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iRends\background\"/>
    </mc:Choice>
  </mc:AlternateContent>
  <xr:revisionPtr revIDLastSave="0" documentId="8_{B3F7A44D-077E-4391-A940-F66B29CFF776}" xr6:coauthVersionLast="47" xr6:coauthVersionMax="47" xr10:uidLastSave="{00000000-0000-0000-0000-000000000000}"/>
  <bookViews>
    <workbookView xWindow="30795" yWindow="765" windowWidth="21600" windowHeight="11325" tabRatio="649" firstSheet="9" activeTab="16" xr2:uid="{00000000-000D-0000-FFFF-FFFF00000000}"/>
  </bookViews>
  <sheets>
    <sheet name="Dates" sheetId="46" r:id="rId1"/>
    <sheet name="Situk" sheetId="7" r:id="rId2"/>
    <sheet name="CumNo" sheetId="23" r:id="rId3"/>
    <sheet name="CumFreq" sheetId="24" r:id="rId4"/>
    <sheet name="NewDistributions" sheetId="26" r:id="rId5"/>
    <sheet name="NewCumNo" sheetId="27" r:id="rId6"/>
    <sheet name="NewCumFreq" sheetId="28" r:id="rId7"/>
    <sheet name="DateEnded_5Day" sheetId="32" r:id="rId8"/>
    <sheet name="DateEnded_4Day" sheetId="40" r:id="rId9"/>
    <sheet name="DateEnded_3Day" sheetId="43" r:id="rId10"/>
    <sheet name="WhatWasMissed_5Day" sheetId="29" r:id="rId11"/>
    <sheet name="WhatWasMissed_4Day" sheetId="41" r:id="rId12"/>
    <sheet name="WhatWasMissed_3Day" sheetId="44" r:id="rId13"/>
    <sheet name="5DayRule" sheetId="30" r:id="rId14"/>
    <sheet name="4DayRule" sheetId="42" r:id="rId15"/>
    <sheet name="3DayRule" sheetId="45" r:id="rId16"/>
    <sheet name="All Results" sheetId="31" r:id="rId17"/>
    <sheet name="DaysAdded" sheetId="33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7" i="7" l="1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D127" i="7"/>
  <c r="D128" i="7"/>
  <c r="D129" i="7"/>
  <c r="D130" i="7"/>
  <c r="D131" i="7"/>
  <c r="D132" i="7"/>
  <c r="D133" i="7"/>
  <c r="D134" i="7"/>
  <c r="D135" i="7"/>
  <c r="D136" i="7"/>
  <c r="O127" i="7"/>
  <c r="P127" i="7"/>
  <c r="R127" i="7"/>
  <c r="S127" i="7"/>
  <c r="U133" i="7"/>
  <c r="U134" i="7"/>
  <c r="U132" i="7"/>
  <c r="V132" i="7"/>
  <c r="U127" i="7"/>
  <c r="V127" i="7"/>
  <c r="U128" i="7"/>
  <c r="V128" i="7"/>
  <c r="U129" i="7"/>
  <c r="V129" i="7"/>
  <c r="U130" i="7"/>
  <c r="V130" i="7"/>
  <c r="U131" i="7"/>
  <c r="V131" i="7"/>
  <c r="B120" i="7"/>
  <c r="C120" i="7"/>
  <c r="D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U120" i="7"/>
  <c r="V120" i="7"/>
  <c r="X120" i="7"/>
  <c r="Y120" i="7"/>
  <c r="Z120" i="7"/>
  <c r="B121" i="7"/>
  <c r="C121" i="7"/>
  <c r="D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U121" i="7"/>
  <c r="V121" i="7"/>
  <c r="X121" i="7"/>
  <c r="Y121" i="7"/>
  <c r="Z121" i="7"/>
  <c r="B122" i="7"/>
  <c r="C122" i="7"/>
  <c r="D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U122" i="7"/>
  <c r="V122" i="7"/>
  <c r="X122" i="7"/>
  <c r="Y122" i="7"/>
  <c r="Z122" i="7"/>
  <c r="B123" i="7"/>
  <c r="C123" i="7"/>
  <c r="D123" i="7"/>
  <c r="G123" i="7"/>
  <c r="H123" i="7"/>
  <c r="I123" i="7"/>
  <c r="K123" i="7"/>
  <c r="L123" i="7"/>
  <c r="M123" i="7"/>
  <c r="N123" i="7"/>
  <c r="O123" i="7"/>
  <c r="P123" i="7"/>
  <c r="Q123" i="7"/>
  <c r="R123" i="7"/>
  <c r="S123" i="7"/>
  <c r="U123" i="7"/>
  <c r="V123" i="7"/>
  <c r="X123" i="7"/>
  <c r="Y123" i="7"/>
  <c r="Z123" i="7"/>
  <c r="B124" i="7"/>
  <c r="C124" i="7"/>
  <c r="D124" i="7"/>
  <c r="G124" i="7"/>
  <c r="H124" i="7"/>
  <c r="K124" i="7"/>
  <c r="L124" i="7"/>
  <c r="M124" i="7"/>
  <c r="N124" i="7"/>
  <c r="O124" i="7"/>
  <c r="P124" i="7"/>
  <c r="Q124" i="7"/>
  <c r="R124" i="7"/>
  <c r="S124" i="7"/>
  <c r="U124" i="7"/>
  <c r="V124" i="7"/>
  <c r="X124" i="7"/>
  <c r="Y124" i="7"/>
  <c r="Z124" i="7"/>
  <c r="B125" i="7"/>
  <c r="C125" i="7"/>
  <c r="D125" i="7"/>
  <c r="K125" i="7"/>
  <c r="L125" i="7"/>
  <c r="N125" i="7"/>
  <c r="O125" i="7"/>
  <c r="P125" i="7"/>
  <c r="Q125" i="7"/>
  <c r="R125" i="7"/>
  <c r="S125" i="7"/>
  <c r="U125" i="7"/>
  <c r="V125" i="7"/>
  <c r="X125" i="7"/>
  <c r="Y125" i="7"/>
  <c r="Z125" i="7"/>
  <c r="B126" i="7"/>
  <c r="C126" i="7"/>
  <c r="D126" i="7"/>
  <c r="L126" i="7"/>
  <c r="O126" i="7"/>
  <c r="P126" i="7"/>
  <c r="Q126" i="7"/>
  <c r="R126" i="7"/>
  <c r="S126" i="7"/>
  <c r="U126" i="7"/>
  <c r="V126" i="7"/>
  <c r="X126" i="7"/>
  <c r="Y126" i="7"/>
  <c r="Z126" i="7"/>
  <c r="N38" i="46"/>
  <c r="AF129" i="7"/>
  <c r="AE129" i="7"/>
  <c r="AE130" i="7"/>
  <c r="AA120" i="7"/>
  <c r="AB120" i="7"/>
  <c r="AC120" i="7"/>
  <c r="AD120" i="7"/>
  <c r="AE120" i="7"/>
  <c r="AF120" i="7"/>
  <c r="AG120" i="7"/>
  <c r="AH120" i="7"/>
  <c r="AI120" i="7"/>
  <c r="AA121" i="7"/>
  <c r="AB121" i="7"/>
  <c r="AC121" i="7"/>
  <c r="AD121" i="7"/>
  <c r="AE121" i="7"/>
  <c r="AF121" i="7"/>
  <c r="AG121" i="7"/>
  <c r="AH121" i="7"/>
  <c r="AI121" i="7"/>
  <c r="AA122" i="7"/>
  <c r="AB122" i="7"/>
  <c r="AC122" i="7"/>
  <c r="AD122" i="7"/>
  <c r="AE122" i="7"/>
  <c r="AF122" i="7"/>
  <c r="AG122" i="7"/>
  <c r="AH122" i="7"/>
  <c r="AI122" i="7"/>
  <c r="AA123" i="7"/>
  <c r="AB123" i="7"/>
  <c r="AC123" i="7"/>
  <c r="AD123" i="7"/>
  <c r="AE123" i="7"/>
  <c r="AF123" i="7"/>
  <c r="AG123" i="7"/>
  <c r="AH123" i="7"/>
  <c r="AI123" i="7"/>
  <c r="AA124" i="7"/>
  <c r="AC124" i="7"/>
  <c r="AD124" i="7"/>
  <c r="AE124" i="7"/>
  <c r="AF124" i="7"/>
  <c r="AG124" i="7"/>
  <c r="AH124" i="7"/>
  <c r="AI124" i="7"/>
  <c r="AA125" i="7"/>
  <c r="AD125" i="7"/>
  <c r="AE125" i="7"/>
  <c r="AF125" i="7"/>
  <c r="AG125" i="7"/>
  <c r="AH125" i="7"/>
  <c r="AI125" i="7"/>
  <c r="AA126" i="7"/>
  <c r="AD126" i="7"/>
  <c r="AE126" i="7"/>
  <c r="AF126" i="7"/>
  <c r="AG126" i="7"/>
  <c r="AH126" i="7"/>
  <c r="AI126" i="7"/>
  <c r="AE127" i="7"/>
  <c r="AF127" i="7"/>
  <c r="AH127" i="7"/>
  <c r="AE128" i="7"/>
  <c r="AF128" i="7"/>
  <c r="AH128" i="7"/>
  <c r="AJ121" i="7"/>
  <c r="AJ122" i="7"/>
  <c r="AJ123" i="7"/>
  <c r="AJ124" i="7"/>
  <c r="AJ125" i="7"/>
  <c r="AJ126" i="7"/>
  <c r="AJ127" i="7"/>
  <c r="AJ128" i="7"/>
  <c r="AJ120" i="7"/>
  <c r="D118" i="27"/>
  <c r="E118" i="27"/>
  <c r="F118" i="27"/>
  <c r="G118" i="27"/>
  <c r="H118" i="27"/>
  <c r="I118" i="27"/>
  <c r="J118" i="27"/>
  <c r="K118" i="27"/>
  <c r="L118" i="27"/>
  <c r="M118" i="27"/>
  <c r="N118" i="27"/>
  <c r="O118" i="27"/>
  <c r="P118" i="27"/>
  <c r="Q118" i="27"/>
  <c r="R118" i="27"/>
  <c r="S118" i="27"/>
  <c r="T118" i="27"/>
  <c r="U118" i="27"/>
  <c r="V118" i="27"/>
  <c r="W118" i="27"/>
  <c r="X118" i="27"/>
  <c r="Y118" i="27"/>
  <c r="Z118" i="27"/>
  <c r="AA118" i="27"/>
  <c r="AB118" i="27"/>
  <c r="AC118" i="27"/>
  <c r="AD118" i="27"/>
  <c r="AE118" i="27"/>
  <c r="AF118" i="27"/>
  <c r="AG118" i="27"/>
  <c r="AH118" i="27"/>
  <c r="AI118" i="27"/>
  <c r="AJ118" i="27"/>
  <c r="D119" i="27"/>
  <c r="E119" i="27"/>
  <c r="F119" i="27"/>
  <c r="G119" i="27"/>
  <c r="H119" i="27"/>
  <c r="I119" i="27"/>
  <c r="J119" i="27"/>
  <c r="K119" i="27"/>
  <c r="L119" i="27"/>
  <c r="M119" i="27"/>
  <c r="N119" i="27"/>
  <c r="O119" i="27"/>
  <c r="P119" i="27"/>
  <c r="Q119" i="27"/>
  <c r="R119" i="27"/>
  <c r="S119" i="27"/>
  <c r="T119" i="27"/>
  <c r="U119" i="27"/>
  <c r="V119" i="27"/>
  <c r="W119" i="27"/>
  <c r="X119" i="27"/>
  <c r="Y119" i="27"/>
  <c r="Z119" i="27"/>
  <c r="AA119" i="27"/>
  <c r="AB119" i="27"/>
  <c r="AC119" i="27"/>
  <c r="AD119" i="27"/>
  <c r="AE119" i="27"/>
  <c r="AF119" i="27"/>
  <c r="AG119" i="27"/>
  <c r="AH119" i="27"/>
  <c r="AI119" i="27"/>
  <c r="AJ119" i="27"/>
  <c r="D120" i="27"/>
  <c r="E120" i="27"/>
  <c r="F120" i="27"/>
  <c r="G120" i="27"/>
  <c r="H120" i="27"/>
  <c r="I120" i="27"/>
  <c r="J120" i="27"/>
  <c r="K120" i="27"/>
  <c r="L120" i="27"/>
  <c r="M120" i="27"/>
  <c r="N120" i="27"/>
  <c r="O120" i="27"/>
  <c r="P120" i="27"/>
  <c r="Q120" i="27"/>
  <c r="R120" i="27"/>
  <c r="S120" i="27"/>
  <c r="T120" i="27"/>
  <c r="U120" i="27"/>
  <c r="V120" i="27"/>
  <c r="W120" i="27"/>
  <c r="X120" i="27"/>
  <c r="Y120" i="27"/>
  <c r="Z120" i="27"/>
  <c r="AA120" i="27"/>
  <c r="AB120" i="27"/>
  <c r="AC120" i="27"/>
  <c r="AD120" i="27"/>
  <c r="AE120" i="27"/>
  <c r="AF120" i="27"/>
  <c r="AG120" i="27"/>
  <c r="AH120" i="27"/>
  <c r="AI120" i="27"/>
  <c r="AJ120" i="27"/>
  <c r="D121" i="27"/>
  <c r="E121" i="27"/>
  <c r="F121" i="27"/>
  <c r="G121" i="27"/>
  <c r="H121" i="27"/>
  <c r="I121" i="27"/>
  <c r="J121" i="27"/>
  <c r="K121" i="27"/>
  <c r="L121" i="27"/>
  <c r="M121" i="27"/>
  <c r="N121" i="27"/>
  <c r="O121" i="27"/>
  <c r="P121" i="27"/>
  <c r="Q121" i="27"/>
  <c r="R121" i="27"/>
  <c r="S121" i="27"/>
  <c r="T121" i="27"/>
  <c r="U121" i="27"/>
  <c r="V121" i="27"/>
  <c r="W121" i="27"/>
  <c r="X121" i="27"/>
  <c r="Y121" i="27"/>
  <c r="Z121" i="27"/>
  <c r="AA121" i="27"/>
  <c r="AB121" i="27"/>
  <c r="AC121" i="27"/>
  <c r="AD121" i="27"/>
  <c r="AE121" i="27"/>
  <c r="AF121" i="27"/>
  <c r="AG121" i="27"/>
  <c r="AH121" i="27"/>
  <c r="AI121" i="27"/>
  <c r="AJ121" i="27"/>
  <c r="D122" i="27"/>
  <c r="E122" i="27"/>
  <c r="F122" i="27"/>
  <c r="G122" i="27"/>
  <c r="H122" i="27"/>
  <c r="I122" i="27"/>
  <c r="J122" i="27"/>
  <c r="K122" i="27"/>
  <c r="L122" i="27"/>
  <c r="M122" i="27"/>
  <c r="N122" i="27"/>
  <c r="O122" i="27"/>
  <c r="P122" i="27"/>
  <c r="Q122" i="27"/>
  <c r="R122" i="27"/>
  <c r="S122" i="27"/>
  <c r="T122" i="27"/>
  <c r="U122" i="27"/>
  <c r="V122" i="27"/>
  <c r="W122" i="27"/>
  <c r="X122" i="27"/>
  <c r="Y122" i="27"/>
  <c r="Z122" i="27"/>
  <c r="AA122" i="27"/>
  <c r="AB122" i="27"/>
  <c r="AC122" i="27"/>
  <c r="AD122" i="27"/>
  <c r="AE122" i="27"/>
  <c r="AF122" i="27"/>
  <c r="AG122" i="27"/>
  <c r="AH122" i="27"/>
  <c r="AI122" i="27"/>
  <c r="AJ122" i="27"/>
  <c r="D123" i="27"/>
  <c r="E123" i="27"/>
  <c r="F123" i="27"/>
  <c r="G123" i="27"/>
  <c r="H123" i="27"/>
  <c r="I123" i="27"/>
  <c r="J123" i="27"/>
  <c r="K123" i="27"/>
  <c r="L123" i="27"/>
  <c r="M123" i="27"/>
  <c r="N123" i="27"/>
  <c r="O123" i="27"/>
  <c r="P123" i="27"/>
  <c r="Q123" i="27"/>
  <c r="R123" i="27"/>
  <c r="S123" i="27"/>
  <c r="T123" i="27"/>
  <c r="U123" i="27"/>
  <c r="V123" i="27"/>
  <c r="W123" i="27"/>
  <c r="X123" i="27"/>
  <c r="Y123" i="27"/>
  <c r="Z123" i="27"/>
  <c r="AA123" i="27"/>
  <c r="AB123" i="27"/>
  <c r="AC123" i="27"/>
  <c r="AD123" i="27"/>
  <c r="AE123" i="27"/>
  <c r="AF123" i="27"/>
  <c r="AG123" i="27"/>
  <c r="AH123" i="27"/>
  <c r="AI123" i="27"/>
  <c r="AJ123" i="27"/>
  <c r="D124" i="27"/>
  <c r="E124" i="27"/>
  <c r="F124" i="27"/>
  <c r="G124" i="27"/>
  <c r="H124" i="27"/>
  <c r="I124" i="27"/>
  <c r="J124" i="27"/>
  <c r="K124" i="27"/>
  <c r="L124" i="27"/>
  <c r="M124" i="27"/>
  <c r="N124" i="27"/>
  <c r="O124" i="27"/>
  <c r="P124" i="27"/>
  <c r="Q124" i="27"/>
  <c r="R124" i="27"/>
  <c r="S124" i="27"/>
  <c r="T124" i="27"/>
  <c r="U124" i="27"/>
  <c r="V124" i="27"/>
  <c r="W124" i="27"/>
  <c r="X124" i="27"/>
  <c r="Y124" i="27"/>
  <c r="Z124" i="27"/>
  <c r="AA124" i="27"/>
  <c r="AB124" i="27"/>
  <c r="AC124" i="27"/>
  <c r="AD124" i="27"/>
  <c r="AE124" i="27"/>
  <c r="AF124" i="27"/>
  <c r="AG124" i="27"/>
  <c r="AH124" i="27"/>
  <c r="AI124" i="27"/>
  <c r="AJ124" i="27"/>
  <c r="D125" i="27"/>
  <c r="E125" i="27"/>
  <c r="F125" i="27"/>
  <c r="G125" i="27"/>
  <c r="H125" i="27"/>
  <c r="I125" i="27"/>
  <c r="J125" i="27"/>
  <c r="K125" i="27"/>
  <c r="L125" i="27"/>
  <c r="M125" i="27"/>
  <c r="N125" i="27"/>
  <c r="O125" i="27"/>
  <c r="P125" i="27"/>
  <c r="Q125" i="27"/>
  <c r="R125" i="27"/>
  <c r="S125" i="27"/>
  <c r="T125" i="27"/>
  <c r="U125" i="27"/>
  <c r="V125" i="27"/>
  <c r="W125" i="27"/>
  <c r="X125" i="27"/>
  <c r="Y125" i="27"/>
  <c r="Z125" i="27"/>
  <c r="AA125" i="27"/>
  <c r="AB125" i="27"/>
  <c r="AC125" i="27"/>
  <c r="AD125" i="27"/>
  <c r="AE125" i="27"/>
  <c r="AF125" i="27"/>
  <c r="AG125" i="27"/>
  <c r="AH125" i="27"/>
  <c r="AI125" i="27"/>
  <c r="AJ125" i="27"/>
  <c r="D126" i="27"/>
  <c r="E126" i="27"/>
  <c r="F126" i="27"/>
  <c r="G126" i="27"/>
  <c r="H126" i="27"/>
  <c r="I126" i="27"/>
  <c r="J126" i="27"/>
  <c r="K126" i="27"/>
  <c r="L126" i="27"/>
  <c r="M126" i="27"/>
  <c r="N126" i="27"/>
  <c r="O126" i="27"/>
  <c r="P126" i="27"/>
  <c r="Q126" i="27"/>
  <c r="R126" i="27"/>
  <c r="S126" i="27"/>
  <c r="T126" i="27"/>
  <c r="U126" i="27"/>
  <c r="V126" i="27"/>
  <c r="W126" i="27"/>
  <c r="X126" i="27"/>
  <c r="Y126" i="27"/>
  <c r="Z126" i="27"/>
  <c r="AA126" i="27"/>
  <c r="AB126" i="27"/>
  <c r="AC126" i="27"/>
  <c r="AD126" i="27"/>
  <c r="AE126" i="27"/>
  <c r="AF126" i="27"/>
  <c r="AG126" i="27"/>
  <c r="AH126" i="27"/>
  <c r="AI126" i="27"/>
  <c r="AJ126" i="27"/>
  <c r="D127" i="27"/>
  <c r="E127" i="27"/>
  <c r="F127" i="27"/>
  <c r="G127" i="27"/>
  <c r="H127" i="27"/>
  <c r="I127" i="27"/>
  <c r="J127" i="27"/>
  <c r="K127" i="27"/>
  <c r="L127" i="27"/>
  <c r="M127" i="27"/>
  <c r="N127" i="27"/>
  <c r="O127" i="27"/>
  <c r="P127" i="27"/>
  <c r="Q127" i="27"/>
  <c r="R127" i="27"/>
  <c r="S127" i="27"/>
  <c r="T127" i="27"/>
  <c r="U127" i="27"/>
  <c r="V127" i="27"/>
  <c r="W127" i="27"/>
  <c r="X127" i="27"/>
  <c r="Y127" i="27"/>
  <c r="Z127" i="27"/>
  <c r="AA127" i="27"/>
  <c r="AB127" i="27"/>
  <c r="AC127" i="27"/>
  <c r="AD127" i="27"/>
  <c r="AE127" i="27"/>
  <c r="AF127" i="27"/>
  <c r="AG127" i="27"/>
  <c r="AH127" i="27"/>
  <c r="AI127" i="27"/>
  <c r="AJ127" i="27"/>
  <c r="D128" i="27"/>
  <c r="E128" i="27"/>
  <c r="F128" i="27"/>
  <c r="G128" i="27"/>
  <c r="H128" i="27"/>
  <c r="I128" i="27"/>
  <c r="J128" i="27"/>
  <c r="K128" i="27"/>
  <c r="L128" i="27"/>
  <c r="M128" i="27"/>
  <c r="N128" i="27"/>
  <c r="O128" i="27"/>
  <c r="P128" i="27"/>
  <c r="Q128" i="27"/>
  <c r="R128" i="27"/>
  <c r="S128" i="27"/>
  <c r="T128" i="27"/>
  <c r="U128" i="27"/>
  <c r="V128" i="27"/>
  <c r="W128" i="27"/>
  <c r="X128" i="27"/>
  <c r="Y128" i="27"/>
  <c r="Z128" i="27"/>
  <c r="AA128" i="27"/>
  <c r="AB128" i="27"/>
  <c r="AC128" i="27"/>
  <c r="AD128" i="27"/>
  <c r="AE128" i="27"/>
  <c r="AF128" i="27"/>
  <c r="AG128" i="27"/>
  <c r="AH128" i="27"/>
  <c r="AI128" i="27"/>
  <c r="AJ128" i="27"/>
  <c r="D129" i="27"/>
  <c r="E129" i="27"/>
  <c r="F129" i="27"/>
  <c r="G129" i="27"/>
  <c r="H129" i="27"/>
  <c r="I129" i="27"/>
  <c r="J129" i="27"/>
  <c r="K129" i="27"/>
  <c r="L129" i="27"/>
  <c r="M129" i="27"/>
  <c r="N129" i="27"/>
  <c r="O129" i="27"/>
  <c r="P129" i="27"/>
  <c r="Q129" i="27"/>
  <c r="R129" i="27"/>
  <c r="S129" i="27"/>
  <c r="T129" i="27"/>
  <c r="U129" i="27"/>
  <c r="V129" i="27"/>
  <c r="W129" i="27"/>
  <c r="X129" i="27"/>
  <c r="Y129" i="27"/>
  <c r="Z129" i="27"/>
  <c r="AA129" i="27"/>
  <c r="AB129" i="27"/>
  <c r="AC129" i="27"/>
  <c r="AD129" i="27"/>
  <c r="AE129" i="27"/>
  <c r="AF129" i="27"/>
  <c r="AG129" i="27"/>
  <c r="AH129" i="27"/>
  <c r="AI129" i="27"/>
  <c r="AJ129" i="27"/>
  <c r="D130" i="27"/>
  <c r="E130" i="27"/>
  <c r="F130" i="27"/>
  <c r="G130" i="27"/>
  <c r="H130" i="27"/>
  <c r="I130" i="27"/>
  <c r="J130" i="27"/>
  <c r="K130" i="27"/>
  <c r="L130" i="27"/>
  <c r="M130" i="27"/>
  <c r="N130" i="27"/>
  <c r="O130" i="27"/>
  <c r="P130" i="27"/>
  <c r="Q130" i="27"/>
  <c r="R130" i="27"/>
  <c r="S130" i="27"/>
  <c r="T130" i="27"/>
  <c r="U130" i="27"/>
  <c r="V130" i="27"/>
  <c r="W130" i="27"/>
  <c r="X130" i="27"/>
  <c r="Y130" i="27"/>
  <c r="Z130" i="27"/>
  <c r="AA130" i="27"/>
  <c r="AB130" i="27"/>
  <c r="AC130" i="27"/>
  <c r="AD130" i="27"/>
  <c r="AE130" i="27"/>
  <c r="AF130" i="27"/>
  <c r="AG130" i="27"/>
  <c r="AH130" i="27"/>
  <c r="AI130" i="27"/>
  <c r="AJ130" i="27"/>
  <c r="D131" i="27"/>
  <c r="E131" i="27"/>
  <c r="F131" i="27"/>
  <c r="G131" i="27"/>
  <c r="H131" i="27"/>
  <c r="I131" i="27"/>
  <c r="J131" i="27"/>
  <c r="K131" i="27"/>
  <c r="L131" i="27"/>
  <c r="M131" i="27"/>
  <c r="N131" i="27"/>
  <c r="O131" i="27"/>
  <c r="P131" i="27"/>
  <c r="Q131" i="27"/>
  <c r="R131" i="27"/>
  <c r="S131" i="27"/>
  <c r="T131" i="27"/>
  <c r="U131" i="27"/>
  <c r="V131" i="27"/>
  <c r="W131" i="27"/>
  <c r="X131" i="27"/>
  <c r="Y131" i="27"/>
  <c r="Z131" i="27"/>
  <c r="AA131" i="27"/>
  <c r="AB131" i="27"/>
  <c r="AC131" i="27"/>
  <c r="AD131" i="27"/>
  <c r="AE131" i="27"/>
  <c r="AF131" i="27"/>
  <c r="AG131" i="27"/>
  <c r="AH131" i="27"/>
  <c r="AI131" i="27"/>
  <c r="AJ131" i="27"/>
  <c r="D132" i="27"/>
  <c r="E132" i="27"/>
  <c r="F132" i="27"/>
  <c r="G132" i="27"/>
  <c r="H132" i="27"/>
  <c r="I132" i="27"/>
  <c r="J132" i="27"/>
  <c r="K132" i="27"/>
  <c r="L132" i="27"/>
  <c r="M132" i="27"/>
  <c r="N132" i="27"/>
  <c r="O132" i="27"/>
  <c r="P132" i="27"/>
  <c r="Q132" i="27"/>
  <c r="R132" i="27"/>
  <c r="S132" i="27"/>
  <c r="T132" i="27"/>
  <c r="U132" i="27"/>
  <c r="V132" i="27"/>
  <c r="W132" i="27"/>
  <c r="X132" i="27"/>
  <c r="Y132" i="27"/>
  <c r="Z132" i="27"/>
  <c r="AA132" i="27"/>
  <c r="AB132" i="27"/>
  <c r="AC132" i="27"/>
  <c r="AD132" i="27"/>
  <c r="AE132" i="27"/>
  <c r="AF132" i="27"/>
  <c r="AG132" i="27"/>
  <c r="AH132" i="27"/>
  <c r="AI132" i="27"/>
  <c r="AJ132" i="27"/>
  <c r="D133" i="27"/>
  <c r="E133" i="27"/>
  <c r="F133" i="27"/>
  <c r="G133" i="27"/>
  <c r="H133" i="27"/>
  <c r="I133" i="27"/>
  <c r="J133" i="27"/>
  <c r="K133" i="27"/>
  <c r="L133" i="27"/>
  <c r="M133" i="27"/>
  <c r="N133" i="27"/>
  <c r="O133" i="27"/>
  <c r="P133" i="27"/>
  <c r="Q133" i="27"/>
  <c r="R133" i="27"/>
  <c r="S133" i="27"/>
  <c r="T133" i="27"/>
  <c r="U133" i="27"/>
  <c r="V133" i="27"/>
  <c r="W133" i="27"/>
  <c r="X133" i="27"/>
  <c r="Y133" i="27"/>
  <c r="Z133" i="27"/>
  <c r="AA133" i="27"/>
  <c r="AB133" i="27"/>
  <c r="AC133" i="27"/>
  <c r="AD133" i="27"/>
  <c r="AE133" i="27"/>
  <c r="AF133" i="27"/>
  <c r="AG133" i="27"/>
  <c r="AH133" i="27"/>
  <c r="AI133" i="27"/>
  <c r="AJ133" i="27"/>
  <c r="D134" i="27"/>
  <c r="E134" i="27"/>
  <c r="F134" i="27"/>
  <c r="G134" i="27"/>
  <c r="H134" i="27"/>
  <c r="I134" i="27"/>
  <c r="J134" i="27"/>
  <c r="K134" i="27"/>
  <c r="L134" i="27"/>
  <c r="M134" i="27"/>
  <c r="N134" i="27"/>
  <c r="O134" i="27"/>
  <c r="P134" i="27"/>
  <c r="Q134" i="27"/>
  <c r="R134" i="27"/>
  <c r="S134" i="27"/>
  <c r="T134" i="27"/>
  <c r="U134" i="27"/>
  <c r="V134" i="27"/>
  <c r="W134" i="27"/>
  <c r="X134" i="27"/>
  <c r="Y134" i="27"/>
  <c r="Z134" i="27"/>
  <c r="AA134" i="27"/>
  <c r="AB134" i="27"/>
  <c r="AC134" i="27"/>
  <c r="AD134" i="27"/>
  <c r="AE134" i="27"/>
  <c r="AF134" i="27"/>
  <c r="AG134" i="27"/>
  <c r="AH134" i="27"/>
  <c r="AI134" i="27"/>
  <c r="AJ134" i="27"/>
  <c r="D135" i="27"/>
  <c r="E135" i="27"/>
  <c r="F135" i="27"/>
  <c r="G135" i="27"/>
  <c r="H135" i="27"/>
  <c r="I135" i="27"/>
  <c r="J135" i="27"/>
  <c r="K135" i="27"/>
  <c r="L135" i="27"/>
  <c r="M135" i="27"/>
  <c r="N135" i="27"/>
  <c r="O135" i="27"/>
  <c r="P135" i="27"/>
  <c r="Q135" i="27"/>
  <c r="R135" i="27"/>
  <c r="S135" i="27"/>
  <c r="T135" i="27"/>
  <c r="U135" i="27"/>
  <c r="V135" i="27"/>
  <c r="W135" i="27"/>
  <c r="X135" i="27"/>
  <c r="Y135" i="27"/>
  <c r="Z135" i="27"/>
  <c r="AA135" i="27"/>
  <c r="AB135" i="27"/>
  <c r="AC135" i="27"/>
  <c r="AD135" i="27"/>
  <c r="AE135" i="27"/>
  <c r="AF135" i="27"/>
  <c r="AG135" i="27"/>
  <c r="AH135" i="27"/>
  <c r="AI135" i="27"/>
  <c r="AJ135" i="27"/>
  <c r="D136" i="27"/>
  <c r="E136" i="27"/>
  <c r="F136" i="27"/>
  <c r="G136" i="27"/>
  <c r="H136" i="27"/>
  <c r="I136" i="27"/>
  <c r="J136" i="27"/>
  <c r="K136" i="27"/>
  <c r="L136" i="27"/>
  <c r="M136" i="27"/>
  <c r="N136" i="27"/>
  <c r="O136" i="27"/>
  <c r="P136" i="27"/>
  <c r="Q136" i="27"/>
  <c r="R136" i="27"/>
  <c r="S136" i="27"/>
  <c r="T136" i="27"/>
  <c r="U136" i="27"/>
  <c r="V136" i="27"/>
  <c r="W136" i="27"/>
  <c r="X136" i="27"/>
  <c r="Y136" i="27"/>
  <c r="Z136" i="27"/>
  <c r="AA136" i="27"/>
  <c r="AB136" i="27"/>
  <c r="AC136" i="27"/>
  <c r="AD136" i="27"/>
  <c r="AE136" i="27"/>
  <c r="AF136" i="27"/>
  <c r="AG136" i="27"/>
  <c r="AH136" i="27"/>
  <c r="AI136" i="27"/>
  <c r="AJ136" i="27"/>
  <c r="D137" i="27"/>
  <c r="E137" i="27"/>
  <c r="F137" i="27"/>
  <c r="G137" i="27"/>
  <c r="H137" i="27"/>
  <c r="I137" i="27"/>
  <c r="J137" i="27"/>
  <c r="K137" i="27"/>
  <c r="L137" i="27"/>
  <c r="M137" i="27"/>
  <c r="N137" i="27"/>
  <c r="O137" i="27"/>
  <c r="P137" i="27"/>
  <c r="Q137" i="27"/>
  <c r="R137" i="27"/>
  <c r="S137" i="27"/>
  <c r="T137" i="27"/>
  <c r="U137" i="27"/>
  <c r="V137" i="27"/>
  <c r="W137" i="27"/>
  <c r="X137" i="27"/>
  <c r="Y137" i="27"/>
  <c r="Z137" i="27"/>
  <c r="AA137" i="27"/>
  <c r="AB137" i="27"/>
  <c r="AC137" i="27"/>
  <c r="AD137" i="27"/>
  <c r="AE137" i="27"/>
  <c r="AF137" i="27"/>
  <c r="AG137" i="27"/>
  <c r="AH137" i="27"/>
  <c r="AI137" i="27"/>
  <c r="AJ137" i="27"/>
  <c r="D138" i="27"/>
  <c r="E138" i="27"/>
  <c r="F138" i="27"/>
  <c r="G138" i="27"/>
  <c r="H138" i="27"/>
  <c r="I138" i="27"/>
  <c r="J138" i="27"/>
  <c r="K138" i="27"/>
  <c r="L138" i="27"/>
  <c r="M138" i="27"/>
  <c r="N138" i="27"/>
  <c r="O138" i="27"/>
  <c r="P138" i="27"/>
  <c r="Q138" i="27"/>
  <c r="R138" i="27"/>
  <c r="S138" i="27"/>
  <c r="T138" i="27"/>
  <c r="U138" i="27"/>
  <c r="V138" i="27"/>
  <c r="W138" i="27"/>
  <c r="X138" i="27"/>
  <c r="Y138" i="27"/>
  <c r="Z138" i="27"/>
  <c r="AA138" i="27"/>
  <c r="AB138" i="27"/>
  <c r="AC138" i="27"/>
  <c r="AD138" i="27"/>
  <c r="AE138" i="27"/>
  <c r="AF138" i="27"/>
  <c r="AG138" i="27"/>
  <c r="AH138" i="27"/>
  <c r="AI138" i="27"/>
  <c r="AJ138" i="27"/>
  <c r="D139" i="27"/>
  <c r="E139" i="27"/>
  <c r="F139" i="27"/>
  <c r="G139" i="27"/>
  <c r="H139" i="27"/>
  <c r="I139" i="27"/>
  <c r="J139" i="27"/>
  <c r="K139" i="27"/>
  <c r="L139" i="27"/>
  <c r="M139" i="27"/>
  <c r="N139" i="27"/>
  <c r="O139" i="27"/>
  <c r="P139" i="27"/>
  <c r="Q139" i="27"/>
  <c r="R139" i="27"/>
  <c r="S139" i="27"/>
  <c r="T139" i="27"/>
  <c r="U139" i="27"/>
  <c r="V139" i="27"/>
  <c r="W139" i="27"/>
  <c r="X139" i="27"/>
  <c r="Y139" i="27"/>
  <c r="Z139" i="27"/>
  <c r="AA139" i="27"/>
  <c r="AB139" i="27"/>
  <c r="AC139" i="27"/>
  <c r="AD139" i="27"/>
  <c r="AE139" i="27"/>
  <c r="AF139" i="27"/>
  <c r="AG139" i="27"/>
  <c r="AH139" i="27"/>
  <c r="AI139" i="27"/>
  <c r="AJ139" i="27"/>
  <c r="D140" i="27"/>
  <c r="E140" i="27"/>
  <c r="F140" i="27"/>
  <c r="G140" i="27"/>
  <c r="H140" i="27"/>
  <c r="I140" i="27"/>
  <c r="J140" i="27"/>
  <c r="K140" i="27"/>
  <c r="L140" i="27"/>
  <c r="M140" i="27"/>
  <c r="N140" i="27"/>
  <c r="O140" i="27"/>
  <c r="P140" i="27"/>
  <c r="Q140" i="27"/>
  <c r="R140" i="27"/>
  <c r="S140" i="27"/>
  <c r="T140" i="27"/>
  <c r="U140" i="27"/>
  <c r="V140" i="27"/>
  <c r="W140" i="27"/>
  <c r="X140" i="27"/>
  <c r="Y140" i="27"/>
  <c r="Z140" i="27"/>
  <c r="AA140" i="27"/>
  <c r="AB140" i="27"/>
  <c r="AC140" i="27"/>
  <c r="AD140" i="27"/>
  <c r="AE140" i="27"/>
  <c r="AF140" i="27"/>
  <c r="AG140" i="27"/>
  <c r="AH140" i="27"/>
  <c r="AI140" i="27"/>
  <c r="AJ140" i="27"/>
  <c r="D141" i="27"/>
  <c r="E141" i="27"/>
  <c r="F141" i="27"/>
  <c r="G141" i="27"/>
  <c r="H141" i="27"/>
  <c r="I141" i="27"/>
  <c r="J141" i="27"/>
  <c r="K141" i="27"/>
  <c r="L141" i="27"/>
  <c r="M141" i="27"/>
  <c r="N141" i="27"/>
  <c r="O141" i="27"/>
  <c r="P141" i="27"/>
  <c r="Q141" i="27"/>
  <c r="R141" i="27"/>
  <c r="S141" i="27"/>
  <c r="T141" i="27"/>
  <c r="U141" i="27"/>
  <c r="V141" i="27"/>
  <c r="W141" i="27"/>
  <c r="X141" i="27"/>
  <c r="Y141" i="27"/>
  <c r="Z141" i="27"/>
  <c r="AA141" i="27"/>
  <c r="AB141" i="27"/>
  <c r="AC141" i="27"/>
  <c r="AD141" i="27"/>
  <c r="AE141" i="27"/>
  <c r="AF141" i="27"/>
  <c r="AG141" i="27"/>
  <c r="AH141" i="27"/>
  <c r="AI141" i="27"/>
  <c r="AJ141" i="27"/>
  <c r="D142" i="27"/>
  <c r="E142" i="27"/>
  <c r="F142" i="27"/>
  <c r="G142" i="27"/>
  <c r="H142" i="27"/>
  <c r="I142" i="27"/>
  <c r="J142" i="27"/>
  <c r="K142" i="27"/>
  <c r="L142" i="27"/>
  <c r="M142" i="27"/>
  <c r="N142" i="27"/>
  <c r="O142" i="27"/>
  <c r="P142" i="27"/>
  <c r="Q142" i="27"/>
  <c r="R142" i="27"/>
  <c r="S142" i="27"/>
  <c r="T142" i="27"/>
  <c r="U142" i="27"/>
  <c r="V142" i="27"/>
  <c r="W142" i="27"/>
  <c r="X142" i="27"/>
  <c r="Y142" i="27"/>
  <c r="Z142" i="27"/>
  <c r="AA142" i="27"/>
  <c r="AB142" i="27"/>
  <c r="AC142" i="27"/>
  <c r="AD142" i="27"/>
  <c r="AE142" i="27"/>
  <c r="AF142" i="27"/>
  <c r="AG142" i="27"/>
  <c r="AH142" i="27"/>
  <c r="AI142" i="27"/>
  <c r="AJ142" i="27"/>
  <c r="D143" i="27"/>
  <c r="E143" i="27"/>
  <c r="F143" i="27"/>
  <c r="G143" i="27"/>
  <c r="H143" i="27"/>
  <c r="I143" i="27"/>
  <c r="J143" i="27"/>
  <c r="K143" i="27"/>
  <c r="L143" i="27"/>
  <c r="M143" i="27"/>
  <c r="N143" i="27"/>
  <c r="O143" i="27"/>
  <c r="P143" i="27"/>
  <c r="Q143" i="27"/>
  <c r="R143" i="27"/>
  <c r="S143" i="27"/>
  <c r="T143" i="27"/>
  <c r="U143" i="27"/>
  <c r="V143" i="27"/>
  <c r="W143" i="27"/>
  <c r="X143" i="27"/>
  <c r="Y143" i="27"/>
  <c r="Z143" i="27"/>
  <c r="AA143" i="27"/>
  <c r="AB143" i="27"/>
  <c r="AC143" i="27"/>
  <c r="AD143" i="27"/>
  <c r="AE143" i="27"/>
  <c r="AF143" i="27"/>
  <c r="AG143" i="27"/>
  <c r="AH143" i="27"/>
  <c r="AI143" i="27"/>
  <c r="AJ143" i="27"/>
  <c r="D144" i="27"/>
  <c r="E144" i="27"/>
  <c r="F144" i="27"/>
  <c r="G144" i="27"/>
  <c r="H144" i="27"/>
  <c r="I144" i="27"/>
  <c r="J144" i="27"/>
  <c r="K144" i="27"/>
  <c r="L144" i="27"/>
  <c r="M144" i="27"/>
  <c r="N144" i="27"/>
  <c r="O144" i="27"/>
  <c r="P144" i="27"/>
  <c r="Q144" i="27"/>
  <c r="R144" i="27"/>
  <c r="S144" i="27"/>
  <c r="T144" i="27"/>
  <c r="U144" i="27"/>
  <c r="V144" i="27"/>
  <c r="W144" i="27"/>
  <c r="X144" i="27"/>
  <c r="Y144" i="27"/>
  <c r="Z144" i="27"/>
  <c r="AA144" i="27"/>
  <c r="AB144" i="27"/>
  <c r="AC144" i="27"/>
  <c r="AD144" i="27"/>
  <c r="AE144" i="27"/>
  <c r="AF144" i="27"/>
  <c r="AG144" i="27"/>
  <c r="AH144" i="27"/>
  <c r="AI144" i="27"/>
  <c r="AJ144" i="27"/>
  <c r="D145" i="27"/>
  <c r="E145" i="27"/>
  <c r="F145" i="27"/>
  <c r="G145" i="27"/>
  <c r="H145" i="27"/>
  <c r="I145" i="27"/>
  <c r="J145" i="27"/>
  <c r="K145" i="27"/>
  <c r="L145" i="27"/>
  <c r="M145" i="27"/>
  <c r="N145" i="27"/>
  <c r="O145" i="27"/>
  <c r="P145" i="27"/>
  <c r="Q145" i="27"/>
  <c r="R145" i="27"/>
  <c r="S145" i="27"/>
  <c r="T145" i="27"/>
  <c r="U145" i="27"/>
  <c r="V145" i="27"/>
  <c r="W145" i="27"/>
  <c r="X145" i="27"/>
  <c r="Y145" i="27"/>
  <c r="Z145" i="27"/>
  <c r="AA145" i="27"/>
  <c r="AB145" i="27"/>
  <c r="AC145" i="27"/>
  <c r="AD145" i="27"/>
  <c r="AE145" i="27"/>
  <c r="AF145" i="27"/>
  <c r="AG145" i="27"/>
  <c r="AH145" i="27"/>
  <c r="AI145" i="27"/>
  <c r="AJ145" i="27"/>
  <c r="D146" i="27"/>
  <c r="E146" i="27"/>
  <c r="F146" i="27"/>
  <c r="G146" i="27"/>
  <c r="H146" i="27"/>
  <c r="I146" i="27"/>
  <c r="J146" i="27"/>
  <c r="K146" i="27"/>
  <c r="L146" i="27"/>
  <c r="M146" i="27"/>
  <c r="N146" i="27"/>
  <c r="O146" i="27"/>
  <c r="P146" i="27"/>
  <c r="Q146" i="27"/>
  <c r="R146" i="27"/>
  <c r="S146" i="27"/>
  <c r="T146" i="27"/>
  <c r="U146" i="27"/>
  <c r="V146" i="27"/>
  <c r="W146" i="27"/>
  <c r="X146" i="27"/>
  <c r="Y146" i="27"/>
  <c r="Z146" i="27"/>
  <c r="AA146" i="27"/>
  <c r="AB146" i="27"/>
  <c r="AC146" i="27"/>
  <c r="AD146" i="27"/>
  <c r="AE146" i="27"/>
  <c r="AF146" i="27"/>
  <c r="AG146" i="27"/>
  <c r="AH146" i="27"/>
  <c r="AI146" i="27"/>
  <c r="AJ146" i="27"/>
  <c r="D147" i="27"/>
  <c r="E147" i="27"/>
  <c r="F147" i="27"/>
  <c r="G147" i="27"/>
  <c r="H147" i="27"/>
  <c r="I147" i="27"/>
  <c r="J147" i="27"/>
  <c r="K147" i="27"/>
  <c r="L147" i="27"/>
  <c r="M147" i="27"/>
  <c r="N147" i="27"/>
  <c r="O147" i="27"/>
  <c r="P147" i="27"/>
  <c r="Q147" i="27"/>
  <c r="R147" i="27"/>
  <c r="S147" i="27"/>
  <c r="T147" i="27"/>
  <c r="U147" i="27"/>
  <c r="V147" i="27"/>
  <c r="W147" i="27"/>
  <c r="X147" i="27"/>
  <c r="Y147" i="27"/>
  <c r="Z147" i="27"/>
  <c r="AA147" i="27"/>
  <c r="AB147" i="27"/>
  <c r="AC147" i="27"/>
  <c r="AD147" i="27"/>
  <c r="AE147" i="27"/>
  <c r="AF147" i="27"/>
  <c r="AG147" i="27"/>
  <c r="AH147" i="27"/>
  <c r="AI147" i="27"/>
  <c r="AJ147" i="27"/>
  <c r="D148" i="27"/>
  <c r="E148" i="27"/>
  <c r="F148" i="27"/>
  <c r="G148" i="27"/>
  <c r="H148" i="27"/>
  <c r="I148" i="27"/>
  <c r="J148" i="27"/>
  <c r="K148" i="27"/>
  <c r="L148" i="27"/>
  <c r="M148" i="27"/>
  <c r="N148" i="27"/>
  <c r="O148" i="27"/>
  <c r="P148" i="27"/>
  <c r="Q148" i="27"/>
  <c r="R148" i="27"/>
  <c r="S148" i="27"/>
  <c r="T148" i="27"/>
  <c r="U148" i="27"/>
  <c r="V148" i="27"/>
  <c r="W148" i="27"/>
  <c r="X148" i="27"/>
  <c r="Y148" i="27"/>
  <c r="Z148" i="27"/>
  <c r="AA148" i="27"/>
  <c r="AB148" i="27"/>
  <c r="AC148" i="27"/>
  <c r="AD148" i="27"/>
  <c r="AE148" i="27"/>
  <c r="AF148" i="27"/>
  <c r="AG148" i="27"/>
  <c r="AH148" i="27"/>
  <c r="AI148" i="27"/>
  <c r="AJ148" i="27"/>
  <c r="D149" i="27"/>
  <c r="E149" i="27"/>
  <c r="F149" i="27"/>
  <c r="G149" i="27"/>
  <c r="H149" i="27"/>
  <c r="I149" i="27"/>
  <c r="J149" i="27"/>
  <c r="K149" i="27"/>
  <c r="L149" i="27"/>
  <c r="M149" i="27"/>
  <c r="N149" i="27"/>
  <c r="O149" i="27"/>
  <c r="P149" i="27"/>
  <c r="Q149" i="27"/>
  <c r="R149" i="27"/>
  <c r="S149" i="27"/>
  <c r="T149" i="27"/>
  <c r="U149" i="27"/>
  <c r="V149" i="27"/>
  <c r="W149" i="27"/>
  <c r="X149" i="27"/>
  <c r="Y149" i="27"/>
  <c r="Z149" i="27"/>
  <c r="AA149" i="27"/>
  <c r="AB149" i="27"/>
  <c r="AC149" i="27"/>
  <c r="AD149" i="27"/>
  <c r="AE149" i="27"/>
  <c r="AF149" i="27"/>
  <c r="AG149" i="27"/>
  <c r="AH149" i="27"/>
  <c r="AI149" i="27"/>
  <c r="AJ149" i="27"/>
  <c r="D150" i="27"/>
  <c r="E150" i="27"/>
  <c r="F150" i="27"/>
  <c r="G150" i="27"/>
  <c r="H150" i="27"/>
  <c r="I150" i="27"/>
  <c r="J150" i="27"/>
  <c r="K150" i="27"/>
  <c r="L150" i="27"/>
  <c r="M150" i="27"/>
  <c r="N150" i="27"/>
  <c r="O150" i="27"/>
  <c r="P150" i="27"/>
  <c r="Q150" i="27"/>
  <c r="R150" i="27"/>
  <c r="S150" i="27"/>
  <c r="T150" i="27"/>
  <c r="U150" i="27"/>
  <c r="V150" i="27"/>
  <c r="W150" i="27"/>
  <c r="X150" i="27"/>
  <c r="Y150" i="27"/>
  <c r="Z150" i="27"/>
  <c r="AA150" i="27"/>
  <c r="AB150" i="27"/>
  <c r="AC150" i="27"/>
  <c r="AD150" i="27"/>
  <c r="AE150" i="27"/>
  <c r="AF150" i="27"/>
  <c r="AG150" i="27"/>
  <c r="AH150" i="27"/>
  <c r="AI150" i="27"/>
  <c r="AJ150" i="27"/>
  <c r="D151" i="27"/>
  <c r="E151" i="27"/>
  <c r="F151" i="27"/>
  <c r="G151" i="27"/>
  <c r="H151" i="27"/>
  <c r="I151" i="27"/>
  <c r="J151" i="27"/>
  <c r="K151" i="27"/>
  <c r="L151" i="27"/>
  <c r="M151" i="27"/>
  <c r="N151" i="27"/>
  <c r="O151" i="27"/>
  <c r="P151" i="27"/>
  <c r="Q151" i="27"/>
  <c r="R151" i="27"/>
  <c r="S151" i="27"/>
  <c r="T151" i="27"/>
  <c r="U151" i="27"/>
  <c r="V151" i="27"/>
  <c r="W151" i="27"/>
  <c r="X151" i="27"/>
  <c r="Y151" i="27"/>
  <c r="Z151" i="27"/>
  <c r="AA151" i="27"/>
  <c r="AB151" i="27"/>
  <c r="AC151" i="27"/>
  <c r="AD151" i="27"/>
  <c r="AE151" i="27"/>
  <c r="AF151" i="27"/>
  <c r="AG151" i="27"/>
  <c r="AH151" i="27"/>
  <c r="AI151" i="27"/>
  <c r="AJ151" i="27"/>
  <c r="D152" i="27"/>
  <c r="E152" i="27"/>
  <c r="F152" i="27"/>
  <c r="G152" i="27"/>
  <c r="H152" i="27"/>
  <c r="I152" i="27"/>
  <c r="J152" i="27"/>
  <c r="K152" i="27"/>
  <c r="L152" i="27"/>
  <c r="M152" i="27"/>
  <c r="N152" i="27"/>
  <c r="O152" i="27"/>
  <c r="P152" i="27"/>
  <c r="Q152" i="27"/>
  <c r="R152" i="27"/>
  <c r="S152" i="27"/>
  <c r="T152" i="27"/>
  <c r="U152" i="27"/>
  <c r="V152" i="27"/>
  <c r="W152" i="27"/>
  <c r="X152" i="27"/>
  <c r="Y152" i="27"/>
  <c r="Z152" i="27"/>
  <c r="AA152" i="27"/>
  <c r="AB152" i="27"/>
  <c r="AC152" i="27"/>
  <c r="AD152" i="27"/>
  <c r="AE152" i="27"/>
  <c r="AF152" i="27"/>
  <c r="AG152" i="27"/>
  <c r="AH152" i="27"/>
  <c r="AI152" i="27"/>
  <c r="AJ152" i="27"/>
  <c r="D153" i="27"/>
  <c r="E153" i="27"/>
  <c r="F153" i="27"/>
  <c r="G153" i="27"/>
  <c r="H153" i="27"/>
  <c r="I153" i="27"/>
  <c r="J153" i="27"/>
  <c r="K153" i="27"/>
  <c r="L153" i="27"/>
  <c r="M153" i="27"/>
  <c r="N153" i="27"/>
  <c r="O153" i="27"/>
  <c r="P153" i="27"/>
  <c r="Q153" i="27"/>
  <c r="R153" i="27"/>
  <c r="S153" i="27"/>
  <c r="T153" i="27"/>
  <c r="U153" i="27"/>
  <c r="V153" i="27"/>
  <c r="W153" i="27"/>
  <c r="X153" i="27"/>
  <c r="Y153" i="27"/>
  <c r="Z153" i="27"/>
  <c r="AA153" i="27"/>
  <c r="AB153" i="27"/>
  <c r="AC153" i="27"/>
  <c r="AD153" i="27"/>
  <c r="AE153" i="27"/>
  <c r="AF153" i="27"/>
  <c r="AG153" i="27"/>
  <c r="AH153" i="27"/>
  <c r="AI153" i="27"/>
  <c r="AJ153" i="27"/>
  <c r="D154" i="27"/>
  <c r="E154" i="27"/>
  <c r="F154" i="27"/>
  <c r="G154" i="27"/>
  <c r="H154" i="27"/>
  <c r="I154" i="27"/>
  <c r="J154" i="27"/>
  <c r="K154" i="27"/>
  <c r="L154" i="27"/>
  <c r="M154" i="27"/>
  <c r="N154" i="27"/>
  <c r="O154" i="27"/>
  <c r="P154" i="27"/>
  <c r="Q154" i="27"/>
  <c r="R154" i="27"/>
  <c r="S154" i="27"/>
  <c r="T154" i="27"/>
  <c r="U154" i="27"/>
  <c r="V154" i="27"/>
  <c r="W154" i="27"/>
  <c r="X154" i="27"/>
  <c r="Y154" i="27"/>
  <c r="Z154" i="27"/>
  <c r="AA154" i="27"/>
  <c r="AB154" i="27"/>
  <c r="AC154" i="27"/>
  <c r="AD154" i="27"/>
  <c r="AE154" i="27"/>
  <c r="AF154" i="27"/>
  <c r="AG154" i="27"/>
  <c r="AH154" i="27"/>
  <c r="AI154" i="27"/>
  <c r="AJ154" i="27"/>
  <c r="D155" i="27"/>
  <c r="E155" i="27"/>
  <c r="F155" i="27"/>
  <c r="G155" i="27"/>
  <c r="H155" i="27"/>
  <c r="I155" i="27"/>
  <c r="J155" i="27"/>
  <c r="K155" i="27"/>
  <c r="L155" i="27"/>
  <c r="M155" i="27"/>
  <c r="N155" i="27"/>
  <c r="O155" i="27"/>
  <c r="P155" i="27"/>
  <c r="Q155" i="27"/>
  <c r="R155" i="27"/>
  <c r="S155" i="27"/>
  <c r="T155" i="27"/>
  <c r="U155" i="27"/>
  <c r="V155" i="27"/>
  <c r="W155" i="27"/>
  <c r="X155" i="27"/>
  <c r="Y155" i="27"/>
  <c r="Z155" i="27"/>
  <c r="AA155" i="27"/>
  <c r="AB155" i="27"/>
  <c r="AC155" i="27"/>
  <c r="AD155" i="27"/>
  <c r="AE155" i="27"/>
  <c r="AF155" i="27"/>
  <c r="AG155" i="27"/>
  <c r="AH155" i="27"/>
  <c r="AI155" i="27"/>
  <c r="AJ155" i="27"/>
  <c r="D156" i="27"/>
  <c r="E156" i="27"/>
  <c r="F156" i="27"/>
  <c r="G156" i="27"/>
  <c r="H156" i="27"/>
  <c r="I156" i="27"/>
  <c r="J156" i="27"/>
  <c r="K156" i="27"/>
  <c r="L156" i="27"/>
  <c r="M156" i="27"/>
  <c r="N156" i="27"/>
  <c r="O156" i="27"/>
  <c r="P156" i="27"/>
  <c r="Q156" i="27"/>
  <c r="R156" i="27"/>
  <c r="S156" i="27"/>
  <c r="T156" i="27"/>
  <c r="U156" i="27"/>
  <c r="V156" i="27"/>
  <c r="W156" i="27"/>
  <c r="X156" i="27"/>
  <c r="Y156" i="27"/>
  <c r="Z156" i="27"/>
  <c r="AA156" i="27"/>
  <c r="AB156" i="27"/>
  <c r="AC156" i="27"/>
  <c r="AD156" i="27"/>
  <c r="AE156" i="27"/>
  <c r="AF156" i="27"/>
  <c r="AG156" i="27"/>
  <c r="AH156" i="27"/>
  <c r="AI156" i="27"/>
  <c r="AJ156" i="27"/>
  <c r="D157" i="27"/>
  <c r="E157" i="27"/>
  <c r="F157" i="27"/>
  <c r="G157" i="27"/>
  <c r="H157" i="27"/>
  <c r="I157" i="27"/>
  <c r="J157" i="27"/>
  <c r="K157" i="27"/>
  <c r="L157" i="27"/>
  <c r="M157" i="27"/>
  <c r="N157" i="27"/>
  <c r="O157" i="27"/>
  <c r="P157" i="27"/>
  <c r="Q157" i="27"/>
  <c r="R157" i="27"/>
  <c r="S157" i="27"/>
  <c r="T157" i="27"/>
  <c r="U157" i="27"/>
  <c r="V157" i="27"/>
  <c r="W157" i="27"/>
  <c r="X157" i="27"/>
  <c r="Y157" i="27"/>
  <c r="Z157" i="27"/>
  <c r="AA157" i="27"/>
  <c r="AB157" i="27"/>
  <c r="AC157" i="27"/>
  <c r="AD157" i="27"/>
  <c r="AE157" i="27"/>
  <c r="AF157" i="27"/>
  <c r="AG157" i="27"/>
  <c r="AH157" i="27"/>
  <c r="AI157" i="27"/>
  <c r="AJ157" i="27"/>
  <c r="D158" i="27"/>
  <c r="E158" i="27"/>
  <c r="F158" i="27"/>
  <c r="G158" i="27"/>
  <c r="H158" i="27"/>
  <c r="I158" i="27"/>
  <c r="J158" i="27"/>
  <c r="K158" i="27"/>
  <c r="L158" i="27"/>
  <c r="M158" i="27"/>
  <c r="N158" i="27"/>
  <c r="O158" i="27"/>
  <c r="P158" i="27"/>
  <c r="Q158" i="27"/>
  <c r="R158" i="27"/>
  <c r="S158" i="27"/>
  <c r="T158" i="27"/>
  <c r="U158" i="27"/>
  <c r="V158" i="27"/>
  <c r="W158" i="27"/>
  <c r="X158" i="27"/>
  <c r="Y158" i="27"/>
  <c r="Z158" i="27"/>
  <c r="AA158" i="27"/>
  <c r="AB158" i="27"/>
  <c r="AC158" i="27"/>
  <c r="AD158" i="27"/>
  <c r="AE158" i="27"/>
  <c r="AF158" i="27"/>
  <c r="AG158" i="27"/>
  <c r="AH158" i="27"/>
  <c r="AI158" i="27"/>
  <c r="AJ158" i="27"/>
  <c r="D159" i="27"/>
  <c r="E159" i="27"/>
  <c r="F159" i="27"/>
  <c r="G159" i="27"/>
  <c r="H159" i="27"/>
  <c r="I159" i="27"/>
  <c r="J159" i="27"/>
  <c r="K159" i="27"/>
  <c r="L159" i="27"/>
  <c r="M159" i="27"/>
  <c r="N159" i="27"/>
  <c r="O159" i="27"/>
  <c r="P159" i="27"/>
  <c r="Q159" i="27"/>
  <c r="R159" i="27"/>
  <c r="S159" i="27"/>
  <c r="T159" i="27"/>
  <c r="U159" i="27"/>
  <c r="V159" i="27"/>
  <c r="W159" i="27"/>
  <c r="X159" i="27"/>
  <c r="Y159" i="27"/>
  <c r="Z159" i="27"/>
  <c r="AA159" i="27"/>
  <c r="AB159" i="27"/>
  <c r="AC159" i="27"/>
  <c r="AD159" i="27"/>
  <c r="AE159" i="27"/>
  <c r="AF159" i="27"/>
  <c r="AG159" i="27"/>
  <c r="AH159" i="27"/>
  <c r="AI159" i="27"/>
  <c r="AJ159" i="27"/>
  <c r="D160" i="27"/>
  <c r="E160" i="27"/>
  <c r="F160" i="27"/>
  <c r="G160" i="27"/>
  <c r="H160" i="27"/>
  <c r="I160" i="27"/>
  <c r="J160" i="27"/>
  <c r="K160" i="27"/>
  <c r="L160" i="27"/>
  <c r="M160" i="27"/>
  <c r="N160" i="27"/>
  <c r="O160" i="27"/>
  <c r="P160" i="27"/>
  <c r="Q160" i="27"/>
  <c r="R160" i="27"/>
  <c r="S160" i="27"/>
  <c r="T160" i="27"/>
  <c r="U160" i="27"/>
  <c r="V160" i="27"/>
  <c r="W160" i="27"/>
  <c r="X160" i="27"/>
  <c r="Y160" i="27"/>
  <c r="Z160" i="27"/>
  <c r="AA160" i="27"/>
  <c r="AB160" i="27"/>
  <c r="AC160" i="27"/>
  <c r="AD160" i="27"/>
  <c r="AE160" i="27"/>
  <c r="AF160" i="27"/>
  <c r="AG160" i="27"/>
  <c r="AH160" i="27"/>
  <c r="AI160" i="27"/>
  <c r="AJ160" i="27"/>
  <c r="D161" i="27"/>
  <c r="E161" i="27"/>
  <c r="F161" i="27"/>
  <c r="G161" i="27"/>
  <c r="H161" i="27"/>
  <c r="I161" i="27"/>
  <c r="J161" i="27"/>
  <c r="K161" i="27"/>
  <c r="L161" i="27"/>
  <c r="M161" i="27"/>
  <c r="N161" i="27"/>
  <c r="O161" i="27"/>
  <c r="P161" i="27"/>
  <c r="Q161" i="27"/>
  <c r="R161" i="27"/>
  <c r="S161" i="27"/>
  <c r="T161" i="27"/>
  <c r="U161" i="27"/>
  <c r="V161" i="27"/>
  <c r="W161" i="27"/>
  <c r="X161" i="27"/>
  <c r="Y161" i="27"/>
  <c r="Z161" i="27"/>
  <c r="AA161" i="27"/>
  <c r="AB161" i="27"/>
  <c r="AC161" i="27"/>
  <c r="AD161" i="27"/>
  <c r="AE161" i="27"/>
  <c r="AF161" i="27"/>
  <c r="AG161" i="27"/>
  <c r="AH161" i="27"/>
  <c r="AI161" i="27"/>
  <c r="AJ161" i="27"/>
  <c r="D162" i="27"/>
  <c r="E162" i="27"/>
  <c r="F162" i="27"/>
  <c r="G162" i="27"/>
  <c r="H162" i="27"/>
  <c r="I162" i="27"/>
  <c r="J162" i="27"/>
  <c r="K162" i="27"/>
  <c r="L162" i="27"/>
  <c r="M162" i="27"/>
  <c r="N162" i="27"/>
  <c r="O162" i="27"/>
  <c r="P162" i="27"/>
  <c r="Q162" i="27"/>
  <c r="R162" i="27"/>
  <c r="S162" i="27"/>
  <c r="T162" i="27"/>
  <c r="U162" i="27"/>
  <c r="V162" i="27"/>
  <c r="W162" i="27"/>
  <c r="X162" i="27"/>
  <c r="Y162" i="27"/>
  <c r="Z162" i="27"/>
  <c r="AA162" i="27"/>
  <c r="AB162" i="27"/>
  <c r="AC162" i="27"/>
  <c r="AD162" i="27"/>
  <c r="AE162" i="27"/>
  <c r="AF162" i="27"/>
  <c r="AG162" i="27"/>
  <c r="AH162" i="27"/>
  <c r="AI162" i="27"/>
  <c r="AJ162" i="27"/>
  <c r="D163" i="27"/>
  <c r="E163" i="27"/>
  <c r="F163" i="27"/>
  <c r="G163" i="27"/>
  <c r="H163" i="27"/>
  <c r="I163" i="27"/>
  <c r="J163" i="27"/>
  <c r="K163" i="27"/>
  <c r="L163" i="27"/>
  <c r="M163" i="27"/>
  <c r="N163" i="27"/>
  <c r="O163" i="27"/>
  <c r="P163" i="27"/>
  <c r="Q163" i="27"/>
  <c r="R163" i="27"/>
  <c r="S163" i="27"/>
  <c r="T163" i="27"/>
  <c r="U163" i="27"/>
  <c r="V163" i="27"/>
  <c r="W163" i="27"/>
  <c r="X163" i="27"/>
  <c r="Y163" i="27"/>
  <c r="Z163" i="27"/>
  <c r="AA163" i="27"/>
  <c r="AB163" i="27"/>
  <c r="AC163" i="27"/>
  <c r="AD163" i="27"/>
  <c r="AE163" i="27"/>
  <c r="AF163" i="27"/>
  <c r="AG163" i="27"/>
  <c r="AH163" i="27"/>
  <c r="AI163" i="27"/>
  <c r="AJ163" i="27"/>
  <c r="D164" i="27"/>
  <c r="E164" i="27"/>
  <c r="F164" i="27"/>
  <c r="G164" i="27"/>
  <c r="H164" i="27"/>
  <c r="I164" i="27"/>
  <c r="J164" i="27"/>
  <c r="K164" i="27"/>
  <c r="L164" i="27"/>
  <c r="M164" i="27"/>
  <c r="N164" i="27"/>
  <c r="O164" i="27"/>
  <c r="P164" i="27"/>
  <c r="Q164" i="27"/>
  <c r="R164" i="27"/>
  <c r="S164" i="27"/>
  <c r="T164" i="27"/>
  <c r="U164" i="27"/>
  <c r="V164" i="27"/>
  <c r="W164" i="27"/>
  <c r="X164" i="27"/>
  <c r="Y164" i="27"/>
  <c r="Z164" i="27"/>
  <c r="AA164" i="27"/>
  <c r="AB164" i="27"/>
  <c r="AC164" i="27"/>
  <c r="AD164" i="27"/>
  <c r="AE164" i="27"/>
  <c r="AF164" i="27"/>
  <c r="AG164" i="27"/>
  <c r="AH164" i="27"/>
  <c r="AI164" i="27"/>
  <c r="AJ164" i="27"/>
  <c r="D165" i="27"/>
  <c r="E165" i="27"/>
  <c r="F165" i="27"/>
  <c r="G165" i="27"/>
  <c r="H165" i="27"/>
  <c r="I165" i="27"/>
  <c r="J165" i="27"/>
  <c r="K165" i="27"/>
  <c r="L165" i="27"/>
  <c r="M165" i="27"/>
  <c r="N165" i="27"/>
  <c r="O165" i="27"/>
  <c r="P165" i="27"/>
  <c r="Q165" i="27"/>
  <c r="R165" i="27"/>
  <c r="S165" i="27"/>
  <c r="T165" i="27"/>
  <c r="U165" i="27"/>
  <c r="V165" i="27"/>
  <c r="W165" i="27"/>
  <c r="X165" i="27"/>
  <c r="Y165" i="27"/>
  <c r="Z165" i="27"/>
  <c r="AA165" i="27"/>
  <c r="AB165" i="27"/>
  <c r="AC165" i="27"/>
  <c r="AD165" i="27"/>
  <c r="AE165" i="27"/>
  <c r="AF165" i="27"/>
  <c r="AG165" i="27"/>
  <c r="AH165" i="27"/>
  <c r="AI165" i="27"/>
  <c r="AJ165" i="27"/>
  <c r="D166" i="27"/>
  <c r="E166" i="27"/>
  <c r="F166" i="27"/>
  <c r="G166" i="27"/>
  <c r="H166" i="27"/>
  <c r="I166" i="27"/>
  <c r="J166" i="27"/>
  <c r="K166" i="27"/>
  <c r="L166" i="27"/>
  <c r="M166" i="27"/>
  <c r="N166" i="27"/>
  <c r="O166" i="27"/>
  <c r="P166" i="27"/>
  <c r="Q166" i="27"/>
  <c r="R166" i="27"/>
  <c r="S166" i="27"/>
  <c r="T166" i="27"/>
  <c r="U166" i="27"/>
  <c r="V166" i="27"/>
  <c r="W166" i="27"/>
  <c r="X166" i="27"/>
  <c r="Y166" i="27"/>
  <c r="Z166" i="27"/>
  <c r="AA166" i="27"/>
  <c r="AB166" i="27"/>
  <c r="AC166" i="27"/>
  <c r="AD166" i="27"/>
  <c r="AE166" i="27"/>
  <c r="AF166" i="27"/>
  <c r="AG166" i="27"/>
  <c r="AH166" i="27"/>
  <c r="AI166" i="27"/>
  <c r="AJ166" i="27"/>
  <c r="D167" i="27"/>
  <c r="E167" i="27"/>
  <c r="F167" i="27"/>
  <c r="G167" i="27"/>
  <c r="H167" i="27"/>
  <c r="I167" i="27"/>
  <c r="J167" i="27"/>
  <c r="K167" i="27"/>
  <c r="L167" i="27"/>
  <c r="M167" i="27"/>
  <c r="N167" i="27"/>
  <c r="O167" i="27"/>
  <c r="P167" i="27"/>
  <c r="Q167" i="27"/>
  <c r="R167" i="27"/>
  <c r="S167" i="27"/>
  <c r="T167" i="27"/>
  <c r="U167" i="27"/>
  <c r="V167" i="27"/>
  <c r="W167" i="27"/>
  <c r="X167" i="27"/>
  <c r="Y167" i="27"/>
  <c r="Z167" i="27"/>
  <c r="AA167" i="27"/>
  <c r="AB167" i="27"/>
  <c r="AC167" i="27"/>
  <c r="AD167" i="27"/>
  <c r="AE167" i="27"/>
  <c r="AF167" i="27"/>
  <c r="AG167" i="27"/>
  <c r="AH167" i="27"/>
  <c r="AI167" i="27"/>
  <c r="AJ167" i="27"/>
  <c r="D168" i="27"/>
  <c r="E168" i="27"/>
  <c r="F168" i="27"/>
  <c r="G168" i="27"/>
  <c r="H168" i="27"/>
  <c r="I168" i="27"/>
  <c r="J168" i="27"/>
  <c r="K168" i="27"/>
  <c r="L168" i="27"/>
  <c r="M168" i="27"/>
  <c r="N168" i="27"/>
  <c r="O168" i="27"/>
  <c r="P168" i="27"/>
  <c r="Q168" i="27"/>
  <c r="R168" i="27"/>
  <c r="S168" i="27"/>
  <c r="T168" i="27"/>
  <c r="U168" i="27"/>
  <c r="V168" i="27"/>
  <c r="W168" i="27"/>
  <c r="X168" i="27"/>
  <c r="Y168" i="27"/>
  <c r="Z168" i="27"/>
  <c r="AA168" i="27"/>
  <c r="AB168" i="27"/>
  <c r="AC168" i="27"/>
  <c r="AD168" i="27"/>
  <c r="AE168" i="27"/>
  <c r="AF168" i="27"/>
  <c r="AG168" i="27"/>
  <c r="AH168" i="27"/>
  <c r="AI168" i="27"/>
  <c r="AJ168" i="27"/>
  <c r="D169" i="27"/>
  <c r="E169" i="27"/>
  <c r="F169" i="27"/>
  <c r="G169" i="27"/>
  <c r="H169" i="27"/>
  <c r="I169" i="27"/>
  <c r="J169" i="27"/>
  <c r="K169" i="27"/>
  <c r="L169" i="27"/>
  <c r="M169" i="27"/>
  <c r="N169" i="27"/>
  <c r="O169" i="27"/>
  <c r="P169" i="27"/>
  <c r="Q169" i="27"/>
  <c r="R169" i="27"/>
  <c r="S169" i="27"/>
  <c r="T169" i="27"/>
  <c r="U169" i="27"/>
  <c r="V169" i="27"/>
  <c r="W169" i="27"/>
  <c r="X169" i="27"/>
  <c r="Y169" i="27"/>
  <c r="Z169" i="27"/>
  <c r="AA169" i="27"/>
  <c r="AB169" i="27"/>
  <c r="AC169" i="27"/>
  <c r="AD169" i="27"/>
  <c r="AE169" i="27"/>
  <c r="AF169" i="27"/>
  <c r="AG169" i="27"/>
  <c r="AH169" i="27"/>
  <c r="AI169" i="27"/>
  <c r="AJ169" i="27"/>
  <c r="D170" i="27"/>
  <c r="E170" i="27"/>
  <c r="F170" i="27"/>
  <c r="G170" i="27"/>
  <c r="H170" i="27"/>
  <c r="I170" i="27"/>
  <c r="J170" i="27"/>
  <c r="K170" i="27"/>
  <c r="L170" i="27"/>
  <c r="M170" i="27"/>
  <c r="N170" i="27"/>
  <c r="O170" i="27"/>
  <c r="P170" i="27"/>
  <c r="Q170" i="27"/>
  <c r="R170" i="27"/>
  <c r="S170" i="27"/>
  <c r="T170" i="27"/>
  <c r="U170" i="27"/>
  <c r="V170" i="27"/>
  <c r="W170" i="27"/>
  <c r="X170" i="27"/>
  <c r="Y170" i="27"/>
  <c r="Z170" i="27"/>
  <c r="AA170" i="27"/>
  <c r="AB170" i="27"/>
  <c r="AC170" i="27"/>
  <c r="AD170" i="27"/>
  <c r="AE170" i="27"/>
  <c r="AF170" i="27"/>
  <c r="AG170" i="27"/>
  <c r="AH170" i="27"/>
  <c r="AI170" i="27"/>
  <c r="AJ170" i="27"/>
  <c r="D171" i="27"/>
  <c r="E171" i="27"/>
  <c r="F171" i="27"/>
  <c r="G171" i="27"/>
  <c r="H171" i="27"/>
  <c r="I171" i="27"/>
  <c r="J171" i="27"/>
  <c r="K171" i="27"/>
  <c r="L171" i="27"/>
  <c r="M171" i="27"/>
  <c r="N171" i="27"/>
  <c r="O171" i="27"/>
  <c r="P171" i="27"/>
  <c r="Q171" i="27"/>
  <c r="R171" i="27"/>
  <c r="S171" i="27"/>
  <c r="T171" i="27"/>
  <c r="U171" i="27"/>
  <c r="V171" i="27"/>
  <c r="W171" i="27"/>
  <c r="X171" i="27"/>
  <c r="Y171" i="27"/>
  <c r="Z171" i="27"/>
  <c r="AA171" i="27"/>
  <c r="AB171" i="27"/>
  <c r="AC171" i="27"/>
  <c r="AD171" i="27"/>
  <c r="AE171" i="27"/>
  <c r="AF171" i="27"/>
  <c r="AG171" i="27"/>
  <c r="AH171" i="27"/>
  <c r="AI171" i="27"/>
  <c r="AJ171" i="27"/>
  <c r="D172" i="27"/>
  <c r="E172" i="27"/>
  <c r="F172" i="27"/>
  <c r="G172" i="27"/>
  <c r="H172" i="27"/>
  <c r="I172" i="27"/>
  <c r="J172" i="27"/>
  <c r="K172" i="27"/>
  <c r="L172" i="27"/>
  <c r="M172" i="27"/>
  <c r="N172" i="27"/>
  <c r="O172" i="27"/>
  <c r="P172" i="27"/>
  <c r="Q172" i="27"/>
  <c r="R172" i="27"/>
  <c r="S172" i="27"/>
  <c r="T172" i="27"/>
  <c r="U172" i="27"/>
  <c r="V172" i="27"/>
  <c r="W172" i="27"/>
  <c r="X172" i="27"/>
  <c r="Y172" i="27"/>
  <c r="Z172" i="27"/>
  <c r="AA172" i="27"/>
  <c r="AB172" i="27"/>
  <c r="AC172" i="27"/>
  <c r="AD172" i="27"/>
  <c r="AE172" i="27"/>
  <c r="AF172" i="27"/>
  <c r="AG172" i="27"/>
  <c r="AH172" i="27"/>
  <c r="AI172" i="27"/>
  <c r="AJ172" i="27"/>
  <c r="D173" i="27"/>
  <c r="E173" i="27"/>
  <c r="F173" i="27"/>
  <c r="G173" i="27"/>
  <c r="H173" i="27"/>
  <c r="I173" i="27"/>
  <c r="J173" i="27"/>
  <c r="K173" i="27"/>
  <c r="L173" i="27"/>
  <c r="M173" i="27"/>
  <c r="N173" i="27"/>
  <c r="O173" i="27"/>
  <c r="P173" i="27"/>
  <c r="Q173" i="27"/>
  <c r="R173" i="27"/>
  <c r="S173" i="27"/>
  <c r="T173" i="27"/>
  <c r="U173" i="27"/>
  <c r="V173" i="27"/>
  <c r="W173" i="27"/>
  <c r="X173" i="27"/>
  <c r="Y173" i="27"/>
  <c r="Z173" i="27"/>
  <c r="AA173" i="27"/>
  <c r="AB173" i="27"/>
  <c r="AC173" i="27"/>
  <c r="AD173" i="27"/>
  <c r="AE173" i="27"/>
  <c r="AF173" i="27"/>
  <c r="AG173" i="27"/>
  <c r="AH173" i="27"/>
  <c r="AI173" i="27"/>
  <c r="AJ173" i="27"/>
  <c r="D174" i="27"/>
  <c r="E174" i="27"/>
  <c r="F174" i="27"/>
  <c r="G174" i="27"/>
  <c r="H174" i="27"/>
  <c r="I174" i="27"/>
  <c r="J174" i="27"/>
  <c r="K174" i="27"/>
  <c r="L174" i="27"/>
  <c r="M174" i="27"/>
  <c r="N174" i="27"/>
  <c r="O174" i="27"/>
  <c r="P174" i="27"/>
  <c r="Q174" i="27"/>
  <c r="R174" i="27"/>
  <c r="S174" i="27"/>
  <c r="T174" i="27"/>
  <c r="U174" i="27"/>
  <c r="V174" i="27"/>
  <c r="W174" i="27"/>
  <c r="X174" i="27"/>
  <c r="Y174" i="27"/>
  <c r="Z174" i="27"/>
  <c r="AA174" i="27"/>
  <c r="AB174" i="27"/>
  <c r="AC174" i="27"/>
  <c r="AD174" i="27"/>
  <c r="AE174" i="27"/>
  <c r="AF174" i="27"/>
  <c r="AG174" i="27"/>
  <c r="AH174" i="27"/>
  <c r="AI174" i="27"/>
  <c r="AJ174" i="27"/>
  <c r="D175" i="27"/>
  <c r="E175" i="27"/>
  <c r="F175" i="27"/>
  <c r="G175" i="27"/>
  <c r="H175" i="27"/>
  <c r="I175" i="27"/>
  <c r="J175" i="27"/>
  <c r="K175" i="27"/>
  <c r="L175" i="27"/>
  <c r="M175" i="27"/>
  <c r="N175" i="27"/>
  <c r="O175" i="27"/>
  <c r="P175" i="27"/>
  <c r="Q175" i="27"/>
  <c r="R175" i="27"/>
  <c r="S175" i="27"/>
  <c r="T175" i="27"/>
  <c r="U175" i="27"/>
  <c r="V175" i="27"/>
  <c r="W175" i="27"/>
  <c r="X175" i="27"/>
  <c r="Y175" i="27"/>
  <c r="Z175" i="27"/>
  <c r="AA175" i="27"/>
  <c r="AB175" i="27"/>
  <c r="AC175" i="27"/>
  <c r="AD175" i="27"/>
  <c r="AE175" i="27"/>
  <c r="AF175" i="27"/>
  <c r="AG175" i="27"/>
  <c r="AH175" i="27"/>
  <c r="AI175" i="27"/>
  <c r="AJ175" i="27"/>
  <c r="D176" i="27"/>
  <c r="E176" i="27"/>
  <c r="F176" i="27"/>
  <c r="G176" i="27"/>
  <c r="H176" i="27"/>
  <c r="I176" i="27"/>
  <c r="J176" i="27"/>
  <c r="K176" i="27"/>
  <c r="L176" i="27"/>
  <c r="M176" i="27"/>
  <c r="N176" i="27"/>
  <c r="O176" i="27"/>
  <c r="P176" i="27"/>
  <c r="Q176" i="27"/>
  <c r="R176" i="27"/>
  <c r="S176" i="27"/>
  <c r="T176" i="27"/>
  <c r="U176" i="27"/>
  <c r="V176" i="27"/>
  <c r="W176" i="27"/>
  <c r="X176" i="27"/>
  <c r="Y176" i="27"/>
  <c r="Z176" i="27"/>
  <c r="AA176" i="27"/>
  <c r="AB176" i="27"/>
  <c r="AC176" i="27"/>
  <c r="AD176" i="27"/>
  <c r="AE176" i="27"/>
  <c r="AF176" i="27"/>
  <c r="AG176" i="27"/>
  <c r="AH176" i="27"/>
  <c r="AI176" i="27"/>
  <c r="AJ176" i="27"/>
  <c r="D177" i="27"/>
  <c r="E177" i="27"/>
  <c r="F177" i="27"/>
  <c r="G177" i="27"/>
  <c r="H177" i="27"/>
  <c r="I177" i="27"/>
  <c r="J177" i="27"/>
  <c r="K177" i="27"/>
  <c r="L177" i="27"/>
  <c r="M177" i="27"/>
  <c r="N177" i="27"/>
  <c r="O177" i="27"/>
  <c r="P177" i="27"/>
  <c r="Q177" i="27"/>
  <c r="R177" i="27"/>
  <c r="S177" i="27"/>
  <c r="T177" i="27"/>
  <c r="U177" i="27"/>
  <c r="V177" i="27"/>
  <c r="W177" i="27"/>
  <c r="X177" i="27"/>
  <c r="Y177" i="27"/>
  <c r="Z177" i="27"/>
  <c r="AA177" i="27"/>
  <c r="AB177" i="27"/>
  <c r="AC177" i="27"/>
  <c r="AD177" i="27"/>
  <c r="AE177" i="27"/>
  <c r="AF177" i="27"/>
  <c r="AG177" i="27"/>
  <c r="AH177" i="27"/>
  <c r="AI177" i="27"/>
  <c r="AJ177" i="27"/>
  <c r="D178" i="27"/>
  <c r="E178" i="27"/>
  <c r="F178" i="27"/>
  <c r="G178" i="27"/>
  <c r="H178" i="27"/>
  <c r="I178" i="27"/>
  <c r="J178" i="27"/>
  <c r="K178" i="27"/>
  <c r="L178" i="27"/>
  <c r="M178" i="27"/>
  <c r="N178" i="27"/>
  <c r="O178" i="27"/>
  <c r="P178" i="27"/>
  <c r="Q178" i="27"/>
  <c r="R178" i="27"/>
  <c r="S178" i="27"/>
  <c r="T178" i="27"/>
  <c r="U178" i="27"/>
  <c r="V178" i="27"/>
  <c r="W178" i="27"/>
  <c r="X178" i="27"/>
  <c r="Y178" i="27"/>
  <c r="Z178" i="27"/>
  <c r="AA178" i="27"/>
  <c r="AB178" i="27"/>
  <c r="AC178" i="27"/>
  <c r="AD178" i="27"/>
  <c r="AE178" i="27"/>
  <c r="AF178" i="27"/>
  <c r="AG178" i="27"/>
  <c r="AH178" i="27"/>
  <c r="AI178" i="27"/>
  <c r="AJ178" i="27"/>
  <c r="D179" i="27"/>
  <c r="E179" i="27"/>
  <c r="F179" i="27"/>
  <c r="G179" i="27"/>
  <c r="H179" i="27"/>
  <c r="I179" i="27"/>
  <c r="J179" i="27"/>
  <c r="K179" i="27"/>
  <c r="L179" i="27"/>
  <c r="M179" i="27"/>
  <c r="N179" i="27"/>
  <c r="O179" i="27"/>
  <c r="P179" i="27"/>
  <c r="Q179" i="27"/>
  <c r="R179" i="27"/>
  <c r="S179" i="27"/>
  <c r="T179" i="27"/>
  <c r="U179" i="27"/>
  <c r="V179" i="27"/>
  <c r="W179" i="27"/>
  <c r="X179" i="27"/>
  <c r="Y179" i="27"/>
  <c r="Z179" i="27"/>
  <c r="AA179" i="27"/>
  <c r="AB179" i="27"/>
  <c r="AC179" i="27"/>
  <c r="AD179" i="27"/>
  <c r="AE179" i="27"/>
  <c r="AF179" i="27"/>
  <c r="AG179" i="27"/>
  <c r="AH179" i="27"/>
  <c r="AI179" i="27"/>
  <c r="AJ179" i="27"/>
  <c r="D180" i="27"/>
  <c r="E180" i="27"/>
  <c r="F180" i="27"/>
  <c r="G180" i="27"/>
  <c r="H180" i="27"/>
  <c r="I180" i="27"/>
  <c r="J180" i="27"/>
  <c r="K180" i="27"/>
  <c r="L180" i="27"/>
  <c r="M180" i="27"/>
  <c r="N180" i="27"/>
  <c r="O180" i="27"/>
  <c r="P180" i="27"/>
  <c r="Q180" i="27"/>
  <c r="R180" i="27"/>
  <c r="S180" i="27"/>
  <c r="T180" i="27"/>
  <c r="U180" i="27"/>
  <c r="V180" i="27"/>
  <c r="W180" i="27"/>
  <c r="X180" i="27"/>
  <c r="Y180" i="27"/>
  <c r="Z180" i="27"/>
  <c r="AA180" i="27"/>
  <c r="AB180" i="27"/>
  <c r="AC180" i="27"/>
  <c r="AD180" i="27"/>
  <c r="AE180" i="27"/>
  <c r="AF180" i="27"/>
  <c r="AG180" i="27"/>
  <c r="AH180" i="27"/>
  <c r="AI180" i="27"/>
  <c r="AJ180" i="27"/>
  <c r="D181" i="27"/>
  <c r="E181" i="27"/>
  <c r="F181" i="27"/>
  <c r="G181" i="27"/>
  <c r="H181" i="27"/>
  <c r="I181" i="27"/>
  <c r="J181" i="27"/>
  <c r="K181" i="27"/>
  <c r="L181" i="27"/>
  <c r="M181" i="27"/>
  <c r="N181" i="27"/>
  <c r="O181" i="27"/>
  <c r="P181" i="27"/>
  <c r="Q181" i="27"/>
  <c r="R181" i="27"/>
  <c r="S181" i="27"/>
  <c r="T181" i="27"/>
  <c r="U181" i="27"/>
  <c r="V181" i="27"/>
  <c r="W181" i="27"/>
  <c r="X181" i="27"/>
  <c r="Y181" i="27"/>
  <c r="Z181" i="27"/>
  <c r="AA181" i="27"/>
  <c r="AB181" i="27"/>
  <c r="AC181" i="27"/>
  <c r="AD181" i="27"/>
  <c r="AE181" i="27"/>
  <c r="AF181" i="27"/>
  <c r="AG181" i="27"/>
  <c r="AH181" i="27"/>
  <c r="AI181" i="27"/>
  <c r="AJ181" i="27"/>
  <c r="D182" i="27"/>
  <c r="E182" i="27"/>
  <c r="F182" i="27"/>
  <c r="G182" i="27"/>
  <c r="H182" i="27"/>
  <c r="I182" i="27"/>
  <c r="J182" i="27"/>
  <c r="K182" i="27"/>
  <c r="L182" i="27"/>
  <c r="M182" i="27"/>
  <c r="N182" i="27"/>
  <c r="O182" i="27"/>
  <c r="P182" i="27"/>
  <c r="Q182" i="27"/>
  <c r="R182" i="27"/>
  <c r="S182" i="27"/>
  <c r="T182" i="27"/>
  <c r="U182" i="27"/>
  <c r="V182" i="27"/>
  <c r="W182" i="27"/>
  <c r="X182" i="27"/>
  <c r="Y182" i="27"/>
  <c r="Z182" i="27"/>
  <c r="AA182" i="27"/>
  <c r="AB182" i="27"/>
  <c r="AC182" i="27"/>
  <c r="AD182" i="27"/>
  <c r="AE182" i="27"/>
  <c r="AF182" i="27"/>
  <c r="AG182" i="27"/>
  <c r="AH182" i="27"/>
  <c r="AI182" i="27"/>
  <c r="AJ182" i="27"/>
  <c r="D183" i="27"/>
  <c r="E183" i="27"/>
  <c r="F183" i="27"/>
  <c r="G183" i="27"/>
  <c r="H183" i="27"/>
  <c r="I183" i="27"/>
  <c r="J183" i="27"/>
  <c r="K183" i="27"/>
  <c r="L183" i="27"/>
  <c r="M183" i="27"/>
  <c r="N183" i="27"/>
  <c r="O183" i="27"/>
  <c r="P183" i="27"/>
  <c r="Q183" i="27"/>
  <c r="R183" i="27"/>
  <c r="S183" i="27"/>
  <c r="T183" i="27"/>
  <c r="U183" i="27"/>
  <c r="V183" i="27"/>
  <c r="W183" i="27"/>
  <c r="X183" i="27"/>
  <c r="Y183" i="27"/>
  <c r="Z183" i="27"/>
  <c r="AA183" i="27"/>
  <c r="AB183" i="27"/>
  <c r="AC183" i="27"/>
  <c r="AD183" i="27"/>
  <c r="AE183" i="27"/>
  <c r="AF183" i="27"/>
  <c r="AG183" i="27"/>
  <c r="AH183" i="27"/>
  <c r="AI183" i="27"/>
  <c r="AJ183" i="27"/>
  <c r="D184" i="27"/>
  <c r="E184" i="27"/>
  <c r="F184" i="27"/>
  <c r="G184" i="27"/>
  <c r="H184" i="27"/>
  <c r="I184" i="27"/>
  <c r="J184" i="27"/>
  <c r="K184" i="27"/>
  <c r="L184" i="27"/>
  <c r="M184" i="27"/>
  <c r="N184" i="27"/>
  <c r="O184" i="27"/>
  <c r="P184" i="27"/>
  <c r="Q184" i="27"/>
  <c r="R184" i="27"/>
  <c r="S184" i="27"/>
  <c r="T184" i="27"/>
  <c r="U184" i="27"/>
  <c r="V184" i="27"/>
  <c r="W184" i="27"/>
  <c r="X184" i="27"/>
  <c r="Y184" i="27"/>
  <c r="Z184" i="27"/>
  <c r="AA184" i="27"/>
  <c r="AB184" i="27"/>
  <c r="AC184" i="27"/>
  <c r="AD184" i="27"/>
  <c r="AE184" i="27"/>
  <c r="AF184" i="27"/>
  <c r="AG184" i="27"/>
  <c r="AH184" i="27"/>
  <c r="AI184" i="27"/>
  <c r="AJ184" i="27"/>
  <c r="D185" i="27"/>
  <c r="E185" i="27"/>
  <c r="F185" i="27"/>
  <c r="G185" i="27"/>
  <c r="H185" i="27"/>
  <c r="I185" i="27"/>
  <c r="J185" i="27"/>
  <c r="K185" i="27"/>
  <c r="L185" i="27"/>
  <c r="M185" i="27"/>
  <c r="N185" i="27"/>
  <c r="O185" i="27"/>
  <c r="P185" i="27"/>
  <c r="Q185" i="27"/>
  <c r="R185" i="27"/>
  <c r="S185" i="27"/>
  <c r="T185" i="27"/>
  <c r="U185" i="27"/>
  <c r="V185" i="27"/>
  <c r="W185" i="27"/>
  <c r="X185" i="27"/>
  <c r="Y185" i="27"/>
  <c r="Z185" i="27"/>
  <c r="AA185" i="27"/>
  <c r="AB185" i="27"/>
  <c r="AC185" i="27"/>
  <c r="AD185" i="27"/>
  <c r="AE185" i="27"/>
  <c r="AF185" i="27"/>
  <c r="AG185" i="27"/>
  <c r="AH185" i="27"/>
  <c r="AI185" i="27"/>
  <c r="AJ185" i="27"/>
  <c r="D186" i="27"/>
  <c r="E186" i="27"/>
  <c r="F186" i="27"/>
  <c r="G186" i="27"/>
  <c r="H186" i="27"/>
  <c r="I186" i="27"/>
  <c r="J186" i="27"/>
  <c r="K186" i="27"/>
  <c r="L186" i="27"/>
  <c r="M186" i="27"/>
  <c r="N186" i="27"/>
  <c r="O186" i="27"/>
  <c r="P186" i="27"/>
  <c r="Q186" i="27"/>
  <c r="R186" i="27"/>
  <c r="S186" i="27"/>
  <c r="T186" i="27"/>
  <c r="U186" i="27"/>
  <c r="V186" i="27"/>
  <c r="W186" i="27"/>
  <c r="X186" i="27"/>
  <c r="Y186" i="27"/>
  <c r="Z186" i="27"/>
  <c r="AA186" i="27"/>
  <c r="AB186" i="27"/>
  <c r="AC186" i="27"/>
  <c r="AD186" i="27"/>
  <c r="AE186" i="27"/>
  <c r="AF186" i="27"/>
  <c r="AG186" i="27"/>
  <c r="AH186" i="27"/>
  <c r="AI186" i="27"/>
  <c r="AJ186" i="27"/>
  <c r="D187" i="27"/>
  <c r="E187" i="27"/>
  <c r="F187" i="27"/>
  <c r="G187" i="27"/>
  <c r="H187" i="27"/>
  <c r="I187" i="27"/>
  <c r="J187" i="27"/>
  <c r="K187" i="27"/>
  <c r="L187" i="27"/>
  <c r="M187" i="27"/>
  <c r="N187" i="27"/>
  <c r="O187" i="27"/>
  <c r="P187" i="27"/>
  <c r="Q187" i="27"/>
  <c r="R187" i="27"/>
  <c r="S187" i="27"/>
  <c r="T187" i="27"/>
  <c r="U187" i="27"/>
  <c r="V187" i="27"/>
  <c r="W187" i="27"/>
  <c r="X187" i="27"/>
  <c r="Y187" i="27"/>
  <c r="Z187" i="27"/>
  <c r="AA187" i="27"/>
  <c r="AB187" i="27"/>
  <c r="AC187" i="27"/>
  <c r="AD187" i="27"/>
  <c r="AE187" i="27"/>
  <c r="AF187" i="27"/>
  <c r="AG187" i="27"/>
  <c r="AH187" i="27"/>
  <c r="AI187" i="27"/>
  <c r="AJ187" i="27"/>
  <c r="D188" i="27"/>
  <c r="E188" i="27"/>
  <c r="F188" i="27"/>
  <c r="G188" i="27"/>
  <c r="H188" i="27"/>
  <c r="I188" i="27"/>
  <c r="J188" i="27"/>
  <c r="K188" i="27"/>
  <c r="L188" i="27"/>
  <c r="M188" i="27"/>
  <c r="N188" i="27"/>
  <c r="O188" i="27"/>
  <c r="P188" i="27"/>
  <c r="Q188" i="27"/>
  <c r="R188" i="27"/>
  <c r="S188" i="27"/>
  <c r="T188" i="27"/>
  <c r="U188" i="27"/>
  <c r="V188" i="27"/>
  <c r="W188" i="27"/>
  <c r="X188" i="27"/>
  <c r="Y188" i="27"/>
  <c r="Z188" i="27"/>
  <c r="AA188" i="27"/>
  <c r="AB188" i="27"/>
  <c r="AC188" i="27"/>
  <c r="AD188" i="27"/>
  <c r="AE188" i="27"/>
  <c r="AF188" i="27"/>
  <c r="AG188" i="27"/>
  <c r="AH188" i="27"/>
  <c r="AI188" i="27"/>
  <c r="AJ188" i="27"/>
  <c r="D189" i="27"/>
  <c r="E189" i="27"/>
  <c r="F189" i="27"/>
  <c r="G189" i="27"/>
  <c r="H189" i="27"/>
  <c r="I189" i="27"/>
  <c r="J189" i="27"/>
  <c r="K189" i="27"/>
  <c r="L189" i="27"/>
  <c r="M189" i="27"/>
  <c r="N189" i="27"/>
  <c r="O189" i="27"/>
  <c r="P189" i="27"/>
  <c r="Q189" i="27"/>
  <c r="R189" i="27"/>
  <c r="S189" i="27"/>
  <c r="T189" i="27"/>
  <c r="U189" i="27"/>
  <c r="V189" i="27"/>
  <c r="W189" i="27"/>
  <c r="X189" i="27"/>
  <c r="Y189" i="27"/>
  <c r="Z189" i="27"/>
  <c r="AA189" i="27"/>
  <c r="AB189" i="27"/>
  <c r="AC189" i="27"/>
  <c r="AD189" i="27"/>
  <c r="AE189" i="27"/>
  <c r="AF189" i="27"/>
  <c r="AG189" i="27"/>
  <c r="AH189" i="27"/>
  <c r="AI189" i="27"/>
  <c r="AJ189" i="27"/>
  <c r="D190" i="27"/>
  <c r="E190" i="27"/>
  <c r="F190" i="27"/>
  <c r="G190" i="27"/>
  <c r="H190" i="27"/>
  <c r="I190" i="27"/>
  <c r="J190" i="27"/>
  <c r="K190" i="27"/>
  <c r="L190" i="27"/>
  <c r="M190" i="27"/>
  <c r="N190" i="27"/>
  <c r="O190" i="27"/>
  <c r="P190" i="27"/>
  <c r="Q190" i="27"/>
  <c r="R190" i="27"/>
  <c r="S190" i="27"/>
  <c r="T190" i="27"/>
  <c r="U190" i="27"/>
  <c r="V190" i="27"/>
  <c r="W190" i="27"/>
  <c r="X190" i="27"/>
  <c r="Y190" i="27"/>
  <c r="Z190" i="27"/>
  <c r="AA190" i="27"/>
  <c r="AB190" i="27"/>
  <c r="AC190" i="27"/>
  <c r="AD190" i="27"/>
  <c r="AE190" i="27"/>
  <c r="AF190" i="27"/>
  <c r="AG190" i="27"/>
  <c r="AH190" i="27"/>
  <c r="AI190" i="27"/>
  <c r="AJ190" i="27"/>
  <c r="D191" i="27"/>
  <c r="E191" i="27"/>
  <c r="F191" i="27"/>
  <c r="G191" i="27"/>
  <c r="H191" i="27"/>
  <c r="I191" i="27"/>
  <c r="J191" i="27"/>
  <c r="K191" i="27"/>
  <c r="L191" i="27"/>
  <c r="M191" i="27"/>
  <c r="N191" i="27"/>
  <c r="O191" i="27"/>
  <c r="P191" i="27"/>
  <c r="Q191" i="27"/>
  <c r="R191" i="27"/>
  <c r="S191" i="27"/>
  <c r="T191" i="27"/>
  <c r="U191" i="27"/>
  <c r="V191" i="27"/>
  <c r="W191" i="27"/>
  <c r="X191" i="27"/>
  <c r="Y191" i="27"/>
  <c r="Z191" i="27"/>
  <c r="AA191" i="27"/>
  <c r="AB191" i="27"/>
  <c r="AC191" i="27"/>
  <c r="AD191" i="27"/>
  <c r="AE191" i="27"/>
  <c r="AF191" i="27"/>
  <c r="AG191" i="27"/>
  <c r="AH191" i="27"/>
  <c r="AI191" i="27"/>
  <c r="AJ191" i="27"/>
  <c r="D192" i="27"/>
  <c r="E192" i="27"/>
  <c r="F192" i="27"/>
  <c r="G192" i="27"/>
  <c r="H192" i="27"/>
  <c r="I192" i="27"/>
  <c r="J192" i="27"/>
  <c r="K192" i="27"/>
  <c r="L192" i="27"/>
  <c r="M192" i="27"/>
  <c r="N192" i="27"/>
  <c r="O192" i="27"/>
  <c r="P192" i="27"/>
  <c r="Q192" i="27"/>
  <c r="R192" i="27"/>
  <c r="S192" i="27"/>
  <c r="T192" i="27"/>
  <c r="U192" i="27"/>
  <c r="V192" i="27"/>
  <c r="W192" i="27"/>
  <c r="X192" i="27"/>
  <c r="Y192" i="27"/>
  <c r="Z192" i="27"/>
  <c r="AA192" i="27"/>
  <c r="AB192" i="27"/>
  <c r="AC192" i="27"/>
  <c r="AD192" i="27"/>
  <c r="AE192" i="27"/>
  <c r="AF192" i="27"/>
  <c r="AG192" i="27"/>
  <c r="AH192" i="27"/>
  <c r="AI192" i="27"/>
  <c r="AJ192" i="27"/>
  <c r="D193" i="27"/>
  <c r="E193" i="27"/>
  <c r="F193" i="27"/>
  <c r="G193" i="27"/>
  <c r="H193" i="27"/>
  <c r="I193" i="27"/>
  <c r="J193" i="27"/>
  <c r="K193" i="27"/>
  <c r="L193" i="27"/>
  <c r="M193" i="27"/>
  <c r="N193" i="27"/>
  <c r="O193" i="27"/>
  <c r="P193" i="27"/>
  <c r="Q193" i="27"/>
  <c r="R193" i="27"/>
  <c r="S193" i="27"/>
  <c r="T193" i="27"/>
  <c r="U193" i="27"/>
  <c r="V193" i="27"/>
  <c r="W193" i="27"/>
  <c r="X193" i="27"/>
  <c r="Y193" i="27"/>
  <c r="Z193" i="27"/>
  <c r="AA193" i="27"/>
  <c r="AB193" i="27"/>
  <c r="AC193" i="27"/>
  <c r="AD193" i="27"/>
  <c r="AE193" i="27"/>
  <c r="AF193" i="27"/>
  <c r="AG193" i="27"/>
  <c r="AH193" i="27"/>
  <c r="AI193" i="27"/>
  <c r="AJ193" i="27"/>
  <c r="D194" i="27"/>
  <c r="E194" i="27"/>
  <c r="F194" i="27"/>
  <c r="G194" i="27"/>
  <c r="H194" i="27"/>
  <c r="I194" i="27"/>
  <c r="J194" i="27"/>
  <c r="K194" i="27"/>
  <c r="L194" i="27"/>
  <c r="M194" i="27"/>
  <c r="N194" i="27"/>
  <c r="O194" i="27"/>
  <c r="P194" i="27"/>
  <c r="Q194" i="27"/>
  <c r="R194" i="27"/>
  <c r="S194" i="27"/>
  <c r="T194" i="27"/>
  <c r="U194" i="27"/>
  <c r="V194" i="27"/>
  <c r="W194" i="27"/>
  <c r="X194" i="27"/>
  <c r="Y194" i="27"/>
  <c r="Z194" i="27"/>
  <c r="AA194" i="27"/>
  <c r="AB194" i="27"/>
  <c r="AC194" i="27"/>
  <c r="AD194" i="27"/>
  <c r="AE194" i="27"/>
  <c r="AF194" i="27"/>
  <c r="AG194" i="27"/>
  <c r="AH194" i="27"/>
  <c r="AI194" i="27"/>
  <c r="AJ194" i="27"/>
  <c r="D195" i="27"/>
  <c r="E195" i="27"/>
  <c r="F195" i="27"/>
  <c r="G195" i="27"/>
  <c r="H195" i="27"/>
  <c r="I195" i="27"/>
  <c r="J195" i="27"/>
  <c r="K195" i="27"/>
  <c r="L195" i="27"/>
  <c r="M195" i="27"/>
  <c r="N195" i="27"/>
  <c r="O195" i="27"/>
  <c r="P195" i="27"/>
  <c r="Q195" i="27"/>
  <c r="R195" i="27"/>
  <c r="S195" i="27"/>
  <c r="T195" i="27"/>
  <c r="U195" i="27"/>
  <c r="V195" i="27"/>
  <c r="W195" i="27"/>
  <c r="X195" i="27"/>
  <c r="Y195" i="27"/>
  <c r="Z195" i="27"/>
  <c r="AA195" i="27"/>
  <c r="AB195" i="27"/>
  <c r="AC195" i="27"/>
  <c r="AD195" i="27"/>
  <c r="AE195" i="27"/>
  <c r="AF195" i="27"/>
  <c r="AG195" i="27"/>
  <c r="AH195" i="27"/>
  <c r="AI195" i="27"/>
  <c r="AJ195" i="27"/>
  <c r="D196" i="27"/>
  <c r="E196" i="27"/>
  <c r="F196" i="27"/>
  <c r="G196" i="27"/>
  <c r="H196" i="27"/>
  <c r="I196" i="27"/>
  <c r="J196" i="27"/>
  <c r="K196" i="27"/>
  <c r="L196" i="27"/>
  <c r="M196" i="27"/>
  <c r="N196" i="27"/>
  <c r="O196" i="27"/>
  <c r="P196" i="27"/>
  <c r="Q196" i="27"/>
  <c r="R196" i="27"/>
  <c r="S196" i="27"/>
  <c r="T196" i="27"/>
  <c r="U196" i="27"/>
  <c r="V196" i="27"/>
  <c r="W196" i="27"/>
  <c r="X196" i="27"/>
  <c r="Y196" i="27"/>
  <c r="Z196" i="27"/>
  <c r="AA196" i="27"/>
  <c r="AB196" i="27"/>
  <c r="AC196" i="27"/>
  <c r="AD196" i="27"/>
  <c r="AE196" i="27"/>
  <c r="AF196" i="27"/>
  <c r="AG196" i="27"/>
  <c r="AH196" i="27"/>
  <c r="AI196" i="27"/>
  <c r="AJ196" i="27"/>
  <c r="D197" i="27"/>
  <c r="E197" i="27"/>
  <c r="F197" i="27"/>
  <c r="G197" i="27"/>
  <c r="H197" i="27"/>
  <c r="I197" i="27"/>
  <c r="J197" i="27"/>
  <c r="K197" i="27"/>
  <c r="L197" i="27"/>
  <c r="M197" i="27"/>
  <c r="N197" i="27"/>
  <c r="O197" i="27"/>
  <c r="P197" i="27"/>
  <c r="Q197" i="27"/>
  <c r="R197" i="27"/>
  <c r="S197" i="27"/>
  <c r="T197" i="27"/>
  <c r="U197" i="27"/>
  <c r="V197" i="27"/>
  <c r="W197" i="27"/>
  <c r="X197" i="27"/>
  <c r="Y197" i="27"/>
  <c r="Z197" i="27"/>
  <c r="AA197" i="27"/>
  <c r="AB197" i="27"/>
  <c r="AC197" i="27"/>
  <c r="AD197" i="27"/>
  <c r="AE197" i="27"/>
  <c r="AF197" i="27"/>
  <c r="AG197" i="27"/>
  <c r="AH197" i="27"/>
  <c r="AI197" i="27"/>
  <c r="AJ197" i="27"/>
  <c r="D198" i="27"/>
  <c r="E198" i="27"/>
  <c r="F198" i="27"/>
  <c r="G198" i="27"/>
  <c r="H198" i="27"/>
  <c r="I198" i="27"/>
  <c r="J198" i="27"/>
  <c r="K198" i="27"/>
  <c r="L198" i="27"/>
  <c r="M198" i="27"/>
  <c r="N198" i="27"/>
  <c r="O198" i="27"/>
  <c r="P198" i="27"/>
  <c r="Q198" i="27"/>
  <c r="R198" i="27"/>
  <c r="S198" i="27"/>
  <c r="T198" i="27"/>
  <c r="U198" i="27"/>
  <c r="V198" i="27"/>
  <c r="W198" i="27"/>
  <c r="X198" i="27"/>
  <c r="Y198" i="27"/>
  <c r="Z198" i="27"/>
  <c r="AA198" i="27"/>
  <c r="AB198" i="27"/>
  <c r="AC198" i="27"/>
  <c r="AD198" i="27"/>
  <c r="AE198" i="27"/>
  <c r="AF198" i="27"/>
  <c r="AG198" i="27"/>
  <c r="AH198" i="27"/>
  <c r="AI198" i="27"/>
  <c r="AJ198" i="27"/>
  <c r="D199" i="27"/>
  <c r="E199" i="27"/>
  <c r="F199" i="27"/>
  <c r="G199" i="27"/>
  <c r="H199" i="27"/>
  <c r="I199" i="27"/>
  <c r="J199" i="27"/>
  <c r="K199" i="27"/>
  <c r="L199" i="27"/>
  <c r="M199" i="27"/>
  <c r="N199" i="27"/>
  <c r="O199" i="27"/>
  <c r="P199" i="27"/>
  <c r="Q199" i="27"/>
  <c r="R199" i="27"/>
  <c r="S199" i="27"/>
  <c r="T199" i="27"/>
  <c r="U199" i="27"/>
  <c r="V199" i="27"/>
  <c r="W199" i="27"/>
  <c r="X199" i="27"/>
  <c r="Y199" i="27"/>
  <c r="Z199" i="27"/>
  <c r="AA199" i="27"/>
  <c r="AB199" i="27"/>
  <c r="AC199" i="27"/>
  <c r="AD199" i="27"/>
  <c r="AE199" i="27"/>
  <c r="AF199" i="27"/>
  <c r="AG199" i="27"/>
  <c r="AH199" i="27"/>
  <c r="AI199" i="27"/>
  <c r="AJ199" i="27"/>
  <c r="D200" i="27"/>
  <c r="E200" i="27"/>
  <c r="F200" i="27"/>
  <c r="G200" i="27"/>
  <c r="H200" i="27"/>
  <c r="I200" i="27"/>
  <c r="J200" i="27"/>
  <c r="K200" i="27"/>
  <c r="L200" i="27"/>
  <c r="M200" i="27"/>
  <c r="N200" i="27"/>
  <c r="O200" i="27"/>
  <c r="P200" i="27"/>
  <c r="Q200" i="27"/>
  <c r="R200" i="27"/>
  <c r="S200" i="27"/>
  <c r="T200" i="27"/>
  <c r="U200" i="27"/>
  <c r="V200" i="27"/>
  <c r="W200" i="27"/>
  <c r="X200" i="27"/>
  <c r="Y200" i="27"/>
  <c r="Z200" i="27"/>
  <c r="AA200" i="27"/>
  <c r="AB200" i="27"/>
  <c r="AC200" i="27"/>
  <c r="AD200" i="27"/>
  <c r="AE200" i="27"/>
  <c r="AF200" i="27"/>
  <c r="AG200" i="27"/>
  <c r="AH200" i="27"/>
  <c r="AI200" i="27"/>
  <c r="AJ200" i="27"/>
  <c r="D201" i="27"/>
  <c r="E201" i="27"/>
  <c r="F201" i="27"/>
  <c r="G201" i="27"/>
  <c r="H201" i="27"/>
  <c r="I201" i="27"/>
  <c r="J201" i="27"/>
  <c r="K201" i="27"/>
  <c r="L201" i="27"/>
  <c r="M201" i="27"/>
  <c r="N201" i="27"/>
  <c r="O201" i="27"/>
  <c r="P201" i="27"/>
  <c r="Q201" i="27"/>
  <c r="R201" i="27"/>
  <c r="S201" i="27"/>
  <c r="T201" i="27"/>
  <c r="U201" i="27"/>
  <c r="V201" i="27"/>
  <c r="W201" i="27"/>
  <c r="X201" i="27"/>
  <c r="Y201" i="27"/>
  <c r="Z201" i="27"/>
  <c r="AA201" i="27"/>
  <c r="AB201" i="27"/>
  <c r="AC201" i="27"/>
  <c r="AD201" i="27"/>
  <c r="AE201" i="27"/>
  <c r="AF201" i="27"/>
  <c r="AG201" i="27"/>
  <c r="AH201" i="27"/>
  <c r="AI201" i="27"/>
  <c r="AJ201" i="27"/>
  <c r="D202" i="27"/>
  <c r="E202" i="27"/>
  <c r="F202" i="27"/>
  <c r="G202" i="27"/>
  <c r="H202" i="27"/>
  <c r="I202" i="27"/>
  <c r="J202" i="27"/>
  <c r="K202" i="27"/>
  <c r="L202" i="27"/>
  <c r="M202" i="27"/>
  <c r="N202" i="27"/>
  <c r="O202" i="27"/>
  <c r="P202" i="27"/>
  <c r="Q202" i="27"/>
  <c r="R202" i="27"/>
  <c r="S202" i="27"/>
  <c r="T202" i="27"/>
  <c r="U202" i="27"/>
  <c r="V202" i="27"/>
  <c r="W202" i="27"/>
  <c r="X202" i="27"/>
  <c r="Y202" i="27"/>
  <c r="Z202" i="27"/>
  <c r="AA202" i="27"/>
  <c r="AB202" i="27"/>
  <c r="AC202" i="27"/>
  <c r="AD202" i="27"/>
  <c r="AE202" i="27"/>
  <c r="AF202" i="27"/>
  <c r="AG202" i="27"/>
  <c r="AH202" i="27"/>
  <c r="AI202" i="27"/>
  <c r="AJ202" i="27"/>
  <c r="D203" i="27"/>
  <c r="E203" i="27"/>
  <c r="F203" i="27"/>
  <c r="G203" i="27"/>
  <c r="H203" i="27"/>
  <c r="I203" i="27"/>
  <c r="J203" i="27"/>
  <c r="K203" i="27"/>
  <c r="L203" i="27"/>
  <c r="M203" i="27"/>
  <c r="N203" i="27"/>
  <c r="O203" i="27"/>
  <c r="P203" i="27"/>
  <c r="Q203" i="27"/>
  <c r="R203" i="27"/>
  <c r="S203" i="27"/>
  <c r="T203" i="27"/>
  <c r="U203" i="27"/>
  <c r="V203" i="27"/>
  <c r="W203" i="27"/>
  <c r="X203" i="27"/>
  <c r="Y203" i="27"/>
  <c r="Z203" i="27"/>
  <c r="AA203" i="27"/>
  <c r="AB203" i="27"/>
  <c r="AC203" i="27"/>
  <c r="AD203" i="27"/>
  <c r="AE203" i="27"/>
  <c r="AF203" i="27"/>
  <c r="AG203" i="27"/>
  <c r="AH203" i="27"/>
  <c r="AI203" i="27"/>
  <c r="AJ203" i="27"/>
  <c r="D204" i="27"/>
  <c r="E204" i="27"/>
  <c r="F204" i="27"/>
  <c r="G204" i="27"/>
  <c r="H204" i="27"/>
  <c r="I204" i="27"/>
  <c r="J204" i="27"/>
  <c r="K204" i="27"/>
  <c r="L204" i="27"/>
  <c r="M204" i="27"/>
  <c r="N204" i="27"/>
  <c r="O204" i="27"/>
  <c r="P204" i="27"/>
  <c r="Q204" i="27"/>
  <c r="R204" i="27"/>
  <c r="S204" i="27"/>
  <c r="T204" i="27"/>
  <c r="U204" i="27"/>
  <c r="V204" i="27"/>
  <c r="W204" i="27"/>
  <c r="X204" i="27"/>
  <c r="Y204" i="27"/>
  <c r="Z204" i="27"/>
  <c r="AA204" i="27"/>
  <c r="AB204" i="27"/>
  <c r="AC204" i="27"/>
  <c r="AD204" i="27"/>
  <c r="AE204" i="27"/>
  <c r="AF204" i="27"/>
  <c r="AG204" i="27"/>
  <c r="AH204" i="27"/>
  <c r="AI204" i="27"/>
  <c r="AJ204" i="27"/>
  <c r="D205" i="27"/>
  <c r="E205" i="27"/>
  <c r="F205" i="27"/>
  <c r="G205" i="27"/>
  <c r="H205" i="27"/>
  <c r="I205" i="27"/>
  <c r="J205" i="27"/>
  <c r="K205" i="27"/>
  <c r="L205" i="27"/>
  <c r="M205" i="27"/>
  <c r="N205" i="27"/>
  <c r="O205" i="27"/>
  <c r="P205" i="27"/>
  <c r="Q205" i="27"/>
  <c r="R205" i="27"/>
  <c r="S205" i="27"/>
  <c r="T205" i="27"/>
  <c r="U205" i="27"/>
  <c r="V205" i="27"/>
  <c r="W205" i="27"/>
  <c r="X205" i="27"/>
  <c r="Y205" i="27"/>
  <c r="Z205" i="27"/>
  <c r="AA205" i="27"/>
  <c r="AB205" i="27"/>
  <c r="AC205" i="27"/>
  <c r="AD205" i="27"/>
  <c r="AE205" i="27"/>
  <c r="AF205" i="27"/>
  <c r="AG205" i="27"/>
  <c r="AH205" i="27"/>
  <c r="AI205" i="27"/>
  <c r="AJ205" i="27"/>
  <c r="D206" i="27"/>
  <c r="E206" i="27"/>
  <c r="F206" i="27"/>
  <c r="G206" i="27"/>
  <c r="H206" i="27"/>
  <c r="I206" i="27"/>
  <c r="J206" i="27"/>
  <c r="K206" i="27"/>
  <c r="L206" i="27"/>
  <c r="M206" i="27"/>
  <c r="N206" i="27"/>
  <c r="O206" i="27"/>
  <c r="P206" i="27"/>
  <c r="Q206" i="27"/>
  <c r="R206" i="27"/>
  <c r="S206" i="27"/>
  <c r="T206" i="27"/>
  <c r="U206" i="27"/>
  <c r="V206" i="27"/>
  <c r="W206" i="27"/>
  <c r="X206" i="27"/>
  <c r="Y206" i="27"/>
  <c r="Z206" i="27"/>
  <c r="AA206" i="27"/>
  <c r="AB206" i="27"/>
  <c r="AC206" i="27"/>
  <c r="AD206" i="27"/>
  <c r="AE206" i="27"/>
  <c r="AF206" i="27"/>
  <c r="AG206" i="27"/>
  <c r="AH206" i="27"/>
  <c r="AI206" i="27"/>
  <c r="AJ206" i="27"/>
  <c r="D207" i="27"/>
  <c r="E207" i="27"/>
  <c r="F207" i="27"/>
  <c r="G207" i="27"/>
  <c r="H207" i="27"/>
  <c r="I207" i="27"/>
  <c r="J207" i="27"/>
  <c r="K207" i="27"/>
  <c r="L207" i="27"/>
  <c r="M207" i="27"/>
  <c r="N207" i="27"/>
  <c r="O207" i="27"/>
  <c r="P207" i="27"/>
  <c r="Q207" i="27"/>
  <c r="R207" i="27"/>
  <c r="S207" i="27"/>
  <c r="T207" i="27"/>
  <c r="U207" i="27"/>
  <c r="V207" i="27"/>
  <c r="W207" i="27"/>
  <c r="X207" i="27"/>
  <c r="Y207" i="27"/>
  <c r="Z207" i="27"/>
  <c r="AA207" i="27"/>
  <c r="AB207" i="27"/>
  <c r="AC207" i="27"/>
  <c r="AD207" i="27"/>
  <c r="AE207" i="27"/>
  <c r="AF207" i="27"/>
  <c r="AG207" i="27"/>
  <c r="AH207" i="27"/>
  <c r="AI207" i="27"/>
  <c r="AJ207" i="27"/>
  <c r="D208" i="27"/>
  <c r="E208" i="27"/>
  <c r="F208" i="27"/>
  <c r="G208" i="27"/>
  <c r="H208" i="27"/>
  <c r="I208" i="27"/>
  <c r="J208" i="27"/>
  <c r="K208" i="27"/>
  <c r="L208" i="27"/>
  <c r="M208" i="27"/>
  <c r="N208" i="27"/>
  <c r="O208" i="27"/>
  <c r="P208" i="27"/>
  <c r="Q208" i="27"/>
  <c r="R208" i="27"/>
  <c r="S208" i="27"/>
  <c r="T208" i="27"/>
  <c r="U208" i="27"/>
  <c r="V208" i="27"/>
  <c r="W208" i="27"/>
  <c r="X208" i="27"/>
  <c r="Y208" i="27"/>
  <c r="Z208" i="27"/>
  <c r="AA208" i="27"/>
  <c r="AB208" i="27"/>
  <c r="AC208" i="27"/>
  <c r="AD208" i="27"/>
  <c r="AE208" i="27"/>
  <c r="AF208" i="27"/>
  <c r="AG208" i="27"/>
  <c r="AH208" i="27"/>
  <c r="AI208" i="27"/>
  <c r="AJ208" i="27"/>
  <c r="D209" i="27"/>
  <c r="E209" i="27"/>
  <c r="F209" i="27"/>
  <c r="G209" i="27"/>
  <c r="H209" i="27"/>
  <c r="I209" i="27"/>
  <c r="J209" i="27"/>
  <c r="K209" i="27"/>
  <c r="L209" i="27"/>
  <c r="M209" i="27"/>
  <c r="N209" i="27"/>
  <c r="O209" i="27"/>
  <c r="P209" i="27"/>
  <c r="Q209" i="27"/>
  <c r="R209" i="27"/>
  <c r="S209" i="27"/>
  <c r="T209" i="27"/>
  <c r="U209" i="27"/>
  <c r="V209" i="27"/>
  <c r="W209" i="27"/>
  <c r="X209" i="27"/>
  <c r="Y209" i="27"/>
  <c r="Z209" i="27"/>
  <c r="AA209" i="27"/>
  <c r="AB209" i="27"/>
  <c r="AC209" i="27"/>
  <c r="AD209" i="27"/>
  <c r="AE209" i="27"/>
  <c r="AF209" i="27"/>
  <c r="AG209" i="27"/>
  <c r="AH209" i="27"/>
  <c r="AI209" i="27"/>
  <c r="AJ209" i="27"/>
  <c r="D210" i="27"/>
  <c r="E210" i="27"/>
  <c r="F210" i="27"/>
  <c r="G210" i="27"/>
  <c r="H210" i="27"/>
  <c r="I210" i="27"/>
  <c r="J210" i="27"/>
  <c r="K210" i="27"/>
  <c r="L210" i="27"/>
  <c r="M210" i="27"/>
  <c r="N210" i="27"/>
  <c r="O210" i="27"/>
  <c r="P210" i="27"/>
  <c r="Q210" i="27"/>
  <c r="R210" i="27"/>
  <c r="S210" i="27"/>
  <c r="T210" i="27"/>
  <c r="U210" i="27"/>
  <c r="V210" i="27"/>
  <c r="W210" i="27"/>
  <c r="X210" i="27"/>
  <c r="Y210" i="27"/>
  <c r="Z210" i="27"/>
  <c r="AA210" i="27"/>
  <c r="AB210" i="27"/>
  <c r="AC210" i="27"/>
  <c r="AD210" i="27"/>
  <c r="AE210" i="27"/>
  <c r="AF210" i="27"/>
  <c r="AG210" i="27"/>
  <c r="AH210" i="27"/>
  <c r="AI210" i="27"/>
  <c r="AJ210" i="27"/>
  <c r="D211" i="27"/>
  <c r="E211" i="27"/>
  <c r="F211" i="27"/>
  <c r="G211" i="27"/>
  <c r="H211" i="27"/>
  <c r="I211" i="27"/>
  <c r="J211" i="27"/>
  <c r="K211" i="27"/>
  <c r="L211" i="27"/>
  <c r="M211" i="27"/>
  <c r="N211" i="27"/>
  <c r="O211" i="27"/>
  <c r="P211" i="27"/>
  <c r="Q211" i="27"/>
  <c r="R211" i="27"/>
  <c r="S211" i="27"/>
  <c r="T211" i="27"/>
  <c r="U211" i="27"/>
  <c r="V211" i="27"/>
  <c r="W211" i="27"/>
  <c r="X211" i="27"/>
  <c r="Y211" i="27"/>
  <c r="Z211" i="27"/>
  <c r="AA211" i="27"/>
  <c r="AB211" i="27"/>
  <c r="AC211" i="27"/>
  <c r="AD211" i="27"/>
  <c r="AE211" i="27"/>
  <c r="AF211" i="27"/>
  <c r="AG211" i="27"/>
  <c r="AH211" i="27"/>
  <c r="AI211" i="27"/>
  <c r="AJ211" i="27"/>
  <c r="D212" i="27"/>
  <c r="E212" i="27"/>
  <c r="F212" i="27"/>
  <c r="G212" i="27"/>
  <c r="H212" i="27"/>
  <c r="I212" i="27"/>
  <c r="J212" i="27"/>
  <c r="K212" i="27"/>
  <c r="L212" i="27"/>
  <c r="M212" i="27"/>
  <c r="N212" i="27"/>
  <c r="O212" i="27"/>
  <c r="P212" i="27"/>
  <c r="Q212" i="27"/>
  <c r="R212" i="27"/>
  <c r="S212" i="27"/>
  <c r="T212" i="27"/>
  <c r="U212" i="27"/>
  <c r="V212" i="27"/>
  <c r="W212" i="27"/>
  <c r="X212" i="27"/>
  <c r="Y212" i="27"/>
  <c r="Z212" i="27"/>
  <c r="AA212" i="27"/>
  <c r="AB212" i="27"/>
  <c r="AC212" i="27"/>
  <c r="AD212" i="27"/>
  <c r="AE212" i="27"/>
  <c r="AF212" i="27"/>
  <c r="AG212" i="27"/>
  <c r="AH212" i="27"/>
  <c r="AI212" i="27"/>
  <c r="AJ212" i="27"/>
  <c r="D213" i="27"/>
  <c r="E213" i="27"/>
  <c r="F213" i="27"/>
  <c r="G213" i="27"/>
  <c r="H213" i="27"/>
  <c r="I213" i="27"/>
  <c r="J213" i="27"/>
  <c r="K213" i="27"/>
  <c r="L213" i="27"/>
  <c r="M213" i="27"/>
  <c r="N213" i="27"/>
  <c r="O213" i="27"/>
  <c r="P213" i="27"/>
  <c r="Q213" i="27"/>
  <c r="R213" i="27"/>
  <c r="S213" i="27"/>
  <c r="T213" i="27"/>
  <c r="U213" i="27"/>
  <c r="V213" i="27"/>
  <c r="W213" i="27"/>
  <c r="X213" i="27"/>
  <c r="Y213" i="27"/>
  <c r="Z213" i="27"/>
  <c r="AA213" i="27"/>
  <c r="AB213" i="27"/>
  <c r="AC213" i="27"/>
  <c r="AD213" i="27"/>
  <c r="AE213" i="27"/>
  <c r="AF213" i="27"/>
  <c r="AG213" i="27"/>
  <c r="AH213" i="27"/>
  <c r="AI213" i="27"/>
  <c r="AJ213" i="27"/>
  <c r="D214" i="27"/>
  <c r="E214" i="27"/>
  <c r="F214" i="27"/>
  <c r="G214" i="27"/>
  <c r="H214" i="27"/>
  <c r="I214" i="27"/>
  <c r="J214" i="27"/>
  <c r="K214" i="27"/>
  <c r="L214" i="27"/>
  <c r="M214" i="27"/>
  <c r="N214" i="27"/>
  <c r="O214" i="27"/>
  <c r="P214" i="27"/>
  <c r="Q214" i="27"/>
  <c r="R214" i="27"/>
  <c r="S214" i="27"/>
  <c r="T214" i="27"/>
  <c r="U214" i="27"/>
  <c r="V214" i="27"/>
  <c r="W214" i="27"/>
  <c r="X214" i="27"/>
  <c r="Y214" i="27"/>
  <c r="Z214" i="27"/>
  <c r="AA214" i="27"/>
  <c r="AB214" i="27"/>
  <c r="AC214" i="27"/>
  <c r="AD214" i="27"/>
  <c r="AE214" i="27"/>
  <c r="AF214" i="27"/>
  <c r="AG214" i="27"/>
  <c r="AH214" i="27"/>
  <c r="AI214" i="27"/>
  <c r="AJ214" i="27"/>
  <c r="D215" i="27"/>
  <c r="E215" i="27"/>
  <c r="F215" i="27"/>
  <c r="G215" i="27"/>
  <c r="H215" i="27"/>
  <c r="I215" i="27"/>
  <c r="J215" i="27"/>
  <c r="K215" i="27"/>
  <c r="L215" i="27"/>
  <c r="M215" i="27"/>
  <c r="N215" i="27"/>
  <c r="O215" i="27"/>
  <c r="P215" i="27"/>
  <c r="Q215" i="27"/>
  <c r="R215" i="27"/>
  <c r="S215" i="27"/>
  <c r="T215" i="27"/>
  <c r="U215" i="27"/>
  <c r="V215" i="27"/>
  <c r="W215" i="27"/>
  <c r="X215" i="27"/>
  <c r="Y215" i="27"/>
  <c r="Z215" i="27"/>
  <c r="AA215" i="27"/>
  <c r="AB215" i="27"/>
  <c r="AC215" i="27"/>
  <c r="AD215" i="27"/>
  <c r="AE215" i="27"/>
  <c r="AF215" i="27"/>
  <c r="AG215" i="27"/>
  <c r="AH215" i="27"/>
  <c r="AI215" i="27"/>
  <c r="AJ215" i="27"/>
  <c r="D216" i="27"/>
  <c r="E216" i="27"/>
  <c r="F216" i="27"/>
  <c r="G216" i="27"/>
  <c r="H216" i="27"/>
  <c r="I216" i="27"/>
  <c r="J216" i="27"/>
  <c r="K216" i="27"/>
  <c r="L216" i="27"/>
  <c r="M216" i="27"/>
  <c r="N216" i="27"/>
  <c r="O216" i="27"/>
  <c r="P216" i="27"/>
  <c r="Q216" i="27"/>
  <c r="R216" i="27"/>
  <c r="S216" i="27"/>
  <c r="T216" i="27"/>
  <c r="U216" i="27"/>
  <c r="V216" i="27"/>
  <c r="W216" i="27"/>
  <c r="X216" i="27"/>
  <c r="Y216" i="27"/>
  <c r="Z216" i="27"/>
  <c r="AA216" i="27"/>
  <c r="AB216" i="27"/>
  <c r="AC216" i="27"/>
  <c r="AD216" i="27"/>
  <c r="AE216" i="27"/>
  <c r="AF216" i="27"/>
  <c r="AG216" i="27"/>
  <c r="AH216" i="27"/>
  <c r="AI216" i="27"/>
  <c r="AJ216" i="27"/>
  <c r="D217" i="27"/>
  <c r="E217" i="27"/>
  <c r="F217" i="27"/>
  <c r="G217" i="27"/>
  <c r="H217" i="27"/>
  <c r="I217" i="27"/>
  <c r="J217" i="27"/>
  <c r="K217" i="27"/>
  <c r="L217" i="27"/>
  <c r="M217" i="27"/>
  <c r="N217" i="27"/>
  <c r="O217" i="27"/>
  <c r="P217" i="27"/>
  <c r="Q217" i="27"/>
  <c r="R217" i="27"/>
  <c r="S217" i="27"/>
  <c r="T217" i="27"/>
  <c r="U217" i="27"/>
  <c r="V217" i="27"/>
  <c r="W217" i="27"/>
  <c r="X217" i="27"/>
  <c r="Y217" i="27"/>
  <c r="Z217" i="27"/>
  <c r="AA217" i="27"/>
  <c r="AB217" i="27"/>
  <c r="AC217" i="27"/>
  <c r="AD217" i="27"/>
  <c r="AE217" i="27"/>
  <c r="AF217" i="27"/>
  <c r="AG217" i="27"/>
  <c r="AH217" i="27"/>
  <c r="AI217" i="27"/>
  <c r="AJ217" i="27"/>
  <c r="D218" i="27"/>
  <c r="E218" i="27"/>
  <c r="F218" i="27"/>
  <c r="G218" i="27"/>
  <c r="H218" i="27"/>
  <c r="I218" i="27"/>
  <c r="J218" i="27"/>
  <c r="K218" i="27"/>
  <c r="L218" i="27"/>
  <c r="M218" i="27"/>
  <c r="N218" i="27"/>
  <c r="O218" i="27"/>
  <c r="P218" i="27"/>
  <c r="Q218" i="27"/>
  <c r="R218" i="27"/>
  <c r="S218" i="27"/>
  <c r="T218" i="27"/>
  <c r="U218" i="27"/>
  <c r="V218" i="27"/>
  <c r="W218" i="27"/>
  <c r="X218" i="27"/>
  <c r="Y218" i="27"/>
  <c r="Z218" i="27"/>
  <c r="AA218" i="27"/>
  <c r="AB218" i="27"/>
  <c r="AC218" i="27"/>
  <c r="AD218" i="27"/>
  <c r="AE218" i="27"/>
  <c r="AF218" i="27"/>
  <c r="AG218" i="27"/>
  <c r="AH218" i="27"/>
  <c r="AI218" i="27"/>
  <c r="AJ218" i="27"/>
  <c r="D219" i="27"/>
  <c r="E219" i="27"/>
  <c r="F219" i="27"/>
  <c r="G219" i="27"/>
  <c r="H219" i="27"/>
  <c r="I219" i="27"/>
  <c r="J219" i="27"/>
  <c r="K219" i="27"/>
  <c r="L219" i="27"/>
  <c r="M219" i="27"/>
  <c r="N219" i="27"/>
  <c r="O219" i="27"/>
  <c r="P219" i="27"/>
  <c r="Q219" i="27"/>
  <c r="R219" i="27"/>
  <c r="S219" i="27"/>
  <c r="T219" i="27"/>
  <c r="U219" i="27"/>
  <c r="V219" i="27"/>
  <c r="W219" i="27"/>
  <c r="X219" i="27"/>
  <c r="Y219" i="27"/>
  <c r="Z219" i="27"/>
  <c r="AA219" i="27"/>
  <c r="AB219" i="27"/>
  <c r="AC219" i="27"/>
  <c r="AD219" i="27"/>
  <c r="AE219" i="27"/>
  <c r="AF219" i="27"/>
  <c r="AG219" i="27"/>
  <c r="AH219" i="27"/>
  <c r="AI219" i="27"/>
  <c r="AJ219" i="27"/>
  <c r="D220" i="27"/>
  <c r="E220" i="27"/>
  <c r="F220" i="27"/>
  <c r="G220" i="27"/>
  <c r="H220" i="27"/>
  <c r="I220" i="27"/>
  <c r="J220" i="27"/>
  <c r="K220" i="27"/>
  <c r="L220" i="27"/>
  <c r="M220" i="27"/>
  <c r="N220" i="27"/>
  <c r="O220" i="27"/>
  <c r="P220" i="27"/>
  <c r="Q220" i="27"/>
  <c r="R220" i="27"/>
  <c r="S220" i="27"/>
  <c r="T220" i="27"/>
  <c r="U220" i="27"/>
  <c r="V220" i="27"/>
  <c r="W220" i="27"/>
  <c r="X220" i="27"/>
  <c r="Y220" i="27"/>
  <c r="Z220" i="27"/>
  <c r="AA220" i="27"/>
  <c r="AB220" i="27"/>
  <c r="AC220" i="27"/>
  <c r="AD220" i="27"/>
  <c r="AE220" i="27"/>
  <c r="AF220" i="27"/>
  <c r="AG220" i="27"/>
  <c r="AH220" i="27"/>
  <c r="AI220" i="27"/>
  <c r="AJ220" i="27"/>
  <c r="D221" i="27"/>
  <c r="E221" i="27"/>
  <c r="F221" i="27"/>
  <c r="G221" i="27"/>
  <c r="H221" i="27"/>
  <c r="I221" i="27"/>
  <c r="J221" i="27"/>
  <c r="K221" i="27"/>
  <c r="L221" i="27"/>
  <c r="M221" i="27"/>
  <c r="N221" i="27"/>
  <c r="O221" i="27"/>
  <c r="P221" i="27"/>
  <c r="Q221" i="27"/>
  <c r="R221" i="27"/>
  <c r="S221" i="27"/>
  <c r="T221" i="27"/>
  <c r="U221" i="27"/>
  <c r="V221" i="27"/>
  <c r="W221" i="27"/>
  <c r="X221" i="27"/>
  <c r="Y221" i="27"/>
  <c r="Z221" i="27"/>
  <c r="AA221" i="27"/>
  <c r="AB221" i="27"/>
  <c r="AC221" i="27"/>
  <c r="AD221" i="27"/>
  <c r="AE221" i="27"/>
  <c r="AF221" i="27"/>
  <c r="AG221" i="27"/>
  <c r="AH221" i="27"/>
  <c r="AI221" i="27"/>
  <c r="AJ221" i="27"/>
  <c r="D222" i="27"/>
  <c r="E222" i="27"/>
  <c r="F222" i="27"/>
  <c r="G222" i="27"/>
  <c r="H222" i="27"/>
  <c r="I222" i="27"/>
  <c r="J222" i="27"/>
  <c r="K222" i="27"/>
  <c r="L222" i="27"/>
  <c r="M222" i="27"/>
  <c r="N222" i="27"/>
  <c r="O222" i="27"/>
  <c r="P222" i="27"/>
  <c r="Q222" i="27"/>
  <c r="R222" i="27"/>
  <c r="S222" i="27"/>
  <c r="T222" i="27"/>
  <c r="U222" i="27"/>
  <c r="V222" i="27"/>
  <c r="W222" i="27"/>
  <c r="X222" i="27"/>
  <c r="Y222" i="27"/>
  <c r="Z222" i="27"/>
  <c r="AA222" i="27"/>
  <c r="AB222" i="27"/>
  <c r="AC222" i="27"/>
  <c r="AD222" i="27"/>
  <c r="AE222" i="27"/>
  <c r="AF222" i="27"/>
  <c r="AG222" i="27"/>
  <c r="AH222" i="27"/>
  <c r="AI222" i="27"/>
  <c r="AJ222" i="27"/>
  <c r="D223" i="27"/>
  <c r="E223" i="27"/>
  <c r="F223" i="27"/>
  <c r="G223" i="27"/>
  <c r="H223" i="27"/>
  <c r="I223" i="27"/>
  <c r="J223" i="27"/>
  <c r="K223" i="27"/>
  <c r="L223" i="27"/>
  <c r="M223" i="27"/>
  <c r="N223" i="27"/>
  <c r="O223" i="27"/>
  <c r="P223" i="27"/>
  <c r="Q223" i="27"/>
  <c r="R223" i="27"/>
  <c r="S223" i="27"/>
  <c r="T223" i="27"/>
  <c r="U223" i="27"/>
  <c r="V223" i="27"/>
  <c r="W223" i="27"/>
  <c r="X223" i="27"/>
  <c r="Y223" i="27"/>
  <c r="Z223" i="27"/>
  <c r="AA223" i="27"/>
  <c r="AB223" i="27"/>
  <c r="AC223" i="27"/>
  <c r="AD223" i="27"/>
  <c r="AE223" i="27"/>
  <c r="AF223" i="27"/>
  <c r="AG223" i="27"/>
  <c r="AH223" i="27"/>
  <c r="AI223" i="27"/>
  <c r="AJ223" i="27"/>
  <c r="D224" i="27"/>
  <c r="E224" i="27"/>
  <c r="F224" i="27"/>
  <c r="G224" i="27"/>
  <c r="H224" i="27"/>
  <c r="I224" i="27"/>
  <c r="J224" i="27"/>
  <c r="K224" i="27"/>
  <c r="L224" i="27"/>
  <c r="M224" i="27"/>
  <c r="N224" i="27"/>
  <c r="O224" i="27"/>
  <c r="P224" i="27"/>
  <c r="Q224" i="27"/>
  <c r="R224" i="27"/>
  <c r="S224" i="27"/>
  <c r="T224" i="27"/>
  <c r="U224" i="27"/>
  <c r="V224" i="27"/>
  <c r="W224" i="27"/>
  <c r="X224" i="27"/>
  <c r="Y224" i="27"/>
  <c r="Z224" i="27"/>
  <c r="AA224" i="27"/>
  <c r="AB224" i="27"/>
  <c r="AC224" i="27"/>
  <c r="AD224" i="27"/>
  <c r="AE224" i="27"/>
  <c r="AF224" i="27"/>
  <c r="AG224" i="27"/>
  <c r="AH224" i="27"/>
  <c r="AI224" i="27"/>
  <c r="AJ224" i="27"/>
  <c r="D225" i="27"/>
  <c r="E225" i="27"/>
  <c r="F225" i="27"/>
  <c r="G225" i="27"/>
  <c r="H225" i="27"/>
  <c r="I225" i="27"/>
  <c r="J225" i="27"/>
  <c r="K225" i="27"/>
  <c r="L225" i="27"/>
  <c r="M225" i="27"/>
  <c r="N225" i="27"/>
  <c r="O225" i="27"/>
  <c r="P225" i="27"/>
  <c r="Q225" i="27"/>
  <c r="R225" i="27"/>
  <c r="S225" i="27"/>
  <c r="T225" i="27"/>
  <c r="U225" i="27"/>
  <c r="V225" i="27"/>
  <c r="W225" i="27"/>
  <c r="X225" i="27"/>
  <c r="Y225" i="27"/>
  <c r="Z225" i="27"/>
  <c r="AA225" i="27"/>
  <c r="AB225" i="27"/>
  <c r="AC225" i="27"/>
  <c r="AD225" i="27"/>
  <c r="AE225" i="27"/>
  <c r="AF225" i="27"/>
  <c r="AG225" i="27"/>
  <c r="AH225" i="27"/>
  <c r="AI225" i="27"/>
  <c r="AJ225" i="27"/>
  <c r="D226" i="27"/>
  <c r="E226" i="27"/>
  <c r="F226" i="27"/>
  <c r="G226" i="27"/>
  <c r="H226" i="27"/>
  <c r="I226" i="27"/>
  <c r="J226" i="27"/>
  <c r="K226" i="27"/>
  <c r="L226" i="27"/>
  <c r="M226" i="27"/>
  <c r="N226" i="27"/>
  <c r="O226" i="27"/>
  <c r="P226" i="27"/>
  <c r="Q226" i="27"/>
  <c r="R226" i="27"/>
  <c r="S226" i="27"/>
  <c r="T226" i="27"/>
  <c r="U226" i="27"/>
  <c r="V226" i="27"/>
  <c r="W226" i="27"/>
  <c r="X226" i="27"/>
  <c r="Y226" i="27"/>
  <c r="Z226" i="27"/>
  <c r="AA226" i="27"/>
  <c r="AB226" i="27"/>
  <c r="AC226" i="27"/>
  <c r="AD226" i="27"/>
  <c r="AE226" i="27"/>
  <c r="AF226" i="27"/>
  <c r="AG226" i="27"/>
  <c r="AH226" i="27"/>
  <c r="AI226" i="27"/>
  <c r="AJ226" i="27"/>
  <c r="D227" i="27"/>
  <c r="E227" i="27"/>
  <c r="F227" i="27"/>
  <c r="G227" i="27"/>
  <c r="H227" i="27"/>
  <c r="I227" i="27"/>
  <c r="J227" i="27"/>
  <c r="K227" i="27"/>
  <c r="L227" i="27"/>
  <c r="M227" i="27"/>
  <c r="N227" i="27"/>
  <c r="O227" i="27"/>
  <c r="P227" i="27"/>
  <c r="Q227" i="27"/>
  <c r="R227" i="27"/>
  <c r="S227" i="27"/>
  <c r="T227" i="27"/>
  <c r="U227" i="27"/>
  <c r="V227" i="27"/>
  <c r="W227" i="27"/>
  <c r="X227" i="27"/>
  <c r="Y227" i="27"/>
  <c r="Z227" i="27"/>
  <c r="AA227" i="27"/>
  <c r="AB227" i="27"/>
  <c r="AC227" i="27"/>
  <c r="AD227" i="27"/>
  <c r="AE227" i="27"/>
  <c r="AF227" i="27"/>
  <c r="AG227" i="27"/>
  <c r="AH227" i="27"/>
  <c r="AI227" i="27"/>
  <c r="AJ227" i="27"/>
  <c r="D228" i="27"/>
  <c r="E228" i="27"/>
  <c r="F228" i="27"/>
  <c r="G228" i="27"/>
  <c r="H228" i="27"/>
  <c r="I228" i="27"/>
  <c r="J228" i="27"/>
  <c r="K228" i="27"/>
  <c r="L228" i="27"/>
  <c r="M228" i="27"/>
  <c r="N228" i="27"/>
  <c r="O228" i="27"/>
  <c r="P228" i="27"/>
  <c r="Q228" i="27"/>
  <c r="R228" i="27"/>
  <c r="S228" i="27"/>
  <c r="T228" i="27"/>
  <c r="U228" i="27"/>
  <c r="V228" i="27"/>
  <c r="W228" i="27"/>
  <c r="X228" i="27"/>
  <c r="Y228" i="27"/>
  <c r="Z228" i="27"/>
  <c r="AA228" i="27"/>
  <c r="AB228" i="27"/>
  <c r="AC228" i="27"/>
  <c r="AD228" i="27"/>
  <c r="AE228" i="27"/>
  <c r="AF228" i="27"/>
  <c r="AG228" i="27"/>
  <c r="AH228" i="27"/>
  <c r="AI228" i="27"/>
  <c r="AJ228" i="27"/>
  <c r="D229" i="27"/>
  <c r="E229" i="27"/>
  <c r="F229" i="27"/>
  <c r="G229" i="27"/>
  <c r="H229" i="27"/>
  <c r="I229" i="27"/>
  <c r="J229" i="27"/>
  <c r="K229" i="27"/>
  <c r="L229" i="27"/>
  <c r="M229" i="27"/>
  <c r="N229" i="27"/>
  <c r="O229" i="27"/>
  <c r="P229" i="27"/>
  <c r="Q229" i="27"/>
  <c r="R229" i="27"/>
  <c r="S229" i="27"/>
  <c r="T229" i="27"/>
  <c r="U229" i="27"/>
  <c r="V229" i="27"/>
  <c r="W229" i="27"/>
  <c r="X229" i="27"/>
  <c r="Y229" i="27"/>
  <c r="Z229" i="27"/>
  <c r="AA229" i="27"/>
  <c r="AB229" i="27"/>
  <c r="AC229" i="27"/>
  <c r="AD229" i="27"/>
  <c r="AE229" i="27"/>
  <c r="AF229" i="27"/>
  <c r="AG229" i="27"/>
  <c r="AH229" i="27"/>
  <c r="AI229" i="27"/>
  <c r="AJ229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118" i="27"/>
  <c r="D118" i="23"/>
  <c r="E118" i="23"/>
  <c r="F118" i="23"/>
  <c r="G118" i="23"/>
  <c r="H118" i="23"/>
  <c r="I118" i="23"/>
  <c r="J118" i="23"/>
  <c r="K118" i="23"/>
  <c r="L118" i="23"/>
  <c r="M118" i="23"/>
  <c r="N118" i="23"/>
  <c r="O118" i="23"/>
  <c r="P118" i="23"/>
  <c r="Q118" i="23"/>
  <c r="R118" i="23"/>
  <c r="S118" i="23"/>
  <c r="T118" i="23"/>
  <c r="U118" i="23"/>
  <c r="V118" i="23"/>
  <c r="W118" i="23"/>
  <c r="X118" i="23"/>
  <c r="Y118" i="23"/>
  <c r="Z118" i="23"/>
  <c r="AA118" i="23"/>
  <c r="AB118" i="23"/>
  <c r="AC118" i="23"/>
  <c r="AD118" i="23"/>
  <c r="AE118" i="23"/>
  <c r="AF118" i="23"/>
  <c r="AG118" i="23"/>
  <c r="AH118" i="23"/>
  <c r="AI118" i="23"/>
  <c r="AJ118" i="23"/>
  <c r="D119" i="23"/>
  <c r="E119" i="23"/>
  <c r="F119" i="23"/>
  <c r="G119" i="23"/>
  <c r="H119" i="23"/>
  <c r="I119" i="23"/>
  <c r="J119" i="23"/>
  <c r="K119" i="23"/>
  <c r="L119" i="23"/>
  <c r="M119" i="23"/>
  <c r="N119" i="23"/>
  <c r="O119" i="23"/>
  <c r="P119" i="23"/>
  <c r="Q119" i="23"/>
  <c r="R119" i="23"/>
  <c r="S119" i="23"/>
  <c r="T119" i="23"/>
  <c r="U119" i="23"/>
  <c r="V119" i="23"/>
  <c r="W119" i="23"/>
  <c r="X119" i="23"/>
  <c r="Y119" i="23"/>
  <c r="Z119" i="23"/>
  <c r="AA119" i="23"/>
  <c r="AB119" i="23"/>
  <c r="AC119" i="23"/>
  <c r="AD119" i="23"/>
  <c r="AE119" i="23"/>
  <c r="AF119" i="23"/>
  <c r="AG119" i="23"/>
  <c r="AH119" i="23"/>
  <c r="AI119" i="23"/>
  <c r="AJ119" i="23"/>
  <c r="D120" i="23"/>
  <c r="E120" i="23"/>
  <c r="F120" i="23"/>
  <c r="G120" i="23"/>
  <c r="H120" i="23"/>
  <c r="I120" i="23"/>
  <c r="J120" i="23"/>
  <c r="K120" i="23"/>
  <c r="L120" i="23"/>
  <c r="M120" i="23"/>
  <c r="N120" i="23"/>
  <c r="O120" i="23"/>
  <c r="P120" i="23"/>
  <c r="Q120" i="23"/>
  <c r="R120" i="23"/>
  <c r="S120" i="23"/>
  <c r="T120" i="23"/>
  <c r="U120" i="23"/>
  <c r="V120" i="23"/>
  <c r="W120" i="23"/>
  <c r="X120" i="23"/>
  <c r="Y120" i="23"/>
  <c r="Z120" i="23"/>
  <c r="AA120" i="23"/>
  <c r="AB120" i="23"/>
  <c r="AC120" i="23"/>
  <c r="AD120" i="23"/>
  <c r="AE120" i="23"/>
  <c r="AF120" i="23"/>
  <c r="AG120" i="23"/>
  <c r="AH120" i="23"/>
  <c r="AI120" i="23"/>
  <c r="AJ120" i="23"/>
  <c r="D121" i="23"/>
  <c r="E121" i="23"/>
  <c r="F121" i="23"/>
  <c r="G121" i="23"/>
  <c r="H121" i="23"/>
  <c r="I121" i="23"/>
  <c r="J121" i="23"/>
  <c r="K121" i="23"/>
  <c r="L121" i="23"/>
  <c r="M121" i="23"/>
  <c r="N121" i="23"/>
  <c r="O121" i="23"/>
  <c r="P121" i="23"/>
  <c r="Q121" i="23"/>
  <c r="R121" i="23"/>
  <c r="S121" i="23"/>
  <c r="T121" i="23"/>
  <c r="U121" i="23"/>
  <c r="V121" i="23"/>
  <c r="W121" i="23"/>
  <c r="X121" i="23"/>
  <c r="Y121" i="23"/>
  <c r="Z121" i="23"/>
  <c r="AA121" i="23"/>
  <c r="AB121" i="23"/>
  <c r="AC121" i="23"/>
  <c r="AD121" i="23"/>
  <c r="AE121" i="23"/>
  <c r="AF121" i="23"/>
  <c r="AG121" i="23"/>
  <c r="AH121" i="23"/>
  <c r="AI121" i="23"/>
  <c r="AJ121" i="23"/>
  <c r="D122" i="23"/>
  <c r="E122" i="23"/>
  <c r="F122" i="23"/>
  <c r="G122" i="23"/>
  <c r="H122" i="23"/>
  <c r="I122" i="23"/>
  <c r="J122" i="23"/>
  <c r="K122" i="23"/>
  <c r="L122" i="23"/>
  <c r="M122" i="23"/>
  <c r="N122" i="23"/>
  <c r="O122" i="23"/>
  <c r="P122" i="23"/>
  <c r="Q122" i="23"/>
  <c r="R122" i="23"/>
  <c r="S122" i="23"/>
  <c r="T122" i="23"/>
  <c r="U122" i="23"/>
  <c r="V122" i="23"/>
  <c r="W122" i="23"/>
  <c r="X122" i="23"/>
  <c r="Y122" i="23"/>
  <c r="Z122" i="23"/>
  <c r="AA122" i="23"/>
  <c r="AB122" i="23"/>
  <c r="AC122" i="23"/>
  <c r="AD122" i="23"/>
  <c r="AE122" i="23"/>
  <c r="AF122" i="23"/>
  <c r="AG122" i="23"/>
  <c r="AH122" i="23"/>
  <c r="AI122" i="23"/>
  <c r="AJ122" i="23"/>
  <c r="D123" i="23"/>
  <c r="E123" i="23"/>
  <c r="F123" i="23"/>
  <c r="G123" i="23"/>
  <c r="H123" i="23"/>
  <c r="I123" i="23"/>
  <c r="J123" i="23"/>
  <c r="K123" i="23"/>
  <c r="L123" i="23"/>
  <c r="M123" i="23"/>
  <c r="N123" i="23"/>
  <c r="O123" i="23"/>
  <c r="P123" i="23"/>
  <c r="Q123" i="23"/>
  <c r="R123" i="23"/>
  <c r="S123" i="23"/>
  <c r="T123" i="23"/>
  <c r="U123" i="23"/>
  <c r="V123" i="23"/>
  <c r="W123" i="23"/>
  <c r="X123" i="23"/>
  <c r="Y123" i="23"/>
  <c r="Z123" i="23"/>
  <c r="AA123" i="23"/>
  <c r="AB123" i="23"/>
  <c r="AC123" i="23"/>
  <c r="AD123" i="23"/>
  <c r="AE123" i="23"/>
  <c r="AF123" i="23"/>
  <c r="AG123" i="23"/>
  <c r="AH123" i="23"/>
  <c r="AI123" i="23"/>
  <c r="AJ123" i="23"/>
  <c r="D124" i="23"/>
  <c r="E124" i="23"/>
  <c r="F124" i="23"/>
  <c r="G124" i="23"/>
  <c r="H124" i="23"/>
  <c r="I124" i="23"/>
  <c r="J124" i="23"/>
  <c r="K124" i="23"/>
  <c r="L124" i="23"/>
  <c r="M124" i="23"/>
  <c r="N124" i="23"/>
  <c r="O124" i="23"/>
  <c r="P124" i="23"/>
  <c r="Q124" i="23"/>
  <c r="R124" i="23"/>
  <c r="S124" i="23"/>
  <c r="T124" i="23"/>
  <c r="U124" i="23"/>
  <c r="V124" i="23"/>
  <c r="W124" i="23"/>
  <c r="X124" i="23"/>
  <c r="Y124" i="23"/>
  <c r="Z124" i="23"/>
  <c r="AA124" i="23"/>
  <c r="AB124" i="23"/>
  <c r="AC124" i="23"/>
  <c r="AD124" i="23"/>
  <c r="AE124" i="23"/>
  <c r="AF124" i="23"/>
  <c r="AG124" i="23"/>
  <c r="AH124" i="23"/>
  <c r="AI124" i="23"/>
  <c r="AJ124" i="23"/>
  <c r="D125" i="23"/>
  <c r="E125" i="23"/>
  <c r="F125" i="23"/>
  <c r="G125" i="23"/>
  <c r="H125" i="23"/>
  <c r="I125" i="23"/>
  <c r="J125" i="23"/>
  <c r="K125" i="23"/>
  <c r="L125" i="23"/>
  <c r="M125" i="23"/>
  <c r="N125" i="23"/>
  <c r="O125" i="23"/>
  <c r="P125" i="23"/>
  <c r="Q125" i="23"/>
  <c r="R125" i="23"/>
  <c r="S125" i="23"/>
  <c r="T125" i="23"/>
  <c r="U125" i="23"/>
  <c r="V125" i="23"/>
  <c r="W125" i="23"/>
  <c r="X125" i="23"/>
  <c r="Y125" i="23"/>
  <c r="Z125" i="23"/>
  <c r="AA125" i="23"/>
  <c r="AB125" i="23"/>
  <c r="AC125" i="23"/>
  <c r="AD125" i="23"/>
  <c r="AE125" i="23"/>
  <c r="AF125" i="23"/>
  <c r="AG125" i="23"/>
  <c r="AH125" i="23"/>
  <c r="AI125" i="23"/>
  <c r="AJ125" i="23"/>
  <c r="D126" i="23"/>
  <c r="E126" i="23"/>
  <c r="F126" i="23"/>
  <c r="G126" i="23"/>
  <c r="H126" i="23"/>
  <c r="I126" i="23"/>
  <c r="J126" i="23"/>
  <c r="K126" i="23"/>
  <c r="L126" i="23"/>
  <c r="M126" i="23"/>
  <c r="N126" i="23"/>
  <c r="O126" i="23"/>
  <c r="P126" i="23"/>
  <c r="Q126" i="23"/>
  <c r="R126" i="23"/>
  <c r="S126" i="23"/>
  <c r="T126" i="23"/>
  <c r="U126" i="23"/>
  <c r="V126" i="23"/>
  <c r="W126" i="23"/>
  <c r="X126" i="23"/>
  <c r="Y126" i="23"/>
  <c r="Z126" i="23"/>
  <c r="AA126" i="23"/>
  <c r="AB126" i="23"/>
  <c r="AC126" i="23"/>
  <c r="AD126" i="23"/>
  <c r="AE126" i="23"/>
  <c r="AF126" i="23"/>
  <c r="AG126" i="23"/>
  <c r="AH126" i="23"/>
  <c r="AI126" i="23"/>
  <c r="AJ126" i="23"/>
  <c r="D127" i="23"/>
  <c r="E127" i="23"/>
  <c r="F127" i="23"/>
  <c r="G127" i="23"/>
  <c r="H127" i="23"/>
  <c r="I127" i="23"/>
  <c r="J127" i="23"/>
  <c r="K127" i="23"/>
  <c r="L127" i="23"/>
  <c r="M127" i="23"/>
  <c r="N127" i="23"/>
  <c r="O127" i="23"/>
  <c r="P127" i="23"/>
  <c r="Q127" i="23"/>
  <c r="R127" i="23"/>
  <c r="S127" i="23"/>
  <c r="T127" i="23"/>
  <c r="U127" i="23"/>
  <c r="V127" i="23"/>
  <c r="W127" i="23"/>
  <c r="X127" i="23"/>
  <c r="Y127" i="23"/>
  <c r="Z127" i="23"/>
  <c r="AA127" i="23"/>
  <c r="AB127" i="23"/>
  <c r="AC127" i="23"/>
  <c r="AD127" i="23"/>
  <c r="AE127" i="23"/>
  <c r="AF127" i="23"/>
  <c r="AG127" i="23"/>
  <c r="AH127" i="23"/>
  <c r="AI127" i="23"/>
  <c r="AJ127" i="23"/>
  <c r="D128" i="23"/>
  <c r="E128" i="23"/>
  <c r="F128" i="23"/>
  <c r="G128" i="23"/>
  <c r="H128" i="23"/>
  <c r="I128" i="23"/>
  <c r="J128" i="23"/>
  <c r="K128" i="23"/>
  <c r="L128" i="23"/>
  <c r="M128" i="23"/>
  <c r="N128" i="23"/>
  <c r="O128" i="23"/>
  <c r="P128" i="23"/>
  <c r="Q128" i="23"/>
  <c r="R128" i="23"/>
  <c r="S128" i="23"/>
  <c r="T128" i="23"/>
  <c r="U128" i="23"/>
  <c r="V128" i="23"/>
  <c r="W128" i="23"/>
  <c r="X128" i="23"/>
  <c r="Y128" i="23"/>
  <c r="Z128" i="23"/>
  <c r="AA128" i="23"/>
  <c r="AB128" i="23"/>
  <c r="AC128" i="23"/>
  <c r="AD128" i="23"/>
  <c r="AE128" i="23"/>
  <c r="AF128" i="23"/>
  <c r="AG128" i="23"/>
  <c r="AH128" i="23"/>
  <c r="AI128" i="23"/>
  <c r="AJ128" i="23"/>
  <c r="D129" i="23"/>
  <c r="E129" i="23"/>
  <c r="F129" i="23"/>
  <c r="G129" i="23"/>
  <c r="H129" i="23"/>
  <c r="I129" i="23"/>
  <c r="J129" i="23"/>
  <c r="K129" i="23"/>
  <c r="L129" i="23"/>
  <c r="M129" i="23"/>
  <c r="N129" i="23"/>
  <c r="O129" i="23"/>
  <c r="P129" i="23"/>
  <c r="Q129" i="23"/>
  <c r="R129" i="23"/>
  <c r="S129" i="23"/>
  <c r="T129" i="23"/>
  <c r="U129" i="23"/>
  <c r="V129" i="23"/>
  <c r="W129" i="23"/>
  <c r="X129" i="23"/>
  <c r="Y129" i="23"/>
  <c r="Z129" i="23"/>
  <c r="AA129" i="23"/>
  <c r="AB129" i="23"/>
  <c r="AC129" i="23"/>
  <c r="AD129" i="23"/>
  <c r="AE129" i="23"/>
  <c r="AF129" i="23"/>
  <c r="AG129" i="23"/>
  <c r="AH129" i="23"/>
  <c r="AI129" i="23"/>
  <c r="AJ129" i="23"/>
  <c r="D130" i="23"/>
  <c r="E130" i="23"/>
  <c r="F130" i="23"/>
  <c r="G130" i="23"/>
  <c r="H130" i="23"/>
  <c r="I130" i="23"/>
  <c r="J130" i="23"/>
  <c r="K130" i="23"/>
  <c r="L130" i="23"/>
  <c r="M130" i="23"/>
  <c r="N130" i="23"/>
  <c r="O130" i="23"/>
  <c r="P130" i="23"/>
  <c r="Q130" i="23"/>
  <c r="R130" i="23"/>
  <c r="S130" i="23"/>
  <c r="T130" i="23"/>
  <c r="U130" i="23"/>
  <c r="V130" i="23"/>
  <c r="W130" i="23"/>
  <c r="X130" i="23"/>
  <c r="Y130" i="23"/>
  <c r="Z130" i="23"/>
  <c r="AA130" i="23"/>
  <c r="AB130" i="23"/>
  <c r="AC130" i="23"/>
  <c r="AD130" i="23"/>
  <c r="AE130" i="23"/>
  <c r="AF130" i="23"/>
  <c r="AG130" i="23"/>
  <c r="AH130" i="23"/>
  <c r="AI130" i="23"/>
  <c r="AJ130" i="23"/>
  <c r="D131" i="23"/>
  <c r="E131" i="23"/>
  <c r="F131" i="23"/>
  <c r="G131" i="23"/>
  <c r="H131" i="23"/>
  <c r="I131" i="23"/>
  <c r="J131" i="23"/>
  <c r="K131" i="23"/>
  <c r="L131" i="23"/>
  <c r="M131" i="23"/>
  <c r="N131" i="23"/>
  <c r="O131" i="23"/>
  <c r="P131" i="23"/>
  <c r="Q131" i="23"/>
  <c r="R131" i="23"/>
  <c r="S131" i="23"/>
  <c r="T131" i="23"/>
  <c r="U131" i="23"/>
  <c r="V131" i="23"/>
  <c r="W131" i="23"/>
  <c r="X131" i="23"/>
  <c r="Y131" i="23"/>
  <c r="Z131" i="23"/>
  <c r="AA131" i="23"/>
  <c r="AB131" i="23"/>
  <c r="AC131" i="23"/>
  <c r="AD131" i="23"/>
  <c r="AE131" i="23"/>
  <c r="AF131" i="23"/>
  <c r="AG131" i="23"/>
  <c r="AH131" i="23"/>
  <c r="AI131" i="23"/>
  <c r="AJ131" i="23"/>
  <c r="D132" i="23"/>
  <c r="E132" i="23"/>
  <c r="F132" i="23"/>
  <c r="G132" i="23"/>
  <c r="H132" i="23"/>
  <c r="I132" i="23"/>
  <c r="J132" i="23"/>
  <c r="K132" i="23"/>
  <c r="L132" i="23"/>
  <c r="M132" i="23"/>
  <c r="N132" i="23"/>
  <c r="O132" i="23"/>
  <c r="P132" i="23"/>
  <c r="Q132" i="23"/>
  <c r="R132" i="23"/>
  <c r="S132" i="23"/>
  <c r="T132" i="23"/>
  <c r="U132" i="23"/>
  <c r="V132" i="23"/>
  <c r="W132" i="23"/>
  <c r="X132" i="23"/>
  <c r="Y132" i="23"/>
  <c r="Z132" i="23"/>
  <c r="AA132" i="23"/>
  <c r="AB132" i="23"/>
  <c r="AC132" i="23"/>
  <c r="AD132" i="23"/>
  <c r="AE132" i="23"/>
  <c r="AF132" i="23"/>
  <c r="AG132" i="23"/>
  <c r="AH132" i="23"/>
  <c r="AI132" i="23"/>
  <c r="AJ132" i="23"/>
  <c r="D133" i="23"/>
  <c r="E133" i="23"/>
  <c r="F133" i="23"/>
  <c r="G133" i="23"/>
  <c r="H133" i="23"/>
  <c r="I133" i="23"/>
  <c r="J133" i="23"/>
  <c r="K133" i="23"/>
  <c r="L133" i="23"/>
  <c r="M133" i="23"/>
  <c r="N133" i="23"/>
  <c r="O133" i="23"/>
  <c r="P133" i="23"/>
  <c r="Q133" i="23"/>
  <c r="R133" i="23"/>
  <c r="S133" i="23"/>
  <c r="T133" i="23"/>
  <c r="U133" i="23"/>
  <c r="V133" i="23"/>
  <c r="W133" i="23"/>
  <c r="X133" i="23"/>
  <c r="Y133" i="23"/>
  <c r="Z133" i="23"/>
  <c r="AA133" i="23"/>
  <c r="AB133" i="23"/>
  <c r="AC133" i="23"/>
  <c r="AD133" i="23"/>
  <c r="AE133" i="23"/>
  <c r="AF133" i="23"/>
  <c r="AG133" i="23"/>
  <c r="AH133" i="23"/>
  <c r="AI133" i="23"/>
  <c r="AJ133" i="23"/>
  <c r="D134" i="23"/>
  <c r="E134" i="23"/>
  <c r="F134" i="23"/>
  <c r="G134" i="23"/>
  <c r="H134" i="23"/>
  <c r="I134" i="23"/>
  <c r="J134" i="23"/>
  <c r="K134" i="23"/>
  <c r="L134" i="23"/>
  <c r="M134" i="23"/>
  <c r="N134" i="23"/>
  <c r="O134" i="23"/>
  <c r="P134" i="23"/>
  <c r="Q134" i="23"/>
  <c r="R134" i="23"/>
  <c r="S134" i="23"/>
  <c r="T134" i="23"/>
  <c r="U134" i="23"/>
  <c r="V134" i="23"/>
  <c r="W134" i="23"/>
  <c r="X134" i="23"/>
  <c r="Y134" i="23"/>
  <c r="Z134" i="23"/>
  <c r="AA134" i="23"/>
  <c r="AB134" i="23"/>
  <c r="AC134" i="23"/>
  <c r="AD134" i="23"/>
  <c r="AE134" i="23"/>
  <c r="AF134" i="23"/>
  <c r="AG134" i="23"/>
  <c r="AH134" i="23"/>
  <c r="AI134" i="23"/>
  <c r="AJ134" i="23"/>
  <c r="D135" i="23"/>
  <c r="E135" i="23"/>
  <c r="F135" i="23"/>
  <c r="G135" i="23"/>
  <c r="H135" i="23"/>
  <c r="I135" i="23"/>
  <c r="J135" i="23"/>
  <c r="K135" i="23"/>
  <c r="L135" i="23"/>
  <c r="M135" i="23"/>
  <c r="N135" i="23"/>
  <c r="O135" i="23"/>
  <c r="P135" i="23"/>
  <c r="Q135" i="23"/>
  <c r="R135" i="23"/>
  <c r="S135" i="23"/>
  <c r="T135" i="23"/>
  <c r="U135" i="23"/>
  <c r="V135" i="23"/>
  <c r="W135" i="23"/>
  <c r="X135" i="23"/>
  <c r="Y135" i="23"/>
  <c r="Z135" i="23"/>
  <c r="AA135" i="23"/>
  <c r="AB135" i="23"/>
  <c r="AC135" i="23"/>
  <c r="AD135" i="23"/>
  <c r="AE135" i="23"/>
  <c r="AF135" i="23"/>
  <c r="AG135" i="23"/>
  <c r="AH135" i="23"/>
  <c r="AI135" i="23"/>
  <c r="AJ135" i="23"/>
  <c r="D136" i="23"/>
  <c r="E136" i="23"/>
  <c r="F136" i="23"/>
  <c r="G136" i="23"/>
  <c r="H136" i="23"/>
  <c r="I136" i="23"/>
  <c r="J136" i="23"/>
  <c r="K136" i="23"/>
  <c r="L136" i="23"/>
  <c r="M136" i="23"/>
  <c r="N136" i="23"/>
  <c r="O136" i="23"/>
  <c r="P136" i="23"/>
  <c r="Q136" i="23"/>
  <c r="R136" i="23"/>
  <c r="S136" i="23"/>
  <c r="T136" i="23"/>
  <c r="U136" i="23"/>
  <c r="V136" i="23"/>
  <c r="W136" i="23"/>
  <c r="X136" i="23"/>
  <c r="Y136" i="23"/>
  <c r="Z136" i="23"/>
  <c r="AA136" i="23"/>
  <c r="AB136" i="23"/>
  <c r="AC136" i="23"/>
  <c r="AD136" i="23"/>
  <c r="AE136" i="23"/>
  <c r="AF136" i="23"/>
  <c r="AG136" i="23"/>
  <c r="AH136" i="23"/>
  <c r="AI136" i="23"/>
  <c r="AJ136" i="23"/>
  <c r="D137" i="23"/>
  <c r="E137" i="23"/>
  <c r="F137" i="23"/>
  <c r="G137" i="23"/>
  <c r="H137" i="23"/>
  <c r="I137" i="23"/>
  <c r="J137" i="23"/>
  <c r="K137" i="23"/>
  <c r="L137" i="23"/>
  <c r="M137" i="23"/>
  <c r="N137" i="23"/>
  <c r="O137" i="23"/>
  <c r="P137" i="23"/>
  <c r="Q137" i="23"/>
  <c r="R137" i="23"/>
  <c r="S137" i="23"/>
  <c r="T137" i="23"/>
  <c r="U137" i="23"/>
  <c r="V137" i="23"/>
  <c r="W137" i="23"/>
  <c r="X137" i="23"/>
  <c r="Y137" i="23"/>
  <c r="Z137" i="23"/>
  <c r="AA137" i="23"/>
  <c r="AB137" i="23"/>
  <c r="AC137" i="23"/>
  <c r="AD137" i="23"/>
  <c r="AE137" i="23"/>
  <c r="AF137" i="23"/>
  <c r="AG137" i="23"/>
  <c r="AH137" i="23"/>
  <c r="AI137" i="23"/>
  <c r="AJ137" i="23"/>
  <c r="D138" i="23"/>
  <c r="E138" i="23"/>
  <c r="F138" i="23"/>
  <c r="G138" i="23"/>
  <c r="H138" i="23"/>
  <c r="I138" i="23"/>
  <c r="J138" i="23"/>
  <c r="K138" i="23"/>
  <c r="L138" i="23"/>
  <c r="M138" i="23"/>
  <c r="N138" i="23"/>
  <c r="O138" i="23"/>
  <c r="P138" i="23"/>
  <c r="Q138" i="23"/>
  <c r="R138" i="23"/>
  <c r="S138" i="23"/>
  <c r="T138" i="23"/>
  <c r="U138" i="23"/>
  <c r="V138" i="23"/>
  <c r="W138" i="23"/>
  <c r="X138" i="23"/>
  <c r="Y138" i="23"/>
  <c r="Z138" i="23"/>
  <c r="AA138" i="23"/>
  <c r="AB138" i="23"/>
  <c r="AC138" i="23"/>
  <c r="AD138" i="23"/>
  <c r="AE138" i="23"/>
  <c r="AF138" i="23"/>
  <c r="AG138" i="23"/>
  <c r="AH138" i="23"/>
  <c r="AI138" i="23"/>
  <c r="AJ138" i="23"/>
  <c r="D139" i="23"/>
  <c r="E139" i="23"/>
  <c r="F139" i="23"/>
  <c r="G139" i="23"/>
  <c r="H139" i="23"/>
  <c r="I139" i="23"/>
  <c r="J139" i="23"/>
  <c r="K139" i="23"/>
  <c r="L139" i="23"/>
  <c r="M139" i="23"/>
  <c r="N139" i="23"/>
  <c r="O139" i="23"/>
  <c r="P139" i="23"/>
  <c r="Q139" i="23"/>
  <c r="R139" i="23"/>
  <c r="S139" i="23"/>
  <c r="T139" i="23"/>
  <c r="U139" i="23"/>
  <c r="V139" i="23"/>
  <c r="W139" i="23"/>
  <c r="X139" i="23"/>
  <c r="Y139" i="23"/>
  <c r="Z139" i="23"/>
  <c r="AA139" i="23"/>
  <c r="AB139" i="23"/>
  <c r="AC139" i="23"/>
  <c r="AD139" i="23"/>
  <c r="AE139" i="23"/>
  <c r="AF139" i="23"/>
  <c r="AG139" i="23"/>
  <c r="AH139" i="23"/>
  <c r="AI139" i="23"/>
  <c r="AJ139" i="23"/>
  <c r="D140" i="23"/>
  <c r="E140" i="23"/>
  <c r="F140" i="23"/>
  <c r="G140" i="23"/>
  <c r="H140" i="23"/>
  <c r="I140" i="23"/>
  <c r="J140" i="23"/>
  <c r="K140" i="23"/>
  <c r="L140" i="23"/>
  <c r="M140" i="23"/>
  <c r="N140" i="23"/>
  <c r="O140" i="23"/>
  <c r="P140" i="23"/>
  <c r="Q140" i="23"/>
  <c r="R140" i="23"/>
  <c r="S140" i="23"/>
  <c r="T140" i="23"/>
  <c r="U140" i="23"/>
  <c r="V140" i="23"/>
  <c r="W140" i="23"/>
  <c r="X140" i="23"/>
  <c r="Y140" i="23"/>
  <c r="Z140" i="23"/>
  <c r="AA140" i="23"/>
  <c r="AB140" i="23"/>
  <c r="AC140" i="23"/>
  <c r="AD140" i="23"/>
  <c r="AE140" i="23"/>
  <c r="AF140" i="23"/>
  <c r="AG140" i="23"/>
  <c r="AH140" i="23"/>
  <c r="AI140" i="23"/>
  <c r="AJ140" i="23"/>
  <c r="D141" i="23"/>
  <c r="E141" i="23"/>
  <c r="F141" i="23"/>
  <c r="G141" i="23"/>
  <c r="H141" i="23"/>
  <c r="I141" i="23"/>
  <c r="J141" i="23"/>
  <c r="K141" i="23"/>
  <c r="L141" i="23"/>
  <c r="M141" i="23"/>
  <c r="N141" i="23"/>
  <c r="O141" i="23"/>
  <c r="P141" i="23"/>
  <c r="Q141" i="23"/>
  <c r="R141" i="23"/>
  <c r="S141" i="23"/>
  <c r="T141" i="23"/>
  <c r="U141" i="23"/>
  <c r="V141" i="23"/>
  <c r="W141" i="23"/>
  <c r="X141" i="23"/>
  <c r="Y141" i="23"/>
  <c r="Z141" i="23"/>
  <c r="AA141" i="23"/>
  <c r="AB141" i="23"/>
  <c r="AC141" i="23"/>
  <c r="AD141" i="23"/>
  <c r="AE141" i="23"/>
  <c r="AF141" i="23"/>
  <c r="AG141" i="23"/>
  <c r="AH141" i="23"/>
  <c r="AI141" i="23"/>
  <c r="AJ141" i="23"/>
  <c r="D142" i="23"/>
  <c r="E142" i="23"/>
  <c r="F142" i="23"/>
  <c r="G142" i="23"/>
  <c r="H142" i="23"/>
  <c r="I142" i="23"/>
  <c r="J142" i="23"/>
  <c r="K142" i="23"/>
  <c r="L142" i="23"/>
  <c r="M142" i="23"/>
  <c r="N142" i="23"/>
  <c r="O142" i="23"/>
  <c r="P142" i="23"/>
  <c r="Q142" i="23"/>
  <c r="R142" i="23"/>
  <c r="S142" i="23"/>
  <c r="T142" i="23"/>
  <c r="U142" i="23"/>
  <c r="V142" i="23"/>
  <c r="W142" i="23"/>
  <c r="X142" i="23"/>
  <c r="Y142" i="23"/>
  <c r="Z142" i="23"/>
  <c r="AA142" i="23"/>
  <c r="AB142" i="23"/>
  <c r="AC142" i="23"/>
  <c r="AD142" i="23"/>
  <c r="AE142" i="23"/>
  <c r="AF142" i="23"/>
  <c r="AG142" i="23"/>
  <c r="AH142" i="23"/>
  <c r="AI142" i="23"/>
  <c r="AJ142" i="23"/>
  <c r="D143" i="23"/>
  <c r="E143" i="23"/>
  <c r="F143" i="23"/>
  <c r="G143" i="23"/>
  <c r="H143" i="23"/>
  <c r="I143" i="23"/>
  <c r="J143" i="23"/>
  <c r="K143" i="23"/>
  <c r="L143" i="23"/>
  <c r="M143" i="23"/>
  <c r="N143" i="23"/>
  <c r="O143" i="23"/>
  <c r="P143" i="23"/>
  <c r="Q143" i="23"/>
  <c r="R143" i="23"/>
  <c r="S143" i="23"/>
  <c r="T143" i="23"/>
  <c r="U143" i="23"/>
  <c r="V143" i="23"/>
  <c r="W143" i="23"/>
  <c r="X143" i="23"/>
  <c r="Y143" i="23"/>
  <c r="Z143" i="23"/>
  <c r="AA143" i="23"/>
  <c r="AB143" i="23"/>
  <c r="AC143" i="23"/>
  <c r="AD143" i="23"/>
  <c r="AE143" i="23"/>
  <c r="AF143" i="23"/>
  <c r="AG143" i="23"/>
  <c r="AH143" i="23"/>
  <c r="AI143" i="23"/>
  <c r="AJ143" i="23"/>
  <c r="D144" i="23"/>
  <c r="E144" i="23"/>
  <c r="F144" i="23"/>
  <c r="G144" i="23"/>
  <c r="H144" i="23"/>
  <c r="I144" i="23"/>
  <c r="J144" i="23"/>
  <c r="K144" i="23"/>
  <c r="L144" i="23"/>
  <c r="M144" i="23"/>
  <c r="N144" i="23"/>
  <c r="O144" i="23"/>
  <c r="P144" i="23"/>
  <c r="Q144" i="23"/>
  <c r="R144" i="23"/>
  <c r="S144" i="23"/>
  <c r="T144" i="23"/>
  <c r="U144" i="23"/>
  <c r="V144" i="23"/>
  <c r="W144" i="23"/>
  <c r="X144" i="23"/>
  <c r="Y144" i="23"/>
  <c r="Z144" i="23"/>
  <c r="AA144" i="23"/>
  <c r="AB144" i="23"/>
  <c r="AC144" i="23"/>
  <c r="AD144" i="23"/>
  <c r="AE144" i="23"/>
  <c r="AF144" i="23"/>
  <c r="AG144" i="23"/>
  <c r="AH144" i="23"/>
  <c r="AI144" i="23"/>
  <c r="AJ144" i="23"/>
  <c r="D145" i="23"/>
  <c r="E145" i="23"/>
  <c r="F145" i="23"/>
  <c r="G145" i="23"/>
  <c r="H145" i="23"/>
  <c r="I145" i="23"/>
  <c r="J145" i="23"/>
  <c r="K145" i="23"/>
  <c r="L145" i="23"/>
  <c r="M145" i="23"/>
  <c r="N145" i="23"/>
  <c r="O145" i="23"/>
  <c r="P145" i="23"/>
  <c r="Q145" i="23"/>
  <c r="R145" i="23"/>
  <c r="S145" i="23"/>
  <c r="T145" i="23"/>
  <c r="U145" i="23"/>
  <c r="V145" i="23"/>
  <c r="W145" i="23"/>
  <c r="X145" i="23"/>
  <c r="Y145" i="23"/>
  <c r="Z145" i="23"/>
  <c r="AA145" i="23"/>
  <c r="AB145" i="23"/>
  <c r="AC145" i="23"/>
  <c r="AD145" i="23"/>
  <c r="AE145" i="23"/>
  <c r="AF145" i="23"/>
  <c r="AG145" i="23"/>
  <c r="AH145" i="23"/>
  <c r="AI145" i="23"/>
  <c r="AJ145" i="23"/>
  <c r="D146" i="23"/>
  <c r="E146" i="23"/>
  <c r="F146" i="23"/>
  <c r="G146" i="23"/>
  <c r="H146" i="23"/>
  <c r="I146" i="23"/>
  <c r="J146" i="23"/>
  <c r="K146" i="23"/>
  <c r="L146" i="23"/>
  <c r="M146" i="23"/>
  <c r="N146" i="23"/>
  <c r="O146" i="23"/>
  <c r="P146" i="23"/>
  <c r="Q146" i="23"/>
  <c r="R146" i="23"/>
  <c r="S146" i="23"/>
  <c r="T146" i="23"/>
  <c r="U146" i="23"/>
  <c r="V146" i="23"/>
  <c r="W146" i="23"/>
  <c r="X146" i="23"/>
  <c r="Y146" i="23"/>
  <c r="Z146" i="23"/>
  <c r="AA146" i="23"/>
  <c r="AB146" i="23"/>
  <c r="AC146" i="23"/>
  <c r="AD146" i="23"/>
  <c r="AE146" i="23"/>
  <c r="AF146" i="23"/>
  <c r="AG146" i="23"/>
  <c r="AH146" i="23"/>
  <c r="AI146" i="23"/>
  <c r="AJ146" i="23"/>
  <c r="D147" i="23"/>
  <c r="E147" i="23"/>
  <c r="F147" i="23"/>
  <c r="G147" i="23"/>
  <c r="H147" i="23"/>
  <c r="I147" i="23"/>
  <c r="J147" i="23"/>
  <c r="K147" i="23"/>
  <c r="L147" i="23"/>
  <c r="M147" i="23"/>
  <c r="N147" i="23"/>
  <c r="O147" i="23"/>
  <c r="P147" i="23"/>
  <c r="Q147" i="23"/>
  <c r="R147" i="23"/>
  <c r="S147" i="23"/>
  <c r="T147" i="23"/>
  <c r="U147" i="23"/>
  <c r="V147" i="23"/>
  <c r="W147" i="23"/>
  <c r="X147" i="23"/>
  <c r="Y147" i="23"/>
  <c r="Z147" i="23"/>
  <c r="AA147" i="23"/>
  <c r="AB147" i="23"/>
  <c r="AC147" i="23"/>
  <c r="AD147" i="23"/>
  <c r="AE147" i="23"/>
  <c r="AF147" i="23"/>
  <c r="AG147" i="23"/>
  <c r="AH147" i="23"/>
  <c r="AI147" i="23"/>
  <c r="AJ147" i="23"/>
  <c r="D148" i="23"/>
  <c r="E148" i="23"/>
  <c r="F148" i="23"/>
  <c r="G148" i="23"/>
  <c r="H148" i="23"/>
  <c r="I148" i="23"/>
  <c r="J148" i="23"/>
  <c r="K148" i="23"/>
  <c r="L148" i="23"/>
  <c r="M148" i="23"/>
  <c r="N148" i="23"/>
  <c r="O148" i="23"/>
  <c r="P148" i="23"/>
  <c r="Q148" i="23"/>
  <c r="R148" i="23"/>
  <c r="S148" i="23"/>
  <c r="T148" i="23"/>
  <c r="U148" i="23"/>
  <c r="V148" i="23"/>
  <c r="W148" i="23"/>
  <c r="X148" i="23"/>
  <c r="Y148" i="23"/>
  <c r="Z148" i="23"/>
  <c r="AA148" i="23"/>
  <c r="AB148" i="23"/>
  <c r="AC148" i="23"/>
  <c r="AD148" i="23"/>
  <c r="AE148" i="23"/>
  <c r="AF148" i="23"/>
  <c r="AG148" i="23"/>
  <c r="AH148" i="23"/>
  <c r="AI148" i="23"/>
  <c r="AJ148" i="23"/>
  <c r="D149" i="23"/>
  <c r="E149" i="23"/>
  <c r="F149" i="23"/>
  <c r="G149" i="23"/>
  <c r="H149" i="23"/>
  <c r="I149" i="23"/>
  <c r="J149" i="23"/>
  <c r="K149" i="23"/>
  <c r="L149" i="23"/>
  <c r="M149" i="23"/>
  <c r="N149" i="23"/>
  <c r="O149" i="23"/>
  <c r="P149" i="23"/>
  <c r="Q149" i="23"/>
  <c r="R149" i="23"/>
  <c r="S149" i="23"/>
  <c r="T149" i="23"/>
  <c r="U149" i="23"/>
  <c r="V149" i="23"/>
  <c r="W149" i="23"/>
  <c r="X149" i="23"/>
  <c r="Y149" i="23"/>
  <c r="Z149" i="23"/>
  <c r="AA149" i="23"/>
  <c r="AB149" i="23"/>
  <c r="AC149" i="23"/>
  <c r="AD149" i="23"/>
  <c r="AE149" i="23"/>
  <c r="AF149" i="23"/>
  <c r="AG149" i="23"/>
  <c r="AH149" i="23"/>
  <c r="AI149" i="23"/>
  <c r="AJ149" i="23"/>
  <c r="D150" i="23"/>
  <c r="E150" i="23"/>
  <c r="F150" i="23"/>
  <c r="G150" i="23"/>
  <c r="H150" i="23"/>
  <c r="I150" i="23"/>
  <c r="J150" i="23"/>
  <c r="K150" i="23"/>
  <c r="L150" i="23"/>
  <c r="M150" i="23"/>
  <c r="N150" i="23"/>
  <c r="O150" i="23"/>
  <c r="P150" i="23"/>
  <c r="Q150" i="23"/>
  <c r="R150" i="23"/>
  <c r="S150" i="23"/>
  <c r="T150" i="23"/>
  <c r="U150" i="23"/>
  <c r="V150" i="23"/>
  <c r="W150" i="23"/>
  <c r="X150" i="23"/>
  <c r="Y150" i="23"/>
  <c r="Z150" i="23"/>
  <c r="AA150" i="23"/>
  <c r="AB150" i="23"/>
  <c r="AC150" i="23"/>
  <c r="AD150" i="23"/>
  <c r="AE150" i="23"/>
  <c r="AF150" i="23"/>
  <c r="AG150" i="23"/>
  <c r="AH150" i="23"/>
  <c r="AI150" i="23"/>
  <c r="AJ150" i="23"/>
  <c r="D151" i="23"/>
  <c r="E151" i="23"/>
  <c r="F151" i="23"/>
  <c r="G151" i="23"/>
  <c r="H151" i="23"/>
  <c r="I151" i="23"/>
  <c r="J151" i="23"/>
  <c r="K151" i="23"/>
  <c r="L151" i="23"/>
  <c r="M151" i="23"/>
  <c r="N151" i="23"/>
  <c r="O151" i="23"/>
  <c r="P151" i="23"/>
  <c r="Q151" i="23"/>
  <c r="R151" i="23"/>
  <c r="S151" i="23"/>
  <c r="T151" i="23"/>
  <c r="U151" i="23"/>
  <c r="V151" i="23"/>
  <c r="W151" i="23"/>
  <c r="X151" i="23"/>
  <c r="Y151" i="23"/>
  <c r="Z151" i="23"/>
  <c r="AA151" i="23"/>
  <c r="AB151" i="23"/>
  <c r="AC151" i="23"/>
  <c r="AD151" i="23"/>
  <c r="AE151" i="23"/>
  <c r="AF151" i="23"/>
  <c r="AG151" i="23"/>
  <c r="AH151" i="23"/>
  <c r="AI151" i="23"/>
  <c r="AJ151" i="23"/>
  <c r="D152" i="23"/>
  <c r="E152" i="23"/>
  <c r="F152" i="23"/>
  <c r="G152" i="23"/>
  <c r="H152" i="23"/>
  <c r="I152" i="23"/>
  <c r="J152" i="23"/>
  <c r="K152" i="23"/>
  <c r="L152" i="23"/>
  <c r="M152" i="23"/>
  <c r="N152" i="23"/>
  <c r="O152" i="23"/>
  <c r="P152" i="23"/>
  <c r="Q152" i="23"/>
  <c r="R152" i="23"/>
  <c r="S152" i="23"/>
  <c r="T152" i="23"/>
  <c r="U152" i="23"/>
  <c r="V152" i="23"/>
  <c r="W152" i="23"/>
  <c r="X152" i="23"/>
  <c r="Y152" i="23"/>
  <c r="Z152" i="23"/>
  <c r="AA152" i="23"/>
  <c r="AB152" i="23"/>
  <c r="AC152" i="23"/>
  <c r="AD152" i="23"/>
  <c r="AE152" i="23"/>
  <c r="AF152" i="23"/>
  <c r="AG152" i="23"/>
  <c r="AH152" i="23"/>
  <c r="AI152" i="23"/>
  <c r="AJ152" i="23"/>
  <c r="D153" i="23"/>
  <c r="E153" i="23"/>
  <c r="F153" i="23"/>
  <c r="G153" i="23"/>
  <c r="H153" i="23"/>
  <c r="I153" i="23"/>
  <c r="J153" i="23"/>
  <c r="K153" i="23"/>
  <c r="L153" i="23"/>
  <c r="M153" i="23"/>
  <c r="N153" i="23"/>
  <c r="O153" i="23"/>
  <c r="P153" i="23"/>
  <c r="Q153" i="23"/>
  <c r="R153" i="23"/>
  <c r="S153" i="23"/>
  <c r="T153" i="23"/>
  <c r="U153" i="23"/>
  <c r="V153" i="23"/>
  <c r="W153" i="23"/>
  <c r="X153" i="23"/>
  <c r="Y153" i="23"/>
  <c r="Z153" i="23"/>
  <c r="AA153" i="23"/>
  <c r="AB153" i="23"/>
  <c r="AC153" i="23"/>
  <c r="AD153" i="23"/>
  <c r="AE153" i="23"/>
  <c r="AF153" i="23"/>
  <c r="AG153" i="23"/>
  <c r="AH153" i="23"/>
  <c r="AI153" i="23"/>
  <c r="AJ153" i="23"/>
  <c r="D154" i="23"/>
  <c r="E154" i="23"/>
  <c r="F154" i="23"/>
  <c r="G154" i="23"/>
  <c r="H154" i="23"/>
  <c r="I154" i="23"/>
  <c r="J154" i="23"/>
  <c r="K154" i="23"/>
  <c r="L154" i="23"/>
  <c r="M154" i="23"/>
  <c r="N154" i="23"/>
  <c r="O154" i="23"/>
  <c r="P154" i="23"/>
  <c r="Q154" i="23"/>
  <c r="R154" i="23"/>
  <c r="S154" i="23"/>
  <c r="T154" i="23"/>
  <c r="U154" i="23"/>
  <c r="V154" i="23"/>
  <c r="W154" i="23"/>
  <c r="X154" i="23"/>
  <c r="Y154" i="23"/>
  <c r="Z154" i="23"/>
  <c r="AA154" i="23"/>
  <c r="AB154" i="23"/>
  <c r="AC154" i="23"/>
  <c r="AD154" i="23"/>
  <c r="AE154" i="23"/>
  <c r="AF154" i="23"/>
  <c r="AG154" i="23"/>
  <c r="AH154" i="23"/>
  <c r="AI154" i="23"/>
  <c r="AJ154" i="23"/>
  <c r="D155" i="23"/>
  <c r="E155" i="23"/>
  <c r="F155" i="23"/>
  <c r="G155" i="23"/>
  <c r="H155" i="23"/>
  <c r="I155" i="23"/>
  <c r="J155" i="23"/>
  <c r="K155" i="23"/>
  <c r="L155" i="23"/>
  <c r="M155" i="23"/>
  <c r="N155" i="23"/>
  <c r="O155" i="23"/>
  <c r="P155" i="23"/>
  <c r="Q155" i="23"/>
  <c r="R155" i="23"/>
  <c r="S155" i="23"/>
  <c r="T155" i="23"/>
  <c r="U155" i="23"/>
  <c r="V155" i="23"/>
  <c r="W155" i="23"/>
  <c r="X155" i="23"/>
  <c r="Y155" i="23"/>
  <c r="Z155" i="23"/>
  <c r="AA155" i="23"/>
  <c r="AB155" i="23"/>
  <c r="AC155" i="23"/>
  <c r="AD155" i="23"/>
  <c r="AE155" i="23"/>
  <c r="AF155" i="23"/>
  <c r="AG155" i="23"/>
  <c r="AH155" i="23"/>
  <c r="AI155" i="23"/>
  <c r="AJ155" i="23"/>
  <c r="D156" i="23"/>
  <c r="E156" i="23"/>
  <c r="F156" i="23"/>
  <c r="G156" i="23"/>
  <c r="H156" i="23"/>
  <c r="I156" i="23"/>
  <c r="J156" i="23"/>
  <c r="K156" i="23"/>
  <c r="L156" i="23"/>
  <c r="M156" i="23"/>
  <c r="N156" i="23"/>
  <c r="O156" i="23"/>
  <c r="P156" i="23"/>
  <c r="Q156" i="23"/>
  <c r="R156" i="23"/>
  <c r="S156" i="23"/>
  <c r="T156" i="23"/>
  <c r="U156" i="23"/>
  <c r="V156" i="23"/>
  <c r="W156" i="23"/>
  <c r="X156" i="23"/>
  <c r="Y156" i="23"/>
  <c r="Z156" i="23"/>
  <c r="AA156" i="23"/>
  <c r="AB156" i="23"/>
  <c r="AC156" i="23"/>
  <c r="AD156" i="23"/>
  <c r="AE156" i="23"/>
  <c r="AF156" i="23"/>
  <c r="AG156" i="23"/>
  <c r="AH156" i="23"/>
  <c r="AI156" i="23"/>
  <c r="AJ156" i="23"/>
  <c r="D157" i="23"/>
  <c r="E157" i="23"/>
  <c r="F157" i="23"/>
  <c r="G157" i="23"/>
  <c r="H157" i="23"/>
  <c r="I157" i="23"/>
  <c r="J157" i="23"/>
  <c r="K157" i="23"/>
  <c r="L157" i="23"/>
  <c r="M157" i="23"/>
  <c r="N157" i="23"/>
  <c r="O157" i="23"/>
  <c r="P157" i="23"/>
  <c r="Q157" i="23"/>
  <c r="R157" i="23"/>
  <c r="S157" i="23"/>
  <c r="T157" i="23"/>
  <c r="U157" i="23"/>
  <c r="V157" i="23"/>
  <c r="W157" i="23"/>
  <c r="X157" i="23"/>
  <c r="Y157" i="23"/>
  <c r="Z157" i="23"/>
  <c r="AA157" i="23"/>
  <c r="AB157" i="23"/>
  <c r="AC157" i="23"/>
  <c r="AD157" i="23"/>
  <c r="AE157" i="23"/>
  <c r="AF157" i="23"/>
  <c r="AG157" i="23"/>
  <c r="AH157" i="23"/>
  <c r="AI157" i="23"/>
  <c r="AJ157" i="23"/>
  <c r="D158" i="23"/>
  <c r="E158" i="23"/>
  <c r="F158" i="23"/>
  <c r="G158" i="23"/>
  <c r="H158" i="23"/>
  <c r="I158" i="23"/>
  <c r="J158" i="23"/>
  <c r="K158" i="23"/>
  <c r="L158" i="23"/>
  <c r="M158" i="23"/>
  <c r="N158" i="23"/>
  <c r="O158" i="23"/>
  <c r="P158" i="23"/>
  <c r="Q158" i="23"/>
  <c r="R158" i="23"/>
  <c r="S158" i="23"/>
  <c r="T158" i="23"/>
  <c r="U158" i="23"/>
  <c r="V158" i="23"/>
  <c r="W158" i="23"/>
  <c r="X158" i="23"/>
  <c r="Y158" i="23"/>
  <c r="Z158" i="23"/>
  <c r="AA158" i="23"/>
  <c r="AB158" i="23"/>
  <c r="AC158" i="23"/>
  <c r="AD158" i="23"/>
  <c r="AE158" i="23"/>
  <c r="AF158" i="23"/>
  <c r="AG158" i="23"/>
  <c r="AH158" i="23"/>
  <c r="AI158" i="23"/>
  <c r="AJ158" i="23"/>
  <c r="D159" i="23"/>
  <c r="E159" i="23"/>
  <c r="F159" i="23"/>
  <c r="G159" i="23"/>
  <c r="H159" i="23"/>
  <c r="I159" i="23"/>
  <c r="J159" i="23"/>
  <c r="K159" i="23"/>
  <c r="L159" i="23"/>
  <c r="M159" i="23"/>
  <c r="N159" i="23"/>
  <c r="O159" i="23"/>
  <c r="P159" i="23"/>
  <c r="Q159" i="23"/>
  <c r="R159" i="23"/>
  <c r="S159" i="23"/>
  <c r="T159" i="23"/>
  <c r="U159" i="23"/>
  <c r="V159" i="23"/>
  <c r="W159" i="23"/>
  <c r="X159" i="23"/>
  <c r="Y159" i="23"/>
  <c r="Z159" i="23"/>
  <c r="AA159" i="23"/>
  <c r="AB159" i="23"/>
  <c r="AC159" i="23"/>
  <c r="AD159" i="23"/>
  <c r="AE159" i="23"/>
  <c r="AF159" i="23"/>
  <c r="AG159" i="23"/>
  <c r="AH159" i="23"/>
  <c r="AI159" i="23"/>
  <c r="AJ159" i="23"/>
  <c r="D160" i="23"/>
  <c r="E160" i="23"/>
  <c r="F160" i="23"/>
  <c r="G160" i="23"/>
  <c r="H160" i="23"/>
  <c r="I160" i="23"/>
  <c r="J160" i="23"/>
  <c r="K160" i="23"/>
  <c r="L160" i="23"/>
  <c r="M160" i="23"/>
  <c r="N160" i="23"/>
  <c r="O160" i="23"/>
  <c r="P160" i="23"/>
  <c r="Q160" i="23"/>
  <c r="R160" i="23"/>
  <c r="S160" i="23"/>
  <c r="T160" i="23"/>
  <c r="U160" i="23"/>
  <c r="V160" i="23"/>
  <c r="W160" i="23"/>
  <c r="X160" i="23"/>
  <c r="Y160" i="23"/>
  <c r="Z160" i="23"/>
  <c r="AA160" i="23"/>
  <c r="AB160" i="23"/>
  <c r="AC160" i="23"/>
  <c r="AD160" i="23"/>
  <c r="AE160" i="23"/>
  <c r="AF160" i="23"/>
  <c r="AG160" i="23"/>
  <c r="AH160" i="23"/>
  <c r="AI160" i="23"/>
  <c r="AJ160" i="23"/>
  <c r="D161" i="23"/>
  <c r="E161" i="23"/>
  <c r="F161" i="23"/>
  <c r="G161" i="23"/>
  <c r="H161" i="23"/>
  <c r="I161" i="23"/>
  <c r="J161" i="23"/>
  <c r="K161" i="23"/>
  <c r="L161" i="23"/>
  <c r="M161" i="23"/>
  <c r="N161" i="23"/>
  <c r="O161" i="23"/>
  <c r="P161" i="23"/>
  <c r="Q161" i="23"/>
  <c r="R161" i="23"/>
  <c r="S161" i="23"/>
  <c r="T161" i="23"/>
  <c r="U161" i="23"/>
  <c r="V161" i="23"/>
  <c r="W161" i="23"/>
  <c r="X161" i="23"/>
  <c r="Y161" i="23"/>
  <c r="Z161" i="23"/>
  <c r="AA161" i="23"/>
  <c r="AB161" i="23"/>
  <c r="AC161" i="23"/>
  <c r="AD161" i="23"/>
  <c r="AE161" i="23"/>
  <c r="AF161" i="23"/>
  <c r="AG161" i="23"/>
  <c r="AH161" i="23"/>
  <c r="AI161" i="23"/>
  <c r="AJ161" i="23"/>
  <c r="D162" i="23"/>
  <c r="E162" i="23"/>
  <c r="F162" i="23"/>
  <c r="G162" i="23"/>
  <c r="H162" i="23"/>
  <c r="I162" i="23"/>
  <c r="J162" i="23"/>
  <c r="K162" i="23"/>
  <c r="L162" i="23"/>
  <c r="M162" i="23"/>
  <c r="N162" i="23"/>
  <c r="O162" i="23"/>
  <c r="P162" i="23"/>
  <c r="Q162" i="23"/>
  <c r="R162" i="23"/>
  <c r="S162" i="23"/>
  <c r="T162" i="23"/>
  <c r="U162" i="23"/>
  <c r="V162" i="23"/>
  <c r="W162" i="23"/>
  <c r="X162" i="23"/>
  <c r="Y162" i="23"/>
  <c r="Z162" i="23"/>
  <c r="AA162" i="23"/>
  <c r="AB162" i="23"/>
  <c r="AC162" i="23"/>
  <c r="AD162" i="23"/>
  <c r="AE162" i="23"/>
  <c r="AF162" i="23"/>
  <c r="AG162" i="23"/>
  <c r="AH162" i="23"/>
  <c r="AI162" i="23"/>
  <c r="AJ162" i="23"/>
  <c r="D163" i="23"/>
  <c r="E163" i="23"/>
  <c r="F163" i="23"/>
  <c r="G163" i="23"/>
  <c r="H163" i="23"/>
  <c r="I163" i="23"/>
  <c r="J163" i="23"/>
  <c r="K163" i="23"/>
  <c r="L163" i="23"/>
  <c r="M163" i="23"/>
  <c r="N163" i="23"/>
  <c r="O163" i="23"/>
  <c r="P163" i="23"/>
  <c r="Q163" i="23"/>
  <c r="R163" i="23"/>
  <c r="S163" i="23"/>
  <c r="T163" i="23"/>
  <c r="U163" i="23"/>
  <c r="V163" i="23"/>
  <c r="W163" i="23"/>
  <c r="X163" i="23"/>
  <c r="Y163" i="23"/>
  <c r="Z163" i="23"/>
  <c r="AA163" i="23"/>
  <c r="AB163" i="23"/>
  <c r="AC163" i="23"/>
  <c r="AD163" i="23"/>
  <c r="AE163" i="23"/>
  <c r="AF163" i="23"/>
  <c r="AG163" i="23"/>
  <c r="AH163" i="23"/>
  <c r="AI163" i="23"/>
  <c r="AJ163" i="23"/>
  <c r="D164" i="23"/>
  <c r="E164" i="23"/>
  <c r="F164" i="23"/>
  <c r="G164" i="23"/>
  <c r="H164" i="23"/>
  <c r="I164" i="23"/>
  <c r="J164" i="23"/>
  <c r="K164" i="23"/>
  <c r="L164" i="23"/>
  <c r="M164" i="23"/>
  <c r="N164" i="23"/>
  <c r="O164" i="23"/>
  <c r="P164" i="23"/>
  <c r="Q164" i="23"/>
  <c r="R164" i="23"/>
  <c r="S164" i="23"/>
  <c r="T164" i="23"/>
  <c r="U164" i="23"/>
  <c r="V164" i="23"/>
  <c r="W164" i="23"/>
  <c r="X164" i="23"/>
  <c r="Y164" i="23"/>
  <c r="Z164" i="23"/>
  <c r="AA164" i="23"/>
  <c r="AB164" i="23"/>
  <c r="AC164" i="23"/>
  <c r="AD164" i="23"/>
  <c r="AE164" i="23"/>
  <c r="AF164" i="23"/>
  <c r="AG164" i="23"/>
  <c r="AH164" i="23"/>
  <c r="AI164" i="23"/>
  <c r="AJ164" i="23"/>
  <c r="D165" i="23"/>
  <c r="E165" i="23"/>
  <c r="F165" i="23"/>
  <c r="G165" i="23"/>
  <c r="H165" i="23"/>
  <c r="I165" i="23"/>
  <c r="J165" i="23"/>
  <c r="K165" i="23"/>
  <c r="L165" i="23"/>
  <c r="M165" i="23"/>
  <c r="N165" i="23"/>
  <c r="O165" i="23"/>
  <c r="P165" i="23"/>
  <c r="Q165" i="23"/>
  <c r="R165" i="23"/>
  <c r="S165" i="23"/>
  <c r="T165" i="23"/>
  <c r="U165" i="23"/>
  <c r="V165" i="23"/>
  <c r="W165" i="23"/>
  <c r="X165" i="23"/>
  <c r="Y165" i="23"/>
  <c r="Z165" i="23"/>
  <c r="AA165" i="23"/>
  <c r="AB165" i="23"/>
  <c r="AC165" i="23"/>
  <c r="AD165" i="23"/>
  <c r="AE165" i="23"/>
  <c r="AF165" i="23"/>
  <c r="AG165" i="23"/>
  <c r="AH165" i="23"/>
  <c r="AI165" i="23"/>
  <c r="AJ165" i="23"/>
  <c r="D166" i="23"/>
  <c r="E166" i="23"/>
  <c r="F166" i="23"/>
  <c r="G166" i="23"/>
  <c r="H166" i="23"/>
  <c r="I166" i="23"/>
  <c r="J166" i="23"/>
  <c r="K166" i="23"/>
  <c r="L166" i="23"/>
  <c r="M166" i="23"/>
  <c r="N166" i="23"/>
  <c r="O166" i="23"/>
  <c r="P166" i="23"/>
  <c r="Q166" i="23"/>
  <c r="R166" i="23"/>
  <c r="S166" i="23"/>
  <c r="T166" i="23"/>
  <c r="U166" i="23"/>
  <c r="V166" i="23"/>
  <c r="W166" i="23"/>
  <c r="X166" i="23"/>
  <c r="Y166" i="23"/>
  <c r="Z166" i="23"/>
  <c r="AA166" i="23"/>
  <c r="AB166" i="23"/>
  <c r="AC166" i="23"/>
  <c r="AD166" i="23"/>
  <c r="AE166" i="23"/>
  <c r="AF166" i="23"/>
  <c r="AG166" i="23"/>
  <c r="AH166" i="23"/>
  <c r="AI166" i="23"/>
  <c r="AJ166" i="23"/>
  <c r="D167" i="23"/>
  <c r="E167" i="23"/>
  <c r="F167" i="23"/>
  <c r="G167" i="23"/>
  <c r="H167" i="23"/>
  <c r="I167" i="23"/>
  <c r="J167" i="23"/>
  <c r="K167" i="23"/>
  <c r="L167" i="23"/>
  <c r="M167" i="23"/>
  <c r="N167" i="23"/>
  <c r="O167" i="23"/>
  <c r="P167" i="23"/>
  <c r="Q167" i="23"/>
  <c r="R167" i="23"/>
  <c r="S167" i="23"/>
  <c r="T167" i="23"/>
  <c r="U167" i="23"/>
  <c r="V167" i="23"/>
  <c r="W167" i="23"/>
  <c r="X167" i="23"/>
  <c r="Y167" i="23"/>
  <c r="Z167" i="23"/>
  <c r="AA167" i="23"/>
  <c r="AB167" i="23"/>
  <c r="AC167" i="23"/>
  <c r="AD167" i="23"/>
  <c r="AE167" i="23"/>
  <c r="AF167" i="23"/>
  <c r="AG167" i="23"/>
  <c r="AH167" i="23"/>
  <c r="AI167" i="23"/>
  <c r="AJ167" i="23"/>
  <c r="D168" i="23"/>
  <c r="E168" i="23"/>
  <c r="F168" i="23"/>
  <c r="G168" i="23"/>
  <c r="H168" i="23"/>
  <c r="I168" i="23"/>
  <c r="J168" i="23"/>
  <c r="K168" i="23"/>
  <c r="L168" i="23"/>
  <c r="M168" i="23"/>
  <c r="N168" i="23"/>
  <c r="O168" i="23"/>
  <c r="P168" i="23"/>
  <c r="Q168" i="23"/>
  <c r="R168" i="23"/>
  <c r="S168" i="23"/>
  <c r="T168" i="23"/>
  <c r="U168" i="23"/>
  <c r="V168" i="23"/>
  <c r="W168" i="23"/>
  <c r="X168" i="23"/>
  <c r="Y168" i="23"/>
  <c r="Z168" i="23"/>
  <c r="AA168" i="23"/>
  <c r="AB168" i="23"/>
  <c r="AC168" i="23"/>
  <c r="AD168" i="23"/>
  <c r="AE168" i="23"/>
  <c r="AF168" i="23"/>
  <c r="AG168" i="23"/>
  <c r="AH168" i="23"/>
  <c r="AI168" i="23"/>
  <c r="AJ168" i="23"/>
  <c r="D169" i="23"/>
  <c r="E169" i="23"/>
  <c r="F169" i="23"/>
  <c r="G169" i="23"/>
  <c r="H169" i="23"/>
  <c r="I169" i="23"/>
  <c r="J169" i="23"/>
  <c r="K169" i="23"/>
  <c r="L169" i="23"/>
  <c r="M169" i="23"/>
  <c r="N169" i="23"/>
  <c r="O169" i="23"/>
  <c r="P169" i="23"/>
  <c r="Q169" i="23"/>
  <c r="R169" i="23"/>
  <c r="S169" i="23"/>
  <c r="T169" i="23"/>
  <c r="U169" i="23"/>
  <c r="V169" i="23"/>
  <c r="W169" i="23"/>
  <c r="X169" i="23"/>
  <c r="Y169" i="23"/>
  <c r="Z169" i="23"/>
  <c r="AA169" i="23"/>
  <c r="AB169" i="23"/>
  <c r="AC169" i="23"/>
  <c r="AD169" i="23"/>
  <c r="AE169" i="23"/>
  <c r="AF169" i="23"/>
  <c r="AG169" i="23"/>
  <c r="AH169" i="23"/>
  <c r="AI169" i="23"/>
  <c r="AJ169" i="23"/>
  <c r="D170" i="23"/>
  <c r="E170" i="23"/>
  <c r="F170" i="23"/>
  <c r="G170" i="23"/>
  <c r="H170" i="23"/>
  <c r="I170" i="23"/>
  <c r="J170" i="23"/>
  <c r="K170" i="23"/>
  <c r="L170" i="23"/>
  <c r="M170" i="23"/>
  <c r="N170" i="23"/>
  <c r="O170" i="23"/>
  <c r="P170" i="23"/>
  <c r="Q170" i="23"/>
  <c r="R170" i="23"/>
  <c r="S170" i="23"/>
  <c r="T170" i="23"/>
  <c r="U170" i="23"/>
  <c r="V170" i="23"/>
  <c r="W170" i="23"/>
  <c r="X170" i="23"/>
  <c r="Y170" i="23"/>
  <c r="Z170" i="23"/>
  <c r="AA170" i="23"/>
  <c r="AB170" i="23"/>
  <c r="AC170" i="23"/>
  <c r="AD170" i="23"/>
  <c r="AE170" i="23"/>
  <c r="AF170" i="23"/>
  <c r="AG170" i="23"/>
  <c r="AH170" i="23"/>
  <c r="AI170" i="23"/>
  <c r="AJ170" i="23"/>
  <c r="D171" i="23"/>
  <c r="E171" i="23"/>
  <c r="F171" i="23"/>
  <c r="G171" i="23"/>
  <c r="H171" i="23"/>
  <c r="I171" i="23"/>
  <c r="J171" i="23"/>
  <c r="K171" i="23"/>
  <c r="L171" i="23"/>
  <c r="M171" i="23"/>
  <c r="N171" i="23"/>
  <c r="O171" i="23"/>
  <c r="P171" i="23"/>
  <c r="Q171" i="23"/>
  <c r="R171" i="23"/>
  <c r="S171" i="23"/>
  <c r="T171" i="23"/>
  <c r="U171" i="23"/>
  <c r="V171" i="23"/>
  <c r="W171" i="23"/>
  <c r="X171" i="23"/>
  <c r="Y171" i="23"/>
  <c r="Z171" i="23"/>
  <c r="AA171" i="23"/>
  <c r="AB171" i="23"/>
  <c r="AC171" i="23"/>
  <c r="AD171" i="23"/>
  <c r="AE171" i="23"/>
  <c r="AF171" i="23"/>
  <c r="AG171" i="23"/>
  <c r="AH171" i="23"/>
  <c r="AI171" i="23"/>
  <c r="AJ171" i="23"/>
  <c r="D172" i="23"/>
  <c r="E172" i="23"/>
  <c r="F172" i="23"/>
  <c r="G172" i="23"/>
  <c r="H172" i="23"/>
  <c r="I172" i="23"/>
  <c r="J172" i="23"/>
  <c r="K172" i="23"/>
  <c r="L172" i="23"/>
  <c r="M172" i="23"/>
  <c r="N172" i="23"/>
  <c r="O172" i="23"/>
  <c r="P172" i="23"/>
  <c r="Q172" i="23"/>
  <c r="R172" i="23"/>
  <c r="S172" i="23"/>
  <c r="T172" i="23"/>
  <c r="U172" i="23"/>
  <c r="V172" i="23"/>
  <c r="W172" i="23"/>
  <c r="X172" i="23"/>
  <c r="Y172" i="23"/>
  <c r="Z172" i="23"/>
  <c r="AA172" i="23"/>
  <c r="AB172" i="23"/>
  <c r="AC172" i="23"/>
  <c r="AD172" i="23"/>
  <c r="AE172" i="23"/>
  <c r="AF172" i="23"/>
  <c r="AG172" i="23"/>
  <c r="AH172" i="23"/>
  <c r="AI172" i="23"/>
  <c r="AJ172" i="23"/>
  <c r="D173" i="23"/>
  <c r="E173" i="23"/>
  <c r="F173" i="23"/>
  <c r="G173" i="23"/>
  <c r="H173" i="23"/>
  <c r="I173" i="23"/>
  <c r="J173" i="23"/>
  <c r="K173" i="23"/>
  <c r="L173" i="23"/>
  <c r="M173" i="23"/>
  <c r="N173" i="23"/>
  <c r="O173" i="23"/>
  <c r="P173" i="23"/>
  <c r="Q173" i="23"/>
  <c r="R173" i="23"/>
  <c r="S173" i="23"/>
  <c r="T173" i="23"/>
  <c r="U173" i="23"/>
  <c r="V173" i="23"/>
  <c r="W173" i="23"/>
  <c r="X173" i="23"/>
  <c r="Y173" i="23"/>
  <c r="Z173" i="23"/>
  <c r="AA173" i="23"/>
  <c r="AB173" i="23"/>
  <c r="AC173" i="23"/>
  <c r="AD173" i="23"/>
  <c r="AE173" i="23"/>
  <c r="AF173" i="23"/>
  <c r="AG173" i="23"/>
  <c r="AH173" i="23"/>
  <c r="AI173" i="23"/>
  <c r="AJ173" i="23"/>
  <c r="D174" i="23"/>
  <c r="E174" i="23"/>
  <c r="F174" i="23"/>
  <c r="G174" i="23"/>
  <c r="H174" i="23"/>
  <c r="I174" i="23"/>
  <c r="J174" i="23"/>
  <c r="K174" i="23"/>
  <c r="L174" i="23"/>
  <c r="M174" i="23"/>
  <c r="N174" i="23"/>
  <c r="O174" i="23"/>
  <c r="P174" i="23"/>
  <c r="Q174" i="23"/>
  <c r="R174" i="23"/>
  <c r="S174" i="23"/>
  <c r="T174" i="23"/>
  <c r="U174" i="23"/>
  <c r="V174" i="23"/>
  <c r="W174" i="23"/>
  <c r="X174" i="23"/>
  <c r="Y174" i="23"/>
  <c r="Z174" i="23"/>
  <c r="AA174" i="23"/>
  <c r="AB174" i="23"/>
  <c r="AC174" i="23"/>
  <c r="AD174" i="23"/>
  <c r="AE174" i="23"/>
  <c r="AF174" i="23"/>
  <c r="AG174" i="23"/>
  <c r="AH174" i="23"/>
  <c r="AI174" i="23"/>
  <c r="AJ174" i="23"/>
  <c r="D175" i="23"/>
  <c r="E175" i="23"/>
  <c r="F175" i="23"/>
  <c r="G175" i="23"/>
  <c r="H175" i="23"/>
  <c r="I175" i="23"/>
  <c r="J175" i="23"/>
  <c r="K175" i="23"/>
  <c r="L175" i="23"/>
  <c r="M175" i="23"/>
  <c r="N175" i="23"/>
  <c r="O175" i="23"/>
  <c r="P175" i="23"/>
  <c r="Q175" i="23"/>
  <c r="R175" i="23"/>
  <c r="S175" i="23"/>
  <c r="T175" i="23"/>
  <c r="U175" i="23"/>
  <c r="V175" i="23"/>
  <c r="W175" i="23"/>
  <c r="X175" i="23"/>
  <c r="Y175" i="23"/>
  <c r="Z175" i="23"/>
  <c r="AA175" i="23"/>
  <c r="AB175" i="23"/>
  <c r="AC175" i="23"/>
  <c r="AD175" i="23"/>
  <c r="AE175" i="23"/>
  <c r="AF175" i="23"/>
  <c r="AG175" i="23"/>
  <c r="AH175" i="23"/>
  <c r="AI175" i="23"/>
  <c r="AJ175" i="23"/>
  <c r="D176" i="23"/>
  <c r="E176" i="23"/>
  <c r="F176" i="23"/>
  <c r="G176" i="23"/>
  <c r="H176" i="23"/>
  <c r="I176" i="23"/>
  <c r="J176" i="23"/>
  <c r="K176" i="23"/>
  <c r="L176" i="23"/>
  <c r="M176" i="23"/>
  <c r="N176" i="23"/>
  <c r="O176" i="23"/>
  <c r="P176" i="23"/>
  <c r="Q176" i="23"/>
  <c r="R176" i="23"/>
  <c r="S176" i="23"/>
  <c r="T176" i="23"/>
  <c r="U176" i="23"/>
  <c r="V176" i="23"/>
  <c r="W176" i="23"/>
  <c r="X176" i="23"/>
  <c r="Y176" i="23"/>
  <c r="Z176" i="23"/>
  <c r="AA176" i="23"/>
  <c r="AB176" i="23"/>
  <c r="AC176" i="23"/>
  <c r="AD176" i="23"/>
  <c r="AE176" i="23"/>
  <c r="AF176" i="23"/>
  <c r="AG176" i="23"/>
  <c r="AH176" i="23"/>
  <c r="AI176" i="23"/>
  <c r="AJ176" i="23"/>
  <c r="D177" i="23"/>
  <c r="E177" i="23"/>
  <c r="F177" i="23"/>
  <c r="G177" i="23"/>
  <c r="H177" i="23"/>
  <c r="I177" i="23"/>
  <c r="J177" i="23"/>
  <c r="K177" i="23"/>
  <c r="L177" i="23"/>
  <c r="M177" i="23"/>
  <c r="N177" i="23"/>
  <c r="O177" i="23"/>
  <c r="P177" i="23"/>
  <c r="Q177" i="23"/>
  <c r="R177" i="23"/>
  <c r="S177" i="23"/>
  <c r="T177" i="23"/>
  <c r="U177" i="23"/>
  <c r="V177" i="23"/>
  <c r="W177" i="23"/>
  <c r="X177" i="23"/>
  <c r="Y177" i="23"/>
  <c r="Z177" i="23"/>
  <c r="AA177" i="23"/>
  <c r="AB177" i="23"/>
  <c r="AC177" i="23"/>
  <c r="AD177" i="23"/>
  <c r="AE177" i="23"/>
  <c r="AF177" i="23"/>
  <c r="AG177" i="23"/>
  <c r="AH177" i="23"/>
  <c r="AI177" i="23"/>
  <c r="AJ177" i="23"/>
  <c r="D178" i="23"/>
  <c r="E178" i="23"/>
  <c r="F178" i="23"/>
  <c r="G178" i="23"/>
  <c r="H178" i="23"/>
  <c r="I178" i="23"/>
  <c r="J178" i="23"/>
  <c r="K178" i="23"/>
  <c r="L178" i="23"/>
  <c r="M178" i="23"/>
  <c r="N178" i="23"/>
  <c r="O178" i="23"/>
  <c r="P178" i="23"/>
  <c r="Q178" i="23"/>
  <c r="R178" i="23"/>
  <c r="S178" i="23"/>
  <c r="T178" i="23"/>
  <c r="U178" i="23"/>
  <c r="V178" i="23"/>
  <c r="W178" i="23"/>
  <c r="X178" i="23"/>
  <c r="Y178" i="23"/>
  <c r="Z178" i="23"/>
  <c r="AA178" i="23"/>
  <c r="AB178" i="23"/>
  <c r="AC178" i="23"/>
  <c r="AD178" i="23"/>
  <c r="AE178" i="23"/>
  <c r="AF178" i="23"/>
  <c r="AG178" i="23"/>
  <c r="AH178" i="23"/>
  <c r="AI178" i="23"/>
  <c r="AJ178" i="23"/>
  <c r="D179" i="23"/>
  <c r="E179" i="23"/>
  <c r="F179" i="23"/>
  <c r="G179" i="23"/>
  <c r="H179" i="23"/>
  <c r="I179" i="23"/>
  <c r="J179" i="23"/>
  <c r="K179" i="23"/>
  <c r="L179" i="23"/>
  <c r="M179" i="23"/>
  <c r="N179" i="23"/>
  <c r="O179" i="23"/>
  <c r="P179" i="23"/>
  <c r="Q179" i="23"/>
  <c r="R179" i="23"/>
  <c r="S179" i="23"/>
  <c r="T179" i="23"/>
  <c r="U179" i="23"/>
  <c r="V179" i="23"/>
  <c r="W179" i="23"/>
  <c r="X179" i="23"/>
  <c r="Y179" i="23"/>
  <c r="Z179" i="23"/>
  <c r="AA179" i="23"/>
  <c r="AB179" i="23"/>
  <c r="AC179" i="23"/>
  <c r="AD179" i="23"/>
  <c r="AE179" i="23"/>
  <c r="AF179" i="23"/>
  <c r="AG179" i="23"/>
  <c r="AH179" i="23"/>
  <c r="AI179" i="23"/>
  <c r="AJ179" i="23"/>
  <c r="D180" i="23"/>
  <c r="E180" i="23"/>
  <c r="F180" i="23"/>
  <c r="G180" i="23"/>
  <c r="H180" i="23"/>
  <c r="I180" i="23"/>
  <c r="J180" i="23"/>
  <c r="K180" i="23"/>
  <c r="L180" i="23"/>
  <c r="M180" i="23"/>
  <c r="N180" i="23"/>
  <c r="O180" i="23"/>
  <c r="P180" i="23"/>
  <c r="Q180" i="23"/>
  <c r="R180" i="23"/>
  <c r="S180" i="23"/>
  <c r="T180" i="23"/>
  <c r="U180" i="23"/>
  <c r="V180" i="23"/>
  <c r="W180" i="23"/>
  <c r="X180" i="23"/>
  <c r="Y180" i="23"/>
  <c r="Z180" i="23"/>
  <c r="AA180" i="23"/>
  <c r="AB180" i="23"/>
  <c r="AC180" i="23"/>
  <c r="AD180" i="23"/>
  <c r="AE180" i="23"/>
  <c r="AF180" i="23"/>
  <c r="AG180" i="23"/>
  <c r="AH180" i="23"/>
  <c r="AI180" i="23"/>
  <c r="AJ180" i="23"/>
  <c r="D181" i="23"/>
  <c r="E181" i="23"/>
  <c r="F181" i="23"/>
  <c r="G181" i="23"/>
  <c r="H181" i="23"/>
  <c r="I181" i="23"/>
  <c r="J181" i="23"/>
  <c r="K181" i="23"/>
  <c r="L181" i="23"/>
  <c r="M181" i="23"/>
  <c r="N181" i="23"/>
  <c r="O181" i="23"/>
  <c r="P181" i="23"/>
  <c r="Q181" i="23"/>
  <c r="R181" i="23"/>
  <c r="S181" i="23"/>
  <c r="T181" i="23"/>
  <c r="U181" i="23"/>
  <c r="V181" i="23"/>
  <c r="W181" i="23"/>
  <c r="X181" i="23"/>
  <c r="Y181" i="23"/>
  <c r="Z181" i="23"/>
  <c r="AA181" i="23"/>
  <c r="AB181" i="23"/>
  <c r="AC181" i="23"/>
  <c r="AD181" i="23"/>
  <c r="AE181" i="23"/>
  <c r="AF181" i="23"/>
  <c r="AG181" i="23"/>
  <c r="AH181" i="23"/>
  <c r="AI181" i="23"/>
  <c r="AJ181" i="23"/>
  <c r="D182" i="23"/>
  <c r="E182" i="23"/>
  <c r="F182" i="23"/>
  <c r="G182" i="23"/>
  <c r="H182" i="23"/>
  <c r="I182" i="23"/>
  <c r="J182" i="23"/>
  <c r="K182" i="23"/>
  <c r="L182" i="23"/>
  <c r="M182" i="23"/>
  <c r="N182" i="23"/>
  <c r="O182" i="23"/>
  <c r="P182" i="23"/>
  <c r="Q182" i="23"/>
  <c r="R182" i="23"/>
  <c r="S182" i="23"/>
  <c r="T182" i="23"/>
  <c r="U182" i="23"/>
  <c r="V182" i="23"/>
  <c r="W182" i="23"/>
  <c r="X182" i="23"/>
  <c r="Y182" i="23"/>
  <c r="Z182" i="23"/>
  <c r="AA182" i="23"/>
  <c r="AB182" i="23"/>
  <c r="AC182" i="23"/>
  <c r="AD182" i="23"/>
  <c r="AE182" i="23"/>
  <c r="AF182" i="23"/>
  <c r="AG182" i="23"/>
  <c r="AH182" i="23"/>
  <c r="AI182" i="23"/>
  <c r="AJ182" i="23"/>
  <c r="D183" i="23"/>
  <c r="E183" i="23"/>
  <c r="F183" i="23"/>
  <c r="G183" i="23"/>
  <c r="H183" i="23"/>
  <c r="I183" i="23"/>
  <c r="J183" i="23"/>
  <c r="K183" i="23"/>
  <c r="L183" i="23"/>
  <c r="M183" i="23"/>
  <c r="N183" i="23"/>
  <c r="O183" i="23"/>
  <c r="P183" i="23"/>
  <c r="Q183" i="23"/>
  <c r="R183" i="23"/>
  <c r="S183" i="23"/>
  <c r="T183" i="23"/>
  <c r="U183" i="23"/>
  <c r="V183" i="23"/>
  <c r="W183" i="23"/>
  <c r="X183" i="23"/>
  <c r="Y183" i="23"/>
  <c r="Z183" i="23"/>
  <c r="AA183" i="23"/>
  <c r="AB183" i="23"/>
  <c r="AC183" i="23"/>
  <c r="AD183" i="23"/>
  <c r="AE183" i="23"/>
  <c r="AF183" i="23"/>
  <c r="AG183" i="23"/>
  <c r="AH183" i="23"/>
  <c r="AI183" i="23"/>
  <c r="AJ183" i="23"/>
  <c r="D184" i="23"/>
  <c r="E184" i="23"/>
  <c r="F184" i="23"/>
  <c r="G184" i="23"/>
  <c r="H184" i="23"/>
  <c r="I184" i="23"/>
  <c r="J184" i="23"/>
  <c r="K184" i="23"/>
  <c r="L184" i="23"/>
  <c r="M184" i="23"/>
  <c r="N184" i="23"/>
  <c r="O184" i="23"/>
  <c r="P184" i="23"/>
  <c r="Q184" i="23"/>
  <c r="R184" i="23"/>
  <c r="S184" i="23"/>
  <c r="T184" i="23"/>
  <c r="U184" i="23"/>
  <c r="V184" i="23"/>
  <c r="W184" i="23"/>
  <c r="X184" i="23"/>
  <c r="Y184" i="23"/>
  <c r="Z184" i="23"/>
  <c r="AA184" i="23"/>
  <c r="AB184" i="23"/>
  <c r="AC184" i="23"/>
  <c r="AD184" i="23"/>
  <c r="AE184" i="23"/>
  <c r="AF184" i="23"/>
  <c r="AG184" i="23"/>
  <c r="AH184" i="23"/>
  <c r="AI184" i="23"/>
  <c r="AJ184" i="23"/>
  <c r="D185" i="23"/>
  <c r="E185" i="23"/>
  <c r="F185" i="23"/>
  <c r="G185" i="23"/>
  <c r="H185" i="23"/>
  <c r="I185" i="23"/>
  <c r="J185" i="23"/>
  <c r="K185" i="23"/>
  <c r="L185" i="23"/>
  <c r="M185" i="23"/>
  <c r="N185" i="23"/>
  <c r="O185" i="23"/>
  <c r="P185" i="23"/>
  <c r="Q185" i="23"/>
  <c r="R185" i="23"/>
  <c r="S185" i="23"/>
  <c r="T185" i="23"/>
  <c r="U185" i="23"/>
  <c r="V185" i="23"/>
  <c r="W185" i="23"/>
  <c r="X185" i="23"/>
  <c r="Y185" i="23"/>
  <c r="Z185" i="23"/>
  <c r="AA185" i="23"/>
  <c r="AB185" i="23"/>
  <c r="AC185" i="23"/>
  <c r="AD185" i="23"/>
  <c r="AE185" i="23"/>
  <c r="AF185" i="23"/>
  <c r="AG185" i="23"/>
  <c r="AH185" i="23"/>
  <c r="AI185" i="23"/>
  <c r="AJ185" i="23"/>
  <c r="D186" i="23"/>
  <c r="E186" i="23"/>
  <c r="F186" i="23"/>
  <c r="G186" i="23"/>
  <c r="H186" i="23"/>
  <c r="I186" i="23"/>
  <c r="J186" i="23"/>
  <c r="K186" i="23"/>
  <c r="L186" i="23"/>
  <c r="M186" i="23"/>
  <c r="N186" i="23"/>
  <c r="O186" i="23"/>
  <c r="P186" i="23"/>
  <c r="Q186" i="23"/>
  <c r="R186" i="23"/>
  <c r="S186" i="23"/>
  <c r="T186" i="23"/>
  <c r="U186" i="23"/>
  <c r="V186" i="23"/>
  <c r="W186" i="23"/>
  <c r="X186" i="23"/>
  <c r="Y186" i="23"/>
  <c r="Z186" i="23"/>
  <c r="AA186" i="23"/>
  <c r="AB186" i="23"/>
  <c r="AC186" i="23"/>
  <c r="AD186" i="23"/>
  <c r="AE186" i="23"/>
  <c r="AF186" i="23"/>
  <c r="AG186" i="23"/>
  <c r="AH186" i="23"/>
  <c r="AI186" i="23"/>
  <c r="AJ186" i="23"/>
  <c r="D187" i="23"/>
  <c r="E187" i="23"/>
  <c r="F187" i="23"/>
  <c r="G187" i="23"/>
  <c r="H187" i="23"/>
  <c r="I187" i="23"/>
  <c r="J187" i="23"/>
  <c r="K187" i="23"/>
  <c r="L187" i="23"/>
  <c r="M187" i="23"/>
  <c r="N187" i="23"/>
  <c r="O187" i="23"/>
  <c r="P187" i="23"/>
  <c r="Q187" i="23"/>
  <c r="R187" i="23"/>
  <c r="S187" i="23"/>
  <c r="T187" i="23"/>
  <c r="U187" i="23"/>
  <c r="V187" i="23"/>
  <c r="W187" i="23"/>
  <c r="X187" i="23"/>
  <c r="Y187" i="23"/>
  <c r="Z187" i="23"/>
  <c r="AA187" i="23"/>
  <c r="AB187" i="23"/>
  <c r="AC187" i="23"/>
  <c r="AD187" i="23"/>
  <c r="AE187" i="23"/>
  <c r="AF187" i="23"/>
  <c r="AG187" i="23"/>
  <c r="AH187" i="23"/>
  <c r="AI187" i="23"/>
  <c r="AJ187" i="23"/>
  <c r="D188" i="23"/>
  <c r="E188" i="23"/>
  <c r="F188" i="23"/>
  <c r="G188" i="23"/>
  <c r="H188" i="23"/>
  <c r="I188" i="23"/>
  <c r="J188" i="23"/>
  <c r="K188" i="23"/>
  <c r="L188" i="23"/>
  <c r="M188" i="23"/>
  <c r="N188" i="23"/>
  <c r="O188" i="23"/>
  <c r="P188" i="23"/>
  <c r="Q188" i="23"/>
  <c r="R188" i="23"/>
  <c r="S188" i="23"/>
  <c r="T188" i="23"/>
  <c r="U188" i="23"/>
  <c r="V188" i="23"/>
  <c r="W188" i="23"/>
  <c r="X188" i="23"/>
  <c r="Y188" i="23"/>
  <c r="Z188" i="23"/>
  <c r="AA188" i="23"/>
  <c r="AB188" i="23"/>
  <c r="AC188" i="23"/>
  <c r="AD188" i="23"/>
  <c r="AE188" i="23"/>
  <c r="AF188" i="23"/>
  <c r="AG188" i="23"/>
  <c r="AH188" i="23"/>
  <c r="AI188" i="23"/>
  <c r="AJ188" i="23"/>
  <c r="D189" i="23"/>
  <c r="E189" i="23"/>
  <c r="F189" i="23"/>
  <c r="G189" i="23"/>
  <c r="H189" i="23"/>
  <c r="I189" i="23"/>
  <c r="J189" i="23"/>
  <c r="K189" i="23"/>
  <c r="L189" i="23"/>
  <c r="M189" i="23"/>
  <c r="N189" i="23"/>
  <c r="O189" i="23"/>
  <c r="P189" i="23"/>
  <c r="Q189" i="23"/>
  <c r="R189" i="23"/>
  <c r="S189" i="23"/>
  <c r="T189" i="23"/>
  <c r="U189" i="23"/>
  <c r="V189" i="23"/>
  <c r="W189" i="23"/>
  <c r="X189" i="23"/>
  <c r="Y189" i="23"/>
  <c r="Z189" i="23"/>
  <c r="AA189" i="23"/>
  <c r="AB189" i="23"/>
  <c r="AC189" i="23"/>
  <c r="AD189" i="23"/>
  <c r="AE189" i="23"/>
  <c r="AF189" i="23"/>
  <c r="AG189" i="23"/>
  <c r="AH189" i="23"/>
  <c r="AI189" i="23"/>
  <c r="AJ189" i="23"/>
  <c r="D190" i="23"/>
  <c r="E190" i="23"/>
  <c r="F190" i="23"/>
  <c r="G190" i="23"/>
  <c r="H190" i="23"/>
  <c r="I190" i="23"/>
  <c r="J190" i="23"/>
  <c r="K190" i="23"/>
  <c r="L190" i="23"/>
  <c r="M190" i="23"/>
  <c r="N190" i="23"/>
  <c r="O190" i="23"/>
  <c r="P190" i="23"/>
  <c r="Q190" i="23"/>
  <c r="R190" i="23"/>
  <c r="S190" i="23"/>
  <c r="T190" i="23"/>
  <c r="U190" i="23"/>
  <c r="V190" i="23"/>
  <c r="W190" i="23"/>
  <c r="X190" i="23"/>
  <c r="Y190" i="23"/>
  <c r="Z190" i="23"/>
  <c r="AA190" i="23"/>
  <c r="AB190" i="23"/>
  <c r="AC190" i="23"/>
  <c r="AD190" i="23"/>
  <c r="AE190" i="23"/>
  <c r="AF190" i="23"/>
  <c r="AG190" i="23"/>
  <c r="AH190" i="23"/>
  <c r="AI190" i="23"/>
  <c r="AJ190" i="23"/>
  <c r="D191" i="23"/>
  <c r="E191" i="23"/>
  <c r="F191" i="23"/>
  <c r="G191" i="23"/>
  <c r="H191" i="23"/>
  <c r="I191" i="23"/>
  <c r="J191" i="23"/>
  <c r="K191" i="23"/>
  <c r="L191" i="23"/>
  <c r="M191" i="23"/>
  <c r="N191" i="23"/>
  <c r="O191" i="23"/>
  <c r="P191" i="23"/>
  <c r="Q191" i="23"/>
  <c r="R191" i="23"/>
  <c r="S191" i="23"/>
  <c r="T191" i="23"/>
  <c r="U191" i="23"/>
  <c r="V191" i="23"/>
  <c r="W191" i="23"/>
  <c r="X191" i="23"/>
  <c r="Y191" i="23"/>
  <c r="Z191" i="23"/>
  <c r="AA191" i="23"/>
  <c r="AB191" i="23"/>
  <c r="AC191" i="23"/>
  <c r="AD191" i="23"/>
  <c r="AE191" i="23"/>
  <c r="AF191" i="23"/>
  <c r="AG191" i="23"/>
  <c r="AH191" i="23"/>
  <c r="AI191" i="23"/>
  <c r="AJ191" i="23"/>
  <c r="D192" i="23"/>
  <c r="E192" i="23"/>
  <c r="F192" i="23"/>
  <c r="G192" i="23"/>
  <c r="H192" i="23"/>
  <c r="I192" i="23"/>
  <c r="J192" i="23"/>
  <c r="K192" i="23"/>
  <c r="L192" i="23"/>
  <c r="M192" i="23"/>
  <c r="N192" i="23"/>
  <c r="O192" i="23"/>
  <c r="P192" i="23"/>
  <c r="Q192" i="23"/>
  <c r="R192" i="23"/>
  <c r="S192" i="23"/>
  <c r="T192" i="23"/>
  <c r="U192" i="23"/>
  <c r="V192" i="23"/>
  <c r="W192" i="23"/>
  <c r="X192" i="23"/>
  <c r="Y192" i="23"/>
  <c r="Z192" i="23"/>
  <c r="AA192" i="23"/>
  <c r="AB192" i="23"/>
  <c r="AC192" i="23"/>
  <c r="AD192" i="23"/>
  <c r="AE192" i="23"/>
  <c r="AF192" i="23"/>
  <c r="AG192" i="23"/>
  <c r="AH192" i="23"/>
  <c r="AI192" i="23"/>
  <c r="AJ192" i="23"/>
  <c r="D193" i="23"/>
  <c r="E193" i="23"/>
  <c r="F193" i="23"/>
  <c r="G193" i="23"/>
  <c r="H193" i="23"/>
  <c r="I193" i="23"/>
  <c r="J193" i="23"/>
  <c r="K193" i="23"/>
  <c r="L193" i="23"/>
  <c r="M193" i="23"/>
  <c r="N193" i="23"/>
  <c r="O193" i="23"/>
  <c r="P193" i="23"/>
  <c r="Q193" i="23"/>
  <c r="R193" i="23"/>
  <c r="S193" i="23"/>
  <c r="T193" i="23"/>
  <c r="U193" i="23"/>
  <c r="V193" i="23"/>
  <c r="W193" i="23"/>
  <c r="X193" i="23"/>
  <c r="Y193" i="23"/>
  <c r="Z193" i="23"/>
  <c r="AA193" i="23"/>
  <c r="AB193" i="23"/>
  <c r="AC193" i="23"/>
  <c r="AD193" i="23"/>
  <c r="AE193" i="23"/>
  <c r="AF193" i="23"/>
  <c r="AG193" i="23"/>
  <c r="AH193" i="23"/>
  <c r="AI193" i="23"/>
  <c r="AJ193" i="23"/>
  <c r="D194" i="23"/>
  <c r="E194" i="23"/>
  <c r="F194" i="23"/>
  <c r="G194" i="23"/>
  <c r="H194" i="23"/>
  <c r="I194" i="23"/>
  <c r="J194" i="23"/>
  <c r="K194" i="23"/>
  <c r="L194" i="23"/>
  <c r="M194" i="23"/>
  <c r="N194" i="23"/>
  <c r="O194" i="23"/>
  <c r="P194" i="23"/>
  <c r="Q194" i="23"/>
  <c r="R194" i="23"/>
  <c r="S194" i="23"/>
  <c r="T194" i="23"/>
  <c r="U194" i="23"/>
  <c r="V194" i="23"/>
  <c r="W194" i="23"/>
  <c r="X194" i="23"/>
  <c r="Y194" i="23"/>
  <c r="Z194" i="23"/>
  <c r="AA194" i="23"/>
  <c r="AB194" i="23"/>
  <c r="AC194" i="23"/>
  <c r="AD194" i="23"/>
  <c r="AE194" i="23"/>
  <c r="AF194" i="23"/>
  <c r="AG194" i="23"/>
  <c r="AH194" i="23"/>
  <c r="AI194" i="23"/>
  <c r="AJ194" i="23"/>
  <c r="D195" i="23"/>
  <c r="E195" i="23"/>
  <c r="F195" i="23"/>
  <c r="G195" i="23"/>
  <c r="H195" i="23"/>
  <c r="I195" i="23"/>
  <c r="J195" i="23"/>
  <c r="K195" i="23"/>
  <c r="L195" i="23"/>
  <c r="M195" i="23"/>
  <c r="N195" i="23"/>
  <c r="O195" i="23"/>
  <c r="P195" i="23"/>
  <c r="Q195" i="23"/>
  <c r="R195" i="23"/>
  <c r="S195" i="23"/>
  <c r="T195" i="23"/>
  <c r="U195" i="23"/>
  <c r="V195" i="23"/>
  <c r="W195" i="23"/>
  <c r="X195" i="23"/>
  <c r="Y195" i="23"/>
  <c r="Z195" i="23"/>
  <c r="AA195" i="23"/>
  <c r="AB195" i="23"/>
  <c r="AC195" i="23"/>
  <c r="AD195" i="23"/>
  <c r="AE195" i="23"/>
  <c r="AF195" i="23"/>
  <c r="AG195" i="23"/>
  <c r="AH195" i="23"/>
  <c r="AI195" i="23"/>
  <c r="AJ195" i="23"/>
  <c r="D196" i="23"/>
  <c r="E196" i="23"/>
  <c r="F196" i="23"/>
  <c r="G196" i="23"/>
  <c r="H196" i="23"/>
  <c r="I196" i="23"/>
  <c r="J196" i="23"/>
  <c r="K196" i="23"/>
  <c r="L196" i="23"/>
  <c r="M196" i="23"/>
  <c r="N196" i="23"/>
  <c r="O196" i="23"/>
  <c r="P196" i="23"/>
  <c r="Q196" i="23"/>
  <c r="R196" i="23"/>
  <c r="S196" i="23"/>
  <c r="T196" i="23"/>
  <c r="U196" i="23"/>
  <c r="V196" i="23"/>
  <c r="W196" i="23"/>
  <c r="X196" i="23"/>
  <c r="Y196" i="23"/>
  <c r="Z196" i="23"/>
  <c r="AA196" i="23"/>
  <c r="AB196" i="23"/>
  <c r="AC196" i="23"/>
  <c r="AD196" i="23"/>
  <c r="AE196" i="23"/>
  <c r="AF196" i="23"/>
  <c r="AG196" i="23"/>
  <c r="AH196" i="23"/>
  <c r="AI196" i="23"/>
  <c r="AJ196" i="23"/>
  <c r="D197" i="23"/>
  <c r="E197" i="23"/>
  <c r="F197" i="23"/>
  <c r="G197" i="23"/>
  <c r="H197" i="23"/>
  <c r="I197" i="23"/>
  <c r="J197" i="23"/>
  <c r="K197" i="23"/>
  <c r="L197" i="23"/>
  <c r="M197" i="23"/>
  <c r="N197" i="23"/>
  <c r="O197" i="23"/>
  <c r="P197" i="23"/>
  <c r="Q197" i="23"/>
  <c r="R197" i="23"/>
  <c r="S197" i="23"/>
  <c r="T197" i="23"/>
  <c r="U197" i="23"/>
  <c r="V197" i="23"/>
  <c r="W197" i="23"/>
  <c r="X197" i="23"/>
  <c r="Y197" i="23"/>
  <c r="Z197" i="23"/>
  <c r="AA197" i="23"/>
  <c r="AB197" i="23"/>
  <c r="AC197" i="23"/>
  <c r="AD197" i="23"/>
  <c r="AE197" i="23"/>
  <c r="AF197" i="23"/>
  <c r="AG197" i="23"/>
  <c r="AH197" i="23"/>
  <c r="AI197" i="23"/>
  <c r="AJ197" i="23"/>
  <c r="D198" i="23"/>
  <c r="E198" i="23"/>
  <c r="F198" i="23"/>
  <c r="G198" i="23"/>
  <c r="H198" i="23"/>
  <c r="I198" i="23"/>
  <c r="J198" i="23"/>
  <c r="K198" i="23"/>
  <c r="L198" i="23"/>
  <c r="M198" i="23"/>
  <c r="N198" i="23"/>
  <c r="O198" i="23"/>
  <c r="P198" i="23"/>
  <c r="Q198" i="23"/>
  <c r="R198" i="23"/>
  <c r="S198" i="23"/>
  <c r="T198" i="23"/>
  <c r="U198" i="23"/>
  <c r="V198" i="23"/>
  <c r="W198" i="23"/>
  <c r="X198" i="23"/>
  <c r="Y198" i="23"/>
  <c r="Z198" i="23"/>
  <c r="AA198" i="23"/>
  <c r="AB198" i="23"/>
  <c r="AC198" i="23"/>
  <c r="AD198" i="23"/>
  <c r="AE198" i="23"/>
  <c r="AF198" i="23"/>
  <c r="AG198" i="23"/>
  <c r="AH198" i="23"/>
  <c r="AI198" i="23"/>
  <c r="AJ198" i="23"/>
  <c r="D199" i="23"/>
  <c r="E199" i="23"/>
  <c r="F199" i="23"/>
  <c r="G199" i="23"/>
  <c r="H199" i="23"/>
  <c r="I199" i="23"/>
  <c r="J199" i="23"/>
  <c r="K199" i="23"/>
  <c r="L199" i="23"/>
  <c r="M199" i="23"/>
  <c r="N199" i="23"/>
  <c r="O199" i="23"/>
  <c r="P199" i="23"/>
  <c r="Q199" i="23"/>
  <c r="R199" i="23"/>
  <c r="S199" i="23"/>
  <c r="T199" i="23"/>
  <c r="U199" i="23"/>
  <c r="V199" i="23"/>
  <c r="W199" i="23"/>
  <c r="X199" i="23"/>
  <c r="Y199" i="23"/>
  <c r="Z199" i="23"/>
  <c r="AA199" i="23"/>
  <c r="AB199" i="23"/>
  <c r="AC199" i="23"/>
  <c r="AD199" i="23"/>
  <c r="AE199" i="23"/>
  <c r="AF199" i="23"/>
  <c r="AG199" i="23"/>
  <c r="AH199" i="23"/>
  <c r="AI199" i="23"/>
  <c r="AJ199" i="23"/>
  <c r="D200" i="23"/>
  <c r="E200" i="23"/>
  <c r="F200" i="23"/>
  <c r="G200" i="23"/>
  <c r="H200" i="23"/>
  <c r="I200" i="23"/>
  <c r="J200" i="23"/>
  <c r="K200" i="23"/>
  <c r="L200" i="23"/>
  <c r="M200" i="23"/>
  <c r="N200" i="23"/>
  <c r="O200" i="23"/>
  <c r="P200" i="23"/>
  <c r="Q200" i="23"/>
  <c r="R200" i="23"/>
  <c r="S200" i="23"/>
  <c r="T200" i="23"/>
  <c r="U200" i="23"/>
  <c r="V200" i="23"/>
  <c r="W200" i="23"/>
  <c r="X200" i="23"/>
  <c r="Y200" i="23"/>
  <c r="Z200" i="23"/>
  <c r="AA200" i="23"/>
  <c r="AB200" i="23"/>
  <c r="AC200" i="23"/>
  <c r="AD200" i="23"/>
  <c r="AE200" i="23"/>
  <c r="AF200" i="23"/>
  <c r="AG200" i="23"/>
  <c r="AH200" i="23"/>
  <c r="AI200" i="23"/>
  <c r="AJ200" i="23"/>
  <c r="D201" i="23"/>
  <c r="E201" i="23"/>
  <c r="F201" i="23"/>
  <c r="G201" i="23"/>
  <c r="H201" i="23"/>
  <c r="I201" i="23"/>
  <c r="J201" i="23"/>
  <c r="K201" i="23"/>
  <c r="L201" i="23"/>
  <c r="M201" i="23"/>
  <c r="N201" i="23"/>
  <c r="O201" i="23"/>
  <c r="P201" i="23"/>
  <c r="Q201" i="23"/>
  <c r="R201" i="23"/>
  <c r="S201" i="23"/>
  <c r="T201" i="23"/>
  <c r="U201" i="23"/>
  <c r="V201" i="23"/>
  <c r="W201" i="23"/>
  <c r="X201" i="23"/>
  <c r="Y201" i="23"/>
  <c r="Z201" i="23"/>
  <c r="AA201" i="23"/>
  <c r="AB201" i="23"/>
  <c r="AC201" i="23"/>
  <c r="AD201" i="23"/>
  <c r="AE201" i="23"/>
  <c r="AF201" i="23"/>
  <c r="AG201" i="23"/>
  <c r="AH201" i="23"/>
  <c r="AI201" i="23"/>
  <c r="AJ201" i="23"/>
  <c r="D202" i="23"/>
  <c r="E202" i="23"/>
  <c r="F202" i="23"/>
  <c r="G202" i="23"/>
  <c r="H202" i="23"/>
  <c r="I202" i="23"/>
  <c r="J202" i="23"/>
  <c r="K202" i="23"/>
  <c r="L202" i="23"/>
  <c r="M202" i="23"/>
  <c r="N202" i="23"/>
  <c r="O202" i="23"/>
  <c r="P202" i="23"/>
  <c r="Q202" i="23"/>
  <c r="R202" i="23"/>
  <c r="S202" i="23"/>
  <c r="T202" i="23"/>
  <c r="U202" i="23"/>
  <c r="V202" i="23"/>
  <c r="W202" i="23"/>
  <c r="X202" i="23"/>
  <c r="Y202" i="23"/>
  <c r="Z202" i="23"/>
  <c r="AA202" i="23"/>
  <c r="AB202" i="23"/>
  <c r="AC202" i="23"/>
  <c r="AD202" i="23"/>
  <c r="AE202" i="23"/>
  <c r="AF202" i="23"/>
  <c r="AG202" i="23"/>
  <c r="AH202" i="23"/>
  <c r="AI202" i="23"/>
  <c r="AJ202" i="23"/>
  <c r="D203" i="23"/>
  <c r="E203" i="23"/>
  <c r="F203" i="23"/>
  <c r="G203" i="23"/>
  <c r="H203" i="23"/>
  <c r="I203" i="23"/>
  <c r="J203" i="23"/>
  <c r="K203" i="23"/>
  <c r="L203" i="23"/>
  <c r="M203" i="23"/>
  <c r="N203" i="23"/>
  <c r="O203" i="23"/>
  <c r="P203" i="23"/>
  <c r="Q203" i="23"/>
  <c r="R203" i="23"/>
  <c r="S203" i="23"/>
  <c r="T203" i="23"/>
  <c r="U203" i="23"/>
  <c r="V203" i="23"/>
  <c r="W203" i="23"/>
  <c r="X203" i="23"/>
  <c r="Y203" i="23"/>
  <c r="Z203" i="23"/>
  <c r="AA203" i="23"/>
  <c r="AB203" i="23"/>
  <c r="AC203" i="23"/>
  <c r="AD203" i="23"/>
  <c r="AE203" i="23"/>
  <c r="AF203" i="23"/>
  <c r="AG203" i="23"/>
  <c r="AH203" i="23"/>
  <c r="AI203" i="23"/>
  <c r="AJ203" i="23"/>
  <c r="D204" i="23"/>
  <c r="E204" i="23"/>
  <c r="F204" i="23"/>
  <c r="G204" i="23"/>
  <c r="H204" i="23"/>
  <c r="I204" i="23"/>
  <c r="J204" i="23"/>
  <c r="K204" i="23"/>
  <c r="L204" i="23"/>
  <c r="M204" i="23"/>
  <c r="N204" i="23"/>
  <c r="O204" i="23"/>
  <c r="P204" i="23"/>
  <c r="Q204" i="23"/>
  <c r="R204" i="23"/>
  <c r="S204" i="23"/>
  <c r="T204" i="23"/>
  <c r="U204" i="23"/>
  <c r="V204" i="23"/>
  <c r="W204" i="23"/>
  <c r="X204" i="23"/>
  <c r="Y204" i="23"/>
  <c r="Z204" i="23"/>
  <c r="AA204" i="23"/>
  <c r="AB204" i="23"/>
  <c r="AC204" i="23"/>
  <c r="AD204" i="23"/>
  <c r="AE204" i="23"/>
  <c r="AF204" i="23"/>
  <c r="AG204" i="23"/>
  <c r="AH204" i="23"/>
  <c r="AI204" i="23"/>
  <c r="AJ204" i="23"/>
  <c r="D205" i="23"/>
  <c r="E205" i="23"/>
  <c r="F205" i="23"/>
  <c r="G205" i="23"/>
  <c r="H205" i="23"/>
  <c r="I205" i="23"/>
  <c r="J205" i="23"/>
  <c r="K205" i="23"/>
  <c r="L205" i="23"/>
  <c r="M205" i="23"/>
  <c r="N205" i="23"/>
  <c r="O205" i="23"/>
  <c r="P205" i="23"/>
  <c r="Q205" i="23"/>
  <c r="R205" i="23"/>
  <c r="S205" i="23"/>
  <c r="T205" i="23"/>
  <c r="U205" i="23"/>
  <c r="V205" i="23"/>
  <c r="W205" i="23"/>
  <c r="X205" i="23"/>
  <c r="Y205" i="23"/>
  <c r="Z205" i="23"/>
  <c r="AA205" i="23"/>
  <c r="AB205" i="23"/>
  <c r="AC205" i="23"/>
  <c r="AD205" i="23"/>
  <c r="AE205" i="23"/>
  <c r="AF205" i="23"/>
  <c r="AG205" i="23"/>
  <c r="AH205" i="23"/>
  <c r="AI205" i="23"/>
  <c r="AJ205" i="23"/>
  <c r="D206" i="23"/>
  <c r="E206" i="23"/>
  <c r="F206" i="23"/>
  <c r="G206" i="23"/>
  <c r="H206" i="23"/>
  <c r="I206" i="23"/>
  <c r="J206" i="23"/>
  <c r="K206" i="23"/>
  <c r="L206" i="23"/>
  <c r="M206" i="23"/>
  <c r="N206" i="23"/>
  <c r="O206" i="23"/>
  <c r="P206" i="23"/>
  <c r="Q206" i="23"/>
  <c r="R206" i="23"/>
  <c r="S206" i="23"/>
  <c r="T206" i="23"/>
  <c r="U206" i="23"/>
  <c r="V206" i="23"/>
  <c r="W206" i="23"/>
  <c r="X206" i="23"/>
  <c r="Y206" i="23"/>
  <c r="Z206" i="23"/>
  <c r="AA206" i="23"/>
  <c r="AB206" i="23"/>
  <c r="AC206" i="23"/>
  <c r="AD206" i="23"/>
  <c r="AE206" i="23"/>
  <c r="AF206" i="23"/>
  <c r="AG206" i="23"/>
  <c r="AH206" i="23"/>
  <c r="AI206" i="23"/>
  <c r="AJ206" i="23"/>
  <c r="D207" i="23"/>
  <c r="E207" i="23"/>
  <c r="F207" i="23"/>
  <c r="G207" i="23"/>
  <c r="H207" i="23"/>
  <c r="I207" i="23"/>
  <c r="J207" i="23"/>
  <c r="K207" i="23"/>
  <c r="L207" i="23"/>
  <c r="M207" i="23"/>
  <c r="N207" i="23"/>
  <c r="O207" i="23"/>
  <c r="P207" i="23"/>
  <c r="Q207" i="23"/>
  <c r="R207" i="23"/>
  <c r="S207" i="23"/>
  <c r="T207" i="23"/>
  <c r="U207" i="23"/>
  <c r="V207" i="23"/>
  <c r="W207" i="23"/>
  <c r="X207" i="23"/>
  <c r="Y207" i="23"/>
  <c r="Z207" i="23"/>
  <c r="AA207" i="23"/>
  <c r="AB207" i="23"/>
  <c r="AC207" i="23"/>
  <c r="AD207" i="23"/>
  <c r="AE207" i="23"/>
  <c r="AF207" i="23"/>
  <c r="AG207" i="23"/>
  <c r="AH207" i="23"/>
  <c r="AI207" i="23"/>
  <c r="AJ207" i="23"/>
  <c r="D208" i="23"/>
  <c r="E208" i="23"/>
  <c r="F208" i="23"/>
  <c r="G208" i="23"/>
  <c r="H208" i="23"/>
  <c r="I208" i="23"/>
  <c r="J208" i="23"/>
  <c r="K208" i="23"/>
  <c r="L208" i="23"/>
  <c r="M208" i="23"/>
  <c r="N208" i="23"/>
  <c r="O208" i="23"/>
  <c r="P208" i="23"/>
  <c r="Q208" i="23"/>
  <c r="R208" i="23"/>
  <c r="S208" i="23"/>
  <c r="T208" i="23"/>
  <c r="U208" i="23"/>
  <c r="V208" i="23"/>
  <c r="W208" i="23"/>
  <c r="X208" i="23"/>
  <c r="Y208" i="23"/>
  <c r="Z208" i="23"/>
  <c r="AA208" i="23"/>
  <c r="AB208" i="23"/>
  <c r="AC208" i="23"/>
  <c r="AD208" i="23"/>
  <c r="AE208" i="23"/>
  <c r="AF208" i="23"/>
  <c r="AG208" i="23"/>
  <c r="AH208" i="23"/>
  <c r="AI208" i="23"/>
  <c r="AJ208" i="23"/>
  <c r="D209" i="23"/>
  <c r="E209" i="23"/>
  <c r="F209" i="23"/>
  <c r="G209" i="23"/>
  <c r="H209" i="23"/>
  <c r="I209" i="23"/>
  <c r="J209" i="23"/>
  <c r="K209" i="23"/>
  <c r="L209" i="23"/>
  <c r="M209" i="23"/>
  <c r="N209" i="23"/>
  <c r="O209" i="23"/>
  <c r="P209" i="23"/>
  <c r="Q209" i="23"/>
  <c r="R209" i="23"/>
  <c r="S209" i="23"/>
  <c r="T209" i="23"/>
  <c r="U209" i="23"/>
  <c r="V209" i="23"/>
  <c r="W209" i="23"/>
  <c r="X209" i="23"/>
  <c r="Y209" i="23"/>
  <c r="Z209" i="23"/>
  <c r="AA209" i="23"/>
  <c r="AB209" i="23"/>
  <c r="AC209" i="23"/>
  <c r="AD209" i="23"/>
  <c r="AE209" i="23"/>
  <c r="AF209" i="23"/>
  <c r="AG209" i="23"/>
  <c r="AH209" i="23"/>
  <c r="AI209" i="23"/>
  <c r="AJ209" i="23"/>
  <c r="D210" i="23"/>
  <c r="E210" i="23"/>
  <c r="F210" i="23"/>
  <c r="G210" i="23"/>
  <c r="H210" i="23"/>
  <c r="I210" i="23"/>
  <c r="J210" i="23"/>
  <c r="K210" i="23"/>
  <c r="L210" i="23"/>
  <c r="M210" i="23"/>
  <c r="N210" i="23"/>
  <c r="O210" i="23"/>
  <c r="P210" i="23"/>
  <c r="Q210" i="23"/>
  <c r="R210" i="23"/>
  <c r="S210" i="23"/>
  <c r="T210" i="23"/>
  <c r="U210" i="23"/>
  <c r="V210" i="23"/>
  <c r="W210" i="23"/>
  <c r="X210" i="23"/>
  <c r="Y210" i="23"/>
  <c r="Z210" i="23"/>
  <c r="AA210" i="23"/>
  <c r="AB210" i="23"/>
  <c r="AC210" i="23"/>
  <c r="AD210" i="23"/>
  <c r="AE210" i="23"/>
  <c r="AF210" i="23"/>
  <c r="AG210" i="23"/>
  <c r="AH210" i="23"/>
  <c r="AI210" i="23"/>
  <c r="AJ210" i="23"/>
  <c r="D211" i="23"/>
  <c r="E211" i="23"/>
  <c r="F211" i="23"/>
  <c r="G211" i="23"/>
  <c r="H211" i="23"/>
  <c r="I211" i="23"/>
  <c r="J211" i="23"/>
  <c r="K211" i="23"/>
  <c r="L211" i="23"/>
  <c r="M211" i="23"/>
  <c r="N211" i="23"/>
  <c r="O211" i="23"/>
  <c r="P211" i="23"/>
  <c r="Q211" i="23"/>
  <c r="R211" i="23"/>
  <c r="S211" i="23"/>
  <c r="T211" i="23"/>
  <c r="U211" i="23"/>
  <c r="V211" i="23"/>
  <c r="W211" i="23"/>
  <c r="X211" i="23"/>
  <c r="Y211" i="23"/>
  <c r="Z211" i="23"/>
  <c r="AA211" i="23"/>
  <c r="AB211" i="23"/>
  <c r="AC211" i="23"/>
  <c r="AD211" i="23"/>
  <c r="AE211" i="23"/>
  <c r="AF211" i="23"/>
  <c r="AG211" i="23"/>
  <c r="AH211" i="23"/>
  <c r="AI211" i="23"/>
  <c r="AJ211" i="23"/>
  <c r="D212" i="23"/>
  <c r="E212" i="23"/>
  <c r="F212" i="23"/>
  <c r="G212" i="23"/>
  <c r="H212" i="23"/>
  <c r="I212" i="23"/>
  <c r="J212" i="23"/>
  <c r="K212" i="23"/>
  <c r="L212" i="23"/>
  <c r="M212" i="23"/>
  <c r="N212" i="23"/>
  <c r="O212" i="23"/>
  <c r="P212" i="23"/>
  <c r="Q212" i="23"/>
  <c r="R212" i="23"/>
  <c r="S212" i="23"/>
  <c r="T212" i="23"/>
  <c r="U212" i="23"/>
  <c r="V212" i="23"/>
  <c r="W212" i="23"/>
  <c r="X212" i="23"/>
  <c r="Y212" i="23"/>
  <c r="Z212" i="23"/>
  <c r="AA212" i="23"/>
  <c r="AB212" i="23"/>
  <c r="AC212" i="23"/>
  <c r="AD212" i="23"/>
  <c r="AE212" i="23"/>
  <c r="AF212" i="23"/>
  <c r="AG212" i="23"/>
  <c r="AH212" i="23"/>
  <c r="AI212" i="23"/>
  <c r="AJ212" i="23"/>
  <c r="D213" i="23"/>
  <c r="E213" i="23"/>
  <c r="F213" i="23"/>
  <c r="G213" i="23"/>
  <c r="H213" i="23"/>
  <c r="I213" i="23"/>
  <c r="J213" i="23"/>
  <c r="K213" i="23"/>
  <c r="L213" i="23"/>
  <c r="M213" i="23"/>
  <c r="N213" i="23"/>
  <c r="O213" i="23"/>
  <c r="P213" i="23"/>
  <c r="Q213" i="23"/>
  <c r="R213" i="23"/>
  <c r="S213" i="23"/>
  <c r="T213" i="23"/>
  <c r="U213" i="23"/>
  <c r="V213" i="23"/>
  <c r="W213" i="23"/>
  <c r="X213" i="23"/>
  <c r="Y213" i="23"/>
  <c r="Z213" i="23"/>
  <c r="AA213" i="23"/>
  <c r="AB213" i="23"/>
  <c r="AC213" i="23"/>
  <c r="AD213" i="23"/>
  <c r="AE213" i="23"/>
  <c r="AF213" i="23"/>
  <c r="AG213" i="23"/>
  <c r="AH213" i="23"/>
  <c r="AI213" i="23"/>
  <c r="AJ213" i="23"/>
  <c r="D214" i="23"/>
  <c r="E214" i="23"/>
  <c r="F214" i="23"/>
  <c r="G214" i="23"/>
  <c r="H214" i="23"/>
  <c r="I214" i="23"/>
  <c r="J214" i="23"/>
  <c r="K214" i="23"/>
  <c r="L214" i="23"/>
  <c r="M214" i="23"/>
  <c r="N214" i="23"/>
  <c r="O214" i="23"/>
  <c r="P214" i="23"/>
  <c r="Q214" i="23"/>
  <c r="R214" i="23"/>
  <c r="S214" i="23"/>
  <c r="T214" i="23"/>
  <c r="U214" i="23"/>
  <c r="V214" i="23"/>
  <c r="W214" i="23"/>
  <c r="X214" i="23"/>
  <c r="Y214" i="23"/>
  <c r="Z214" i="23"/>
  <c r="AA214" i="23"/>
  <c r="AB214" i="23"/>
  <c r="AC214" i="23"/>
  <c r="AD214" i="23"/>
  <c r="AE214" i="23"/>
  <c r="AF214" i="23"/>
  <c r="AG214" i="23"/>
  <c r="AH214" i="23"/>
  <c r="AI214" i="23"/>
  <c r="AJ214" i="23"/>
  <c r="D215" i="23"/>
  <c r="E215" i="23"/>
  <c r="F215" i="23"/>
  <c r="G215" i="23"/>
  <c r="H215" i="23"/>
  <c r="I215" i="23"/>
  <c r="J215" i="23"/>
  <c r="K215" i="23"/>
  <c r="L215" i="23"/>
  <c r="M215" i="23"/>
  <c r="N215" i="23"/>
  <c r="O215" i="23"/>
  <c r="P215" i="23"/>
  <c r="Q215" i="23"/>
  <c r="R215" i="23"/>
  <c r="S215" i="23"/>
  <c r="T215" i="23"/>
  <c r="U215" i="23"/>
  <c r="V215" i="23"/>
  <c r="W215" i="23"/>
  <c r="X215" i="23"/>
  <c r="Y215" i="23"/>
  <c r="Z215" i="23"/>
  <c r="AA215" i="23"/>
  <c r="AB215" i="23"/>
  <c r="AC215" i="23"/>
  <c r="AD215" i="23"/>
  <c r="AE215" i="23"/>
  <c r="AF215" i="23"/>
  <c r="AG215" i="23"/>
  <c r="AH215" i="23"/>
  <c r="AI215" i="23"/>
  <c r="AJ215" i="23"/>
  <c r="D216" i="23"/>
  <c r="E216" i="23"/>
  <c r="F216" i="23"/>
  <c r="G216" i="23"/>
  <c r="H216" i="23"/>
  <c r="I216" i="23"/>
  <c r="J216" i="23"/>
  <c r="K216" i="23"/>
  <c r="L216" i="23"/>
  <c r="M216" i="23"/>
  <c r="N216" i="23"/>
  <c r="O216" i="23"/>
  <c r="P216" i="23"/>
  <c r="Q216" i="23"/>
  <c r="R216" i="23"/>
  <c r="S216" i="23"/>
  <c r="T216" i="23"/>
  <c r="U216" i="23"/>
  <c r="V216" i="23"/>
  <c r="W216" i="23"/>
  <c r="X216" i="23"/>
  <c r="Y216" i="23"/>
  <c r="Z216" i="23"/>
  <c r="AA216" i="23"/>
  <c r="AB216" i="23"/>
  <c r="AC216" i="23"/>
  <c r="AD216" i="23"/>
  <c r="AE216" i="23"/>
  <c r="AF216" i="23"/>
  <c r="AG216" i="23"/>
  <c r="AH216" i="23"/>
  <c r="AI216" i="23"/>
  <c r="AJ216" i="23"/>
  <c r="D217" i="23"/>
  <c r="E217" i="23"/>
  <c r="F217" i="23"/>
  <c r="G217" i="23"/>
  <c r="H217" i="23"/>
  <c r="I217" i="23"/>
  <c r="J217" i="23"/>
  <c r="K217" i="23"/>
  <c r="L217" i="23"/>
  <c r="M217" i="23"/>
  <c r="N217" i="23"/>
  <c r="O217" i="23"/>
  <c r="P217" i="23"/>
  <c r="Q217" i="23"/>
  <c r="R217" i="23"/>
  <c r="S217" i="23"/>
  <c r="T217" i="23"/>
  <c r="U217" i="23"/>
  <c r="V217" i="23"/>
  <c r="W217" i="23"/>
  <c r="X217" i="23"/>
  <c r="Y217" i="23"/>
  <c r="Z217" i="23"/>
  <c r="AA217" i="23"/>
  <c r="AB217" i="23"/>
  <c r="AC217" i="23"/>
  <c r="AD217" i="23"/>
  <c r="AE217" i="23"/>
  <c r="AF217" i="23"/>
  <c r="AG217" i="23"/>
  <c r="AH217" i="23"/>
  <c r="AI217" i="23"/>
  <c r="AJ217" i="23"/>
  <c r="D218" i="23"/>
  <c r="E218" i="23"/>
  <c r="F218" i="23"/>
  <c r="G218" i="23"/>
  <c r="H218" i="23"/>
  <c r="I218" i="23"/>
  <c r="J218" i="23"/>
  <c r="K218" i="23"/>
  <c r="L218" i="23"/>
  <c r="M218" i="23"/>
  <c r="N218" i="23"/>
  <c r="O218" i="23"/>
  <c r="P218" i="23"/>
  <c r="Q218" i="23"/>
  <c r="R218" i="23"/>
  <c r="S218" i="23"/>
  <c r="T218" i="23"/>
  <c r="U218" i="23"/>
  <c r="V218" i="23"/>
  <c r="W218" i="23"/>
  <c r="X218" i="23"/>
  <c r="Y218" i="23"/>
  <c r="Z218" i="23"/>
  <c r="AA218" i="23"/>
  <c r="AB218" i="23"/>
  <c r="AC218" i="23"/>
  <c r="AD218" i="23"/>
  <c r="AE218" i="23"/>
  <c r="AF218" i="23"/>
  <c r="AG218" i="23"/>
  <c r="AH218" i="23"/>
  <c r="AI218" i="23"/>
  <c r="AJ218" i="23"/>
  <c r="D219" i="23"/>
  <c r="E219" i="23"/>
  <c r="F219" i="23"/>
  <c r="G219" i="23"/>
  <c r="H219" i="23"/>
  <c r="I219" i="23"/>
  <c r="J219" i="23"/>
  <c r="K219" i="23"/>
  <c r="L219" i="23"/>
  <c r="M219" i="23"/>
  <c r="N219" i="23"/>
  <c r="O219" i="23"/>
  <c r="P219" i="23"/>
  <c r="Q219" i="23"/>
  <c r="R219" i="23"/>
  <c r="S219" i="23"/>
  <c r="T219" i="23"/>
  <c r="U219" i="23"/>
  <c r="V219" i="23"/>
  <c r="W219" i="23"/>
  <c r="X219" i="23"/>
  <c r="Y219" i="23"/>
  <c r="Z219" i="23"/>
  <c r="AA219" i="23"/>
  <c r="AB219" i="23"/>
  <c r="AC219" i="23"/>
  <c r="AD219" i="23"/>
  <c r="AE219" i="23"/>
  <c r="AF219" i="23"/>
  <c r="AG219" i="23"/>
  <c r="AH219" i="23"/>
  <c r="AI219" i="23"/>
  <c r="AJ219" i="23"/>
  <c r="D220" i="23"/>
  <c r="E220" i="23"/>
  <c r="F220" i="23"/>
  <c r="G220" i="23"/>
  <c r="H220" i="23"/>
  <c r="I220" i="23"/>
  <c r="J220" i="23"/>
  <c r="K220" i="23"/>
  <c r="L220" i="23"/>
  <c r="M220" i="23"/>
  <c r="N220" i="23"/>
  <c r="O220" i="23"/>
  <c r="P220" i="23"/>
  <c r="Q220" i="23"/>
  <c r="R220" i="23"/>
  <c r="S220" i="23"/>
  <c r="T220" i="23"/>
  <c r="U220" i="23"/>
  <c r="V220" i="23"/>
  <c r="W220" i="23"/>
  <c r="X220" i="23"/>
  <c r="Y220" i="23"/>
  <c r="Z220" i="23"/>
  <c r="AA220" i="23"/>
  <c r="AB220" i="23"/>
  <c r="AC220" i="23"/>
  <c r="AD220" i="23"/>
  <c r="AE220" i="23"/>
  <c r="AF220" i="23"/>
  <c r="AG220" i="23"/>
  <c r="AH220" i="23"/>
  <c r="AI220" i="23"/>
  <c r="AJ220" i="23"/>
  <c r="D221" i="23"/>
  <c r="E221" i="23"/>
  <c r="F221" i="23"/>
  <c r="G221" i="23"/>
  <c r="H221" i="23"/>
  <c r="I221" i="23"/>
  <c r="J221" i="23"/>
  <c r="K221" i="23"/>
  <c r="L221" i="23"/>
  <c r="M221" i="23"/>
  <c r="N221" i="23"/>
  <c r="O221" i="23"/>
  <c r="P221" i="23"/>
  <c r="Q221" i="23"/>
  <c r="R221" i="23"/>
  <c r="S221" i="23"/>
  <c r="T221" i="23"/>
  <c r="U221" i="23"/>
  <c r="V221" i="23"/>
  <c r="W221" i="23"/>
  <c r="X221" i="23"/>
  <c r="Y221" i="23"/>
  <c r="Z221" i="23"/>
  <c r="AA221" i="23"/>
  <c r="AB221" i="23"/>
  <c r="AC221" i="23"/>
  <c r="AD221" i="23"/>
  <c r="AE221" i="23"/>
  <c r="AF221" i="23"/>
  <c r="AG221" i="23"/>
  <c r="AH221" i="23"/>
  <c r="AI221" i="23"/>
  <c r="AJ221" i="23"/>
  <c r="D222" i="23"/>
  <c r="E222" i="23"/>
  <c r="F222" i="23"/>
  <c r="G222" i="23"/>
  <c r="H222" i="23"/>
  <c r="I222" i="23"/>
  <c r="J222" i="23"/>
  <c r="K222" i="23"/>
  <c r="L222" i="23"/>
  <c r="M222" i="23"/>
  <c r="N222" i="23"/>
  <c r="O222" i="23"/>
  <c r="P222" i="23"/>
  <c r="Q222" i="23"/>
  <c r="R222" i="23"/>
  <c r="S222" i="23"/>
  <c r="T222" i="23"/>
  <c r="U222" i="23"/>
  <c r="V222" i="23"/>
  <c r="W222" i="23"/>
  <c r="X222" i="23"/>
  <c r="Y222" i="23"/>
  <c r="Z222" i="23"/>
  <c r="AA222" i="23"/>
  <c r="AB222" i="23"/>
  <c r="AC222" i="23"/>
  <c r="AD222" i="23"/>
  <c r="AE222" i="23"/>
  <c r="AF222" i="23"/>
  <c r="AG222" i="23"/>
  <c r="AH222" i="23"/>
  <c r="AI222" i="23"/>
  <c r="AJ222" i="23"/>
  <c r="D223" i="23"/>
  <c r="E223" i="23"/>
  <c r="F223" i="23"/>
  <c r="G223" i="23"/>
  <c r="H223" i="23"/>
  <c r="I223" i="23"/>
  <c r="J223" i="23"/>
  <c r="K223" i="23"/>
  <c r="L223" i="23"/>
  <c r="M223" i="23"/>
  <c r="N223" i="23"/>
  <c r="O223" i="23"/>
  <c r="P223" i="23"/>
  <c r="Q223" i="23"/>
  <c r="R223" i="23"/>
  <c r="S223" i="23"/>
  <c r="T223" i="23"/>
  <c r="U223" i="23"/>
  <c r="V223" i="23"/>
  <c r="W223" i="23"/>
  <c r="X223" i="23"/>
  <c r="Y223" i="23"/>
  <c r="Z223" i="23"/>
  <c r="AA223" i="23"/>
  <c r="AB223" i="23"/>
  <c r="AC223" i="23"/>
  <c r="AD223" i="23"/>
  <c r="AE223" i="23"/>
  <c r="AF223" i="23"/>
  <c r="AG223" i="23"/>
  <c r="AH223" i="23"/>
  <c r="AI223" i="23"/>
  <c r="AJ223" i="23"/>
  <c r="D224" i="23"/>
  <c r="E224" i="23"/>
  <c r="F224" i="23"/>
  <c r="G224" i="23"/>
  <c r="H224" i="23"/>
  <c r="I224" i="23"/>
  <c r="J224" i="23"/>
  <c r="K224" i="23"/>
  <c r="L224" i="23"/>
  <c r="M224" i="23"/>
  <c r="N224" i="23"/>
  <c r="O224" i="23"/>
  <c r="P224" i="23"/>
  <c r="Q224" i="23"/>
  <c r="R224" i="23"/>
  <c r="S224" i="23"/>
  <c r="T224" i="23"/>
  <c r="U224" i="23"/>
  <c r="V224" i="23"/>
  <c r="W224" i="23"/>
  <c r="X224" i="23"/>
  <c r="Y224" i="23"/>
  <c r="Z224" i="23"/>
  <c r="AA224" i="23"/>
  <c r="AB224" i="23"/>
  <c r="AC224" i="23"/>
  <c r="AD224" i="23"/>
  <c r="AE224" i="23"/>
  <c r="AF224" i="23"/>
  <c r="AG224" i="23"/>
  <c r="AH224" i="23"/>
  <c r="AI224" i="23"/>
  <c r="AJ224" i="23"/>
  <c r="D225" i="23"/>
  <c r="E225" i="23"/>
  <c r="F225" i="23"/>
  <c r="G225" i="23"/>
  <c r="H225" i="23"/>
  <c r="I225" i="23"/>
  <c r="J225" i="23"/>
  <c r="K225" i="23"/>
  <c r="L225" i="23"/>
  <c r="M225" i="23"/>
  <c r="N225" i="23"/>
  <c r="O225" i="23"/>
  <c r="P225" i="23"/>
  <c r="Q225" i="23"/>
  <c r="R225" i="23"/>
  <c r="S225" i="23"/>
  <c r="T225" i="23"/>
  <c r="U225" i="23"/>
  <c r="V225" i="23"/>
  <c r="W225" i="23"/>
  <c r="X225" i="23"/>
  <c r="Y225" i="23"/>
  <c r="Z225" i="23"/>
  <c r="AA225" i="23"/>
  <c r="AB225" i="23"/>
  <c r="AC225" i="23"/>
  <c r="AD225" i="23"/>
  <c r="AE225" i="23"/>
  <c r="AF225" i="23"/>
  <c r="AG225" i="23"/>
  <c r="AH225" i="23"/>
  <c r="AI225" i="23"/>
  <c r="AJ225" i="23"/>
  <c r="D226" i="23"/>
  <c r="E226" i="23"/>
  <c r="F226" i="23"/>
  <c r="G226" i="23"/>
  <c r="H226" i="23"/>
  <c r="I226" i="23"/>
  <c r="J226" i="23"/>
  <c r="K226" i="23"/>
  <c r="L226" i="23"/>
  <c r="M226" i="23"/>
  <c r="N226" i="23"/>
  <c r="O226" i="23"/>
  <c r="P226" i="23"/>
  <c r="Q226" i="23"/>
  <c r="R226" i="23"/>
  <c r="S226" i="23"/>
  <c r="T226" i="23"/>
  <c r="U226" i="23"/>
  <c r="V226" i="23"/>
  <c r="W226" i="23"/>
  <c r="X226" i="23"/>
  <c r="Y226" i="23"/>
  <c r="Z226" i="23"/>
  <c r="AA226" i="23"/>
  <c r="AB226" i="23"/>
  <c r="AC226" i="23"/>
  <c r="AD226" i="23"/>
  <c r="AE226" i="23"/>
  <c r="AF226" i="23"/>
  <c r="AG226" i="23"/>
  <c r="AH226" i="23"/>
  <c r="AI226" i="23"/>
  <c r="AJ226" i="23"/>
  <c r="D227" i="23"/>
  <c r="E227" i="23"/>
  <c r="F227" i="23"/>
  <c r="G227" i="23"/>
  <c r="H227" i="23"/>
  <c r="I227" i="23"/>
  <c r="J227" i="23"/>
  <c r="K227" i="23"/>
  <c r="L227" i="23"/>
  <c r="M227" i="23"/>
  <c r="N227" i="23"/>
  <c r="O227" i="23"/>
  <c r="P227" i="23"/>
  <c r="Q227" i="23"/>
  <c r="R227" i="23"/>
  <c r="S227" i="23"/>
  <c r="T227" i="23"/>
  <c r="U227" i="23"/>
  <c r="V227" i="23"/>
  <c r="W227" i="23"/>
  <c r="X227" i="23"/>
  <c r="Y227" i="23"/>
  <c r="Z227" i="23"/>
  <c r="AA227" i="23"/>
  <c r="AB227" i="23"/>
  <c r="AC227" i="23"/>
  <c r="AD227" i="23"/>
  <c r="AE227" i="23"/>
  <c r="AF227" i="23"/>
  <c r="AG227" i="23"/>
  <c r="AH227" i="23"/>
  <c r="AI227" i="23"/>
  <c r="AJ227" i="23"/>
  <c r="D228" i="23"/>
  <c r="E228" i="23"/>
  <c r="F228" i="23"/>
  <c r="G228" i="23"/>
  <c r="H228" i="23"/>
  <c r="I228" i="23"/>
  <c r="J228" i="23"/>
  <c r="K228" i="23"/>
  <c r="L228" i="23"/>
  <c r="M228" i="23"/>
  <c r="N228" i="23"/>
  <c r="O228" i="23"/>
  <c r="P228" i="23"/>
  <c r="Q228" i="23"/>
  <c r="R228" i="23"/>
  <c r="S228" i="23"/>
  <c r="T228" i="23"/>
  <c r="U228" i="23"/>
  <c r="V228" i="23"/>
  <c r="W228" i="23"/>
  <c r="X228" i="23"/>
  <c r="Y228" i="23"/>
  <c r="Z228" i="23"/>
  <c r="AA228" i="23"/>
  <c r="AB228" i="23"/>
  <c r="AC228" i="23"/>
  <c r="AD228" i="23"/>
  <c r="AE228" i="23"/>
  <c r="AF228" i="23"/>
  <c r="AG228" i="23"/>
  <c r="AH228" i="23"/>
  <c r="AI228" i="23"/>
  <c r="AJ228" i="23"/>
  <c r="D229" i="23"/>
  <c r="E229" i="23"/>
  <c r="F229" i="23"/>
  <c r="G229" i="23"/>
  <c r="H229" i="23"/>
  <c r="I229" i="23"/>
  <c r="J229" i="23"/>
  <c r="K229" i="23"/>
  <c r="L229" i="23"/>
  <c r="M229" i="23"/>
  <c r="N229" i="23"/>
  <c r="O229" i="23"/>
  <c r="P229" i="23"/>
  <c r="Q229" i="23"/>
  <c r="R229" i="23"/>
  <c r="S229" i="23"/>
  <c r="T229" i="23"/>
  <c r="U229" i="23"/>
  <c r="V229" i="23"/>
  <c r="W229" i="23"/>
  <c r="X229" i="23"/>
  <c r="Y229" i="23"/>
  <c r="Z229" i="23"/>
  <c r="AA229" i="23"/>
  <c r="AB229" i="23"/>
  <c r="AC229" i="23"/>
  <c r="AD229" i="23"/>
  <c r="AE229" i="23"/>
  <c r="AF229" i="23"/>
  <c r="AG229" i="23"/>
  <c r="AH229" i="23"/>
  <c r="AI229" i="23"/>
  <c r="AJ229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211" i="23"/>
  <c r="C212" i="23"/>
  <c r="C213" i="23"/>
  <c r="C214" i="23"/>
  <c r="C215" i="23"/>
  <c r="C216" i="23"/>
  <c r="C217" i="23"/>
  <c r="C218" i="23"/>
  <c r="C219" i="23"/>
  <c r="C220" i="23"/>
  <c r="C221" i="23"/>
  <c r="C222" i="23"/>
  <c r="C223" i="23"/>
  <c r="C224" i="23"/>
  <c r="C225" i="23"/>
  <c r="C226" i="23"/>
  <c r="C227" i="23"/>
  <c r="C228" i="23"/>
  <c r="C229" i="23"/>
  <c r="C118" i="23"/>
  <c r="C117" i="23"/>
  <c r="D117" i="23"/>
  <c r="E117" i="23"/>
  <c r="F117" i="23"/>
  <c r="G117" i="23"/>
  <c r="H117" i="23"/>
  <c r="I117" i="23"/>
  <c r="J117" i="23"/>
  <c r="K117" i="23"/>
  <c r="L117" i="23"/>
  <c r="M117" i="23"/>
  <c r="N117" i="23"/>
  <c r="O117" i="23"/>
  <c r="P117" i="23"/>
  <c r="Q117" i="23"/>
  <c r="R117" i="23"/>
  <c r="S117" i="23"/>
  <c r="T117" i="23"/>
  <c r="U117" i="23"/>
  <c r="V117" i="23"/>
  <c r="W117" i="23"/>
  <c r="X117" i="23"/>
  <c r="Y117" i="23"/>
  <c r="Z117" i="23"/>
  <c r="AA117" i="23"/>
  <c r="AB117" i="23"/>
  <c r="AC117" i="23"/>
  <c r="AD117" i="23"/>
  <c r="AE117" i="23"/>
  <c r="AF117" i="23"/>
  <c r="AG117" i="23"/>
  <c r="AH117" i="23"/>
  <c r="AI117" i="23"/>
  <c r="AJ117" i="23"/>
  <c r="D4" i="31" l="1"/>
  <c r="D5" i="31"/>
  <c r="D6" i="31"/>
  <c r="D7" i="31"/>
  <c r="D8" i="31"/>
  <c r="D9" i="31"/>
  <c r="D3" i="31"/>
  <c r="B4" i="31"/>
  <c r="L8" i="43" l="1"/>
  <c r="X8" i="43"/>
  <c r="AJ8" i="43"/>
  <c r="O9" i="43"/>
  <c r="AA9" i="43"/>
  <c r="F10" i="43"/>
  <c r="R10" i="43"/>
  <c r="AD10" i="43"/>
  <c r="I11" i="43"/>
  <c r="U11" i="43"/>
  <c r="AG11" i="43"/>
  <c r="L12" i="43"/>
  <c r="X12" i="43"/>
  <c r="AJ12" i="43"/>
  <c r="O13" i="43"/>
  <c r="AA13" i="43"/>
  <c r="F14" i="43"/>
  <c r="R14" i="43"/>
  <c r="AD14" i="43"/>
  <c r="I15" i="43"/>
  <c r="U15" i="43"/>
  <c r="AG15" i="43"/>
  <c r="L16" i="43"/>
  <c r="X16" i="43"/>
  <c r="AJ16" i="43"/>
  <c r="O17" i="43"/>
  <c r="AA17" i="43"/>
  <c r="F18" i="43"/>
  <c r="R18" i="43"/>
  <c r="AD18" i="43"/>
  <c r="I19" i="43"/>
  <c r="U19" i="43"/>
  <c r="AG19" i="43"/>
  <c r="L20" i="43"/>
  <c r="X20" i="43"/>
  <c r="AJ20" i="43"/>
  <c r="O21" i="43"/>
  <c r="AA21" i="43"/>
  <c r="F22" i="43"/>
  <c r="R22" i="43"/>
  <c r="AD22" i="43"/>
  <c r="I23" i="43"/>
  <c r="U23" i="43"/>
  <c r="AG23" i="43"/>
  <c r="L24" i="43"/>
  <c r="X24" i="43"/>
  <c r="AJ24" i="43"/>
  <c r="O25" i="43"/>
  <c r="AA25" i="43"/>
  <c r="F26" i="43"/>
  <c r="R26" i="43"/>
  <c r="AD26" i="43"/>
  <c r="I27" i="43"/>
  <c r="U27" i="43"/>
  <c r="AG27" i="43"/>
  <c r="L28" i="43"/>
  <c r="X28" i="43"/>
  <c r="AJ28" i="43"/>
  <c r="O29" i="43"/>
  <c r="AA29" i="43"/>
  <c r="F30" i="43"/>
  <c r="R30" i="43"/>
  <c r="AD30" i="43"/>
  <c r="I31" i="43"/>
  <c r="U31" i="43"/>
  <c r="AG31" i="43"/>
  <c r="L32" i="43"/>
  <c r="X32" i="43"/>
  <c r="AJ32" i="43"/>
  <c r="O33" i="43"/>
  <c r="AA33" i="43"/>
  <c r="F34" i="43"/>
  <c r="R34" i="43"/>
  <c r="AD34" i="43"/>
  <c r="I35" i="43"/>
  <c r="M8" i="43"/>
  <c r="Y8" i="43"/>
  <c r="D9" i="43"/>
  <c r="P9" i="43"/>
  <c r="AB9" i="43"/>
  <c r="G10" i="43"/>
  <c r="S10" i="43"/>
  <c r="AE10" i="43"/>
  <c r="J11" i="43"/>
  <c r="V11" i="43"/>
  <c r="AH11" i="43"/>
  <c r="M12" i="43"/>
  <c r="Y12" i="43"/>
  <c r="D13" i="43"/>
  <c r="P13" i="43"/>
  <c r="AB13" i="43"/>
  <c r="G14" i="43"/>
  <c r="S14" i="43"/>
  <c r="AE14" i="43"/>
  <c r="J15" i="43"/>
  <c r="V15" i="43"/>
  <c r="AH15" i="43"/>
  <c r="M16" i="43"/>
  <c r="Y16" i="43"/>
  <c r="D17" i="43"/>
  <c r="P17" i="43"/>
  <c r="AB17" i="43"/>
  <c r="G18" i="43"/>
  <c r="S18" i="43"/>
  <c r="AE18" i="43"/>
  <c r="J19" i="43"/>
  <c r="V19" i="43"/>
  <c r="AH19" i="43"/>
  <c r="M20" i="43"/>
  <c r="Y20" i="43"/>
  <c r="D21" i="43"/>
  <c r="P21" i="43"/>
  <c r="AB21" i="43"/>
  <c r="G22" i="43"/>
  <c r="S22" i="43"/>
  <c r="AE22" i="43"/>
  <c r="J23" i="43"/>
  <c r="V23" i="43"/>
  <c r="AH23" i="43"/>
  <c r="M24" i="43"/>
  <c r="Y24" i="43"/>
  <c r="D25" i="43"/>
  <c r="P25" i="43"/>
  <c r="AB25" i="43"/>
  <c r="G26" i="43"/>
  <c r="S26" i="43"/>
  <c r="AE26" i="43"/>
  <c r="J27" i="43"/>
  <c r="V27" i="43"/>
  <c r="AH27" i="43"/>
  <c r="M28" i="43"/>
  <c r="Y28" i="43"/>
  <c r="D29" i="43"/>
  <c r="P29" i="43"/>
  <c r="AB29" i="43"/>
  <c r="G30" i="43"/>
  <c r="S30" i="43"/>
  <c r="AE30" i="43"/>
  <c r="J31" i="43"/>
  <c r="V31" i="43"/>
  <c r="AH31" i="43"/>
  <c r="M32" i="43"/>
  <c r="Y32" i="43"/>
  <c r="D33" i="43"/>
  <c r="P33" i="43"/>
  <c r="AB33" i="43"/>
  <c r="G34" i="43"/>
  <c r="S34" i="43"/>
  <c r="AE34" i="43"/>
  <c r="J35" i="43"/>
  <c r="N8" i="43"/>
  <c r="Z8" i="43"/>
  <c r="E9" i="43"/>
  <c r="Q9" i="43"/>
  <c r="AC9" i="43"/>
  <c r="H10" i="43"/>
  <c r="T10" i="43"/>
  <c r="AF10" i="43"/>
  <c r="K11" i="43"/>
  <c r="W11" i="43"/>
  <c r="AI11" i="43"/>
  <c r="N12" i="43"/>
  <c r="Z12" i="43"/>
  <c r="E13" i="43"/>
  <c r="Q13" i="43"/>
  <c r="AC13" i="43"/>
  <c r="H14" i="43"/>
  <c r="T14" i="43"/>
  <c r="AF14" i="43"/>
  <c r="K15" i="43"/>
  <c r="W15" i="43"/>
  <c r="AI15" i="43"/>
  <c r="N16" i="43"/>
  <c r="Z16" i="43"/>
  <c r="E17" i="43"/>
  <c r="Q17" i="43"/>
  <c r="AC17" i="43"/>
  <c r="H18" i="43"/>
  <c r="T18" i="43"/>
  <c r="AF18" i="43"/>
  <c r="K19" i="43"/>
  <c r="W19" i="43"/>
  <c r="AI19" i="43"/>
  <c r="N20" i="43"/>
  <c r="Z20" i="43"/>
  <c r="E21" i="43"/>
  <c r="Q21" i="43"/>
  <c r="AC21" i="43"/>
  <c r="H22" i="43"/>
  <c r="T22" i="43"/>
  <c r="AF22" i="43"/>
  <c r="K23" i="43"/>
  <c r="W23" i="43"/>
  <c r="AI23" i="43"/>
  <c r="N24" i="43"/>
  <c r="Z24" i="43"/>
  <c r="E25" i="43"/>
  <c r="Q25" i="43"/>
  <c r="AC25" i="43"/>
  <c r="H26" i="43"/>
  <c r="T26" i="43"/>
  <c r="AF26" i="43"/>
  <c r="K27" i="43"/>
  <c r="W27" i="43"/>
  <c r="AI27" i="43"/>
  <c r="N28" i="43"/>
  <c r="Z28" i="43"/>
  <c r="E29" i="43"/>
  <c r="Q29" i="43"/>
  <c r="AC29" i="43"/>
  <c r="H30" i="43"/>
  <c r="T30" i="43"/>
  <c r="AF30" i="43"/>
  <c r="K31" i="43"/>
  <c r="W31" i="43"/>
  <c r="AI31" i="43"/>
  <c r="N32" i="43"/>
  <c r="O8" i="43"/>
  <c r="AA8" i="43"/>
  <c r="F9" i="43"/>
  <c r="R9" i="43"/>
  <c r="AD9" i="43"/>
  <c r="I10" i="43"/>
  <c r="U10" i="43"/>
  <c r="AG10" i="43"/>
  <c r="L11" i="43"/>
  <c r="X11" i="43"/>
  <c r="AJ11" i="43"/>
  <c r="O12" i="43"/>
  <c r="AA12" i="43"/>
  <c r="F13" i="43"/>
  <c r="R13" i="43"/>
  <c r="AD13" i="43"/>
  <c r="I14" i="43"/>
  <c r="U14" i="43"/>
  <c r="AG14" i="43"/>
  <c r="L15" i="43"/>
  <c r="X15" i="43"/>
  <c r="AJ15" i="43"/>
  <c r="O16" i="43"/>
  <c r="AA16" i="43"/>
  <c r="F17" i="43"/>
  <c r="R17" i="43"/>
  <c r="AD17" i="43"/>
  <c r="I18" i="43"/>
  <c r="U18" i="43"/>
  <c r="AG18" i="43"/>
  <c r="L19" i="43"/>
  <c r="X19" i="43"/>
  <c r="AJ19" i="43"/>
  <c r="O20" i="43"/>
  <c r="AA20" i="43"/>
  <c r="F21" i="43"/>
  <c r="R21" i="43"/>
  <c r="AD21" i="43"/>
  <c r="I22" i="43"/>
  <c r="U22" i="43"/>
  <c r="AG22" i="43"/>
  <c r="L23" i="43"/>
  <c r="X23" i="43"/>
  <c r="AJ23" i="43"/>
  <c r="O24" i="43"/>
  <c r="AA24" i="43"/>
  <c r="D8" i="43"/>
  <c r="P8" i="43"/>
  <c r="AB8" i="43"/>
  <c r="G9" i="43"/>
  <c r="S9" i="43"/>
  <c r="AE9" i="43"/>
  <c r="J10" i="43"/>
  <c r="V10" i="43"/>
  <c r="AH10" i="43"/>
  <c r="M11" i="43"/>
  <c r="Y11" i="43"/>
  <c r="D12" i="43"/>
  <c r="P12" i="43"/>
  <c r="AB12" i="43"/>
  <c r="G13" i="43"/>
  <c r="S13" i="43"/>
  <c r="AE13" i="43"/>
  <c r="J14" i="43"/>
  <c r="V14" i="43"/>
  <c r="AH14" i="43"/>
  <c r="M15" i="43"/>
  <c r="Y15" i="43"/>
  <c r="D16" i="43"/>
  <c r="P16" i="43"/>
  <c r="AB16" i="43"/>
  <c r="G17" i="43"/>
  <c r="S17" i="43"/>
  <c r="AE17" i="43"/>
  <c r="J18" i="43"/>
  <c r="V18" i="43"/>
  <c r="AH18" i="43"/>
  <c r="M19" i="43"/>
  <c r="Y19" i="43"/>
  <c r="D20" i="43"/>
  <c r="P20" i="43"/>
  <c r="AB20" i="43"/>
  <c r="G21" i="43"/>
  <c r="S21" i="43"/>
  <c r="AE21" i="43"/>
  <c r="J22" i="43"/>
  <c r="V22" i="43"/>
  <c r="AH22" i="43"/>
  <c r="M23" i="43"/>
  <c r="Y23" i="43"/>
  <c r="D24" i="43"/>
  <c r="P24" i="43"/>
  <c r="AB24" i="43"/>
  <c r="G25" i="43"/>
  <c r="S25" i="43"/>
  <c r="AE25" i="43"/>
  <c r="J26" i="43"/>
  <c r="V26" i="43"/>
  <c r="AH26" i="43"/>
  <c r="M27" i="43"/>
  <c r="Y27" i="43"/>
  <c r="D28" i="43"/>
  <c r="P28" i="43"/>
  <c r="AB28" i="43"/>
  <c r="G29" i="43"/>
  <c r="S29" i="43"/>
  <c r="AE29" i="43"/>
  <c r="J30" i="43"/>
  <c r="V30" i="43"/>
  <c r="AH30" i="43"/>
  <c r="M31" i="43"/>
  <c r="Y31" i="43"/>
  <c r="D32" i="43"/>
  <c r="P32" i="43"/>
  <c r="AB32" i="43"/>
  <c r="G33" i="43"/>
  <c r="S33" i="43"/>
  <c r="AE33" i="43"/>
  <c r="J34" i="43"/>
  <c r="V34" i="43"/>
  <c r="AH34" i="43"/>
  <c r="M35" i="43"/>
  <c r="E8" i="43"/>
  <c r="Q8" i="43"/>
  <c r="AC8" i="43"/>
  <c r="H9" i="43"/>
  <c r="T9" i="43"/>
  <c r="AF9" i="43"/>
  <c r="K10" i="43"/>
  <c r="W10" i="43"/>
  <c r="AI10" i="43"/>
  <c r="N11" i="43"/>
  <c r="Z11" i="43"/>
  <c r="E12" i="43"/>
  <c r="Q12" i="43"/>
  <c r="AC12" i="43"/>
  <c r="H13" i="43"/>
  <c r="T13" i="43"/>
  <c r="AF13" i="43"/>
  <c r="K14" i="43"/>
  <c r="W14" i="43"/>
  <c r="AI14" i="43"/>
  <c r="N15" i="43"/>
  <c r="Z15" i="43"/>
  <c r="E16" i="43"/>
  <c r="Q16" i="43"/>
  <c r="AC16" i="43"/>
  <c r="H17" i="43"/>
  <c r="T17" i="43"/>
  <c r="AF17" i="43"/>
  <c r="K18" i="43"/>
  <c r="W18" i="43"/>
  <c r="AI18" i="43"/>
  <c r="N19" i="43"/>
  <c r="Z19" i="43"/>
  <c r="E20" i="43"/>
  <c r="Q20" i="43"/>
  <c r="AC20" i="43"/>
  <c r="H21" i="43"/>
  <c r="T21" i="43"/>
  <c r="AF21" i="43"/>
  <c r="K22" i="43"/>
  <c r="W22" i="43"/>
  <c r="AI22" i="43"/>
  <c r="N23" i="43"/>
  <c r="Z23" i="43"/>
  <c r="E24" i="43"/>
  <c r="Q24" i="43"/>
  <c r="AC24" i="43"/>
  <c r="H25" i="43"/>
  <c r="T25" i="43"/>
  <c r="AF25" i="43"/>
  <c r="K26" i="43"/>
  <c r="W26" i="43"/>
  <c r="AI26" i="43"/>
  <c r="N27" i="43"/>
  <c r="Z27" i="43"/>
  <c r="E28" i="43"/>
  <c r="Q28" i="43"/>
  <c r="AC28" i="43"/>
  <c r="H29" i="43"/>
  <c r="T29" i="43"/>
  <c r="AF29" i="43"/>
  <c r="K30" i="43"/>
  <c r="W30" i="43"/>
  <c r="AI30" i="43"/>
  <c r="N31" i="43"/>
  <c r="Z31" i="43"/>
  <c r="E32" i="43"/>
  <c r="Q32" i="43"/>
  <c r="F8" i="43"/>
  <c r="R8" i="43"/>
  <c r="AD8" i="43"/>
  <c r="I9" i="43"/>
  <c r="U9" i="43"/>
  <c r="AG9" i="43"/>
  <c r="L10" i="43"/>
  <c r="X10" i="43"/>
  <c r="AJ10" i="43"/>
  <c r="O11" i="43"/>
  <c r="AA11" i="43"/>
  <c r="F12" i="43"/>
  <c r="R12" i="43"/>
  <c r="AD12" i="43"/>
  <c r="I13" i="43"/>
  <c r="U13" i="43"/>
  <c r="AG13" i="43"/>
  <c r="L14" i="43"/>
  <c r="X14" i="43"/>
  <c r="AJ14" i="43"/>
  <c r="O15" i="43"/>
  <c r="AA15" i="43"/>
  <c r="F16" i="43"/>
  <c r="R16" i="43"/>
  <c r="AD16" i="43"/>
  <c r="I17" i="43"/>
  <c r="U17" i="43"/>
  <c r="AG17" i="43"/>
  <c r="L18" i="43"/>
  <c r="X18" i="43"/>
  <c r="AJ18" i="43"/>
  <c r="O19" i="43"/>
  <c r="AA19" i="43"/>
  <c r="F20" i="43"/>
  <c r="R20" i="43"/>
  <c r="AD20" i="43"/>
  <c r="I21" i="43"/>
  <c r="U21" i="43"/>
  <c r="AG21" i="43"/>
  <c r="L22" i="43"/>
  <c r="X22" i="43"/>
  <c r="AJ22" i="43"/>
  <c r="O23" i="43"/>
  <c r="AA23" i="43"/>
  <c r="F24" i="43"/>
  <c r="R24" i="43"/>
  <c r="AD24" i="43"/>
  <c r="I25" i="43"/>
  <c r="U25" i="43"/>
  <c r="AG25" i="43"/>
  <c r="L26" i="43"/>
  <c r="X26" i="43"/>
  <c r="AJ26" i="43"/>
  <c r="O27" i="43"/>
  <c r="AA27" i="43"/>
  <c r="F28" i="43"/>
  <c r="R28" i="43"/>
  <c r="AD28" i="43"/>
  <c r="I29" i="43"/>
  <c r="U29" i="43"/>
  <c r="AG29" i="43"/>
  <c r="L30" i="43"/>
  <c r="X30" i="43"/>
  <c r="AJ30" i="43"/>
  <c r="O31" i="43"/>
  <c r="AA31" i="43"/>
  <c r="F32" i="43"/>
  <c r="R32" i="43"/>
  <c r="AD32" i="43"/>
  <c r="I33" i="43"/>
  <c r="U33" i="43"/>
  <c r="AG33" i="43"/>
  <c r="L34" i="43"/>
  <c r="X34" i="43"/>
  <c r="AJ34" i="43"/>
  <c r="O35" i="43"/>
  <c r="G8" i="43"/>
  <c r="S8" i="43"/>
  <c r="AE8" i="43"/>
  <c r="J9" i="43"/>
  <c r="V9" i="43"/>
  <c r="AH9" i="43"/>
  <c r="M10" i="43"/>
  <c r="Y10" i="43"/>
  <c r="D11" i="43"/>
  <c r="P11" i="43"/>
  <c r="AB11" i="43"/>
  <c r="G12" i="43"/>
  <c r="S12" i="43"/>
  <c r="AE12" i="43"/>
  <c r="J13" i="43"/>
  <c r="V13" i="43"/>
  <c r="AH13" i="43"/>
  <c r="M14" i="43"/>
  <c r="Y14" i="43"/>
  <c r="D15" i="43"/>
  <c r="P15" i="43"/>
  <c r="AB15" i="43"/>
  <c r="G16" i="43"/>
  <c r="S16" i="43"/>
  <c r="AE16" i="43"/>
  <c r="J17" i="43"/>
  <c r="V17" i="43"/>
  <c r="AH17" i="43"/>
  <c r="M18" i="43"/>
  <c r="Y18" i="43"/>
  <c r="D19" i="43"/>
  <c r="P19" i="43"/>
  <c r="AB19" i="43"/>
  <c r="G20" i="43"/>
  <c r="S20" i="43"/>
  <c r="AE20" i="43"/>
  <c r="J21" i="43"/>
  <c r="V21" i="43"/>
  <c r="AH21" i="43"/>
  <c r="M22" i="43"/>
  <c r="Y22" i="43"/>
  <c r="D23" i="43"/>
  <c r="P23" i="43"/>
  <c r="AB23" i="43"/>
  <c r="G24" i="43"/>
  <c r="S24" i="43"/>
  <c r="AE24" i="43"/>
  <c r="J25" i="43"/>
  <c r="V25" i="43"/>
  <c r="AH25" i="43"/>
  <c r="M26" i="43"/>
  <c r="Y26" i="43"/>
  <c r="D27" i="43"/>
  <c r="P27" i="43"/>
  <c r="AB27" i="43"/>
  <c r="G28" i="43"/>
  <c r="S28" i="43"/>
  <c r="AE28" i="43"/>
  <c r="J29" i="43"/>
  <c r="V29" i="43"/>
  <c r="AH29" i="43"/>
  <c r="M30" i="43"/>
  <c r="Y30" i="43"/>
  <c r="D31" i="43"/>
  <c r="P31" i="43"/>
  <c r="AB31" i="43"/>
  <c r="G32" i="43"/>
  <c r="S32" i="43"/>
  <c r="AE32" i="43"/>
  <c r="J33" i="43"/>
  <c r="V33" i="43"/>
  <c r="AH33" i="43"/>
  <c r="M34" i="43"/>
  <c r="Y34" i="43"/>
  <c r="D35" i="43"/>
  <c r="H8" i="43"/>
  <c r="T8" i="43"/>
  <c r="AF8" i="43"/>
  <c r="K9" i="43"/>
  <c r="W9" i="43"/>
  <c r="AI9" i="43"/>
  <c r="N10" i="43"/>
  <c r="Z10" i="43"/>
  <c r="E11" i="43"/>
  <c r="Q11" i="43"/>
  <c r="AC11" i="43"/>
  <c r="H12" i="43"/>
  <c r="T12" i="43"/>
  <c r="AF12" i="43"/>
  <c r="K13" i="43"/>
  <c r="W13" i="43"/>
  <c r="AI13" i="43"/>
  <c r="N14" i="43"/>
  <c r="Z14" i="43"/>
  <c r="E15" i="43"/>
  <c r="Q15" i="43"/>
  <c r="AC15" i="43"/>
  <c r="H16" i="43"/>
  <c r="T16" i="43"/>
  <c r="AF16" i="43"/>
  <c r="K17" i="43"/>
  <c r="W17" i="43"/>
  <c r="AI17" i="43"/>
  <c r="N18" i="43"/>
  <c r="Z18" i="43"/>
  <c r="E19" i="43"/>
  <c r="Q19" i="43"/>
  <c r="AC19" i="43"/>
  <c r="H20" i="43"/>
  <c r="T20" i="43"/>
  <c r="AF20" i="43"/>
  <c r="K21" i="43"/>
  <c r="W21" i="43"/>
  <c r="AI21" i="43"/>
  <c r="N22" i="43"/>
  <c r="Z22" i="43"/>
  <c r="E23" i="43"/>
  <c r="Q23" i="43"/>
  <c r="AC23" i="43"/>
  <c r="H24" i="43"/>
  <c r="I8" i="43"/>
  <c r="U8" i="43"/>
  <c r="AG8" i="43"/>
  <c r="L9" i="43"/>
  <c r="X9" i="43"/>
  <c r="AJ9" i="43"/>
  <c r="O10" i="43"/>
  <c r="AA10" i="43"/>
  <c r="F11" i="43"/>
  <c r="R11" i="43"/>
  <c r="AD11" i="43"/>
  <c r="I12" i="43"/>
  <c r="U12" i="43"/>
  <c r="AG12" i="43"/>
  <c r="L13" i="43"/>
  <c r="X13" i="43"/>
  <c r="AJ13" i="43"/>
  <c r="O14" i="43"/>
  <c r="AA14" i="43"/>
  <c r="F15" i="43"/>
  <c r="R15" i="43"/>
  <c r="AD15" i="43"/>
  <c r="I16" i="43"/>
  <c r="U16" i="43"/>
  <c r="AG16" i="43"/>
  <c r="L17" i="43"/>
  <c r="X17" i="43"/>
  <c r="AJ17" i="43"/>
  <c r="O18" i="43"/>
  <c r="AA18" i="43"/>
  <c r="F19" i="43"/>
  <c r="R19" i="43"/>
  <c r="AD19" i="43"/>
  <c r="I20" i="43"/>
  <c r="U20" i="43"/>
  <c r="AG20" i="43"/>
  <c r="L21" i="43"/>
  <c r="X21" i="43"/>
  <c r="AJ21" i="43"/>
  <c r="O22" i="43"/>
  <c r="AA22" i="43"/>
  <c r="F23" i="43"/>
  <c r="R23" i="43"/>
  <c r="AD23" i="43"/>
  <c r="I24" i="43"/>
  <c r="U24" i="43"/>
  <c r="AG24" i="43"/>
  <c r="L25" i="43"/>
  <c r="X25" i="43"/>
  <c r="AJ25" i="43"/>
  <c r="O26" i="43"/>
  <c r="AA26" i="43"/>
  <c r="F27" i="43"/>
  <c r="R27" i="43"/>
  <c r="AD27" i="43"/>
  <c r="I28" i="43"/>
  <c r="U28" i="43"/>
  <c r="AG28" i="43"/>
  <c r="L29" i="43"/>
  <c r="X29" i="43"/>
  <c r="AJ29" i="43"/>
  <c r="O30" i="43"/>
  <c r="AA30" i="43"/>
  <c r="F31" i="43"/>
  <c r="R31" i="43"/>
  <c r="AD31" i="43"/>
  <c r="I32" i="43"/>
  <c r="U32" i="43"/>
  <c r="AG32" i="43"/>
  <c r="L33" i="43"/>
  <c r="X33" i="43"/>
  <c r="AJ33" i="43"/>
  <c r="O34" i="43"/>
  <c r="AA34" i="43"/>
  <c r="F35" i="43"/>
  <c r="R35" i="43"/>
  <c r="J8" i="43"/>
  <c r="V8" i="43"/>
  <c r="AH8" i="43"/>
  <c r="M9" i="43"/>
  <c r="Y9" i="43"/>
  <c r="D10" i="43"/>
  <c r="P10" i="43"/>
  <c r="AB10" i="43"/>
  <c r="G11" i="43"/>
  <c r="S11" i="43"/>
  <c r="AE11" i="43"/>
  <c r="J12" i="43"/>
  <c r="V12" i="43"/>
  <c r="AH12" i="43"/>
  <c r="M13" i="43"/>
  <c r="Y13" i="43"/>
  <c r="D14" i="43"/>
  <c r="P14" i="43"/>
  <c r="AB14" i="43"/>
  <c r="G15" i="43"/>
  <c r="S15" i="43"/>
  <c r="AE15" i="43"/>
  <c r="J16" i="43"/>
  <c r="V16" i="43"/>
  <c r="AH16" i="43"/>
  <c r="M17" i="43"/>
  <c r="Y17" i="43"/>
  <c r="D18" i="43"/>
  <c r="P18" i="43"/>
  <c r="AB18" i="43"/>
  <c r="G19" i="43"/>
  <c r="S19" i="43"/>
  <c r="AE19" i="43"/>
  <c r="J20" i="43"/>
  <c r="V20" i="43"/>
  <c r="AH20" i="43"/>
  <c r="M21" i="43"/>
  <c r="Y21" i="43"/>
  <c r="D22" i="43"/>
  <c r="P22" i="43"/>
  <c r="AB22" i="43"/>
  <c r="G23" i="43"/>
  <c r="S23" i="43"/>
  <c r="AE23" i="43"/>
  <c r="J24" i="43"/>
  <c r="V24" i="43"/>
  <c r="AH24" i="43"/>
  <c r="M25" i="43"/>
  <c r="Y25" i="43"/>
  <c r="D26" i="43"/>
  <c r="P26" i="43"/>
  <c r="AB26" i="43"/>
  <c r="G27" i="43"/>
  <c r="S27" i="43"/>
  <c r="AE27" i="43"/>
  <c r="J28" i="43"/>
  <c r="V28" i="43"/>
  <c r="AH28" i="43"/>
  <c r="M29" i="43"/>
  <c r="Y29" i="43"/>
  <c r="D30" i="43"/>
  <c r="P30" i="43"/>
  <c r="AB30" i="43"/>
  <c r="G31" i="43"/>
  <c r="S31" i="43"/>
  <c r="AE31" i="43"/>
  <c r="J32" i="43"/>
  <c r="V32" i="43"/>
  <c r="AH32" i="43"/>
  <c r="M33" i="43"/>
  <c r="Y33" i="43"/>
  <c r="D34" i="43"/>
  <c r="P34" i="43"/>
  <c r="AB34" i="43"/>
  <c r="G35" i="43"/>
  <c r="S35" i="43"/>
  <c r="Q10" i="43"/>
  <c r="AC14" i="43"/>
  <c r="H19" i="43"/>
  <c r="T23" i="43"/>
  <c r="Z25" i="43"/>
  <c r="H27" i="43"/>
  <c r="W28" i="43"/>
  <c r="E30" i="43"/>
  <c r="T31" i="43"/>
  <c r="AC32" i="43"/>
  <c r="Z33" i="43"/>
  <c r="U34" i="43"/>
  <c r="P35" i="43"/>
  <c r="AD35" i="43"/>
  <c r="I36" i="43"/>
  <c r="U36" i="43"/>
  <c r="AG36" i="43"/>
  <c r="L37" i="43"/>
  <c r="X37" i="43"/>
  <c r="AJ37" i="43"/>
  <c r="O38" i="43"/>
  <c r="AA38" i="43"/>
  <c r="F39" i="43"/>
  <c r="R39" i="43"/>
  <c r="AD39" i="43"/>
  <c r="I40" i="43"/>
  <c r="U40" i="43"/>
  <c r="AG40" i="43"/>
  <c r="L41" i="43"/>
  <c r="X41" i="43"/>
  <c r="AJ41" i="43"/>
  <c r="O42" i="43"/>
  <c r="AA42" i="43"/>
  <c r="F43" i="43"/>
  <c r="R43" i="43"/>
  <c r="AD43" i="43"/>
  <c r="I44" i="43"/>
  <c r="U44" i="43"/>
  <c r="AG44" i="43"/>
  <c r="L45" i="43"/>
  <c r="X45" i="43"/>
  <c r="AJ45" i="43"/>
  <c r="O46" i="43"/>
  <c r="AA46" i="43"/>
  <c r="F47" i="43"/>
  <c r="R47" i="43"/>
  <c r="AD47" i="43"/>
  <c r="I48" i="43"/>
  <c r="U48" i="43"/>
  <c r="AG48" i="43"/>
  <c r="L49" i="43"/>
  <c r="X49" i="43"/>
  <c r="AJ49" i="43"/>
  <c r="O50" i="43"/>
  <c r="AA50" i="43"/>
  <c r="F51" i="43"/>
  <c r="R51" i="43"/>
  <c r="AD51" i="43"/>
  <c r="I52" i="43"/>
  <c r="U52" i="43"/>
  <c r="AG52" i="43"/>
  <c r="L53" i="43"/>
  <c r="X53" i="43"/>
  <c r="AJ53" i="43"/>
  <c r="O54" i="43"/>
  <c r="AA54" i="43"/>
  <c r="F55" i="43"/>
  <c r="R55" i="43"/>
  <c r="AD55" i="43"/>
  <c r="I56" i="43"/>
  <c r="U56" i="43"/>
  <c r="AG56" i="43"/>
  <c r="L57" i="43"/>
  <c r="X57" i="43"/>
  <c r="AJ57" i="43"/>
  <c r="T11" i="43"/>
  <c r="AF15" i="43"/>
  <c r="K20" i="43"/>
  <c r="T24" i="43"/>
  <c r="E26" i="43"/>
  <c r="T27" i="43"/>
  <c r="AI28" i="43"/>
  <c r="Q30" i="43"/>
  <c r="AF31" i="43"/>
  <c r="E33" i="43"/>
  <c r="AF33" i="43"/>
  <c r="AC34" i="43"/>
  <c r="U35" i="43"/>
  <c r="AG35" i="43"/>
  <c r="L36" i="43"/>
  <c r="X36" i="43"/>
  <c r="AJ36" i="43"/>
  <c r="O37" i="43"/>
  <c r="AA37" i="43"/>
  <c r="F38" i="43"/>
  <c r="R38" i="43"/>
  <c r="AD38" i="43"/>
  <c r="I39" i="43"/>
  <c r="U39" i="43"/>
  <c r="AG39" i="43"/>
  <c r="L40" i="43"/>
  <c r="X40" i="43"/>
  <c r="AJ40" i="43"/>
  <c r="O41" i="43"/>
  <c r="AA41" i="43"/>
  <c r="F42" i="43"/>
  <c r="R42" i="43"/>
  <c r="AD42" i="43"/>
  <c r="I43" i="43"/>
  <c r="U43" i="43"/>
  <c r="AG43" i="43"/>
  <c r="L44" i="43"/>
  <c r="X44" i="43"/>
  <c r="AJ44" i="43"/>
  <c r="O45" i="43"/>
  <c r="AA45" i="43"/>
  <c r="F46" i="43"/>
  <c r="R46" i="43"/>
  <c r="AD46" i="43"/>
  <c r="I47" i="43"/>
  <c r="U47" i="43"/>
  <c r="AG47" i="43"/>
  <c r="L48" i="43"/>
  <c r="X48" i="43"/>
  <c r="AJ48" i="43"/>
  <c r="O49" i="43"/>
  <c r="AA49" i="43"/>
  <c r="F50" i="43"/>
  <c r="R50" i="43"/>
  <c r="AD50" i="43"/>
  <c r="I51" i="43"/>
  <c r="U51" i="43"/>
  <c r="AG51" i="43"/>
  <c r="L52" i="43"/>
  <c r="X52" i="43"/>
  <c r="AJ52" i="43"/>
  <c r="O53" i="43"/>
  <c r="AA53" i="43"/>
  <c r="F54" i="43"/>
  <c r="R54" i="43"/>
  <c r="AD54" i="43"/>
  <c r="I55" i="43"/>
  <c r="U55" i="43"/>
  <c r="AG55" i="43"/>
  <c r="L56" i="43"/>
  <c r="X56" i="43"/>
  <c r="AJ56" i="43"/>
  <c r="O57" i="43"/>
  <c r="AA57" i="43"/>
  <c r="F58" i="43"/>
  <c r="R58" i="43"/>
  <c r="AD58" i="43"/>
  <c r="I59" i="43"/>
  <c r="U59" i="43"/>
  <c r="AG59" i="43"/>
  <c r="L60" i="43"/>
  <c r="X60" i="43"/>
  <c r="AJ60" i="43"/>
  <c r="O61" i="43"/>
  <c r="AF11" i="43"/>
  <c r="K16" i="43"/>
  <c r="W20" i="43"/>
  <c r="W24" i="43"/>
  <c r="I26" i="43"/>
  <c r="X27" i="43"/>
  <c r="F29" i="43"/>
  <c r="U30" i="43"/>
  <c r="AJ31" i="43"/>
  <c r="F33" i="43"/>
  <c r="AI33" i="43"/>
  <c r="AF34" i="43"/>
  <c r="V35" i="43"/>
  <c r="AH35" i="43"/>
  <c r="M36" i="43"/>
  <c r="Y36" i="43"/>
  <c r="D37" i="43"/>
  <c r="P37" i="43"/>
  <c r="AB37" i="43"/>
  <c r="G38" i="43"/>
  <c r="S38" i="43"/>
  <c r="AE38" i="43"/>
  <c r="J39" i="43"/>
  <c r="V39" i="43"/>
  <c r="AH39" i="43"/>
  <c r="M40" i="43"/>
  <c r="Y40" i="43"/>
  <c r="D41" i="43"/>
  <c r="P41" i="43"/>
  <c r="AB41" i="43"/>
  <c r="G42" i="43"/>
  <c r="S42" i="43"/>
  <c r="AE42" i="43"/>
  <c r="J43" i="43"/>
  <c r="V43" i="43"/>
  <c r="AH43" i="43"/>
  <c r="M44" i="43"/>
  <c r="Y44" i="43"/>
  <c r="D45" i="43"/>
  <c r="P45" i="43"/>
  <c r="AB45" i="43"/>
  <c r="G46" i="43"/>
  <c r="S46" i="43"/>
  <c r="AE46" i="43"/>
  <c r="J47" i="43"/>
  <c r="V47" i="43"/>
  <c r="AH47" i="43"/>
  <c r="M48" i="43"/>
  <c r="Y48" i="43"/>
  <c r="D49" i="43"/>
  <c r="P49" i="43"/>
  <c r="AB49" i="43"/>
  <c r="G50" i="43"/>
  <c r="S50" i="43"/>
  <c r="AE50" i="43"/>
  <c r="J51" i="43"/>
  <c r="V51" i="43"/>
  <c r="AH51" i="43"/>
  <c r="M52" i="43"/>
  <c r="Y52" i="43"/>
  <c r="D53" i="43"/>
  <c r="P53" i="43"/>
  <c r="AB53" i="43"/>
  <c r="G54" i="43"/>
  <c r="S54" i="43"/>
  <c r="AE54" i="43"/>
  <c r="J55" i="43"/>
  <c r="V55" i="43"/>
  <c r="AH55" i="43"/>
  <c r="M56" i="43"/>
  <c r="Y56" i="43"/>
  <c r="D57" i="43"/>
  <c r="P57" i="43"/>
  <c r="AB57" i="43"/>
  <c r="G58" i="43"/>
  <c r="S58" i="43"/>
  <c r="AE58" i="43"/>
  <c r="AI8" i="43"/>
  <c r="N13" i="43"/>
  <c r="Z17" i="43"/>
  <c r="E22" i="43"/>
  <c r="K25" i="43"/>
  <c r="Z26" i="43"/>
  <c r="H28" i="43"/>
  <c r="W29" i="43"/>
  <c r="E31" i="43"/>
  <c r="T32" i="43"/>
  <c r="Q33" i="43"/>
  <c r="K34" i="43"/>
  <c r="H35" i="43"/>
  <c r="Z35" i="43"/>
  <c r="E36" i="43"/>
  <c r="Q36" i="43"/>
  <c r="AC36" i="43"/>
  <c r="H37" i="43"/>
  <c r="T37" i="43"/>
  <c r="AF37" i="43"/>
  <c r="K38" i="43"/>
  <c r="W38" i="43"/>
  <c r="AI38" i="43"/>
  <c r="N39" i="43"/>
  <c r="Z39" i="43"/>
  <c r="E40" i="43"/>
  <c r="Q40" i="43"/>
  <c r="AC40" i="43"/>
  <c r="H41" i="43"/>
  <c r="T41" i="43"/>
  <c r="AF41" i="43"/>
  <c r="K42" i="43"/>
  <c r="W42" i="43"/>
  <c r="AI42" i="43"/>
  <c r="N43" i="43"/>
  <c r="Z43" i="43"/>
  <c r="E44" i="43"/>
  <c r="Q44" i="43"/>
  <c r="AC44" i="43"/>
  <c r="H45" i="43"/>
  <c r="T45" i="43"/>
  <c r="AF45" i="43"/>
  <c r="K46" i="43"/>
  <c r="W46" i="43"/>
  <c r="AI46" i="43"/>
  <c r="N47" i="43"/>
  <c r="Z47" i="43"/>
  <c r="E48" i="43"/>
  <c r="Q48" i="43"/>
  <c r="AC48" i="43"/>
  <c r="H49" i="43"/>
  <c r="T49" i="43"/>
  <c r="AF49" i="43"/>
  <c r="K50" i="43"/>
  <c r="W50" i="43"/>
  <c r="AI50" i="43"/>
  <c r="N51" i="43"/>
  <c r="Z51" i="43"/>
  <c r="E52" i="43"/>
  <c r="Q52" i="43"/>
  <c r="AC52" i="43"/>
  <c r="H53" i="43"/>
  <c r="T53" i="43"/>
  <c r="AF53" i="43"/>
  <c r="K54" i="43"/>
  <c r="W54" i="43"/>
  <c r="AI54" i="43"/>
  <c r="N55" i="43"/>
  <c r="Z55" i="43"/>
  <c r="E56" i="43"/>
  <c r="Q56" i="43"/>
  <c r="AC56" i="43"/>
  <c r="H57" i="43"/>
  <c r="T57" i="43"/>
  <c r="AF57" i="43"/>
  <c r="K58" i="43"/>
  <c r="W58" i="43"/>
  <c r="AI58" i="43"/>
  <c r="N59" i="43"/>
  <c r="Z59" i="43"/>
  <c r="E60" i="43"/>
  <c r="Q60" i="43"/>
  <c r="AC60" i="43"/>
  <c r="H61" i="43"/>
  <c r="T61" i="43"/>
  <c r="Z13" i="43"/>
  <c r="AF19" i="43"/>
  <c r="N25" i="43"/>
  <c r="Q27" i="43"/>
  <c r="Z29" i="43"/>
  <c r="AC31" i="43"/>
  <c r="R33" i="43"/>
  <c r="Z34" i="43"/>
  <c r="AA35" i="43"/>
  <c r="K36" i="43"/>
  <c r="AD36" i="43"/>
  <c r="N37" i="43"/>
  <c r="AG37" i="43"/>
  <c r="Q38" i="43"/>
  <c r="AJ38" i="43"/>
  <c r="T39" i="43"/>
  <c r="F40" i="43"/>
  <c r="W40" i="43"/>
  <c r="I41" i="43"/>
  <c r="Z41" i="43"/>
  <c r="L42" i="43"/>
  <c r="AC42" i="43"/>
  <c r="O43" i="43"/>
  <c r="AF43" i="43"/>
  <c r="R44" i="43"/>
  <c r="AI44" i="43"/>
  <c r="U45" i="43"/>
  <c r="E46" i="43"/>
  <c r="X46" i="43"/>
  <c r="H47" i="43"/>
  <c r="AA47" i="43"/>
  <c r="K48" i="43"/>
  <c r="AD48" i="43"/>
  <c r="N49" i="43"/>
  <c r="AG49" i="43"/>
  <c r="Q50" i="43"/>
  <c r="AJ50" i="43"/>
  <c r="T51" i="43"/>
  <c r="F52" i="43"/>
  <c r="W52" i="43"/>
  <c r="I53" i="43"/>
  <c r="Z53" i="43"/>
  <c r="L54" i="43"/>
  <c r="AC54" i="43"/>
  <c r="O55" i="43"/>
  <c r="AF55" i="43"/>
  <c r="R56" i="43"/>
  <c r="AI56" i="43"/>
  <c r="U57" i="43"/>
  <c r="E58" i="43"/>
  <c r="V58" i="43"/>
  <c r="E59" i="43"/>
  <c r="S59" i="43"/>
  <c r="AH59" i="43"/>
  <c r="O60" i="43"/>
  <c r="AD60" i="43"/>
  <c r="K61" i="43"/>
  <c r="Y61" i="43"/>
  <c r="D62" i="43"/>
  <c r="P62" i="43"/>
  <c r="AB62" i="43"/>
  <c r="G63" i="43"/>
  <c r="S63" i="43"/>
  <c r="AE63" i="43"/>
  <c r="J64" i="43"/>
  <c r="V64" i="43"/>
  <c r="AH64" i="43"/>
  <c r="M65" i="43"/>
  <c r="Y65" i="43"/>
  <c r="D66" i="43"/>
  <c r="P66" i="43"/>
  <c r="AB66" i="43"/>
  <c r="G67" i="43"/>
  <c r="S67" i="43"/>
  <c r="AE67" i="43"/>
  <c r="J68" i="43"/>
  <c r="V68" i="43"/>
  <c r="AH68" i="43"/>
  <c r="M69" i="43"/>
  <c r="Y69" i="43"/>
  <c r="D70" i="43"/>
  <c r="P70" i="43"/>
  <c r="AB70" i="43"/>
  <c r="G71" i="43"/>
  <c r="W8" i="43"/>
  <c r="H15" i="43"/>
  <c r="Z21" i="43"/>
  <c r="AD25" i="43"/>
  <c r="AJ27" i="43"/>
  <c r="I30" i="43"/>
  <c r="O32" i="43"/>
  <c r="AC33" i="43"/>
  <c r="E35" i="43"/>
  <c r="AE35" i="43"/>
  <c r="P36" i="43"/>
  <c r="AH36" i="43"/>
  <c r="S37" i="43"/>
  <c r="D38" i="43"/>
  <c r="V38" i="43"/>
  <c r="G39" i="43"/>
  <c r="Y39" i="43"/>
  <c r="J40" i="43"/>
  <c r="AB40" i="43"/>
  <c r="M41" i="43"/>
  <c r="AE41" i="43"/>
  <c r="P42" i="43"/>
  <c r="AH42" i="43"/>
  <c r="S43" i="43"/>
  <c r="D44" i="43"/>
  <c r="V44" i="43"/>
  <c r="G45" i="43"/>
  <c r="Y45" i="43"/>
  <c r="J46" i="43"/>
  <c r="AB46" i="43"/>
  <c r="M47" i="43"/>
  <c r="AE47" i="43"/>
  <c r="P48" i="43"/>
  <c r="AH48" i="43"/>
  <c r="S49" i="43"/>
  <c r="D50" i="43"/>
  <c r="V50" i="43"/>
  <c r="G51" i="43"/>
  <c r="Y51" i="43"/>
  <c r="J52" i="43"/>
  <c r="AB52" i="43"/>
  <c r="M53" i="43"/>
  <c r="AE53" i="43"/>
  <c r="P54" i="43"/>
  <c r="AH54" i="43"/>
  <c r="S55" i="43"/>
  <c r="D56" i="43"/>
  <c r="V56" i="43"/>
  <c r="G57" i="43"/>
  <c r="Y57" i="43"/>
  <c r="J58" i="43"/>
  <c r="Z58" i="43"/>
  <c r="H59" i="43"/>
  <c r="W59" i="43"/>
  <c r="D60" i="43"/>
  <c r="S60" i="43"/>
  <c r="AG60" i="43"/>
  <c r="N61" i="43"/>
  <c r="AB61" i="43"/>
  <c r="G62" i="43"/>
  <c r="S62" i="43"/>
  <c r="AE62" i="43"/>
  <c r="J63" i="43"/>
  <c r="V63" i="43"/>
  <c r="AH63" i="43"/>
  <c r="M64" i="43"/>
  <c r="Y64" i="43"/>
  <c r="D65" i="43"/>
  <c r="P65" i="43"/>
  <c r="AB65" i="43"/>
  <c r="G66" i="43"/>
  <c r="S66" i="43"/>
  <c r="AE66" i="43"/>
  <c r="J67" i="43"/>
  <c r="V67" i="43"/>
  <c r="AH67" i="43"/>
  <c r="N9" i="43"/>
  <c r="T15" i="43"/>
  <c r="Q22" i="43"/>
  <c r="AI25" i="43"/>
  <c r="K28" i="43"/>
  <c r="N30" i="43"/>
  <c r="W32" i="43"/>
  <c r="AD33" i="43"/>
  <c r="K35" i="43"/>
  <c r="AF35" i="43"/>
  <c r="R36" i="43"/>
  <c r="AI36" i="43"/>
  <c r="U37" i="43"/>
  <c r="E38" i="43"/>
  <c r="X38" i="43"/>
  <c r="H39" i="43"/>
  <c r="AA39" i="43"/>
  <c r="K40" i="43"/>
  <c r="AD40" i="43"/>
  <c r="N41" i="43"/>
  <c r="AG41" i="43"/>
  <c r="Q42" i="43"/>
  <c r="AJ42" i="43"/>
  <c r="T43" i="43"/>
  <c r="F44" i="43"/>
  <c r="W44" i="43"/>
  <c r="I45" i="43"/>
  <c r="Z45" i="43"/>
  <c r="L46" i="43"/>
  <c r="AC46" i="43"/>
  <c r="O47" i="43"/>
  <c r="AF47" i="43"/>
  <c r="R48" i="43"/>
  <c r="AI48" i="43"/>
  <c r="U49" i="43"/>
  <c r="E50" i="43"/>
  <c r="X50" i="43"/>
  <c r="H51" i="43"/>
  <c r="AA51" i="43"/>
  <c r="K52" i="43"/>
  <c r="AD52" i="43"/>
  <c r="N53" i="43"/>
  <c r="AG53" i="43"/>
  <c r="Q54" i="43"/>
  <c r="AJ54" i="43"/>
  <c r="T55" i="43"/>
  <c r="F56" i="43"/>
  <c r="W56" i="43"/>
  <c r="I57" i="43"/>
  <c r="Z57" i="43"/>
  <c r="L58" i="43"/>
  <c r="AA58" i="43"/>
  <c r="J59" i="43"/>
  <c r="X59" i="43"/>
  <c r="F60" i="43"/>
  <c r="T60" i="43"/>
  <c r="AH60" i="43"/>
  <c r="P61" i="43"/>
  <c r="AC61" i="43"/>
  <c r="H62" i="43"/>
  <c r="T62" i="43"/>
  <c r="AF62" i="43"/>
  <c r="K63" i="43"/>
  <c r="W63" i="43"/>
  <c r="AI63" i="43"/>
  <c r="N64" i="43"/>
  <c r="Z64" i="43"/>
  <c r="E65" i="43"/>
  <c r="Q65" i="43"/>
  <c r="AC65" i="43"/>
  <c r="H66" i="43"/>
  <c r="E10" i="43"/>
  <c r="AI16" i="43"/>
  <c r="H23" i="43"/>
  <c r="Q26" i="43"/>
  <c r="T28" i="43"/>
  <c r="AC30" i="43"/>
  <c r="AA32" i="43"/>
  <c r="H34" i="43"/>
  <c r="N35" i="43"/>
  <c r="AJ35" i="43"/>
  <c r="T36" i="43"/>
  <c r="F37" i="43"/>
  <c r="W37" i="43"/>
  <c r="I38" i="43"/>
  <c r="Z38" i="43"/>
  <c r="L39" i="43"/>
  <c r="AC39" i="43"/>
  <c r="O40" i="43"/>
  <c r="AF40" i="43"/>
  <c r="R41" i="43"/>
  <c r="AI41" i="43"/>
  <c r="U42" i="43"/>
  <c r="E43" i="43"/>
  <c r="X43" i="43"/>
  <c r="H44" i="43"/>
  <c r="AA44" i="43"/>
  <c r="K45" i="43"/>
  <c r="AD45" i="43"/>
  <c r="N46" i="43"/>
  <c r="AG46" i="43"/>
  <c r="Q47" i="43"/>
  <c r="AJ47" i="43"/>
  <c r="T48" i="43"/>
  <c r="F49" i="43"/>
  <c r="W49" i="43"/>
  <c r="I50" i="43"/>
  <c r="Z50" i="43"/>
  <c r="L51" i="43"/>
  <c r="AC51" i="43"/>
  <c r="O52" i="43"/>
  <c r="AF52" i="43"/>
  <c r="R53" i="43"/>
  <c r="AI53" i="43"/>
  <c r="U54" i="43"/>
  <c r="E55" i="43"/>
  <c r="X55" i="43"/>
  <c r="H56" i="43"/>
  <c r="AA56" i="43"/>
  <c r="K57" i="43"/>
  <c r="AD57" i="43"/>
  <c r="N58" i="43"/>
  <c r="AC58" i="43"/>
  <c r="L59" i="43"/>
  <c r="AA59" i="43"/>
  <c r="H60" i="43"/>
  <c r="V60" i="43"/>
  <c r="D61" i="43"/>
  <c r="R61" i="43"/>
  <c r="AE61" i="43"/>
  <c r="J62" i="43"/>
  <c r="V62" i="43"/>
  <c r="AH62" i="43"/>
  <c r="M63" i="43"/>
  <c r="Y63" i="43"/>
  <c r="D64" i="43"/>
  <c r="P64" i="43"/>
  <c r="AB64" i="43"/>
  <c r="G65" i="43"/>
  <c r="S65" i="43"/>
  <c r="AE65" i="43"/>
  <c r="J66" i="43"/>
  <c r="V66" i="43"/>
  <c r="AH66" i="43"/>
  <c r="M67" i="43"/>
  <c r="Y67" i="43"/>
  <c r="D68" i="43"/>
  <c r="P68" i="43"/>
  <c r="AB68" i="43"/>
  <c r="G69" i="43"/>
  <c r="S69" i="43"/>
  <c r="AE69" i="43"/>
  <c r="J70" i="43"/>
  <c r="V70" i="43"/>
  <c r="AH70" i="43"/>
  <c r="M71" i="43"/>
  <c r="AC10" i="43"/>
  <c r="N17" i="43"/>
  <c r="AF23" i="43"/>
  <c r="U26" i="43"/>
  <c r="AA28" i="43"/>
  <c r="AG30" i="43"/>
  <c r="AF32" i="43"/>
  <c r="I34" i="43"/>
  <c r="Q35" i="43"/>
  <c r="D36" i="43"/>
  <c r="V36" i="43"/>
  <c r="G37" i="43"/>
  <c r="Y37" i="43"/>
  <c r="J38" i="43"/>
  <c r="AB38" i="43"/>
  <c r="M39" i="43"/>
  <c r="AE39" i="43"/>
  <c r="P40" i="43"/>
  <c r="AH40" i="43"/>
  <c r="S41" i="43"/>
  <c r="D42" i="43"/>
  <c r="V42" i="43"/>
  <c r="G43" i="43"/>
  <c r="Y43" i="43"/>
  <c r="J44" i="43"/>
  <c r="AB44" i="43"/>
  <c r="M45" i="43"/>
  <c r="AE45" i="43"/>
  <c r="P46" i="43"/>
  <c r="AH46" i="43"/>
  <c r="S47" i="43"/>
  <c r="D48" i="43"/>
  <c r="V48" i="43"/>
  <c r="G49" i="43"/>
  <c r="Y49" i="43"/>
  <c r="J50" i="43"/>
  <c r="AB50" i="43"/>
  <c r="M51" i="43"/>
  <c r="AE51" i="43"/>
  <c r="P52" i="43"/>
  <c r="AH52" i="43"/>
  <c r="S53" i="43"/>
  <c r="D54" i="43"/>
  <c r="V54" i="43"/>
  <c r="G55" i="43"/>
  <c r="Y55" i="43"/>
  <c r="J56" i="43"/>
  <c r="AB56" i="43"/>
  <c r="M57" i="43"/>
  <c r="AE57" i="43"/>
  <c r="O58" i="43"/>
  <c r="AF58" i="43"/>
  <c r="M59" i="43"/>
  <c r="AB59" i="43"/>
  <c r="I60" i="43"/>
  <c r="W60" i="43"/>
  <c r="E61" i="43"/>
  <c r="S61" i="43"/>
  <c r="AF61" i="43"/>
  <c r="K62" i="43"/>
  <c r="W62" i="43"/>
  <c r="AI62" i="43"/>
  <c r="N63" i="43"/>
  <c r="Z63" i="43"/>
  <c r="E64" i="43"/>
  <c r="Q64" i="43"/>
  <c r="AC64" i="43"/>
  <c r="H65" i="43"/>
  <c r="T65" i="43"/>
  <c r="AF65" i="43"/>
  <c r="K66" i="43"/>
  <c r="K12" i="43"/>
  <c r="Q18" i="43"/>
  <c r="AF24" i="43"/>
  <c r="AG26" i="43"/>
  <c r="K29" i="43"/>
  <c r="L31" i="43"/>
  <c r="H33" i="43"/>
  <c r="Q34" i="43"/>
  <c r="W35" i="43"/>
  <c r="G36" i="43"/>
  <c r="Z36" i="43"/>
  <c r="J37" i="43"/>
  <c r="AC37" i="43"/>
  <c r="M38" i="43"/>
  <c r="AF38" i="43"/>
  <c r="P39" i="43"/>
  <c r="AI39" i="43"/>
  <c r="S40" i="43"/>
  <c r="E41" i="43"/>
  <c r="V41" i="43"/>
  <c r="H42" i="43"/>
  <c r="Y42" i="43"/>
  <c r="K43" i="43"/>
  <c r="AB43" i="43"/>
  <c r="N44" i="43"/>
  <c r="AE44" i="43"/>
  <c r="Q45" i="43"/>
  <c r="AH45" i="43"/>
  <c r="T46" i="43"/>
  <c r="D47" i="43"/>
  <c r="W47" i="43"/>
  <c r="G48" i="43"/>
  <c r="Z48" i="43"/>
  <c r="J49" i="43"/>
  <c r="AC49" i="43"/>
  <c r="M50" i="43"/>
  <c r="AF50" i="43"/>
  <c r="P51" i="43"/>
  <c r="AI51" i="43"/>
  <c r="S52" i="43"/>
  <c r="E53" i="43"/>
  <c r="V53" i="43"/>
  <c r="H54" i="43"/>
  <c r="Y54" i="43"/>
  <c r="K55" i="43"/>
  <c r="AB55" i="43"/>
  <c r="N56" i="43"/>
  <c r="AE56" i="43"/>
  <c r="Q57" i="43"/>
  <c r="AH57" i="43"/>
  <c r="Q58" i="43"/>
  <c r="AH58" i="43"/>
  <c r="P59" i="43"/>
  <c r="AD59" i="43"/>
  <c r="K60" i="43"/>
  <c r="Z60" i="43"/>
  <c r="G61" i="43"/>
  <c r="V61" i="43"/>
  <c r="AH61" i="43"/>
  <c r="M62" i="43"/>
  <c r="Y62" i="43"/>
  <c r="D63" i="43"/>
  <c r="P63" i="43"/>
  <c r="AB63" i="43"/>
  <c r="G64" i="43"/>
  <c r="S64" i="43"/>
  <c r="AE64" i="43"/>
  <c r="AI20" i="43"/>
  <c r="AC27" i="43"/>
  <c r="H32" i="43"/>
  <c r="AG34" i="43"/>
  <c r="N36" i="43"/>
  <c r="Q37" i="43"/>
  <c r="T38" i="43"/>
  <c r="W39" i="43"/>
  <c r="Z40" i="43"/>
  <c r="AC41" i="43"/>
  <c r="AF42" i="43"/>
  <c r="AI43" i="43"/>
  <c r="E45" i="43"/>
  <c r="H46" i="43"/>
  <c r="K47" i="43"/>
  <c r="N48" i="43"/>
  <c r="Q49" i="43"/>
  <c r="T50" i="43"/>
  <c r="W51" i="43"/>
  <c r="Z52" i="43"/>
  <c r="AC53" i="43"/>
  <c r="AF54" i="43"/>
  <c r="AI55" i="43"/>
  <c r="E57" i="43"/>
  <c r="H58" i="43"/>
  <c r="F59" i="43"/>
  <c r="AI59" i="43"/>
  <c r="AE60" i="43"/>
  <c r="Z61" i="43"/>
  <c r="Q62" i="43"/>
  <c r="H63" i="43"/>
  <c r="AF63" i="43"/>
  <c r="W64" i="43"/>
  <c r="L65" i="43"/>
  <c r="AH65" i="43"/>
  <c r="T66" i="43"/>
  <c r="AJ66" i="43"/>
  <c r="R67" i="43"/>
  <c r="AI67" i="43"/>
  <c r="Q68" i="43"/>
  <c r="AE68" i="43"/>
  <c r="L69" i="43"/>
  <c r="AA69" i="43"/>
  <c r="H70" i="43"/>
  <c r="W70" i="43"/>
  <c r="D71" i="43"/>
  <c r="R71" i="43"/>
  <c r="AD71" i="43"/>
  <c r="I72" i="43"/>
  <c r="U72" i="43"/>
  <c r="AG72" i="43"/>
  <c r="L73" i="43"/>
  <c r="X73" i="43"/>
  <c r="AJ73" i="43"/>
  <c r="O74" i="43"/>
  <c r="AA74" i="43"/>
  <c r="F75" i="43"/>
  <c r="R75" i="43"/>
  <c r="AD75" i="43"/>
  <c r="I76" i="43"/>
  <c r="U76" i="43"/>
  <c r="AG76" i="43"/>
  <c r="L77" i="43"/>
  <c r="X77" i="43"/>
  <c r="AJ77" i="43"/>
  <c r="O78" i="43"/>
  <c r="AA78" i="43"/>
  <c r="F79" i="43"/>
  <c r="R79" i="43"/>
  <c r="AD79" i="43"/>
  <c r="I80" i="43"/>
  <c r="U80" i="43"/>
  <c r="AG80" i="43"/>
  <c r="L81" i="43"/>
  <c r="X81" i="43"/>
  <c r="AJ81" i="43"/>
  <c r="O82" i="43"/>
  <c r="AA82" i="43"/>
  <c r="F83" i="43"/>
  <c r="R83" i="43"/>
  <c r="AD83" i="43"/>
  <c r="I84" i="43"/>
  <c r="U84" i="43"/>
  <c r="AG84" i="43"/>
  <c r="L85" i="43"/>
  <c r="X85" i="43"/>
  <c r="AJ85" i="43"/>
  <c r="O86" i="43"/>
  <c r="AA86" i="43"/>
  <c r="K8" i="43"/>
  <c r="N21" i="43"/>
  <c r="AF27" i="43"/>
  <c r="K32" i="43"/>
  <c r="AI34" i="43"/>
  <c r="O36" i="43"/>
  <c r="R37" i="43"/>
  <c r="U38" i="43"/>
  <c r="X39" i="43"/>
  <c r="AA40" i="43"/>
  <c r="AD41" i="43"/>
  <c r="AG42" i="43"/>
  <c r="AJ43" i="43"/>
  <c r="F45" i="43"/>
  <c r="I46" i="43"/>
  <c r="L47" i="43"/>
  <c r="O48" i="43"/>
  <c r="R49" i="43"/>
  <c r="U50" i="43"/>
  <c r="X51" i="43"/>
  <c r="AA52" i="43"/>
  <c r="AD53" i="43"/>
  <c r="AG54" i="43"/>
  <c r="AJ55" i="43"/>
  <c r="F57" i="43"/>
  <c r="I58" i="43"/>
  <c r="G59" i="43"/>
  <c r="AJ59" i="43"/>
  <c r="AF60" i="43"/>
  <c r="AA61" i="43"/>
  <c r="R62" i="43"/>
  <c r="I63" i="43"/>
  <c r="AG63" i="43"/>
  <c r="X64" i="43"/>
  <c r="N65" i="43"/>
  <c r="AI65" i="43"/>
  <c r="U66" i="43"/>
  <c r="D67" i="43"/>
  <c r="Z9" i="43"/>
  <c r="AC22" i="43"/>
  <c r="O28" i="43"/>
  <c r="Z32" i="43"/>
  <c r="L35" i="43"/>
  <c r="S36" i="43"/>
  <c r="V37" i="43"/>
  <c r="Y38" i="43"/>
  <c r="AB39" i="43"/>
  <c r="AE40" i="43"/>
  <c r="AH41" i="43"/>
  <c r="D43" i="43"/>
  <c r="G44" i="43"/>
  <c r="J45" i="43"/>
  <c r="M46" i="43"/>
  <c r="P47" i="43"/>
  <c r="S48" i="43"/>
  <c r="V49" i="43"/>
  <c r="Y50" i="43"/>
  <c r="AB51" i="43"/>
  <c r="AE52" i="43"/>
  <c r="AH53" i="43"/>
  <c r="D55" i="43"/>
  <c r="G56" i="43"/>
  <c r="J57" i="43"/>
  <c r="M58" i="43"/>
  <c r="K59" i="43"/>
  <c r="G60" i="43"/>
  <c r="AI60" i="43"/>
  <c r="AD61" i="43"/>
  <c r="U62" i="43"/>
  <c r="L63" i="43"/>
  <c r="AJ63" i="43"/>
  <c r="AA64" i="43"/>
  <c r="O65" i="43"/>
  <c r="AJ65" i="43"/>
  <c r="W66" i="43"/>
  <c r="E67" i="43"/>
  <c r="U67" i="43"/>
  <c r="E68" i="43"/>
  <c r="S68" i="43"/>
  <c r="AG68" i="43"/>
  <c r="H11" i="43"/>
  <c r="K24" i="43"/>
  <c r="AF28" i="43"/>
  <c r="AI32" i="43"/>
  <c r="T35" i="43"/>
  <c r="W36" i="43"/>
  <c r="Z37" i="43"/>
  <c r="AC38" i="43"/>
  <c r="AF39" i="43"/>
  <c r="AI40" i="43"/>
  <c r="E42" i="43"/>
  <c r="H43" i="43"/>
  <c r="K44" i="43"/>
  <c r="N45" i="43"/>
  <c r="Q46" i="43"/>
  <c r="T47" i="43"/>
  <c r="W48" i="43"/>
  <c r="Z49" i="43"/>
  <c r="AC50" i="43"/>
  <c r="AF51" i="43"/>
  <c r="AI52" i="43"/>
  <c r="E54" i="43"/>
  <c r="H55" i="43"/>
  <c r="K56" i="43"/>
  <c r="N57" i="43"/>
  <c r="P58" i="43"/>
  <c r="O59" i="43"/>
  <c r="J60" i="43"/>
  <c r="F61" i="43"/>
  <c r="AG61" i="43"/>
  <c r="X62" i="43"/>
  <c r="O63" i="43"/>
  <c r="F64" i="43"/>
  <c r="AD64" i="43"/>
  <c r="R65" i="43"/>
  <c r="E66" i="43"/>
  <c r="X66" i="43"/>
  <c r="F67" i="43"/>
  <c r="W67" i="43"/>
  <c r="F68" i="43"/>
  <c r="T68" i="43"/>
  <c r="AI68" i="43"/>
  <c r="P69" i="43"/>
  <c r="AD69" i="43"/>
  <c r="L70" i="43"/>
  <c r="Z70" i="43"/>
  <c r="H71" i="43"/>
  <c r="U71" i="43"/>
  <c r="AG71" i="43"/>
  <c r="L72" i="43"/>
  <c r="X72" i="43"/>
  <c r="AJ72" i="43"/>
  <c r="O73" i="43"/>
  <c r="AA73" i="43"/>
  <c r="F74" i="43"/>
  <c r="R74" i="43"/>
  <c r="AD74" i="43"/>
  <c r="I75" i="43"/>
  <c r="U75" i="43"/>
  <c r="AG75" i="43"/>
  <c r="L76" i="43"/>
  <c r="X76" i="43"/>
  <c r="AJ76" i="43"/>
  <c r="O77" i="43"/>
  <c r="AA77" i="43"/>
  <c r="F78" i="43"/>
  <c r="R78" i="43"/>
  <c r="AD78" i="43"/>
  <c r="I79" i="43"/>
  <c r="U79" i="43"/>
  <c r="AG79" i="43"/>
  <c r="L80" i="43"/>
  <c r="X80" i="43"/>
  <c r="AJ80" i="43"/>
  <c r="O81" i="43"/>
  <c r="AA81" i="43"/>
  <c r="F82" i="43"/>
  <c r="R82" i="43"/>
  <c r="AD82" i="43"/>
  <c r="I83" i="43"/>
  <c r="U83" i="43"/>
  <c r="AG83" i="43"/>
  <c r="L84" i="43"/>
  <c r="X84" i="43"/>
  <c r="AJ84" i="43"/>
  <c r="W12" i="43"/>
  <c r="AI24" i="43"/>
  <c r="N29" i="43"/>
  <c r="K33" i="43"/>
  <c r="X35" i="43"/>
  <c r="AA36" i="43"/>
  <c r="AD37" i="43"/>
  <c r="AG38" i="43"/>
  <c r="AJ39" i="43"/>
  <c r="F41" i="43"/>
  <c r="I42" i="43"/>
  <c r="L43" i="43"/>
  <c r="O44" i="43"/>
  <c r="R45" i="43"/>
  <c r="U46" i="43"/>
  <c r="X47" i="43"/>
  <c r="AA48" i="43"/>
  <c r="AD49" i="43"/>
  <c r="AG50" i="43"/>
  <c r="AJ51" i="43"/>
  <c r="F53" i="43"/>
  <c r="I54" i="43"/>
  <c r="L55" i="43"/>
  <c r="O56" i="43"/>
  <c r="R57" i="43"/>
  <c r="T58" i="43"/>
  <c r="Q59" i="43"/>
  <c r="M60" i="43"/>
  <c r="I61" i="43"/>
  <c r="AI61" i="43"/>
  <c r="Z62" i="43"/>
  <c r="Q63" i="43"/>
  <c r="H64" i="43"/>
  <c r="AF64" i="43"/>
  <c r="U65" i="43"/>
  <c r="F66" i="43"/>
  <c r="Y66" i="43"/>
  <c r="H67" i="43"/>
  <c r="AI12" i="43"/>
  <c r="F25" i="43"/>
  <c r="R29" i="43"/>
  <c r="N33" i="43"/>
  <c r="Y35" i="43"/>
  <c r="AB36" i="43"/>
  <c r="AE37" i="43"/>
  <c r="AH38" i="43"/>
  <c r="D40" i="43"/>
  <c r="G41" i="43"/>
  <c r="J42" i="43"/>
  <c r="M43" i="43"/>
  <c r="P44" i="43"/>
  <c r="S45" i="43"/>
  <c r="V46" i="43"/>
  <c r="Y47" i="43"/>
  <c r="AB48" i="43"/>
  <c r="AE49" i="43"/>
  <c r="AH50" i="43"/>
  <c r="D52" i="43"/>
  <c r="G53" i="43"/>
  <c r="J54" i="43"/>
  <c r="M55" i="43"/>
  <c r="P56" i="43"/>
  <c r="S57" i="43"/>
  <c r="U58" i="43"/>
  <c r="R59" i="43"/>
  <c r="N60" i="43"/>
  <c r="J61" i="43"/>
  <c r="AJ61" i="43"/>
  <c r="AA62" i="43"/>
  <c r="R63" i="43"/>
  <c r="I64" i="43"/>
  <c r="AG64" i="43"/>
  <c r="V65" i="43"/>
  <c r="I66" i="43"/>
  <c r="Z66" i="43"/>
  <c r="I67" i="43"/>
  <c r="Z67" i="43"/>
  <c r="H68" i="43"/>
  <c r="W68" i="43"/>
  <c r="E14" i="43"/>
  <c r="R25" i="43"/>
  <c r="AD29" i="43"/>
  <c r="T33" i="43"/>
  <c r="AB35" i="43"/>
  <c r="AE36" i="43"/>
  <c r="AH37" i="43"/>
  <c r="D39" i="43"/>
  <c r="G40" i="43"/>
  <c r="J41" i="43"/>
  <c r="M42" i="43"/>
  <c r="P43" i="43"/>
  <c r="S44" i="43"/>
  <c r="V45" i="43"/>
  <c r="Y46" i="43"/>
  <c r="AB47" i="43"/>
  <c r="AE48" i="43"/>
  <c r="AH49" i="43"/>
  <c r="D51" i="43"/>
  <c r="G52" i="43"/>
  <c r="J53" i="43"/>
  <c r="M54" i="43"/>
  <c r="P55" i="43"/>
  <c r="S56" i="43"/>
  <c r="V57" i="43"/>
  <c r="X58" i="43"/>
  <c r="T59" i="43"/>
  <c r="P60" i="43"/>
  <c r="L61" i="43"/>
  <c r="E62" i="43"/>
  <c r="AC62" i="43"/>
  <c r="T63" i="43"/>
  <c r="K64" i="43"/>
  <c r="AI64" i="43"/>
  <c r="W65" i="43"/>
  <c r="L66" i="43"/>
  <c r="AA66" i="43"/>
  <c r="K67" i="43"/>
  <c r="AA67" i="43"/>
  <c r="I68" i="43"/>
  <c r="X68" i="43"/>
  <c r="E69" i="43"/>
  <c r="T69" i="43"/>
  <c r="AH69" i="43"/>
  <c r="O70" i="43"/>
  <c r="AD70" i="43"/>
  <c r="K71" i="43"/>
  <c r="X71" i="43"/>
  <c r="AJ71" i="43"/>
  <c r="O72" i="43"/>
  <c r="AA72" i="43"/>
  <c r="F73" i="43"/>
  <c r="R73" i="43"/>
  <c r="AD73" i="43"/>
  <c r="I74" i="43"/>
  <c r="U74" i="43"/>
  <c r="AG74" i="43"/>
  <c r="L75" i="43"/>
  <c r="X75" i="43"/>
  <c r="AJ75" i="43"/>
  <c r="O76" i="43"/>
  <c r="AA76" i="43"/>
  <c r="F77" i="43"/>
  <c r="R77" i="43"/>
  <c r="AD77" i="43"/>
  <c r="I78" i="43"/>
  <c r="U78" i="43"/>
  <c r="AG78" i="43"/>
  <c r="L79" i="43"/>
  <c r="X79" i="43"/>
  <c r="AJ79" i="43"/>
  <c r="O80" i="43"/>
  <c r="AA80" i="43"/>
  <c r="F81" i="43"/>
  <c r="R81" i="43"/>
  <c r="AD81" i="43"/>
  <c r="I82" i="43"/>
  <c r="U82" i="43"/>
  <c r="AG82" i="43"/>
  <c r="L83" i="43"/>
  <c r="X83" i="43"/>
  <c r="AJ83" i="43"/>
  <c r="O84" i="43"/>
  <c r="AA84" i="43"/>
  <c r="F85" i="43"/>
  <c r="R85" i="43"/>
  <c r="AD85" i="43"/>
  <c r="Q14" i="43"/>
  <c r="W25" i="43"/>
  <c r="AI29" i="43"/>
  <c r="W33" i="43"/>
  <c r="AC35" i="43"/>
  <c r="AF36" i="43"/>
  <c r="AI37" i="43"/>
  <c r="E39" i="43"/>
  <c r="H40" i="43"/>
  <c r="K41" i="43"/>
  <c r="N42" i="43"/>
  <c r="Q43" i="43"/>
  <c r="T44" i="43"/>
  <c r="W45" i="43"/>
  <c r="Z46" i="43"/>
  <c r="AC47" i="43"/>
  <c r="AF48" i="43"/>
  <c r="AI49" i="43"/>
  <c r="E51" i="43"/>
  <c r="H52" i="43"/>
  <c r="K53" i="43"/>
  <c r="N54" i="43"/>
  <c r="Q55" i="43"/>
  <c r="T56" i="43"/>
  <c r="W57" i="43"/>
  <c r="Y58" i="43"/>
  <c r="V59" i="43"/>
  <c r="R60" i="43"/>
  <c r="M61" i="43"/>
  <c r="F62" i="43"/>
  <c r="AD62" i="43"/>
  <c r="U63" i="43"/>
  <c r="L64" i="43"/>
  <c r="AJ64" i="43"/>
  <c r="X65" i="43"/>
  <c r="M66" i="43"/>
  <c r="AC66" i="43"/>
  <c r="L67" i="43"/>
  <c r="AB67" i="43"/>
  <c r="K68" i="43"/>
  <c r="Y68" i="43"/>
  <c r="F69" i="43"/>
  <c r="U69" i="43"/>
  <c r="AI69" i="43"/>
  <c r="Q70" i="43"/>
  <c r="AE70" i="43"/>
  <c r="L71" i="43"/>
  <c r="Y71" i="43"/>
  <c r="D72" i="43"/>
  <c r="P72" i="43"/>
  <c r="AB72" i="43"/>
  <c r="G73" i="43"/>
  <c r="S73" i="43"/>
  <c r="AE73" i="43"/>
  <c r="J74" i="43"/>
  <c r="V74" i="43"/>
  <c r="AH74" i="43"/>
  <c r="M75" i="43"/>
  <c r="Y75" i="43"/>
  <c r="D76" i="43"/>
  <c r="P76" i="43"/>
  <c r="AB76" i="43"/>
  <c r="G77" i="43"/>
  <c r="S77" i="43"/>
  <c r="AE77" i="43"/>
  <c r="J78" i="43"/>
  <c r="V78" i="43"/>
  <c r="AH78" i="43"/>
  <c r="M79" i="43"/>
  <c r="Y79" i="43"/>
  <c r="D80" i="43"/>
  <c r="P80" i="43"/>
  <c r="AB80" i="43"/>
  <c r="G81" i="43"/>
  <c r="S81" i="43"/>
  <c r="W16" i="43"/>
  <c r="N26" i="43"/>
  <c r="Z30" i="43"/>
  <c r="E34" i="43"/>
  <c r="AI35" i="43"/>
  <c r="E37" i="43"/>
  <c r="H38" i="43"/>
  <c r="K39" i="43"/>
  <c r="N40" i="43"/>
  <c r="Q41" i="43"/>
  <c r="T42" i="43"/>
  <c r="W43" i="43"/>
  <c r="Z44" i="43"/>
  <c r="AC45" i="43"/>
  <c r="AF46" i="43"/>
  <c r="AI47" i="43"/>
  <c r="E49" i="43"/>
  <c r="H50" i="43"/>
  <c r="K51" i="43"/>
  <c r="N52" i="43"/>
  <c r="Q53" i="43"/>
  <c r="T54" i="43"/>
  <c r="W55" i="43"/>
  <c r="Z56" i="43"/>
  <c r="AC57" i="43"/>
  <c r="AB58" i="43"/>
  <c r="Y59" i="43"/>
  <c r="U60" i="43"/>
  <c r="Q61" i="43"/>
  <c r="I62" i="43"/>
  <c r="AG62" i="43"/>
  <c r="X63" i="43"/>
  <c r="O64" i="43"/>
  <c r="F65" i="43"/>
  <c r="Z65" i="43"/>
  <c r="N66" i="43"/>
  <c r="AD66" i="43"/>
  <c r="N67" i="43"/>
  <c r="AC67" i="43"/>
  <c r="L68" i="43"/>
  <c r="Z68" i="43"/>
  <c r="H69" i="43"/>
  <c r="V69" i="43"/>
  <c r="AJ69" i="43"/>
  <c r="R70" i="43"/>
  <c r="AF70" i="43"/>
  <c r="N71" i="43"/>
  <c r="Z71" i="43"/>
  <c r="E72" i="43"/>
  <c r="Q72" i="43"/>
  <c r="AC72" i="43"/>
  <c r="H73" i="43"/>
  <c r="T73" i="43"/>
  <c r="AF73" i="43"/>
  <c r="K74" i="43"/>
  <c r="W74" i="43"/>
  <c r="AI74" i="43"/>
  <c r="N75" i="43"/>
  <c r="Z75" i="43"/>
  <c r="E76" i="43"/>
  <c r="Q76" i="43"/>
  <c r="AC76" i="43"/>
  <c r="H77" i="43"/>
  <c r="T77" i="43"/>
  <c r="AF77" i="43"/>
  <c r="K78" i="43"/>
  <c r="W78" i="43"/>
  <c r="AI78" i="43"/>
  <c r="N79" i="43"/>
  <c r="Z79" i="43"/>
  <c r="E80" i="43"/>
  <c r="Q80" i="43"/>
  <c r="AC80" i="43"/>
  <c r="H81" i="43"/>
  <c r="T81" i="43"/>
  <c r="AF81" i="43"/>
  <c r="K82" i="43"/>
  <c r="W82" i="43"/>
  <c r="AI82" i="43"/>
  <c r="E18" i="43"/>
  <c r="AC26" i="43"/>
  <c r="H31" i="43"/>
  <c r="N34" i="43"/>
  <c r="F36" i="43"/>
  <c r="I37" i="43"/>
  <c r="L38" i="43"/>
  <c r="O39" i="43"/>
  <c r="R40" i="43"/>
  <c r="U41" i="43"/>
  <c r="X42" i="43"/>
  <c r="AA43" i="43"/>
  <c r="AD44" i="43"/>
  <c r="AG45" i="43"/>
  <c r="AJ46" i="43"/>
  <c r="F48" i="43"/>
  <c r="I49" i="43"/>
  <c r="L50" i="43"/>
  <c r="O51" i="43"/>
  <c r="R52" i="43"/>
  <c r="U53" i="43"/>
  <c r="X54" i="43"/>
  <c r="AA55" i="43"/>
  <c r="AD56" i="43"/>
  <c r="AG57" i="43"/>
  <c r="AG58" i="43"/>
  <c r="AC59" i="43"/>
  <c r="Y60" i="43"/>
  <c r="U61" i="43"/>
  <c r="L62" i="43"/>
  <c r="AJ62" i="43"/>
  <c r="AA63" i="43"/>
  <c r="R64" i="43"/>
  <c r="I65" i="43"/>
  <c r="AA65" i="43"/>
  <c r="O66" i="43"/>
  <c r="AF66" i="43"/>
  <c r="O67" i="43"/>
  <c r="AD67" i="43"/>
  <c r="M68" i="43"/>
  <c r="AA68" i="43"/>
  <c r="I69" i="43"/>
  <c r="W69" i="43"/>
  <c r="E70" i="43"/>
  <c r="S70" i="43"/>
  <c r="AG70" i="43"/>
  <c r="O71" i="43"/>
  <c r="AA71" i="43"/>
  <c r="F72" i="43"/>
  <c r="R72" i="43"/>
  <c r="AD72" i="43"/>
  <c r="I73" i="43"/>
  <c r="U73" i="43"/>
  <c r="AG73" i="43"/>
  <c r="L74" i="43"/>
  <c r="X74" i="43"/>
  <c r="AJ74" i="43"/>
  <c r="O75" i="43"/>
  <c r="AA75" i="43"/>
  <c r="F76" i="43"/>
  <c r="R76" i="43"/>
  <c r="AD76" i="43"/>
  <c r="I77" i="43"/>
  <c r="U77" i="43"/>
  <c r="AG77" i="43"/>
  <c r="L78" i="43"/>
  <c r="X78" i="43"/>
  <c r="AJ78" i="43"/>
  <c r="O79" i="43"/>
  <c r="AA79" i="43"/>
  <c r="F80" i="43"/>
  <c r="R80" i="43"/>
  <c r="AD80" i="43"/>
  <c r="I81" i="43"/>
  <c r="U81" i="43"/>
  <c r="AG81" i="43"/>
  <c r="L82" i="43"/>
  <c r="T19" i="43"/>
  <c r="L27" i="43"/>
  <c r="X31" i="43"/>
  <c r="W34" i="43"/>
  <c r="J36" i="43"/>
  <c r="M37" i="43"/>
  <c r="P38" i="43"/>
  <c r="S39" i="43"/>
  <c r="V40" i="43"/>
  <c r="Y41" i="43"/>
  <c r="AB42" i="43"/>
  <c r="AE43" i="43"/>
  <c r="AH44" i="43"/>
  <c r="D46" i="43"/>
  <c r="G47" i="43"/>
  <c r="J48" i="43"/>
  <c r="M49" i="43"/>
  <c r="P50" i="43"/>
  <c r="S51" i="43"/>
  <c r="V52" i="43"/>
  <c r="Y53" i="43"/>
  <c r="AB54" i="43"/>
  <c r="AE55" i="43"/>
  <c r="AH56" i="43"/>
  <c r="D58" i="43"/>
  <c r="D59" i="43"/>
  <c r="AF59" i="43"/>
  <c r="AB60" i="43"/>
  <c r="X61" i="43"/>
  <c r="O62" i="43"/>
  <c r="F63" i="43"/>
  <c r="AD63" i="43"/>
  <c r="U64" i="43"/>
  <c r="K65" i="43"/>
  <c r="AG65" i="43"/>
  <c r="R66" i="43"/>
  <c r="AI66" i="43"/>
  <c r="Q67" i="43"/>
  <c r="AG67" i="43"/>
  <c r="O68" i="43"/>
  <c r="AD68" i="43"/>
  <c r="K69" i="43"/>
  <c r="Z69" i="43"/>
  <c r="G70" i="43"/>
  <c r="U70" i="43"/>
  <c r="AJ70" i="43"/>
  <c r="Q71" i="43"/>
  <c r="AC71" i="43"/>
  <c r="H72" i="43"/>
  <c r="T72" i="43"/>
  <c r="AF72" i="43"/>
  <c r="K73" i="43"/>
  <c r="W73" i="43"/>
  <c r="AI73" i="43"/>
  <c r="N74" i="43"/>
  <c r="Z74" i="43"/>
  <c r="E75" i="43"/>
  <c r="Q75" i="43"/>
  <c r="AC75" i="43"/>
  <c r="H76" i="43"/>
  <c r="T76" i="43"/>
  <c r="AF76" i="43"/>
  <c r="K77" i="43"/>
  <c r="W77" i="43"/>
  <c r="AI77" i="43"/>
  <c r="N78" i="43"/>
  <c r="Z78" i="43"/>
  <c r="E79" i="43"/>
  <c r="Q79" i="43"/>
  <c r="AC79" i="43"/>
  <c r="H80" i="43"/>
  <c r="T80" i="43"/>
  <c r="AF80" i="43"/>
  <c r="K81" i="43"/>
  <c r="W81" i="43"/>
  <c r="AI81" i="43"/>
  <c r="N82" i="43"/>
  <c r="Z82" i="43"/>
  <c r="E83" i="43"/>
  <c r="Q83" i="43"/>
  <c r="AC83" i="43"/>
  <c r="H84" i="43"/>
  <c r="T84" i="43"/>
  <c r="AF84" i="43"/>
  <c r="K85" i="43"/>
  <c r="AC18" i="43"/>
  <c r="AF44" i="43"/>
  <c r="AI57" i="43"/>
  <c r="AG66" i="43"/>
  <c r="AJ68" i="43"/>
  <c r="F70" i="43"/>
  <c r="F71" i="43"/>
  <c r="AI71" i="43"/>
  <c r="AH72" i="43"/>
  <c r="AB73" i="43"/>
  <c r="Y74" i="43"/>
  <c r="T75" i="43"/>
  <c r="N76" i="43"/>
  <c r="M77" i="43"/>
  <c r="G78" i="43"/>
  <c r="D79" i="43"/>
  <c r="AF79" i="43"/>
  <c r="Z80" i="43"/>
  <c r="Y81" i="43"/>
  <c r="P82" i="43"/>
  <c r="AJ82" i="43"/>
  <c r="V83" i="43"/>
  <c r="F84" i="43"/>
  <c r="Y84" i="43"/>
  <c r="I85" i="43"/>
  <c r="Y85" i="43"/>
  <c r="F86" i="43"/>
  <c r="S86" i="43"/>
  <c r="AF86" i="43"/>
  <c r="K87" i="43"/>
  <c r="W87" i="43"/>
  <c r="AI87" i="43"/>
  <c r="N88" i="43"/>
  <c r="Z88" i="43"/>
  <c r="E89" i="43"/>
  <c r="Q89" i="43"/>
  <c r="AC89" i="43"/>
  <c r="H90" i="43"/>
  <c r="T90" i="43"/>
  <c r="AF90" i="43"/>
  <c r="K91" i="43"/>
  <c r="W91" i="43"/>
  <c r="AI91" i="43"/>
  <c r="N92" i="43"/>
  <c r="Z92" i="43"/>
  <c r="E93" i="43"/>
  <c r="Q93" i="43"/>
  <c r="AC93" i="43"/>
  <c r="H94" i="43"/>
  <c r="T94" i="43"/>
  <c r="AF94" i="43"/>
  <c r="K95" i="43"/>
  <c r="W95" i="43"/>
  <c r="AI95" i="43"/>
  <c r="N96" i="43"/>
  <c r="Z96" i="43"/>
  <c r="E97" i="43"/>
  <c r="Q97" i="43"/>
  <c r="AC97" i="43"/>
  <c r="H98" i="43"/>
  <c r="T98" i="43"/>
  <c r="AF98" i="43"/>
  <c r="K99" i="43"/>
  <c r="W99" i="43"/>
  <c r="AI99" i="43"/>
  <c r="N100" i="43"/>
  <c r="Z100" i="43"/>
  <c r="E101" i="43"/>
  <c r="Q101" i="43"/>
  <c r="AC101" i="43"/>
  <c r="H102" i="43"/>
  <c r="T102" i="43"/>
  <c r="AF102" i="43"/>
  <c r="K103" i="43"/>
  <c r="W103" i="43"/>
  <c r="AI103" i="43"/>
  <c r="N104" i="43"/>
  <c r="Z104" i="43"/>
  <c r="E105" i="43"/>
  <c r="Q105" i="43"/>
  <c r="AC105" i="43"/>
  <c r="H106" i="43"/>
  <c r="T106" i="43"/>
  <c r="AF106" i="43"/>
  <c r="K107" i="43"/>
  <c r="W107" i="43"/>
  <c r="AI107" i="43"/>
  <c r="N108" i="43"/>
  <c r="E27" i="43"/>
  <c r="AI45" i="43"/>
  <c r="AJ58" i="43"/>
  <c r="P67" i="43"/>
  <c r="D69" i="43"/>
  <c r="I70" i="43"/>
  <c r="I71" i="43"/>
  <c r="G72" i="43"/>
  <c r="AI72" i="43"/>
  <c r="AC73" i="43"/>
  <c r="AB74" i="43"/>
  <c r="V75" i="43"/>
  <c r="S76" i="43"/>
  <c r="N77" i="43"/>
  <c r="H78" i="43"/>
  <c r="G79" i="43"/>
  <c r="AH79" i="43"/>
  <c r="AE80" i="43"/>
  <c r="Z81" i="43"/>
  <c r="Q82" i="43"/>
  <c r="D83" i="43"/>
  <c r="W83" i="43"/>
  <c r="G84" i="43"/>
  <c r="Z84" i="43"/>
  <c r="J85" i="43"/>
  <c r="Z85" i="43"/>
  <c r="G86" i="43"/>
  <c r="T86" i="43"/>
  <c r="AG86" i="43"/>
  <c r="L87" i="43"/>
  <c r="X87" i="43"/>
  <c r="AJ87" i="43"/>
  <c r="O88" i="43"/>
  <c r="AA88" i="43"/>
  <c r="F89" i="43"/>
  <c r="R89" i="43"/>
  <c r="AD89" i="43"/>
  <c r="I90" i="43"/>
  <c r="Q31" i="43"/>
  <c r="E47" i="43"/>
  <c r="AE59" i="43"/>
  <c r="T67" i="43"/>
  <c r="J69" i="43"/>
  <c r="K70" i="43"/>
  <c r="J71" i="43"/>
  <c r="J72" i="43"/>
  <c r="D73" i="43"/>
  <c r="AH73" i="43"/>
  <c r="AC74" i="43"/>
  <c r="W75" i="43"/>
  <c r="V76" i="43"/>
  <c r="P77" i="43"/>
  <c r="M78" i="43"/>
  <c r="H79" i="43"/>
  <c r="AI79" i="43"/>
  <c r="AH80" i="43"/>
  <c r="AB81" i="43"/>
  <c r="S82" i="43"/>
  <c r="G83" i="43"/>
  <c r="Y83" i="43"/>
  <c r="J84" i="43"/>
  <c r="AB84" i="43"/>
  <c r="M85" i="43"/>
  <c r="AA85" i="43"/>
  <c r="H86" i="43"/>
  <c r="U86" i="43"/>
  <c r="AH86" i="43"/>
  <c r="M87" i="43"/>
  <c r="Y87" i="43"/>
  <c r="D88" i="43"/>
  <c r="P88" i="43"/>
  <c r="AB88" i="43"/>
  <c r="G89" i="43"/>
  <c r="S89" i="43"/>
  <c r="AE89" i="43"/>
  <c r="J90" i="43"/>
  <c r="V90" i="43"/>
  <c r="AH90" i="43"/>
  <c r="M91" i="43"/>
  <c r="Y91" i="43"/>
  <c r="D92" i="43"/>
  <c r="P92" i="43"/>
  <c r="AB92" i="43"/>
  <c r="G93" i="43"/>
  <c r="S93" i="43"/>
  <c r="AE93" i="43"/>
  <c r="J94" i="43"/>
  <c r="V94" i="43"/>
  <c r="AH94" i="43"/>
  <c r="M95" i="43"/>
  <c r="Y95" i="43"/>
  <c r="D96" i="43"/>
  <c r="P96" i="43"/>
  <c r="AB96" i="43"/>
  <c r="G97" i="43"/>
  <c r="S97" i="43"/>
  <c r="AE97" i="43"/>
  <c r="J98" i="43"/>
  <c r="V98" i="43"/>
  <c r="AH98" i="43"/>
  <c r="M99" i="43"/>
  <c r="Y99" i="43"/>
  <c r="D100" i="43"/>
  <c r="P100" i="43"/>
  <c r="AB100" i="43"/>
  <c r="G101" i="43"/>
  <c r="S101" i="43"/>
  <c r="AE101" i="43"/>
  <c r="J102" i="43"/>
  <c r="V102" i="43"/>
  <c r="AH102" i="43"/>
  <c r="M103" i="43"/>
  <c r="Y103" i="43"/>
  <c r="D104" i="43"/>
  <c r="P104" i="43"/>
  <c r="AB104" i="43"/>
  <c r="G105" i="43"/>
  <c r="S105" i="43"/>
  <c r="AE105" i="43"/>
  <c r="J106" i="43"/>
  <c r="V106" i="43"/>
  <c r="AH106" i="43"/>
  <c r="M107" i="43"/>
  <c r="T34" i="43"/>
  <c r="H48" i="43"/>
  <c r="AA60" i="43"/>
  <c r="X67" i="43"/>
  <c r="N69" i="43"/>
  <c r="M70" i="43"/>
  <c r="P71" i="43"/>
  <c r="K72" i="43"/>
  <c r="E73" i="43"/>
  <c r="D74" i="43"/>
  <c r="AE74" i="43"/>
  <c r="AB75" i="43"/>
  <c r="W76" i="43"/>
  <c r="Q77" i="43"/>
  <c r="P78" i="43"/>
  <c r="J79" i="43"/>
  <c r="G80" i="43"/>
  <c r="AI80" i="43"/>
  <c r="AC81" i="43"/>
  <c r="T82" i="43"/>
  <c r="H83" i="43"/>
  <c r="Z83" i="43"/>
  <c r="K84" i="43"/>
  <c r="AC84" i="43"/>
  <c r="N85" i="43"/>
  <c r="AB85" i="43"/>
  <c r="I86" i="43"/>
  <c r="V86" i="43"/>
  <c r="AI86" i="43"/>
  <c r="N87" i="43"/>
  <c r="Z87" i="43"/>
  <c r="E88" i="43"/>
  <c r="Q88" i="43"/>
  <c r="AC88" i="43"/>
  <c r="H89" i="43"/>
  <c r="T89" i="43"/>
  <c r="AF89" i="43"/>
  <c r="K90" i="43"/>
  <c r="W90" i="43"/>
  <c r="AI90" i="43"/>
  <c r="N91" i="43"/>
  <c r="Z91" i="43"/>
  <c r="E92" i="43"/>
  <c r="Q92" i="43"/>
  <c r="AC92" i="43"/>
  <c r="H93" i="43"/>
  <c r="T93" i="43"/>
  <c r="AF93" i="43"/>
  <c r="K94" i="43"/>
  <c r="W94" i="43"/>
  <c r="AI94" i="43"/>
  <c r="N95" i="43"/>
  <c r="Z95" i="43"/>
  <c r="E96" i="43"/>
  <c r="Q96" i="43"/>
  <c r="AC96" i="43"/>
  <c r="H97" i="43"/>
  <c r="T97" i="43"/>
  <c r="AF97" i="43"/>
  <c r="K98" i="43"/>
  <c r="W98" i="43"/>
  <c r="AI98" i="43"/>
  <c r="N99" i="43"/>
  <c r="Z99" i="43"/>
  <c r="E100" i="43"/>
  <c r="Q100" i="43"/>
  <c r="AC100" i="43"/>
  <c r="H101" i="43"/>
  <c r="T101" i="43"/>
  <c r="AF101" i="43"/>
  <c r="K102" i="43"/>
  <c r="W102" i="43"/>
  <c r="AI102" i="43"/>
  <c r="N103" i="43"/>
  <c r="Z103" i="43"/>
  <c r="E104" i="43"/>
  <c r="Q104" i="43"/>
  <c r="AC104" i="43"/>
  <c r="H105" i="43"/>
  <c r="T105" i="43"/>
  <c r="AF105" i="43"/>
  <c r="K106" i="43"/>
  <c r="W106" i="43"/>
  <c r="AI106" i="43"/>
  <c r="N107" i="43"/>
  <c r="Z107" i="43"/>
  <c r="E108" i="43"/>
  <c r="Q108" i="43"/>
  <c r="AC108" i="43"/>
  <c r="H109" i="43"/>
  <c r="H36" i="43"/>
  <c r="K49" i="43"/>
  <c r="W61" i="43"/>
  <c r="AF67" i="43"/>
  <c r="O69" i="43"/>
  <c r="N70" i="43"/>
  <c r="S71" i="43"/>
  <c r="M72" i="43"/>
  <c r="J73" i="43"/>
  <c r="E74" i="43"/>
  <c r="AF74" i="43"/>
  <c r="AE75" i="43"/>
  <c r="Y76" i="43"/>
  <c r="V77" i="43"/>
  <c r="Q78" i="43"/>
  <c r="K79" i="43"/>
  <c r="J80" i="43"/>
  <c r="D81" i="43"/>
  <c r="AE81" i="43"/>
  <c r="V82" i="43"/>
  <c r="J83" i="43"/>
  <c r="AA83" i="43"/>
  <c r="M84" i="43"/>
  <c r="AD84" i="43"/>
  <c r="O85" i="43"/>
  <c r="AC85" i="43"/>
  <c r="J86" i="43"/>
  <c r="W86" i="43"/>
  <c r="AJ86" i="43"/>
  <c r="O87" i="43"/>
  <c r="AA87" i="43"/>
  <c r="F88" i="43"/>
  <c r="R88" i="43"/>
  <c r="AD88" i="43"/>
  <c r="I89" i="43"/>
  <c r="U89" i="43"/>
  <c r="AG89" i="43"/>
  <c r="L90" i="43"/>
  <c r="X90" i="43"/>
  <c r="AJ90" i="43"/>
  <c r="O91" i="43"/>
  <c r="AA91" i="43"/>
  <c r="F92" i="43"/>
  <c r="R92" i="43"/>
  <c r="AD92" i="43"/>
  <c r="I93" i="43"/>
  <c r="U93" i="43"/>
  <c r="AG93" i="43"/>
  <c r="L94" i="43"/>
  <c r="X94" i="43"/>
  <c r="AJ94" i="43"/>
  <c r="O95" i="43"/>
  <c r="AA95" i="43"/>
  <c r="F96" i="43"/>
  <c r="R96" i="43"/>
  <c r="AD96" i="43"/>
  <c r="I97" i="43"/>
  <c r="U97" i="43"/>
  <c r="AG97" i="43"/>
  <c r="L98" i="43"/>
  <c r="X98" i="43"/>
  <c r="AJ98" i="43"/>
  <c r="O99" i="43"/>
  <c r="AA99" i="43"/>
  <c r="F100" i="43"/>
  <c r="R100" i="43"/>
  <c r="AD100" i="43"/>
  <c r="I101" i="43"/>
  <c r="U101" i="43"/>
  <c r="AG101" i="43"/>
  <c r="L102" i="43"/>
  <c r="X102" i="43"/>
  <c r="AJ102" i="43"/>
  <c r="O103" i="43"/>
  <c r="AA103" i="43"/>
  <c r="F104" i="43"/>
  <c r="R104" i="43"/>
  <c r="AD104" i="43"/>
  <c r="I105" i="43"/>
  <c r="U105" i="43"/>
  <c r="AG105" i="43"/>
  <c r="L106" i="43"/>
  <c r="X106" i="43"/>
  <c r="K37" i="43"/>
  <c r="N50" i="43"/>
  <c r="N62" i="43"/>
  <c r="AJ67" i="43"/>
  <c r="Q69" i="43"/>
  <c r="T70" i="43"/>
  <c r="T71" i="43"/>
  <c r="N72" i="43"/>
  <c r="M73" i="43"/>
  <c r="G74" i="43"/>
  <c r="D75" i="43"/>
  <c r="AF75" i="43"/>
  <c r="Z76" i="43"/>
  <c r="Y77" i="43"/>
  <c r="S78" i="43"/>
  <c r="P79" i="43"/>
  <c r="K80" i="43"/>
  <c r="E81" i="43"/>
  <c r="AH81" i="43"/>
  <c r="X82" i="43"/>
  <c r="K83" i="43"/>
  <c r="AB83" i="43"/>
  <c r="N84" i="43"/>
  <c r="AE84" i="43"/>
  <c r="P85" i="43"/>
  <c r="AE85" i="43"/>
  <c r="K86" i="43"/>
  <c r="X86" i="43"/>
  <c r="D87" i="43"/>
  <c r="P87" i="43"/>
  <c r="AB87" i="43"/>
  <c r="G88" i="43"/>
  <c r="S88" i="43"/>
  <c r="AE88" i="43"/>
  <c r="J89" i="43"/>
  <c r="V89" i="43"/>
  <c r="AH89" i="43"/>
  <c r="M90" i="43"/>
  <c r="Y90" i="43"/>
  <c r="D91" i="43"/>
  <c r="P91" i="43"/>
  <c r="AB91" i="43"/>
  <c r="G92" i="43"/>
  <c r="S92" i="43"/>
  <c r="AE92" i="43"/>
  <c r="J93" i="43"/>
  <c r="V93" i="43"/>
  <c r="AH93" i="43"/>
  <c r="M94" i="43"/>
  <c r="Y94" i="43"/>
  <c r="D95" i="43"/>
  <c r="P95" i="43"/>
  <c r="AB95" i="43"/>
  <c r="G96" i="43"/>
  <c r="S96" i="43"/>
  <c r="AE96" i="43"/>
  <c r="J97" i="43"/>
  <c r="V97" i="43"/>
  <c r="AH97" i="43"/>
  <c r="M98" i="43"/>
  <c r="Y98" i="43"/>
  <c r="D99" i="43"/>
  <c r="P99" i="43"/>
  <c r="AB99" i="43"/>
  <c r="G100" i="43"/>
  <c r="S100" i="43"/>
  <c r="AE100" i="43"/>
  <c r="J101" i="43"/>
  <c r="V101" i="43"/>
  <c r="AH101" i="43"/>
  <c r="M102" i="43"/>
  <c r="Y102" i="43"/>
  <c r="D103" i="43"/>
  <c r="P103" i="43"/>
  <c r="AB103" i="43"/>
  <c r="G104" i="43"/>
  <c r="S104" i="43"/>
  <c r="AE104" i="43"/>
  <c r="J105" i="43"/>
  <c r="V105" i="43"/>
  <c r="AH105" i="43"/>
  <c r="M106" i="43"/>
  <c r="Y106" i="43"/>
  <c r="N38" i="43"/>
  <c r="Q51" i="43"/>
  <c r="E63" i="43"/>
  <c r="G68" i="43"/>
  <c r="R69" i="43"/>
  <c r="X70" i="43"/>
  <c r="V71" i="43"/>
  <c r="S72" i="43"/>
  <c r="N73" i="43"/>
  <c r="H74" i="43"/>
  <c r="G75" i="43"/>
  <c r="AH75" i="43"/>
  <c r="AE76" i="43"/>
  <c r="Z77" i="43"/>
  <c r="T78" i="43"/>
  <c r="S79" i="43"/>
  <c r="M80" i="43"/>
  <c r="J81" i="43"/>
  <c r="D82" i="43"/>
  <c r="Y82" i="43"/>
  <c r="M83" i="43"/>
  <c r="AE83" i="43"/>
  <c r="P84" i="43"/>
  <c r="AH84" i="43"/>
  <c r="Q85" i="43"/>
  <c r="AF85" i="43"/>
  <c r="L86" i="43"/>
  <c r="Y86" i="43"/>
  <c r="E87" i="43"/>
  <c r="Q87" i="43"/>
  <c r="AC87" i="43"/>
  <c r="H88" i="43"/>
  <c r="T88" i="43"/>
  <c r="AF88" i="43"/>
  <c r="K89" i="43"/>
  <c r="W89" i="43"/>
  <c r="AI89" i="43"/>
  <c r="N90" i="43"/>
  <c r="Z90" i="43"/>
  <c r="E91" i="43"/>
  <c r="Q91" i="43"/>
  <c r="AC91" i="43"/>
  <c r="H92" i="43"/>
  <c r="T92" i="43"/>
  <c r="AF92" i="43"/>
  <c r="K93" i="43"/>
  <c r="W93" i="43"/>
  <c r="AI93" i="43"/>
  <c r="N94" i="43"/>
  <c r="Z94" i="43"/>
  <c r="E95" i="43"/>
  <c r="Q95" i="43"/>
  <c r="AC95" i="43"/>
  <c r="H96" i="43"/>
  <c r="T96" i="43"/>
  <c r="AF96" i="43"/>
  <c r="K97" i="43"/>
  <c r="W97" i="43"/>
  <c r="AI97" i="43"/>
  <c r="N98" i="43"/>
  <c r="Z98" i="43"/>
  <c r="E99" i="43"/>
  <c r="Q99" i="43"/>
  <c r="AC99" i="43"/>
  <c r="H100" i="43"/>
  <c r="T100" i="43"/>
  <c r="AF100" i="43"/>
  <c r="K101" i="43"/>
  <c r="W101" i="43"/>
  <c r="AI101" i="43"/>
  <c r="N102" i="43"/>
  <c r="Z102" i="43"/>
  <c r="E103" i="43"/>
  <c r="Q103" i="43"/>
  <c r="AC103" i="43"/>
  <c r="H104" i="43"/>
  <c r="T104" i="43"/>
  <c r="AF104" i="43"/>
  <c r="K105" i="43"/>
  <c r="W105" i="43"/>
  <c r="AI105" i="43"/>
  <c r="N106" i="43"/>
  <c r="Z106" i="43"/>
  <c r="E107" i="43"/>
  <c r="Q107" i="43"/>
  <c r="Q39" i="43"/>
  <c r="T52" i="43"/>
  <c r="AC63" i="43"/>
  <c r="N68" i="43"/>
  <c r="X69" i="43"/>
  <c r="Y70" i="43"/>
  <c r="W71" i="43"/>
  <c r="V72" i="43"/>
  <c r="P73" i="43"/>
  <c r="M74" i="43"/>
  <c r="H75" i="43"/>
  <c r="AI75" i="43"/>
  <c r="AH76" i="43"/>
  <c r="AB77" i="43"/>
  <c r="Y78" i="43"/>
  <c r="T79" i="43"/>
  <c r="N80" i="43"/>
  <c r="M81" i="43"/>
  <c r="E82" i="43"/>
  <c r="AB82" i="43"/>
  <c r="N83" i="43"/>
  <c r="AF83" i="43"/>
  <c r="Q84" i="43"/>
  <c r="AI84" i="43"/>
  <c r="S85" i="43"/>
  <c r="AG85" i="43"/>
  <c r="M86" i="43"/>
  <c r="Z86" i="43"/>
  <c r="F87" i="43"/>
  <c r="R87" i="43"/>
  <c r="AD87" i="43"/>
  <c r="I88" i="43"/>
  <c r="U88" i="43"/>
  <c r="AG88" i="43"/>
  <c r="L89" i="43"/>
  <c r="X89" i="43"/>
  <c r="AJ89" i="43"/>
  <c r="O90" i="43"/>
  <c r="AA90" i="43"/>
  <c r="F91" i="43"/>
  <c r="R91" i="43"/>
  <c r="AD91" i="43"/>
  <c r="I92" i="43"/>
  <c r="U92" i="43"/>
  <c r="AG92" i="43"/>
  <c r="L93" i="43"/>
  <c r="X93" i="43"/>
  <c r="AJ93" i="43"/>
  <c r="O94" i="43"/>
  <c r="AA94" i="43"/>
  <c r="F95" i="43"/>
  <c r="R95" i="43"/>
  <c r="AD95" i="43"/>
  <c r="I96" i="43"/>
  <c r="U96" i="43"/>
  <c r="AG96" i="43"/>
  <c r="L97" i="43"/>
  <c r="X97" i="43"/>
  <c r="AJ97" i="43"/>
  <c r="O98" i="43"/>
  <c r="AA98" i="43"/>
  <c r="F99" i="43"/>
  <c r="R99" i="43"/>
  <c r="AD99" i="43"/>
  <c r="I100" i="43"/>
  <c r="U100" i="43"/>
  <c r="AG100" i="43"/>
  <c r="L101" i="43"/>
  <c r="X101" i="43"/>
  <c r="AJ101" i="43"/>
  <c r="O102" i="43"/>
  <c r="AA102" i="43"/>
  <c r="F103" i="43"/>
  <c r="R103" i="43"/>
  <c r="AD103" i="43"/>
  <c r="I104" i="43"/>
  <c r="U104" i="43"/>
  <c r="AG104" i="43"/>
  <c r="L105" i="43"/>
  <c r="T40" i="43"/>
  <c r="W53" i="43"/>
  <c r="T64" i="43"/>
  <c r="R68" i="43"/>
  <c r="AB69" i="43"/>
  <c r="AA70" i="43"/>
  <c r="AB71" i="43"/>
  <c r="W72" i="43"/>
  <c r="Q73" i="43"/>
  <c r="P74" i="43"/>
  <c r="J75" i="43"/>
  <c r="G76" i="43"/>
  <c r="AI76" i="43"/>
  <c r="AC77" i="43"/>
  <c r="AB78" i="43"/>
  <c r="V79" i="43"/>
  <c r="S80" i="43"/>
  <c r="N81" i="43"/>
  <c r="G82" i="43"/>
  <c r="AC82" i="43"/>
  <c r="O83" i="43"/>
  <c r="AH83" i="43"/>
  <c r="R84" i="43"/>
  <c r="D85" i="43"/>
  <c r="T85" i="43"/>
  <c r="AH85" i="43"/>
  <c r="N86" i="43"/>
  <c r="AB86" i="43"/>
  <c r="G87" i="43"/>
  <c r="S87" i="43"/>
  <c r="AE87" i="43"/>
  <c r="J88" i="43"/>
  <c r="V88" i="43"/>
  <c r="AH88" i="43"/>
  <c r="M89" i="43"/>
  <c r="Y89" i="43"/>
  <c r="D90" i="43"/>
  <c r="P90" i="43"/>
  <c r="AB90" i="43"/>
  <c r="G91" i="43"/>
  <c r="S91" i="43"/>
  <c r="AE91" i="43"/>
  <c r="J92" i="43"/>
  <c r="V92" i="43"/>
  <c r="AH92" i="43"/>
  <c r="M93" i="43"/>
  <c r="Y93" i="43"/>
  <c r="D94" i="43"/>
  <c r="P94" i="43"/>
  <c r="AB94" i="43"/>
  <c r="G95" i="43"/>
  <c r="S95" i="43"/>
  <c r="AE95" i="43"/>
  <c r="J96" i="43"/>
  <c r="V96" i="43"/>
  <c r="AH96" i="43"/>
  <c r="M97" i="43"/>
  <c r="Y97" i="43"/>
  <c r="D98" i="43"/>
  <c r="P98" i="43"/>
  <c r="AB98" i="43"/>
  <c r="G99" i="43"/>
  <c r="S99" i="43"/>
  <c r="AE99" i="43"/>
  <c r="J100" i="43"/>
  <c r="V100" i="43"/>
  <c r="AH100" i="43"/>
  <c r="M101" i="43"/>
  <c r="Y101" i="43"/>
  <c r="D102" i="43"/>
  <c r="P102" i="43"/>
  <c r="AB102" i="43"/>
  <c r="G103" i="43"/>
  <c r="W41" i="43"/>
  <c r="Z54" i="43"/>
  <c r="J65" i="43"/>
  <c r="U68" i="43"/>
  <c r="AC69" i="43"/>
  <c r="AC70" i="43"/>
  <c r="AE71" i="43"/>
  <c r="Y72" i="43"/>
  <c r="V73" i="43"/>
  <c r="Q74" i="43"/>
  <c r="K75" i="43"/>
  <c r="J76" i="43"/>
  <c r="D77" i="43"/>
  <c r="AH77" i="43"/>
  <c r="AC78" i="43"/>
  <c r="W79" i="43"/>
  <c r="V80" i="43"/>
  <c r="P81" i="43"/>
  <c r="H82" i="43"/>
  <c r="AE82" i="43"/>
  <c r="P83" i="43"/>
  <c r="AI83" i="43"/>
  <c r="S84" i="43"/>
  <c r="E85" i="43"/>
  <c r="U85" i="43"/>
  <c r="AI85" i="43"/>
  <c r="P86" i="43"/>
  <c r="AC86" i="43"/>
  <c r="H87" i="43"/>
  <c r="T87" i="43"/>
  <c r="AF87" i="43"/>
  <c r="K88" i="43"/>
  <c r="W88" i="43"/>
  <c r="AI88" i="43"/>
  <c r="N89" i="43"/>
  <c r="Z89" i="43"/>
  <c r="E90" i="43"/>
  <c r="Z42" i="43"/>
  <c r="AC55" i="43"/>
  <c r="AD65" i="43"/>
  <c r="AC68" i="43"/>
  <c r="AF69" i="43"/>
  <c r="AI70" i="43"/>
  <c r="AF71" i="43"/>
  <c r="Z72" i="43"/>
  <c r="Y73" i="43"/>
  <c r="S74" i="43"/>
  <c r="P75" i="43"/>
  <c r="K76" i="43"/>
  <c r="E77" i="43"/>
  <c r="D78" i="43"/>
  <c r="AE78" i="43"/>
  <c r="AB79" i="43"/>
  <c r="W80" i="43"/>
  <c r="Q81" i="43"/>
  <c r="J82" i="43"/>
  <c r="AF82" i="43"/>
  <c r="S83" i="43"/>
  <c r="D84" i="43"/>
  <c r="V84" i="43"/>
  <c r="G85" i="43"/>
  <c r="V85" i="43"/>
  <c r="D86" i="43"/>
  <c r="Q86" i="43"/>
  <c r="AD86" i="43"/>
  <c r="I87" i="43"/>
  <c r="U87" i="43"/>
  <c r="AG87" i="43"/>
  <c r="L88" i="43"/>
  <c r="X88" i="43"/>
  <c r="AJ88" i="43"/>
  <c r="O89" i="43"/>
  <c r="AA89" i="43"/>
  <c r="F90" i="43"/>
  <c r="R90" i="43"/>
  <c r="AD90" i="43"/>
  <c r="I91" i="43"/>
  <c r="U91" i="43"/>
  <c r="AG91" i="43"/>
  <c r="L92" i="43"/>
  <c r="X92" i="43"/>
  <c r="AJ92" i="43"/>
  <c r="O93" i="43"/>
  <c r="AA93" i="43"/>
  <c r="F94" i="43"/>
  <c r="R94" i="43"/>
  <c r="AD94" i="43"/>
  <c r="I95" i="43"/>
  <c r="U95" i="43"/>
  <c r="AG95" i="43"/>
  <c r="L96" i="43"/>
  <c r="X96" i="43"/>
  <c r="AJ96" i="43"/>
  <c r="O97" i="43"/>
  <c r="AA97" i="43"/>
  <c r="F98" i="43"/>
  <c r="R98" i="43"/>
  <c r="AD98" i="43"/>
  <c r="I99" i="43"/>
  <c r="U99" i="43"/>
  <c r="AG99" i="43"/>
  <c r="L100" i="43"/>
  <c r="X100" i="43"/>
  <c r="AJ100" i="43"/>
  <c r="O101" i="43"/>
  <c r="AA101" i="43"/>
  <c r="F102" i="43"/>
  <c r="R102" i="43"/>
  <c r="AD102" i="43"/>
  <c r="I103" i="43"/>
  <c r="U103" i="43"/>
  <c r="AG103" i="43"/>
  <c r="L104" i="43"/>
  <c r="AC43" i="43"/>
  <c r="J77" i="43"/>
  <c r="W85" i="43"/>
  <c r="G90" i="43"/>
  <c r="X91" i="43"/>
  <c r="F93" i="43"/>
  <c r="U94" i="43"/>
  <c r="AJ95" i="43"/>
  <c r="R97" i="43"/>
  <c r="AG98" i="43"/>
  <c r="O100" i="43"/>
  <c r="AD101" i="43"/>
  <c r="L103" i="43"/>
  <c r="O104" i="43"/>
  <c r="N105" i="43"/>
  <c r="E106" i="43"/>
  <c r="AC106" i="43"/>
  <c r="O107" i="43"/>
  <c r="AD107" i="43"/>
  <c r="K108" i="43"/>
  <c r="Y108" i="43"/>
  <c r="E109" i="43"/>
  <c r="R109" i="43"/>
  <c r="AD109" i="43"/>
  <c r="I110" i="43"/>
  <c r="U110" i="43"/>
  <c r="AG110" i="43"/>
  <c r="L111" i="43"/>
  <c r="X111" i="43"/>
  <c r="AJ111" i="43"/>
  <c r="O112" i="43"/>
  <c r="AA112" i="43"/>
  <c r="F113" i="43"/>
  <c r="R113" i="43"/>
  <c r="AD113" i="43"/>
  <c r="I114" i="43"/>
  <c r="U114" i="43"/>
  <c r="AG114" i="43"/>
  <c r="C17" i="43"/>
  <c r="C29" i="43"/>
  <c r="C41" i="43"/>
  <c r="C53" i="43"/>
  <c r="C65" i="43"/>
  <c r="C77" i="43"/>
  <c r="C89" i="43"/>
  <c r="C101" i="43"/>
  <c r="C113" i="43"/>
  <c r="N8" i="40"/>
  <c r="Z8" i="40"/>
  <c r="E9" i="40"/>
  <c r="Q9" i="40"/>
  <c r="AC9" i="40"/>
  <c r="H10" i="40"/>
  <c r="T10" i="40"/>
  <c r="AF10" i="40"/>
  <c r="K11" i="40"/>
  <c r="W11" i="40"/>
  <c r="AI11" i="40"/>
  <c r="N12" i="40"/>
  <c r="Z12" i="40"/>
  <c r="E13" i="40"/>
  <c r="Q13" i="40"/>
  <c r="AC13" i="40"/>
  <c r="H14" i="40"/>
  <c r="T14" i="40"/>
  <c r="AF14" i="40"/>
  <c r="K15" i="40"/>
  <c r="W15" i="40"/>
  <c r="AI15" i="40"/>
  <c r="N16" i="40"/>
  <c r="Z16" i="40"/>
  <c r="E17" i="40"/>
  <c r="Q17" i="40"/>
  <c r="AC17" i="40"/>
  <c r="H18" i="40"/>
  <c r="T18" i="40"/>
  <c r="AF18" i="40"/>
  <c r="K19" i="40"/>
  <c r="W19" i="40"/>
  <c r="AI19" i="40"/>
  <c r="N20" i="40"/>
  <c r="Z20" i="40"/>
  <c r="E21" i="40"/>
  <c r="Q21" i="40"/>
  <c r="AC21" i="40"/>
  <c r="AF56" i="43"/>
  <c r="E78" i="43"/>
  <c r="E86" i="43"/>
  <c r="Q90" i="43"/>
  <c r="AF91" i="43"/>
  <c r="AF68" i="43"/>
  <c r="AE79" i="43"/>
  <c r="AE86" i="43"/>
  <c r="U90" i="43"/>
  <c r="AJ91" i="43"/>
  <c r="R93" i="43"/>
  <c r="AG94" i="43"/>
  <c r="O96" i="43"/>
  <c r="AD97" i="43"/>
  <c r="L99" i="43"/>
  <c r="AA100" i="43"/>
  <c r="I102" i="43"/>
  <c r="V103" i="43"/>
  <c r="X104" i="43"/>
  <c r="R105" i="43"/>
  <c r="I106" i="43"/>
  <c r="AG106" i="43"/>
  <c r="S107" i="43"/>
  <c r="AG107" i="43"/>
  <c r="O108" i="43"/>
  <c r="AB108" i="43"/>
  <c r="I109" i="43"/>
  <c r="U109" i="43"/>
  <c r="AG109" i="43"/>
  <c r="L110" i="43"/>
  <c r="X110" i="43"/>
  <c r="AJ110" i="43"/>
  <c r="O111" i="43"/>
  <c r="AA111" i="43"/>
  <c r="F112" i="43"/>
  <c r="R112" i="43"/>
  <c r="AD112" i="43"/>
  <c r="I113" i="43"/>
  <c r="U113" i="43"/>
  <c r="AG113" i="43"/>
  <c r="L114" i="43"/>
  <c r="X114" i="43"/>
  <c r="AJ114" i="43"/>
  <c r="C20" i="43"/>
  <c r="C32" i="43"/>
  <c r="C44" i="43"/>
  <c r="C56" i="43"/>
  <c r="C68" i="43"/>
  <c r="C80" i="43"/>
  <c r="C92" i="43"/>
  <c r="C104" i="43"/>
  <c r="E8" i="40"/>
  <c r="Q8" i="40"/>
  <c r="AC8" i="40"/>
  <c r="H9" i="40"/>
  <c r="T9" i="40"/>
  <c r="AF9" i="40"/>
  <c r="K10" i="40"/>
  <c r="W10" i="40"/>
  <c r="AI10" i="40"/>
  <c r="N11" i="40"/>
  <c r="Z11" i="40"/>
  <c r="E12" i="40"/>
  <c r="Q12" i="40"/>
  <c r="AC12" i="40"/>
  <c r="H13" i="40"/>
  <c r="T13" i="40"/>
  <c r="AF13" i="40"/>
  <c r="K14" i="40"/>
  <c r="W14" i="40"/>
  <c r="AI14" i="40"/>
  <c r="N15" i="40"/>
  <c r="Z15" i="40"/>
  <c r="E16" i="40"/>
  <c r="Q16" i="40"/>
  <c r="AC16" i="40"/>
  <c r="H17" i="40"/>
  <c r="T17" i="40"/>
  <c r="AF17" i="40"/>
  <c r="K18" i="40"/>
  <c r="W18" i="40"/>
  <c r="AI18" i="40"/>
  <c r="N19" i="40"/>
  <c r="Z19" i="40"/>
  <c r="E20" i="40"/>
  <c r="Q20" i="40"/>
  <c r="AC20" i="40"/>
  <c r="H21" i="40"/>
  <c r="T21" i="40"/>
  <c r="AG69" i="43"/>
  <c r="Y80" i="43"/>
  <c r="J87" i="43"/>
  <c r="AC90" i="43"/>
  <c r="K92" i="43"/>
  <c r="Z93" i="43"/>
  <c r="H95" i="43"/>
  <c r="W96" i="43"/>
  <c r="E98" i="43"/>
  <c r="T99" i="43"/>
  <c r="AI100" i="43"/>
  <c r="Q102" i="43"/>
  <c r="X103" i="43"/>
  <c r="Y104" i="43"/>
  <c r="X105" i="43"/>
  <c r="O106" i="43"/>
  <c r="AJ106" i="43"/>
  <c r="T107" i="43"/>
  <c r="AH107" i="43"/>
  <c r="P108" i="43"/>
  <c r="AD108" i="43"/>
  <c r="J109" i="43"/>
  <c r="V109" i="43"/>
  <c r="AH109" i="43"/>
  <c r="M110" i="43"/>
  <c r="Y110" i="43"/>
  <c r="D111" i="43"/>
  <c r="P111" i="43"/>
  <c r="AB111" i="43"/>
  <c r="G112" i="43"/>
  <c r="S112" i="43"/>
  <c r="AE112" i="43"/>
  <c r="J113" i="43"/>
  <c r="V113" i="43"/>
  <c r="AH113" i="43"/>
  <c r="M114" i="43"/>
  <c r="Y114" i="43"/>
  <c r="C9" i="43"/>
  <c r="C21" i="43"/>
  <c r="C33" i="43"/>
  <c r="C45" i="43"/>
  <c r="C57" i="43"/>
  <c r="C69" i="43"/>
  <c r="C81" i="43"/>
  <c r="C93" i="43"/>
  <c r="C105" i="43"/>
  <c r="F8" i="40"/>
  <c r="R8" i="40"/>
  <c r="AD8" i="40"/>
  <c r="I9" i="40"/>
  <c r="U9" i="40"/>
  <c r="AG9" i="40"/>
  <c r="L10" i="40"/>
  <c r="X10" i="40"/>
  <c r="AJ10" i="40"/>
  <c r="O11" i="40"/>
  <c r="AA11" i="40"/>
  <c r="F12" i="40"/>
  <c r="R12" i="40"/>
  <c r="AD12" i="40"/>
  <c r="I13" i="40"/>
  <c r="U13" i="40"/>
  <c r="AG13" i="40"/>
  <c r="L14" i="40"/>
  <c r="X14" i="40"/>
  <c r="AJ14" i="40"/>
  <c r="O15" i="40"/>
  <c r="AA15" i="40"/>
  <c r="F16" i="40"/>
  <c r="R16" i="40"/>
  <c r="AD16" i="40"/>
  <c r="I17" i="40"/>
  <c r="U17" i="40"/>
  <c r="AG17" i="40"/>
  <c r="L18" i="40"/>
  <c r="X18" i="40"/>
  <c r="AJ18" i="40"/>
  <c r="O19" i="40"/>
  <c r="AA19" i="40"/>
  <c r="F20" i="40"/>
  <c r="R20" i="40"/>
  <c r="AD20" i="40"/>
  <c r="I21" i="40"/>
  <c r="U21" i="40"/>
  <c r="E71" i="43"/>
  <c r="V81" i="43"/>
  <c r="V87" i="43"/>
  <c r="AE90" i="43"/>
  <c r="M92" i="43"/>
  <c r="AB93" i="43"/>
  <c r="J95" i="43"/>
  <c r="Y96" i="43"/>
  <c r="G98" i="43"/>
  <c r="V99" i="43"/>
  <c r="D101" i="43"/>
  <c r="S102" i="43"/>
  <c r="AE103" i="43"/>
  <c r="AA104" i="43"/>
  <c r="Y105" i="43"/>
  <c r="P106" i="43"/>
  <c r="D107" i="43"/>
  <c r="U107" i="43"/>
  <c r="AJ107" i="43"/>
  <c r="R108" i="43"/>
  <c r="AE108" i="43"/>
  <c r="K109" i="43"/>
  <c r="W109" i="43"/>
  <c r="AI109" i="43"/>
  <c r="N110" i="43"/>
  <c r="Z110" i="43"/>
  <c r="E111" i="43"/>
  <c r="Q111" i="43"/>
  <c r="AC111" i="43"/>
  <c r="H112" i="43"/>
  <c r="T112" i="43"/>
  <c r="AF112" i="43"/>
  <c r="K113" i="43"/>
  <c r="W113" i="43"/>
  <c r="AI113" i="43"/>
  <c r="N114" i="43"/>
  <c r="Z114" i="43"/>
  <c r="C10" i="43"/>
  <c r="C22" i="43"/>
  <c r="C34" i="43"/>
  <c r="C46" i="43"/>
  <c r="C58" i="43"/>
  <c r="C70" i="43"/>
  <c r="C82" i="43"/>
  <c r="C94" i="43"/>
  <c r="C106" i="43"/>
  <c r="G8" i="40"/>
  <c r="S8" i="40"/>
  <c r="AE8" i="40"/>
  <c r="J9" i="40"/>
  <c r="V9" i="40"/>
  <c r="AH9" i="40"/>
  <c r="M10" i="40"/>
  <c r="Y10" i="40"/>
  <c r="D11" i="40"/>
  <c r="P11" i="40"/>
  <c r="AB11" i="40"/>
  <c r="G12" i="40"/>
  <c r="S12" i="40"/>
  <c r="AE12" i="40"/>
  <c r="J13" i="40"/>
  <c r="V13" i="40"/>
  <c r="AH13" i="40"/>
  <c r="M14" i="40"/>
  <c r="Y14" i="40"/>
  <c r="D15" i="40"/>
  <c r="P15" i="40"/>
  <c r="AB15" i="40"/>
  <c r="G16" i="40"/>
  <c r="S16" i="40"/>
  <c r="AE16" i="40"/>
  <c r="J17" i="40"/>
  <c r="V17" i="40"/>
  <c r="AH17" i="40"/>
  <c r="M18" i="40"/>
  <c r="Y18" i="40"/>
  <c r="D19" i="40"/>
  <c r="P19" i="40"/>
  <c r="AB19" i="40"/>
  <c r="G20" i="40"/>
  <c r="S20" i="40"/>
  <c r="AE20" i="40"/>
  <c r="J21" i="40"/>
  <c r="V21" i="40"/>
  <c r="AH71" i="43"/>
  <c r="M82" i="43"/>
  <c r="AH87" i="43"/>
  <c r="AG90" i="43"/>
  <c r="O92" i="43"/>
  <c r="AD93" i="43"/>
  <c r="L95" i="43"/>
  <c r="AA96" i="43"/>
  <c r="I98" i="43"/>
  <c r="X99" i="43"/>
  <c r="F101" i="43"/>
  <c r="U102" i="43"/>
  <c r="AF103" i="43"/>
  <c r="AH104" i="43"/>
  <c r="Z105" i="43"/>
  <c r="Q106" i="43"/>
  <c r="F107" i="43"/>
  <c r="V107" i="43"/>
  <c r="D108" i="43"/>
  <c r="S108" i="43"/>
  <c r="AF108" i="43"/>
  <c r="L109" i="43"/>
  <c r="X109" i="43"/>
  <c r="AJ109" i="43"/>
  <c r="O110" i="43"/>
  <c r="AA110" i="43"/>
  <c r="F111" i="43"/>
  <c r="R111" i="43"/>
  <c r="AD111" i="43"/>
  <c r="I112" i="43"/>
  <c r="U112" i="43"/>
  <c r="AG112" i="43"/>
  <c r="L113" i="43"/>
  <c r="X113" i="43"/>
  <c r="AJ113" i="43"/>
  <c r="O114" i="43"/>
  <c r="AA114" i="43"/>
  <c r="C11" i="43"/>
  <c r="C23" i="43"/>
  <c r="C35" i="43"/>
  <c r="C47" i="43"/>
  <c r="C59" i="43"/>
  <c r="C71" i="43"/>
  <c r="C83" i="43"/>
  <c r="C95" i="43"/>
  <c r="C107" i="43"/>
  <c r="H8" i="40"/>
  <c r="T8" i="40"/>
  <c r="AF8" i="40"/>
  <c r="K9" i="40"/>
  <c r="W9" i="40"/>
  <c r="AI9" i="40"/>
  <c r="N10" i="40"/>
  <c r="Z10" i="40"/>
  <c r="E11" i="40"/>
  <c r="Q11" i="40"/>
  <c r="AC11" i="40"/>
  <c r="H12" i="40"/>
  <c r="T12" i="40"/>
  <c r="AF12" i="40"/>
  <c r="K13" i="40"/>
  <c r="W13" i="40"/>
  <c r="AI13" i="40"/>
  <c r="N14" i="40"/>
  <c r="Z14" i="40"/>
  <c r="E15" i="40"/>
  <c r="Q15" i="40"/>
  <c r="AC15" i="40"/>
  <c r="H16" i="40"/>
  <c r="T16" i="40"/>
  <c r="AF16" i="40"/>
  <c r="K17" i="40"/>
  <c r="W17" i="40"/>
  <c r="AI17" i="40"/>
  <c r="N18" i="40"/>
  <c r="Z18" i="40"/>
  <c r="E19" i="40"/>
  <c r="Q19" i="40"/>
  <c r="AC19" i="40"/>
  <c r="H20" i="40"/>
  <c r="T20" i="40"/>
  <c r="AF20" i="40"/>
  <c r="AE72" i="43"/>
  <c r="AH82" i="43"/>
  <c r="M88" i="43"/>
  <c r="H91" i="43"/>
  <c r="W92" i="43"/>
  <c r="E94" i="43"/>
  <c r="T95" i="43"/>
  <c r="AI96" i="43"/>
  <c r="Q98" i="43"/>
  <c r="AF99" i="43"/>
  <c r="N101" i="43"/>
  <c r="AC102" i="43"/>
  <c r="AH103" i="43"/>
  <c r="AI104" i="43"/>
  <c r="AA105" i="43"/>
  <c r="R106" i="43"/>
  <c r="G107" i="43"/>
  <c r="X107" i="43"/>
  <c r="F108" i="43"/>
  <c r="T108" i="43"/>
  <c r="AG108" i="43"/>
  <c r="M109" i="43"/>
  <c r="Y109" i="43"/>
  <c r="D110" i="43"/>
  <c r="P110" i="43"/>
  <c r="AB110" i="43"/>
  <c r="G111" i="43"/>
  <c r="S111" i="43"/>
  <c r="AE111" i="43"/>
  <c r="J112" i="43"/>
  <c r="V112" i="43"/>
  <c r="AH112" i="43"/>
  <c r="M113" i="43"/>
  <c r="Y113" i="43"/>
  <c r="D114" i="43"/>
  <c r="P114" i="43"/>
  <c r="AB114" i="43"/>
  <c r="C12" i="43"/>
  <c r="C24" i="43"/>
  <c r="C36" i="43"/>
  <c r="C48" i="43"/>
  <c r="C60" i="43"/>
  <c r="C72" i="43"/>
  <c r="C84" i="43"/>
  <c r="C96" i="43"/>
  <c r="C108" i="43"/>
  <c r="I8" i="40"/>
  <c r="U8" i="40"/>
  <c r="AG8" i="40"/>
  <c r="L9" i="40"/>
  <c r="X9" i="40"/>
  <c r="AJ9" i="40"/>
  <c r="O10" i="40"/>
  <c r="AA10" i="40"/>
  <c r="F11" i="40"/>
  <c r="R11" i="40"/>
  <c r="AD11" i="40"/>
  <c r="I12" i="40"/>
  <c r="U12" i="40"/>
  <c r="AG12" i="40"/>
  <c r="L13" i="40"/>
  <c r="X13" i="40"/>
  <c r="AJ13" i="40"/>
  <c r="O14" i="40"/>
  <c r="AA14" i="40"/>
  <c r="F15" i="40"/>
  <c r="R15" i="40"/>
  <c r="AD15" i="40"/>
  <c r="I16" i="40"/>
  <c r="U16" i="40"/>
  <c r="AG16" i="40"/>
  <c r="L17" i="40"/>
  <c r="X17" i="40"/>
  <c r="AJ17" i="40"/>
  <c r="O18" i="40"/>
  <c r="AA18" i="40"/>
  <c r="F19" i="40"/>
  <c r="R19" i="40"/>
  <c r="AD19" i="40"/>
  <c r="I20" i="40"/>
  <c r="U20" i="40"/>
  <c r="AG20" i="40"/>
  <c r="L21" i="40"/>
  <c r="X21" i="40"/>
  <c r="T74" i="43"/>
  <c r="E84" i="43"/>
  <c r="D89" i="43"/>
  <c r="L91" i="43"/>
  <c r="AA92" i="43"/>
  <c r="M76" i="43"/>
  <c r="H85" i="43"/>
  <c r="AB89" i="43"/>
  <c r="V91" i="43"/>
  <c r="D93" i="43"/>
  <c r="S94" i="43"/>
  <c r="AH95" i="43"/>
  <c r="P97" i="43"/>
  <c r="AE98" i="43"/>
  <c r="M100" i="43"/>
  <c r="AB101" i="43"/>
  <c r="J103" i="43"/>
  <c r="M104" i="43"/>
  <c r="M105" i="43"/>
  <c r="D106" i="43"/>
  <c r="AB106" i="43"/>
  <c r="L107" i="43"/>
  <c r="AC107" i="43"/>
  <c r="J108" i="43"/>
  <c r="X108" i="43"/>
  <c r="D109" i="43"/>
  <c r="Q109" i="43"/>
  <c r="AC109" i="43"/>
  <c r="H110" i="43"/>
  <c r="T110" i="43"/>
  <c r="AF110" i="43"/>
  <c r="K111" i="43"/>
  <c r="W111" i="43"/>
  <c r="AI111" i="43"/>
  <c r="N112" i="43"/>
  <c r="Z112" i="43"/>
  <c r="E113" i="43"/>
  <c r="Q113" i="43"/>
  <c r="AC113" i="43"/>
  <c r="H114" i="43"/>
  <c r="T114" i="43"/>
  <c r="AF114" i="43"/>
  <c r="C16" i="43"/>
  <c r="C28" i="43"/>
  <c r="C40" i="43"/>
  <c r="C52" i="43"/>
  <c r="C64" i="43"/>
  <c r="C76" i="43"/>
  <c r="C88" i="43"/>
  <c r="C100" i="43"/>
  <c r="C112" i="43"/>
  <c r="M8" i="40"/>
  <c r="Y8" i="40"/>
  <c r="D9" i="40"/>
  <c r="P9" i="40"/>
  <c r="AB9" i="40"/>
  <c r="G10" i="40"/>
  <c r="S10" i="40"/>
  <c r="AE10" i="40"/>
  <c r="J11" i="40"/>
  <c r="V11" i="40"/>
  <c r="AH11" i="40"/>
  <c r="M12" i="40"/>
  <c r="Y12" i="40"/>
  <c r="D13" i="40"/>
  <c r="P13" i="40"/>
  <c r="AB13" i="40"/>
  <c r="G14" i="40"/>
  <c r="S14" i="40"/>
  <c r="AE14" i="40"/>
  <c r="J15" i="40"/>
  <c r="V15" i="40"/>
  <c r="AH15" i="40"/>
  <c r="M16" i="40"/>
  <c r="Y16" i="40"/>
  <c r="D17" i="40"/>
  <c r="P17" i="40"/>
  <c r="AB17" i="40"/>
  <c r="G18" i="40"/>
  <c r="S18" i="40"/>
  <c r="AE18" i="40"/>
  <c r="J19" i="40"/>
  <c r="V19" i="40"/>
  <c r="AH19" i="40"/>
  <c r="M20" i="40"/>
  <c r="Y20" i="40"/>
  <c r="D21" i="40"/>
  <c r="P21" i="40"/>
  <c r="AB21" i="40"/>
  <c r="Q66" i="43"/>
  <c r="AH91" i="43"/>
  <c r="AF95" i="43"/>
  <c r="J99" i="43"/>
  <c r="AG102" i="43"/>
  <c r="O105" i="43"/>
  <c r="H107" i="43"/>
  <c r="I108" i="43"/>
  <c r="G109" i="43"/>
  <c r="F110" i="43"/>
  <c r="AH110" i="43"/>
  <c r="AF111" i="43"/>
  <c r="Y112" i="43"/>
  <c r="T113" i="43"/>
  <c r="R114" i="43"/>
  <c r="C18" i="43"/>
  <c r="C49" i="43"/>
  <c r="C75" i="43"/>
  <c r="C103" i="43"/>
  <c r="K8" i="40"/>
  <c r="F9" i="40"/>
  <c r="D10" i="40"/>
  <c r="AD10" i="40"/>
  <c r="Y11" i="40"/>
  <c r="W12" i="40"/>
  <c r="R13" i="40"/>
  <c r="P14" i="40"/>
  <c r="I15" i="40"/>
  <c r="D16" i="40"/>
  <c r="AI16" i="40"/>
  <c r="AD17" i="40"/>
  <c r="AB18" i="40"/>
  <c r="U19" i="40"/>
  <c r="P20" i="40"/>
  <c r="M21" i="40"/>
  <c r="AG21" i="40"/>
  <c r="L22" i="40"/>
  <c r="X22" i="40"/>
  <c r="AJ22" i="40"/>
  <c r="O23" i="40"/>
  <c r="AA23" i="40"/>
  <c r="F24" i="40"/>
  <c r="R24" i="40"/>
  <c r="AD24" i="40"/>
  <c r="I25" i="40"/>
  <c r="U25" i="40"/>
  <c r="AG25" i="40"/>
  <c r="L26" i="40"/>
  <c r="X26" i="40"/>
  <c r="AJ26" i="40"/>
  <c r="O27" i="40"/>
  <c r="AA27" i="40"/>
  <c r="F28" i="40"/>
  <c r="R28" i="40"/>
  <c r="AD28" i="40"/>
  <c r="I29" i="40"/>
  <c r="U29" i="40"/>
  <c r="AG29" i="40"/>
  <c r="L30" i="40"/>
  <c r="X30" i="40"/>
  <c r="AJ30" i="40"/>
  <c r="O31" i="40"/>
  <c r="AA31" i="40"/>
  <c r="F32" i="40"/>
  <c r="R32" i="40"/>
  <c r="AD32" i="40"/>
  <c r="I33" i="40"/>
  <c r="U33" i="40"/>
  <c r="AG33" i="40"/>
  <c r="L34" i="40"/>
  <c r="X34" i="40"/>
  <c r="AJ34" i="40"/>
  <c r="O35" i="40"/>
  <c r="AA35" i="40"/>
  <c r="F36" i="40"/>
  <c r="R36" i="40"/>
  <c r="AD36" i="40"/>
  <c r="I37" i="40"/>
  <c r="U37" i="40"/>
  <c r="AG37" i="40"/>
  <c r="L38" i="40"/>
  <c r="X38" i="40"/>
  <c r="AJ38" i="40"/>
  <c r="O39" i="40"/>
  <c r="AA39" i="40"/>
  <c r="F40" i="40"/>
  <c r="R40" i="40"/>
  <c r="AD40" i="40"/>
  <c r="I41" i="40"/>
  <c r="U41" i="40"/>
  <c r="AG41" i="40"/>
  <c r="L42" i="40"/>
  <c r="X42" i="40"/>
  <c r="AJ42" i="40"/>
  <c r="O43" i="40"/>
  <c r="AF78" i="43"/>
  <c r="N93" i="43"/>
  <c r="D97" i="43"/>
  <c r="K100" i="43"/>
  <c r="T103" i="43"/>
  <c r="AD105" i="43"/>
  <c r="P107" i="43"/>
  <c r="U108" i="43"/>
  <c r="P109" i="43"/>
  <c r="K110" i="43"/>
  <c r="I111" i="43"/>
  <c r="D112" i="43"/>
  <c r="AI112" i="43"/>
  <c r="AB113" i="43"/>
  <c r="W114" i="43"/>
  <c r="C26" i="43"/>
  <c r="C54" i="43"/>
  <c r="C85" i="43"/>
  <c r="C111" i="43"/>
  <c r="P8" i="40"/>
  <c r="N9" i="40"/>
  <c r="I10" i="40"/>
  <c r="G11" i="40"/>
  <c r="AG11" i="40"/>
  <c r="AB12" i="40"/>
  <c r="Z13" i="40"/>
  <c r="U14" i="40"/>
  <c r="S15" i="40"/>
  <c r="L16" i="40"/>
  <c r="G17" i="40"/>
  <c r="E18" i="40"/>
  <c r="AG18" i="40"/>
  <c r="AE19" i="40"/>
  <c r="X20" i="40"/>
  <c r="R21" i="40"/>
  <c r="AJ21" i="40"/>
  <c r="O22" i="40"/>
  <c r="AA22" i="40"/>
  <c r="F23" i="40"/>
  <c r="R23" i="40"/>
  <c r="AD23" i="40"/>
  <c r="I24" i="40"/>
  <c r="U24" i="40"/>
  <c r="AG24" i="40"/>
  <c r="L25" i="40"/>
  <c r="X25" i="40"/>
  <c r="AJ25" i="40"/>
  <c r="O26" i="40"/>
  <c r="AA26" i="40"/>
  <c r="F27" i="40"/>
  <c r="R27" i="40"/>
  <c r="AD27" i="40"/>
  <c r="I28" i="40"/>
  <c r="U28" i="40"/>
  <c r="AG28" i="40"/>
  <c r="L29" i="40"/>
  <c r="X29" i="40"/>
  <c r="AJ29" i="40"/>
  <c r="O30" i="40"/>
  <c r="AA30" i="40"/>
  <c r="F31" i="40"/>
  <c r="R31" i="40"/>
  <c r="AD31" i="40"/>
  <c r="I32" i="40"/>
  <c r="U32" i="40"/>
  <c r="AG32" i="40"/>
  <c r="L33" i="40"/>
  <c r="X33" i="40"/>
  <c r="AJ33" i="40"/>
  <c r="O34" i="40"/>
  <c r="AA34" i="40"/>
  <c r="F35" i="40"/>
  <c r="R35" i="40"/>
  <c r="AD35" i="40"/>
  <c r="I36" i="40"/>
  <c r="U36" i="40"/>
  <c r="AG36" i="40"/>
  <c r="L37" i="40"/>
  <c r="X37" i="40"/>
  <c r="AJ37" i="40"/>
  <c r="O38" i="40"/>
  <c r="AA38" i="40"/>
  <c r="F39" i="40"/>
  <c r="R39" i="40"/>
  <c r="AD39" i="40"/>
  <c r="I40" i="40"/>
  <c r="U40" i="40"/>
  <c r="AG40" i="40"/>
  <c r="L41" i="40"/>
  <c r="X41" i="40"/>
  <c r="AJ41" i="40"/>
  <c r="O42" i="40"/>
  <c r="T83" i="43"/>
  <c r="P93" i="43"/>
  <c r="F97" i="43"/>
  <c r="W100" i="43"/>
  <c r="AJ103" i="43"/>
  <c r="AJ105" i="43"/>
  <c r="R107" i="43"/>
  <c r="V108" i="43"/>
  <c r="S109" i="43"/>
  <c r="Q110" i="43"/>
  <c r="J111" i="43"/>
  <c r="E112" i="43"/>
  <c r="AJ112" i="43"/>
  <c r="AE113" i="43"/>
  <c r="AC114" i="43"/>
  <c r="C27" i="43"/>
  <c r="C55" i="43"/>
  <c r="C86" i="43"/>
  <c r="C114" i="43"/>
  <c r="V8" i="40"/>
  <c r="O9" i="40"/>
  <c r="J10" i="40"/>
  <c r="H11" i="40"/>
  <c r="AJ11" i="40"/>
  <c r="AH12" i="40"/>
  <c r="AA13" i="40"/>
  <c r="V14" i="40"/>
  <c r="T15" i="40"/>
  <c r="O16" i="40"/>
  <c r="M17" i="40"/>
  <c r="F18" i="40"/>
  <c r="AH18" i="40"/>
  <c r="AF19" i="40"/>
  <c r="AA20" i="40"/>
  <c r="S21" i="40"/>
  <c r="D22" i="40"/>
  <c r="P22" i="40"/>
  <c r="AB22" i="40"/>
  <c r="G23" i="40"/>
  <c r="S23" i="40"/>
  <c r="AE23" i="40"/>
  <c r="J24" i="40"/>
  <c r="V24" i="40"/>
  <c r="AH24" i="40"/>
  <c r="M25" i="40"/>
  <c r="Y25" i="40"/>
  <c r="D26" i="40"/>
  <c r="P26" i="40"/>
  <c r="AB26" i="40"/>
  <c r="G27" i="40"/>
  <c r="S27" i="40"/>
  <c r="AE27" i="40"/>
  <c r="J28" i="40"/>
  <c r="V28" i="40"/>
  <c r="AH28" i="40"/>
  <c r="M29" i="40"/>
  <c r="Y29" i="40"/>
  <c r="D30" i="40"/>
  <c r="P30" i="40"/>
  <c r="AB30" i="40"/>
  <c r="G31" i="40"/>
  <c r="S31" i="40"/>
  <c r="AE31" i="40"/>
  <c r="J32" i="40"/>
  <c r="V32" i="40"/>
  <c r="AH32" i="40"/>
  <c r="M33" i="40"/>
  <c r="Y33" i="40"/>
  <c r="D34" i="40"/>
  <c r="P34" i="40"/>
  <c r="AB34" i="40"/>
  <c r="G35" i="40"/>
  <c r="S35" i="40"/>
  <c r="AE35" i="40"/>
  <c r="J36" i="40"/>
  <c r="V36" i="40"/>
  <c r="AH36" i="40"/>
  <c r="M37" i="40"/>
  <c r="Y37" i="40"/>
  <c r="D38" i="40"/>
  <c r="P38" i="40"/>
  <c r="AB38" i="40"/>
  <c r="G39" i="40"/>
  <c r="S39" i="40"/>
  <c r="AE39" i="40"/>
  <c r="J40" i="40"/>
  <c r="V40" i="40"/>
  <c r="W84" i="43"/>
  <c r="G94" i="43"/>
  <c r="N97" i="43"/>
  <c r="Y100" i="43"/>
  <c r="J104" i="43"/>
  <c r="F106" i="43"/>
  <c r="Y107" i="43"/>
  <c r="W108" i="43"/>
  <c r="T109" i="43"/>
  <c r="R110" i="43"/>
  <c r="M111" i="43"/>
  <c r="K112" i="43"/>
  <c r="D113" i="43"/>
  <c r="AF113" i="43"/>
  <c r="AD114" i="43"/>
  <c r="C30" i="43"/>
  <c r="C61" i="43"/>
  <c r="C87" i="43"/>
  <c r="C8" i="43"/>
  <c r="W8" i="40"/>
  <c r="R9" i="40"/>
  <c r="P10" i="40"/>
  <c r="I11" i="40"/>
  <c r="D12" i="40"/>
  <c r="AI12" i="40"/>
  <c r="AD13" i="40"/>
  <c r="AB14" i="40"/>
  <c r="U15" i="40"/>
  <c r="P16" i="40"/>
  <c r="N17" i="40"/>
  <c r="I18" i="40"/>
  <c r="G19" i="40"/>
  <c r="AG19" i="40"/>
  <c r="AB20" i="40"/>
  <c r="W21" i="40"/>
  <c r="E22" i="40"/>
  <c r="Q22" i="40"/>
  <c r="AC22" i="40"/>
  <c r="H23" i="40"/>
  <c r="T23" i="40"/>
  <c r="AF23" i="40"/>
  <c r="K24" i="40"/>
  <c r="W24" i="40"/>
  <c r="AI24" i="40"/>
  <c r="N25" i="40"/>
  <c r="Z25" i="40"/>
  <c r="E26" i="40"/>
  <c r="Q26" i="40"/>
  <c r="AC26" i="40"/>
  <c r="H27" i="40"/>
  <c r="T27" i="40"/>
  <c r="AF27" i="40"/>
  <c r="K28" i="40"/>
  <c r="W28" i="40"/>
  <c r="AI28" i="40"/>
  <c r="N29" i="40"/>
  <c r="Z29" i="40"/>
  <c r="E30" i="40"/>
  <c r="Q30" i="40"/>
  <c r="AC30" i="40"/>
  <c r="H31" i="40"/>
  <c r="T31" i="40"/>
  <c r="AF31" i="40"/>
  <c r="K32" i="40"/>
  <c r="W32" i="40"/>
  <c r="AI32" i="40"/>
  <c r="N33" i="40"/>
  <c r="Z33" i="40"/>
  <c r="E34" i="40"/>
  <c r="Q34" i="40"/>
  <c r="AC34" i="40"/>
  <c r="H35" i="40"/>
  <c r="T35" i="40"/>
  <c r="AF35" i="40"/>
  <c r="K36" i="40"/>
  <c r="W36" i="40"/>
  <c r="AI36" i="40"/>
  <c r="N37" i="40"/>
  <c r="Z37" i="40"/>
  <c r="E38" i="40"/>
  <c r="Q38" i="40"/>
  <c r="AC38" i="40"/>
  <c r="H39" i="40"/>
  <c r="T39" i="40"/>
  <c r="AF39" i="40"/>
  <c r="R86" i="43"/>
  <c r="I94" i="43"/>
  <c r="Z97" i="43"/>
  <c r="P101" i="43"/>
  <c r="K104" i="43"/>
  <c r="G106" i="43"/>
  <c r="AA107" i="43"/>
  <c r="Z108" i="43"/>
  <c r="Z109" i="43"/>
  <c r="S110" i="43"/>
  <c r="N111" i="43"/>
  <c r="L112" i="43"/>
  <c r="G113" i="43"/>
  <c r="E114" i="43"/>
  <c r="AE114" i="43"/>
  <c r="C31" i="43"/>
  <c r="C62" i="43"/>
  <c r="C90" i="43"/>
  <c r="X8" i="40"/>
  <c r="S9" i="40"/>
  <c r="Q10" i="40"/>
  <c r="L11" i="40"/>
  <c r="J12" i="40"/>
  <c r="AJ12" i="40"/>
  <c r="AE13" i="40"/>
  <c r="AC14" i="40"/>
  <c r="X15" i="40"/>
  <c r="V16" i="40"/>
  <c r="O17" i="40"/>
  <c r="J18" i="40"/>
  <c r="H19" i="40"/>
  <c r="AJ19" i="40"/>
  <c r="AH20" i="40"/>
  <c r="Y21" i="40"/>
  <c r="F22" i="40"/>
  <c r="R22" i="40"/>
  <c r="AD22" i="40"/>
  <c r="I23" i="40"/>
  <c r="U23" i="40"/>
  <c r="AG23" i="40"/>
  <c r="L24" i="40"/>
  <c r="X24" i="40"/>
  <c r="AJ24" i="40"/>
  <c r="O25" i="40"/>
  <c r="AA25" i="40"/>
  <c r="F26" i="40"/>
  <c r="R26" i="40"/>
  <c r="AD26" i="40"/>
  <c r="I27" i="40"/>
  <c r="U27" i="40"/>
  <c r="AG27" i="40"/>
  <c r="L28" i="40"/>
  <c r="X28" i="40"/>
  <c r="AJ28" i="40"/>
  <c r="O29" i="40"/>
  <c r="AA29" i="40"/>
  <c r="F30" i="40"/>
  <c r="R30" i="40"/>
  <c r="AD30" i="40"/>
  <c r="I31" i="40"/>
  <c r="U31" i="40"/>
  <c r="AG31" i="40"/>
  <c r="L32" i="40"/>
  <c r="X32" i="40"/>
  <c r="AJ32" i="40"/>
  <c r="O33" i="40"/>
  <c r="AA33" i="40"/>
  <c r="F34" i="40"/>
  <c r="R34" i="40"/>
  <c r="AD34" i="40"/>
  <c r="I35" i="40"/>
  <c r="U35" i="40"/>
  <c r="AG35" i="40"/>
  <c r="L36" i="40"/>
  <c r="X36" i="40"/>
  <c r="AJ36" i="40"/>
  <c r="O37" i="40"/>
  <c r="AA37" i="40"/>
  <c r="F38" i="40"/>
  <c r="R38" i="40"/>
  <c r="Y88" i="43"/>
  <c r="Q94" i="43"/>
  <c r="AB97" i="43"/>
  <c r="R101" i="43"/>
  <c r="V104" i="43"/>
  <c r="S106" i="43"/>
  <c r="AB107" i="43"/>
  <c r="AA108" i="43"/>
  <c r="AA109" i="43"/>
  <c r="V110" i="43"/>
  <c r="T111" i="43"/>
  <c r="M112" i="43"/>
  <c r="H113" i="43"/>
  <c r="F114" i="43"/>
  <c r="AH114" i="43"/>
  <c r="C37" i="43"/>
  <c r="C63" i="43"/>
  <c r="C91" i="43"/>
  <c r="AA8" i="40"/>
  <c r="Y9" i="40"/>
  <c r="R10" i="40"/>
  <c r="M11" i="40"/>
  <c r="K12" i="40"/>
  <c r="F13" i="40"/>
  <c r="D14" i="40"/>
  <c r="AD14" i="40"/>
  <c r="Y15" i="40"/>
  <c r="W16" i="40"/>
  <c r="R17" i="40"/>
  <c r="P18" i="40"/>
  <c r="I19" i="40"/>
  <c r="D20" i="40"/>
  <c r="AI20" i="40"/>
  <c r="Z21" i="40"/>
  <c r="G22" i="40"/>
  <c r="S22" i="40"/>
  <c r="AE22" i="40"/>
  <c r="J23" i="40"/>
  <c r="V23" i="40"/>
  <c r="AH23" i="40"/>
  <c r="M24" i="40"/>
  <c r="Y24" i="40"/>
  <c r="D25" i="40"/>
  <c r="P25" i="40"/>
  <c r="AB25" i="40"/>
  <c r="G26" i="40"/>
  <c r="S26" i="40"/>
  <c r="AE26" i="40"/>
  <c r="J27" i="40"/>
  <c r="V27" i="40"/>
  <c r="AH27" i="40"/>
  <c r="M28" i="40"/>
  <c r="Y28" i="40"/>
  <c r="D29" i="40"/>
  <c r="P29" i="40"/>
  <c r="AB29" i="40"/>
  <c r="G30" i="40"/>
  <c r="S30" i="40"/>
  <c r="AE30" i="40"/>
  <c r="J31" i="40"/>
  <c r="V31" i="40"/>
  <c r="AH31" i="40"/>
  <c r="M32" i="40"/>
  <c r="Y32" i="40"/>
  <c r="D33" i="40"/>
  <c r="P33" i="40"/>
  <c r="AB33" i="40"/>
  <c r="G34" i="40"/>
  <c r="S34" i="40"/>
  <c r="AE34" i="40"/>
  <c r="J35" i="40"/>
  <c r="V35" i="40"/>
  <c r="AH35" i="40"/>
  <c r="M36" i="40"/>
  <c r="Y36" i="40"/>
  <c r="D37" i="40"/>
  <c r="P37" i="40"/>
  <c r="T91" i="43"/>
  <c r="X95" i="43"/>
  <c r="H99" i="43"/>
  <c r="AE102" i="43"/>
  <c r="F105" i="43"/>
  <c r="AE106" i="43"/>
  <c r="H108" i="43"/>
  <c r="F109" i="43"/>
  <c r="E110" i="43"/>
  <c r="AE110" i="43"/>
  <c r="Z111" i="43"/>
  <c r="X112" i="43"/>
  <c r="S113" i="43"/>
  <c r="Q114" i="43"/>
  <c r="C15" i="43"/>
  <c r="C43" i="43"/>
  <c r="C74" i="43"/>
  <c r="C102" i="43"/>
  <c r="J8" i="40"/>
  <c r="AJ8" i="40"/>
  <c r="AE9" i="40"/>
  <c r="AC10" i="40"/>
  <c r="X11" i="40"/>
  <c r="V12" i="40"/>
  <c r="O13" i="40"/>
  <c r="J14" i="40"/>
  <c r="H15" i="40"/>
  <c r="AJ15" i="40"/>
  <c r="AH16" i="40"/>
  <c r="AA17" i="40"/>
  <c r="V18" i="40"/>
  <c r="T19" i="40"/>
  <c r="O20" i="40"/>
  <c r="K21" i="40"/>
  <c r="AF21" i="40"/>
  <c r="K22" i="40"/>
  <c r="W22" i="40"/>
  <c r="AI22" i="40"/>
  <c r="N23" i="40"/>
  <c r="Z23" i="40"/>
  <c r="E24" i="40"/>
  <c r="Q24" i="40"/>
  <c r="AC24" i="40"/>
  <c r="H25" i="40"/>
  <c r="T25" i="40"/>
  <c r="AF25" i="40"/>
  <c r="K26" i="40"/>
  <c r="W26" i="40"/>
  <c r="AI26" i="40"/>
  <c r="N27" i="40"/>
  <c r="Z27" i="40"/>
  <c r="E28" i="40"/>
  <c r="Q28" i="40"/>
  <c r="AC28" i="40"/>
  <c r="H29" i="40"/>
  <c r="T29" i="40"/>
  <c r="AF29" i="40"/>
  <c r="K30" i="40"/>
  <c r="W30" i="40"/>
  <c r="AI30" i="40"/>
  <c r="N31" i="40"/>
  <c r="Z31" i="40"/>
  <c r="E32" i="40"/>
  <c r="Q32" i="40"/>
  <c r="AC32" i="40"/>
  <c r="H33" i="40"/>
  <c r="T33" i="40"/>
  <c r="AF33" i="40"/>
  <c r="K34" i="40"/>
  <c r="W34" i="40"/>
  <c r="AI34" i="40"/>
  <c r="N35" i="40"/>
  <c r="Z35" i="40"/>
  <c r="E36" i="40"/>
  <c r="Q36" i="40"/>
  <c r="AC36" i="40"/>
  <c r="H37" i="40"/>
  <c r="T37" i="40"/>
  <c r="AF37" i="40"/>
  <c r="K38" i="40"/>
  <c r="W38" i="40"/>
  <c r="AI38" i="40"/>
  <c r="N39" i="40"/>
  <c r="Z39" i="40"/>
  <c r="E40" i="40"/>
  <c r="Z73" i="43"/>
  <c r="S98" i="43"/>
  <c r="D105" i="43"/>
  <c r="M108" i="43"/>
  <c r="AC110" i="43"/>
  <c r="AB112" i="43"/>
  <c r="AI114" i="43"/>
  <c r="C73" i="43"/>
  <c r="O8" i="40"/>
  <c r="V10" i="40"/>
  <c r="X12" i="40"/>
  <c r="AG14" i="40"/>
  <c r="AB16" i="40"/>
  <c r="AD18" i="40"/>
  <c r="F21" i="40"/>
  <c r="M22" i="40"/>
  <c r="K23" i="40"/>
  <c r="D24" i="40"/>
  <c r="AF24" i="40"/>
  <c r="AD25" i="40"/>
  <c r="Y26" i="40"/>
  <c r="W27" i="40"/>
  <c r="P28" i="40"/>
  <c r="K29" i="40"/>
  <c r="I30" i="40"/>
  <c r="D31" i="40"/>
  <c r="AI31" i="40"/>
  <c r="AB32" i="40"/>
  <c r="W33" i="40"/>
  <c r="U34" i="40"/>
  <c r="P35" i="40"/>
  <c r="N36" i="40"/>
  <c r="G37" i="40"/>
  <c r="AH37" i="40"/>
  <c r="Y38" i="40"/>
  <c r="L39" i="40"/>
  <c r="AH39" i="40"/>
  <c r="Q40" i="40"/>
  <c r="AH40" i="40"/>
  <c r="O41" i="40"/>
  <c r="AC41" i="40"/>
  <c r="J42" i="40"/>
  <c r="Y42" i="40"/>
  <c r="E43" i="40"/>
  <c r="R43" i="40"/>
  <c r="AD43" i="40"/>
  <c r="I44" i="40"/>
  <c r="U44" i="40"/>
  <c r="AG44" i="40"/>
  <c r="L45" i="40"/>
  <c r="X45" i="40"/>
  <c r="AJ45" i="40"/>
  <c r="O46" i="40"/>
  <c r="AA46" i="40"/>
  <c r="F47" i="40"/>
  <c r="R47" i="40"/>
  <c r="AD47" i="40"/>
  <c r="I48" i="40"/>
  <c r="U48" i="40"/>
  <c r="AG48" i="40"/>
  <c r="L49" i="40"/>
  <c r="X49" i="40"/>
  <c r="AJ49" i="40"/>
  <c r="O50" i="40"/>
  <c r="AA50" i="40"/>
  <c r="F51" i="40"/>
  <c r="R51" i="40"/>
  <c r="AD51" i="40"/>
  <c r="I52" i="40"/>
  <c r="U52" i="40"/>
  <c r="AG52" i="40"/>
  <c r="L53" i="40"/>
  <c r="X53" i="40"/>
  <c r="AJ53" i="40"/>
  <c r="O54" i="40"/>
  <c r="AA54" i="40"/>
  <c r="F55" i="40"/>
  <c r="R55" i="40"/>
  <c r="AD55" i="40"/>
  <c r="I56" i="40"/>
  <c r="U56" i="40"/>
  <c r="AG56" i="40"/>
  <c r="L57" i="40"/>
  <c r="X57" i="40"/>
  <c r="AJ57" i="40"/>
  <c r="O58" i="40"/>
  <c r="AA58" i="40"/>
  <c r="F59" i="40"/>
  <c r="R59" i="40"/>
  <c r="AD59" i="40"/>
  <c r="I60" i="40"/>
  <c r="U60" i="40"/>
  <c r="AG60" i="40"/>
  <c r="L61" i="40"/>
  <c r="X61" i="40"/>
  <c r="AJ61" i="40"/>
  <c r="O62" i="40"/>
  <c r="S90" i="43"/>
  <c r="AH99" i="43"/>
  <c r="U106" i="43"/>
  <c r="AJ108" i="43"/>
  <c r="H111" i="43"/>
  <c r="O113" i="43"/>
  <c r="C19" i="43"/>
  <c r="C97" i="43"/>
  <c r="AI8" i="40"/>
  <c r="AH10" i="40"/>
  <c r="M13" i="40"/>
  <c r="L15" i="40"/>
  <c r="S17" i="40"/>
  <c r="S19" i="40"/>
  <c r="O21" i="40"/>
  <c r="U22" i="40"/>
  <c r="P23" i="40"/>
  <c r="N24" i="40"/>
  <c r="G25" i="40"/>
  <c r="AI25" i="40"/>
  <c r="AG26" i="40"/>
  <c r="AB27" i="40"/>
  <c r="Z28" i="40"/>
  <c r="S29" i="40"/>
  <c r="N30" i="40"/>
  <c r="L31" i="40"/>
  <c r="G32" i="40"/>
  <c r="E33" i="40"/>
  <c r="AE33" i="40"/>
  <c r="Z34" i="40"/>
  <c r="X35" i="40"/>
  <c r="S36" i="40"/>
  <c r="Q37" i="40"/>
  <c r="H38" i="40"/>
  <c r="AE38" i="40"/>
  <c r="Q39" i="40"/>
  <c r="D40" i="40"/>
  <c r="W40" i="40"/>
  <c r="D41" i="40"/>
  <c r="R41" i="40"/>
  <c r="AF41" i="40"/>
  <c r="N42" i="40"/>
  <c r="AB42" i="40"/>
  <c r="H43" i="40"/>
  <c r="U43" i="40"/>
  <c r="AG43" i="40"/>
  <c r="L44" i="40"/>
  <c r="X44" i="40"/>
  <c r="AJ44" i="40"/>
  <c r="O45" i="40"/>
  <c r="AA45" i="40"/>
  <c r="F46" i="40"/>
  <c r="R46" i="40"/>
  <c r="AD46" i="40"/>
  <c r="I47" i="40"/>
  <c r="U47" i="40"/>
  <c r="AG47" i="40"/>
  <c r="L48" i="40"/>
  <c r="X48" i="40"/>
  <c r="AJ48" i="40"/>
  <c r="O49" i="40"/>
  <c r="AA49" i="40"/>
  <c r="F50" i="40"/>
  <c r="R50" i="40"/>
  <c r="AD50" i="40"/>
  <c r="I51" i="40"/>
  <c r="U51" i="40"/>
  <c r="AG51" i="40"/>
  <c r="L52" i="40"/>
  <c r="X52" i="40"/>
  <c r="AJ52" i="40"/>
  <c r="O53" i="40"/>
  <c r="AA53" i="40"/>
  <c r="F54" i="40"/>
  <c r="R54" i="40"/>
  <c r="AD54" i="40"/>
  <c r="I55" i="40"/>
  <c r="U55" i="40"/>
  <c r="AG55" i="40"/>
  <c r="L56" i="40"/>
  <c r="X56" i="40"/>
  <c r="AJ56" i="40"/>
  <c r="O57" i="40"/>
  <c r="AA57" i="40"/>
  <c r="F58" i="40"/>
  <c r="R58" i="40"/>
  <c r="AD58" i="40"/>
  <c r="I59" i="40"/>
  <c r="U59" i="40"/>
  <c r="AG59" i="40"/>
  <c r="L60" i="40"/>
  <c r="X60" i="40"/>
  <c r="AJ60" i="40"/>
  <c r="J91" i="43"/>
  <c r="AJ99" i="43"/>
  <c r="AA106" i="43"/>
  <c r="N109" i="43"/>
  <c r="U111" i="43"/>
  <c r="P113" i="43"/>
  <c r="C25" i="43"/>
  <c r="C98" i="43"/>
  <c r="G9" i="40"/>
  <c r="S11" i="40"/>
  <c r="N13" i="40"/>
  <c r="M15" i="40"/>
  <c r="Y17" i="40"/>
  <c r="X19" i="40"/>
  <c r="AA21" i="40"/>
  <c r="V22" i="40"/>
  <c r="Q23" i="40"/>
  <c r="O24" i="40"/>
  <c r="J25" i="40"/>
  <c r="H26" i="40"/>
  <c r="AH26" i="40"/>
  <c r="AC27" i="40"/>
  <c r="AA28" i="40"/>
  <c r="V29" i="40"/>
  <c r="T30" i="40"/>
  <c r="M31" i="40"/>
  <c r="H32" i="40"/>
  <c r="F33" i="40"/>
  <c r="AH33" i="40"/>
  <c r="AF34" i="40"/>
  <c r="Y35" i="40"/>
  <c r="T36" i="40"/>
  <c r="R37" i="40"/>
  <c r="I38" i="40"/>
  <c r="AF38" i="40"/>
  <c r="U39" i="40"/>
  <c r="G40" i="40"/>
  <c r="X40" i="40"/>
  <c r="E41" i="40"/>
  <c r="S41" i="40"/>
  <c r="AH41" i="40"/>
  <c r="P42" i="40"/>
  <c r="AC42" i="40"/>
  <c r="I43" i="40"/>
  <c r="V43" i="40"/>
  <c r="AH43" i="40"/>
  <c r="M44" i="40"/>
  <c r="Y44" i="40"/>
  <c r="D45" i="40"/>
  <c r="P45" i="40"/>
  <c r="AB45" i="40"/>
  <c r="G46" i="40"/>
  <c r="S46" i="40"/>
  <c r="AE46" i="40"/>
  <c r="J47" i="40"/>
  <c r="V47" i="40"/>
  <c r="AH47" i="40"/>
  <c r="M48" i="40"/>
  <c r="Y48" i="40"/>
  <c r="D49" i="40"/>
  <c r="P49" i="40"/>
  <c r="AB49" i="40"/>
  <c r="G50" i="40"/>
  <c r="S50" i="40"/>
  <c r="AE50" i="40"/>
  <c r="J51" i="40"/>
  <c r="V51" i="40"/>
  <c r="AH51" i="40"/>
  <c r="M52" i="40"/>
  <c r="Y52" i="40"/>
  <c r="D53" i="40"/>
  <c r="P53" i="40"/>
  <c r="AB53" i="40"/>
  <c r="G54" i="40"/>
  <c r="S54" i="40"/>
  <c r="AE54" i="40"/>
  <c r="J55" i="40"/>
  <c r="V55" i="40"/>
  <c r="AH55" i="40"/>
  <c r="M56" i="40"/>
  <c r="Y56" i="40"/>
  <c r="D57" i="40"/>
  <c r="P57" i="40"/>
  <c r="AB57" i="40"/>
  <c r="G58" i="40"/>
  <c r="S58" i="40"/>
  <c r="AE58" i="40"/>
  <c r="J59" i="40"/>
  <c r="V59" i="40"/>
  <c r="AH59" i="40"/>
  <c r="M60" i="40"/>
  <c r="Y92" i="43"/>
  <c r="Z101" i="43"/>
  <c r="AD106" i="43"/>
  <c r="O109" i="43"/>
  <c r="V111" i="43"/>
  <c r="Z113" i="43"/>
  <c r="C38" i="43"/>
  <c r="C99" i="43"/>
  <c r="M9" i="40"/>
  <c r="T11" i="40"/>
  <c r="S13" i="40"/>
  <c r="AE15" i="40"/>
  <c r="Z17" i="40"/>
  <c r="Y19" i="40"/>
  <c r="AD21" i="40"/>
  <c r="Y22" i="40"/>
  <c r="W23" i="40"/>
  <c r="P24" i="40"/>
  <c r="K25" i="40"/>
  <c r="I26" i="40"/>
  <c r="D27" i="40"/>
  <c r="AI27" i="40"/>
  <c r="AB28" i="40"/>
  <c r="W29" i="40"/>
  <c r="U30" i="40"/>
  <c r="P31" i="40"/>
  <c r="N32" i="40"/>
  <c r="G33" i="40"/>
  <c r="AI33" i="40"/>
  <c r="AG34" i="40"/>
  <c r="AB35" i="40"/>
  <c r="Z36" i="40"/>
  <c r="S37" i="40"/>
  <c r="J38" i="40"/>
  <c r="AG38" i="40"/>
  <c r="V39" i="40"/>
  <c r="H40" i="40"/>
  <c r="Y40" i="40"/>
  <c r="F41" i="40"/>
  <c r="T41" i="40"/>
  <c r="AI41" i="40"/>
  <c r="Q42" i="40"/>
  <c r="AD42" i="40"/>
  <c r="J43" i="40"/>
  <c r="W43" i="40"/>
  <c r="AI43" i="40"/>
  <c r="N44" i="40"/>
  <c r="Z44" i="40"/>
  <c r="E45" i="40"/>
  <c r="Q45" i="40"/>
  <c r="AC45" i="40"/>
  <c r="H46" i="40"/>
  <c r="T46" i="40"/>
  <c r="AF46" i="40"/>
  <c r="K47" i="40"/>
  <c r="W47" i="40"/>
  <c r="AI47" i="40"/>
  <c r="N48" i="40"/>
  <c r="Z48" i="40"/>
  <c r="E49" i="40"/>
  <c r="Q49" i="40"/>
  <c r="AC49" i="40"/>
  <c r="H50" i="40"/>
  <c r="T50" i="40"/>
  <c r="AF50" i="40"/>
  <c r="K51" i="40"/>
  <c r="W51" i="40"/>
  <c r="AI51" i="40"/>
  <c r="N52" i="40"/>
  <c r="Z52" i="40"/>
  <c r="E53" i="40"/>
  <c r="Q53" i="40"/>
  <c r="AC53" i="40"/>
  <c r="H54" i="40"/>
  <c r="T54" i="40"/>
  <c r="AF54" i="40"/>
  <c r="K55" i="40"/>
  <c r="W55" i="40"/>
  <c r="AI55" i="40"/>
  <c r="N56" i="40"/>
  <c r="Z56" i="40"/>
  <c r="E57" i="40"/>
  <c r="Q57" i="40"/>
  <c r="AC57" i="40"/>
  <c r="H58" i="40"/>
  <c r="T58" i="40"/>
  <c r="AF58" i="40"/>
  <c r="K59" i="40"/>
  <c r="W59" i="40"/>
  <c r="AI59" i="40"/>
  <c r="N60" i="40"/>
  <c r="Z60" i="40"/>
  <c r="E61" i="40"/>
  <c r="AI92" i="43"/>
  <c r="E102" i="43"/>
  <c r="I107" i="43"/>
  <c r="AB109" i="43"/>
  <c r="Y111" i="43"/>
  <c r="AA113" i="43"/>
  <c r="C39" i="43"/>
  <c r="C109" i="43"/>
  <c r="Z9" i="40"/>
  <c r="U11" i="40"/>
  <c r="Y13" i="40"/>
  <c r="AF15" i="40"/>
  <c r="AE17" i="40"/>
  <c r="J20" i="40"/>
  <c r="AE21" i="40"/>
  <c r="Z22" i="40"/>
  <c r="X23" i="40"/>
  <c r="S24" i="40"/>
  <c r="Q25" i="40"/>
  <c r="J26" i="40"/>
  <c r="E27" i="40"/>
  <c r="AJ27" i="40"/>
  <c r="AE28" i="40"/>
  <c r="AC29" i="40"/>
  <c r="V30" i="40"/>
  <c r="Q31" i="40"/>
  <c r="O32" i="40"/>
  <c r="J33" i="40"/>
  <c r="H34" i="40"/>
  <c r="AH34" i="40"/>
  <c r="AC35" i="40"/>
  <c r="AA36" i="40"/>
  <c r="V37" i="40"/>
  <c r="M38" i="40"/>
  <c r="AH38" i="40"/>
  <c r="W39" i="40"/>
  <c r="K40" i="40"/>
  <c r="Z40" i="40"/>
  <c r="G41" i="40"/>
  <c r="V41" i="40"/>
  <c r="D42" i="40"/>
  <c r="R42" i="40"/>
  <c r="AE42" i="40"/>
  <c r="K43" i="40"/>
  <c r="X43" i="40"/>
  <c r="AJ43" i="40"/>
  <c r="O44" i="40"/>
  <c r="AA44" i="40"/>
  <c r="F45" i="40"/>
  <c r="R45" i="40"/>
  <c r="AD45" i="40"/>
  <c r="I46" i="40"/>
  <c r="U46" i="40"/>
  <c r="AG46" i="40"/>
  <c r="L47" i="40"/>
  <c r="X47" i="40"/>
  <c r="AJ47" i="40"/>
  <c r="O48" i="40"/>
  <c r="AA48" i="40"/>
  <c r="F49" i="40"/>
  <c r="R49" i="40"/>
  <c r="AD49" i="40"/>
  <c r="I50" i="40"/>
  <c r="U50" i="40"/>
  <c r="AG50" i="40"/>
  <c r="L51" i="40"/>
  <c r="X51" i="40"/>
  <c r="AJ51" i="40"/>
  <c r="O52" i="40"/>
  <c r="AA52" i="40"/>
  <c r="F53" i="40"/>
  <c r="R53" i="40"/>
  <c r="AD53" i="40"/>
  <c r="I54" i="40"/>
  <c r="U54" i="40"/>
  <c r="AG54" i="40"/>
  <c r="L55" i="40"/>
  <c r="X55" i="40"/>
  <c r="AJ55" i="40"/>
  <c r="O56" i="40"/>
  <c r="AA56" i="40"/>
  <c r="F57" i="40"/>
  <c r="R57" i="40"/>
  <c r="AD57" i="40"/>
  <c r="I58" i="40"/>
  <c r="U58" i="40"/>
  <c r="AG58" i="40"/>
  <c r="AC94" i="43"/>
  <c r="G102" i="43"/>
  <c r="J107" i="43"/>
  <c r="AE109" i="43"/>
  <c r="AG111" i="43"/>
  <c r="G114" i="43"/>
  <c r="C42" i="43"/>
  <c r="C110" i="43"/>
  <c r="AA9" i="40"/>
  <c r="AE11" i="40"/>
  <c r="E14" i="40"/>
  <c r="AG15" i="40"/>
  <c r="D18" i="40"/>
  <c r="K20" i="40"/>
  <c r="AH21" i="40"/>
  <c r="AF22" i="40"/>
  <c r="Y23" i="40"/>
  <c r="T24" i="40"/>
  <c r="R25" i="40"/>
  <c r="M26" i="40"/>
  <c r="K27" i="40"/>
  <c r="D28" i="40"/>
  <c r="AF28" i="40"/>
  <c r="AD29" i="40"/>
  <c r="Y30" i="40"/>
  <c r="W31" i="40"/>
  <c r="P32" i="40"/>
  <c r="K33" i="40"/>
  <c r="I34" i="40"/>
  <c r="D35" i="40"/>
  <c r="AI35" i="40"/>
  <c r="AB36" i="40"/>
  <c r="W37" i="40"/>
  <c r="N38" i="40"/>
  <c r="D39" i="40"/>
  <c r="X39" i="40"/>
  <c r="L40" i="40"/>
  <c r="AA40" i="40"/>
  <c r="H41" i="40"/>
  <c r="W41" i="40"/>
  <c r="E42" i="40"/>
  <c r="S42" i="40"/>
  <c r="AF42" i="40"/>
  <c r="L43" i="40"/>
  <c r="Y43" i="40"/>
  <c r="D44" i="40"/>
  <c r="P44" i="40"/>
  <c r="AB44" i="40"/>
  <c r="G45" i="40"/>
  <c r="S45" i="40"/>
  <c r="AE45" i="40"/>
  <c r="J46" i="40"/>
  <c r="V46" i="40"/>
  <c r="AH46" i="40"/>
  <c r="M47" i="40"/>
  <c r="Y47" i="40"/>
  <c r="D48" i="40"/>
  <c r="P48" i="40"/>
  <c r="AB48" i="40"/>
  <c r="G49" i="40"/>
  <c r="S49" i="40"/>
  <c r="AE49" i="40"/>
  <c r="J50" i="40"/>
  <c r="V50" i="40"/>
  <c r="AH50" i="40"/>
  <c r="M51" i="40"/>
  <c r="Y51" i="40"/>
  <c r="D52" i="40"/>
  <c r="P52" i="40"/>
  <c r="AB52" i="40"/>
  <c r="G53" i="40"/>
  <c r="S53" i="40"/>
  <c r="AE53" i="40"/>
  <c r="J54" i="40"/>
  <c r="V54" i="40"/>
  <c r="AH54" i="40"/>
  <c r="M55" i="40"/>
  <c r="Y55" i="40"/>
  <c r="D56" i="40"/>
  <c r="P56" i="40"/>
  <c r="AB56" i="40"/>
  <c r="G57" i="40"/>
  <c r="S57" i="40"/>
  <c r="AE57" i="40"/>
  <c r="J58" i="40"/>
  <c r="M96" i="43"/>
  <c r="AJ104" i="43"/>
  <c r="L108" i="43"/>
  <c r="W110" i="43"/>
  <c r="W112" i="43"/>
  <c r="V114" i="43"/>
  <c r="C67" i="43"/>
  <c r="L8" i="40"/>
  <c r="U10" i="40"/>
  <c r="P12" i="40"/>
  <c r="R14" i="40"/>
  <c r="AA16" i="40"/>
  <c r="AC18" i="40"/>
  <c r="AJ20" i="40"/>
  <c r="J22" i="40"/>
  <c r="E23" i="40"/>
  <c r="AJ23" i="40"/>
  <c r="AE24" i="40"/>
  <c r="AC25" i="40"/>
  <c r="V26" i="40"/>
  <c r="Q27" i="40"/>
  <c r="O28" i="40"/>
  <c r="J29" i="40"/>
  <c r="H30" i="40"/>
  <c r="AH30" i="40"/>
  <c r="AC31" i="40"/>
  <c r="AA32" i="40"/>
  <c r="V33" i="40"/>
  <c r="T34" i="40"/>
  <c r="M35" i="40"/>
  <c r="H36" i="40"/>
  <c r="F37" i="40"/>
  <c r="AE37" i="40"/>
  <c r="V38" i="40"/>
  <c r="K39" i="40"/>
  <c r="AG39" i="40"/>
  <c r="P40" i="40"/>
  <c r="AF40" i="40"/>
  <c r="N41" i="40"/>
  <c r="AB41" i="40"/>
  <c r="I42" i="40"/>
  <c r="W42" i="40"/>
  <c r="D43" i="40"/>
  <c r="Q43" i="40"/>
  <c r="AC43" i="40"/>
  <c r="H44" i="40"/>
  <c r="T44" i="40"/>
  <c r="AF44" i="40"/>
  <c r="K45" i="40"/>
  <c r="W45" i="40"/>
  <c r="AI45" i="40"/>
  <c r="N46" i="40"/>
  <c r="Z46" i="40"/>
  <c r="E47" i="40"/>
  <c r="Q47" i="40"/>
  <c r="AC47" i="40"/>
  <c r="H48" i="40"/>
  <c r="T48" i="40"/>
  <c r="AF48" i="40"/>
  <c r="K49" i="40"/>
  <c r="W49" i="40"/>
  <c r="AI49" i="40"/>
  <c r="N50" i="40"/>
  <c r="Z50" i="40"/>
  <c r="E51" i="40"/>
  <c r="Q51" i="40"/>
  <c r="AC51" i="40"/>
  <c r="H52" i="40"/>
  <c r="T52" i="40"/>
  <c r="AF52" i="40"/>
  <c r="K53" i="40"/>
  <c r="W53" i="40"/>
  <c r="AI53" i="40"/>
  <c r="N54" i="40"/>
  <c r="Z54" i="40"/>
  <c r="E55" i="40"/>
  <c r="Q55" i="40"/>
  <c r="AC55" i="40"/>
  <c r="H56" i="40"/>
  <c r="T56" i="40"/>
  <c r="AF56" i="40"/>
  <c r="K57" i="40"/>
  <c r="W57" i="40"/>
  <c r="AI57" i="40"/>
  <c r="N58" i="40"/>
  <c r="S75" i="43"/>
  <c r="AE107" i="43"/>
  <c r="Q112" i="43"/>
  <c r="C79" i="43"/>
  <c r="L12" i="40"/>
  <c r="AJ16" i="40"/>
  <c r="AI21" i="40"/>
  <c r="AI23" i="40"/>
  <c r="AH25" i="40"/>
  <c r="H28" i="40"/>
  <c r="J30" i="40"/>
  <c r="S32" i="40"/>
  <c r="N34" i="40"/>
  <c r="P36" i="40"/>
  <c r="T38" i="40"/>
  <c r="AI39" i="40"/>
  <c r="J41" i="40"/>
  <c r="H42" i="40"/>
  <c r="G43" i="40"/>
  <c r="F44" i="40"/>
  <c r="AH44" i="40"/>
  <c r="AF45" i="40"/>
  <c r="Y46" i="40"/>
  <c r="T47" i="40"/>
  <c r="R48" i="40"/>
  <c r="M49" i="40"/>
  <c r="K50" i="40"/>
  <c r="D51" i="40"/>
  <c r="AF51" i="40"/>
  <c r="AD52" i="40"/>
  <c r="Y53" i="40"/>
  <c r="W54" i="40"/>
  <c r="P55" i="40"/>
  <c r="K56" i="40"/>
  <c r="I57" i="40"/>
  <c r="D58" i="40"/>
  <c r="AB58" i="40"/>
  <c r="O59" i="40"/>
  <c r="AF59" i="40"/>
  <c r="R60" i="40"/>
  <c r="AH60" i="40"/>
  <c r="P61" i="40"/>
  <c r="AC61" i="40"/>
  <c r="I62" i="40"/>
  <c r="V62" i="40"/>
  <c r="AH62" i="40"/>
  <c r="M63" i="40"/>
  <c r="Y63" i="40"/>
  <c r="D64" i="40"/>
  <c r="P64" i="40"/>
  <c r="AB64" i="40"/>
  <c r="G65" i="40"/>
  <c r="S65" i="40"/>
  <c r="AE65" i="40"/>
  <c r="J66" i="40"/>
  <c r="V66" i="40"/>
  <c r="AH66" i="40"/>
  <c r="M67" i="40"/>
  <c r="Y67" i="40"/>
  <c r="D68" i="40"/>
  <c r="P68" i="40"/>
  <c r="AB68" i="40"/>
  <c r="G69" i="40"/>
  <c r="S69" i="40"/>
  <c r="AE69" i="40"/>
  <c r="J70" i="40"/>
  <c r="V70" i="40"/>
  <c r="AH70" i="40"/>
  <c r="M71" i="40"/>
  <c r="Y71" i="40"/>
  <c r="D72" i="40"/>
  <c r="P72" i="40"/>
  <c r="AB72" i="40"/>
  <c r="G73" i="40"/>
  <c r="S73" i="40"/>
  <c r="AE73" i="40"/>
  <c r="J74" i="40"/>
  <c r="V74" i="40"/>
  <c r="AH74" i="40"/>
  <c r="M75" i="40"/>
  <c r="Y75" i="40"/>
  <c r="D76" i="40"/>
  <c r="P76" i="40"/>
  <c r="AB76" i="40"/>
  <c r="G77" i="40"/>
  <c r="S77" i="40"/>
  <c r="AE77" i="40"/>
  <c r="J78" i="40"/>
  <c r="V78" i="40"/>
  <c r="AH78" i="40"/>
  <c r="M79" i="40"/>
  <c r="Y79" i="40"/>
  <c r="D80" i="40"/>
  <c r="P80" i="40"/>
  <c r="AB80" i="40"/>
  <c r="P89" i="43"/>
  <c r="AF107" i="43"/>
  <c r="AC112" i="43"/>
  <c r="O12" i="40"/>
  <c r="F17" i="40"/>
  <c r="H22" i="40"/>
  <c r="G24" i="40"/>
  <c r="N26" i="40"/>
  <c r="N28" i="40"/>
  <c r="M30" i="40"/>
  <c r="T32" i="40"/>
  <c r="V34" i="40"/>
  <c r="AE36" i="40"/>
  <c r="U38" i="40"/>
  <c r="AJ39" i="40"/>
  <c r="K41" i="40"/>
  <c r="K42" i="40"/>
  <c r="M43" i="40"/>
  <c r="G44" i="40"/>
  <c r="AI44" i="40"/>
  <c r="AG45" i="40"/>
  <c r="AB46" i="40"/>
  <c r="Z47" i="40"/>
  <c r="S48" i="40"/>
  <c r="N49" i="40"/>
  <c r="L50" i="40"/>
  <c r="G51" i="40"/>
  <c r="E52" i="40"/>
  <c r="AE52" i="40"/>
  <c r="Z53" i="40"/>
  <c r="X54" i="40"/>
  <c r="S55" i="40"/>
  <c r="Q56" i="40"/>
  <c r="J57" i="40"/>
  <c r="E58" i="40"/>
  <c r="AC58" i="40"/>
  <c r="P59" i="40"/>
  <c r="AJ59" i="40"/>
  <c r="S60" i="40"/>
  <c r="AI60" i="40"/>
  <c r="Q61" i="40"/>
  <c r="AD61" i="40"/>
  <c r="J62" i="40"/>
  <c r="W62" i="40"/>
  <c r="AI62" i="40"/>
  <c r="N63" i="40"/>
  <c r="Z63" i="40"/>
  <c r="E64" i="40"/>
  <c r="Q64" i="40"/>
  <c r="AC64" i="40"/>
  <c r="H65" i="40"/>
  <c r="T65" i="40"/>
  <c r="AF65" i="40"/>
  <c r="K66" i="40"/>
  <c r="W66" i="40"/>
  <c r="AI66" i="40"/>
  <c r="N67" i="40"/>
  <c r="Z67" i="40"/>
  <c r="E68" i="40"/>
  <c r="Q68" i="40"/>
  <c r="AC68" i="40"/>
  <c r="H69" i="40"/>
  <c r="T69" i="40"/>
  <c r="AF69" i="40"/>
  <c r="K70" i="40"/>
  <c r="W70" i="40"/>
  <c r="AI70" i="40"/>
  <c r="N71" i="40"/>
  <c r="Z71" i="40"/>
  <c r="E72" i="40"/>
  <c r="Q72" i="40"/>
  <c r="AC72" i="40"/>
  <c r="H73" i="40"/>
  <c r="T73" i="40"/>
  <c r="AF73" i="40"/>
  <c r="K74" i="40"/>
  <c r="W74" i="40"/>
  <c r="AI74" i="40"/>
  <c r="N75" i="40"/>
  <c r="Z75" i="40"/>
  <c r="E76" i="40"/>
  <c r="Q76" i="40"/>
  <c r="AC76" i="40"/>
  <c r="H77" i="40"/>
  <c r="AE94" i="43"/>
  <c r="G108" i="43"/>
  <c r="N113" i="43"/>
  <c r="V95" i="43"/>
  <c r="AH108" i="43"/>
  <c r="J114" i="43"/>
  <c r="D8" i="40"/>
  <c r="G13" i="40"/>
  <c r="R18" i="40"/>
  <c r="N22" i="40"/>
  <c r="Z24" i="40"/>
  <c r="U26" i="40"/>
  <c r="T28" i="40"/>
  <c r="AF30" i="40"/>
  <c r="AE32" i="40"/>
  <c r="E35" i="40"/>
  <c r="E37" i="40"/>
  <c r="AD38" i="40"/>
  <c r="N40" i="40"/>
  <c r="P41" i="40"/>
  <c r="T42" i="40"/>
  <c r="P43" i="40"/>
  <c r="K44" i="40"/>
  <c r="I45" i="40"/>
  <c r="D46" i="40"/>
  <c r="AI46" i="40"/>
  <c r="AB47" i="40"/>
  <c r="W48" i="40"/>
  <c r="U49" i="40"/>
  <c r="P50" i="40"/>
  <c r="N51" i="40"/>
  <c r="G52" i="40"/>
  <c r="AI52" i="40"/>
  <c r="AG53" i="40"/>
  <c r="AB54" i="40"/>
  <c r="Z55" i="40"/>
  <c r="S56" i="40"/>
  <c r="N57" i="40"/>
  <c r="L58" i="40"/>
  <c r="AI58" i="40"/>
  <c r="S59" i="40"/>
  <c r="E60" i="40"/>
  <c r="V60" i="40"/>
  <c r="F61" i="40"/>
  <c r="S61" i="40"/>
  <c r="AF61" i="40"/>
  <c r="L62" i="40"/>
  <c r="Y62" i="40"/>
  <c r="D63" i="40"/>
  <c r="P63" i="40"/>
  <c r="AB63" i="40"/>
  <c r="G64" i="40"/>
  <c r="S64" i="40"/>
  <c r="AE64" i="40"/>
  <c r="J65" i="40"/>
  <c r="V65" i="40"/>
  <c r="AH65" i="40"/>
  <c r="M66" i="40"/>
  <c r="Y66" i="40"/>
  <c r="D67" i="40"/>
  <c r="P67" i="40"/>
  <c r="AB67" i="40"/>
  <c r="G68" i="40"/>
  <c r="S68" i="40"/>
  <c r="AE68" i="40"/>
  <c r="J69" i="40"/>
  <c r="V69" i="40"/>
  <c r="AH69" i="40"/>
  <c r="M70" i="40"/>
  <c r="Y70" i="40"/>
  <c r="D71" i="40"/>
  <c r="P71" i="40"/>
  <c r="AB71" i="40"/>
  <c r="G72" i="40"/>
  <c r="S72" i="40"/>
  <c r="AE72" i="40"/>
  <c r="J73" i="40"/>
  <c r="V73" i="40"/>
  <c r="AH73" i="40"/>
  <c r="M74" i="40"/>
  <c r="Y74" i="40"/>
  <c r="D75" i="40"/>
  <c r="P75" i="40"/>
  <c r="AB75" i="40"/>
  <c r="G76" i="40"/>
  <c r="S76" i="40"/>
  <c r="AE76" i="40"/>
  <c r="J77" i="40"/>
  <c r="V77" i="40"/>
  <c r="AH77" i="40"/>
  <c r="M78" i="40"/>
  <c r="Y78" i="40"/>
  <c r="D79" i="40"/>
  <c r="P79" i="40"/>
  <c r="AB79" i="40"/>
  <c r="G80" i="40"/>
  <c r="S80" i="40"/>
  <c r="AE80" i="40"/>
  <c r="J81" i="40"/>
  <c r="V81" i="40"/>
  <c r="AH81" i="40"/>
  <c r="M82" i="40"/>
  <c r="K96" i="43"/>
  <c r="AI108" i="43"/>
  <c r="K114" i="43"/>
  <c r="AB8" i="40"/>
  <c r="F14" i="40"/>
  <c r="U18" i="40"/>
  <c r="T22" i="40"/>
  <c r="AA24" i="40"/>
  <c r="Z26" i="40"/>
  <c r="E29" i="40"/>
  <c r="AG30" i="40"/>
  <c r="AF32" i="40"/>
  <c r="K35" i="40"/>
  <c r="J37" i="40"/>
  <c r="E39" i="40"/>
  <c r="O40" i="40"/>
  <c r="Q41" i="40"/>
  <c r="U42" i="40"/>
  <c r="S43" i="40"/>
  <c r="Q44" i="40"/>
  <c r="J45" i="40"/>
  <c r="E46" i="40"/>
  <c r="AJ46" i="40"/>
  <c r="AE47" i="40"/>
  <c r="AC48" i="40"/>
  <c r="V49" i="40"/>
  <c r="Q50" i="40"/>
  <c r="O51" i="40"/>
  <c r="J52" i="40"/>
  <c r="H53" i="40"/>
  <c r="AH53" i="40"/>
  <c r="AC54" i="40"/>
  <c r="AA55" i="40"/>
  <c r="V56" i="40"/>
  <c r="T57" i="40"/>
  <c r="M58" i="40"/>
  <c r="AJ58" i="40"/>
  <c r="T59" i="40"/>
  <c r="F60" i="40"/>
  <c r="W60" i="40"/>
  <c r="G61" i="40"/>
  <c r="T61" i="40"/>
  <c r="AG61" i="40"/>
  <c r="M62" i="40"/>
  <c r="Z62" i="40"/>
  <c r="E63" i="40"/>
  <c r="Q63" i="40"/>
  <c r="AC63" i="40"/>
  <c r="H64" i="40"/>
  <c r="T64" i="40"/>
  <c r="AF64" i="40"/>
  <c r="K65" i="40"/>
  <c r="W65" i="40"/>
  <c r="AI65" i="40"/>
  <c r="N66" i="40"/>
  <c r="Z66" i="40"/>
  <c r="E67" i="40"/>
  <c r="Q67" i="40"/>
  <c r="AC67" i="40"/>
  <c r="H68" i="40"/>
  <c r="T68" i="40"/>
  <c r="AF68" i="40"/>
  <c r="K69" i="40"/>
  <c r="W69" i="40"/>
  <c r="AI69" i="40"/>
  <c r="N70" i="40"/>
  <c r="Z70" i="40"/>
  <c r="E71" i="40"/>
  <c r="Q71" i="40"/>
  <c r="AC71" i="40"/>
  <c r="H72" i="40"/>
  <c r="T72" i="40"/>
  <c r="AF72" i="40"/>
  <c r="K73" i="40"/>
  <c r="W73" i="40"/>
  <c r="AI73" i="40"/>
  <c r="N74" i="40"/>
  <c r="Z74" i="40"/>
  <c r="E75" i="40"/>
  <c r="Q75" i="40"/>
  <c r="AC75" i="40"/>
  <c r="H76" i="40"/>
  <c r="T76" i="40"/>
  <c r="AF76" i="40"/>
  <c r="K77" i="40"/>
  <c r="W77" i="40"/>
  <c r="AI77" i="40"/>
  <c r="U98" i="43"/>
  <c r="AF109" i="43"/>
  <c r="S114" i="43"/>
  <c r="AH8" i="40"/>
  <c r="I14" i="40"/>
  <c r="L19" i="40"/>
  <c r="AG22" i="40"/>
  <c r="AB24" i="40"/>
  <c r="AF26" i="40"/>
  <c r="F29" i="40"/>
  <c r="E31" i="40"/>
  <c r="Q33" i="40"/>
  <c r="L35" i="40"/>
  <c r="K37" i="40"/>
  <c r="I39" i="40"/>
  <c r="S40" i="40"/>
  <c r="Y41" i="40"/>
  <c r="V42" i="40"/>
  <c r="T43" i="40"/>
  <c r="R44" i="40"/>
  <c r="M45" i="40"/>
  <c r="K46" i="40"/>
  <c r="D47" i="40"/>
  <c r="AF47" i="40"/>
  <c r="AD48" i="40"/>
  <c r="Y49" i="40"/>
  <c r="W50" i="40"/>
  <c r="P51" i="40"/>
  <c r="K52" i="40"/>
  <c r="I53" i="40"/>
  <c r="D54" i="40"/>
  <c r="AI54" i="40"/>
  <c r="AB55" i="40"/>
  <c r="W56" i="40"/>
  <c r="U57" i="40"/>
  <c r="P58" i="40"/>
  <c r="D59" i="40"/>
  <c r="X59" i="40"/>
  <c r="G60" i="40"/>
  <c r="Y60" i="40"/>
  <c r="H61" i="40"/>
  <c r="U61" i="40"/>
  <c r="AH61" i="40"/>
  <c r="N62" i="40"/>
  <c r="AA62" i="40"/>
  <c r="F63" i="40"/>
  <c r="R63" i="40"/>
  <c r="AD63" i="40"/>
  <c r="I64" i="40"/>
  <c r="U64" i="40"/>
  <c r="AG64" i="40"/>
  <c r="L65" i="40"/>
  <c r="X65" i="40"/>
  <c r="AJ65" i="40"/>
  <c r="O66" i="40"/>
  <c r="AA66" i="40"/>
  <c r="F67" i="40"/>
  <c r="R67" i="40"/>
  <c r="AD67" i="40"/>
  <c r="I68" i="40"/>
  <c r="U68" i="40"/>
  <c r="AG68" i="40"/>
  <c r="L69" i="40"/>
  <c r="X69" i="40"/>
  <c r="AJ69" i="40"/>
  <c r="O70" i="40"/>
  <c r="AA70" i="40"/>
  <c r="F71" i="40"/>
  <c r="R71" i="40"/>
  <c r="AD71" i="40"/>
  <c r="I72" i="40"/>
  <c r="U72" i="40"/>
  <c r="AG72" i="40"/>
  <c r="L73" i="40"/>
  <c r="X73" i="40"/>
  <c r="AJ73" i="40"/>
  <c r="O74" i="40"/>
  <c r="AA74" i="40"/>
  <c r="F75" i="40"/>
  <c r="R75" i="40"/>
  <c r="AD75" i="40"/>
  <c r="I76" i="40"/>
  <c r="U76" i="40"/>
  <c r="AG76" i="40"/>
  <c r="AC98" i="43"/>
  <c r="G110" i="43"/>
  <c r="C13" i="43"/>
  <c r="AD9" i="40"/>
  <c r="Q14" i="40"/>
  <c r="M19" i="40"/>
  <c r="AH22" i="40"/>
  <c r="E25" i="40"/>
  <c r="L27" i="40"/>
  <c r="G29" i="40"/>
  <c r="K31" i="40"/>
  <c r="R33" i="40"/>
  <c r="Q35" i="40"/>
  <c r="AB37" i="40"/>
  <c r="J39" i="40"/>
  <c r="T40" i="40"/>
  <c r="Z41" i="40"/>
  <c r="Z42" i="40"/>
  <c r="Z43" i="40"/>
  <c r="S44" i="40"/>
  <c r="N45" i="40"/>
  <c r="L46" i="40"/>
  <c r="G47" i="40"/>
  <c r="E48" i="40"/>
  <c r="AE48" i="40"/>
  <c r="Z49" i="40"/>
  <c r="X50" i="40"/>
  <c r="S51" i="40"/>
  <c r="Q52" i="40"/>
  <c r="J53" i="40"/>
  <c r="E54" i="40"/>
  <c r="AJ54" i="40"/>
  <c r="AE55" i="40"/>
  <c r="AC56" i="40"/>
  <c r="V57" i="40"/>
  <c r="Q58" i="40"/>
  <c r="E59" i="40"/>
  <c r="Y59" i="40"/>
  <c r="H60" i="40"/>
  <c r="AA60" i="40"/>
  <c r="I61" i="40"/>
  <c r="V61" i="40"/>
  <c r="AI61" i="40"/>
  <c r="P62" i="40"/>
  <c r="AB62" i="40"/>
  <c r="G63" i="40"/>
  <c r="S63" i="40"/>
  <c r="AE63" i="40"/>
  <c r="J64" i="40"/>
  <c r="V64" i="40"/>
  <c r="AH64" i="40"/>
  <c r="M65" i="40"/>
  <c r="Y65" i="40"/>
  <c r="D66" i="40"/>
  <c r="P66" i="40"/>
  <c r="AB66" i="40"/>
  <c r="G67" i="40"/>
  <c r="S67" i="40"/>
  <c r="AE67" i="40"/>
  <c r="J68" i="40"/>
  <c r="V68" i="40"/>
  <c r="AH68" i="40"/>
  <c r="M69" i="40"/>
  <c r="Y69" i="40"/>
  <c r="D70" i="40"/>
  <c r="P70" i="40"/>
  <c r="AB70" i="40"/>
  <c r="G71" i="40"/>
  <c r="S71" i="40"/>
  <c r="AE71" i="40"/>
  <c r="J72" i="40"/>
  <c r="V72" i="40"/>
  <c r="AH72" i="40"/>
  <c r="M73" i="40"/>
  <c r="Y73" i="40"/>
  <c r="D74" i="40"/>
  <c r="P74" i="40"/>
  <c r="AB74" i="40"/>
  <c r="G75" i="40"/>
  <c r="H103" i="43"/>
  <c r="J110" i="43"/>
  <c r="C14" i="43"/>
  <c r="E10" i="40"/>
  <c r="AH14" i="40"/>
  <c r="S103" i="43"/>
  <c r="AD110" i="43"/>
  <c r="C50" i="43"/>
  <c r="F10" i="40"/>
  <c r="G15" i="40"/>
  <c r="V20" i="40"/>
  <c r="L23" i="40"/>
  <c r="S25" i="40"/>
  <c r="P27" i="40"/>
  <c r="R29" i="40"/>
  <c r="Y31" i="40"/>
  <c r="AC33" i="40"/>
  <c r="AJ35" i="40"/>
  <c r="AD37" i="40"/>
  <c r="P39" i="40"/>
  <c r="AC40" i="40"/>
  <c r="AD41" i="40"/>
  <c r="AG42" i="40"/>
  <c r="AB43" i="40"/>
  <c r="W44" i="40"/>
  <c r="U45" i="40"/>
  <c r="P46" i="40"/>
  <c r="N47" i="40"/>
  <c r="G48" i="40"/>
  <c r="AI48" i="40"/>
  <c r="AG49" i="40"/>
  <c r="AB50" i="40"/>
  <c r="Z51" i="40"/>
  <c r="S52" i="40"/>
  <c r="N53" i="40"/>
  <c r="L54" i="40"/>
  <c r="G55" i="40"/>
  <c r="E56" i="40"/>
  <c r="AE56" i="40"/>
  <c r="Z57" i="40"/>
  <c r="W58" i="40"/>
  <c r="H59" i="40"/>
  <c r="AA59" i="40"/>
  <c r="K60" i="40"/>
  <c r="AC60" i="40"/>
  <c r="K61" i="40"/>
  <c r="Y61" i="40"/>
  <c r="E62" i="40"/>
  <c r="R62" i="40"/>
  <c r="AD62" i="40"/>
  <c r="I63" i="40"/>
  <c r="U63" i="40"/>
  <c r="AG63" i="40"/>
  <c r="L64" i="40"/>
  <c r="X64" i="40"/>
  <c r="W104" i="43"/>
  <c r="AI110" i="43"/>
  <c r="C51" i="43"/>
  <c r="AB10" i="40"/>
  <c r="J16" i="40"/>
  <c r="W20" i="40"/>
  <c r="M23" i="40"/>
  <c r="V25" i="40"/>
  <c r="X27" i="40"/>
  <c r="AE29" i="40"/>
  <c r="AB31" i="40"/>
  <c r="AD33" i="40"/>
  <c r="D36" i="40"/>
  <c r="AI37" i="40"/>
  <c r="Y39" i="40"/>
  <c r="AE40" i="40"/>
  <c r="AE41" i="40"/>
  <c r="AH42" i="40"/>
  <c r="AE43" i="40"/>
  <c r="AC44" i="40"/>
  <c r="AB105" i="43"/>
  <c r="P112" i="43"/>
  <c r="C78" i="43"/>
  <c r="AF11" i="40"/>
  <c r="X16" i="40"/>
  <c r="N21" i="40"/>
  <c r="AC23" i="40"/>
  <c r="AE25" i="40"/>
  <c r="G28" i="40"/>
  <c r="AI29" i="40"/>
  <c r="D32" i="40"/>
  <c r="M34" i="40"/>
  <c r="O36" i="40"/>
  <c r="S38" i="40"/>
  <c r="AC39" i="40"/>
  <c r="AJ40" i="40"/>
  <c r="G42" i="40"/>
  <c r="F43" i="40"/>
  <c r="E44" i="40"/>
  <c r="AE44" i="40"/>
  <c r="Z45" i="40"/>
  <c r="X46" i="40"/>
  <c r="S47" i="40"/>
  <c r="Q48" i="40"/>
  <c r="J49" i="40"/>
  <c r="E50" i="40"/>
  <c r="AJ50" i="40"/>
  <c r="AE51" i="40"/>
  <c r="AC52" i="40"/>
  <c r="V53" i="40"/>
  <c r="Q54" i="40"/>
  <c r="O55" i="40"/>
  <c r="J56" i="40"/>
  <c r="H57" i="40"/>
  <c r="AH57" i="40"/>
  <c r="Z58" i="40"/>
  <c r="N59" i="40"/>
  <c r="AE59" i="40"/>
  <c r="Q60" i="40"/>
  <c r="AF60" i="40"/>
  <c r="O61" i="40"/>
  <c r="AB61" i="40"/>
  <c r="H62" i="40"/>
  <c r="U62" i="40"/>
  <c r="AG62" i="40"/>
  <c r="L63" i="40"/>
  <c r="X63" i="40"/>
  <c r="AJ63" i="40"/>
  <c r="O64" i="40"/>
  <c r="AA64" i="40"/>
  <c r="F65" i="40"/>
  <c r="R65" i="40"/>
  <c r="AD65" i="40"/>
  <c r="I66" i="40"/>
  <c r="U66" i="40"/>
  <c r="AG66" i="40"/>
  <c r="L67" i="40"/>
  <c r="X67" i="40"/>
  <c r="AJ67" i="40"/>
  <c r="O68" i="40"/>
  <c r="AA68" i="40"/>
  <c r="F69" i="40"/>
  <c r="R69" i="40"/>
  <c r="AD69" i="40"/>
  <c r="I70" i="40"/>
  <c r="U70" i="40"/>
  <c r="AG70" i="40"/>
  <c r="L71" i="40"/>
  <c r="X71" i="40"/>
  <c r="AJ71" i="40"/>
  <c r="O72" i="40"/>
  <c r="AA72" i="40"/>
  <c r="F73" i="40"/>
  <c r="R73" i="40"/>
  <c r="AD73" i="40"/>
  <c r="I74" i="40"/>
  <c r="U74" i="40"/>
  <c r="AG74" i="40"/>
  <c r="L75" i="40"/>
  <c r="X75" i="40"/>
  <c r="AJ75" i="40"/>
  <c r="O76" i="40"/>
  <c r="AA76" i="40"/>
  <c r="P105" i="43"/>
  <c r="H24" i="40"/>
  <c r="Z32" i="40"/>
  <c r="M40" i="40"/>
  <c r="J44" i="40"/>
  <c r="H47" i="40"/>
  <c r="AF49" i="40"/>
  <c r="R52" i="40"/>
  <c r="D55" i="40"/>
  <c r="Y57" i="40"/>
  <c r="Z59" i="40"/>
  <c r="J61" i="40"/>
  <c r="Q62" i="40"/>
  <c r="T63" i="40"/>
  <c r="W64" i="40"/>
  <c r="Q65" i="40"/>
  <c r="Q66" i="40"/>
  <c r="J67" i="40"/>
  <c r="F68" i="40"/>
  <c r="AJ68" i="40"/>
  <c r="AC69" i="40"/>
  <c r="AC70" i="40"/>
  <c r="V71" i="40"/>
  <c r="R72" i="40"/>
  <c r="O73" i="40"/>
  <c r="H74" i="40"/>
  <c r="H75" i="40"/>
  <c r="AF75" i="40"/>
  <c r="W76" i="40"/>
  <c r="L77" i="40"/>
  <c r="AA77" i="40"/>
  <c r="I78" i="40"/>
  <c r="X78" i="40"/>
  <c r="F79" i="40"/>
  <c r="T79" i="40"/>
  <c r="AH79" i="40"/>
  <c r="O80" i="40"/>
  <c r="AD80" i="40"/>
  <c r="K81" i="40"/>
  <c r="X81" i="40"/>
  <c r="D82" i="40"/>
  <c r="Q82" i="40"/>
  <c r="AC82" i="40"/>
  <c r="H83" i="40"/>
  <c r="T83" i="40"/>
  <c r="AF83" i="40"/>
  <c r="K84" i="40"/>
  <c r="W84" i="40"/>
  <c r="AI84" i="40"/>
  <c r="N85" i="40"/>
  <c r="Z85" i="40"/>
  <c r="E86" i="40"/>
  <c r="Q86" i="40"/>
  <c r="AC86" i="40"/>
  <c r="H87" i="40"/>
  <c r="T87" i="40"/>
  <c r="AF87" i="40"/>
  <c r="K88" i="40"/>
  <c r="W88" i="40"/>
  <c r="AI88" i="40"/>
  <c r="N89" i="40"/>
  <c r="Z89" i="40"/>
  <c r="E90" i="40"/>
  <c r="Q90" i="40"/>
  <c r="AC90" i="40"/>
  <c r="H91" i="40"/>
  <c r="T91" i="40"/>
  <c r="AF91" i="40"/>
  <c r="K92" i="40"/>
  <c r="W92" i="40"/>
  <c r="AI92" i="40"/>
  <c r="N93" i="40"/>
  <c r="Z93" i="40"/>
  <c r="E94" i="40"/>
  <c r="Q94" i="40"/>
  <c r="AC94" i="40"/>
  <c r="H95" i="40"/>
  <c r="T95" i="40"/>
  <c r="AF95" i="40"/>
  <c r="K96" i="40"/>
  <c r="W96" i="40"/>
  <c r="AI96" i="40"/>
  <c r="N97" i="40"/>
  <c r="Z97" i="40"/>
  <c r="E98" i="40"/>
  <c r="Q98" i="40"/>
  <c r="AC98" i="40"/>
  <c r="H99" i="40"/>
  <c r="T99" i="40"/>
  <c r="AF99" i="40"/>
  <c r="K100" i="40"/>
  <c r="W100" i="40"/>
  <c r="AI100" i="40"/>
  <c r="AH111" i="43"/>
  <c r="F25" i="40"/>
  <c r="S33" i="40"/>
  <c r="AB40" i="40"/>
  <c r="V44" i="40"/>
  <c r="O47" i="40"/>
  <c r="AH49" i="40"/>
  <c r="V52" i="40"/>
  <c r="H55" i="40"/>
  <c r="AF57" i="40"/>
  <c r="AB59" i="40"/>
  <c r="M61" i="40"/>
  <c r="S62" i="40"/>
  <c r="V63" i="40"/>
  <c r="Y64" i="40"/>
  <c r="U65" i="40"/>
  <c r="R66" i="40"/>
  <c r="K67" i="40"/>
  <c r="K68" i="40"/>
  <c r="D69" i="40"/>
  <c r="AG69" i="40"/>
  <c r="AD70" i="40"/>
  <c r="W71" i="40"/>
  <c r="W72" i="40"/>
  <c r="P73" i="40"/>
  <c r="L74" i="40"/>
  <c r="I75" i="40"/>
  <c r="AG75" i="40"/>
  <c r="X76" i="40"/>
  <c r="M77" i="40"/>
  <c r="AB77" i="40"/>
  <c r="K78" i="40"/>
  <c r="Z78" i="40"/>
  <c r="G79" i="40"/>
  <c r="U79" i="40"/>
  <c r="AI79" i="40"/>
  <c r="Q80" i="40"/>
  <c r="AF80" i="40"/>
  <c r="L81" i="40"/>
  <c r="Y81" i="40"/>
  <c r="E82" i="40"/>
  <c r="R82" i="40"/>
  <c r="AD82" i="40"/>
  <c r="I83" i="40"/>
  <c r="U83" i="40"/>
  <c r="AG83" i="40"/>
  <c r="L84" i="40"/>
  <c r="X84" i="40"/>
  <c r="AJ84" i="40"/>
  <c r="O85" i="40"/>
  <c r="AA85" i="40"/>
  <c r="F86" i="40"/>
  <c r="R86" i="40"/>
  <c r="AD86" i="40"/>
  <c r="I87" i="40"/>
  <c r="U87" i="40"/>
  <c r="AG87" i="40"/>
  <c r="L88" i="40"/>
  <c r="X88" i="40"/>
  <c r="AJ88" i="40"/>
  <c r="O89" i="40"/>
  <c r="AA89" i="40"/>
  <c r="F90" i="40"/>
  <c r="R90" i="40"/>
  <c r="AD90" i="40"/>
  <c r="I91" i="40"/>
  <c r="U91" i="40"/>
  <c r="AG91" i="40"/>
  <c r="L92" i="40"/>
  <c r="X92" i="40"/>
  <c r="AJ92" i="40"/>
  <c r="O93" i="40"/>
  <c r="AA93" i="40"/>
  <c r="F94" i="40"/>
  <c r="R94" i="40"/>
  <c r="AD94" i="40"/>
  <c r="I95" i="40"/>
  <c r="U95" i="40"/>
  <c r="AG95" i="40"/>
  <c r="L96" i="40"/>
  <c r="X96" i="40"/>
  <c r="AJ96" i="40"/>
  <c r="O97" i="40"/>
  <c r="AA97" i="40"/>
  <c r="F98" i="40"/>
  <c r="R98" i="40"/>
  <c r="AD98" i="40"/>
  <c r="C66" i="43"/>
  <c r="W25" i="40"/>
  <c r="J34" i="40"/>
  <c r="AI40" i="40"/>
  <c r="AD44" i="40"/>
  <c r="P47" i="40"/>
  <c r="D50" i="40"/>
  <c r="W52" i="40"/>
  <c r="N55" i="40"/>
  <c r="AG57" i="40"/>
  <c r="AC59" i="40"/>
  <c r="N61" i="40"/>
  <c r="T62" i="40"/>
  <c r="W63" i="40"/>
  <c r="Z64" i="40"/>
  <c r="Z65" i="40"/>
  <c r="S66" i="40"/>
  <c r="O67" i="40"/>
  <c r="L68" i="40"/>
  <c r="E69" i="40"/>
  <c r="E70" i="40"/>
  <c r="AE70" i="40"/>
  <c r="AA71" i="40"/>
  <c r="X72" i="40"/>
  <c r="Q73" i="40"/>
  <c r="Q74" i="40"/>
  <c r="J75" i="40"/>
  <c r="AH75" i="40"/>
  <c r="Y76" i="40"/>
  <c r="N77" i="40"/>
  <c r="AC77" i="40"/>
  <c r="L78" i="40"/>
  <c r="AA78" i="40"/>
  <c r="H79" i="40"/>
  <c r="V79" i="40"/>
  <c r="AJ79" i="40"/>
  <c r="R80" i="40"/>
  <c r="AG80" i="40"/>
  <c r="M81" i="40"/>
  <c r="Z81" i="40"/>
  <c r="F82" i="40"/>
  <c r="S82" i="40"/>
  <c r="AE82" i="40"/>
  <c r="J83" i="40"/>
  <c r="V83" i="40"/>
  <c r="AH83" i="40"/>
  <c r="M84" i="40"/>
  <c r="Y84" i="40"/>
  <c r="D85" i="40"/>
  <c r="P85" i="40"/>
  <c r="AB85" i="40"/>
  <c r="G86" i="40"/>
  <c r="S86" i="40"/>
  <c r="AE86" i="40"/>
  <c r="J87" i="40"/>
  <c r="V87" i="40"/>
  <c r="AH87" i="40"/>
  <c r="M88" i="40"/>
  <c r="Y88" i="40"/>
  <c r="D89" i="40"/>
  <c r="P89" i="40"/>
  <c r="AB89" i="40"/>
  <c r="G90" i="40"/>
  <c r="S90" i="40"/>
  <c r="AE90" i="40"/>
  <c r="J91" i="40"/>
  <c r="V91" i="40"/>
  <c r="AH91" i="40"/>
  <c r="M92" i="40"/>
  <c r="Y92" i="40"/>
  <c r="D93" i="40"/>
  <c r="P93" i="40"/>
  <c r="AB93" i="40"/>
  <c r="G94" i="40"/>
  <c r="S94" i="40"/>
  <c r="AE94" i="40"/>
  <c r="J95" i="40"/>
  <c r="V95" i="40"/>
  <c r="AH95" i="40"/>
  <c r="M96" i="40"/>
  <c r="Y96" i="40"/>
  <c r="D97" i="40"/>
  <c r="P97" i="40"/>
  <c r="AB97" i="40"/>
  <c r="G98" i="40"/>
  <c r="S98" i="40"/>
  <c r="AE98" i="40"/>
  <c r="J99" i="40"/>
  <c r="AG10" i="40"/>
  <c r="T26" i="40"/>
  <c r="Y34" i="40"/>
  <c r="M41" i="40"/>
  <c r="H45" i="40"/>
  <c r="AA47" i="40"/>
  <c r="M50" i="40"/>
  <c r="AH52" i="40"/>
  <c r="T55" i="40"/>
  <c r="K58" i="40"/>
  <c r="D60" i="40"/>
  <c r="R61" i="40"/>
  <c r="X62" i="40"/>
  <c r="AA63" i="40"/>
  <c r="AD64" i="40"/>
  <c r="AA65" i="40"/>
  <c r="T66" i="40"/>
  <c r="T67" i="40"/>
  <c r="M68" i="40"/>
  <c r="I69" i="40"/>
  <c r="F70" i="40"/>
  <c r="AF70" i="40"/>
  <c r="AF71" i="40"/>
  <c r="Y72" i="40"/>
  <c r="U73" i="40"/>
  <c r="R74" i="40"/>
  <c r="K75" i="40"/>
  <c r="AI75" i="40"/>
  <c r="Z76" i="40"/>
  <c r="O77" i="40"/>
  <c r="AD77" i="40"/>
  <c r="N78" i="40"/>
  <c r="AB78" i="40"/>
  <c r="I79" i="40"/>
  <c r="W79" i="40"/>
  <c r="E80" i="40"/>
  <c r="T80" i="40"/>
  <c r="AH80" i="40"/>
  <c r="N81" i="40"/>
  <c r="AA81" i="40"/>
  <c r="G82" i="40"/>
  <c r="T82" i="40"/>
  <c r="AF82" i="40"/>
  <c r="K83" i="40"/>
  <c r="W83" i="40"/>
  <c r="AI83" i="40"/>
  <c r="N84" i="40"/>
  <c r="Z84" i="40"/>
  <c r="E85" i="40"/>
  <c r="Q85" i="40"/>
  <c r="AC85" i="40"/>
  <c r="H86" i="40"/>
  <c r="T86" i="40"/>
  <c r="AF86" i="40"/>
  <c r="K87" i="40"/>
  <c r="W87" i="40"/>
  <c r="AI87" i="40"/>
  <c r="N88" i="40"/>
  <c r="Z88" i="40"/>
  <c r="E89" i="40"/>
  <c r="Q89" i="40"/>
  <c r="AC89" i="40"/>
  <c r="H90" i="40"/>
  <c r="T90" i="40"/>
  <c r="AF90" i="40"/>
  <c r="K91" i="40"/>
  <c r="W91" i="40"/>
  <c r="AI91" i="40"/>
  <c r="N92" i="40"/>
  <c r="Z92" i="40"/>
  <c r="E93" i="40"/>
  <c r="Q93" i="40"/>
  <c r="AC93" i="40"/>
  <c r="H94" i="40"/>
  <c r="T94" i="40"/>
  <c r="AF94" i="40"/>
  <c r="K95" i="40"/>
  <c r="W95" i="40"/>
  <c r="AI95" i="40"/>
  <c r="N96" i="40"/>
  <c r="Z96" i="40"/>
  <c r="E97" i="40"/>
  <c r="Q97" i="40"/>
  <c r="AC97" i="40"/>
  <c r="H98" i="40"/>
  <c r="T98" i="40"/>
  <c r="AF98" i="40"/>
  <c r="K99" i="40"/>
  <c r="W99" i="40"/>
  <c r="AI99" i="40"/>
  <c r="N100" i="40"/>
  <c r="Z100" i="40"/>
  <c r="E101" i="40"/>
  <c r="AA12" i="40"/>
  <c r="M27" i="40"/>
  <c r="W35" i="40"/>
  <c r="AA41" i="40"/>
  <c r="T45" i="40"/>
  <c r="F48" i="40"/>
  <c r="Y50" i="40"/>
  <c r="M53" i="40"/>
  <c r="AF55" i="40"/>
  <c r="V58" i="40"/>
  <c r="J60" i="40"/>
  <c r="W61" i="40"/>
  <c r="AC62" i="40"/>
  <c r="AF63" i="40"/>
  <c r="AI64" i="40"/>
  <c r="AB65" i="40"/>
  <c r="X66" i="40"/>
  <c r="U67" i="40"/>
  <c r="N68" i="40"/>
  <c r="N69" i="40"/>
  <c r="G70" i="40"/>
  <c r="AJ70" i="40"/>
  <c r="AG71" i="40"/>
  <c r="Z72" i="40"/>
  <c r="Z73" i="40"/>
  <c r="S74" i="40"/>
  <c r="O75" i="40"/>
  <c r="F76" i="40"/>
  <c r="AD76" i="40"/>
  <c r="P77" i="40"/>
  <c r="AF77" i="40"/>
  <c r="O78" i="40"/>
  <c r="AC78" i="40"/>
  <c r="J79" i="40"/>
  <c r="X79" i="40"/>
  <c r="F80" i="40"/>
  <c r="U80" i="40"/>
  <c r="AI80" i="40"/>
  <c r="O81" i="40"/>
  <c r="AB81" i="40"/>
  <c r="H82" i="40"/>
  <c r="U82" i="40"/>
  <c r="AG82" i="40"/>
  <c r="L83" i="40"/>
  <c r="X83" i="40"/>
  <c r="AJ83" i="40"/>
  <c r="O84" i="40"/>
  <c r="AA84" i="40"/>
  <c r="F85" i="40"/>
  <c r="R85" i="40"/>
  <c r="AD85" i="40"/>
  <c r="I86" i="40"/>
  <c r="U86" i="40"/>
  <c r="AG86" i="40"/>
  <c r="L87" i="40"/>
  <c r="X87" i="40"/>
  <c r="AJ87" i="40"/>
  <c r="O88" i="40"/>
  <c r="AA88" i="40"/>
  <c r="F89" i="40"/>
  <c r="R89" i="40"/>
  <c r="AD89" i="40"/>
  <c r="I90" i="40"/>
  <c r="U90" i="40"/>
  <c r="AG90" i="40"/>
  <c r="L91" i="40"/>
  <c r="X91" i="40"/>
  <c r="AJ91" i="40"/>
  <c r="O92" i="40"/>
  <c r="AA92" i="40"/>
  <c r="F93" i="40"/>
  <c r="R93" i="40"/>
  <c r="AD93" i="40"/>
  <c r="I94" i="40"/>
  <c r="U94" i="40"/>
  <c r="AG94" i="40"/>
  <c r="L95" i="40"/>
  <c r="X95" i="40"/>
  <c r="AJ95" i="40"/>
  <c r="O96" i="40"/>
  <c r="AA96" i="40"/>
  <c r="F97" i="40"/>
  <c r="R97" i="40"/>
  <c r="AD97" i="40"/>
  <c r="I98" i="40"/>
  <c r="U98" i="40"/>
  <c r="AG98" i="40"/>
  <c r="L99" i="40"/>
  <c r="X99" i="40"/>
  <c r="AJ99" i="40"/>
  <c r="O100" i="40"/>
  <c r="AA100" i="40"/>
  <c r="F101" i="40"/>
  <c r="K16" i="40"/>
  <c r="Y27" i="40"/>
  <c r="G36" i="40"/>
  <c r="F42" i="40"/>
  <c r="V45" i="40"/>
  <c r="J48" i="40"/>
  <c r="AC50" i="40"/>
  <c r="T53" i="40"/>
  <c r="F56" i="40"/>
  <c r="X58" i="40"/>
  <c r="O60" i="40"/>
  <c r="Z61" i="40"/>
  <c r="AE62" i="40"/>
  <c r="AH63" i="40"/>
  <c r="AJ64" i="40"/>
  <c r="AC65" i="40"/>
  <c r="AC66" i="40"/>
  <c r="V67" i="40"/>
  <c r="R68" i="40"/>
  <c r="O69" i="40"/>
  <c r="H70" i="40"/>
  <c r="H71" i="40"/>
  <c r="AH71" i="40"/>
  <c r="AD72" i="40"/>
  <c r="AA73" i="40"/>
  <c r="T74" i="40"/>
  <c r="S75" i="40"/>
  <c r="J76" i="40"/>
  <c r="AH76" i="40"/>
  <c r="Q77" i="40"/>
  <c r="AG77" i="40"/>
  <c r="P78" i="40"/>
  <c r="AD78" i="40"/>
  <c r="K79" i="40"/>
  <c r="Z79" i="40"/>
  <c r="H80" i="40"/>
  <c r="V80" i="40"/>
  <c r="AJ80" i="40"/>
  <c r="P81" i="40"/>
  <c r="AC81" i="40"/>
  <c r="I82" i="40"/>
  <c r="V82" i="40"/>
  <c r="AH82" i="40"/>
  <c r="M83" i="40"/>
  <c r="Y83" i="40"/>
  <c r="D84" i="40"/>
  <c r="P84" i="40"/>
  <c r="AB84" i="40"/>
  <c r="G85" i="40"/>
  <c r="S85" i="40"/>
  <c r="AE85" i="40"/>
  <c r="J86" i="40"/>
  <c r="V86" i="40"/>
  <c r="AH86" i="40"/>
  <c r="M87" i="40"/>
  <c r="Y87" i="40"/>
  <c r="D88" i="40"/>
  <c r="P88" i="40"/>
  <c r="AB88" i="40"/>
  <c r="G89" i="40"/>
  <c r="S89" i="40"/>
  <c r="AE89" i="40"/>
  <c r="J90" i="40"/>
  <c r="V90" i="40"/>
  <c r="AH90" i="40"/>
  <c r="M91" i="40"/>
  <c r="Y91" i="40"/>
  <c r="D92" i="40"/>
  <c r="P92" i="40"/>
  <c r="AB92" i="40"/>
  <c r="G93" i="40"/>
  <c r="S93" i="40"/>
  <c r="AE93" i="40"/>
  <c r="J94" i="40"/>
  <c r="V94" i="40"/>
  <c r="AH94" i="40"/>
  <c r="M95" i="40"/>
  <c r="Y95" i="40"/>
  <c r="D96" i="40"/>
  <c r="P96" i="40"/>
  <c r="AB96" i="40"/>
  <c r="Q18" i="40"/>
  <c r="S28" i="40"/>
  <c r="AF36" i="40"/>
  <c r="M42" i="40"/>
  <c r="Y45" i="40"/>
  <c r="K48" i="40"/>
  <c r="AI50" i="40"/>
  <c r="U53" i="40"/>
  <c r="G56" i="40"/>
  <c r="Y58" i="40"/>
  <c r="P60" i="40"/>
  <c r="AA61" i="40"/>
  <c r="AF62" i="40"/>
  <c r="AI63" i="40"/>
  <c r="D65" i="40"/>
  <c r="AG65" i="40"/>
  <c r="AD66" i="40"/>
  <c r="W67" i="40"/>
  <c r="W68" i="40"/>
  <c r="P69" i="40"/>
  <c r="L70" i="40"/>
  <c r="I71" i="40"/>
  <c r="AI71" i="40"/>
  <c r="AI72" i="40"/>
  <c r="AB73" i="40"/>
  <c r="X74" i="40"/>
  <c r="T75" i="40"/>
  <c r="K76" i="40"/>
  <c r="AI76" i="40"/>
  <c r="R77" i="40"/>
  <c r="AJ77" i="40"/>
  <c r="Q78" i="40"/>
  <c r="AE78" i="40"/>
  <c r="L79" i="40"/>
  <c r="AA79" i="40"/>
  <c r="I80" i="40"/>
  <c r="W80" i="40"/>
  <c r="D81" i="40"/>
  <c r="Q81" i="40"/>
  <c r="AD81" i="40"/>
  <c r="J82" i="40"/>
  <c r="W82" i="40"/>
  <c r="AI82" i="40"/>
  <c r="N83" i="40"/>
  <c r="Z83" i="40"/>
  <c r="E84" i="40"/>
  <c r="Q84" i="40"/>
  <c r="AC84" i="40"/>
  <c r="H85" i="40"/>
  <c r="T85" i="40"/>
  <c r="AF85" i="40"/>
  <c r="K86" i="40"/>
  <c r="W86" i="40"/>
  <c r="AI86" i="40"/>
  <c r="N87" i="40"/>
  <c r="Z87" i="40"/>
  <c r="E88" i="40"/>
  <c r="Q88" i="40"/>
  <c r="AC88" i="40"/>
  <c r="H89" i="40"/>
  <c r="T89" i="40"/>
  <c r="AF89" i="40"/>
  <c r="K90" i="40"/>
  <c r="W90" i="40"/>
  <c r="AI90" i="40"/>
  <c r="N91" i="40"/>
  <c r="Z91" i="40"/>
  <c r="E92" i="40"/>
  <c r="Q92" i="40"/>
  <c r="AC92" i="40"/>
  <c r="H93" i="40"/>
  <c r="T93" i="40"/>
  <c r="AF93" i="40"/>
  <c r="K94" i="40"/>
  <c r="W94" i="40"/>
  <c r="AI94" i="40"/>
  <c r="N95" i="40"/>
  <c r="Z95" i="40"/>
  <c r="E96" i="40"/>
  <c r="Q96" i="40"/>
  <c r="L20" i="40"/>
  <c r="Q29" i="40"/>
  <c r="AC37" i="40"/>
  <c r="AA42" i="40"/>
  <c r="AH45" i="40"/>
  <c r="V48" i="40"/>
  <c r="H51" i="40"/>
  <c r="AF53" i="40"/>
  <c r="R56" i="40"/>
  <c r="AH58" i="40"/>
  <c r="T60" i="40"/>
  <c r="AE61" i="40"/>
  <c r="AJ62" i="40"/>
  <c r="F64" i="40"/>
  <c r="E65" i="40"/>
  <c r="E66" i="40"/>
  <c r="AE66" i="40"/>
  <c r="AA67" i="40"/>
  <c r="X68" i="40"/>
  <c r="Q69" i="40"/>
  <c r="Q70" i="40"/>
  <c r="J71" i="40"/>
  <c r="F72" i="40"/>
  <c r="AJ72" i="40"/>
  <c r="AC73" i="40"/>
  <c r="AC74" i="40"/>
  <c r="U75" i="40"/>
  <c r="L76" i="40"/>
  <c r="AJ76" i="40"/>
  <c r="T77" i="40"/>
  <c r="D78" i="40"/>
  <c r="R78" i="40"/>
  <c r="AF78" i="40"/>
  <c r="N79" i="40"/>
  <c r="AC79" i="40"/>
  <c r="J80" i="40"/>
  <c r="X80" i="40"/>
  <c r="E81" i="40"/>
  <c r="R81" i="40"/>
  <c r="AE81" i="40"/>
  <c r="K82" i="40"/>
  <c r="X82" i="40"/>
  <c r="AJ82" i="40"/>
  <c r="O83" i="40"/>
  <c r="AA83" i="40"/>
  <c r="F84" i="40"/>
  <c r="R84" i="40"/>
  <c r="AD84" i="40"/>
  <c r="I85" i="40"/>
  <c r="U85" i="40"/>
  <c r="AG85" i="40"/>
  <c r="L86" i="40"/>
  <c r="X86" i="40"/>
  <c r="AJ86" i="40"/>
  <c r="O87" i="40"/>
  <c r="AA87" i="40"/>
  <c r="F88" i="40"/>
  <c r="R88" i="40"/>
  <c r="AD88" i="40"/>
  <c r="I89" i="40"/>
  <c r="U89" i="40"/>
  <c r="AG89" i="40"/>
  <c r="L90" i="40"/>
  <c r="X90" i="40"/>
  <c r="AJ90" i="40"/>
  <c r="O91" i="40"/>
  <c r="AA91" i="40"/>
  <c r="F92" i="40"/>
  <c r="R92" i="40"/>
  <c r="AD92" i="40"/>
  <c r="I93" i="40"/>
  <c r="U93" i="40"/>
  <c r="AG93" i="40"/>
  <c r="L94" i="40"/>
  <c r="X94" i="40"/>
  <c r="AJ94" i="40"/>
  <c r="O95" i="40"/>
  <c r="AA95" i="40"/>
  <c r="F96" i="40"/>
  <c r="R96" i="40"/>
  <c r="AD96" i="40"/>
  <c r="I97" i="40"/>
  <c r="U97" i="40"/>
  <c r="AG97" i="40"/>
  <c r="L98" i="40"/>
  <c r="I22" i="40"/>
  <c r="Z30" i="40"/>
  <c r="Z38" i="40"/>
  <c r="N43" i="40"/>
  <c r="Q46" i="40"/>
  <c r="H49" i="40"/>
  <c r="AA51" i="40"/>
  <c r="M54" i="40"/>
  <c r="AH56" i="40"/>
  <c r="L59" i="40"/>
  <c r="AD60" i="40"/>
  <c r="F62" i="40"/>
  <c r="J63" i="40"/>
  <c r="M64" i="40"/>
  <c r="N65" i="40"/>
  <c r="G66" i="40"/>
  <c r="AJ66" i="40"/>
  <c r="AG67" i="40"/>
  <c r="Z68" i="40"/>
  <c r="Z69" i="40"/>
  <c r="S70" i="40"/>
  <c r="O71" i="40"/>
  <c r="L72" i="40"/>
  <c r="E73" i="40"/>
  <c r="E74" i="40"/>
  <c r="AE74" i="40"/>
  <c r="W75" i="40"/>
  <c r="N76" i="40"/>
  <c r="E77" i="40"/>
  <c r="X77" i="40"/>
  <c r="F78" i="40"/>
  <c r="T78" i="40"/>
  <c r="AI78" i="40"/>
  <c r="Q79" i="40"/>
  <c r="AE79" i="40"/>
  <c r="L80" i="40"/>
  <c r="Z80" i="40"/>
  <c r="G81" i="40"/>
  <c r="T81" i="40"/>
  <c r="AG81" i="40"/>
  <c r="N82" i="40"/>
  <c r="Z82" i="40"/>
  <c r="E83" i="40"/>
  <c r="Q83" i="40"/>
  <c r="AC83" i="40"/>
  <c r="H84" i="40"/>
  <c r="T84" i="40"/>
  <c r="AF84" i="40"/>
  <c r="K85" i="40"/>
  <c r="W85" i="40"/>
  <c r="AI85" i="40"/>
  <c r="N86" i="40"/>
  <c r="Z86" i="40"/>
  <c r="E87" i="40"/>
  <c r="Q87" i="40"/>
  <c r="AC87" i="40"/>
  <c r="H88" i="40"/>
  <c r="T88" i="40"/>
  <c r="AF88" i="40"/>
  <c r="K89" i="40"/>
  <c r="W89" i="40"/>
  <c r="AI89" i="40"/>
  <c r="N90" i="40"/>
  <c r="Z90" i="40"/>
  <c r="E91" i="40"/>
  <c r="Q91" i="40"/>
  <c r="AC91" i="40"/>
  <c r="H92" i="40"/>
  <c r="T92" i="40"/>
  <c r="AF92" i="40"/>
  <c r="K93" i="40"/>
  <c r="W93" i="40"/>
  <c r="AI93" i="40"/>
  <c r="N94" i="40"/>
  <c r="Z94" i="40"/>
  <c r="E95" i="40"/>
  <c r="Q95" i="40"/>
  <c r="AC95" i="40"/>
  <c r="AB23" i="40"/>
  <c r="AJ31" i="40"/>
  <c r="AB39" i="40"/>
  <c r="AF43" i="40"/>
  <c r="AC46" i="40"/>
  <c r="T49" i="40"/>
  <c r="F52" i="40"/>
  <c r="Y54" i="40"/>
  <c r="M57" i="40"/>
  <c r="Q59" i="40"/>
  <c r="D61" i="40"/>
  <c r="K62" i="40"/>
  <c r="O63" i="40"/>
  <c r="R64" i="40"/>
  <c r="P65" i="40"/>
  <c r="L66" i="40"/>
  <c r="I67" i="40"/>
  <c r="AI67" i="40"/>
  <c r="AI68" i="40"/>
  <c r="AB69" i="40"/>
  <c r="X70" i="40"/>
  <c r="U71" i="40"/>
  <c r="N72" i="40"/>
  <c r="N73" i="40"/>
  <c r="G74" i="40"/>
  <c r="AJ74" i="40"/>
  <c r="AE75" i="40"/>
  <c r="V76" i="40"/>
  <c r="I77" i="40"/>
  <c r="Z77" i="40"/>
  <c r="H78" i="40"/>
  <c r="W78" i="40"/>
  <c r="E79" i="40"/>
  <c r="S79" i="40"/>
  <c r="AG79" i="40"/>
  <c r="N80" i="40"/>
  <c r="AC80" i="40"/>
  <c r="I81" i="40"/>
  <c r="W81" i="40"/>
  <c r="AJ81" i="40"/>
  <c r="P82" i="40"/>
  <c r="AB82" i="40"/>
  <c r="G83" i="40"/>
  <c r="S83" i="40"/>
  <c r="AE83" i="40"/>
  <c r="J84" i="40"/>
  <c r="V84" i="40"/>
  <c r="AH84" i="40"/>
  <c r="M85" i="40"/>
  <c r="Y85" i="40"/>
  <c r="D86" i="40"/>
  <c r="P86" i="40"/>
  <c r="AB86" i="40"/>
  <c r="G87" i="40"/>
  <c r="S87" i="40"/>
  <c r="AE87" i="40"/>
  <c r="J88" i="40"/>
  <c r="V88" i="40"/>
  <c r="AH88" i="40"/>
  <c r="M89" i="40"/>
  <c r="Y89" i="40"/>
  <c r="D90" i="40"/>
  <c r="P90" i="40"/>
  <c r="AB90" i="40"/>
  <c r="G91" i="40"/>
  <c r="S91" i="40"/>
  <c r="AE91" i="40"/>
  <c r="J92" i="40"/>
  <c r="V92" i="40"/>
  <c r="AH92" i="40"/>
  <c r="M93" i="40"/>
  <c r="Y93" i="40"/>
  <c r="D94" i="40"/>
  <c r="P94" i="40"/>
  <c r="AB94" i="40"/>
  <c r="G95" i="40"/>
  <c r="S95" i="40"/>
  <c r="AE95" i="40"/>
  <c r="J96" i="40"/>
  <c r="V96" i="40"/>
  <c r="G21" i="40"/>
  <c r="T51" i="40"/>
  <c r="H63" i="40"/>
  <c r="Y68" i="40"/>
  <c r="AG73" i="40"/>
  <c r="E78" i="40"/>
  <c r="Y80" i="40"/>
  <c r="D83" i="40"/>
  <c r="J85" i="40"/>
  <c r="P87" i="40"/>
  <c r="V89" i="40"/>
  <c r="AB91" i="40"/>
  <c r="AH93" i="40"/>
  <c r="G96" i="40"/>
  <c r="H97" i="40"/>
  <c r="AF97" i="40"/>
  <c r="W98" i="40"/>
  <c r="G99" i="40"/>
  <c r="Z99" i="40"/>
  <c r="H100" i="40"/>
  <c r="X100" i="40"/>
  <c r="H101" i="40"/>
  <c r="T101" i="40"/>
  <c r="AF101" i="40"/>
  <c r="K102" i="40"/>
  <c r="W102" i="40"/>
  <c r="AI102" i="40"/>
  <c r="N103" i="40"/>
  <c r="Z103" i="40"/>
  <c r="E104" i="40"/>
  <c r="Q104" i="40"/>
  <c r="AC104" i="40"/>
  <c r="H105" i="40"/>
  <c r="T105" i="40"/>
  <c r="AF105" i="40"/>
  <c r="K106" i="40"/>
  <c r="W106" i="40"/>
  <c r="AI106" i="40"/>
  <c r="N107" i="40"/>
  <c r="Z107" i="40"/>
  <c r="E108" i="40"/>
  <c r="Q108" i="40"/>
  <c r="AC108" i="40"/>
  <c r="H109" i="40"/>
  <c r="T109" i="40"/>
  <c r="AF109" i="40"/>
  <c r="K110" i="40"/>
  <c r="W110" i="40"/>
  <c r="AI110" i="40"/>
  <c r="N111" i="40"/>
  <c r="Z111" i="40"/>
  <c r="E112" i="40"/>
  <c r="Q112" i="40"/>
  <c r="AC112" i="40"/>
  <c r="H113" i="40"/>
  <c r="T113" i="40"/>
  <c r="AF113" i="40"/>
  <c r="K114" i="40"/>
  <c r="W114" i="40"/>
  <c r="AI114" i="40"/>
  <c r="C19" i="40"/>
  <c r="C31" i="40"/>
  <c r="C43" i="40"/>
  <c r="C55" i="40"/>
  <c r="C67" i="40"/>
  <c r="C79" i="40"/>
  <c r="C91" i="40"/>
  <c r="C103" i="40"/>
  <c r="C8" i="40"/>
  <c r="C49" i="40"/>
  <c r="C88" i="40"/>
  <c r="K80" i="40"/>
  <c r="AH96" i="40"/>
  <c r="I102" i="40"/>
  <c r="U106" i="40"/>
  <c r="AG110" i="40"/>
  <c r="U114" i="40"/>
  <c r="AH67" i="40"/>
  <c r="V98" i="40"/>
  <c r="M103" i="40"/>
  <c r="V106" i="40"/>
  <c r="J110" i="40"/>
  <c r="V114" i="40"/>
  <c r="D23" i="40"/>
  <c r="AB51" i="40"/>
  <c r="K63" i="40"/>
  <c r="AD68" i="40"/>
  <c r="F74" i="40"/>
  <c r="G78" i="40"/>
  <c r="AA80" i="40"/>
  <c r="F83" i="40"/>
  <c r="L85" i="40"/>
  <c r="R87" i="40"/>
  <c r="X89" i="40"/>
  <c r="AD91" i="40"/>
  <c r="AJ93" i="40"/>
  <c r="H96" i="40"/>
  <c r="J97" i="40"/>
  <c r="AH97" i="40"/>
  <c r="X98" i="40"/>
  <c r="I99" i="40"/>
  <c r="AA99" i="40"/>
  <c r="I100" i="40"/>
  <c r="Y100" i="40"/>
  <c r="I101" i="40"/>
  <c r="U101" i="40"/>
  <c r="AG101" i="40"/>
  <c r="L102" i="40"/>
  <c r="X102" i="40"/>
  <c r="AJ102" i="40"/>
  <c r="O103" i="40"/>
  <c r="AA103" i="40"/>
  <c r="F104" i="40"/>
  <c r="R104" i="40"/>
  <c r="AD104" i="40"/>
  <c r="I105" i="40"/>
  <c r="U105" i="40"/>
  <c r="AG105" i="40"/>
  <c r="L106" i="40"/>
  <c r="X106" i="40"/>
  <c r="AJ106" i="40"/>
  <c r="O107" i="40"/>
  <c r="AA107" i="40"/>
  <c r="F108" i="40"/>
  <c r="R108" i="40"/>
  <c r="AD108" i="40"/>
  <c r="I109" i="40"/>
  <c r="U109" i="40"/>
  <c r="AG109" i="40"/>
  <c r="L110" i="40"/>
  <c r="X110" i="40"/>
  <c r="AJ110" i="40"/>
  <c r="O111" i="40"/>
  <c r="AA111" i="40"/>
  <c r="F112" i="40"/>
  <c r="R112" i="40"/>
  <c r="AD112" i="40"/>
  <c r="I113" i="40"/>
  <c r="U113" i="40"/>
  <c r="AG113" i="40"/>
  <c r="L114" i="40"/>
  <c r="X114" i="40"/>
  <c r="AJ114" i="40"/>
  <c r="C20" i="40"/>
  <c r="C32" i="40"/>
  <c r="C44" i="40"/>
  <c r="C56" i="40"/>
  <c r="C68" i="40"/>
  <c r="C80" i="40"/>
  <c r="C92" i="40"/>
  <c r="C104" i="40"/>
  <c r="C25" i="40"/>
  <c r="C109" i="40"/>
  <c r="C51" i="40"/>
  <c r="D62" i="40"/>
  <c r="D101" i="40"/>
  <c r="R105" i="40"/>
  <c r="F109" i="40"/>
  <c r="AA112" i="40"/>
  <c r="C53" i="40"/>
  <c r="M80" i="40"/>
  <c r="AE97" i="40"/>
  <c r="V102" i="40"/>
  <c r="AE105" i="40"/>
  <c r="S109" i="40"/>
  <c r="G113" i="40"/>
  <c r="C42" i="40"/>
  <c r="AH29" i="40"/>
  <c r="K54" i="40"/>
  <c r="K64" i="40"/>
  <c r="U69" i="40"/>
  <c r="AD74" i="40"/>
  <c r="S78" i="40"/>
  <c r="F81" i="40"/>
  <c r="P83" i="40"/>
  <c r="V85" i="40"/>
  <c r="AB87" i="40"/>
  <c r="AH89" i="40"/>
  <c r="G92" i="40"/>
  <c r="M94" i="40"/>
  <c r="I96" i="40"/>
  <c r="K97" i="40"/>
  <c r="AI97" i="40"/>
  <c r="Y98" i="40"/>
  <c r="M99" i="40"/>
  <c r="AB99" i="40"/>
  <c r="J100" i="40"/>
  <c r="AB100" i="40"/>
  <c r="J101" i="40"/>
  <c r="V101" i="40"/>
  <c r="AH101" i="40"/>
  <c r="M102" i="40"/>
  <c r="Y102" i="40"/>
  <c r="D103" i="40"/>
  <c r="P103" i="40"/>
  <c r="AB103" i="40"/>
  <c r="G104" i="40"/>
  <c r="S104" i="40"/>
  <c r="AE104" i="40"/>
  <c r="J105" i="40"/>
  <c r="V105" i="40"/>
  <c r="AH105" i="40"/>
  <c r="M106" i="40"/>
  <c r="Y106" i="40"/>
  <c r="D107" i="40"/>
  <c r="P107" i="40"/>
  <c r="AB107" i="40"/>
  <c r="G108" i="40"/>
  <c r="S108" i="40"/>
  <c r="AE108" i="40"/>
  <c r="J109" i="40"/>
  <c r="V109" i="40"/>
  <c r="AH109" i="40"/>
  <c r="M110" i="40"/>
  <c r="Y110" i="40"/>
  <c r="D111" i="40"/>
  <c r="P111" i="40"/>
  <c r="AB111" i="40"/>
  <c r="G112" i="40"/>
  <c r="S112" i="40"/>
  <c r="AE112" i="40"/>
  <c r="J113" i="40"/>
  <c r="V113" i="40"/>
  <c r="AH113" i="40"/>
  <c r="M114" i="40"/>
  <c r="Y114" i="40"/>
  <c r="C9" i="40"/>
  <c r="C21" i="40"/>
  <c r="C33" i="40"/>
  <c r="C45" i="40"/>
  <c r="C57" i="40"/>
  <c r="C69" i="40"/>
  <c r="C81" i="40"/>
  <c r="C93" i="40"/>
  <c r="C105" i="40"/>
  <c r="C37" i="40"/>
  <c r="C98" i="40"/>
  <c r="C87" i="40"/>
  <c r="AE84" i="40"/>
  <c r="P91" i="40"/>
  <c r="E99" i="40"/>
  <c r="AG102" i="40"/>
  <c r="F105" i="40"/>
  <c r="O108" i="40"/>
  <c r="X111" i="40"/>
  <c r="C17" i="40"/>
  <c r="I49" i="40"/>
  <c r="G100" i="40"/>
  <c r="M107" i="40"/>
  <c r="D112" i="40"/>
  <c r="C54" i="40"/>
  <c r="X31" i="40"/>
  <c r="P54" i="40"/>
  <c r="N64" i="40"/>
  <c r="AA69" i="40"/>
  <c r="AF74" i="40"/>
  <c r="U78" i="40"/>
  <c r="H81" i="40"/>
  <c r="R83" i="40"/>
  <c r="X85" i="40"/>
  <c r="AD87" i="40"/>
  <c r="AJ89" i="40"/>
  <c r="I92" i="40"/>
  <c r="O94" i="40"/>
  <c r="S96" i="40"/>
  <c r="L97" i="40"/>
  <c r="AJ97" i="40"/>
  <c r="Z98" i="40"/>
  <c r="N99" i="40"/>
  <c r="AC99" i="40"/>
  <c r="L100" i="40"/>
  <c r="AC100" i="40"/>
  <c r="K101" i="40"/>
  <c r="W101" i="40"/>
  <c r="AI101" i="40"/>
  <c r="N102" i="40"/>
  <c r="Z102" i="40"/>
  <c r="E103" i="40"/>
  <c r="Q103" i="40"/>
  <c r="AC103" i="40"/>
  <c r="H104" i="40"/>
  <c r="T104" i="40"/>
  <c r="AF104" i="40"/>
  <c r="K105" i="40"/>
  <c r="W105" i="40"/>
  <c r="AI105" i="40"/>
  <c r="N106" i="40"/>
  <c r="Z106" i="40"/>
  <c r="E107" i="40"/>
  <c r="Q107" i="40"/>
  <c r="AC107" i="40"/>
  <c r="H108" i="40"/>
  <c r="T108" i="40"/>
  <c r="AF108" i="40"/>
  <c r="K109" i="40"/>
  <c r="W109" i="40"/>
  <c r="AI109" i="40"/>
  <c r="N110" i="40"/>
  <c r="Z110" i="40"/>
  <c r="E111" i="40"/>
  <c r="Q111" i="40"/>
  <c r="AC111" i="40"/>
  <c r="H112" i="40"/>
  <c r="T112" i="40"/>
  <c r="AF112" i="40"/>
  <c r="K113" i="40"/>
  <c r="W113" i="40"/>
  <c r="AI113" i="40"/>
  <c r="N114" i="40"/>
  <c r="Z114" i="40"/>
  <c r="C10" i="40"/>
  <c r="C22" i="40"/>
  <c r="C34" i="40"/>
  <c r="C46" i="40"/>
  <c r="C58" i="40"/>
  <c r="C70" i="40"/>
  <c r="C82" i="40"/>
  <c r="C94" i="40"/>
  <c r="C106" i="40"/>
  <c r="C13" i="40"/>
  <c r="C97" i="40"/>
  <c r="C75" i="40"/>
  <c r="C100" i="40"/>
  <c r="Y82" i="40"/>
  <c r="AB95" i="40"/>
  <c r="U100" i="40"/>
  <c r="AJ103" i="40"/>
  <c r="L107" i="40"/>
  <c r="U110" i="40"/>
  <c r="AD113" i="40"/>
  <c r="C65" i="40"/>
  <c r="I73" i="40"/>
  <c r="G97" i="40"/>
  <c r="AE101" i="40"/>
  <c r="G105" i="40"/>
  <c r="G109" i="40"/>
  <c r="AB112" i="40"/>
  <c r="C66" i="40"/>
  <c r="G38" i="40"/>
  <c r="AD56" i="40"/>
  <c r="I65" i="40"/>
  <c r="R70" i="40"/>
  <c r="V75" i="40"/>
  <c r="AG78" i="40"/>
  <c r="S81" i="40"/>
  <c r="AB83" i="40"/>
  <c r="AH85" i="40"/>
  <c r="G88" i="40"/>
  <c r="M90" i="40"/>
  <c r="S92" i="40"/>
  <c r="Y94" i="40"/>
  <c r="T96" i="40"/>
  <c r="M97" i="40"/>
  <c r="D98" i="40"/>
  <c r="AA98" i="40"/>
  <c r="O99" i="40"/>
  <c r="AD99" i="40"/>
  <c r="M100" i="40"/>
  <c r="AD100" i="40"/>
  <c r="L101" i="40"/>
  <c r="X101" i="40"/>
  <c r="AJ101" i="40"/>
  <c r="O102" i="40"/>
  <c r="AA102" i="40"/>
  <c r="F103" i="40"/>
  <c r="R103" i="40"/>
  <c r="AD103" i="40"/>
  <c r="I104" i="40"/>
  <c r="U104" i="40"/>
  <c r="AG104" i="40"/>
  <c r="L105" i="40"/>
  <c r="X105" i="40"/>
  <c r="AJ105" i="40"/>
  <c r="O106" i="40"/>
  <c r="AA106" i="40"/>
  <c r="F107" i="40"/>
  <c r="R107" i="40"/>
  <c r="AD107" i="40"/>
  <c r="I108" i="40"/>
  <c r="U108" i="40"/>
  <c r="AG108" i="40"/>
  <c r="L109" i="40"/>
  <c r="X109" i="40"/>
  <c r="AJ109" i="40"/>
  <c r="O110" i="40"/>
  <c r="AA110" i="40"/>
  <c r="F111" i="40"/>
  <c r="R111" i="40"/>
  <c r="AD111" i="40"/>
  <c r="I112" i="40"/>
  <c r="U112" i="40"/>
  <c r="AG112" i="40"/>
  <c r="L113" i="40"/>
  <c r="X113" i="40"/>
  <c r="AJ113" i="40"/>
  <c r="O114" i="40"/>
  <c r="AA114" i="40"/>
  <c r="C11" i="40"/>
  <c r="C23" i="40"/>
  <c r="C35" i="40"/>
  <c r="C47" i="40"/>
  <c r="C59" i="40"/>
  <c r="C71" i="40"/>
  <c r="C83" i="40"/>
  <c r="C95" i="40"/>
  <c r="C107" i="40"/>
  <c r="AC114" i="40"/>
  <c r="C27" i="40"/>
  <c r="C112" i="40"/>
  <c r="D87" i="40"/>
  <c r="V93" i="40"/>
  <c r="F100" i="40"/>
  <c r="X103" i="40"/>
  <c r="AG106" i="40"/>
  <c r="I110" i="40"/>
  <c r="R113" i="40"/>
  <c r="C89" i="40"/>
  <c r="AG84" i="40"/>
  <c r="X93" i="40"/>
  <c r="S101" i="40"/>
  <c r="AB104" i="40"/>
  <c r="Y107" i="40"/>
  <c r="M111" i="40"/>
  <c r="AH114" i="40"/>
  <c r="M39" i="40"/>
  <c r="AI56" i="40"/>
  <c r="O65" i="40"/>
  <c r="T70" i="40"/>
  <c r="AA75" i="40"/>
  <c r="AJ78" i="40"/>
  <c r="U81" i="40"/>
  <c r="AD83" i="40"/>
  <c r="AJ85" i="40"/>
  <c r="I88" i="40"/>
  <c r="O90" i="40"/>
  <c r="U92" i="40"/>
  <c r="AA94" i="40"/>
  <c r="U96" i="40"/>
  <c r="S97" i="40"/>
  <c r="J98" i="40"/>
  <c r="AB98" i="40"/>
  <c r="P99" i="40"/>
  <c r="AE99" i="40"/>
  <c r="P100" i="40"/>
  <c r="AE100" i="40"/>
  <c r="M101" i="40"/>
  <c r="Y101" i="40"/>
  <c r="D102" i="40"/>
  <c r="P102" i="40"/>
  <c r="AB102" i="40"/>
  <c r="G103" i="40"/>
  <c r="S103" i="40"/>
  <c r="AE103" i="40"/>
  <c r="J104" i="40"/>
  <c r="V104" i="40"/>
  <c r="AH104" i="40"/>
  <c r="M105" i="40"/>
  <c r="Y105" i="40"/>
  <c r="D106" i="40"/>
  <c r="P106" i="40"/>
  <c r="AB106" i="40"/>
  <c r="G107" i="40"/>
  <c r="S107" i="40"/>
  <c r="AE107" i="40"/>
  <c r="J108" i="40"/>
  <c r="V108" i="40"/>
  <c r="AH108" i="40"/>
  <c r="M109" i="40"/>
  <c r="Y109" i="40"/>
  <c r="D110" i="40"/>
  <c r="P110" i="40"/>
  <c r="AB110" i="40"/>
  <c r="G111" i="40"/>
  <c r="S111" i="40"/>
  <c r="AE111" i="40"/>
  <c r="J112" i="40"/>
  <c r="V112" i="40"/>
  <c r="AH112" i="40"/>
  <c r="M113" i="40"/>
  <c r="Y113" i="40"/>
  <c r="D114" i="40"/>
  <c r="P114" i="40"/>
  <c r="AB114" i="40"/>
  <c r="C12" i="40"/>
  <c r="C24" i="40"/>
  <c r="C36" i="40"/>
  <c r="C48" i="40"/>
  <c r="C60" i="40"/>
  <c r="C72" i="40"/>
  <c r="C84" i="40"/>
  <c r="C96" i="40"/>
  <c r="C108" i="40"/>
  <c r="C61" i="40"/>
  <c r="C85" i="40"/>
  <c r="C99" i="40"/>
  <c r="AH48" i="40"/>
  <c r="R101" i="40"/>
  <c r="X107" i="40"/>
  <c r="AJ111" i="40"/>
  <c r="C41" i="40"/>
  <c r="Y77" i="40"/>
  <c r="AD95" i="40"/>
  <c r="J102" i="40"/>
  <c r="S105" i="40"/>
  <c r="AB108" i="40"/>
  <c r="P112" i="40"/>
  <c r="C30" i="40"/>
  <c r="C114" i="40"/>
  <c r="AI42" i="40"/>
  <c r="G59" i="40"/>
  <c r="F66" i="40"/>
  <c r="K71" i="40"/>
  <c r="M76" i="40"/>
  <c r="O79" i="40"/>
  <c r="AF81" i="40"/>
  <c r="G84" i="40"/>
  <c r="M86" i="40"/>
  <c r="S88" i="40"/>
  <c r="Y90" i="40"/>
  <c r="AE92" i="40"/>
  <c r="D95" i="40"/>
  <c r="AC96" i="40"/>
  <c r="T97" i="40"/>
  <c r="K98" i="40"/>
  <c r="AH98" i="40"/>
  <c r="Q99" i="40"/>
  <c r="AG99" i="40"/>
  <c r="Q100" i="40"/>
  <c r="AF100" i="40"/>
  <c r="N101" i="40"/>
  <c r="Z101" i="40"/>
  <c r="E102" i="40"/>
  <c r="Q102" i="40"/>
  <c r="AC102" i="40"/>
  <c r="H103" i="40"/>
  <c r="T103" i="40"/>
  <c r="AF103" i="40"/>
  <c r="K104" i="40"/>
  <c r="W104" i="40"/>
  <c r="AI104" i="40"/>
  <c r="N105" i="40"/>
  <c r="Z105" i="40"/>
  <c r="E106" i="40"/>
  <c r="Q106" i="40"/>
  <c r="AC106" i="40"/>
  <c r="H107" i="40"/>
  <c r="T107" i="40"/>
  <c r="AF107" i="40"/>
  <c r="K108" i="40"/>
  <c r="W108" i="40"/>
  <c r="AI108" i="40"/>
  <c r="N109" i="40"/>
  <c r="Z109" i="40"/>
  <c r="E110" i="40"/>
  <c r="Q110" i="40"/>
  <c r="AC110" i="40"/>
  <c r="H111" i="40"/>
  <c r="T111" i="40"/>
  <c r="AF111" i="40"/>
  <c r="K112" i="40"/>
  <c r="W112" i="40"/>
  <c r="AI112" i="40"/>
  <c r="N113" i="40"/>
  <c r="Z113" i="40"/>
  <c r="E114" i="40"/>
  <c r="Q114" i="40"/>
  <c r="C73" i="40"/>
  <c r="C63" i="40"/>
  <c r="AF67" i="40"/>
  <c r="V99" i="40"/>
  <c r="O104" i="40"/>
  <c r="AA108" i="40"/>
  <c r="F113" i="40"/>
  <c r="C77" i="40"/>
  <c r="F87" i="40"/>
  <c r="F99" i="40"/>
  <c r="AH102" i="40"/>
  <c r="J106" i="40"/>
  <c r="AE109" i="40"/>
  <c r="S113" i="40"/>
  <c r="C78" i="40"/>
  <c r="AA43" i="40"/>
  <c r="M59" i="40"/>
  <c r="H66" i="40"/>
  <c r="T71" i="40"/>
  <c r="R76" i="40"/>
  <c r="R79" i="40"/>
  <c r="AI81" i="40"/>
  <c r="I84" i="40"/>
  <c r="O86" i="40"/>
  <c r="U88" i="40"/>
  <c r="AA90" i="40"/>
  <c r="AG92" i="40"/>
  <c r="F95" i="40"/>
  <c r="AE96" i="40"/>
  <c r="V97" i="40"/>
  <c r="M98" i="40"/>
  <c r="AI98" i="40"/>
  <c r="R99" i="40"/>
  <c r="AH99" i="40"/>
  <c r="R100" i="40"/>
  <c r="AG100" i="40"/>
  <c r="O101" i="40"/>
  <c r="AA101" i="40"/>
  <c r="F102" i="40"/>
  <c r="R102" i="40"/>
  <c r="AD102" i="40"/>
  <c r="I103" i="40"/>
  <c r="U103" i="40"/>
  <c r="AG103" i="40"/>
  <c r="L104" i="40"/>
  <c r="X104" i="40"/>
  <c r="AJ104" i="40"/>
  <c r="O105" i="40"/>
  <c r="AA105" i="40"/>
  <c r="F106" i="40"/>
  <c r="R106" i="40"/>
  <c r="AD106" i="40"/>
  <c r="I107" i="40"/>
  <c r="U107" i="40"/>
  <c r="AG107" i="40"/>
  <c r="L108" i="40"/>
  <c r="X108" i="40"/>
  <c r="AJ108" i="40"/>
  <c r="O109" i="40"/>
  <c r="AA109" i="40"/>
  <c r="F110" i="40"/>
  <c r="R110" i="40"/>
  <c r="AD110" i="40"/>
  <c r="I111" i="40"/>
  <c r="U111" i="40"/>
  <c r="AG111" i="40"/>
  <c r="L112" i="40"/>
  <c r="X112" i="40"/>
  <c r="AJ112" i="40"/>
  <c r="O113" i="40"/>
  <c r="AA113" i="40"/>
  <c r="F114" i="40"/>
  <c r="R114" i="40"/>
  <c r="AD114" i="40"/>
  <c r="C14" i="40"/>
  <c r="C26" i="40"/>
  <c r="C38" i="40"/>
  <c r="C50" i="40"/>
  <c r="C62" i="40"/>
  <c r="C74" i="40"/>
  <c r="C86" i="40"/>
  <c r="C110" i="40"/>
  <c r="C111" i="40"/>
  <c r="D73" i="40"/>
  <c r="P98" i="40"/>
  <c r="L103" i="40"/>
  <c r="I106" i="40"/>
  <c r="R109" i="40"/>
  <c r="O112" i="40"/>
  <c r="C29" i="40"/>
  <c r="G62" i="40"/>
  <c r="Y99" i="40"/>
  <c r="D104" i="40"/>
  <c r="P108" i="40"/>
  <c r="Y111" i="40"/>
  <c r="C18" i="40"/>
  <c r="C90" i="40"/>
  <c r="M46" i="40"/>
  <c r="AB60" i="40"/>
  <c r="AF66" i="40"/>
  <c r="K72" i="40"/>
  <c r="D77" i="40"/>
  <c r="AD79" i="40"/>
  <c r="L82" i="40"/>
  <c r="S84" i="40"/>
  <c r="Y86" i="40"/>
  <c r="AE88" i="40"/>
  <c r="D91" i="40"/>
  <c r="J93" i="40"/>
  <c r="P95" i="40"/>
  <c r="AF96" i="40"/>
  <c r="W97" i="40"/>
  <c r="N98" i="40"/>
  <c r="AJ98" i="40"/>
  <c r="S99" i="40"/>
  <c r="D100" i="40"/>
  <c r="S100" i="40"/>
  <c r="AH100" i="40"/>
  <c r="P101" i="40"/>
  <c r="AB101" i="40"/>
  <c r="G102" i="40"/>
  <c r="S102" i="40"/>
  <c r="AE102" i="40"/>
  <c r="J103" i="40"/>
  <c r="V103" i="40"/>
  <c r="AH103" i="40"/>
  <c r="M104" i="40"/>
  <c r="Y104" i="40"/>
  <c r="D105" i="40"/>
  <c r="P105" i="40"/>
  <c r="AB105" i="40"/>
  <c r="G106" i="40"/>
  <c r="S106" i="40"/>
  <c r="AE106" i="40"/>
  <c r="J107" i="40"/>
  <c r="V107" i="40"/>
  <c r="AH107" i="40"/>
  <c r="M108" i="40"/>
  <c r="Y108" i="40"/>
  <c r="D109" i="40"/>
  <c r="P109" i="40"/>
  <c r="AB109" i="40"/>
  <c r="G110" i="40"/>
  <c r="S110" i="40"/>
  <c r="AE110" i="40"/>
  <c r="J111" i="40"/>
  <c r="V111" i="40"/>
  <c r="AH111" i="40"/>
  <c r="M112" i="40"/>
  <c r="Y112" i="40"/>
  <c r="D113" i="40"/>
  <c r="P113" i="40"/>
  <c r="AB113" i="40"/>
  <c r="G114" i="40"/>
  <c r="S114" i="40"/>
  <c r="AE114" i="40"/>
  <c r="C15" i="40"/>
  <c r="C39" i="40"/>
  <c r="J89" i="40"/>
  <c r="AD101" i="40"/>
  <c r="AD105" i="40"/>
  <c r="AD109" i="40"/>
  <c r="I114" i="40"/>
  <c r="C113" i="40"/>
  <c r="L89" i="40"/>
  <c r="V100" i="40"/>
  <c r="Y103" i="40"/>
  <c r="AH106" i="40"/>
  <c r="V110" i="40"/>
  <c r="J114" i="40"/>
  <c r="W46" i="40"/>
  <c r="AE60" i="40"/>
  <c r="H67" i="40"/>
  <c r="M72" i="40"/>
  <c r="F77" i="40"/>
  <c r="AF79" i="40"/>
  <c r="O82" i="40"/>
  <c r="U84" i="40"/>
  <c r="AA86" i="40"/>
  <c r="AG88" i="40"/>
  <c r="F91" i="40"/>
  <c r="L93" i="40"/>
  <c r="R95" i="40"/>
  <c r="AG96" i="40"/>
  <c r="X97" i="40"/>
  <c r="O98" i="40"/>
  <c r="D99" i="40"/>
  <c r="U99" i="40"/>
  <c r="E100" i="40"/>
  <c r="T100" i="40"/>
  <c r="AJ100" i="40"/>
  <c r="Q101" i="40"/>
  <c r="AC101" i="40"/>
  <c r="H102" i="40"/>
  <c r="T102" i="40"/>
  <c r="AF102" i="40"/>
  <c r="K103" i="40"/>
  <c r="W103" i="40"/>
  <c r="AI103" i="40"/>
  <c r="N104" i="40"/>
  <c r="Z104" i="40"/>
  <c r="E105" i="40"/>
  <c r="Q105" i="40"/>
  <c r="AC105" i="40"/>
  <c r="H106" i="40"/>
  <c r="T106" i="40"/>
  <c r="AF106" i="40"/>
  <c r="K107" i="40"/>
  <c r="W107" i="40"/>
  <c r="AI107" i="40"/>
  <c r="N108" i="40"/>
  <c r="Z108" i="40"/>
  <c r="E109" i="40"/>
  <c r="Q109" i="40"/>
  <c r="AC109" i="40"/>
  <c r="H110" i="40"/>
  <c r="T110" i="40"/>
  <c r="AF110" i="40"/>
  <c r="K111" i="40"/>
  <c r="W111" i="40"/>
  <c r="AI111" i="40"/>
  <c r="N112" i="40"/>
  <c r="Z112" i="40"/>
  <c r="E113" i="40"/>
  <c r="Q113" i="40"/>
  <c r="AC113" i="40"/>
  <c r="H114" i="40"/>
  <c r="T114" i="40"/>
  <c r="AF114" i="40"/>
  <c r="C16" i="40"/>
  <c r="C28" i="40"/>
  <c r="C40" i="40"/>
  <c r="C52" i="40"/>
  <c r="C64" i="40"/>
  <c r="C76" i="40"/>
  <c r="U77" i="40"/>
  <c r="Y97" i="40"/>
  <c r="U102" i="40"/>
  <c r="AA104" i="40"/>
  <c r="AJ107" i="40"/>
  <c r="L111" i="40"/>
  <c r="AG114" i="40"/>
  <c r="C101" i="40"/>
  <c r="AA82" i="40"/>
  <c r="R91" i="40"/>
  <c r="G101" i="40"/>
  <c r="P104" i="40"/>
  <c r="D108" i="40"/>
  <c r="AH110" i="40"/>
  <c r="AE113" i="40"/>
  <c r="C102" i="40"/>
  <c r="D8" i="32"/>
  <c r="P8" i="32"/>
  <c r="AB8" i="32"/>
  <c r="G9" i="32"/>
  <c r="S9" i="32"/>
  <c r="AE9" i="32"/>
  <c r="J10" i="32"/>
  <c r="V10" i="32"/>
  <c r="AH10" i="32"/>
  <c r="M11" i="32"/>
  <c r="Y11" i="32"/>
  <c r="D12" i="32"/>
  <c r="P12" i="32"/>
  <c r="AB12" i="32"/>
  <c r="G13" i="32"/>
  <c r="S13" i="32"/>
  <c r="AE13" i="32"/>
  <c r="J14" i="32"/>
  <c r="V14" i="32"/>
  <c r="AH14" i="32"/>
  <c r="M15" i="32"/>
  <c r="Y15" i="32"/>
  <c r="D16" i="32"/>
  <c r="P16" i="32"/>
  <c r="AB16" i="32"/>
  <c r="G17" i="32"/>
  <c r="S17" i="32"/>
  <c r="AE17" i="32"/>
  <c r="J18" i="32"/>
  <c r="V18" i="32"/>
  <c r="AH18" i="32"/>
  <c r="M19" i="32"/>
  <c r="Y19" i="32"/>
  <c r="D20" i="32"/>
  <c r="P20" i="32"/>
  <c r="AB20" i="32"/>
  <c r="G21" i="32"/>
  <c r="S21" i="32"/>
  <c r="AE21" i="32"/>
  <c r="J22" i="32"/>
  <c r="V22" i="32"/>
  <c r="AH22" i="32"/>
  <c r="M23" i="32"/>
  <c r="Y23" i="32"/>
  <c r="D24" i="32"/>
  <c r="P24" i="32"/>
  <c r="AB24" i="32"/>
  <c r="G25" i="32"/>
  <c r="S25" i="32"/>
  <c r="AE25" i="32"/>
  <c r="J26" i="32"/>
  <c r="V26" i="32"/>
  <c r="AH26" i="32"/>
  <c r="M27" i="32"/>
  <c r="Y27" i="32"/>
  <c r="D28" i="32"/>
  <c r="P28" i="32"/>
  <c r="AB28" i="32"/>
  <c r="G29" i="32"/>
  <c r="S29" i="32"/>
  <c r="AE29" i="32"/>
  <c r="J30" i="32"/>
  <c r="V30" i="32"/>
  <c r="AH30" i="32"/>
  <c r="M31" i="32"/>
  <c r="Y31" i="32"/>
  <c r="D32" i="32"/>
  <c r="P32" i="32"/>
  <c r="AB32" i="32"/>
  <c r="G33" i="32"/>
  <c r="S33" i="32"/>
  <c r="AE33" i="32"/>
  <c r="J34" i="32"/>
  <c r="V34" i="32"/>
  <c r="AH34" i="32"/>
  <c r="M35" i="32"/>
  <c r="Y35" i="32"/>
  <c r="D36" i="32"/>
  <c r="P36" i="32"/>
  <c r="AB36" i="32"/>
  <c r="G37" i="32"/>
  <c r="S37" i="32"/>
  <c r="AE37" i="32"/>
  <c r="J38" i="32"/>
  <c r="V38" i="32"/>
  <c r="E8" i="32"/>
  <c r="Q8" i="32"/>
  <c r="AC8" i="32"/>
  <c r="H9" i="32"/>
  <c r="T9" i="32"/>
  <c r="AF9" i="32"/>
  <c r="K10" i="32"/>
  <c r="W10" i="32"/>
  <c r="AI10" i="32"/>
  <c r="N11" i="32"/>
  <c r="Z11" i="32"/>
  <c r="E12" i="32"/>
  <c r="Q12" i="32"/>
  <c r="AC12" i="32"/>
  <c r="H13" i="32"/>
  <c r="T13" i="32"/>
  <c r="AF13" i="32"/>
  <c r="K14" i="32"/>
  <c r="W14" i="32"/>
  <c r="AI14" i="32"/>
  <c r="N15" i="32"/>
  <c r="Z15" i="32"/>
  <c r="E16" i="32"/>
  <c r="Q16" i="32"/>
  <c r="AC16" i="32"/>
  <c r="H17" i="32"/>
  <c r="T17" i="32"/>
  <c r="AF17" i="32"/>
  <c r="K18" i="32"/>
  <c r="W18" i="32"/>
  <c r="AI18" i="32"/>
  <c r="N19" i="32"/>
  <c r="Z19" i="32"/>
  <c r="E20" i="32"/>
  <c r="Q20" i="32"/>
  <c r="AC20" i="32"/>
  <c r="H21" i="32"/>
  <c r="T21" i="32"/>
  <c r="AF21" i="32"/>
  <c r="K22" i="32"/>
  <c r="W22" i="32"/>
  <c r="AI22" i="32"/>
  <c r="N23" i="32"/>
  <c r="Z23" i="32"/>
  <c r="E24" i="32"/>
  <c r="Q24" i="32"/>
  <c r="AC24" i="32"/>
  <c r="H25" i="32"/>
  <c r="T25" i="32"/>
  <c r="AF25" i="32"/>
  <c r="K26" i="32"/>
  <c r="W26" i="32"/>
  <c r="AI26" i="32"/>
  <c r="N27" i="32"/>
  <c r="F8" i="32"/>
  <c r="R8" i="32"/>
  <c r="AD8" i="32"/>
  <c r="I9" i="32"/>
  <c r="U9" i="32"/>
  <c r="AG9" i="32"/>
  <c r="L10" i="32"/>
  <c r="X10" i="32"/>
  <c r="AJ10" i="32"/>
  <c r="O11" i="32"/>
  <c r="AA11" i="32"/>
  <c r="F12" i="32"/>
  <c r="R12" i="32"/>
  <c r="AD12" i="32"/>
  <c r="I13" i="32"/>
  <c r="U13" i="32"/>
  <c r="AG13" i="32"/>
  <c r="L14" i="32"/>
  <c r="X14" i="32"/>
  <c r="AJ14" i="32"/>
  <c r="O15" i="32"/>
  <c r="AA15" i="32"/>
  <c r="F16" i="32"/>
  <c r="R16" i="32"/>
  <c r="AD16" i="32"/>
  <c r="I17" i="32"/>
  <c r="G8" i="32"/>
  <c r="S8" i="32"/>
  <c r="AE8" i="32"/>
  <c r="J9" i="32"/>
  <c r="V9" i="32"/>
  <c r="AH9" i="32"/>
  <c r="M10" i="32"/>
  <c r="Y10" i="32"/>
  <c r="D11" i="32"/>
  <c r="P11" i="32"/>
  <c r="AB11" i="32"/>
  <c r="G12" i="32"/>
  <c r="S12" i="32"/>
  <c r="AE12" i="32"/>
  <c r="J13" i="32"/>
  <c r="V13" i="32"/>
  <c r="AH13" i="32"/>
  <c r="M14" i="32"/>
  <c r="Y14" i="32"/>
  <c r="D15" i="32"/>
  <c r="P15" i="32"/>
  <c r="AB15" i="32"/>
  <c r="G16" i="32"/>
  <c r="S16" i="32"/>
  <c r="AE16" i="32"/>
  <c r="J17" i="32"/>
  <c r="V17" i="32"/>
  <c r="AH17" i="32"/>
  <c r="M18" i="32"/>
  <c r="Y18" i="32"/>
  <c r="D19" i="32"/>
  <c r="H8" i="32"/>
  <c r="T8" i="32"/>
  <c r="AF8" i="32"/>
  <c r="K9" i="32"/>
  <c r="W9" i="32"/>
  <c r="AI9" i="32"/>
  <c r="N10" i="32"/>
  <c r="Z10" i="32"/>
  <c r="E11" i="32"/>
  <c r="Q11" i="32"/>
  <c r="AC11" i="32"/>
  <c r="H12" i="32"/>
  <c r="T12" i="32"/>
  <c r="AF12" i="32"/>
  <c r="K13" i="32"/>
  <c r="W13" i="32"/>
  <c r="AI13" i="32"/>
  <c r="N14" i="32"/>
  <c r="Z14" i="32"/>
  <c r="E15" i="32"/>
  <c r="Q15" i="32"/>
  <c r="AC15" i="32"/>
  <c r="H16" i="32"/>
  <c r="T16" i="32"/>
  <c r="AF16" i="32"/>
  <c r="K17" i="32"/>
  <c r="W17" i="32"/>
  <c r="I8" i="32"/>
  <c r="U8" i="32"/>
  <c r="AG8" i="32"/>
  <c r="L9" i="32"/>
  <c r="X9" i="32"/>
  <c r="AJ9" i="32"/>
  <c r="O10" i="32"/>
  <c r="AA10" i="32"/>
  <c r="F11" i="32"/>
  <c r="R11" i="32"/>
  <c r="AD11" i="32"/>
  <c r="I12" i="32"/>
  <c r="U12" i="32"/>
  <c r="AG12" i="32"/>
  <c r="L13" i="32"/>
  <c r="X13" i="32"/>
  <c r="AJ13" i="32"/>
  <c r="O14" i="32"/>
  <c r="AA14" i="32"/>
  <c r="F15" i="32"/>
  <c r="R15" i="32"/>
  <c r="AD15" i="32"/>
  <c r="I16" i="32"/>
  <c r="U16" i="32"/>
  <c r="AG16" i="32"/>
  <c r="L17" i="32"/>
  <c r="X17" i="32"/>
  <c r="AJ17" i="32"/>
  <c r="O18" i="32"/>
  <c r="AA18" i="32"/>
  <c r="F19" i="32"/>
  <c r="R19" i="32"/>
  <c r="AD19" i="32"/>
  <c r="I20" i="32"/>
  <c r="U20" i="32"/>
  <c r="AG20" i="32"/>
  <c r="L21" i="32"/>
  <c r="X21" i="32"/>
  <c r="AJ21" i="32"/>
  <c r="O22" i="32"/>
  <c r="AA22" i="32"/>
  <c r="F23" i="32"/>
  <c r="R23" i="32"/>
  <c r="AD23" i="32"/>
  <c r="I24" i="32"/>
  <c r="U24" i="32"/>
  <c r="AG24" i="32"/>
  <c r="L25" i="32"/>
  <c r="X25" i="32"/>
  <c r="AJ25" i="32"/>
  <c r="O26" i="32"/>
  <c r="AA26" i="32"/>
  <c r="F27" i="32"/>
  <c r="R27" i="32"/>
  <c r="AD27" i="32"/>
  <c r="I28" i="32"/>
  <c r="U28" i="32"/>
  <c r="AG28" i="32"/>
  <c r="L29" i="32"/>
  <c r="X29" i="32"/>
  <c r="AJ29" i="32"/>
  <c r="O30" i="32"/>
  <c r="AA30" i="32"/>
  <c r="F31" i="32"/>
  <c r="R31" i="32"/>
  <c r="AD31" i="32"/>
  <c r="I32" i="32"/>
  <c r="U32" i="32"/>
  <c r="AG32" i="32"/>
  <c r="L33" i="32"/>
  <c r="J8" i="32"/>
  <c r="V8" i="32"/>
  <c r="AH8" i="32"/>
  <c r="M9" i="32"/>
  <c r="Y9" i="32"/>
  <c r="D10" i="32"/>
  <c r="P10" i="32"/>
  <c r="AB10" i="32"/>
  <c r="G11" i="32"/>
  <c r="S11" i="32"/>
  <c r="AE11" i="32"/>
  <c r="J12" i="32"/>
  <c r="V12" i="32"/>
  <c r="AH12" i="32"/>
  <c r="M13" i="32"/>
  <c r="Y13" i="32"/>
  <c r="D14" i="32"/>
  <c r="P14" i="32"/>
  <c r="AB14" i="32"/>
  <c r="G15" i="32"/>
  <c r="S15" i="32"/>
  <c r="AE15" i="32"/>
  <c r="J16" i="32"/>
  <c r="V16" i="32"/>
  <c r="AH16" i="32"/>
  <c r="M17" i="32"/>
  <c r="Y17" i="32"/>
  <c r="D18" i="32"/>
  <c r="P18" i="32"/>
  <c r="AB18" i="32"/>
  <c r="G19" i="32"/>
  <c r="S19" i="32"/>
  <c r="AE19" i="32"/>
  <c r="J20" i="32"/>
  <c r="V20" i="32"/>
  <c r="AH20" i="32"/>
  <c r="M21" i="32"/>
  <c r="Y21" i="32"/>
  <c r="D22" i="32"/>
  <c r="P22" i="32"/>
  <c r="AB22" i="32"/>
  <c r="G23" i="32"/>
  <c r="S23" i="32"/>
  <c r="AE23" i="32"/>
  <c r="J24" i="32"/>
  <c r="V24" i="32"/>
  <c r="AH24" i="32"/>
  <c r="M25" i="32"/>
  <c r="Y25" i="32"/>
  <c r="D26" i="32"/>
  <c r="P26" i="32"/>
  <c r="AB26" i="32"/>
  <c r="G27" i="32"/>
  <c r="S27" i="32"/>
  <c r="AE27" i="32"/>
  <c r="J28" i="32"/>
  <c r="V28" i="32"/>
  <c r="AH28" i="32"/>
  <c r="M29" i="32"/>
  <c r="Y29" i="32"/>
  <c r="D30" i="32"/>
  <c r="P30" i="32"/>
  <c r="AB30" i="32"/>
  <c r="G31" i="32"/>
  <c r="S31" i="32"/>
  <c r="AE31" i="32"/>
  <c r="J32" i="32"/>
  <c r="V32" i="32"/>
  <c r="AH32" i="32"/>
  <c r="M33" i="32"/>
  <c r="Y33" i="32"/>
  <c r="D34" i="32"/>
  <c r="P34" i="32"/>
  <c r="AB34" i="32"/>
  <c r="G35" i="32"/>
  <c r="S35" i="32"/>
  <c r="AE35" i="32"/>
  <c r="J36" i="32"/>
  <c r="V36" i="32"/>
  <c r="AH36" i="32"/>
  <c r="M37" i="32"/>
  <c r="Y37" i="32"/>
  <c r="D38" i="32"/>
  <c r="P38" i="32"/>
  <c r="K8" i="32"/>
  <c r="W8" i="32"/>
  <c r="AI8" i="32"/>
  <c r="N9" i="32"/>
  <c r="Z9" i="32"/>
  <c r="E10" i="32"/>
  <c r="Q10" i="32"/>
  <c r="AC10" i="32"/>
  <c r="H11" i="32"/>
  <c r="T11" i="32"/>
  <c r="AF11" i="32"/>
  <c r="K12" i="32"/>
  <c r="W12" i="32"/>
  <c r="AI12" i="32"/>
  <c r="N13" i="32"/>
  <c r="Z13" i="32"/>
  <c r="E14" i="32"/>
  <c r="Q14" i="32"/>
  <c r="AC14" i="32"/>
  <c r="H15" i="32"/>
  <c r="T15" i="32"/>
  <c r="AF15" i="32"/>
  <c r="K16" i="32"/>
  <c r="W16" i="32"/>
  <c r="AI16" i="32"/>
  <c r="N17" i="32"/>
  <c r="Z17" i="32"/>
  <c r="E18" i="32"/>
  <c r="Q18" i="32"/>
  <c r="AC18" i="32"/>
  <c r="H19" i="32"/>
  <c r="T19" i="32"/>
  <c r="AF19" i="32"/>
  <c r="K20" i="32"/>
  <c r="W20" i="32"/>
  <c r="AI20" i="32"/>
  <c r="N21" i="32"/>
  <c r="Z21" i="32"/>
  <c r="E22" i="32"/>
  <c r="Q22" i="32"/>
  <c r="AC22" i="32"/>
  <c r="H23" i="32"/>
  <c r="T23" i="32"/>
  <c r="AF23" i="32"/>
  <c r="K24" i="32"/>
  <c r="W24" i="32"/>
  <c r="AI24" i="32"/>
  <c r="N25" i="32"/>
  <c r="Z25" i="32"/>
  <c r="E26" i="32"/>
  <c r="Q26" i="32"/>
  <c r="AC26" i="32"/>
  <c r="H27" i="32"/>
  <c r="L8" i="32"/>
  <c r="X8" i="32"/>
  <c r="AJ8" i="32"/>
  <c r="O9" i="32"/>
  <c r="AA9" i="32"/>
  <c r="F10" i="32"/>
  <c r="R10" i="32"/>
  <c r="AD10" i="32"/>
  <c r="I11" i="32"/>
  <c r="U11" i="32"/>
  <c r="AG11" i="32"/>
  <c r="L12" i="32"/>
  <c r="X12" i="32"/>
  <c r="AJ12" i="32"/>
  <c r="O13" i="32"/>
  <c r="AA13" i="32"/>
  <c r="F14" i="32"/>
  <c r="R14" i="32"/>
  <c r="AD14" i="32"/>
  <c r="I15" i="32"/>
  <c r="U15" i="32"/>
  <c r="AG15" i="32"/>
  <c r="L16" i="32"/>
  <c r="X16" i="32"/>
  <c r="AJ16" i="32"/>
  <c r="O17" i="32"/>
  <c r="AA17" i="32"/>
  <c r="M8" i="32"/>
  <c r="Y8" i="32"/>
  <c r="D9" i="32"/>
  <c r="P9" i="32"/>
  <c r="AB9" i="32"/>
  <c r="G10" i="32"/>
  <c r="S10" i="32"/>
  <c r="AE10" i="32"/>
  <c r="J11" i="32"/>
  <c r="V11" i="32"/>
  <c r="AH11" i="32"/>
  <c r="M12" i="32"/>
  <c r="Y12" i="32"/>
  <c r="D13" i="32"/>
  <c r="P13" i="32"/>
  <c r="AB13" i="32"/>
  <c r="G14" i="32"/>
  <c r="S14" i="32"/>
  <c r="AE14" i="32"/>
  <c r="J15" i="32"/>
  <c r="V15" i="32"/>
  <c r="AH15" i="32"/>
  <c r="M16" i="32"/>
  <c r="Y16" i="32"/>
  <c r="D17" i="32"/>
  <c r="P17" i="32"/>
  <c r="AB17" i="32"/>
  <c r="N8" i="32"/>
  <c r="Z8" i="32"/>
  <c r="E9" i="32"/>
  <c r="Q9" i="32"/>
  <c r="AC9" i="32"/>
  <c r="H10" i="32"/>
  <c r="T10" i="32"/>
  <c r="AF10" i="32"/>
  <c r="K11" i="32"/>
  <c r="W11" i="32"/>
  <c r="AI11" i="32"/>
  <c r="N12" i="32"/>
  <c r="Z12" i="32"/>
  <c r="E13" i="32"/>
  <c r="Q13" i="32"/>
  <c r="AC13" i="32"/>
  <c r="H14" i="32"/>
  <c r="T14" i="32"/>
  <c r="AF14" i="32"/>
  <c r="K15" i="32"/>
  <c r="W15" i="32"/>
  <c r="AI15" i="32"/>
  <c r="N16" i="32"/>
  <c r="Z16" i="32"/>
  <c r="E17" i="32"/>
  <c r="Q17" i="32"/>
  <c r="AC17" i="32"/>
  <c r="H18" i="32"/>
  <c r="T18" i="32"/>
  <c r="AF18" i="32"/>
  <c r="K19" i="32"/>
  <c r="O8" i="32"/>
  <c r="AA8" i="32"/>
  <c r="F9" i="32"/>
  <c r="R9" i="32"/>
  <c r="AD9" i="32"/>
  <c r="I10" i="32"/>
  <c r="U10" i="32"/>
  <c r="AG10" i="32"/>
  <c r="L11" i="32"/>
  <c r="X11" i="32"/>
  <c r="AJ11" i="32"/>
  <c r="O12" i="32"/>
  <c r="AA12" i="32"/>
  <c r="F13" i="32"/>
  <c r="R13" i="32"/>
  <c r="AD13" i="32"/>
  <c r="I14" i="32"/>
  <c r="U14" i="32"/>
  <c r="AG14" i="32"/>
  <c r="L15" i="32"/>
  <c r="X15" i="32"/>
  <c r="AJ15" i="32"/>
  <c r="O16" i="32"/>
  <c r="AA16" i="32"/>
  <c r="F17" i="32"/>
  <c r="R17" i="32"/>
  <c r="AD17" i="32"/>
  <c r="I18" i="32"/>
  <c r="U18" i="32"/>
  <c r="AG18" i="32"/>
  <c r="L19" i="32"/>
  <c r="X19" i="32"/>
  <c r="AJ19" i="32"/>
  <c r="O20" i="32"/>
  <c r="AA20" i="32"/>
  <c r="F21" i="32"/>
  <c r="R21" i="32"/>
  <c r="AD21" i="32"/>
  <c r="I22" i="32"/>
  <c r="U22" i="32"/>
  <c r="AG22" i="32"/>
  <c r="L23" i="32"/>
  <c r="X23" i="32"/>
  <c r="AJ23" i="32"/>
  <c r="O24" i="32"/>
  <c r="AA24" i="32"/>
  <c r="F25" i="32"/>
  <c r="R25" i="32"/>
  <c r="AD25" i="32"/>
  <c r="I26" i="32"/>
  <c r="U26" i="32"/>
  <c r="AG26" i="32"/>
  <c r="L27" i="32"/>
  <c r="X27" i="32"/>
  <c r="AJ27" i="32"/>
  <c r="O28" i="32"/>
  <c r="AA28" i="32"/>
  <c r="F29" i="32"/>
  <c r="R29" i="32"/>
  <c r="AD29" i="32"/>
  <c r="I30" i="32"/>
  <c r="U30" i="32"/>
  <c r="AG30" i="32"/>
  <c r="L31" i="32"/>
  <c r="X31" i="32"/>
  <c r="U17" i="32"/>
  <c r="AE18" i="32"/>
  <c r="AB19" i="32"/>
  <c r="S20" i="32"/>
  <c r="J21" i="32"/>
  <c r="AH21" i="32"/>
  <c r="Y22" i="32"/>
  <c r="P23" i="32"/>
  <c r="G24" i="32"/>
  <c r="AE24" i="32"/>
  <c r="V25" i="32"/>
  <c r="M26" i="32"/>
  <c r="D27" i="32"/>
  <c r="Z27" i="32"/>
  <c r="K28" i="32"/>
  <c r="AC28" i="32"/>
  <c r="N29" i="32"/>
  <c r="AF29" i="32"/>
  <c r="Q30" i="32"/>
  <c r="AI30" i="32"/>
  <c r="T31" i="32"/>
  <c r="AJ31" i="32"/>
  <c r="S32" i="32"/>
  <c r="AJ32" i="32"/>
  <c r="R33" i="32"/>
  <c r="AG33" i="32"/>
  <c r="N34" i="32"/>
  <c r="AC34" i="32"/>
  <c r="J35" i="32"/>
  <c r="X35" i="32"/>
  <c r="F36" i="32"/>
  <c r="T36" i="32"/>
  <c r="AI36" i="32"/>
  <c r="P37" i="32"/>
  <c r="AD37" i="32"/>
  <c r="L38" i="32"/>
  <c r="Z38" i="32"/>
  <c r="E39" i="32"/>
  <c r="Q39" i="32"/>
  <c r="AC39" i="32"/>
  <c r="H40" i="32"/>
  <c r="T40" i="32"/>
  <c r="AF40" i="32"/>
  <c r="K41" i="32"/>
  <c r="W41" i="32"/>
  <c r="AI41" i="32"/>
  <c r="N42" i="32"/>
  <c r="Z42" i="32"/>
  <c r="E43" i="32"/>
  <c r="Q43" i="32"/>
  <c r="AC43" i="32"/>
  <c r="H44" i="32"/>
  <c r="T44" i="32"/>
  <c r="AF44" i="32"/>
  <c r="K45" i="32"/>
  <c r="W45" i="32"/>
  <c r="AI45" i="32"/>
  <c r="N46" i="32"/>
  <c r="Z46" i="32"/>
  <c r="E47" i="32"/>
  <c r="Q47" i="32"/>
  <c r="AG17" i="32"/>
  <c r="AJ18" i="32"/>
  <c r="AC19" i="32"/>
  <c r="T20" i="32"/>
  <c r="K21" i="32"/>
  <c r="AI21" i="32"/>
  <c r="Z22" i="32"/>
  <c r="Q23" i="32"/>
  <c r="H24" i="32"/>
  <c r="AF24" i="32"/>
  <c r="W25" i="32"/>
  <c r="N26" i="32"/>
  <c r="E27" i="32"/>
  <c r="AA27" i="32"/>
  <c r="L28" i="32"/>
  <c r="AD28" i="32"/>
  <c r="O29" i="32"/>
  <c r="AG29" i="32"/>
  <c r="R30" i="32"/>
  <c r="AJ30" i="32"/>
  <c r="U31" i="32"/>
  <c r="E32" i="32"/>
  <c r="T32" i="32"/>
  <c r="D33" i="32"/>
  <c r="T33" i="32"/>
  <c r="AH33" i="32"/>
  <c r="O34" i="32"/>
  <c r="AD34" i="32"/>
  <c r="K35" i="32"/>
  <c r="AI17" i="32"/>
  <c r="E19" i="32"/>
  <c r="AG19" i="32"/>
  <c r="X20" i="32"/>
  <c r="O21" i="32"/>
  <c r="F22" i="32"/>
  <c r="AD22" i="32"/>
  <c r="U23" i="32"/>
  <c r="L24" i="32"/>
  <c r="AJ24" i="32"/>
  <c r="AA25" i="32"/>
  <c r="R26" i="32"/>
  <c r="I27" i="32"/>
  <c r="AB27" i="32"/>
  <c r="M28" i="32"/>
  <c r="AE28" i="32"/>
  <c r="P29" i="32"/>
  <c r="AH29" i="32"/>
  <c r="S30" i="32"/>
  <c r="D31" i="32"/>
  <c r="V31" i="32"/>
  <c r="F32" i="32"/>
  <c r="W32" i="32"/>
  <c r="E33" i="32"/>
  <c r="U33" i="32"/>
  <c r="AI33" i="32"/>
  <c r="F18" i="32"/>
  <c r="I19" i="32"/>
  <c r="AH19" i="32"/>
  <c r="Y20" i="32"/>
  <c r="P21" i="32"/>
  <c r="G22" i="32"/>
  <c r="AE22" i="32"/>
  <c r="V23" i="32"/>
  <c r="M24" i="32"/>
  <c r="D25" i="32"/>
  <c r="AB25" i="32"/>
  <c r="S26" i="32"/>
  <c r="J27" i="32"/>
  <c r="AC27" i="32"/>
  <c r="N28" i="32"/>
  <c r="AF28" i="32"/>
  <c r="Q29" i="32"/>
  <c r="AI29" i="32"/>
  <c r="T30" i="32"/>
  <c r="E31" i="32"/>
  <c r="W31" i="32"/>
  <c r="G32" i="32"/>
  <c r="X32" i="32"/>
  <c r="F33" i="32"/>
  <c r="V33" i="32"/>
  <c r="AJ33" i="32"/>
  <c r="R34" i="32"/>
  <c r="AF34" i="32"/>
  <c r="N35" i="32"/>
  <c r="G18" i="32"/>
  <c r="J19" i="32"/>
  <c r="AI19" i="32"/>
  <c r="Z20" i="32"/>
  <c r="Q21" i="32"/>
  <c r="H22" i="32"/>
  <c r="AF22" i="32"/>
  <c r="W23" i="32"/>
  <c r="N24" i="32"/>
  <c r="E25" i="32"/>
  <c r="AC25" i="32"/>
  <c r="T26" i="32"/>
  <c r="K27" i="32"/>
  <c r="AF27" i="32"/>
  <c r="Q28" i="32"/>
  <c r="AI28" i="32"/>
  <c r="T29" i="32"/>
  <c r="E30" i="32"/>
  <c r="W30" i="32"/>
  <c r="H31" i="32"/>
  <c r="Z31" i="32"/>
  <c r="H32" i="32"/>
  <c r="Y32" i="32"/>
  <c r="H33" i="32"/>
  <c r="W33" i="32"/>
  <c r="E34" i="32"/>
  <c r="L18" i="32"/>
  <c r="O19" i="32"/>
  <c r="F20" i="32"/>
  <c r="AD20" i="32"/>
  <c r="U21" i="32"/>
  <c r="L22" i="32"/>
  <c r="AJ22" i="32"/>
  <c r="AA23" i="32"/>
  <c r="R24" i="32"/>
  <c r="I25" i="32"/>
  <c r="AG25" i="32"/>
  <c r="X26" i="32"/>
  <c r="O27" i="32"/>
  <c r="AG27" i="32"/>
  <c r="R28" i="32"/>
  <c r="AJ28" i="32"/>
  <c r="U29" i="32"/>
  <c r="F30" i="32"/>
  <c r="X30" i="32"/>
  <c r="I31" i="32"/>
  <c r="AA31" i="32"/>
  <c r="K32" i="32"/>
  <c r="Z32" i="32"/>
  <c r="I33" i="32"/>
  <c r="X33" i="32"/>
  <c r="F34" i="32"/>
  <c r="T34" i="32"/>
  <c r="AI34" i="32"/>
  <c r="P35" i="32"/>
  <c r="AD35" i="32"/>
  <c r="L36" i="32"/>
  <c r="Z36" i="32"/>
  <c r="H37" i="32"/>
  <c r="V37" i="32"/>
  <c r="AJ37" i="32"/>
  <c r="R38" i="32"/>
  <c r="AE38" i="32"/>
  <c r="J39" i="32"/>
  <c r="V39" i="32"/>
  <c r="AH39" i="32"/>
  <c r="M40" i="32"/>
  <c r="Y40" i="32"/>
  <c r="D41" i="32"/>
  <c r="P41" i="32"/>
  <c r="AB41" i="32"/>
  <c r="G42" i="32"/>
  <c r="S42" i="32"/>
  <c r="AE42" i="32"/>
  <c r="J43" i="32"/>
  <c r="V43" i="32"/>
  <c r="AH43" i="32"/>
  <c r="M44" i="32"/>
  <c r="Y44" i="32"/>
  <c r="D45" i="32"/>
  <c r="P45" i="32"/>
  <c r="AB45" i="32"/>
  <c r="G46" i="32"/>
  <c r="S46" i="32"/>
  <c r="AE46" i="32"/>
  <c r="J47" i="32"/>
  <c r="V47" i="32"/>
  <c r="AH47" i="32"/>
  <c r="M48" i="32"/>
  <c r="Y48" i="32"/>
  <c r="D49" i="32"/>
  <c r="P49" i="32"/>
  <c r="AB49" i="32"/>
  <c r="G50" i="32"/>
  <c r="S50" i="32"/>
  <c r="AE50" i="32"/>
  <c r="J51" i="32"/>
  <c r="V51" i="32"/>
  <c r="AH51" i="32"/>
  <c r="M52" i="32"/>
  <c r="Y52" i="32"/>
  <c r="D53" i="32"/>
  <c r="P53" i="32"/>
  <c r="AB53" i="32"/>
  <c r="G54" i="32"/>
  <c r="S54" i="32"/>
  <c r="AE54" i="32"/>
  <c r="J55" i="32"/>
  <c r="V55" i="32"/>
  <c r="AH55" i="32"/>
  <c r="N18" i="32"/>
  <c r="P19" i="32"/>
  <c r="G20" i="32"/>
  <c r="AE20" i="32"/>
  <c r="V21" i="32"/>
  <c r="M22" i="32"/>
  <c r="D23" i="32"/>
  <c r="AB23" i="32"/>
  <c r="S24" i="32"/>
  <c r="J25" i="32"/>
  <c r="AH25" i="32"/>
  <c r="Y26" i="32"/>
  <c r="P27" i="32"/>
  <c r="AH27" i="32"/>
  <c r="S28" i="32"/>
  <c r="D29" i="32"/>
  <c r="V29" i="32"/>
  <c r="G30" i="32"/>
  <c r="Y30" i="32"/>
  <c r="J31" i="32"/>
  <c r="AB31" i="32"/>
  <c r="L32" i="32"/>
  <c r="AA32" i="32"/>
  <c r="J33" i="32"/>
  <c r="Z33" i="32"/>
  <c r="G34" i="32"/>
  <c r="U34" i="32"/>
  <c r="AJ34" i="32"/>
  <c r="Q35" i="32"/>
  <c r="AF35" i="32"/>
  <c r="M36" i="32"/>
  <c r="AA36" i="32"/>
  <c r="I37" i="32"/>
  <c r="W37" i="32"/>
  <c r="E38" i="32"/>
  <c r="S38" i="32"/>
  <c r="AF38" i="32"/>
  <c r="K39" i="32"/>
  <c r="W39" i="32"/>
  <c r="AI39" i="32"/>
  <c r="N40" i="32"/>
  <c r="Z40" i="32"/>
  <c r="E41" i="32"/>
  <c r="Q41" i="32"/>
  <c r="AC41" i="32"/>
  <c r="H42" i="32"/>
  <c r="T42" i="32"/>
  <c r="AF42" i="32"/>
  <c r="K43" i="32"/>
  <c r="W43" i="32"/>
  <c r="AI43" i="32"/>
  <c r="N44" i="32"/>
  <c r="Z44" i="32"/>
  <c r="E45" i="32"/>
  <c r="Q45" i="32"/>
  <c r="AC45" i="32"/>
  <c r="H46" i="32"/>
  <c r="T46" i="32"/>
  <c r="AF46" i="32"/>
  <c r="K47" i="32"/>
  <c r="W47" i="32"/>
  <c r="AI47" i="32"/>
  <c r="N48" i="32"/>
  <c r="Z48" i="32"/>
  <c r="E49" i="32"/>
  <c r="Q49" i="32"/>
  <c r="AC49" i="32"/>
  <c r="H50" i="32"/>
  <c r="T50" i="32"/>
  <c r="AF50" i="32"/>
  <c r="K51" i="32"/>
  <c r="W51" i="32"/>
  <c r="R18" i="32"/>
  <c r="Q19" i="32"/>
  <c r="H20" i="32"/>
  <c r="AF20" i="32"/>
  <c r="W21" i="32"/>
  <c r="N22" i="32"/>
  <c r="E23" i="32"/>
  <c r="AC23" i="32"/>
  <c r="T24" i="32"/>
  <c r="K25" i="32"/>
  <c r="AI25" i="32"/>
  <c r="Z26" i="32"/>
  <c r="Q27" i="32"/>
  <c r="AI27" i="32"/>
  <c r="T28" i="32"/>
  <c r="E29" i="32"/>
  <c r="W29" i="32"/>
  <c r="H30" i="32"/>
  <c r="Z30" i="32"/>
  <c r="K31" i="32"/>
  <c r="AC31" i="32"/>
  <c r="M32" i="32"/>
  <c r="AC32" i="32"/>
  <c r="K33" i="32"/>
  <c r="AA33" i="32"/>
  <c r="H34" i="32"/>
  <c r="W34" i="32"/>
  <c r="D35" i="32"/>
  <c r="S18" i="32"/>
  <c r="U19" i="32"/>
  <c r="L20" i="32"/>
  <c r="AJ20" i="32"/>
  <c r="AA21" i="32"/>
  <c r="R22" i="32"/>
  <c r="I23" i="32"/>
  <c r="AG23" i="32"/>
  <c r="X24" i="32"/>
  <c r="O25" i="32"/>
  <c r="F26" i="32"/>
  <c r="AD26" i="32"/>
  <c r="T27" i="32"/>
  <c r="E28" i="32"/>
  <c r="W28" i="32"/>
  <c r="H29" i="32"/>
  <c r="Z29" i="32"/>
  <c r="K30" i="32"/>
  <c r="AC30" i="32"/>
  <c r="N31" i="32"/>
  <c r="AF31" i="32"/>
  <c r="N32" i="32"/>
  <c r="AD32" i="32"/>
  <c r="N33" i="32"/>
  <c r="AB33" i="32"/>
  <c r="I34" i="32"/>
  <c r="X34" i="32"/>
  <c r="E35" i="32"/>
  <c r="T35" i="32"/>
  <c r="AH35" i="32"/>
  <c r="O36" i="32"/>
  <c r="AD36" i="32"/>
  <c r="K37" i="32"/>
  <c r="Z37" i="32"/>
  <c r="G38" i="32"/>
  <c r="U38" i="32"/>
  <c r="AH38" i="32"/>
  <c r="M39" i="32"/>
  <c r="Y39" i="32"/>
  <c r="D40" i="32"/>
  <c r="P40" i="32"/>
  <c r="AB40" i="32"/>
  <c r="G41" i="32"/>
  <c r="S41" i="32"/>
  <c r="AE41" i="32"/>
  <c r="J42" i="32"/>
  <c r="V42" i="32"/>
  <c r="AH42" i="32"/>
  <c r="M43" i="32"/>
  <c r="Y43" i="32"/>
  <c r="D44" i="32"/>
  <c r="P44" i="32"/>
  <c r="AB44" i="32"/>
  <c r="G45" i="32"/>
  <c r="S45" i="32"/>
  <c r="AE45" i="32"/>
  <c r="J46" i="32"/>
  <c r="V46" i="32"/>
  <c r="AH46" i="32"/>
  <c r="X18" i="32"/>
  <c r="V19" i="32"/>
  <c r="M20" i="32"/>
  <c r="D21" i="32"/>
  <c r="AB21" i="32"/>
  <c r="S22" i="32"/>
  <c r="J23" i="32"/>
  <c r="AH23" i="32"/>
  <c r="Y24" i="32"/>
  <c r="P25" i="32"/>
  <c r="G26" i="32"/>
  <c r="AE26" i="32"/>
  <c r="U27" i="32"/>
  <c r="F28" i="32"/>
  <c r="X28" i="32"/>
  <c r="I29" i="32"/>
  <c r="AA29" i="32"/>
  <c r="L30" i="32"/>
  <c r="AD30" i="32"/>
  <c r="O31" i="32"/>
  <c r="AG31" i="32"/>
  <c r="O32" i="32"/>
  <c r="AE32" i="32"/>
  <c r="O33" i="32"/>
  <c r="AC33" i="32"/>
  <c r="K34" i="32"/>
  <c r="Y34" i="32"/>
  <c r="F35" i="32"/>
  <c r="U35" i="32"/>
  <c r="AI35" i="32"/>
  <c r="Z18" i="32"/>
  <c r="W19" i="32"/>
  <c r="N20" i="32"/>
  <c r="E21" i="32"/>
  <c r="AC21" i="32"/>
  <c r="T22" i="32"/>
  <c r="K23" i="32"/>
  <c r="AI23" i="32"/>
  <c r="Z24" i="32"/>
  <c r="Q25" i="32"/>
  <c r="H26" i="32"/>
  <c r="AF26" i="32"/>
  <c r="V27" i="32"/>
  <c r="G28" i="32"/>
  <c r="Y28" i="32"/>
  <c r="J29" i="32"/>
  <c r="AB29" i="32"/>
  <c r="M30" i="32"/>
  <c r="AE30" i="32"/>
  <c r="P31" i="32"/>
  <c r="AH31" i="32"/>
  <c r="Q32" i="32"/>
  <c r="AF32" i="32"/>
  <c r="P33" i="32"/>
  <c r="AD33" i="32"/>
  <c r="L34" i="32"/>
  <c r="Z34" i="32"/>
  <c r="H35" i="32"/>
  <c r="V35" i="32"/>
  <c r="AJ35" i="32"/>
  <c r="R36" i="32"/>
  <c r="AF36" i="32"/>
  <c r="N37" i="32"/>
  <c r="AB37" i="32"/>
  <c r="I38" i="32"/>
  <c r="X38" i="32"/>
  <c r="AJ38" i="32"/>
  <c r="O39" i="32"/>
  <c r="AA39" i="32"/>
  <c r="F40" i="32"/>
  <c r="R40" i="32"/>
  <c r="AD40" i="32"/>
  <c r="I41" i="32"/>
  <c r="U41" i="32"/>
  <c r="AG41" i="32"/>
  <c r="L42" i="32"/>
  <c r="X42" i="32"/>
  <c r="AJ42" i="32"/>
  <c r="O43" i="32"/>
  <c r="AA43" i="32"/>
  <c r="F44" i="32"/>
  <c r="R44" i="32"/>
  <c r="AD44" i="32"/>
  <c r="I45" i="32"/>
  <c r="U45" i="32"/>
  <c r="AG45" i="32"/>
  <c r="L46" i="32"/>
  <c r="X46" i="32"/>
  <c r="AJ46" i="32"/>
  <c r="O47" i="32"/>
  <c r="AA47" i="32"/>
  <c r="F48" i="32"/>
  <c r="R48" i="32"/>
  <c r="AD48" i="32"/>
  <c r="I49" i="32"/>
  <c r="U49" i="32"/>
  <c r="AG49" i="32"/>
  <c r="L50" i="32"/>
  <c r="X50" i="32"/>
  <c r="AJ50" i="32"/>
  <c r="O51" i="32"/>
  <c r="AA51" i="32"/>
  <c r="F52" i="32"/>
  <c r="R52" i="32"/>
  <c r="AD52" i="32"/>
  <c r="I53" i="32"/>
  <c r="U53" i="32"/>
  <c r="AG53" i="32"/>
  <c r="L54" i="32"/>
  <c r="X54" i="32"/>
  <c r="AJ54" i="32"/>
  <c r="O55" i="32"/>
  <c r="AA55" i="32"/>
  <c r="F56" i="32"/>
  <c r="R56" i="32"/>
  <c r="O23" i="32"/>
  <c r="AF30" i="32"/>
  <c r="AG34" i="32"/>
  <c r="G36" i="32"/>
  <c r="AE36" i="32"/>
  <c r="U37" i="32"/>
  <c r="N38" i="32"/>
  <c r="D39" i="32"/>
  <c r="X39" i="32"/>
  <c r="K40" i="32"/>
  <c r="AG40" i="32"/>
  <c r="T41" i="32"/>
  <c r="F42" i="32"/>
  <c r="AB42" i="32"/>
  <c r="P43" i="32"/>
  <c r="AJ43" i="32"/>
  <c r="W44" i="32"/>
  <c r="L45" i="32"/>
  <c r="AF45" i="32"/>
  <c r="R46" i="32"/>
  <c r="G47" i="32"/>
  <c r="Y47" i="32"/>
  <c r="H48" i="32"/>
  <c r="W48" i="32"/>
  <c r="G49" i="32"/>
  <c r="W49" i="32"/>
  <c r="E50" i="32"/>
  <c r="V50" i="32"/>
  <c r="E51" i="32"/>
  <c r="T51" i="32"/>
  <c r="AJ51" i="32"/>
  <c r="Q52" i="32"/>
  <c r="AF52" i="32"/>
  <c r="M53" i="32"/>
  <c r="AA53" i="32"/>
  <c r="I54" i="32"/>
  <c r="W54" i="32"/>
  <c r="E55" i="32"/>
  <c r="S55" i="32"/>
  <c r="AG55" i="32"/>
  <c r="N56" i="32"/>
  <c r="AA56" i="32"/>
  <c r="F57" i="32"/>
  <c r="R57" i="32"/>
  <c r="AD57" i="32"/>
  <c r="I58" i="32"/>
  <c r="U58" i="32"/>
  <c r="AG58" i="32"/>
  <c r="L59" i="32"/>
  <c r="X59" i="32"/>
  <c r="AJ59" i="32"/>
  <c r="O60" i="32"/>
  <c r="AA60" i="32"/>
  <c r="F61" i="32"/>
  <c r="R61" i="32"/>
  <c r="AD61" i="32"/>
  <c r="I62" i="32"/>
  <c r="U62" i="32"/>
  <c r="AG62" i="32"/>
  <c r="L63" i="32"/>
  <c r="X63" i="32"/>
  <c r="AJ63" i="32"/>
  <c r="O64" i="32"/>
  <c r="AA64" i="32"/>
  <c r="F65" i="32"/>
  <c r="R65" i="32"/>
  <c r="AD65" i="32"/>
  <c r="I66" i="32"/>
  <c r="U66" i="32"/>
  <c r="AG66" i="32"/>
  <c r="L67" i="32"/>
  <c r="X67" i="32"/>
  <c r="AJ67" i="32"/>
  <c r="O68" i="32"/>
  <c r="AA68" i="32"/>
  <c r="F69" i="32"/>
  <c r="R69" i="32"/>
  <c r="AD69" i="32"/>
  <c r="I70" i="32"/>
  <c r="U70" i="32"/>
  <c r="AG70" i="32"/>
  <c r="L71" i="32"/>
  <c r="X71" i="32"/>
  <c r="AJ71" i="32"/>
  <c r="O72" i="32"/>
  <c r="AD24" i="32"/>
  <c r="AI31" i="32"/>
  <c r="L35" i="32"/>
  <c r="I36" i="32"/>
  <c r="AJ36" i="32"/>
  <c r="AA37" i="32"/>
  <c r="Q38" i="32"/>
  <c r="G39" i="32"/>
  <c r="AB39" i="32"/>
  <c r="O40" i="32"/>
  <c r="AI40" i="32"/>
  <c r="X41" i="32"/>
  <c r="K42" i="32"/>
  <c r="AD42" i="32"/>
  <c r="S43" i="32"/>
  <c r="G44" i="32"/>
  <c r="AA44" i="32"/>
  <c r="N45" i="32"/>
  <c r="AJ45" i="32"/>
  <c r="W46" i="32"/>
  <c r="I47" i="32"/>
  <c r="AB47" i="32"/>
  <c r="J48" i="32"/>
  <c r="AA48" i="32"/>
  <c r="J49" i="32"/>
  <c r="Y49" i="32"/>
  <c r="I50" i="32"/>
  <c r="Y50" i="32"/>
  <c r="G51" i="32"/>
  <c r="X51" i="32"/>
  <c r="E52" i="32"/>
  <c r="T52" i="32"/>
  <c r="AH52" i="32"/>
  <c r="O53" i="32"/>
  <c r="AD53" i="32"/>
  <c r="K54" i="32"/>
  <c r="Z54" i="32"/>
  <c r="G55" i="32"/>
  <c r="U55" i="32"/>
  <c r="AJ55" i="32"/>
  <c r="P56" i="32"/>
  <c r="AC56" i="32"/>
  <c r="H57" i="32"/>
  <c r="T57" i="32"/>
  <c r="AF57" i="32"/>
  <c r="K58" i="32"/>
  <c r="W58" i="32"/>
  <c r="AI58" i="32"/>
  <c r="N59" i="32"/>
  <c r="Z59" i="32"/>
  <c r="E60" i="32"/>
  <c r="Q60" i="32"/>
  <c r="AC60" i="32"/>
  <c r="H61" i="32"/>
  <c r="T61" i="32"/>
  <c r="AF61" i="32"/>
  <c r="K62" i="32"/>
  <c r="W62" i="32"/>
  <c r="AI62" i="32"/>
  <c r="N63" i="32"/>
  <c r="Z63" i="32"/>
  <c r="E64" i="32"/>
  <c r="Q64" i="32"/>
  <c r="AC64" i="32"/>
  <c r="H65" i="32"/>
  <c r="T65" i="32"/>
  <c r="AF65" i="32"/>
  <c r="K66" i="32"/>
  <c r="W66" i="32"/>
  <c r="AI66" i="32"/>
  <c r="N67" i="32"/>
  <c r="Z67" i="32"/>
  <c r="E68" i="32"/>
  <c r="Q68" i="32"/>
  <c r="AC68" i="32"/>
  <c r="H69" i="32"/>
  <c r="T69" i="32"/>
  <c r="AF69" i="32"/>
  <c r="K70" i="32"/>
  <c r="W70" i="32"/>
  <c r="AI70" i="32"/>
  <c r="N71" i="32"/>
  <c r="L26" i="32"/>
  <c r="AI32" i="32"/>
  <c r="R35" i="32"/>
  <c r="N36" i="32"/>
  <c r="E37" i="32"/>
  <c r="AF37" i="32"/>
  <c r="W38" i="32"/>
  <c r="I39" i="32"/>
  <c r="AE39" i="32"/>
  <c r="S40" i="32"/>
  <c r="F41" i="32"/>
  <c r="Z41" i="32"/>
  <c r="O42" i="32"/>
  <c r="AI42" i="32"/>
  <c r="U43" i="32"/>
  <c r="J44" i="32"/>
  <c r="AE44" i="32"/>
  <c r="R45" i="32"/>
  <c r="E46" i="32"/>
  <c r="AA46" i="32"/>
  <c r="M47" i="32"/>
  <c r="AD47" i="32"/>
  <c r="L48" i="32"/>
  <c r="AC48" i="32"/>
  <c r="L49" i="32"/>
  <c r="AA49" i="32"/>
  <c r="K50" i="32"/>
  <c r="AA50" i="32"/>
  <c r="I51" i="32"/>
  <c r="Z51" i="32"/>
  <c r="H52" i="32"/>
  <c r="V52" i="32"/>
  <c r="AJ52" i="32"/>
  <c r="R53" i="32"/>
  <c r="AF53" i="32"/>
  <c r="N54" i="32"/>
  <c r="AB54" i="32"/>
  <c r="I55" i="32"/>
  <c r="X55" i="32"/>
  <c r="E56" i="32"/>
  <c r="S56" i="32"/>
  <c r="AE56" i="32"/>
  <c r="J57" i="32"/>
  <c r="V57" i="32"/>
  <c r="AH57" i="32"/>
  <c r="M58" i="32"/>
  <c r="Y58" i="32"/>
  <c r="D59" i="32"/>
  <c r="P59" i="32"/>
  <c r="AB59" i="32"/>
  <c r="G60" i="32"/>
  <c r="S60" i="32"/>
  <c r="AE60" i="32"/>
  <c r="J61" i="32"/>
  <c r="V61" i="32"/>
  <c r="AH61" i="32"/>
  <c r="M62" i="32"/>
  <c r="Y62" i="32"/>
  <c r="D63" i="32"/>
  <c r="P63" i="32"/>
  <c r="AB63" i="32"/>
  <c r="G64" i="32"/>
  <c r="S64" i="32"/>
  <c r="AE64" i="32"/>
  <c r="J65" i="32"/>
  <c r="V65" i="32"/>
  <c r="AH65" i="32"/>
  <c r="M66" i="32"/>
  <c r="Y66" i="32"/>
  <c r="D67" i="32"/>
  <c r="P67" i="32"/>
  <c r="AB67" i="32"/>
  <c r="G68" i="32"/>
  <c r="S68" i="32"/>
  <c r="AE68" i="32"/>
  <c r="J69" i="32"/>
  <c r="V69" i="32"/>
  <c r="AH69" i="32"/>
  <c r="M70" i="32"/>
  <c r="Y70" i="32"/>
  <c r="D71" i="32"/>
  <c r="P71" i="32"/>
  <c r="AB71" i="32"/>
  <c r="AD18" i="32"/>
  <c r="K29" i="32"/>
  <c r="I35" i="32"/>
  <c r="S36" i="32"/>
  <c r="Q37" i="32"/>
  <c r="O38" i="32"/>
  <c r="N39" i="32"/>
  <c r="G40" i="32"/>
  <c r="AH40" i="32"/>
  <c r="AD41" i="32"/>
  <c r="W42" i="32"/>
  <c r="R43" i="32"/>
  <c r="L44" i="32"/>
  <c r="F45" i="32"/>
  <c r="AH45" i="32"/>
  <c r="AC46" i="32"/>
  <c r="T47" i="32"/>
  <c r="I48" i="32"/>
  <c r="AF48" i="32"/>
  <c r="S49" i="32"/>
  <c r="F50" i="32"/>
  <c r="AC50" i="32"/>
  <c r="Q51" i="32"/>
  <c r="D52" i="32"/>
  <c r="X52" i="32"/>
  <c r="J53" i="32"/>
  <c r="AC53" i="32"/>
  <c r="P54" i="32"/>
  <c r="AH54" i="32"/>
  <c r="T55" i="32"/>
  <c r="H56" i="32"/>
  <c r="X56" i="32"/>
  <c r="G57" i="32"/>
  <c r="X57" i="32"/>
  <c r="F58" i="32"/>
  <c r="V58" i="32"/>
  <c r="F59" i="32"/>
  <c r="U59" i="32"/>
  <c r="D60" i="32"/>
  <c r="U60" i="32"/>
  <c r="AJ60" i="32"/>
  <c r="S61" i="32"/>
  <c r="AJ61" i="32"/>
  <c r="R62" i="32"/>
  <c r="AH62" i="32"/>
  <c r="R63" i="32"/>
  <c r="AG63" i="32"/>
  <c r="P64" i="32"/>
  <c r="AG64" i="32"/>
  <c r="O65" i="32"/>
  <c r="AE65" i="32"/>
  <c r="O66" i="32"/>
  <c r="AD66" i="32"/>
  <c r="M67" i="32"/>
  <c r="AD67" i="32"/>
  <c r="L68" i="32"/>
  <c r="AB68" i="32"/>
  <c r="L69" i="32"/>
  <c r="AA69" i="32"/>
  <c r="J70" i="32"/>
  <c r="AA70" i="32"/>
  <c r="I71" i="32"/>
  <c r="Y71" i="32"/>
  <c r="F72" i="32"/>
  <c r="S72" i="32"/>
  <c r="AE72" i="32"/>
  <c r="J73" i="32"/>
  <c r="V73" i="32"/>
  <c r="AH73" i="32"/>
  <c r="M74" i="32"/>
  <c r="Y74" i="32"/>
  <c r="D75" i="32"/>
  <c r="P75" i="32"/>
  <c r="AB75" i="32"/>
  <c r="G76" i="32"/>
  <c r="S76" i="32"/>
  <c r="AE76" i="32"/>
  <c r="AA19" i="32"/>
  <c r="AC29" i="32"/>
  <c r="O35" i="32"/>
  <c r="U36" i="32"/>
  <c r="R37" i="32"/>
  <c r="T38" i="32"/>
  <c r="P39" i="32"/>
  <c r="I40" i="32"/>
  <c r="AJ40" i="32"/>
  <c r="AF41" i="32"/>
  <c r="Y42" i="32"/>
  <c r="T43" i="32"/>
  <c r="O44" i="32"/>
  <c r="H45" i="32"/>
  <c r="D46" i="32"/>
  <c r="AD46" i="32"/>
  <c r="U47" i="32"/>
  <c r="K48" i="32"/>
  <c r="AG48" i="32"/>
  <c r="T49" i="32"/>
  <c r="J50" i="32"/>
  <c r="AD50" i="32"/>
  <c r="R51" i="32"/>
  <c r="G52" i="32"/>
  <c r="Z52" i="32"/>
  <c r="K53" i="32"/>
  <c r="AE53" i="32"/>
  <c r="Q54" i="32"/>
  <c r="AI54" i="32"/>
  <c r="W55" i="32"/>
  <c r="I56" i="32"/>
  <c r="Y56" i="32"/>
  <c r="I57" i="32"/>
  <c r="Y57" i="32"/>
  <c r="G58" i="32"/>
  <c r="X58" i="32"/>
  <c r="G59" i="32"/>
  <c r="V59" i="32"/>
  <c r="F60" i="32"/>
  <c r="V60" i="32"/>
  <c r="D61" i="32"/>
  <c r="U61" i="32"/>
  <c r="D62" i="32"/>
  <c r="S62" i="32"/>
  <c r="AJ62" i="32"/>
  <c r="S63" i="32"/>
  <c r="AH63" i="32"/>
  <c r="R64" i="32"/>
  <c r="AH64" i="32"/>
  <c r="P65" i="32"/>
  <c r="AG65" i="32"/>
  <c r="P66" i="32"/>
  <c r="AE66" i="32"/>
  <c r="O67" i="32"/>
  <c r="AE67" i="32"/>
  <c r="M68" i="32"/>
  <c r="AD68" i="32"/>
  <c r="M69" i="32"/>
  <c r="AB69" i="32"/>
  <c r="L70" i="32"/>
  <c r="AB70" i="32"/>
  <c r="J71" i="32"/>
  <c r="Z71" i="32"/>
  <c r="R20" i="32"/>
  <c r="N30" i="32"/>
  <c r="W35" i="32"/>
  <c r="W36" i="32"/>
  <c r="T37" i="32"/>
  <c r="Y38" i="32"/>
  <c r="R39" i="32"/>
  <c r="J40" i="32"/>
  <c r="H41" i="32"/>
  <c r="AH41" i="32"/>
  <c r="AA42" i="32"/>
  <c r="X43" i="32"/>
  <c r="Q44" i="32"/>
  <c r="J45" i="32"/>
  <c r="F46" i="32"/>
  <c r="AG46" i="32"/>
  <c r="I21" i="32"/>
  <c r="Q31" i="32"/>
  <c r="Z35" i="32"/>
  <c r="X36" i="32"/>
  <c r="X37" i="32"/>
  <c r="AA38" i="32"/>
  <c r="S39" i="32"/>
  <c r="L40" i="32"/>
  <c r="J41" i="32"/>
  <c r="AJ41" i="32"/>
  <c r="AC42" i="32"/>
  <c r="Z43" i="32"/>
  <c r="S44" i="32"/>
  <c r="M45" i="32"/>
  <c r="I46" i="32"/>
  <c r="AI46" i="32"/>
  <c r="Z47" i="32"/>
  <c r="P48" i="32"/>
  <c r="AI48" i="32"/>
  <c r="X49" i="32"/>
  <c r="N50" i="32"/>
  <c r="AH50" i="32"/>
  <c r="U51" i="32"/>
  <c r="J52" i="32"/>
  <c r="AB52" i="32"/>
  <c r="N53" i="32"/>
  <c r="AI53" i="32"/>
  <c r="T54" i="32"/>
  <c r="F55" i="32"/>
  <c r="Z55" i="32"/>
  <c r="K56" i="32"/>
  <c r="AB56" i="32"/>
  <c r="L57" i="32"/>
  <c r="AA57" i="32"/>
  <c r="J58" i="32"/>
  <c r="AA58" i="32"/>
  <c r="I59" i="32"/>
  <c r="Y59" i="32"/>
  <c r="I60" i="32"/>
  <c r="X60" i="32"/>
  <c r="G61" i="32"/>
  <c r="X61" i="32"/>
  <c r="F62" i="32"/>
  <c r="V62" i="32"/>
  <c r="F63" i="32"/>
  <c r="U63" i="32"/>
  <c r="D64" i="32"/>
  <c r="U64" i="32"/>
  <c r="AJ64" i="32"/>
  <c r="S65" i="32"/>
  <c r="AJ65" i="32"/>
  <c r="R66" i="32"/>
  <c r="AH66" i="32"/>
  <c r="R67" i="32"/>
  <c r="AG67" i="32"/>
  <c r="P68" i="32"/>
  <c r="AG68" i="32"/>
  <c r="O69" i="32"/>
  <c r="AE69" i="32"/>
  <c r="O70" i="32"/>
  <c r="AD70" i="32"/>
  <c r="M71" i="32"/>
  <c r="AC71" i="32"/>
  <c r="I72" i="32"/>
  <c r="V72" i="32"/>
  <c r="AH72" i="32"/>
  <c r="M73" i="32"/>
  <c r="Y73" i="32"/>
  <c r="D74" i="32"/>
  <c r="P74" i="32"/>
  <c r="AG21" i="32"/>
  <c r="R32" i="32"/>
  <c r="AA35" i="32"/>
  <c r="Y36" i="32"/>
  <c r="AC37" i="32"/>
  <c r="AB38" i="32"/>
  <c r="T39" i="32"/>
  <c r="Q40" i="32"/>
  <c r="L41" i="32"/>
  <c r="D42" i="32"/>
  <c r="AG42" i="32"/>
  <c r="AB43" i="32"/>
  <c r="U44" i="32"/>
  <c r="O45" i="32"/>
  <c r="K46" i="32"/>
  <c r="D47" i="32"/>
  <c r="AC47" i="32"/>
  <c r="Q48" i="32"/>
  <c r="AJ48" i="32"/>
  <c r="Z49" i="32"/>
  <c r="O50" i="32"/>
  <c r="AI50" i="32"/>
  <c r="Y51" i="32"/>
  <c r="K52" i="32"/>
  <c r="AC52" i="32"/>
  <c r="Q53" i="32"/>
  <c r="AJ53" i="32"/>
  <c r="U54" i="32"/>
  <c r="H55" i="32"/>
  <c r="AB55" i="32"/>
  <c r="L56" i="32"/>
  <c r="AD56" i="32"/>
  <c r="M57" i="32"/>
  <c r="AB57" i="32"/>
  <c r="L58" i="32"/>
  <c r="AB58" i="32"/>
  <c r="J59" i="32"/>
  <c r="AA59" i="32"/>
  <c r="J60" i="32"/>
  <c r="Y60" i="32"/>
  <c r="I61" i="32"/>
  <c r="Y61" i="32"/>
  <c r="G62" i="32"/>
  <c r="X62" i="32"/>
  <c r="G63" i="32"/>
  <c r="V63" i="32"/>
  <c r="F64" i="32"/>
  <c r="V64" i="32"/>
  <c r="D65" i="32"/>
  <c r="U65" i="32"/>
  <c r="D66" i="32"/>
  <c r="S66" i="32"/>
  <c r="AJ66" i="32"/>
  <c r="S67" i="32"/>
  <c r="AH67" i="32"/>
  <c r="R68" i="32"/>
  <c r="AH68" i="32"/>
  <c r="X22" i="32"/>
  <c r="Q33" i="32"/>
  <c r="AB35" i="32"/>
  <c r="AC36" i="32"/>
  <c r="AG37" i="32"/>
  <c r="AC38" i="32"/>
  <c r="U39" i="32"/>
  <c r="U40" i="32"/>
  <c r="M41" i="32"/>
  <c r="E42" i="32"/>
  <c r="D43" i="32"/>
  <c r="AD43" i="32"/>
  <c r="V44" i="32"/>
  <c r="T45" i="32"/>
  <c r="M46" i="32"/>
  <c r="F47" i="32"/>
  <c r="AE47" i="32"/>
  <c r="S48" i="32"/>
  <c r="F49" i="32"/>
  <c r="AD49" i="32"/>
  <c r="P50" i="32"/>
  <c r="D51" i="32"/>
  <c r="AB51" i="32"/>
  <c r="L52" i="32"/>
  <c r="AE52" i="32"/>
  <c r="S53" i="32"/>
  <c r="D54" i="32"/>
  <c r="V54" i="32"/>
  <c r="K55" i="32"/>
  <c r="AC55" i="32"/>
  <c r="M56" i="32"/>
  <c r="AF56" i="32"/>
  <c r="N57" i="32"/>
  <c r="AC57" i="32"/>
  <c r="N58" i="32"/>
  <c r="AC58" i="32"/>
  <c r="K59" i="32"/>
  <c r="AC59" i="32"/>
  <c r="K60" i="32"/>
  <c r="Z60" i="32"/>
  <c r="K61" i="32"/>
  <c r="Z61" i="32"/>
  <c r="H62" i="32"/>
  <c r="Z62" i="32"/>
  <c r="H63" i="32"/>
  <c r="W63" i="32"/>
  <c r="H64" i="32"/>
  <c r="W64" i="32"/>
  <c r="E65" i="32"/>
  <c r="W65" i="32"/>
  <c r="E66" i="32"/>
  <c r="T66" i="32"/>
  <c r="E67" i="32"/>
  <c r="T67" i="32"/>
  <c r="AI67" i="32"/>
  <c r="T68" i="32"/>
  <c r="AI68" i="32"/>
  <c r="Q69" i="32"/>
  <c r="AI69" i="32"/>
  <c r="Q70" i="32"/>
  <c r="AF70" i="32"/>
  <c r="Q71" i="32"/>
  <c r="AE71" i="32"/>
  <c r="K72" i="32"/>
  <c r="X72" i="32"/>
  <c r="AJ72" i="32"/>
  <c r="O73" i="32"/>
  <c r="AA73" i="32"/>
  <c r="F74" i="32"/>
  <c r="R74" i="32"/>
  <c r="AD74" i="32"/>
  <c r="I75" i="32"/>
  <c r="U75" i="32"/>
  <c r="AG75" i="32"/>
  <c r="L76" i="32"/>
  <c r="X76" i="32"/>
  <c r="AJ76" i="32"/>
  <c r="O77" i="32"/>
  <c r="AA77" i="32"/>
  <c r="F78" i="32"/>
  <c r="R78" i="32"/>
  <c r="AD78" i="32"/>
  <c r="I79" i="32"/>
  <c r="U79" i="32"/>
  <c r="AG79" i="32"/>
  <c r="F24" i="32"/>
  <c r="AF33" i="32"/>
  <c r="AC35" i="32"/>
  <c r="AG36" i="32"/>
  <c r="AH37" i="32"/>
  <c r="AD38" i="32"/>
  <c r="Z39" i="32"/>
  <c r="V40" i="32"/>
  <c r="N41" i="32"/>
  <c r="I42" i="32"/>
  <c r="F43" i="32"/>
  <c r="AE43" i="32"/>
  <c r="X44" i="32"/>
  <c r="V45" i="32"/>
  <c r="O46" i="32"/>
  <c r="H47" i="32"/>
  <c r="AF47" i="32"/>
  <c r="T48" i="32"/>
  <c r="H49" i="32"/>
  <c r="AE49" i="32"/>
  <c r="Q50" i="32"/>
  <c r="F51" i="32"/>
  <c r="AC51" i="32"/>
  <c r="N52" i="32"/>
  <c r="AG52" i="32"/>
  <c r="T53" i="32"/>
  <c r="E54" i="32"/>
  <c r="Y54" i="32"/>
  <c r="L55" i="32"/>
  <c r="AD55" i="32"/>
  <c r="O56" i="32"/>
  <c r="AG56" i="32"/>
  <c r="O57" i="32"/>
  <c r="AE57" i="32"/>
  <c r="O58" i="32"/>
  <c r="AD58" i="32"/>
  <c r="M59" i="32"/>
  <c r="AD59" i="32"/>
  <c r="L60" i="32"/>
  <c r="AB60" i="32"/>
  <c r="L61" i="32"/>
  <c r="AA61" i="32"/>
  <c r="J62" i="32"/>
  <c r="AA62" i="32"/>
  <c r="I63" i="32"/>
  <c r="Y63" i="32"/>
  <c r="I64" i="32"/>
  <c r="X64" i="32"/>
  <c r="G65" i="32"/>
  <c r="X65" i="32"/>
  <c r="F66" i="32"/>
  <c r="V66" i="32"/>
  <c r="F67" i="32"/>
  <c r="U67" i="32"/>
  <c r="D68" i="32"/>
  <c r="U68" i="32"/>
  <c r="AJ68" i="32"/>
  <c r="S69" i="32"/>
  <c r="AJ69" i="32"/>
  <c r="R70" i="32"/>
  <c r="AH70" i="32"/>
  <c r="R71" i="32"/>
  <c r="AF71" i="32"/>
  <c r="L72" i="32"/>
  <c r="Y72" i="32"/>
  <c r="D73" i="32"/>
  <c r="P73" i="32"/>
  <c r="AB73" i="32"/>
  <c r="G74" i="32"/>
  <c r="S74" i="32"/>
  <c r="AE74" i="32"/>
  <c r="J75" i="32"/>
  <c r="V75" i="32"/>
  <c r="AH75" i="32"/>
  <c r="M76" i="32"/>
  <c r="Y76" i="32"/>
  <c r="D77" i="32"/>
  <c r="P77" i="32"/>
  <c r="AB77" i="32"/>
  <c r="U25" i="32"/>
  <c r="M34" i="32"/>
  <c r="AG35" i="32"/>
  <c r="D37" i="32"/>
  <c r="AI37" i="32"/>
  <c r="AG38" i="32"/>
  <c r="AD39" i="32"/>
  <c r="W40" i="32"/>
  <c r="O41" i="32"/>
  <c r="M42" i="32"/>
  <c r="G43" i="32"/>
  <c r="AF43" i="32"/>
  <c r="AC44" i="32"/>
  <c r="X45" i="32"/>
  <c r="P46" i="32"/>
  <c r="L47" i="32"/>
  <c r="AG47" i="32"/>
  <c r="U48" i="32"/>
  <c r="K49" i="32"/>
  <c r="AF49" i="32"/>
  <c r="R50" i="32"/>
  <c r="H51" i="32"/>
  <c r="AD51" i="32"/>
  <c r="O52" i="32"/>
  <c r="AI52" i="32"/>
  <c r="V53" i="32"/>
  <c r="F54" i="32"/>
  <c r="AA54" i="32"/>
  <c r="M55" i="32"/>
  <c r="AE55" i="32"/>
  <c r="Q56" i="32"/>
  <c r="AH56" i="32"/>
  <c r="P57" i="32"/>
  <c r="AG57" i="32"/>
  <c r="P58" i="32"/>
  <c r="AE58" i="32"/>
  <c r="O59" i="32"/>
  <c r="AE59" i="32"/>
  <c r="M60" i="32"/>
  <c r="AD60" i="32"/>
  <c r="M61" i="32"/>
  <c r="AB61" i="32"/>
  <c r="L62" i="32"/>
  <c r="AB62" i="32"/>
  <c r="J63" i="32"/>
  <c r="AA63" i="32"/>
  <c r="J64" i="32"/>
  <c r="Y64" i="32"/>
  <c r="I65" i="32"/>
  <c r="Y65" i="32"/>
  <c r="G66" i="32"/>
  <c r="X66" i="32"/>
  <c r="G67" i="32"/>
  <c r="V67" i="32"/>
  <c r="F68" i="32"/>
  <c r="V68" i="32"/>
  <c r="D69" i="32"/>
  <c r="U69" i="32"/>
  <c r="D70" i="32"/>
  <c r="S70" i="32"/>
  <c r="AJ70" i="32"/>
  <c r="AJ26" i="32"/>
  <c r="Q34" i="32"/>
  <c r="E36" i="32"/>
  <c r="F37" i="32"/>
  <c r="F38" i="32"/>
  <c r="AI38" i="32"/>
  <c r="AF39" i="32"/>
  <c r="X40" i="32"/>
  <c r="R41" i="32"/>
  <c r="P42" i="32"/>
  <c r="H43" i="32"/>
  <c r="AG43" i="32"/>
  <c r="AG44" i="32"/>
  <c r="Y45" i="32"/>
  <c r="Q46" i="32"/>
  <c r="N47" i="32"/>
  <c r="AJ47" i="32"/>
  <c r="V48" i="32"/>
  <c r="M49" i="32"/>
  <c r="AH49" i="32"/>
  <c r="U50" i="32"/>
  <c r="L51" i="32"/>
  <c r="AE51" i="32"/>
  <c r="P52" i="32"/>
  <c r="E53" i="32"/>
  <c r="W53" i="32"/>
  <c r="H54" i="32"/>
  <c r="AC54" i="32"/>
  <c r="N55" i="32"/>
  <c r="AF55" i="32"/>
  <c r="T56" i="32"/>
  <c r="AI56" i="32"/>
  <c r="Q57" i="32"/>
  <c r="AI57" i="32"/>
  <c r="Q58" i="32"/>
  <c r="AF58" i="32"/>
  <c r="Q59" i="32"/>
  <c r="AF59" i="32"/>
  <c r="N60" i="32"/>
  <c r="AF60" i="32"/>
  <c r="N61" i="32"/>
  <c r="AC61" i="32"/>
  <c r="N62" i="32"/>
  <c r="AC62" i="32"/>
  <c r="K63" i="32"/>
  <c r="AC63" i="32"/>
  <c r="K64" i="32"/>
  <c r="Z64" i="32"/>
  <c r="K65" i="32"/>
  <c r="Z65" i="32"/>
  <c r="H66" i="32"/>
  <c r="Z66" i="32"/>
  <c r="H67" i="32"/>
  <c r="W67" i="32"/>
  <c r="H68" i="32"/>
  <c r="W68" i="32"/>
  <c r="E69" i="32"/>
  <c r="W69" i="32"/>
  <c r="E70" i="32"/>
  <c r="T70" i="32"/>
  <c r="E71" i="32"/>
  <c r="T71" i="32"/>
  <c r="AH71" i="32"/>
  <c r="N72" i="32"/>
  <c r="AA72" i="32"/>
  <c r="F73" i="32"/>
  <c r="R73" i="32"/>
  <c r="AD73" i="32"/>
  <c r="I74" i="32"/>
  <c r="U74" i="32"/>
  <c r="AG74" i="32"/>
  <c r="L75" i="32"/>
  <c r="W27" i="32"/>
  <c r="S34" i="32"/>
  <c r="H36" i="32"/>
  <c r="J37" i="32"/>
  <c r="H38" i="32"/>
  <c r="F39" i="32"/>
  <c r="AG39" i="32"/>
  <c r="AA40" i="32"/>
  <c r="V41" i="32"/>
  <c r="Q42" i="32"/>
  <c r="I43" i="32"/>
  <c r="E44" i="32"/>
  <c r="AH44" i="32"/>
  <c r="Z45" i="32"/>
  <c r="U46" i="32"/>
  <c r="P47" i="32"/>
  <c r="D48" i="32"/>
  <c r="X48" i="32"/>
  <c r="N49" i="32"/>
  <c r="AI49" i="32"/>
  <c r="W50" i="32"/>
  <c r="M51" i="32"/>
  <c r="AF51" i="32"/>
  <c r="S52" i="32"/>
  <c r="F53" i="32"/>
  <c r="X53" i="32"/>
  <c r="J54" i="32"/>
  <c r="AD54" i="32"/>
  <c r="P55" i="32"/>
  <c r="AI55" i="32"/>
  <c r="U56" i="32"/>
  <c r="AJ56" i="32"/>
  <c r="S57" i="32"/>
  <c r="AJ57" i="32"/>
  <c r="R58" i="32"/>
  <c r="AH58" i="32"/>
  <c r="R59" i="32"/>
  <c r="AG59" i="32"/>
  <c r="P60" i="32"/>
  <c r="AG60" i="32"/>
  <c r="O61" i="32"/>
  <c r="AE61" i="32"/>
  <c r="O62" i="32"/>
  <c r="AD62" i="32"/>
  <c r="M63" i="32"/>
  <c r="AD63" i="32"/>
  <c r="L64" i="32"/>
  <c r="AB64" i="32"/>
  <c r="L65" i="32"/>
  <c r="AA65" i="32"/>
  <c r="J66" i="32"/>
  <c r="AA66" i="32"/>
  <c r="I67" i="32"/>
  <c r="Y67" i="32"/>
  <c r="I68" i="32"/>
  <c r="X68" i="32"/>
  <c r="G69" i="32"/>
  <c r="X69" i="32"/>
  <c r="F70" i="32"/>
  <c r="V70" i="32"/>
  <c r="F71" i="32"/>
  <c r="U71" i="32"/>
  <c r="AI71" i="32"/>
  <c r="P72" i="32"/>
  <c r="AB72" i="32"/>
  <c r="G73" i="32"/>
  <c r="S73" i="32"/>
  <c r="AE73" i="32"/>
  <c r="J74" i="32"/>
  <c r="H28" i="32"/>
  <c r="AA34" i="32"/>
  <c r="K36" i="32"/>
  <c r="L37" i="32"/>
  <c r="K38" i="32"/>
  <c r="H39" i="32"/>
  <c r="AJ39" i="32"/>
  <c r="AC40" i="32"/>
  <c r="Y41" i="32"/>
  <c r="R42" i="32"/>
  <c r="L43" i="32"/>
  <c r="I44" i="32"/>
  <c r="AI44" i="32"/>
  <c r="AA45" i="32"/>
  <c r="Y46" i="32"/>
  <c r="R47" i="32"/>
  <c r="E48" i="32"/>
  <c r="AB48" i="32"/>
  <c r="O49" i="32"/>
  <c r="AJ49" i="32"/>
  <c r="Z50" i="32"/>
  <c r="N51" i="32"/>
  <c r="AG51" i="32"/>
  <c r="U52" i="32"/>
  <c r="G53" i="32"/>
  <c r="Y53" i="32"/>
  <c r="M54" i="32"/>
  <c r="AF54" i="32"/>
  <c r="Q55" i="32"/>
  <c r="D56" i="32"/>
  <c r="V56" i="32"/>
  <c r="D57" i="32"/>
  <c r="U57" i="32"/>
  <c r="D58" i="32"/>
  <c r="S58" i="32"/>
  <c r="AJ58" i="32"/>
  <c r="S59" i="32"/>
  <c r="AH59" i="32"/>
  <c r="R60" i="32"/>
  <c r="AH60" i="32"/>
  <c r="P61" i="32"/>
  <c r="AG61" i="32"/>
  <c r="P62" i="32"/>
  <c r="AE62" i="32"/>
  <c r="O63" i="32"/>
  <c r="AE63" i="32"/>
  <c r="M64" i="32"/>
  <c r="AD64" i="32"/>
  <c r="M65" i="32"/>
  <c r="AB65" i="32"/>
  <c r="L66" i="32"/>
  <c r="AB66" i="32"/>
  <c r="J67" i="32"/>
  <c r="AA67" i="32"/>
  <c r="J68" i="32"/>
  <c r="Y68" i="32"/>
  <c r="I69" i="32"/>
  <c r="Y69" i="32"/>
  <c r="G70" i="32"/>
  <c r="X70" i="32"/>
  <c r="G71" i="32"/>
  <c r="V71" i="32"/>
  <c r="D72" i="32"/>
  <c r="Q72" i="32"/>
  <c r="AC72" i="32"/>
  <c r="H73" i="32"/>
  <c r="T73" i="32"/>
  <c r="AF73" i="32"/>
  <c r="K74" i="32"/>
  <c r="W74" i="32"/>
  <c r="AI74" i="32"/>
  <c r="N75" i="32"/>
  <c r="O37" i="32"/>
  <c r="S47" i="32"/>
  <c r="P51" i="32"/>
  <c r="AG54" i="32"/>
  <c r="E58" i="32"/>
  <c r="AI60" i="32"/>
  <c r="AF63" i="32"/>
  <c r="AC66" i="32"/>
  <c r="P69" i="32"/>
  <c r="O71" i="32"/>
  <c r="T72" i="32"/>
  <c r="N73" i="32"/>
  <c r="L74" i="32"/>
  <c r="AH74" i="32"/>
  <c r="T75" i="32"/>
  <c r="D76" i="32"/>
  <c r="T76" i="32"/>
  <c r="AI76" i="32"/>
  <c r="R77" i="32"/>
  <c r="AF77" i="32"/>
  <c r="L78" i="32"/>
  <c r="Y78" i="32"/>
  <c r="E79" i="32"/>
  <c r="R79" i="32"/>
  <c r="AE79" i="32"/>
  <c r="K80" i="32"/>
  <c r="W80" i="32"/>
  <c r="AI80" i="32"/>
  <c r="N81" i="32"/>
  <c r="Z81" i="32"/>
  <c r="E82" i="32"/>
  <c r="Q82" i="32"/>
  <c r="AC82" i="32"/>
  <c r="H83" i="32"/>
  <c r="T83" i="32"/>
  <c r="AF83" i="32"/>
  <c r="K84" i="32"/>
  <c r="W84" i="32"/>
  <c r="AI84" i="32"/>
  <c r="N85" i="32"/>
  <c r="Z85" i="32"/>
  <c r="E86" i="32"/>
  <c r="Q86" i="32"/>
  <c r="AC86" i="32"/>
  <c r="H87" i="32"/>
  <c r="T87" i="32"/>
  <c r="AF87" i="32"/>
  <c r="K88" i="32"/>
  <c r="W88" i="32"/>
  <c r="AI88" i="32"/>
  <c r="N89" i="32"/>
  <c r="Z89" i="32"/>
  <c r="E90" i="32"/>
  <c r="Q90" i="32"/>
  <c r="AC90" i="32"/>
  <c r="H91" i="32"/>
  <c r="T91" i="32"/>
  <c r="AF91" i="32"/>
  <c r="K92" i="32"/>
  <c r="W92" i="32"/>
  <c r="AI92" i="32"/>
  <c r="N93" i="32"/>
  <c r="Z93" i="32"/>
  <c r="E94" i="32"/>
  <c r="Q94" i="32"/>
  <c r="AC94" i="32"/>
  <c r="H95" i="32"/>
  <c r="T95" i="32"/>
  <c r="AF95" i="32"/>
  <c r="K96" i="32"/>
  <c r="W96" i="32"/>
  <c r="AI96" i="32"/>
  <c r="N97" i="32"/>
  <c r="Z97" i="32"/>
  <c r="E98" i="32"/>
  <c r="Q98" i="32"/>
  <c r="AC98" i="32"/>
  <c r="H99" i="32"/>
  <c r="T99" i="32"/>
  <c r="AF99" i="32"/>
  <c r="K100" i="32"/>
  <c r="W100" i="32"/>
  <c r="AI100" i="32"/>
  <c r="N101" i="32"/>
  <c r="Z101" i="32"/>
  <c r="L39" i="32"/>
  <c r="G48" i="32"/>
  <c r="AI51" i="32"/>
  <c r="R55" i="32"/>
  <c r="T58" i="32"/>
  <c r="Q61" i="32"/>
  <c r="N64" i="32"/>
  <c r="K67" i="32"/>
  <c r="AC69" i="32"/>
  <c r="W71" i="32"/>
  <c r="W72" i="32"/>
  <c r="U73" i="32"/>
  <c r="O74" i="32"/>
  <c r="E75" i="32"/>
  <c r="X75" i="32"/>
  <c r="F76" i="32"/>
  <c r="V76" i="32"/>
  <c r="F77" i="32"/>
  <c r="T77" i="32"/>
  <c r="AH77" i="32"/>
  <c r="N78" i="32"/>
  <c r="AA78" i="32"/>
  <c r="G79" i="32"/>
  <c r="T79" i="32"/>
  <c r="AH79" i="32"/>
  <c r="M80" i="32"/>
  <c r="Y80" i="32"/>
  <c r="D81" i="32"/>
  <c r="P81" i="32"/>
  <c r="AB81" i="32"/>
  <c r="G82" i="32"/>
  <c r="S82" i="32"/>
  <c r="AE82" i="32"/>
  <c r="J83" i="32"/>
  <c r="V83" i="32"/>
  <c r="AH83" i="32"/>
  <c r="M84" i="32"/>
  <c r="Y84" i="32"/>
  <c r="D85" i="32"/>
  <c r="P85" i="32"/>
  <c r="AB85" i="32"/>
  <c r="G86" i="32"/>
  <c r="S86" i="32"/>
  <c r="AE86" i="32"/>
  <c r="J87" i="32"/>
  <c r="V87" i="32"/>
  <c r="AH87" i="32"/>
  <c r="M88" i="32"/>
  <c r="Y88" i="32"/>
  <c r="D89" i="32"/>
  <c r="P89" i="32"/>
  <c r="AB89" i="32"/>
  <c r="G90" i="32"/>
  <c r="S90" i="32"/>
  <c r="AE90" i="32"/>
  <c r="J91" i="32"/>
  <c r="V91" i="32"/>
  <c r="AH91" i="32"/>
  <c r="M92" i="32"/>
  <c r="Y92" i="32"/>
  <c r="D93" i="32"/>
  <c r="P93" i="32"/>
  <c r="AB93" i="32"/>
  <c r="G94" i="32"/>
  <c r="S94" i="32"/>
  <c r="AE94" i="32"/>
  <c r="J95" i="32"/>
  <c r="V95" i="32"/>
  <c r="AH95" i="32"/>
  <c r="M96" i="32"/>
  <c r="Y96" i="32"/>
  <c r="D97" i="32"/>
  <c r="P97" i="32"/>
  <c r="AB97" i="32"/>
  <c r="G98" i="32"/>
  <c r="S98" i="32"/>
  <c r="AE98" i="32"/>
  <c r="J99" i="32"/>
  <c r="V99" i="32"/>
  <c r="AH99" i="32"/>
  <c r="M100" i="32"/>
  <c r="Y100" i="32"/>
  <c r="E40" i="32"/>
  <c r="O48" i="32"/>
  <c r="I52" i="32"/>
  <c r="Y55" i="32"/>
  <c r="Z58" i="32"/>
  <c r="W61" i="32"/>
  <c r="T64" i="32"/>
  <c r="Q67" i="32"/>
  <c r="AG69" i="32"/>
  <c r="AA71" i="32"/>
  <c r="Z72" i="32"/>
  <c r="W73" i="32"/>
  <c r="Q74" i="32"/>
  <c r="F75" i="32"/>
  <c r="Y75" i="32"/>
  <c r="H76" i="32"/>
  <c r="W76" i="32"/>
  <c r="G77" i="32"/>
  <c r="U77" i="32"/>
  <c r="AI77" i="32"/>
  <c r="O78" i="32"/>
  <c r="AB78" i="32"/>
  <c r="H79" i="32"/>
  <c r="V79" i="32"/>
  <c r="AI79" i="32"/>
  <c r="N80" i="32"/>
  <c r="Z80" i="32"/>
  <c r="E81" i="32"/>
  <c r="Q81" i="32"/>
  <c r="AC81" i="32"/>
  <c r="H82" i="32"/>
  <c r="T82" i="32"/>
  <c r="AF82" i="32"/>
  <c r="K83" i="32"/>
  <c r="W83" i="32"/>
  <c r="AI83" i="32"/>
  <c r="N84" i="32"/>
  <c r="Z84" i="32"/>
  <c r="E85" i="32"/>
  <c r="Q85" i="32"/>
  <c r="AC85" i="32"/>
  <c r="H86" i="32"/>
  <c r="T86" i="32"/>
  <c r="AF86" i="32"/>
  <c r="K87" i="32"/>
  <c r="W87" i="32"/>
  <c r="AI87" i="32"/>
  <c r="N88" i="32"/>
  <c r="Z88" i="32"/>
  <c r="E89" i="32"/>
  <c r="Q89" i="32"/>
  <c r="AC89" i="32"/>
  <c r="H90" i="32"/>
  <c r="T90" i="32"/>
  <c r="AF90" i="32"/>
  <c r="K91" i="32"/>
  <c r="W91" i="32"/>
  <c r="AI91" i="32"/>
  <c r="N92" i="32"/>
  <c r="Z92" i="32"/>
  <c r="E93" i="32"/>
  <c r="Q93" i="32"/>
  <c r="AC93" i="32"/>
  <c r="H94" i="32"/>
  <c r="T94" i="32"/>
  <c r="AF94" i="32"/>
  <c r="K95" i="32"/>
  <c r="W95" i="32"/>
  <c r="AI95" i="32"/>
  <c r="N96" i="32"/>
  <c r="Z96" i="32"/>
  <c r="E97" i="32"/>
  <c r="Q97" i="32"/>
  <c r="AC97" i="32"/>
  <c r="H98" i="32"/>
  <c r="T98" i="32"/>
  <c r="AF98" i="32"/>
  <c r="K99" i="32"/>
  <c r="W99" i="32"/>
  <c r="AI99" i="32"/>
  <c r="N100" i="32"/>
  <c r="Z100" i="32"/>
  <c r="U42" i="32"/>
  <c r="R49" i="32"/>
  <c r="H53" i="32"/>
  <c r="W56" i="32"/>
  <c r="T59" i="32"/>
  <c r="Q62" i="32"/>
  <c r="N65" i="32"/>
  <c r="K68" i="32"/>
  <c r="P70" i="32"/>
  <c r="E72" i="32"/>
  <c r="AG72" i="32"/>
  <c r="AC73" i="32"/>
  <c r="X74" i="32"/>
  <c r="K75" i="32"/>
  <c r="AC75" i="32"/>
  <c r="K76" i="32"/>
  <c r="AB76" i="32"/>
  <c r="J77" i="32"/>
  <c r="X77" i="32"/>
  <c r="E78" i="32"/>
  <c r="S78" i="32"/>
  <c r="AF78" i="32"/>
  <c r="L79" i="32"/>
  <c r="Y79" i="32"/>
  <c r="E80" i="32"/>
  <c r="Q80" i="32"/>
  <c r="AC80" i="32"/>
  <c r="H81" i="32"/>
  <c r="T81" i="32"/>
  <c r="AF81" i="32"/>
  <c r="K82" i="32"/>
  <c r="W82" i="32"/>
  <c r="AI82" i="32"/>
  <c r="N83" i="32"/>
  <c r="Z83" i="32"/>
  <c r="E84" i="32"/>
  <c r="Q84" i="32"/>
  <c r="AC84" i="32"/>
  <c r="H85" i="32"/>
  <c r="T85" i="32"/>
  <c r="AF85" i="32"/>
  <c r="K86" i="32"/>
  <c r="W86" i="32"/>
  <c r="AI86" i="32"/>
  <c r="N87" i="32"/>
  <c r="Z87" i="32"/>
  <c r="E88" i="32"/>
  <c r="Q88" i="32"/>
  <c r="AC88" i="32"/>
  <c r="H89" i="32"/>
  <c r="T89" i="32"/>
  <c r="AF89" i="32"/>
  <c r="K90" i="32"/>
  <c r="W90" i="32"/>
  <c r="AI90" i="32"/>
  <c r="N91" i="32"/>
  <c r="Z91" i="32"/>
  <c r="E92" i="32"/>
  <c r="Q92" i="32"/>
  <c r="AC92" i="32"/>
  <c r="H93" i="32"/>
  <c r="T93" i="32"/>
  <c r="AF93" i="32"/>
  <c r="K94" i="32"/>
  <c r="W94" i="32"/>
  <c r="AI94" i="32"/>
  <c r="N95" i="32"/>
  <c r="Z95" i="32"/>
  <c r="E96" i="32"/>
  <c r="Q96" i="32"/>
  <c r="AC96" i="32"/>
  <c r="H97" i="32"/>
  <c r="T97" i="32"/>
  <c r="AF97" i="32"/>
  <c r="K98" i="32"/>
  <c r="W98" i="32"/>
  <c r="AI98" i="32"/>
  <c r="N99" i="32"/>
  <c r="Z99" i="32"/>
  <c r="N43" i="32"/>
  <c r="V49" i="32"/>
  <c r="L53" i="32"/>
  <c r="Z56" i="32"/>
  <c r="W59" i="32"/>
  <c r="T62" i="32"/>
  <c r="Q65" i="32"/>
  <c r="N68" i="32"/>
  <c r="Z70" i="32"/>
  <c r="G72" i="32"/>
  <c r="AI72" i="32"/>
  <c r="AG73" i="32"/>
  <c r="Z74" i="32"/>
  <c r="M75" i="32"/>
  <c r="AD75" i="32"/>
  <c r="N76" i="32"/>
  <c r="AC76" i="32"/>
  <c r="K77" i="32"/>
  <c r="Y77" i="32"/>
  <c r="G78" i="32"/>
  <c r="T78" i="32"/>
  <c r="AG78" i="32"/>
  <c r="M79" i="32"/>
  <c r="Z79" i="32"/>
  <c r="F80" i="32"/>
  <c r="R80" i="32"/>
  <c r="AD80" i="32"/>
  <c r="I81" i="32"/>
  <c r="U81" i="32"/>
  <c r="AG81" i="32"/>
  <c r="L82" i="32"/>
  <c r="X82" i="32"/>
  <c r="AJ82" i="32"/>
  <c r="O83" i="32"/>
  <c r="AA83" i="32"/>
  <c r="F84" i="32"/>
  <c r="R84" i="32"/>
  <c r="AD84" i="32"/>
  <c r="I85" i="32"/>
  <c r="U85" i="32"/>
  <c r="AG85" i="32"/>
  <c r="L86" i="32"/>
  <c r="X86" i="32"/>
  <c r="AJ86" i="32"/>
  <c r="O87" i="32"/>
  <c r="AA87" i="32"/>
  <c r="F88" i="32"/>
  <c r="R88" i="32"/>
  <c r="AD88" i="32"/>
  <c r="I89" i="32"/>
  <c r="U89" i="32"/>
  <c r="AG89" i="32"/>
  <c r="L90" i="32"/>
  <c r="X90" i="32"/>
  <c r="AJ90" i="32"/>
  <c r="O91" i="32"/>
  <c r="AA91" i="32"/>
  <c r="F92" i="32"/>
  <c r="R92" i="32"/>
  <c r="AD92" i="32"/>
  <c r="I93" i="32"/>
  <c r="U93" i="32"/>
  <c r="AG93" i="32"/>
  <c r="L94" i="32"/>
  <c r="X94" i="32"/>
  <c r="AJ94" i="32"/>
  <c r="O95" i="32"/>
  <c r="AA95" i="32"/>
  <c r="F96" i="32"/>
  <c r="R96" i="32"/>
  <c r="AD96" i="32"/>
  <c r="I97" i="32"/>
  <c r="U97" i="32"/>
  <c r="AG97" i="32"/>
  <c r="L98" i="32"/>
  <c r="X98" i="32"/>
  <c r="AJ98" i="32"/>
  <c r="O99" i="32"/>
  <c r="AA99" i="32"/>
  <c r="F100" i="32"/>
  <c r="R100" i="32"/>
  <c r="Z28" i="32"/>
  <c r="AH48" i="32"/>
  <c r="D55" i="32"/>
  <c r="T60" i="32"/>
  <c r="AC65" i="32"/>
  <c r="H70" i="32"/>
  <c r="R72" i="32"/>
  <c r="AJ73" i="32"/>
  <c r="H75" i="32"/>
  <c r="E76" i="32"/>
  <c r="AG76" i="32"/>
  <c r="Z77" i="32"/>
  <c r="P78" i="32"/>
  <c r="D79" i="32"/>
  <c r="AB79" i="32"/>
  <c r="P80" i="32"/>
  <c r="AJ80" i="32"/>
  <c r="X81" i="32"/>
  <c r="AE34" i="32"/>
  <c r="D50" i="32"/>
  <c r="G56" i="32"/>
  <c r="W60" i="32"/>
  <c r="AI65" i="32"/>
  <c r="N70" i="32"/>
  <c r="U72" i="32"/>
  <c r="E74" i="32"/>
  <c r="O75" i="32"/>
  <c r="I76" i="32"/>
  <c r="AH76" i="32"/>
  <c r="AC77" i="32"/>
  <c r="Q78" i="32"/>
  <c r="F79" i="32"/>
  <c r="AC79" i="32"/>
  <c r="S80" i="32"/>
  <c r="F81" i="32"/>
  <c r="Q36" i="32"/>
  <c r="M50" i="32"/>
  <c r="J56" i="32"/>
  <c r="E61" i="32"/>
  <c r="N66" i="32"/>
  <c r="AC70" i="32"/>
  <c r="AD72" i="32"/>
  <c r="H74" i="32"/>
  <c r="Q75" i="32"/>
  <c r="J76" i="32"/>
  <c r="E77" i="32"/>
  <c r="AD77" i="32"/>
  <c r="U78" i="32"/>
  <c r="J79" i="32"/>
  <c r="AD79" i="32"/>
  <c r="T80" i="32"/>
  <c r="G81" i="32"/>
  <c r="AA81" i="32"/>
  <c r="M38" i="32"/>
  <c r="AB50" i="32"/>
  <c r="E57" i="32"/>
  <c r="AI61" i="32"/>
  <c r="Q66" i="32"/>
  <c r="AE70" i="32"/>
  <c r="AF72" i="32"/>
  <c r="N74" i="32"/>
  <c r="R75" i="32"/>
  <c r="O76" i="32"/>
  <c r="H77" i="32"/>
  <c r="AE77" i="32"/>
  <c r="V78" i="32"/>
  <c r="K79" i="32"/>
  <c r="AF79" i="32"/>
  <c r="U80" i="32"/>
  <c r="J81" i="32"/>
  <c r="AD81" i="32"/>
  <c r="P82" i="32"/>
  <c r="E83" i="32"/>
  <c r="Y83" i="32"/>
  <c r="L84" i="32"/>
  <c r="AG84" i="32"/>
  <c r="V85" i="32"/>
  <c r="I86" i="32"/>
  <c r="AB86" i="32"/>
  <c r="Q87" i="32"/>
  <c r="D88" i="32"/>
  <c r="X88" i="32"/>
  <c r="L89" i="32"/>
  <c r="AH89" i="32"/>
  <c r="U90" i="32"/>
  <c r="G91" i="32"/>
  <c r="AC91" i="32"/>
  <c r="P92" i="32"/>
  <c r="AJ92" i="32"/>
  <c r="X93" i="32"/>
  <c r="M94" i="32"/>
  <c r="AG94" i="32"/>
  <c r="S95" i="32"/>
  <c r="H96" i="32"/>
  <c r="AB96" i="32"/>
  <c r="O97" i="32"/>
  <c r="AJ97" i="32"/>
  <c r="Y98" i="32"/>
  <c r="L99" i="32"/>
  <c r="AE99" i="32"/>
  <c r="Q100" i="32"/>
  <c r="AG100" i="32"/>
  <c r="M101" i="32"/>
  <c r="AA101" i="32"/>
  <c r="F102" i="32"/>
  <c r="R102" i="32"/>
  <c r="AD102" i="32"/>
  <c r="I103" i="32"/>
  <c r="U103" i="32"/>
  <c r="AG103" i="32"/>
  <c r="L104" i="32"/>
  <c r="X104" i="32"/>
  <c r="AJ104" i="32"/>
  <c r="O105" i="32"/>
  <c r="AA105" i="32"/>
  <c r="F106" i="32"/>
  <c r="R106" i="32"/>
  <c r="AD106" i="32"/>
  <c r="I107" i="32"/>
  <c r="U107" i="32"/>
  <c r="AG107" i="32"/>
  <c r="L108" i="32"/>
  <c r="X108" i="32"/>
  <c r="AJ108" i="32"/>
  <c r="O109" i="32"/>
  <c r="AA109" i="32"/>
  <c r="F110" i="32"/>
  <c r="R110" i="32"/>
  <c r="AD110" i="32"/>
  <c r="I111" i="32"/>
  <c r="U111" i="32"/>
  <c r="AG111" i="32"/>
  <c r="L112" i="32"/>
  <c r="X112" i="32"/>
  <c r="AJ112" i="32"/>
  <c r="O113" i="32"/>
  <c r="AA113" i="32"/>
  <c r="F114" i="32"/>
  <c r="R114" i="32"/>
  <c r="AE40" i="32"/>
  <c r="AG50" i="32"/>
  <c r="K57" i="32"/>
  <c r="E62" i="32"/>
  <c r="AF66" i="32"/>
  <c r="H71" i="32"/>
  <c r="E73" i="32"/>
  <c r="T74" i="32"/>
  <c r="S75" i="32"/>
  <c r="P76" i="32"/>
  <c r="I77" i="32"/>
  <c r="AG77" i="32"/>
  <c r="W78" i="32"/>
  <c r="N79" i="32"/>
  <c r="AJ79" i="32"/>
  <c r="V80" i="32"/>
  <c r="K81" i="32"/>
  <c r="AE81" i="32"/>
  <c r="AA41" i="32"/>
  <c r="S51" i="32"/>
  <c r="W57" i="32"/>
  <c r="AF62" i="32"/>
  <c r="AC67" i="32"/>
  <c r="K71" i="32"/>
  <c r="I73" i="32"/>
  <c r="V74" i="32"/>
  <c r="W75" i="32"/>
  <c r="Q76" i="32"/>
  <c r="L77" i="32"/>
  <c r="AJ77" i="32"/>
  <c r="X78" i="32"/>
  <c r="O79" i="32"/>
  <c r="D80" i="32"/>
  <c r="X80" i="32"/>
  <c r="L81" i="32"/>
  <c r="AH81" i="32"/>
  <c r="U82" i="32"/>
  <c r="G83" i="32"/>
  <c r="AC83" i="32"/>
  <c r="P84" i="32"/>
  <c r="AJ84" i="32"/>
  <c r="X85" i="32"/>
  <c r="M86" i="32"/>
  <c r="AG86" i="32"/>
  <c r="S87" i="32"/>
  <c r="H88" i="32"/>
  <c r="AB88" i="32"/>
  <c r="O89" i="32"/>
  <c r="AJ89" i="32"/>
  <c r="Y90" i="32"/>
  <c r="L91" i="32"/>
  <c r="AE91" i="32"/>
  <c r="T92" i="32"/>
  <c r="G93" i="32"/>
  <c r="AA93" i="32"/>
  <c r="O94" i="32"/>
  <c r="D95" i="32"/>
  <c r="X95" i="32"/>
  <c r="J96" i="32"/>
  <c r="AF96" i="32"/>
  <c r="S97" i="32"/>
  <c r="F98" i="32"/>
  <c r="AA98" i="32"/>
  <c r="P99" i="32"/>
  <c r="AJ99" i="32"/>
  <c r="T100" i="32"/>
  <c r="AJ100" i="32"/>
  <c r="P101" i="32"/>
  <c r="AC101" i="32"/>
  <c r="H102" i="32"/>
  <c r="T102" i="32"/>
  <c r="AF102" i="32"/>
  <c r="K103" i="32"/>
  <c r="W103" i="32"/>
  <c r="AI103" i="32"/>
  <c r="N104" i="32"/>
  <c r="Z104" i="32"/>
  <c r="E105" i="32"/>
  <c r="Q105" i="32"/>
  <c r="AC105" i="32"/>
  <c r="H106" i="32"/>
  <c r="T106" i="32"/>
  <c r="AF106" i="32"/>
  <c r="K107" i="32"/>
  <c r="W107" i="32"/>
  <c r="AI107" i="32"/>
  <c r="N108" i="32"/>
  <c r="Z108" i="32"/>
  <c r="E109" i="32"/>
  <c r="Q109" i="32"/>
  <c r="AC109" i="32"/>
  <c r="H110" i="32"/>
  <c r="T110" i="32"/>
  <c r="K44" i="32"/>
  <c r="W52" i="32"/>
  <c r="Z57" i="32"/>
  <c r="E63" i="32"/>
  <c r="AF67" i="32"/>
  <c r="S71" i="32"/>
  <c r="K73" i="32"/>
  <c r="AA74" i="32"/>
  <c r="Z75" i="32"/>
  <c r="R76" i="32"/>
  <c r="M77" i="32"/>
  <c r="D78" i="32"/>
  <c r="Z78" i="32"/>
  <c r="P79" i="32"/>
  <c r="G80" i="32"/>
  <c r="AA80" i="32"/>
  <c r="M81" i="32"/>
  <c r="AI81" i="32"/>
  <c r="AJ44" i="32"/>
  <c r="AA52" i="32"/>
  <c r="H58" i="32"/>
  <c r="Q63" i="32"/>
  <c r="Z68" i="32"/>
  <c r="AD71" i="32"/>
  <c r="L73" i="32"/>
  <c r="AB74" i="32"/>
  <c r="AA75" i="32"/>
  <c r="U76" i="32"/>
  <c r="N77" i="32"/>
  <c r="H78" i="32"/>
  <c r="AC78" i="32"/>
  <c r="Q79" i="32"/>
  <c r="H80" i="32"/>
  <c r="AB80" i="32"/>
  <c r="AD45" i="32"/>
  <c r="Z53" i="32"/>
  <c r="E59" i="32"/>
  <c r="T63" i="32"/>
  <c r="AF68" i="32"/>
  <c r="AG71" i="32"/>
  <c r="Q73" i="32"/>
  <c r="AC74" i="32"/>
  <c r="AE75" i="32"/>
  <c r="Z76" i="32"/>
  <c r="Q77" i="32"/>
  <c r="I78" i="32"/>
  <c r="AE78" i="32"/>
  <c r="S79" i="32"/>
  <c r="I80" i="32"/>
  <c r="AE80" i="32"/>
  <c r="R81" i="32"/>
  <c r="D82" i="32"/>
  <c r="Z82" i="32"/>
  <c r="M83" i="32"/>
  <c r="AG83" i="32"/>
  <c r="U84" i="32"/>
  <c r="J85" i="32"/>
  <c r="AD85" i="32"/>
  <c r="P86" i="32"/>
  <c r="E87" i="32"/>
  <c r="Y87" i="32"/>
  <c r="L88" i="32"/>
  <c r="AG88" i="32"/>
  <c r="V89" i="32"/>
  <c r="I90" i="32"/>
  <c r="AB90" i="32"/>
  <c r="Q91" i="32"/>
  <c r="D92" i="32"/>
  <c r="X92" i="32"/>
  <c r="L93" i="32"/>
  <c r="AH93" i="32"/>
  <c r="U94" i="32"/>
  <c r="G95" i="32"/>
  <c r="AC95" i="32"/>
  <c r="P96" i="32"/>
  <c r="AJ96" i="32"/>
  <c r="X97" i="32"/>
  <c r="M98" i="32"/>
  <c r="AG98" i="32"/>
  <c r="S99" i="32"/>
  <c r="G100" i="32"/>
  <c r="X100" i="32"/>
  <c r="F101" i="32"/>
  <c r="S101" i="32"/>
  <c r="AF101" i="32"/>
  <c r="K102" i="32"/>
  <c r="W102" i="32"/>
  <c r="AI102" i="32"/>
  <c r="N103" i="32"/>
  <c r="Z103" i="32"/>
  <c r="E104" i="32"/>
  <c r="Q104" i="32"/>
  <c r="AC104" i="32"/>
  <c r="H105" i="32"/>
  <c r="T105" i="32"/>
  <c r="AF105" i="32"/>
  <c r="K106" i="32"/>
  <c r="W106" i="32"/>
  <c r="AI106" i="32"/>
  <c r="N107" i="32"/>
  <c r="Z107" i="32"/>
  <c r="E108" i="32"/>
  <c r="AB46" i="32"/>
  <c r="AH53" i="32"/>
  <c r="H59" i="32"/>
  <c r="AI63" i="32"/>
  <c r="K69" i="32"/>
  <c r="H72" i="32"/>
  <c r="X73" i="32"/>
  <c r="AF74" i="32"/>
  <c r="AF75" i="32"/>
  <c r="AA76" i="32"/>
  <c r="S77" i="32"/>
  <c r="J78" i="32"/>
  <c r="AH78" i="32"/>
  <c r="W79" i="32"/>
  <c r="J80" i="32"/>
  <c r="AF80" i="32"/>
  <c r="S81" i="32"/>
  <c r="F82" i="32"/>
  <c r="AA82" i="32"/>
  <c r="P83" i="32"/>
  <c r="AJ83" i="32"/>
  <c r="V84" i="32"/>
  <c r="K85" i="32"/>
  <c r="AE85" i="32"/>
  <c r="R86" i="32"/>
  <c r="F87" i="32"/>
  <c r="AB87" i="32"/>
  <c r="O88" i="32"/>
  <c r="AH88" i="32"/>
  <c r="W89" i="32"/>
  <c r="J90" i="32"/>
  <c r="AD90" i="32"/>
  <c r="R91" i="32"/>
  <c r="G92" i="32"/>
  <c r="AA92" i="32"/>
  <c r="M93" i="32"/>
  <c r="AI93" i="32"/>
  <c r="V94" i="32"/>
  <c r="I95" i="32"/>
  <c r="AD95" i="32"/>
  <c r="S96" i="32"/>
  <c r="F97" i="32"/>
  <c r="Y97" i="32"/>
  <c r="N98" i="32"/>
  <c r="AH98" i="32"/>
  <c r="U99" i="32"/>
  <c r="H100" i="32"/>
  <c r="AA100" i="32"/>
  <c r="G101" i="32"/>
  <c r="T101" i="32"/>
  <c r="AG101" i="32"/>
  <c r="L102" i="32"/>
  <c r="X102" i="32"/>
  <c r="AJ102" i="32"/>
  <c r="O103" i="32"/>
  <c r="AA103" i="32"/>
  <c r="F104" i="32"/>
  <c r="R104" i="32"/>
  <c r="AD104" i="32"/>
  <c r="I105" i="32"/>
  <c r="U105" i="32"/>
  <c r="AG105" i="32"/>
  <c r="L106" i="32"/>
  <c r="X106" i="32"/>
  <c r="AJ106" i="32"/>
  <c r="O107" i="32"/>
  <c r="AA107" i="32"/>
  <c r="F108" i="32"/>
  <c r="R108" i="32"/>
  <c r="AD108" i="32"/>
  <c r="I109" i="32"/>
  <c r="U109" i="32"/>
  <c r="AG109" i="32"/>
  <c r="L110" i="32"/>
  <c r="X110" i="32"/>
  <c r="AJ110" i="32"/>
  <c r="O111" i="32"/>
  <c r="AA111" i="32"/>
  <c r="F112" i="32"/>
  <c r="R112" i="32"/>
  <c r="AD112" i="32"/>
  <c r="I113" i="32"/>
  <c r="U113" i="32"/>
  <c r="AG113" i="32"/>
  <c r="L114" i="32"/>
  <c r="X47" i="32"/>
  <c r="O54" i="32"/>
  <c r="AI59" i="32"/>
  <c r="AF64" i="32"/>
  <c r="N69" i="32"/>
  <c r="J72" i="32"/>
  <c r="Z73" i="32"/>
  <c r="AJ74" i="32"/>
  <c r="AI75" i="32"/>
  <c r="AD76" i="32"/>
  <c r="V77" i="32"/>
  <c r="K78" i="32"/>
  <c r="AI78" i="32"/>
  <c r="X79" i="32"/>
  <c r="L80" i="32"/>
  <c r="AG80" i="32"/>
  <c r="V81" i="32"/>
  <c r="I82" i="32"/>
  <c r="AB82" i="32"/>
  <c r="Q83" i="32"/>
  <c r="D84" i="32"/>
  <c r="X84" i="32"/>
  <c r="L85" i="32"/>
  <c r="AH85" i="32"/>
  <c r="U86" i="32"/>
  <c r="G87" i="32"/>
  <c r="AC87" i="32"/>
  <c r="P88" i="32"/>
  <c r="AJ88" i="32"/>
  <c r="X89" i="32"/>
  <c r="M90" i="32"/>
  <c r="AG90" i="32"/>
  <c r="S91" i="32"/>
  <c r="H92" i="32"/>
  <c r="AB92" i="32"/>
  <c r="O93" i="32"/>
  <c r="AJ93" i="32"/>
  <c r="Y94" i="32"/>
  <c r="L95" i="32"/>
  <c r="AE95" i="32"/>
  <c r="T96" i="32"/>
  <c r="G97" i="32"/>
  <c r="AA97" i="32"/>
  <c r="O98" i="32"/>
  <c r="D99" i="32"/>
  <c r="X99" i="32"/>
  <c r="I100" i="32"/>
  <c r="AB100" i="32"/>
  <c r="H101" i="32"/>
  <c r="U101" i="32"/>
  <c r="AH101" i="32"/>
  <c r="M102" i="32"/>
  <c r="Y102" i="32"/>
  <c r="D103" i="32"/>
  <c r="P103" i="32"/>
  <c r="AB103" i="32"/>
  <c r="G104" i="32"/>
  <c r="S104" i="32"/>
  <c r="AE104" i="32"/>
  <c r="J105" i="32"/>
  <c r="V105" i="32"/>
  <c r="AH105" i="32"/>
  <c r="M106" i="32"/>
  <c r="Y106" i="32"/>
  <c r="D107" i="32"/>
  <c r="P107" i="32"/>
  <c r="AB107" i="32"/>
  <c r="G108" i="32"/>
  <c r="S108" i="32"/>
  <c r="AE108" i="32"/>
  <c r="J109" i="32"/>
  <c r="V109" i="32"/>
  <c r="AH109" i="32"/>
  <c r="M110" i="32"/>
  <c r="AI64" i="32"/>
  <c r="AH80" i="32"/>
  <c r="AD82" i="32"/>
  <c r="AD83" i="32"/>
  <c r="AF84" i="32"/>
  <c r="AJ85" i="32"/>
  <c r="D87" i="32"/>
  <c r="G88" i="32"/>
  <c r="J89" i="32"/>
  <c r="N90" i="32"/>
  <c r="M91" i="32"/>
  <c r="O92" i="32"/>
  <c r="S93" i="32"/>
  <c r="R94" i="32"/>
  <c r="U95" i="32"/>
  <c r="X96" i="32"/>
  <c r="AD97" i="32"/>
  <c r="AB98" i="32"/>
  <c r="AD99" i="32"/>
  <c r="AD100" i="32"/>
  <c r="R101" i="32"/>
  <c r="G102" i="32"/>
  <c r="AB102" i="32"/>
  <c r="Q103" i="32"/>
  <c r="AJ103" i="32"/>
  <c r="W104" i="32"/>
  <c r="L105" i="32"/>
  <c r="AE105" i="32"/>
  <c r="S106" i="32"/>
  <c r="G107" i="32"/>
  <c r="AC107" i="32"/>
  <c r="O108" i="32"/>
  <c r="AG108" i="32"/>
  <c r="R109" i="32"/>
  <c r="AJ109" i="32"/>
  <c r="U110" i="32"/>
  <c r="AI110" i="32"/>
  <c r="Q111" i="32"/>
  <c r="AE111" i="32"/>
  <c r="M112" i="32"/>
  <c r="AA112" i="32"/>
  <c r="H113" i="32"/>
  <c r="W113" i="32"/>
  <c r="D114" i="32"/>
  <c r="S114" i="32"/>
  <c r="AE114" i="32"/>
  <c r="C15" i="32"/>
  <c r="C27" i="32"/>
  <c r="C39" i="32"/>
  <c r="C51" i="32"/>
  <c r="C63" i="32"/>
  <c r="C75" i="32"/>
  <c r="C87" i="32"/>
  <c r="C99" i="32"/>
  <c r="C111" i="32"/>
  <c r="Z69" i="32"/>
  <c r="O81" i="32"/>
  <c r="AG82" i="32"/>
  <c r="AE83" i="32"/>
  <c r="AH84" i="32"/>
  <c r="D86" i="32"/>
  <c r="I87" i="32"/>
  <c r="I88" i="32"/>
  <c r="K89" i="32"/>
  <c r="O90" i="32"/>
  <c r="P91" i="32"/>
  <c r="S92" i="32"/>
  <c r="V93" i="32"/>
  <c r="Z94" i="32"/>
  <c r="Y95" i="32"/>
  <c r="AA96" i="32"/>
  <c r="AE97" i="32"/>
  <c r="AD98" i="32"/>
  <c r="AG99" i="32"/>
  <c r="AE100" i="32"/>
  <c r="V101" i="32"/>
  <c r="I102" i="32"/>
  <c r="AC102" i="32"/>
  <c r="R103" i="32"/>
  <c r="D104" i="32"/>
  <c r="Y104" i="32"/>
  <c r="M105" i="32"/>
  <c r="AI105" i="32"/>
  <c r="U106" i="32"/>
  <c r="H107" i="32"/>
  <c r="AD107" i="32"/>
  <c r="P108" i="32"/>
  <c r="AH108" i="32"/>
  <c r="S109" i="32"/>
  <c r="D110" i="32"/>
  <c r="V110" i="32"/>
  <c r="D111" i="32"/>
  <c r="M72" i="32"/>
  <c r="AI73" i="32"/>
  <c r="Y81" i="32"/>
  <c r="D83" i="32"/>
  <c r="H84" i="32"/>
  <c r="G85" i="32"/>
  <c r="J86" i="32"/>
  <c r="M87" i="32"/>
  <c r="S88" i="32"/>
  <c r="R89" i="32"/>
  <c r="R90" i="32"/>
  <c r="X91" i="32"/>
  <c r="V92" i="32"/>
  <c r="Y93" i="32"/>
  <c r="AB94" i="32"/>
  <c r="AG95" i="32"/>
  <c r="AG96" i="32"/>
  <c r="AI97" i="32"/>
  <c r="F99" i="32"/>
  <c r="E100" i="32"/>
  <c r="AH100" i="32"/>
  <c r="X101" i="32"/>
  <c r="N102" i="32"/>
  <c r="AG102" i="32"/>
  <c r="T103" i="32"/>
  <c r="I104" i="32"/>
  <c r="AB104" i="32"/>
  <c r="P105" i="32"/>
  <c r="D106" i="32"/>
  <c r="Z106" i="32"/>
  <c r="L107" i="32"/>
  <c r="AF107" i="32"/>
  <c r="T108" i="32"/>
  <c r="D109" i="32"/>
  <c r="W109" i="32"/>
  <c r="G110" i="32"/>
  <c r="Y110" i="32"/>
  <c r="F111" i="32"/>
  <c r="T111" i="32"/>
  <c r="AI111" i="32"/>
  <c r="P112" i="32"/>
  <c r="AE112" i="32"/>
  <c r="L113" i="32"/>
  <c r="Z113" i="32"/>
  <c r="H114" i="32"/>
  <c r="V114" i="32"/>
  <c r="AH114" i="32"/>
  <c r="C18" i="32"/>
  <c r="C30" i="32"/>
  <c r="C42" i="32"/>
  <c r="C54" i="32"/>
  <c r="C66" i="32"/>
  <c r="C78" i="32"/>
  <c r="C90" i="32"/>
  <c r="C102" i="32"/>
  <c r="C114" i="32"/>
  <c r="G75" i="32"/>
  <c r="AJ81" i="32"/>
  <c r="F83" i="32"/>
  <c r="I84" i="32"/>
  <c r="M85" i="32"/>
  <c r="N86" i="32"/>
  <c r="P87" i="32"/>
  <c r="T88" i="32"/>
  <c r="S89" i="32"/>
  <c r="V90" i="32"/>
  <c r="Y91" i="32"/>
  <c r="AE92" i="32"/>
  <c r="AD93" i="32"/>
  <c r="AD94" i="32"/>
  <c r="AJ95" i="32"/>
  <c r="AH96" i="32"/>
  <c r="D98" i="32"/>
  <c r="G99" i="32"/>
  <c r="J100" i="32"/>
  <c r="D101" i="32"/>
  <c r="Y101" i="32"/>
  <c r="O102" i="32"/>
  <c r="AH102" i="32"/>
  <c r="V103" i="32"/>
  <c r="J104" i="32"/>
  <c r="AF104" i="32"/>
  <c r="R105" i="32"/>
  <c r="E106" i="32"/>
  <c r="AA106" i="32"/>
  <c r="M107" i="32"/>
  <c r="AH107" i="32"/>
  <c r="U108" i="32"/>
  <c r="AJ75" i="32"/>
  <c r="J82" i="32"/>
  <c r="I83" i="32"/>
  <c r="J84" i="32"/>
  <c r="O85" i="32"/>
  <c r="O86" i="32"/>
  <c r="R87" i="32"/>
  <c r="U88" i="32"/>
  <c r="Y89" i="32"/>
  <c r="Z90" i="32"/>
  <c r="AB91" i="32"/>
  <c r="AF92" i="32"/>
  <c r="AE93" i="32"/>
  <c r="AH94" i="32"/>
  <c r="D96" i="32"/>
  <c r="J97" i="32"/>
  <c r="I98" i="32"/>
  <c r="I99" i="32"/>
  <c r="L100" i="32"/>
  <c r="E101" i="32"/>
  <c r="AB101" i="32"/>
  <c r="P102" i="32"/>
  <c r="E103" i="32"/>
  <c r="X103" i="32"/>
  <c r="K104" i="32"/>
  <c r="AG104" i="32"/>
  <c r="S105" i="32"/>
  <c r="G106" i="32"/>
  <c r="AB106" i="32"/>
  <c r="Q107" i="32"/>
  <c r="AJ107" i="32"/>
  <c r="V108" i="32"/>
  <c r="G109" i="32"/>
  <c r="Y109" i="32"/>
  <c r="J110" i="32"/>
  <c r="AA110" i="32"/>
  <c r="H111" i="32"/>
  <c r="W111" i="32"/>
  <c r="D112" i="32"/>
  <c r="S112" i="32"/>
  <c r="AG112" i="32"/>
  <c r="N113" i="32"/>
  <c r="AC113" i="32"/>
  <c r="J114" i="32"/>
  <c r="X114" i="32"/>
  <c r="AJ114" i="32"/>
  <c r="C20" i="32"/>
  <c r="C32" i="32"/>
  <c r="C44" i="32"/>
  <c r="C56" i="32"/>
  <c r="C68" i="32"/>
  <c r="C80" i="32"/>
  <c r="C92" i="32"/>
  <c r="C104" i="32"/>
  <c r="X87" i="32"/>
  <c r="L97" i="32"/>
  <c r="J101" i="32"/>
  <c r="G103" i="32"/>
  <c r="AI104" i="32"/>
  <c r="J106" i="32"/>
  <c r="S107" i="32"/>
  <c r="K109" i="32"/>
  <c r="N110" i="32"/>
  <c r="Y111" i="32"/>
  <c r="U112" i="32"/>
  <c r="Q113" i="32"/>
  <c r="M114" i="32"/>
  <c r="C10" i="32"/>
  <c r="AF76" i="32"/>
  <c r="M82" i="32"/>
  <c r="L83" i="32"/>
  <c r="O84" i="32"/>
  <c r="R85" i="32"/>
  <c r="V86" i="32"/>
  <c r="U87" i="32"/>
  <c r="V88" i="32"/>
  <c r="AA89" i="32"/>
  <c r="AA90" i="32"/>
  <c r="AD91" i="32"/>
  <c r="AG92" i="32"/>
  <c r="D94" i="32"/>
  <c r="E95" i="32"/>
  <c r="G96" i="32"/>
  <c r="K97" i="32"/>
  <c r="J98" i="32"/>
  <c r="M99" i="32"/>
  <c r="O100" i="32"/>
  <c r="I101" i="32"/>
  <c r="AD101" i="32"/>
  <c r="Q102" i="32"/>
  <c r="F103" i="32"/>
  <c r="Y103" i="32"/>
  <c r="M104" i="32"/>
  <c r="AH104" i="32"/>
  <c r="W105" i="32"/>
  <c r="I106" i="32"/>
  <c r="AC106" i="32"/>
  <c r="R107" i="32"/>
  <c r="D108" i="32"/>
  <c r="W108" i="32"/>
  <c r="H109" i="32"/>
  <c r="Z109" i="32"/>
  <c r="K110" i="32"/>
  <c r="AB110" i="32"/>
  <c r="J111" i="32"/>
  <c r="X111" i="32"/>
  <c r="E112" i="32"/>
  <c r="T112" i="32"/>
  <c r="AH112" i="32"/>
  <c r="P113" i="32"/>
  <c r="AD113" i="32"/>
  <c r="K114" i="32"/>
  <c r="Y114" i="32"/>
  <c r="C9" i="32"/>
  <c r="C21" i="32"/>
  <c r="C33" i="32"/>
  <c r="C45" i="32"/>
  <c r="C57" i="32"/>
  <c r="C69" i="32"/>
  <c r="C81" i="32"/>
  <c r="C93" i="32"/>
  <c r="C105" i="32"/>
  <c r="W77" i="32"/>
  <c r="N82" i="32"/>
  <c r="R83" i="32"/>
  <c r="S84" i="32"/>
  <c r="S85" i="32"/>
  <c r="Y86" i="32"/>
  <c r="AA88" i="32"/>
  <c r="AD89" i="32"/>
  <c r="AH90" i="32"/>
  <c r="AG91" i="32"/>
  <c r="AH92" i="32"/>
  <c r="F94" i="32"/>
  <c r="F95" i="32"/>
  <c r="I96" i="32"/>
  <c r="P98" i="32"/>
  <c r="Q99" i="32"/>
  <c r="P100" i="32"/>
  <c r="AE101" i="32"/>
  <c r="S102" i="32"/>
  <c r="AC103" i="32"/>
  <c r="O104" i="32"/>
  <c r="X105" i="32"/>
  <c r="AE106" i="32"/>
  <c r="H108" i="32"/>
  <c r="Y108" i="32"/>
  <c r="AB109" i="32"/>
  <c r="AC110" i="32"/>
  <c r="K111" i="32"/>
  <c r="G112" i="32"/>
  <c r="AI112" i="32"/>
  <c r="AE113" i="32"/>
  <c r="Z114" i="32"/>
  <c r="C22" i="32"/>
  <c r="M78" i="32"/>
  <c r="O82" i="32"/>
  <c r="S83" i="32"/>
  <c r="T84" i="32"/>
  <c r="W85" i="32"/>
  <c r="Z86" i="32"/>
  <c r="AD87" i="32"/>
  <c r="AE88" i="32"/>
  <c r="AE89" i="32"/>
  <c r="D91" i="32"/>
  <c r="AJ91" i="32"/>
  <c r="F93" i="32"/>
  <c r="I94" i="32"/>
  <c r="M95" i="32"/>
  <c r="L96" i="32"/>
  <c r="M97" i="32"/>
  <c r="R98" i="32"/>
  <c r="R99" i="32"/>
  <c r="S100" i="32"/>
  <c r="K101" i="32"/>
  <c r="AI101" i="32"/>
  <c r="U102" i="32"/>
  <c r="H103" i="32"/>
  <c r="AD103" i="32"/>
  <c r="P104" i="32"/>
  <c r="D105" i="32"/>
  <c r="Y105" i="32"/>
  <c r="N106" i="32"/>
  <c r="AG106" i="32"/>
  <c r="T107" i="32"/>
  <c r="I108" i="32"/>
  <c r="AA108" i="32"/>
  <c r="L109" i="32"/>
  <c r="AD109" i="32"/>
  <c r="O110" i="32"/>
  <c r="AE110" i="32"/>
  <c r="L111" i="32"/>
  <c r="Z111" i="32"/>
  <c r="H112" i="32"/>
  <c r="V112" i="32"/>
  <c r="D113" i="32"/>
  <c r="R113" i="32"/>
  <c r="AF113" i="32"/>
  <c r="N114" i="32"/>
  <c r="AA114" i="32"/>
  <c r="C11" i="32"/>
  <c r="C23" i="32"/>
  <c r="C35" i="32"/>
  <c r="C47" i="32"/>
  <c r="C59" i="32"/>
  <c r="C71" i="32"/>
  <c r="C83" i="32"/>
  <c r="C95" i="32"/>
  <c r="C107" i="32"/>
  <c r="AE48" i="32"/>
  <c r="AJ78" i="32"/>
  <c r="R82" i="32"/>
  <c r="U83" i="32"/>
  <c r="AA84" i="32"/>
  <c r="Y85" i="32"/>
  <c r="AA86" i="32"/>
  <c r="AE87" i="32"/>
  <c r="AF88" i="32"/>
  <c r="AI89" i="32"/>
  <c r="E91" i="32"/>
  <c r="I92" i="32"/>
  <c r="J93" i="32"/>
  <c r="J94" i="32"/>
  <c r="P95" i="32"/>
  <c r="O96" i="32"/>
  <c r="R97" i="32"/>
  <c r="U98" i="32"/>
  <c r="Y99" i="32"/>
  <c r="U100" i="32"/>
  <c r="L101" i="32"/>
  <c r="AJ101" i="32"/>
  <c r="V102" i="32"/>
  <c r="J103" i="32"/>
  <c r="AE103" i="32"/>
  <c r="T104" i="32"/>
  <c r="F105" i="32"/>
  <c r="Z105" i="32"/>
  <c r="O106" i="32"/>
  <c r="V107" i="32"/>
  <c r="C100" i="32"/>
  <c r="C79" i="32"/>
  <c r="C60" i="32"/>
  <c r="C38" i="32"/>
  <c r="C16" i="32"/>
  <c r="T114" i="32"/>
  <c r="X113" i="32"/>
  <c r="AB112" i="32"/>
  <c r="AF111" i="32"/>
  <c r="AH110" i="32"/>
  <c r="AE109" i="32"/>
  <c r="M108" i="32"/>
  <c r="P106" i="32"/>
  <c r="AF103" i="32"/>
  <c r="O101" i="32"/>
  <c r="V97" i="32"/>
  <c r="K93" i="32"/>
  <c r="F89" i="32"/>
  <c r="AB84" i="32"/>
  <c r="AH113" i="32"/>
  <c r="V98" i="32"/>
  <c r="C19" i="32"/>
  <c r="AI109" i="32"/>
  <c r="V106" i="32"/>
  <c r="W101" i="32"/>
  <c r="C98" i="32"/>
  <c r="C77" i="32"/>
  <c r="C58" i="32"/>
  <c r="C37" i="32"/>
  <c r="C14" i="32"/>
  <c r="Q114" i="32"/>
  <c r="V113" i="32"/>
  <c r="Z112" i="32"/>
  <c r="AD111" i="32"/>
  <c r="AG110" i="32"/>
  <c r="X109" i="32"/>
  <c r="K108" i="32"/>
  <c r="AJ105" i="32"/>
  <c r="S103" i="32"/>
  <c r="AF100" i="32"/>
  <c r="AE96" i="32"/>
  <c r="U92" i="32"/>
  <c r="J88" i="32"/>
  <c r="G84" i="32"/>
  <c r="C97" i="32"/>
  <c r="C76" i="32"/>
  <c r="C55" i="32"/>
  <c r="C36" i="32"/>
  <c r="C13" i="32"/>
  <c r="P114" i="32"/>
  <c r="T113" i="32"/>
  <c r="Y112" i="32"/>
  <c r="AC111" i="32"/>
  <c r="AF110" i="32"/>
  <c r="T109" i="32"/>
  <c r="J108" i="32"/>
  <c r="AD105" i="32"/>
  <c r="M103" i="32"/>
  <c r="AC100" i="32"/>
  <c r="V96" i="32"/>
  <c r="L92" i="32"/>
  <c r="AJ87" i="32"/>
  <c r="AB83" i="32"/>
  <c r="C85" i="32"/>
  <c r="M111" i="32"/>
  <c r="W112" i="32"/>
  <c r="AB108" i="32"/>
  <c r="AB114" i="32"/>
  <c r="U104" i="32"/>
  <c r="C41" i="32"/>
  <c r="G111" i="32"/>
  <c r="C74" i="32"/>
  <c r="O114" i="32"/>
  <c r="P109" i="32"/>
  <c r="L103" i="32"/>
  <c r="J92" i="32"/>
  <c r="C94" i="32"/>
  <c r="AI114" i="32"/>
  <c r="W110" i="32"/>
  <c r="AE102" i="32"/>
  <c r="AH82" i="32"/>
  <c r="C112" i="32"/>
  <c r="C91" i="32"/>
  <c r="C72" i="32"/>
  <c r="C50" i="32"/>
  <c r="C29" i="32"/>
  <c r="AG114" i="32"/>
  <c r="G114" i="32"/>
  <c r="K113" i="32"/>
  <c r="O112" i="32"/>
  <c r="S111" i="32"/>
  <c r="S110" i="32"/>
  <c r="M109" i="32"/>
  <c r="X107" i="32"/>
  <c r="K105" i="32"/>
  <c r="AA102" i="32"/>
  <c r="AC99" i="32"/>
  <c r="R95" i="32"/>
  <c r="I91" i="32"/>
  <c r="AH86" i="32"/>
  <c r="Y82" i="32"/>
  <c r="C64" i="32"/>
  <c r="E110" i="32"/>
  <c r="C84" i="32"/>
  <c r="AJ111" i="32"/>
  <c r="C34" i="32"/>
  <c r="AB111" i="32"/>
  <c r="AB105" i="32"/>
  <c r="U96" i="32"/>
  <c r="C113" i="32"/>
  <c r="C31" i="32"/>
  <c r="Q112" i="32"/>
  <c r="N105" i="32"/>
  <c r="AB95" i="32"/>
  <c r="C89" i="32"/>
  <c r="AF114" i="32"/>
  <c r="Q110" i="32"/>
  <c r="Z102" i="32"/>
  <c r="AB99" i="32"/>
  <c r="Q95" i="32"/>
  <c r="F91" i="32"/>
  <c r="AD86" i="32"/>
  <c r="V82" i="32"/>
  <c r="C24" i="32"/>
  <c r="AH106" i="32"/>
  <c r="C103" i="32"/>
  <c r="AB113" i="32"/>
  <c r="C8" i="32"/>
  <c r="C53" i="32"/>
  <c r="S113" i="32"/>
  <c r="AE107" i="32"/>
  <c r="AG87" i="32"/>
  <c r="C52" i="32"/>
  <c r="M113" i="32"/>
  <c r="Y107" i="32"/>
  <c r="L87" i="32"/>
  <c r="C70" i="32"/>
  <c r="C28" i="32"/>
  <c r="J113" i="32"/>
  <c r="N112" i="32"/>
  <c r="F109" i="32"/>
  <c r="J107" i="32"/>
  <c r="C109" i="32"/>
  <c r="C48" i="32"/>
  <c r="C26" i="32"/>
  <c r="AD114" i="32"/>
  <c r="AJ113" i="32"/>
  <c r="G113" i="32"/>
  <c r="K112" i="32"/>
  <c r="P111" i="32"/>
  <c r="P110" i="32"/>
  <c r="AI108" i="32"/>
  <c r="F107" i="32"/>
  <c r="AA104" i="32"/>
  <c r="J102" i="32"/>
  <c r="E99" i="32"/>
  <c r="AA94" i="32"/>
  <c r="P90" i="32"/>
  <c r="F86" i="32"/>
  <c r="W81" i="32"/>
  <c r="C106" i="32"/>
  <c r="E113" i="32"/>
  <c r="N94" i="32"/>
  <c r="C62" i="32"/>
  <c r="AF112" i="32"/>
  <c r="C96" i="32"/>
  <c r="C12" i="32"/>
  <c r="Z110" i="32"/>
  <c r="V100" i="32"/>
  <c r="X83" i="32"/>
  <c r="C73" i="32"/>
  <c r="I114" i="32"/>
  <c r="V111" i="32"/>
  <c r="N109" i="32"/>
  <c r="D100" i="32"/>
  <c r="U91" i="32"/>
  <c r="C110" i="32"/>
  <c r="C49" i="32"/>
  <c r="E114" i="32"/>
  <c r="R111" i="32"/>
  <c r="G105" i="32"/>
  <c r="C88" i="32"/>
  <c r="C67" i="32"/>
  <c r="C108" i="32"/>
  <c r="C86" i="32"/>
  <c r="C65" i="32"/>
  <c r="C46" i="32"/>
  <c r="C25" i="32"/>
  <c r="AC114" i="32"/>
  <c r="AI113" i="32"/>
  <c r="F113" i="32"/>
  <c r="J112" i="32"/>
  <c r="N111" i="32"/>
  <c r="I110" i="32"/>
  <c r="AF108" i="32"/>
  <c r="E107" i="32"/>
  <c r="V104" i="32"/>
  <c r="E102" i="32"/>
  <c r="Z98" i="32"/>
  <c r="P94" i="32"/>
  <c r="F90" i="32"/>
  <c r="AI85" i="32"/>
  <c r="O80" i="32"/>
  <c r="I112" i="32"/>
  <c r="D102" i="32"/>
  <c r="D90" i="32"/>
  <c r="AA85" i="32"/>
  <c r="AA79" i="32"/>
  <c r="C43" i="32"/>
  <c r="AC108" i="32"/>
  <c r="W114" i="32"/>
  <c r="H104" i="32"/>
  <c r="H60" i="32"/>
  <c r="AH97" i="32"/>
  <c r="W93" i="32"/>
  <c r="M89" i="32"/>
  <c r="F85" i="32"/>
  <c r="C101" i="32"/>
  <c r="C82" i="32"/>
  <c r="C61" i="32"/>
  <c r="C40" i="32"/>
  <c r="C17" i="32"/>
  <c r="U114" i="32"/>
  <c r="Y113" i="32"/>
  <c r="AC112" i="32"/>
  <c r="AH111" i="32"/>
  <c r="E111" i="32"/>
  <c r="AF109" i="32"/>
  <c r="Q108" i="32"/>
  <c r="Q106" i="32"/>
  <c r="AH103" i="32"/>
  <c r="Q101" i="32"/>
  <c r="W97" i="32"/>
  <c r="R93" i="32"/>
  <c r="G89" i="32"/>
  <c r="AE84" i="32"/>
  <c r="R54" i="32"/>
  <c r="B5" i="31"/>
  <c r="C117" i="26"/>
  <c r="D117" i="26"/>
  <c r="E117" i="26"/>
  <c r="F117" i="26"/>
  <c r="G117" i="26"/>
  <c r="H117" i="26"/>
  <c r="I117" i="26"/>
  <c r="J117" i="26"/>
  <c r="K117" i="26"/>
  <c r="L117" i="26"/>
  <c r="M117" i="26"/>
  <c r="N117" i="26"/>
  <c r="O117" i="26"/>
  <c r="P117" i="26"/>
  <c r="Q117" i="26"/>
  <c r="R117" i="26"/>
  <c r="S117" i="26"/>
  <c r="T117" i="26"/>
  <c r="U117" i="26"/>
  <c r="V117" i="26"/>
  <c r="W117" i="26"/>
  <c r="X117" i="26"/>
  <c r="Y117" i="26"/>
  <c r="Z117" i="26"/>
  <c r="AA117" i="26"/>
  <c r="AB117" i="26"/>
  <c r="AC117" i="26"/>
  <c r="AD117" i="26"/>
  <c r="AE117" i="26"/>
  <c r="AF117" i="26"/>
  <c r="AG117" i="26"/>
  <c r="AH117" i="26"/>
  <c r="AI117" i="26"/>
  <c r="AJ117" i="26"/>
  <c r="U116" i="40" l="1"/>
  <c r="U117" i="41" s="1"/>
  <c r="Z116" i="40"/>
  <c r="Z117" i="41" s="1"/>
  <c r="D116" i="43"/>
  <c r="D117" i="44" s="1"/>
  <c r="AJ116" i="43"/>
  <c r="AJ117" i="44" s="1"/>
  <c r="H116" i="43"/>
  <c r="H117" i="44" s="1"/>
  <c r="X116" i="43"/>
  <c r="X117" i="44" s="1"/>
  <c r="D116" i="40"/>
  <c r="D117" i="41" s="1"/>
  <c r="L116" i="43"/>
  <c r="L117" i="44" s="1"/>
  <c r="AI116" i="40"/>
  <c r="AI117" i="41" s="1"/>
  <c r="V116" i="43"/>
  <c r="V117" i="44" s="1"/>
  <c r="AG116" i="43"/>
  <c r="AG117" i="44" s="1"/>
  <c r="E116" i="43"/>
  <c r="E117" i="44" s="1"/>
  <c r="W116" i="40"/>
  <c r="W117" i="41" s="1"/>
  <c r="J116" i="43"/>
  <c r="J117" i="44" s="1"/>
  <c r="U116" i="43"/>
  <c r="U117" i="44" s="1"/>
  <c r="Z116" i="43"/>
  <c r="Z117" i="44" s="1"/>
  <c r="AH116" i="40"/>
  <c r="AH117" i="41" s="1"/>
  <c r="X116" i="40"/>
  <c r="X117" i="41" s="1"/>
  <c r="M116" i="40"/>
  <c r="M117" i="41" s="1"/>
  <c r="K116" i="40"/>
  <c r="K117" i="41" s="1"/>
  <c r="I116" i="43"/>
  <c r="I117" i="44" s="1"/>
  <c r="N116" i="43"/>
  <c r="N117" i="44" s="1"/>
  <c r="AA116" i="40"/>
  <c r="AA117" i="41" s="1"/>
  <c r="O116" i="40"/>
  <c r="O117" i="41" s="1"/>
  <c r="AH116" i="43"/>
  <c r="AH117" i="44" s="1"/>
  <c r="AF116" i="40"/>
  <c r="AF117" i="41" s="1"/>
  <c r="AE116" i="43"/>
  <c r="AE117" i="44" s="1"/>
  <c r="AC116" i="43"/>
  <c r="AC117" i="44" s="1"/>
  <c r="AD116" i="43"/>
  <c r="AD117" i="44" s="1"/>
  <c r="V116" i="40"/>
  <c r="V117" i="41" s="1"/>
  <c r="AE116" i="40"/>
  <c r="AE117" i="41" s="1"/>
  <c r="C116" i="40"/>
  <c r="C117" i="41" s="1"/>
  <c r="C116" i="43"/>
  <c r="C117" i="44" s="1"/>
  <c r="L116" i="40"/>
  <c r="L117" i="41" s="1"/>
  <c r="I116" i="40"/>
  <c r="I117" i="41" s="1"/>
  <c r="F116" i="40"/>
  <c r="F117" i="41" s="1"/>
  <c r="Q116" i="43"/>
  <c r="Q117" i="44" s="1"/>
  <c r="S116" i="40"/>
  <c r="S117" i="41" s="1"/>
  <c r="T116" i="40"/>
  <c r="T117" i="41" s="1"/>
  <c r="S116" i="43"/>
  <c r="S117" i="44" s="1"/>
  <c r="R116" i="43"/>
  <c r="R117" i="44" s="1"/>
  <c r="AI116" i="43"/>
  <c r="AI117" i="44" s="1"/>
  <c r="Y116" i="43"/>
  <c r="Y117" i="44" s="1"/>
  <c r="AD116" i="40"/>
  <c r="AD117" i="41" s="1"/>
  <c r="G116" i="40"/>
  <c r="G117" i="41" s="1"/>
  <c r="H116" i="40"/>
  <c r="H117" i="41" s="1"/>
  <c r="G116" i="43"/>
  <c r="G117" i="44" s="1"/>
  <c r="F116" i="43"/>
  <c r="F117" i="44" s="1"/>
  <c r="W116" i="43"/>
  <c r="W117" i="44" s="1"/>
  <c r="M116" i="43"/>
  <c r="M117" i="44" s="1"/>
  <c r="J116" i="40"/>
  <c r="J117" i="41" s="1"/>
  <c r="R116" i="40"/>
  <c r="R117" i="41" s="1"/>
  <c r="AJ116" i="40"/>
  <c r="AJ117" i="41" s="1"/>
  <c r="P116" i="40"/>
  <c r="P117" i="41" s="1"/>
  <c r="AC116" i="40"/>
  <c r="AC117" i="41" s="1"/>
  <c r="AA116" i="43"/>
  <c r="AA117" i="44" s="1"/>
  <c r="K116" i="43"/>
  <c r="K117" i="44" s="1"/>
  <c r="N116" i="40"/>
  <c r="N117" i="41" s="1"/>
  <c r="AG116" i="40"/>
  <c r="AG117" i="41" s="1"/>
  <c r="Q116" i="40"/>
  <c r="Q117" i="41" s="1"/>
  <c r="AB116" i="43"/>
  <c r="AB117" i="44" s="1"/>
  <c r="O116" i="43"/>
  <c r="O117" i="44" s="1"/>
  <c r="AF116" i="43"/>
  <c r="AF117" i="44" s="1"/>
  <c r="Y116" i="40"/>
  <c r="Y117" i="41" s="1"/>
  <c r="AB116" i="40"/>
  <c r="AB117" i="41" s="1"/>
  <c r="E116" i="40"/>
  <c r="E117" i="41" s="1"/>
  <c r="P116" i="43"/>
  <c r="P117" i="44" s="1"/>
  <c r="T116" i="43"/>
  <c r="T117" i="44" s="1"/>
  <c r="AF116" i="32"/>
  <c r="AF117" i="29" s="1"/>
  <c r="X116" i="32"/>
  <c r="X117" i="29" s="1"/>
  <c r="AE116" i="32"/>
  <c r="AE117" i="29" s="1"/>
  <c r="L116" i="32"/>
  <c r="L117" i="29" s="1"/>
  <c r="AG116" i="32"/>
  <c r="AG117" i="29" s="1"/>
  <c r="H116" i="32"/>
  <c r="H117" i="29" s="1"/>
  <c r="G116" i="32"/>
  <c r="G117" i="29" s="1"/>
  <c r="S116" i="32"/>
  <c r="S117" i="29" s="1"/>
  <c r="U116" i="32"/>
  <c r="U117" i="29" s="1"/>
  <c r="AC116" i="32"/>
  <c r="AC117" i="29" s="1"/>
  <c r="I116" i="32"/>
  <c r="I117" i="29" s="1"/>
  <c r="Q116" i="32"/>
  <c r="Q117" i="29" s="1"/>
  <c r="AH116" i="32"/>
  <c r="AH117" i="29" s="1"/>
  <c r="AD116" i="32"/>
  <c r="AD117" i="29" s="1"/>
  <c r="E116" i="32"/>
  <c r="E117" i="29" s="1"/>
  <c r="V116" i="32"/>
  <c r="V117" i="29" s="1"/>
  <c r="R116" i="32"/>
  <c r="R117" i="29" s="1"/>
  <c r="Z116" i="32"/>
  <c r="Z117" i="29" s="1"/>
  <c r="J116" i="32"/>
  <c r="J117" i="29" s="1"/>
  <c r="F116" i="32"/>
  <c r="F117" i="29" s="1"/>
  <c r="N116" i="32"/>
  <c r="N117" i="29" s="1"/>
  <c r="AA116" i="32"/>
  <c r="AA117" i="29" s="1"/>
  <c r="O116" i="32"/>
  <c r="O117" i="29" s="1"/>
  <c r="AI116" i="32"/>
  <c r="AI117" i="29" s="1"/>
  <c r="Y116" i="32"/>
  <c r="Y117" i="29" s="1"/>
  <c r="AB116" i="32"/>
  <c r="AB117" i="29" s="1"/>
  <c r="T116" i="32"/>
  <c r="T117" i="29" s="1"/>
  <c r="AJ116" i="32"/>
  <c r="AJ117" i="29" s="1"/>
  <c r="W116" i="32"/>
  <c r="W117" i="29" s="1"/>
  <c r="M116" i="32"/>
  <c r="M117" i="29" s="1"/>
  <c r="P116" i="32"/>
  <c r="P117" i="29" s="1"/>
  <c r="C116" i="32"/>
  <c r="C117" i="29" s="1"/>
  <c r="K116" i="32"/>
  <c r="K117" i="29" s="1"/>
  <c r="D116" i="32"/>
  <c r="D117" i="29" s="1"/>
  <c r="AJ2" i="27"/>
  <c r="C2" i="27"/>
  <c r="D2" i="27"/>
  <c r="E2" i="27"/>
  <c r="E3" i="27" s="1"/>
  <c r="F2" i="27"/>
  <c r="G2" i="27"/>
  <c r="G3" i="27" s="1"/>
  <c r="H2" i="27"/>
  <c r="H3" i="27" s="1"/>
  <c r="I2" i="27"/>
  <c r="I3" i="27" s="1"/>
  <c r="J2" i="27"/>
  <c r="J3" i="27" s="1"/>
  <c r="K2" i="27"/>
  <c r="K3" i="27" s="1"/>
  <c r="K4" i="27" s="1"/>
  <c r="L2" i="27"/>
  <c r="L3" i="27" s="1"/>
  <c r="L4" i="27" s="1"/>
  <c r="M2" i="27"/>
  <c r="M3" i="27" s="1"/>
  <c r="M4" i="27" s="1"/>
  <c r="N2" i="27"/>
  <c r="N3" i="27" s="1"/>
  <c r="O2" i="27"/>
  <c r="P2" i="27"/>
  <c r="P3" i="27" s="1"/>
  <c r="Q2" i="27"/>
  <c r="Q3" i="27" s="1"/>
  <c r="R2" i="27"/>
  <c r="S2" i="27"/>
  <c r="S3" i="27" s="1"/>
  <c r="T2" i="27"/>
  <c r="T3" i="27" s="1"/>
  <c r="U2" i="27"/>
  <c r="U3" i="27" s="1"/>
  <c r="U4" i="27" s="1"/>
  <c r="V2" i="27"/>
  <c r="W2" i="27"/>
  <c r="W3" i="27" s="1"/>
  <c r="X2" i="27"/>
  <c r="X3" i="27" s="1"/>
  <c r="X4" i="27" s="1"/>
  <c r="Y2" i="27"/>
  <c r="Y3" i="27" s="1"/>
  <c r="Y4" i="27" s="1"/>
  <c r="Z2" i="27"/>
  <c r="AA2" i="27"/>
  <c r="AB2" i="27"/>
  <c r="AC2" i="27"/>
  <c r="AD2" i="27"/>
  <c r="AE2" i="27"/>
  <c r="AF2" i="27"/>
  <c r="AF3" i="27" s="1"/>
  <c r="AG2" i="27"/>
  <c r="AG3" i="27" s="1"/>
  <c r="AH2" i="27"/>
  <c r="AI2" i="27"/>
  <c r="AI3" i="27" s="1"/>
  <c r="C3" i="27"/>
  <c r="D3" i="27"/>
  <c r="F94" i="44" l="1"/>
  <c r="F92" i="44"/>
  <c r="F89" i="44"/>
  <c r="F34" i="44"/>
  <c r="F83" i="44"/>
  <c r="F13" i="44"/>
  <c r="F65" i="44"/>
  <c r="F17" i="44"/>
  <c r="F12" i="44"/>
  <c r="F82" i="44"/>
  <c r="F75" i="44"/>
  <c r="F86" i="44"/>
  <c r="F74" i="44"/>
  <c r="F54" i="44"/>
  <c r="F7" i="44"/>
  <c r="F36" i="44"/>
  <c r="F27" i="44"/>
  <c r="F30" i="44"/>
  <c r="F112" i="44"/>
  <c r="F110" i="44"/>
  <c r="F102" i="44"/>
  <c r="F71" i="44"/>
  <c r="F56" i="44"/>
  <c r="F66" i="44"/>
  <c r="F106" i="44"/>
  <c r="F107" i="44"/>
  <c r="F108" i="44"/>
  <c r="F68" i="44"/>
  <c r="F96" i="44"/>
  <c r="F78" i="44"/>
  <c r="F79" i="44"/>
  <c r="F93" i="44"/>
  <c r="F18" i="44"/>
  <c r="F4" i="44"/>
  <c r="F109" i="44"/>
  <c r="F99" i="44"/>
  <c r="F67" i="44"/>
  <c r="F98" i="44"/>
  <c r="F48" i="44"/>
  <c r="F69" i="44"/>
  <c r="F53" i="44"/>
  <c r="F80" i="44"/>
  <c r="F28" i="44"/>
  <c r="F42" i="44"/>
  <c r="F103" i="44"/>
  <c r="F105" i="44"/>
  <c r="F61" i="44"/>
  <c r="F104" i="44"/>
  <c r="F73" i="44"/>
  <c r="F63" i="44"/>
  <c r="F44" i="44"/>
  <c r="F57" i="44"/>
  <c r="F10" i="44"/>
  <c r="F23" i="44"/>
  <c r="F97" i="44"/>
  <c r="F85" i="44"/>
  <c r="F55" i="44"/>
  <c r="F76" i="44"/>
  <c r="F62" i="44"/>
  <c r="F51" i="44"/>
  <c r="F26" i="44"/>
  <c r="F39" i="44"/>
  <c r="F29" i="44"/>
  <c r="F5" i="44"/>
  <c r="F91" i="44"/>
  <c r="F77" i="44"/>
  <c r="F49" i="44"/>
  <c r="F64" i="44"/>
  <c r="F60" i="44"/>
  <c r="F38" i="44"/>
  <c r="F20" i="44"/>
  <c r="F15" i="44"/>
  <c r="F11" i="44"/>
  <c r="F113" i="44"/>
  <c r="F100" i="44"/>
  <c r="F43" i="44"/>
  <c r="F58" i="44"/>
  <c r="F59" i="44"/>
  <c r="F114" i="44"/>
  <c r="F90" i="44"/>
  <c r="F37" i="44"/>
  <c r="F52" i="44"/>
  <c r="F47" i="44"/>
  <c r="F95" i="44"/>
  <c r="F72" i="44"/>
  <c r="F111" i="44"/>
  <c r="F46" i="44"/>
  <c r="F41" i="44"/>
  <c r="F25" i="44"/>
  <c r="F2" i="44"/>
  <c r="F45" i="44"/>
  <c r="F50" i="44"/>
  <c r="F31" i="44"/>
  <c r="F3" i="44"/>
  <c r="F19" i="44"/>
  <c r="F35" i="44"/>
  <c r="F84" i="44"/>
  <c r="F22" i="44"/>
  <c r="F14" i="44"/>
  <c r="F8" i="44"/>
  <c r="F70" i="44"/>
  <c r="F87" i="44"/>
  <c r="F32" i="44"/>
  <c r="F101" i="44"/>
  <c r="F24" i="44"/>
  <c r="F81" i="44"/>
  <c r="F6" i="44"/>
  <c r="F40" i="44"/>
  <c r="F16" i="44"/>
  <c r="F88" i="44"/>
  <c r="F9" i="44"/>
  <c r="F33" i="44"/>
  <c r="F21" i="44"/>
  <c r="E103" i="44"/>
  <c r="E86" i="44"/>
  <c r="E100" i="44"/>
  <c r="E65" i="44"/>
  <c r="E73" i="44"/>
  <c r="E31" i="44"/>
  <c r="E48" i="44"/>
  <c r="E32" i="44"/>
  <c r="E2" i="44"/>
  <c r="E111" i="44"/>
  <c r="E71" i="44"/>
  <c r="E72" i="44"/>
  <c r="E57" i="44"/>
  <c r="E59" i="44"/>
  <c r="E25" i="44"/>
  <c r="E62" i="44"/>
  <c r="E15" i="44"/>
  <c r="E29" i="44"/>
  <c r="E105" i="44"/>
  <c r="E113" i="44"/>
  <c r="E112" i="44"/>
  <c r="E64" i="44"/>
  <c r="E41" i="44"/>
  <c r="E19" i="44"/>
  <c r="E45" i="44"/>
  <c r="E24" i="44"/>
  <c r="E11" i="44"/>
  <c r="E99" i="44"/>
  <c r="E85" i="44"/>
  <c r="E67" i="44"/>
  <c r="E56" i="44"/>
  <c r="E88" i="44"/>
  <c r="E13" i="44"/>
  <c r="E28" i="44"/>
  <c r="E6" i="44"/>
  <c r="E21" i="44"/>
  <c r="E93" i="44"/>
  <c r="E77" i="44"/>
  <c r="E61" i="44"/>
  <c r="E98" i="44"/>
  <c r="E83" i="44"/>
  <c r="E7" i="44"/>
  <c r="E22" i="44"/>
  <c r="E40" i="44"/>
  <c r="E3" i="44"/>
  <c r="E87" i="44"/>
  <c r="E107" i="44"/>
  <c r="E55" i="44"/>
  <c r="E69" i="44"/>
  <c r="E66" i="44"/>
  <c r="E68" i="44"/>
  <c r="E16" i="44"/>
  <c r="E26" i="44"/>
  <c r="E50" i="44"/>
  <c r="E114" i="44"/>
  <c r="E81" i="44"/>
  <c r="E74" i="44"/>
  <c r="E49" i="44"/>
  <c r="E63" i="44"/>
  <c r="E39" i="44"/>
  <c r="E58" i="44"/>
  <c r="E10" i="44"/>
  <c r="E8" i="44"/>
  <c r="E35" i="44"/>
  <c r="E108" i="44"/>
  <c r="E95" i="44"/>
  <c r="E76" i="44"/>
  <c r="E43" i="44"/>
  <c r="E47" i="44"/>
  <c r="E75" i="44"/>
  <c r="E79" i="44"/>
  <c r="E4" i="44"/>
  <c r="E17" i="44"/>
  <c r="E12" i="44"/>
  <c r="E102" i="44"/>
  <c r="E104" i="44"/>
  <c r="E106" i="44"/>
  <c r="E37" i="44"/>
  <c r="E92" i="44"/>
  <c r="E51" i="44"/>
  <c r="E53" i="44"/>
  <c r="E42" i="44"/>
  <c r="E27" i="44"/>
  <c r="E54" i="44"/>
  <c r="E96" i="44"/>
  <c r="E91" i="44"/>
  <c r="E97" i="44"/>
  <c r="E94" i="44"/>
  <c r="E80" i="44"/>
  <c r="E46" i="44"/>
  <c r="E44" i="44"/>
  <c r="E23" i="44"/>
  <c r="E9" i="44"/>
  <c r="E30" i="44"/>
  <c r="E90" i="44"/>
  <c r="E84" i="44"/>
  <c r="E101" i="44"/>
  <c r="E82" i="44"/>
  <c r="E52" i="44"/>
  <c r="E38" i="44"/>
  <c r="E89" i="44"/>
  <c r="E5" i="44"/>
  <c r="E18" i="44"/>
  <c r="E14" i="44"/>
  <c r="E70" i="44"/>
  <c r="E34" i="44"/>
  <c r="E33" i="44"/>
  <c r="E60" i="44"/>
  <c r="E36" i="44"/>
  <c r="E20" i="44"/>
  <c r="E109" i="44"/>
  <c r="E78" i="44"/>
  <c r="E110" i="44"/>
  <c r="N104" i="44"/>
  <c r="N114" i="44"/>
  <c r="N77" i="44"/>
  <c r="N88" i="44"/>
  <c r="N38" i="44"/>
  <c r="N58" i="44"/>
  <c r="N105" i="44"/>
  <c r="N61" i="44"/>
  <c r="N13" i="44"/>
  <c r="N26" i="44"/>
  <c r="N51" i="44"/>
  <c r="N113" i="44"/>
  <c r="N111" i="44"/>
  <c r="N71" i="44"/>
  <c r="N82" i="44"/>
  <c r="N32" i="44"/>
  <c r="N36" i="44"/>
  <c r="N57" i="44"/>
  <c r="N31" i="44"/>
  <c r="N22" i="44"/>
  <c r="N8" i="44"/>
  <c r="N97" i="44"/>
  <c r="N107" i="44"/>
  <c r="N87" i="44"/>
  <c r="N108" i="44"/>
  <c r="N75" i="44"/>
  <c r="N69" i="44"/>
  <c r="N84" i="44"/>
  <c r="N30" i="44"/>
  <c r="N19" i="44"/>
  <c r="N4" i="44"/>
  <c r="N27" i="44"/>
  <c r="N39" i="44"/>
  <c r="N101" i="44"/>
  <c r="N81" i="44"/>
  <c r="N109" i="44"/>
  <c r="N103" i="44"/>
  <c r="N60" i="44"/>
  <c r="N67" i="44"/>
  <c r="N24" i="44"/>
  <c r="N33" i="44"/>
  <c r="N14" i="44"/>
  <c r="N9" i="44"/>
  <c r="N95" i="44"/>
  <c r="N112" i="44"/>
  <c r="N100" i="44"/>
  <c r="N83" i="44"/>
  <c r="N94" i="44"/>
  <c r="N55" i="44"/>
  <c r="N18" i="44"/>
  <c r="N28" i="44"/>
  <c r="N46" i="44"/>
  <c r="N35" i="44"/>
  <c r="N89" i="44"/>
  <c r="N96" i="44"/>
  <c r="N65" i="44"/>
  <c r="N78" i="44"/>
  <c r="N52" i="44"/>
  <c r="N29" i="44"/>
  <c r="N12" i="44"/>
  <c r="N10" i="44"/>
  <c r="N15" i="44"/>
  <c r="N50" i="44"/>
  <c r="N99" i="44"/>
  <c r="N76" i="44"/>
  <c r="N59" i="44"/>
  <c r="N72" i="44"/>
  <c r="N66" i="44"/>
  <c r="N23" i="44"/>
  <c r="N6" i="44"/>
  <c r="N49" i="44"/>
  <c r="N48" i="44"/>
  <c r="N91" i="44"/>
  <c r="N70" i="44"/>
  <c r="N53" i="44"/>
  <c r="N68" i="44"/>
  <c r="N64" i="44"/>
  <c r="N17" i="44"/>
  <c r="N45" i="44"/>
  <c r="N43" i="44"/>
  <c r="N25" i="44"/>
  <c r="N98" i="44"/>
  <c r="N106" i="44"/>
  <c r="N47" i="44"/>
  <c r="N62" i="44"/>
  <c r="N74" i="44"/>
  <c r="N11" i="44"/>
  <c r="N42" i="44"/>
  <c r="N20" i="44"/>
  <c r="N7" i="44"/>
  <c r="N21" i="44"/>
  <c r="N90" i="44"/>
  <c r="N102" i="44"/>
  <c r="N41" i="44"/>
  <c r="N56" i="44"/>
  <c r="N63" i="44"/>
  <c r="N5" i="44"/>
  <c r="N85" i="44"/>
  <c r="N2" i="44"/>
  <c r="N54" i="44"/>
  <c r="N86" i="44"/>
  <c r="N79" i="44"/>
  <c r="N110" i="44"/>
  <c r="N80" i="44"/>
  <c r="N92" i="44"/>
  <c r="N93" i="44"/>
  <c r="N44" i="44"/>
  <c r="N37" i="44"/>
  <c r="N34" i="44"/>
  <c r="N73" i="44"/>
  <c r="N3" i="44"/>
  <c r="N16" i="44"/>
  <c r="N40" i="44"/>
  <c r="V20" i="44"/>
  <c r="V105" i="44"/>
  <c r="V77" i="44"/>
  <c r="V57" i="44"/>
  <c r="V76" i="44"/>
  <c r="V82" i="44"/>
  <c r="V59" i="44"/>
  <c r="V28" i="44"/>
  <c r="V52" i="44"/>
  <c r="V99" i="44"/>
  <c r="V74" i="44"/>
  <c r="V51" i="44"/>
  <c r="V66" i="44"/>
  <c r="V46" i="44"/>
  <c r="V47" i="44"/>
  <c r="V22" i="44"/>
  <c r="V11" i="44"/>
  <c r="V30" i="44"/>
  <c r="V14" i="44"/>
  <c r="V5" i="44"/>
  <c r="V33" i="44"/>
  <c r="V12" i="44"/>
  <c r="V93" i="44"/>
  <c r="V88" i="44"/>
  <c r="V45" i="44"/>
  <c r="V60" i="44"/>
  <c r="V90" i="44"/>
  <c r="V27" i="44"/>
  <c r="V16" i="44"/>
  <c r="V26" i="44"/>
  <c r="V87" i="44"/>
  <c r="V81" i="44"/>
  <c r="V39" i="44"/>
  <c r="V54" i="44"/>
  <c r="V86" i="44"/>
  <c r="V21" i="44"/>
  <c r="V10" i="44"/>
  <c r="V50" i="44"/>
  <c r="V7" i="44"/>
  <c r="V34" i="44"/>
  <c r="V95" i="44"/>
  <c r="V110" i="44"/>
  <c r="V103" i="44"/>
  <c r="V48" i="44"/>
  <c r="V69" i="44"/>
  <c r="V15" i="44"/>
  <c r="V4" i="44"/>
  <c r="V35" i="44"/>
  <c r="V6" i="44"/>
  <c r="V13" i="44"/>
  <c r="V102" i="44"/>
  <c r="V75" i="44"/>
  <c r="V71" i="44"/>
  <c r="V42" i="44"/>
  <c r="V67" i="44"/>
  <c r="V9" i="44"/>
  <c r="V49" i="44"/>
  <c r="V44" i="44"/>
  <c r="V94" i="44"/>
  <c r="V112" i="44"/>
  <c r="V104" i="44"/>
  <c r="V36" i="44"/>
  <c r="V55" i="44"/>
  <c r="V3" i="44"/>
  <c r="V32" i="44"/>
  <c r="V84" i="44"/>
  <c r="V113" i="44"/>
  <c r="V83" i="44"/>
  <c r="V64" i="44"/>
  <c r="V31" i="44"/>
  <c r="V89" i="44"/>
  <c r="V80" i="44"/>
  <c r="V29" i="44"/>
  <c r="V19" i="44"/>
  <c r="V23" i="44"/>
  <c r="V78" i="44"/>
  <c r="V97" i="44"/>
  <c r="V101" i="44"/>
  <c r="V98" i="44"/>
  <c r="V70" i="44"/>
  <c r="V38" i="44"/>
  <c r="V73" i="44"/>
  <c r="V18" i="44"/>
  <c r="V2" i="44"/>
  <c r="V114" i="44"/>
  <c r="V91" i="44"/>
  <c r="V92" i="44"/>
  <c r="V96" i="44"/>
  <c r="V68" i="44"/>
  <c r="V62" i="44"/>
  <c r="V61" i="44"/>
  <c r="V58" i="44"/>
  <c r="V8" i="44"/>
  <c r="V17" i="44"/>
  <c r="V25" i="44"/>
  <c r="V53" i="44"/>
  <c r="V108" i="44"/>
  <c r="V85" i="44"/>
  <c r="V72" i="44"/>
  <c r="V109" i="44"/>
  <c r="V56" i="44"/>
  <c r="V41" i="44"/>
  <c r="V43" i="44"/>
  <c r="V100" i="44"/>
  <c r="V24" i="44"/>
  <c r="V111" i="44"/>
  <c r="V106" i="44"/>
  <c r="V63" i="44"/>
  <c r="V79" i="44"/>
  <c r="V107" i="44"/>
  <c r="V40" i="44"/>
  <c r="V37" i="44"/>
  <c r="V65" i="44"/>
  <c r="K111" i="44"/>
  <c r="K100" i="44"/>
  <c r="K107" i="44"/>
  <c r="K46" i="44"/>
  <c r="K60" i="44"/>
  <c r="K63" i="44"/>
  <c r="K55" i="44"/>
  <c r="K25" i="44"/>
  <c r="K29" i="44"/>
  <c r="K24" i="44"/>
  <c r="K105" i="44"/>
  <c r="K84" i="44"/>
  <c r="K73" i="44"/>
  <c r="K40" i="44"/>
  <c r="K68" i="44"/>
  <c r="K36" i="44"/>
  <c r="K50" i="44"/>
  <c r="K19" i="44"/>
  <c r="K11" i="44"/>
  <c r="K6" i="44"/>
  <c r="K99" i="44"/>
  <c r="K78" i="44"/>
  <c r="K101" i="44"/>
  <c r="K34" i="44"/>
  <c r="K65" i="44"/>
  <c r="K32" i="44"/>
  <c r="K77" i="44"/>
  <c r="K13" i="44"/>
  <c r="K20" i="44"/>
  <c r="K42" i="44"/>
  <c r="K93" i="44"/>
  <c r="K92" i="44"/>
  <c r="K110" i="44"/>
  <c r="K113" i="44"/>
  <c r="K49" i="44"/>
  <c r="K67" i="44"/>
  <c r="K57" i="44"/>
  <c r="K7" i="44"/>
  <c r="K2" i="44"/>
  <c r="K15" i="44"/>
  <c r="K87" i="44"/>
  <c r="K88" i="44"/>
  <c r="K109" i="44"/>
  <c r="K76" i="44"/>
  <c r="K43" i="44"/>
  <c r="K48" i="44"/>
  <c r="K45" i="44"/>
  <c r="K26" i="44"/>
  <c r="K12" i="44"/>
  <c r="K17" i="44"/>
  <c r="K112" i="44"/>
  <c r="K81" i="44"/>
  <c r="K94" i="44"/>
  <c r="K103" i="44"/>
  <c r="K39" i="44"/>
  <c r="K35" i="44"/>
  <c r="K41" i="44"/>
  <c r="K8" i="44"/>
  <c r="K21" i="44"/>
  <c r="K106" i="44"/>
  <c r="K104" i="44"/>
  <c r="K89" i="44"/>
  <c r="K91" i="44"/>
  <c r="K33" i="44"/>
  <c r="K28" i="44"/>
  <c r="K85" i="44"/>
  <c r="K18" i="44"/>
  <c r="K3" i="44"/>
  <c r="K114" i="44"/>
  <c r="K83" i="44"/>
  <c r="K79" i="44"/>
  <c r="K62" i="44"/>
  <c r="K56" i="44"/>
  <c r="K22" i="44"/>
  <c r="K59" i="44"/>
  <c r="K47" i="44"/>
  <c r="K30" i="44"/>
  <c r="K108" i="44"/>
  <c r="K74" i="44"/>
  <c r="K69" i="44"/>
  <c r="K54" i="44"/>
  <c r="K38" i="44"/>
  <c r="K16" i="44"/>
  <c r="K80" i="44"/>
  <c r="K27" i="44"/>
  <c r="K23" i="44"/>
  <c r="K102" i="44"/>
  <c r="K98" i="44"/>
  <c r="K64" i="44"/>
  <c r="K61" i="44"/>
  <c r="K86" i="44"/>
  <c r="K10" i="44"/>
  <c r="K95" i="44"/>
  <c r="K9" i="44"/>
  <c r="K5" i="44"/>
  <c r="K96" i="44"/>
  <c r="K82" i="44"/>
  <c r="K58" i="44"/>
  <c r="K53" i="44"/>
  <c r="K97" i="44"/>
  <c r="K4" i="44"/>
  <c r="K66" i="44"/>
  <c r="K51" i="44"/>
  <c r="K44" i="44"/>
  <c r="K52" i="44"/>
  <c r="K72" i="44"/>
  <c r="K75" i="44"/>
  <c r="K70" i="44"/>
  <c r="K90" i="44"/>
  <c r="K31" i="44"/>
  <c r="K37" i="44"/>
  <c r="K14" i="44"/>
  <c r="K71" i="44"/>
  <c r="C110" i="44"/>
  <c r="C79" i="44"/>
  <c r="C90" i="44"/>
  <c r="C93" i="44"/>
  <c r="C45" i="44"/>
  <c r="C6" i="44"/>
  <c r="C91" i="44"/>
  <c r="C14" i="44"/>
  <c r="C19" i="44"/>
  <c r="C98" i="44"/>
  <c r="C66" i="44"/>
  <c r="C67" i="44"/>
  <c r="C28" i="44"/>
  <c r="C53" i="44"/>
  <c r="C104" i="44"/>
  <c r="C76" i="44"/>
  <c r="C100" i="44"/>
  <c r="C85" i="44"/>
  <c r="C35" i="44"/>
  <c r="C51" i="44"/>
  <c r="C71" i="44"/>
  <c r="C23" i="44"/>
  <c r="C41" i="44"/>
  <c r="C52" i="44"/>
  <c r="C56" i="44"/>
  <c r="C70" i="44"/>
  <c r="C43" i="44"/>
  <c r="C77" i="44"/>
  <c r="C92" i="44"/>
  <c r="C109" i="44"/>
  <c r="C60" i="44"/>
  <c r="C58" i="44"/>
  <c r="C59" i="44"/>
  <c r="C33" i="44"/>
  <c r="C62" i="44"/>
  <c r="C47" i="44"/>
  <c r="C10" i="44"/>
  <c r="C8" i="44"/>
  <c r="C18" i="44"/>
  <c r="C111" i="44"/>
  <c r="C105" i="44"/>
  <c r="C54" i="44"/>
  <c r="C50" i="44"/>
  <c r="C74" i="44"/>
  <c r="C84" i="44"/>
  <c r="C32" i="44"/>
  <c r="C25" i="44"/>
  <c r="C44" i="44"/>
  <c r="C72" i="44"/>
  <c r="C69" i="44"/>
  <c r="C113" i="44"/>
  <c r="C96" i="44"/>
  <c r="C97" i="44"/>
  <c r="C48" i="44"/>
  <c r="C87" i="44"/>
  <c r="C40" i="44"/>
  <c r="C75" i="44"/>
  <c r="C27" i="44"/>
  <c r="C7" i="44"/>
  <c r="C20" i="44"/>
  <c r="C24" i="44"/>
  <c r="C22" i="44"/>
  <c r="C107" i="44"/>
  <c r="C86" i="44"/>
  <c r="C78" i="44"/>
  <c r="C42" i="44"/>
  <c r="C57" i="44"/>
  <c r="C63" i="44"/>
  <c r="C46" i="44"/>
  <c r="C21" i="44"/>
  <c r="C16" i="44"/>
  <c r="C2" i="44"/>
  <c r="C13" i="44"/>
  <c r="C112" i="44"/>
  <c r="C101" i="44"/>
  <c r="C80" i="44"/>
  <c r="C103" i="44"/>
  <c r="C36" i="44"/>
  <c r="C49" i="44"/>
  <c r="C39" i="44"/>
  <c r="C38" i="44"/>
  <c r="C15" i="44"/>
  <c r="C55" i="44"/>
  <c r="C29" i="44"/>
  <c r="C95" i="44"/>
  <c r="C88" i="44"/>
  <c r="C73" i="44"/>
  <c r="C81" i="44"/>
  <c r="C94" i="44"/>
  <c r="C30" i="44"/>
  <c r="C31" i="44"/>
  <c r="C9" i="44"/>
  <c r="C26" i="44"/>
  <c r="C11" i="44"/>
  <c r="C83" i="44"/>
  <c r="C64" i="44"/>
  <c r="C3" i="44"/>
  <c r="C17" i="44"/>
  <c r="C89" i="44"/>
  <c r="C82" i="44"/>
  <c r="C65" i="44"/>
  <c r="C108" i="44"/>
  <c r="C102" i="44"/>
  <c r="C106" i="44"/>
  <c r="C99" i="44"/>
  <c r="C61" i="44"/>
  <c r="C12" i="44"/>
  <c r="C37" i="44"/>
  <c r="C4" i="44"/>
  <c r="C34" i="44"/>
  <c r="C68" i="44"/>
  <c r="C5" i="44"/>
  <c r="C114" i="44"/>
  <c r="I92" i="44"/>
  <c r="I77" i="44"/>
  <c r="I102" i="44"/>
  <c r="I84" i="44"/>
  <c r="I53" i="44"/>
  <c r="I36" i="44"/>
  <c r="I62" i="44"/>
  <c r="I56" i="44"/>
  <c r="I29" i="44"/>
  <c r="I14" i="44"/>
  <c r="I91" i="44"/>
  <c r="I111" i="44"/>
  <c r="I112" i="44"/>
  <c r="I85" i="44"/>
  <c r="I69" i="44"/>
  <c r="I82" i="44"/>
  <c r="I27" i="44"/>
  <c r="I50" i="44"/>
  <c r="I25" i="44"/>
  <c r="I11" i="44"/>
  <c r="I16" i="44"/>
  <c r="I104" i="44"/>
  <c r="I105" i="44"/>
  <c r="I109" i="44"/>
  <c r="I96" i="44"/>
  <c r="I97" i="44"/>
  <c r="I81" i="44"/>
  <c r="I21" i="44"/>
  <c r="I72" i="44"/>
  <c r="I7" i="44"/>
  <c r="I41" i="44"/>
  <c r="I78" i="44"/>
  <c r="I113" i="44"/>
  <c r="I86" i="44"/>
  <c r="I100" i="44"/>
  <c r="I74" i="44"/>
  <c r="I66" i="44"/>
  <c r="I15" i="44"/>
  <c r="I64" i="44"/>
  <c r="I17" i="44"/>
  <c r="I20" i="44"/>
  <c r="I12" i="44"/>
  <c r="I107" i="44"/>
  <c r="I80" i="44"/>
  <c r="I94" i="44"/>
  <c r="I90" i="44"/>
  <c r="I58" i="44"/>
  <c r="I9" i="44"/>
  <c r="I59" i="44"/>
  <c r="I26" i="44"/>
  <c r="I2" i="44"/>
  <c r="I76" i="44"/>
  <c r="I101" i="44"/>
  <c r="I114" i="44"/>
  <c r="I79" i="44"/>
  <c r="I87" i="44"/>
  <c r="I49" i="44"/>
  <c r="I3" i="44"/>
  <c r="I42" i="44"/>
  <c r="I8" i="44"/>
  <c r="I22" i="44"/>
  <c r="I39" i="44"/>
  <c r="I95" i="44"/>
  <c r="I73" i="44"/>
  <c r="I63" i="44"/>
  <c r="I55" i="44"/>
  <c r="I75" i="44"/>
  <c r="I48" i="44"/>
  <c r="I40" i="44"/>
  <c r="I43" i="44"/>
  <c r="I4" i="44"/>
  <c r="I19" i="44"/>
  <c r="I89" i="44"/>
  <c r="I108" i="44"/>
  <c r="I57" i="44"/>
  <c r="I47" i="44"/>
  <c r="I37" i="44"/>
  <c r="I32" i="44"/>
  <c r="I30" i="44"/>
  <c r="I31" i="44"/>
  <c r="I38" i="44"/>
  <c r="I106" i="44"/>
  <c r="I88" i="44"/>
  <c r="I51" i="44"/>
  <c r="I54" i="44"/>
  <c r="I68" i="44"/>
  <c r="I67" i="44"/>
  <c r="I24" i="44"/>
  <c r="I28" i="44"/>
  <c r="I13" i="44"/>
  <c r="I93" i="44"/>
  <c r="I110" i="44"/>
  <c r="I103" i="44"/>
  <c r="I99" i="44"/>
  <c r="I45" i="44"/>
  <c r="I46" i="44"/>
  <c r="I65" i="44"/>
  <c r="I35" i="44"/>
  <c r="I18" i="44"/>
  <c r="I10" i="44"/>
  <c r="I52" i="44"/>
  <c r="I60" i="44"/>
  <c r="I98" i="44"/>
  <c r="I83" i="44"/>
  <c r="I70" i="44"/>
  <c r="I33" i="44"/>
  <c r="I61" i="44"/>
  <c r="I44" i="44"/>
  <c r="I71" i="44"/>
  <c r="I6" i="44"/>
  <c r="I34" i="44"/>
  <c r="I5" i="44"/>
  <c r="I23" i="44"/>
  <c r="T110" i="44"/>
  <c r="T103" i="44"/>
  <c r="T112" i="44"/>
  <c r="T72" i="44"/>
  <c r="T79" i="44"/>
  <c r="T70" i="44"/>
  <c r="T2" i="44"/>
  <c r="T74" i="44"/>
  <c r="T16" i="44"/>
  <c r="T29" i="44"/>
  <c r="T90" i="44"/>
  <c r="T42" i="44"/>
  <c r="T14" i="44"/>
  <c r="T104" i="44"/>
  <c r="T100" i="44"/>
  <c r="T85" i="44"/>
  <c r="T101" i="44"/>
  <c r="T49" i="44"/>
  <c r="T67" i="44"/>
  <c r="T82" i="44"/>
  <c r="T58" i="44"/>
  <c r="T25" i="44"/>
  <c r="T11" i="44"/>
  <c r="T98" i="44"/>
  <c r="T81" i="44"/>
  <c r="T7" i="44"/>
  <c r="T43" i="44"/>
  <c r="T99" i="44"/>
  <c r="T12" i="44"/>
  <c r="T76" i="44"/>
  <c r="T92" i="44"/>
  <c r="T94" i="44"/>
  <c r="T68" i="44"/>
  <c r="T69" i="44"/>
  <c r="T75" i="44"/>
  <c r="T71" i="44"/>
  <c r="T54" i="44"/>
  <c r="T40" i="44"/>
  <c r="T46" i="44"/>
  <c r="T10" i="44"/>
  <c r="T5" i="44"/>
  <c r="T30" i="44"/>
  <c r="T96" i="44"/>
  <c r="T89" i="44"/>
  <c r="T62" i="44"/>
  <c r="T65" i="44"/>
  <c r="T63" i="44"/>
  <c r="T64" i="44"/>
  <c r="T27" i="44"/>
  <c r="T22" i="44"/>
  <c r="T17" i="44"/>
  <c r="T83" i="44"/>
  <c r="T20" i="44"/>
  <c r="T114" i="44"/>
  <c r="T88" i="44"/>
  <c r="T86" i="44"/>
  <c r="T56" i="44"/>
  <c r="T59" i="44"/>
  <c r="T93" i="44"/>
  <c r="T52" i="44"/>
  <c r="T21" i="44"/>
  <c r="T4" i="44"/>
  <c r="T18" i="44"/>
  <c r="T13" i="44"/>
  <c r="T102" i="44"/>
  <c r="T105" i="44"/>
  <c r="T78" i="44"/>
  <c r="T50" i="44"/>
  <c r="T53" i="44"/>
  <c r="T61" i="44"/>
  <c r="T39" i="44"/>
  <c r="T15" i="44"/>
  <c r="T51" i="44"/>
  <c r="T28" i="44"/>
  <c r="T9" i="44"/>
  <c r="T32" i="44"/>
  <c r="T91" i="44"/>
  <c r="T95" i="44"/>
  <c r="T73" i="44"/>
  <c r="T44" i="44"/>
  <c r="T47" i="44"/>
  <c r="T60" i="44"/>
  <c r="T33" i="44"/>
  <c r="T35" i="44"/>
  <c r="T87" i="44"/>
  <c r="T109" i="44"/>
  <c r="T38" i="44"/>
  <c r="T41" i="44"/>
  <c r="T48" i="44"/>
  <c r="T26" i="44"/>
  <c r="T3" i="44"/>
  <c r="T23" i="44"/>
  <c r="T36" i="44"/>
  <c r="T84" i="44"/>
  <c r="T66" i="44"/>
  <c r="T24" i="44"/>
  <c r="T34" i="44"/>
  <c r="T113" i="44"/>
  <c r="T19" i="44"/>
  <c r="T107" i="44"/>
  <c r="T106" i="44"/>
  <c r="T111" i="44"/>
  <c r="T97" i="44"/>
  <c r="T57" i="44"/>
  <c r="T55" i="44"/>
  <c r="T8" i="44"/>
  <c r="T37" i="44"/>
  <c r="T6" i="44"/>
  <c r="T31" i="44"/>
  <c r="T80" i="44"/>
  <c r="T108" i="44"/>
  <c r="T45" i="44"/>
  <c r="T77" i="44"/>
  <c r="AA104" i="44"/>
  <c r="AA70" i="44"/>
  <c r="AA60" i="44"/>
  <c r="AA61" i="44"/>
  <c r="AA87" i="44"/>
  <c r="AA63" i="44"/>
  <c r="AA39" i="44"/>
  <c r="AA17" i="44"/>
  <c r="AA14" i="44"/>
  <c r="AA98" i="44"/>
  <c r="AA82" i="44"/>
  <c r="AA54" i="44"/>
  <c r="AA45" i="44"/>
  <c r="AA72" i="44"/>
  <c r="AA35" i="44"/>
  <c r="AA27" i="44"/>
  <c r="AA19" i="44"/>
  <c r="AA40" i="44"/>
  <c r="AA92" i="44"/>
  <c r="AA112" i="44"/>
  <c r="AA48" i="44"/>
  <c r="AA84" i="44"/>
  <c r="AA85" i="44"/>
  <c r="AA58" i="44"/>
  <c r="AA21" i="44"/>
  <c r="AA28" i="44"/>
  <c r="AA33" i="44"/>
  <c r="AA86" i="44"/>
  <c r="AA79" i="44"/>
  <c r="AA42" i="44"/>
  <c r="AA74" i="44"/>
  <c r="AA56" i="44"/>
  <c r="AA34" i="44"/>
  <c r="AA15" i="44"/>
  <c r="AA10" i="44"/>
  <c r="AA23" i="44"/>
  <c r="AA113" i="44"/>
  <c r="AA80" i="44"/>
  <c r="AA73" i="44"/>
  <c r="AA36" i="44"/>
  <c r="AA52" i="44"/>
  <c r="AA51" i="44"/>
  <c r="AA31" i="44"/>
  <c r="AA9" i="44"/>
  <c r="AA20" i="44"/>
  <c r="AA5" i="44"/>
  <c r="AA107" i="44"/>
  <c r="AA103" i="44"/>
  <c r="AA88" i="44"/>
  <c r="AA106" i="44"/>
  <c r="AA57" i="44"/>
  <c r="AA44" i="44"/>
  <c r="AA65" i="44"/>
  <c r="AA3" i="44"/>
  <c r="AA2" i="44"/>
  <c r="AA43" i="44"/>
  <c r="AA101" i="44"/>
  <c r="AA100" i="44"/>
  <c r="AA102" i="44"/>
  <c r="AA109" i="44"/>
  <c r="AA49" i="44"/>
  <c r="AA30" i="44"/>
  <c r="AA53" i="44"/>
  <c r="AA47" i="44"/>
  <c r="AA29" i="44"/>
  <c r="AA37" i="44"/>
  <c r="AA95" i="44"/>
  <c r="AA96" i="44"/>
  <c r="AA105" i="44"/>
  <c r="AA111" i="44"/>
  <c r="AA64" i="44"/>
  <c r="AA24" i="44"/>
  <c r="AA78" i="44"/>
  <c r="AA16" i="44"/>
  <c r="AA11" i="44"/>
  <c r="AA25" i="44"/>
  <c r="AA89" i="44"/>
  <c r="AA83" i="44"/>
  <c r="AA91" i="44"/>
  <c r="AA94" i="44"/>
  <c r="AA38" i="44"/>
  <c r="AA18" i="44"/>
  <c r="AA68" i="44"/>
  <c r="AA26" i="44"/>
  <c r="AA13" i="44"/>
  <c r="AA7" i="44"/>
  <c r="AA114" i="44"/>
  <c r="AA77" i="44"/>
  <c r="AA81" i="44"/>
  <c r="AA75" i="44"/>
  <c r="AA97" i="44"/>
  <c r="AA12" i="44"/>
  <c r="AA67" i="44"/>
  <c r="AA8" i="44"/>
  <c r="AA32" i="44"/>
  <c r="AA108" i="44"/>
  <c r="AA90" i="44"/>
  <c r="AA69" i="44"/>
  <c r="AA62" i="44"/>
  <c r="AA59" i="44"/>
  <c r="AA6" i="44"/>
  <c r="AA99" i="44"/>
  <c r="AA55" i="44"/>
  <c r="AA22" i="44"/>
  <c r="AA71" i="44"/>
  <c r="AA93" i="44"/>
  <c r="AA50" i="44"/>
  <c r="AA41" i="44"/>
  <c r="AA4" i="44"/>
  <c r="AA110" i="44"/>
  <c r="AA66" i="44"/>
  <c r="AA76" i="44"/>
  <c r="AA46" i="44"/>
  <c r="L6" i="44"/>
  <c r="L30" i="44"/>
  <c r="L88" i="44"/>
  <c r="L110" i="44"/>
  <c r="L113" i="44"/>
  <c r="L43" i="44"/>
  <c r="L90" i="44"/>
  <c r="L10" i="44"/>
  <c r="L62" i="44"/>
  <c r="L9" i="44"/>
  <c r="L32" i="44"/>
  <c r="L7" i="44"/>
  <c r="L92" i="44"/>
  <c r="L86" i="44"/>
  <c r="L84" i="44"/>
  <c r="L37" i="44"/>
  <c r="L81" i="44"/>
  <c r="L4" i="44"/>
  <c r="L41" i="44"/>
  <c r="L111" i="44"/>
  <c r="L15" i="44"/>
  <c r="L44" i="44"/>
  <c r="L91" i="44"/>
  <c r="L101" i="44"/>
  <c r="L76" i="44"/>
  <c r="L53" i="44"/>
  <c r="L74" i="44"/>
  <c r="L70" i="44"/>
  <c r="L34" i="44"/>
  <c r="L2" i="44"/>
  <c r="L31" i="44"/>
  <c r="L36" i="44"/>
  <c r="L85" i="44"/>
  <c r="L78" i="44"/>
  <c r="L77" i="44"/>
  <c r="L45" i="44"/>
  <c r="L63" i="44"/>
  <c r="L50" i="44"/>
  <c r="L102" i="44"/>
  <c r="L21" i="44"/>
  <c r="L8" i="44"/>
  <c r="L79" i="44"/>
  <c r="L72" i="44"/>
  <c r="L97" i="44"/>
  <c r="L59" i="44"/>
  <c r="L68" i="44"/>
  <c r="L29" i="44"/>
  <c r="L80" i="44"/>
  <c r="L24" i="44"/>
  <c r="L14" i="44"/>
  <c r="L109" i="44"/>
  <c r="L108" i="44"/>
  <c r="L99" i="44"/>
  <c r="L105" i="44"/>
  <c r="L83" i="44"/>
  <c r="L60" i="44"/>
  <c r="L17" i="44"/>
  <c r="L66" i="44"/>
  <c r="L27" i="44"/>
  <c r="L18" i="44"/>
  <c r="L65" i="44"/>
  <c r="L25" i="44"/>
  <c r="L13" i="44"/>
  <c r="L103" i="44"/>
  <c r="L98" i="44"/>
  <c r="L64" i="44"/>
  <c r="L73" i="44"/>
  <c r="L57" i="44"/>
  <c r="L48" i="44"/>
  <c r="L11" i="44"/>
  <c r="L54" i="44"/>
  <c r="L47" i="44"/>
  <c r="L95" i="44"/>
  <c r="L42" i="44"/>
  <c r="L3" i="44"/>
  <c r="L112" i="44"/>
  <c r="L82" i="44"/>
  <c r="L58" i="44"/>
  <c r="L67" i="44"/>
  <c r="L56" i="44"/>
  <c r="L35" i="44"/>
  <c r="L5" i="44"/>
  <c r="L39" i="44"/>
  <c r="L12" i="44"/>
  <c r="L20" i="44"/>
  <c r="L23" i="44"/>
  <c r="L106" i="44"/>
  <c r="L93" i="44"/>
  <c r="L52" i="44"/>
  <c r="L61" i="44"/>
  <c r="L38" i="44"/>
  <c r="L28" i="44"/>
  <c r="L104" i="44"/>
  <c r="L33" i="44"/>
  <c r="L19" i="44"/>
  <c r="L89" i="44"/>
  <c r="L26" i="44"/>
  <c r="L100" i="44"/>
  <c r="L75" i="44"/>
  <c r="L46" i="44"/>
  <c r="L55" i="44"/>
  <c r="L114" i="44"/>
  <c r="L22" i="44"/>
  <c r="L87" i="44"/>
  <c r="L107" i="44"/>
  <c r="L94" i="44"/>
  <c r="L69" i="44"/>
  <c r="L40" i="44"/>
  <c r="L49" i="44"/>
  <c r="L51" i="44"/>
  <c r="L16" i="44"/>
  <c r="L71" i="44"/>
  <c r="L96" i="44"/>
  <c r="AG101" i="44"/>
  <c r="AG109" i="44"/>
  <c r="AG63" i="44"/>
  <c r="AG58" i="44"/>
  <c r="AG82" i="44"/>
  <c r="AG3" i="44"/>
  <c r="AG36" i="44"/>
  <c r="AG22" i="44"/>
  <c r="AG25" i="44"/>
  <c r="AG95" i="44"/>
  <c r="AG79" i="44"/>
  <c r="AG57" i="44"/>
  <c r="AG42" i="44"/>
  <c r="AG72" i="44"/>
  <c r="AG60" i="44"/>
  <c r="AG30" i="44"/>
  <c r="AG4" i="44"/>
  <c r="AG7" i="44"/>
  <c r="AG89" i="44"/>
  <c r="AG103" i="44"/>
  <c r="AG51" i="44"/>
  <c r="AG65" i="44"/>
  <c r="AG85" i="44"/>
  <c r="AG55" i="44"/>
  <c r="AG24" i="44"/>
  <c r="AG44" i="44"/>
  <c r="AG17" i="44"/>
  <c r="AG114" i="44"/>
  <c r="AG87" i="44"/>
  <c r="AG45" i="44"/>
  <c r="AG49" i="44"/>
  <c r="AG91" i="44"/>
  <c r="AG69" i="44"/>
  <c r="AG18" i="44"/>
  <c r="AG31" i="44"/>
  <c r="AG37" i="44"/>
  <c r="AG110" i="44"/>
  <c r="AG83" i="44"/>
  <c r="AG76" i="44"/>
  <c r="AG39" i="44"/>
  <c r="AG96" i="44"/>
  <c r="AG53" i="44"/>
  <c r="AG67" i="44"/>
  <c r="AG12" i="44"/>
  <c r="AG13" i="44"/>
  <c r="AG26" i="44"/>
  <c r="AG104" i="44"/>
  <c r="AG77" i="44"/>
  <c r="AG70" i="44"/>
  <c r="AG33" i="44"/>
  <c r="AG68" i="44"/>
  <c r="AG48" i="44"/>
  <c r="AG62" i="44"/>
  <c r="AG6" i="44"/>
  <c r="AG23" i="44"/>
  <c r="AG8" i="44"/>
  <c r="AG98" i="44"/>
  <c r="AG97" i="44"/>
  <c r="AG102" i="44"/>
  <c r="AG99" i="44"/>
  <c r="AG54" i="44"/>
  <c r="AG41" i="44"/>
  <c r="AG50" i="44"/>
  <c r="AG19" i="44"/>
  <c r="AG5" i="44"/>
  <c r="AG34" i="44"/>
  <c r="AG92" i="44"/>
  <c r="AG108" i="44"/>
  <c r="AG106" i="44"/>
  <c r="AG94" i="44"/>
  <c r="AG46" i="44"/>
  <c r="AG40" i="44"/>
  <c r="AG64" i="44"/>
  <c r="AG38" i="44"/>
  <c r="AG52" i="44"/>
  <c r="AG28" i="44"/>
  <c r="AG111" i="44"/>
  <c r="AG93" i="44"/>
  <c r="AG84" i="44"/>
  <c r="AG78" i="44"/>
  <c r="AG71" i="44"/>
  <c r="AG27" i="44"/>
  <c r="AG88" i="44"/>
  <c r="AG29" i="44"/>
  <c r="AG32" i="44"/>
  <c r="AG10" i="44"/>
  <c r="AG105" i="44"/>
  <c r="AG86" i="44"/>
  <c r="AG74" i="44"/>
  <c r="AG59" i="44"/>
  <c r="AG61" i="44"/>
  <c r="AG21" i="44"/>
  <c r="AG75" i="44"/>
  <c r="AG11" i="44"/>
  <c r="AG14" i="44"/>
  <c r="AG113" i="44"/>
  <c r="AG80" i="44"/>
  <c r="AG100" i="44"/>
  <c r="AG43" i="44"/>
  <c r="AG35" i="44"/>
  <c r="AG15" i="44"/>
  <c r="AG81" i="44"/>
  <c r="AG20" i="44"/>
  <c r="AG56" i="44"/>
  <c r="AG16" i="44"/>
  <c r="AG107" i="44"/>
  <c r="AG73" i="44"/>
  <c r="AG90" i="44"/>
  <c r="AG66" i="44"/>
  <c r="AG112" i="44"/>
  <c r="AG9" i="44"/>
  <c r="AG47" i="44"/>
  <c r="AG2" i="44"/>
  <c r="P108" i="44"/>
  <c r="P103" i="44"/>
  <c r="P88" i="44"/>
  <c r="P63" i="44"/>
  <c r="P49" i="44"/>
  <c r="P69" i="44"/>
  <c r="P64" i="44"/>
  <c r="P2" i="44"/>
  <c r="P38" i="44"/>
  <c r="P28" i="44"/>
  <c r="P102" i="44"/>
  <c r="P91" i="44"/>
  <c r="P82" i="44"/>
  <c r="P57" i="44"/>
  <c r="P85" i="44"/>
  <c r="P79" i="44"/>
  <c r="P40" i="44"/>
  <c r="P29" i="44"/>
  <c r="P23" i="44"/>
  <c r="P10" i="44"/>
  <c r="P96" i="44"/>
  <c r="P101" i="44"/>
  <c r="P77" i="44"/>
  <c r="P51" i="44"/>
  <c r="P70" i="44"/>
  <c r="P62" i="44"/>
  <c r="P31" i="44"/>
  <c r="P11" i="44"/>
  <c r="P5" i="44"/>
  <c r="P90" i="44"/>
  <c r="P80" i="44"/>
  <c r="P75" i="44"/>
  <c r="P45" i="44"/>
  <c r="P47" i="44"/>
  <c r="P50" i="44"/>
  <c r="P25" i="44"/>
  <c r="P37" i="44"/>
  <c r="P15" i="44"/>
  <c r="P104" i="44"/>
  <c r="P71" i="44"/>
  <c r="P66" i="44"/>
  <c r="P39" i="44"/>
  <c r="P86" i="44"/>
  <c r="P30" i="44"/>
  <c r="P19" i="44"/>
  <c r="P21" i="44"/>
  <c r="P35" i="44"/>
  <c r="P98" i="44"/>
  <c r="P84" i="44"/>
  <c r="P60" i="44"/>
  <c r="P33" i="44"/>
  <c r="P58" i="44"/>
  <c r="P24" i="44"/>
  <c r="P13" i="44"/>
  <c r="P3" i="44"/>
  <c r="P16" i="44"/>
  <c r="P110" i="44"/>
  <c r="P109" i="44"/>
  <c r="P54" i="44"/>
  <c r="P67" i="44"/>
  <c r="P46" i="44"/>
  <c r="P18" i="44"/>
  <c r="P7" i="44"/>
  <c r="P53" i="44"/>
  <c r="P26" i="44"/>
  <c r="P107" i="44"/>
  <c r="P100" i="44"/>
  <c r="P48" i="44"/>
  <c r="P43" i="44"/>
  <c r="P32" i="44"/>
  <c r="P12" i="44"/>
  <c r="P52" i="44"/>
  <c r="P22" i="44"/>
  <c r="P8" i="44"/>
  <c r="P97" i="44"/>
  <c r="P95" i="44"/>
  <c r="P42" i="44"/>
  <c r="P78" i="44"/>
  <c r="P92" i="44"/>
  <c r="P6" i="44"/>
  <c r="P61" i="44"/>
  <c r="P4" i="44"/>
  <c r="P17" i="44"/>
  <c r="P111" i="44"/>
  <c r="P81" i="44"/>
  <c r="P99" i="44"/>
  <c r="P36" i="44"/>
  <c r="P72" i="44"/>
  <c r="P68" i="44"/>
  <c r="P106" i="44"/>
  <c r="P73" i="44"/>
  <c r="P55" i="44"/>
  <c r="P56" i="44"/>
  <c r="P105" i="44"/>
  <c r="P113" i="44"/>
  <c r="P112" i="44"/>
  <c r="P74" i="44"/>
  <c r="P59" i="44"/>
  <c r="P65" i="44"/>
  <c r="P41" i="44"/>
  <c r="P83" i="44"/>
  <c r="P34" i="44"/>
  <c r="P27" i="44"/>
  <c r="P20" i="44"/>
  <c r="P14" i="44"/>
  <c r="P9" i="44"/>
  <c r="P44" i="44"/>
  <c r="P114" i="44"/>
  <c r="P94" i="44"/>
  <c r="P93" i="44"/>
  <c r="P87" i="44"/>
  <c r="P76" i="44"/>
  <c r="P89" i="44"/>
  <c r="Y100" i="44"/>
  <c r="Y85" i="44"/>
  <c r="Y83" i="44"/>
  <c r="Y53" i="44"/>
  <c r="Y71" i="44"/>
  <c r="Y57" i="44"/>
  <c r="Y11" i="44"/>
  <c r="Y20" i="44"/>
  <c r="Y9" i="44"/>
  <c r="Y94" i="44"/>
  <c r="Y79" i="44"/>
  <c r="Y72" i="44"/>
  <c r="Y47" i="44"/>
  <c r="Y62" i="44"/>
  <c r="Y42" i="44"/>
  <c r="Y5" i="44"/>
  <c r="Y14" i="44"/>
  <c r="Y19" i="44"/>
  <c r="Y88" i="44"/>
  <c r="Y93" i="44"/>
  <c r="Y99" i="44"/>
  <c r="Y41" i="44"/>
  <c r="Y54" i="44"/>
  <c r="Y39" i="44"/>
  <c r="Y56" i="44"/>
  <c r="Y8" i="44"/>
  <c r="Y48" i="44"/>
  <c r="Y113" i="44"/>
  <c r="Y104" i="44"/>
  <c r="Y77" i="44"/>
  <c r="Y35" i="44"/>
  <c r="Y92" i="44"/>
  <c r="Y64" i="44"/>
  <c r="Y44" i="44"/>
  <c r="Y2" i="44"/>
  <c r="Y28" i="44"/>
  <c r="Y107" i="44"/>
  <c r="Y89" i="44"/>
  <c r="Y74" i="44"/>
  <c r="Y105" i="44"/>
  <c r="Y61" i="44"/>
  <c r="Y43" i="44"/>
  <c r="Y73" i="44"/>
  <c r="Y15" i="44"/>
  <c r="Y10" i="44"/>
  <c r="Y109" i="44"/>
  <c r="Y82" i="44"/>
  <c r="Y68" i="44"/>
  <c r="Y86" i="44"/>
  <c r="Y45" i="44"/>
  <c r="Y37" i="44"/>
  <c r="Y51" i="44"/>
  <c r="Y34" i="44"/>
  <c r="Y52" i="44"/>
  <c r="Y103" i="44"/>
  <c r="Y110" i="44"/>
  <c r="Y98" i="44"/>
  <c r="Y81" i="44"/>
  <c r="Y67" i="44"/>
  <c r="Y32" i="44"/>
  <c r="Y30" i="44"/>
  <c r="Y25" i="44"/>
  <c r="Y31" i="44"/>
  <c r="Y97" i="44"/>
  <c r="Y87" i="44"/>
  <c r="Y78" i="44"/>
  <c r="Y95" i="44"/>
  <c r="Y66" i="44"/>
  <c r="Y49" i="44"/>
  <c r="Y58" i="44"/>
  <c r="Y7" i="44"/>
  <c r="Y91" i="44"/>
  <c r="Y84" i="44"/>
  <c r="Y70" i="44"/>
  <c r="Y108" i="44"/>
  <c r="Y50" i="44"/>
  <c r="Y36" i="44"/>
  <c r="Y46" i="44"/>
  <c r="Y16" i="44"/>
  <c r="Y112" i="44"/>
  <c r="Y111" i="44"/>
  <c r="Y69" i="44"/>
  <c r="Y65" i="44"/>
  <c r="Y63" i="44"/>
  <c r="Y33" i="44"/>
  <c r="Y23" i="44"/>
  <c r="Y90" i="44"/>
  <c r="Y18" i="44"/>
  <c r="Y13" i="44"/>
  <c r="Y101" i="44"/>
  <c r="Y26" i="44"/>
  <c r="Y75" i="44"/>
  <c r="Y38" i="44"/>
  <c r="Y106" i="44"/>
  <c r="Y102" i="44"/>
  <c r="Y27" i="44"/>
  <c r="Y96" i="44"/>
  <c r="Y12" i="44"/>
  <c r="Y59" i="44"/>
  <c r="Y21" i="44"/>
  <c r="Y80" i="44"/>
  <c r="Y3" i="44"/>
  <c r="Y55" i="44"/>
  <c r="Y22" i="44"/>
  <c r="Y40" i="44"/>
  <c r="Y4" i="44"/>
  <c r="Y76" i="44"/>
  <c r="Y24" i="44"/>
  <c r="Y29" i="44"/>
  <c r="Y6" i="44"/>
  <c r="Y114" i="44"/>
  <c r="Y60" i="44"/>
  <c r="Y17" i="44"/>
  <c r="AI111" i="44"/>
  <c r="AI88" i="44"/>
  <c r="AI92" i="44"/>
  <c r="AI58" i="44"/>
  <c r="AI50" i="44"/>
  <c r="AI63" i="44"/>
  <c r="AI62" i="44"/>
  <c r="AI54" i="44"/>
  <c r="AI23" i="44"/>
  <c r="AI18" i="44"/>
  <c r="AI65" i="44"/>
  <c r="AI21" i="44"/>
  <c r="AI105" i="44"/>
  <c r="AI84" i="44"/>
  <c r="AI83" i="44"/>
  <c r="AI52" i="44"/>
  <c r="AI42" i="44"/>
  <c r="AI33" i="44"/>
  <c r="AI38" i="44"/>
  <c r="AI35" i="44"/>
  <c r="AI5" i="44"/>
  <c r="AI43" i="44"/>
  <c r="AI29" i="44"/>
  <c r="AI73" i="44"/>
  <c r="AI99" i="44"/>
  <c r="AI78" i="44"/>
  <c r="AI71" i="44"/>
  <c r="AI80" i="44"/>
  <c r="AI25" i="44"/>
  <c r="AI27" i="44"/>
  <c r="AI96" i="44"/>
  <c r="AI93" i="44"/>
  <c r="AI107" i="44"/>
  <c r="AI97" i="44"/>
  <c r="AI40" i="44"/>
  <c r="AI49" i="44"/>
  <c r="AI60" i="44"/>
  <c r="AI95" i="44"/>
  <c r="AI19" i="44"/>
  <c r="AI24" i="44"/>
  <c r="AI9" i="44"/>
  <c r="AI77" i="44"/>
  <c r="AI68" i="44"/>
  <c r="AI87" i="44"/>
  <c r="AI104" i="44"/>
  <c r="AI67" i="44"/>
  <c r="AI34" i="44"/>
  <c r="AI41" i="44"/>
  <c r="AI55" i="44"/>
  <c r="AI75" i="44"/>
  <c r="AI13" i="44"/>
  <c r="AI6" i="44"/>
  <c r="AI11" i="44"/>
  <c r="AI69" i="44"/>
  <c r="AI91" i="44"/>
  <c r="AI112" i="44"/>
  <c r="AI113" i="44"/>
  <c r="AI103" i="44"/>
  <c r="AI110" i="44"/>
  <c r="AI56" i="44"/>
  <c r="AI28" i="44"/>
  <c r="AI57" i="44"/>
  <c r="AI7" i="44"/>
  <c r="AI36" i="44"/>
  <c r="AI31" i="44"/>
  <c r="AI85" i="44"/>
  <c r="AI106" i="44"/>
  <c r="AI100" i="44"/>
  <c r="AI101" i="44"/>
  <c r="AI109" i="44"/>
  <c r="AI48" i="44"/>
  <c r="AI22" i="44"/>
  <c r="AI45" i="44"/>
  <c r="AI51" i="44"/>
  <c r="AI15" i="44"/>
  <c r="AI74" i="44"/>
  <c r="AI79" i="44"/>
  <c r="AI114" i="44"/>
  <c r="AI81" i="44"/>
  <c r="AI94" i="44"/>
  <c r="AI89" i="44"/>
  <c r="AI61" i="44"/>
  <c r="AI16" i="44"/>
  <c r="AI37" i="44"/>
  <c r="AI20" i="44"/>
  <c r="AI30" i="44"/>
  <c r="AI76" i="44"/>
  <c r="AI108" i="44"/>
  <c r="AI98" i="44"/>
  <c r="AI82" i="44"/>
  <c r="AI72" i="44"/>
  <c r="AI53" i="44"/>
  <c r="AI10" i="44"/>
  <c r="AI32" i="44"/>
  <c r="AI2" i="44"/>
  <c r="AI17" i="44"/>
  <c r="AI12" i="44"/>
  <c r="AI59" i="44"/>
  <c r="AI102" i="44"/>
  <c r="AI4" i="44"/>
  <c r="AI26" i="44"/>
  <c r="AI8" i="44"/>
  <c r="AI90" i="44"/>
  <c r="AI86" i="44"/>
  <c r="AI64" i="44"/>
  <c r="AI66" i="44"/>
  <c r="AI44" i="44"/>
  <c r="AI39" i="44"/>
  <c r="AI70" i="44"/>
  <c r="AI3" i="44"/>
  <c r="AI47" i="44"/>
  <c r="AI46" i="44"/>
  <c r="AI14" i="44"/>
  <c r="X39" i="44"/>
  <c r="X111" i="44"/>
  <c r="X69" i="44"/>
  <c r="X40" i="44"/>
  <c r="X43" i="44"/>
  <c r="X33" i="44"/>
  <c r="X72" i="44"/>
  <c r="X65" i="44"/>
  <c r="X41" i="44"/>
  <c r="X42" i="44"/>
  <c r="X109" i="44"/>
  <c r="X101" i="44"/>
  <c r="X113" i="44"/>
  <c r="X34" i="44"/>
  <c r="X37" i="44"/>
  <c r="X76" i="44"/>
  <c r="X36" i="44"/>
  <c r="X86" i="44"/>
  <c r="X57" i="44"/>
  <c r="X12" i="44"/>
  <c r="X2" i="44"/>
  <c r="X103" i="44"/>
  <c r="X85" i="44"/>
  <c r="X104" i="44"/>
  <c r="X91" i="44"/>
  <c r="X47" i="44"/>
  <c r="X59" i="44"/>
  <c r="X29" i="44"/>
  <c r="X60" i="44"/>
  <c r="X38" i="44"/>
  <c r="X15" i="44"/>
  <c r="X6" i="44"/>
  <c r="X28" i="44"/>
  <c r="X27" i="44"/>
  <c r="X13" i="44"/>
  <c r="X21" i="44"/>
  <c r="X112" i="44"/>
  <c r="X79" i="44"/>
  <c r="X80" i="44"/>
  <c r="X78" i="44"/>
  <c r="X81" i="44"/>
  <c r="X66" i="44"/>
  <c r="X23" i="44"/>
  <c r="X68" i="44"/>
  <c r="X11" i="44"/>
  <c r="X106" i="44"/>
  <c r="X98" i="44"/>
  <c r="X82" i="44"/>
  <c r="X70" i="44"/>
  <c r="X63" i="44"/>
  <c r="X54" i="44"/>
  <c r="X17" i="44"/>
  <c r="X48" i="44"/>
  <c r="X8" i="44"/>
  <c r="X95" i="44"/>
  <c r="X100" i="44"/>
  <c r="X90" i="44"/>
  <c r="X99" i="44"/>
  <c r="X96" i="44"/>
  <c r="X14" i="44"/>
  <c r="X94" i="44"/>
  <c r="X97" i="44"/>
  <c r="X83" i="44"/>
  <c r="X107" i="44"/>
  <c r="X53" i="44"/>
  <c r="X22" i="44"/>
  <c r="X5" i="44"/>
  <c r="X88" i="44"/>
  <c r="X92" i="44"/>
  <c r="X71" i="44"/>
  <c r="X89" i="44"/>
  <c r="X73" i="44"/>
  <c r="X16" i="44"/>
  <c r="X93" i="44"/>
  <c r="X20" i="44"/>
  <c r="X108" i="44"/>
  <c r="X110" i="44"/>
  <c r="X64" i="44"/>
  <c r="X67" i="44"/>
  <c r="X51" i="44"/>
  <c r="X10" i="44"/>
  <c r="X56" i="44"/>
  <c r="X24" i="44"/>
  <c r="X7" i="44"/>
  <c r="X31" i="44"/>
  <c r="X19" i="44"/>
  <c r="X105" i="44"/>
  <c r="X87" i="44"/>
  <c r="X58" i="44"/>
  <c r="X61" i="44"/>
  <c r="X62" i="44"/>
  <c r="X4" i="44"/>
  <c r="X44" i="44"/>
  <c r="X3" i="44"/>
  <c r="X9" i="44"/>
  <c r="X102" i="44"/>
  <c r="X84" i="44"/>
  <c r="X52" i="44"/>
  <c r="X55" i="44"/>
  <c r="X50" i="44"/>
  <c r="X32" i="44"/>
  <c r="X35" i="44"/>
  <c r="X18" i="44"/>
  <c r="X26" i="44"/>
  <c r="X114" i="44"/>
  <c r="X75" i="44"/>
  <c r="X46" i="44"/>
  <c r="X49" i="44"/>
  <c r="X45" i="44"/>
  <c r="X77" i="44"/>
  <c r="X74" i="44"/>
  <c r="X25" i="44"/>
  <c r="X30" i="44"/>
  <c r="R91" i="44"/>
  <c r="R105" i="44"/>
  <c r="R67" i="44"/>
  <c r="R104" i="44"/>
  <c r="R77" i="44"/>
  <c r="R60" i="44"/>
  <c r="R39" i="44"/>
  <c r="R44" i="44"/>
  <c r="R24" i="44"/>
  <c r="R113" i="44"/>
  <c r="R100" i="44"/>
  <c r="R61" i="44"/>
  <c r="R102" i="44"/>
  <c r="R50" i="44"/>
  <c r="R84" i="44"/>
  <c r="R33" i="44"/>
  <c r="R36" i="44"/>
  <c r="R6" i="44"/>
  <c r="R89" i="44"/>
  <c r="R95" i="44"/>
  <c r="R55" i="44"/>
  <c r="R114" i="44"/>
  <c r="R76" i="44"/>
  <c r="R62" i="44"/>
  <c r="R26" i="44"/>
  <c r="R21" i="44"/>
  <c r="R16" i="44"/>
  <c r="R88" i="44"/>
  <c r="R83" i="44"/>
  <c r="R49" i="44"/>
  <c r="R86" i="44"/>
  <c r="R66" i="44"/>
  <c r="R57" i="44"/>
  <c r="R20" i="44"/>
  <c r="R3" i="44"/>
  <c r="R17" i="44"/>
  <c r="R82" i="44"/>
  <c r="R108" i="44"/>
  <c r="R43" i="44"/>
  <c r="R70" i="44"/>
  <c r="R42" i="44"/>
  <c r="R45" i="44"/>
  <c r="R14" i="44"/>
  <c r="R12" i="44"/>
  <c r="R27" i="44"/>
  <c r="R101" i="44"/>
  <c r="R90" i="44"/>
  <c r="R37" i="44"/>
  <c r="R64" i="44"/>
  <c r="R56" i="44"/>
  <c r="R31" i="44"/>
  <c r="R8" i="44"/>
  <c r="R22" i="44"/>
  <c r="R9" i="44"/>
  <c r="R93" i="44"/>
  <c r="R81" i="44"/>
  <c r="R92" i="44"/>
  <c r="R58" i="44"/>
  <c r="R54" i="44"/>
  <c r="R25" i="44"/>
  <c r="R2" i="44"/>
  <c r="R4" i="44"/>
  <c r="R18" i="44"/>
  <c r="R112" i="44"/>
  <c r="R79" i="44"/>
  <c r="R69" i="44"/>
  <c r="R87" i="44"/>
  <c r="R52" i="44"/>
  <c r="R65" i="44"/>
  <c r="R19" i="44"/>
  <c r="R96" i="44"/>
  <c r="R23" i="44"/>
  <c r="R32" i="44"/>
  <c r="R106" i="44"/>
  <c r="R111" i="44"/>
  <c r="R110" i="44"/>
  <c r="R85" i="44"/>
  <c r="R46" i="44"/>
  <c r="R53" i="44"/>
  <c r="R13" i="44"/>
  <c r="R59" i="44"/>
  <c r="R5" i="44"/>
  <c r="R28" i="44"/>
  <c r="R109" i="44"/>
  <c r="R107" i="44"/>
  <c r="R99" i="44"/>
  <c r="R73" i="44"/>
  <c r="R40" i="44"/>
  <c r="R35" i="44"/>
  <c r="R7" i="44"/>
  <c r="R38" i="44"/>
  <c r="R41" i="44"/>
  <c r="R10" i="44"/>
  <c r="R103" i="44"/>
  <c r="R94" i="44"/>
  <c r="R98" i="44"/>
  <c r="R80" i="44"/>
  <c r="R34" i="44"/>
  <c r="R75" i="44"/>
  <c r="R71" i="44"/>
  <c r="R63" i="44"/>
  <c r="R30" i="44"/>
  <c r="R29" i="44"/>
  <c r="R97" i="44"/>
  <c r="R72" i="44"/>
  <c r="R74" i="44"/>
  <c r="R68" i="44"/>
  <c r="R78" i="44"/>
  <c r="R48" i="44"/>
  <c r="R47" i="44"/>
  <c r="R51" i="44"/>
  <c r="R15" i="44"/>
  <c r="R11" i="44"/>
  <c r="AD98" i="44"/>
  <c r="AD85" i="44"/>
  <c r="AD49" i="44"/>
  <c r="AD80" i="44"/>
  <c r="AD60" i="44"/>
  <c r="AD19" i="44"/>
  <c r="AD41" i="44"/>
  <c r="AD10" i="44"/>
  <c r="AD36" i="44"/>
  <c r="AD51" i="44"/>
  <c r="AD82" i="44"/>
  <c r="AD77" i="44"/>
  <c r="AD43" i="44"/>
  <c r="AD64" i="44"/>
  <c r="AD50" i="44"/>
  <c r="AD13" i="44"/>
  <c r="AD33" i="44"/>
  <c r="AD29" i="44"/>
  <c r="AD23" i="44"/>
  <c r="AD95" i="44"/>
  <c r="AD113" i="44"/>
  <c r="AD37" i="44"/>
  <c r="AD58" i="44"/>
  <c r="AD48" i="44"/>
  <c r="AD7" i="44"/>
  <c r="AD78" i="44"/>
  <c r="AD11" i="44"/>
  <c r="AD5" i="44"/>
  <c r="AD110" i="44"/>
  <c r="AD87" i="44"/>
  <c r="AD104" i="44"/>
  <c r="AD107" i="44"/>
  <c r="AD52" i="44"/>
  <c r="AD59" i="44"/>
  <c r="AD73" i="44"/>
  <c r="AD69" i="44"/>
  <c r="AD35" i="44"/>
  <c r="AD56" i="44"/>
  <c r="AD38" i="44"/>
  <c r="AD100" i="44"/>
  <c r="AD102" i="44"/>
  <c r="AD79" i="44"/>
  <c r="AD46" i="44"/>
  <c r="AD47" i="44"/>
  <c r="AD31" i="44"/>
  <c r="AD62" i="44"/>
  <c r="AD21" i="44"/>
  <c r="AD15" i="44"/>
  <c r="AD94" i="44"/>
  <c r="AD112" i="44"/>
  <c r="AD105" i="44"/>
  <c r="AD101" i="44"/>
  <c r="AD75" i="44"/>
  <c r="AD40" i="44"/>
  <c r="AD32" i="44"/>
  <c r="AD65" i="44"/>
  <c r="AD45" i="44"/>
  <c r="AD3" i="44"/>
  <c r="AD24" i="44"/>
  <c r="AD106" i="44"/>
  <c r="AD88" i="44"/>
  <c r="AD96" i="44"/>
  <c r="AD90" i="44"/>
  <c r="AD34" i="44"/>
  <c r="AD66" i="44"/>
  <c r="AD26" i="44"/>
  <c r="AD27" i="44"/>
  <c r="AD39" i="44"/>
  <c r="AD6" i="44"/>
  <c r="AD4" i="44"/>
  <c r="AD109" i="44"/>
  <c r="AD81" i="44"/>
  <c r="AD86" i="44"/>
  <c r="AD84" i="44"/>
  <c r="AD44" i="44"/>
  <c r="AD71" i="44"/>
  <c r="AD20" i="44"/>
  <c r="AD9" i="44"/>
  <c r="AD12" i="44"/>
  <c r="AD30" i="44"/>
  <c r="AD103" i="44"/>
  <c r="AD72" i="44"/>
  <c r="AD76" i="44"/>
  <c r="AD68" i="44"/>
  <c r="AD92" i="44"/>
  <c r="AD111" i="44"/>
  <c r="AD14" i="44"/>
  <c r="AD18" i="44"/>
  <c r="AD42" i="44"/>
  <c r="AD16" i="44"/>
  <c r="AD61" i="44"/>
  <c r="AD97" i="44"/>
  <c r="AD114" i="44"/>
  <c r="AD67" i="44"/>
  <c r="AD108" i="44"/>
  <c r="AD83" i="44"/>
  <c r="AD63" i="44"/>
  <c r="AD8" i="44"/>
  <c r="AD57" i="44"/>
  <c r="AD22" i="44"/>
  <c r="AD17" i="44"/>
  <c r="AD91" i="44"/>
  <c r="AD74" i="44"/>
  <c r="AD99" i="44"/>
  <c r="AD89" i="44"/>
  <c r="AD55" i="44"/>
  <c r="AD93" i="44"/>
  <c r="AD70" i="44"/>
  <c r="AD25" i="44"/>
  <c r="AD53" i="44"/>
  <c r="AD28" i="44"/>
  <c r="AD54" i="44"/>
  <c r="AD2" i="44"/>
  <c r="H94" i="44"/>
  <c r="H73" i="44"/>
  <c r="H71" i="44"/>
  <c r="H65" i="44"/>
  <c r="H45" i="44"/>
  <c r="H26" i="44"/>
  <c r="H9" i="44"/>
  <c r="H49" i="44"/>
  <c r="H11" i="44"/>
  <c r="H106" i="44"/>
  <c r="H89" i="44"/>
  <c r="H68" i="44"/>
  <c r="H59" i="44"/>
  <c r="H67" i="44"/>
  <c r="H20" i="44"/>
  <c r="H3" i="44"/>
  <c r="H33" i="44"/>
  <c r="H12" i="44"/>
  <c r="H103" i="44"/>
  <c r="H80" i="44"/>
  <c r="H62" i="44"/>
  <c r="H53" i="44"/>
  <c r="H66" i="44"/>
  <c r="H14" i="44"/>
  <c r="H48" i="44"/>
  <c r="H18" i="44"/>
  <c r="H22" i="44"/>
  <c r="H101" i="44"/>
  <c r="H105" i="44"/>
  <c r="H56" i="44"/>
  <c r="H47" i="44"/>
  <c r="H54" i="44"/>
  <c r="H8" i="44"/>
  <c r="H32" i="44"/>
  <c r="H51" i="44"/>
  <c r="H4" i="44"/>
  <c r="H93" i="44"/>
  <c r="H97" i="44"/>
  <c r="H50" i="44"/>
  <c r="H41" i="44"/>
  <c r="H42" i="44"/>
  <c r="H2" i="44"/>
  <c r="H82" i="44"/>
  <c r="H43" i="44"/>
  <c r="H13" i="44"/>
  <c r="H113" i="44"/>
  <c r="H83" i="44"/>
  <c r="H74" i="44"/>
  <c r="H44" i="44"/>
  <c r="H35" i="44"/>
  <c r="H40" i="44"/>
  <c r="H37" i="44"/>
  <c r="H85" i="44"/>
  <c r="H31" i="44"/>
  <c r="H52" i="44"/>
  <c r="H107" i="44"/>
  <c r="H77" i="44"/>
  <c r="H108" i="44"/>
  <c r="H38" i="44"/>
  <c r="H96" i="44"/>
  <c r="H30" i="44"/>
  <c r="H76" i="44"/>
  <c r="H72" i="44"/>
  <c r="H28" i="44"/>
  <c r="H23" i="44"/>
  <c r="H110" i="44"/>
  <c r="H90" i="44"/>
  <c r="H109" i="44"/>
  <c r="H99" i="44"/>
  <c r="H63" i="44"/>
  <c r="H78" i="44"/>
  <c r="H60" i="44"/>
  <c r="H64" i="44"/>
  <c r="H10" i="44"/>
  <c r="H5" i="44"/>
  <c r="H104" i="44"/>
  <c r="H100" i="44"/>
  <c r="H112" i="44"/>
  <c r="H70" i="44"/>
  <c r="H69" i="44"/>
  <c r="H61" i="44"/>
  <c r="H36" i="44"/>
  <c r="H16" i="44"/>
  <c r="H57" i="44"/>
  <c r="H24" i="44"/>
  <c r="H98" i="44"/>
  <c r="H95" i="44"/>
  <c r="H111" i="44"/>
  <c r="H79" i="44"/>
  <c r="H92" i="44"/>
  <c r="H84" i="44"/>
  <c r="H86" i="44"/>
  <c r="H87" i="44"/>
  <c r="H91" i="44"/>
  <c r="H58" i="44"/>
  <c r="H21" i="44"/>
  <c r="H7" i="44"/>
  <c r="H34" i="44"/>
  <c r="H88" i="44"/>
  <c r="H39" i="44"/>
  <c r="H46" i="44"/>
  <c r="H27" i="44"/>
  <c r="H15" i="44"/>
  <c r="H25" i="44"/>
  <c r="H17" i="44"/>
  <c r="H102" i="44"/>
  <c r="H19" i="44"/>
  <c r="H75" i="44"/>
  <c r="H114" i="44"/>
  <c r="H29" i="44"/>
  <c r="H81" i="44"/>
  <c r="H6" i="44"/>
  <c r="H55" i="44"/>
  <c r="S97" i="44"/>
  <c r="S85" i="44"/>
  <c r="S113" i="44"/>
  <c r="S114" i="44"/>
  <c r="S71" i="44"/>
  <c r="S40" i="44"/>
  <c r="S54" i="44"/>
  <c r="S11" i="44"/>
  <c r="S24" i="44"/>
  <c r="S31" i="44"/>
  <c r="S109" i="44"/>
  <c r="S30" i="44"/>
  <c r="S91" i="44"/>
  <c r="S79" i="44"/>
  <c r="S87" i="44"/>
  <c r="S105" i="44"/>
  <c r="S64" i="44"/>
  <c r="S52" i="44"/>
  <c r="S93" i="44"/>
  <c r="S5" i="44"/>
  <c r="S6" i="44"/>
  <c r="S21" i="44"/>
  <c r="S110" i="44"/>
  <c r="S111" i="44"/>
  <c r="S73" i="44"/>
  <c r="S108" i="44"/>
  <c r="S48" i="44"/>
  <c r="S47" i="44"/>
  <c r="S61" i="44"/>
  <c r="S12" i="44"/>
  <c r="S16" i="44"/>
  <c r="S3" i="44"/>
  <c r="S75" i="44"/>
  <c r="S32" i="44"/>
  <c r="S70" i="44"/>
  <c r="S36" i="44"/>
  <c r="S104" i="44"/>
  <c r="S107" i="44"/>
  <c r="S80" i="44"/>
  <c r="S95" i="44"/>
  <c r="S74" i="44"/>
  <c r="S39" i="44"/>
  <c r="S49" i="44"/>
  <c r="S43" i="44"/>
  <c r="S25" i="44"/>
  <c r="S112" i="44"/>
  <c r="S72" i="44"/>
  <c r="S68" i="44"/>
  <c r="S81" i="44"/>
  <c r="S53" i="44"/>
  <c r="S33" i="44"/>
  <c r="S101" i="44"/>
  <c r="S37" i="44"/>
  <c r="S7" i="44"/>
  <c r="S106" i="44"/>
  <c r="S99" i="44"/>
  <c r="S62" i="44"/>
  <c r="S76" i="44"/>
  <c r="S45" i="44"/>
  <c r="S26" i="44"/>
  <c r="S83" i="44"/>
  <c r="S22" i="44"/>
  <c r="S27" i="44"/>
  <c r="S100" i="44"/>
  <c r="S89" i="44"/>
  <c r="S56" i="44"/>
  <c r="S66" i="44"/>
  <c r="S98" i="44"/>
  <c r="S20" i="44"/>
  <c r="S63" i="44"/>
  <c r="S4" i="44"/>
  <c r="S9" i="44"/>
  <c r="S94" i="44"/>
  <c r="S86" i="44"/>
  <c r="S50" i="44"/>
  <c r="S58" i="44"/>
  <c r="S60" i="44"/>
  <c r="S14" i="44"/>
  <c r="S46" i="44"/>
  <c r="S51" i="44"/>
  <c r="S18" i="44"/>
  <c r="S88" i="44"/>
  <c r="S78" i="44"/>
  <c r="S44" i="44"/>
  <c r="S42" i="44"/>
  <c r="S34" i="44"/>
  <c r="S8" i="44"/>
  <c r="S35" i="44"/>
  <c r="S13" i="44"/>
  <c r="S28" i="44"/>
  <c r="S82" i="44"/>
  <c r="S90" i="44"/>
  <c r="S38" i="44"/>
  <c r="S65" i="44"/>
  <c r="S84" i="44"/>
  <c r="S2" i="44"/>
  <c r="S29" i="44"/>
  <c r="S55" i="44"/>
  <c r="S10" i="44"/>
  <c r="S96" i="44"/>
  <c r="S57" i="44"/>
  <c r="S59" i="44"/>
  <c r="S103" i="44"/>
  <c r="S92" i="44"/>
  <c r="S69" i="44"/>
  <c r="S102" i="44"/>
  <c r="S41" i="44"/>
  <c r="S67" i="44"/>
  <c r="S77" i="44"/>
  <c r="S17" i="44"/>
  <c r="S15" i="44"/>
  <c r="S19" i="44"/>
  <c r="S23" i="44"/>
  <c r="AC90" i="44"/>
  <c r="AC114" i="44"/>
  <c r="AC91" i="44"/>
  <c r="AC85" i="44"/>
  <c r="AC107" i="44"/>
  <c r="AC59" i="44"/>
  <c r="AC35" i="44"/>
  <c r="AC68" i="44"/>
  <c r="AC16" i="44"/>
  <c r="AC21" i="44"/>
  <c r="AC6" i="44"/>
  <c r="AC108" i="44"/>
  <c r="AC81" i="44"/>
  <c r="AC80" i="44"/>
  <c r="AC79" i="44"/>
  <c r="AC51" i="44"/>
  <c r="AC63" i="44"/>
  <c r="AC60" i="44"/>
  <c r="AC10" i="44"/>
  <c r="AC3" i="44"/>
  <c r="AC30" i="44"/>
  <c r="AC102" i="44"/>
  <c r="AC112" i="44"/>
  <c r="AC97" i="44"/>
  <c r="AC75" i="44"/>
  <c r="AC64" i="44"/>
  <c r="AC58" i="44"/>
  <c r="AC48" i="44"/>
  <c r="AC4" i="44"/>
  <c r="AC39" i="44"/>
  <c r="AC26" i="44"/>
  <c r="AC96" i="44"/>
  <c r="AC113" i="44"/>
  <c r="AC104" i="44"/>
  <c r="AC98" i="44"/>
  <c r="AC56" i="44"/>
  <c r="AC34" i="44"/>
  <c r="AC41" i="44"/>
  <c r="AC17" i="44"/>
  <c r="AC12" i="44"/>
  <c r="AC8" i="44"/>
  <c r="AC109" i="44"/>
  <c r="AC84" i="44"/>
  <c r="AC76" i="44"/>
  <c r="AC88" i="44"/>
  <c r="AC94" i="44"/>
  <c r="AC25" i="44"/>
  <c r="AC40" i="44"/>
  <c r="AC27" i="44"/>
  <c r="AC14" i="44"/>
  <c r="AC103" i="44"/>
  <c r="AC78" i="44"/>
  <c r="AC67" i="44"/>
  <c r="AC72" i="44"/>
  <c r="AC92" i="44"/>
  <c r="AC19" i="44"/>
  <c r="AC69" i="44"/>
  <c r="AC9" i="44"/>
  <c r="AC54" i="44"/>
  <c r="AC111" i="44"/>
  <c r="AC95" i="44"/>
  <c r="AC61" i="44"/>
  <c r="AC110" i="44"/>
  <c r="AC70" i="44"/>
  <c r="AC13" i="44"/>
  <c r="AC62" i="44"/>
  <c r="AC18" i="44"/>
  <c r="AC36" i="44"/>
  <c r="AC105" i="44"/>
  <c r="AC71" i="44"/>
  <c r="AC55" i="44"/>
  <c r="AC53" i="44"/>
  <c r="AC47" i="44"/>
  <c r="AC7" i="44"/>
  <c r="AC57" i="44"/>
  <c r="AC20" i="44"/>
  <c r="AC23" i="44"/>
  <c r="AC99" i="44"/>
  <c r="AC100" i="44"/>
  <c r="AC49" i="44"/>
  <c r="AC45" i="44"/>
  <c r="AC32" i="44"/>
  <c r="AC73" i="44"/>
  <c r="AC42" i="44"/>
  <c r="AC2" i="44"/>
  <c r="AC5" i="44"/>
  <c r="AC93" i="44"/>
  <c r="AC101" i="44"/>
  <c r="AC43" i="44"/>
  <c r="AC82" i="44"/>
  <c r="AC66" i="44"/>
  <c r="AC46" i="44"/>
  <c r="AC38" i="44"/>
  <c r="AC29" i="44"/>
  <c r="AC33" i="44"/>
  <c r="AC87" i="44"/>
  <c r="AC86" i="44"/>
  <c r="AC37" i="44"/>
  <c r="AC52" i="44"/>
  <c r="AC89" i="44"/>
  <c r="AC65" i="44"/>
  <c r="AC28" i="44"/>
  <c r="AC11" i="44"/>
  <c r="AC15" i="44"/>
  <c r="AC74" i="44"/>
  <c r="AC31" i="44"/>
  <c r="AC44" i="44"/>
  <c r="AC77" i="44"/>
  <c r="AC83" i="44"/>
  <c r="AC22" i="44"/>
  <c r="AC50" i="44"/>
  <c r="AC24" i="44"/>
  <c r="AC106" i="44"/>
  <c r="Z95" i="44"/>
  <c r="Z70" i="44"/>
  <c r="Z53" i="44"/>
  <c r="Z77" i="44"/>
  <c r="Z46" i="44"/>
  <c r="Z61" i="44"/>
  <c r="Z30" i="44"/>
  <c r="Z33" i="44"/>
  <c r="Z28" i="44"/>
  <c r="Z96" i="44"/>
  <c r="Z79" i="44"/>
  <c r="Z89" i="44"/>
  <c r="Z108" i="44"/>
  <c r="Z47" i="44"/>
  <c r="Z74" i="44"/>
  <c r="Z60" i="44"/>
  <c r="Z49" i="44"/>
  <c r="Z24" i="44"/>
  <c r="Z43" i="44"/>
  <c r="Z10" i="44"/>
  <c r="Z93" i="44"/>
  <c r="Z68" i="44"/>
  <c r="Z58" i="44"/>
  <c r="Z36" i="44"/>
  <c r="Z18" i="44"/>
  <c r="Z37" i="44"/>
  <c r="Z31" i="44"/>
  <c r="Z65" i="44"/>
  <c r="Z92" i="44"/>
  <c r="Z91" i="44"/>
  <c r="Z35" i="44"/>
  <c r="Z62" i="44"/>
  <c r="Z57" i="44"/>
  <c r="Z29" i="44"/>
  <c r="Z12" i="44"/>
  <c r="Z25" i="44"/>
  <c r="Z20" i="44"/>
  <c r="Z54" i="44"/>
  <c r="Z86" i="44"/>
  <c r="Z112" i="44"/>
  <c r="Z114" i="44"/>
  <c r="Z56" i="44"/>
  <c r="Z45" i="44"/>
  <c r="Z23" i="44"/>
  <c r="Z6" i="44"/>
  <c r="Z7" i="44"/>
  <c r="Z2" i="44"/>
  <c r="Z90" i="44"/>
  <c r="Z80" i="44"/>
  <c r="Z111" i="44"/>
  <c r="Z105" i="44"/>
  <c r="Z50" i="44"/>
  <c r="Z42" i="44"/>
  <c r="Z17" i="44"/>
  <c r="Z63" i="44"/>
  <c r="Z16" i="44"/>
  <c r="Z21" i="44"/>
  <c r="Z97" i="44"/>
  <c r="Z94" i="44"/>
  <c r="Z81" i="44"/>
  <c r="Z44" i="44"/>
  <c r="Z39" i="44"/>
  <c r="Z11" i="44"/>
  <c r="Z34" i="44"/>
  <c r="Z26" i="44"/>
  <c r="Z3" i="44"/>
  <c r="Z99" i="44"/>
  <c r="Z110" i="44"/>
  <c r="Z106" i="44"/>
  <c r="Z73" i="44"/>
  <c r="Z69" i="44"/>
  <c r="Z38" i="44"/>
  <c r="Z84" i="44"/>
  <c r="Z5" i="44"/>
  <c r="Z88" i="44"/>
  <c r="Z8" i="44"/>
  <c r="Z13" i="44"/>
  <c r="Z14" i="44"/>
  <c r="Z104" i="44"/>
  <c r="Z102" i="44"/>
  <c r="Z98" i="44"/>
  <c r="Z100" i="44"/>
  <c r="Z32" i="44"/>
  <c r="Z52" i="44"/>
  <c r="Z87" i="44"/>
  <c r="Z78" i="44"/>
  <c r="Z27" i="44"/>
  <c r="Z22" i="44"/>
  <c r="Z113" i="44"/>
  <c r="Z85" i="44"/>
  <c r="Z83" i="44"/>
  <c r="Z103" i="44"/>
  <c r="Z109" i="44"/>
  <c r="Z71" i="44"/>
  <c r="Z64" i="44"/>
  <c r="Z72" i="44"/>
  <c r="Z67" i="44"/>
  <c r="Z9" i="44"/>
  <c r="Z4" i="44"/>
  <c r="Z107" i="44"/>
  <c r="Z19" i="44"/>
  <c r="Z101" i="44"/>
  <c r="Z76" i="44"/>
  <c r="Z59" i="44"/>
  <c r="Z82" i="44"/>
  <c r="Z75" i="44"/>
  <c r="Z66" i="44"/>
  <c r="Z51" i="44"/>
  <c r="Z40" i="44"/>
  <c r="Z48" i="44"/>
  <c r="Z15" i="44"/>
  <c r="Z41" i="44"/>
  <c r="Z55" i="44"/>
  <c r="AJ106" i="44"/>
  <c r="AJ114" i="44"/>
  <c r="AJ76" i="44"/>
  <c r="AJ72" i="44"/>
  <c r="AJ74" i="44"/>
  <c r="AJ60" i="44"/>
  <c r="AJ29" i="44"/>
  <c r="AJ66" i="44"/>
  <c r="AJ9" i="44"/>
  <c r="AJ30" i="44"/>
  <c r="AJ15" i="44"/>
  <c r="AJ100" i="44"/>
  <c r="AJ111" i="44"/>
  <c r="AJ105" i="44"/>
  <c r="AJ99" i="44"/>
  <c r="AJ65" i="44"/>
  <c r="AJ48" i="44"/>
  <c r="AJ23" i="44"/>
  <c r="AJ24" i="44"/>
  <c r="AJ36" i="44"/>
  <c r="AJ94" i="44"/>
  <c r="AJ92" i="44"/>
  <c r="AJ108" i="44"/>
  <c r="AJ87" i="44"/>
  <c r="AJ41" i="44"/>
  <c r="AJ28" i="44"/>
  <c r="AJ17" i="44"/>
  <c r="AJ2" i="44"/>
  <c r="AJ54" i="44"/>
  <c r="AJ88" i="44"/>
  <c r="AJ91" i="44"/>
  <c r="AJ77" i="44"/>
  <c r="AJ83" i="44"/>
  <c r="AJ84" i="44"/>
  <c r="AJ22" i="44"/>
  <c r="AJ11" i="44"/>
  <c r="AJ53" i="44"/>
  <c r="AJ107" i="44"/>
  <c r="AJ86" i="44"/>
  <c r="AJ73" i="44"/>
  <c r="AJ67" i="44"/>
  <c r="AJ57" i="44"/>
  <c r="AJ16" i="44"/>
  <c r="AJ5" i="44"/>
  <c r="AJ35" i="44"/>
  <c r="AJ18" i="44"/>
  <c r="AJ8" i="44"/>
  <c r="AJ104" i="44"/>
  <c r="AJ101" i="44"/>
  <c r="AJ64" i="44"/>
  <c r="AJ61" i="44"/>
  <c r="AJ47" i="44"/>
  <c r="AJ10" i="44"/>
  <c r="AJ50" i="44"/>
  <c r="AJ19" i="44"/>
  <c r="AJ27" i="44"/>
  <c r="AJ7" i="44"/>
  <c r="AJ96" i="44"/>
  <c r="AJ78" i="44"/>
  <c r="AJ58" i="44"/>
  <c r="AJ55" i="44"/>
  <c r="AJ71" i="44"/>
  <c r="AJ4" i="44"/>
  <c r="AJ42" i="44"/>
  <c r="AJ113" i="44"/>
  <c r="AJ75" i="44"/>
  <c r="AJ52" i="44"/>
  <c r="AJ49" i="44"/>
  <c r="AJ45" i="44"/>
  <c r="AJ93" i="44"/>
  <c r="AJ32" i="44"/>
  <c r="AJ6" i="44"/>
  <c r="AJ14" i="44"/>
  <c r="AJ110" i="44"/>
  <c r="AJ69" i="44"/>
  <c r="AJ46" i="44"/>
  <c r="AJ43" i="44"/>
  <c r="AJ56" i="44"/>
  <c r="AJ68" i="44"/>
  <c r="AJ81" i="44"/>
  <c r="AJ13" i="44"/>
  <c r="AJ21" i="44"/>
  <c r="AJ12" i="44"/>
  <c r="AJ20" i="44"/>
  <c r="AJ109" i="44"/>
  <c r="AJ95" i="44"/>
  <c r="AJ97" i="44"/>
  <c r="AJ40" i="44"/>
  <c r="AJ37" i="44"/>
  <c r="AJ44" i="44"/>
  <c r="AJ39" i="44"/>
  <c r="AJ59" i="44"/>
  <c r="AJ33" i="44"/>
  <c r="AJ103" i="44"/>
  <c r="AJ85" i="44"/>
  <c r="AJ82" i="44"/>
  <c r="AJ34" i="44"/>
  <c r="AJ31" i="44"/>
  <c r="AJ63" i="44"/>
  <c r="AJ62" i="44"/>
  <c r="AJ90" i="44"/>
  <c r="AJ51" i="44"/>
  <c r="AJ26" i="44"/>
  <c r="AJ25" i="44"/>
  <c r="AJ112" i="44"/>
  <c r="AJ79" i="44"/>
  <c r="AJ102" i="44"/>
  <c r="AJ89" i="44"/>
  <c r="AJ98" i="44"/>
  <c r="AJ80" i="44"/>
  <c r="AJ38" i="44"/>
  <c r="AJ70" i="44"/>
  <c r="AJ3" i="44"/>
  <c r="AF90" i="44"/>
  <c r="AF99" i="44"/>
  <c r="AF62" i="44"/>
  <c r="AF65" i="44"/>
  <c r="AF67" i="44"/>
  <c r="AF96" i="44"/>
  <c r="AF27" i="44"/>
  <c r="AF34" i="44"/>
  <c r="AF5" i="44"/>
  <c r="AF86" i="44"/>
  <c r="AF89" i="44"/>
  <c r="AF84" i="44"/>
  <c r="AF56" i="44"/>
  <c r="AF59" i="44"/>
  <c r="AF57" i="44"/>
  <c r="AF58" i="44"/>
  <c r="AF21" i="44"/>
  <c r="AF28" i="44"/>
  <c r="AF24" i="44"/>
  <c r="AF83" i="44"/>
  <c r="AF87" i="44"/>
  <c r="AF50" i="44"/>
  <c r="AF53" i="44"/>
  <c r="AF76" i="44"/>
  <c r="AF46" i="44"/>
  <c r="AF15" i="44"/>
  <c r="AF10" i="44"/>
  <c r="AF6" i="44"/>
  <c r="AF61" i="44"/>
  <c r="AF77" i="44"/>
  <c r="AF78" i="44"/>
  <c r="AF44" i="44"/>
  <c r="AF47" i="44"/>
  <c r="AF72" i="44"/>
  <c r="AF26" i="44"/>
  <c r="AF9" i="44"/>
  <c r="AF19" i="44"/>
  <c r="AF16" i="44"/>
  <c r="AF73" i="44"/>
  <c r="AF113" i="44"/>
  <c r="AF105" i="44"/>
  <c r="AF70" i="44"/>
  <c r="AF38" i="44"/>
  <c r="AF41" i="44"/>
  <c r="AF55" i="44"/>
  <c r="AF20" i="44"/>
  <c r="AF3" i="44"/>
  <c r="AF29" i="44"/>
  <c r="AF45" i="44"/>
  <c r="AF75" i="44"/>
  <c r="AF107" i="44"/>
  <c r="AF102" i="44"/>
  <c r="AF97" i="44"/>
  <c r="AF108" i="44"/>
  <c r="AF35" i="44"/>
  <c r="AF66" i="44"/>
  <c r="AF14" i="44"/>
  <c r="AF60" i="44"/>
  <c r="AF11" i="44"/>
  <c r="AF25" i="44"/>
  <c r="AF110" i="44"/>
  <c r="AF94" i="44"/>
  <c r="AF103" i="44"/>
  <c r="AF106" i="44"/>
  <c r="AF82" i="44"/>
  <c r="AF54" i="44"/>
  <c r="AF8" i="44"/>
  <c r="AF39" i="44"/>
  <c r="AF12" i="44"/>
  <c r="AF7" i="44"/>
  <c r="AF85" i="44"/>
  <c r="AF104" i="44"/>
  <c r="AF93" i="44"/>
  <c r="AF101" i="44"/>
  <c r="AF95" i="44"/>
  <c r="AF81" i="44"/>
  <c r="AF36" i="44"/>
  <c r="AF2" i="44"/>
  <c r="AF42" i="44"/>
  <c r="AF22" i="44"/>
  <c r="AF17" i="44"/>
  <c r="AF40" i="44"/>
  <c r="AF98" i="44"/>
  <c r="AF88" i="44"/>
  <c r="AF114" i="44"/>
  <c r="AF74" i="44"/>
  <c r="AF51" i="44"/>
  <c r="AF30" i="44"/>
  <c r="AF91" i="44"/>
  <c r="AF64" i="44"/>
  <c r="AF4" i="44"/>
  <c r="AF18" i="44"/>
  <c r="AF92" i="44"/>
  <c r="AF80" i="44"/>
  <c r="AF79" i="44"/>
  <c r="AF100" i="44"/>
  <c r="AF43" i="44"/>
  <c r="AF49" i="44"/>
  <c r="AF48" i="44"/>
  <c r="AF52" i="44"/>
  <c r="AF31" i="44"/>
  <c r="AF112" i="44"/>
  <c r="AF37" i="44"/>
  <c r="AF109" i="44"/>
  <c r="AF111" i="44"/>
  <c r="AF68" i="44"/>
  <c r="AF71" i="44"/>
  <c r="AF69" i="44"/>
  <c r="AF63" i="44"/>
  <c r="AF33" i="44"/>
  <c r="AF32" i="44"/>
  <c r="AF23" i="44"/>
  <c r="AF13" i="44"/>
  <c r="AE104" i="44"/>
  <c r="AE81" i="44"/>
  <c r="AE84" i="44"/>
  <c r="AE99" i="44"/>
  <c r="AE77" i="44"/>
  <c r="AE96" i="44"/>
  <c r="AE33" i="44"/>
  <c r="AE5" i="44"/>
  <c r="AE112" i="44"/>
  <c r="AE72" i="44"/>
  <c r="AE68" i="44"/>
  <c r="AE92" i="44"/>
  <c r="AE63" i="44"/>
  <c r="AE65" i="44"/>
  <c r="AE78" i="44"/>
  <c r="AE18" i="44"/>
  <c r="AE100" i="44"/>
  <c r="AE80" i="44"/>
  <c r="AE56" i="44"/>
  <c r="AE70" i="44"/>
  <c r="AE76" i="44"/>
  <c r="AE26" i="44"/>
  <c r="AE39" i="44"/>
  <c r="AE10" i="44"/>
  <c r="AE94" i="44"/>
  <c r="AE107" i="44"/>
  <c r="AE50" i="44"/>
  <c r="AE60" i="44"/>
  <c r="AE43" i="44"/>
  <c r="AE20" i="44"/>
  <c r="AE86" i="44"/>
  <c r="AE19" i="44"/>
  <c r="AE30" i="44"/>
  <c r="AE88" i="44"/>
  <c r="AE75" i="44"/>
  <c r="AE44" i="44"/>
  <c r="AE52" i="44"/>
  <c r="AE37" i="44"/>
  <c r="AE14" i="44"/>
  <c r="AE67" i="44"/>
  <c r="AE35" i="44"/>
  <c r="AE98" i="44"/>
  <c r="AE69" i="44"/>
  <c r="AE38" i="44"/>
  <c r="AE89" i="44"/>
  <c r="AE54" i="44"/>
  <c r="AE8" i="44"/>
  <c r="AE57" i="44"/>
  <c r="AE21" i="44"/>
  <c r="AE109" i="44"/>
  <c r="AE82" i="44"/>
  <c r="AE71" i="44"/>
  <c r="AE32" i="44"/>
  <c r="AE59" i="44"/>
  <c r="AE36" i="44"/>
  <c r="AE2" i="44"/>
  <c r="AE64" i="44"/>
  <c r="AE3" i="44"/>
  <c r="AE91" i="44"/>
  <c r="AE79" i="44"/>
  <c r="AE101" i="44"/>
  <c r="AE74" i="44"/>
  <c r="AE66" i="44"/>
  <c r="AE34" i="44"/>
  <c r="AE48" i="44"/>
  <c r="AE17" i="44"/>
  <c r="AE22" i="44"/>
  <c r="AE27" i="44"/>
  <c r="AE102" i="44"/>
  <c r="AE61" i="44"/>
  <c r="AE42" i="44"/>
  <c r="AE114" i="44"/>
  <c r="AE31" i="44"/>
  <c r="AE4" i="44"/>
  <c r="AE62" i="44"/>
  <c r="AE46" i="44"/>
  <c r="AE13" i="44"/>
  <c r="AE103" i="44"/>
  <c r="AE108" i="44"/>
  <c r="AE53" i="44"/>
  <c r="AE15" i="44"/>
  <c r="AE97" i="44"/>
  <c r="AE95" i="44"/>
  <c r="AE41" i="44"/>
  <c r="AE24" i="44"/>
  <c r="AE110" i="44"/>
  <c r="AE111" i="44"/>
  <c r="AE40" i="44"/>
  <c r="AE6" i="44"/>
  <c r="AE106" i="44"/>
  <c r="AE83" i="44"/>
  <c r="AE55" i="44"/>
  <c r="AE16" i="44"/>
  <c r="AE90" i="44"/>
  <c r="AE51" i="44"/>
  <c r="AE29" i="44"/>
  <c r="AE45" i="44"/>
  <c r="AE85" i="44"/>
  <c r="AE73" i="44"/>
  <c r="AE23" i="44"/>
  <c r="AE25" i="44"/>
  <c r="AE105" i="44"/>
  <c r="AE58" i="44"/>
  <c r="AE11" i="44"/>
  <c r="AE7" i="44"/>
  <c r="AE93" i="44"/>
  <c r="AE47" i="44"/>
  <c r="AE28" i="44"/>
  <c r="AE49" i="44"/>
  <c r="AE9" i="44"/>
  <c r="AE113" i="44"/>
  <c r="AE87" i="44"/>
  <c r="AE12" i="44"/>
  <c r="U95" i="44"/>
  <c r="U73" i="44"/>
  <c r="U51" i="44"/>
  <c r="U88" i="44"/>
  <c r="U67" i="44"/>
  <c r="U66" i="44"/>
  <c r="U34" i="44"/>
  <c r="U25" i="44"/>
  <c r="U31" i="44"/>
  <c r="U87" i="44"/>
  <c r="U48" i="44"/>
  <c r="U24" i="44"/>
  <c r="U41" i="44"/>
  <c r="U89" i="44"/>
  <c r="U85" i="44"/>
  <c r="U45" i="44"/>
  <c r="U64" i="44"/>
  <c r="U94" i="44"/>
  <c r="U38" i="44"/>
  <c r="U30" i="44"/>
  <c r="U7" i="44"/>
  <c r="U29" i="44"/>
  <c r="U39" i="44"/>
  <c r="U91" i="44"/>
  <c r="U11" i="44"/>
  <c r="U86" i="44"/>
  <c r="U110" i="44"/>
  <c r="U83" i="44"/>
  <c r="U82" i="44"/>
  <c r="U33" i="44"/>
  <c r="U55" i="44"/>
  <c r="U42" i="44"/>
  <c r="U61" i="44"/>
  <c r="U18" i="44"/>
  <c r="U17" i="44"/>
  <c r="U20" i="44"/>
  <c r="U21" i="44"/>
  <c r="U9" i="44"/>
  <c r="U58" i="44"/>
  <c r="U104" i="44"/>
  <c r="U77" i="44"/>
  <c r="U76" i="44"/>
  <c r="U103" i="44"/>
  <c r="U47" i="44"/>
  <c r="U59" i="44"/>
  <c r="U43" i="44"/>
  <c r="U12" i="44"/>
  <c r="U44" i="44"/>
  <c r="U2" i="44"/>
  <c r="U111" i="44"/>
  <c r="U90" i="44"/>
  <c r="U4" i="44"/>
  <c r="U99" i="44"/>
  <c r="U10" i="44"/>
  <c r="U69" i="44"/>
  <c r="U98" i="44"/>
  <c r="U108" i="44"/>
  <c r="U70" i="44"/>
  <c r="U78" i="44"/>
  <c r="U60" i="44"/>
  <c r="U54" i="44"/>
  <c r="U37" i="44"/>
  <c r="U6" i="44"/>
  <c r="U35" i="44"/>
  <c r="U40" i="44"/>
  <c r="U102" i="44"/>
  <c r="U8" i="44"/>
  <c r="U113" i="44"/>
  <c r="U75" i="44"/>
  <c r="U63" i="44"/>
  <c r="U92" i="44"/>
  <c r="U114" i="44"/>
  <c r="U79" i="44"/>
  <c r="U71" i="44"/>
  <c r="U52" i="44"/>
  <c r="U27" i="44"/>
  <c r="U56" i="44"/>
  <c r="U13" i="44"/>
  <c r="U26" i="44"/>
  <c r="U22" i="44"/>
  <c r="U36" i="44"/>
  <c r="U74" i="44"/>
  <c r="U3" i="44"/>
  <c r="U112" i="44"/>
  <c r="U106" i="44"/>
  <c r="U23" i="44"/>
  <c r="U84" i="44"/>
  <c r="U65" i="44"/>
  <c r="U105" i="44"/>
  <c r="U109" i="44"/>
  <c r="U97" i="44"/>
  <c r="U100" i="44"/>
  <c r="U81" i="44"/>
  <c r="U15" i="44"/>
  <c r="U32" i="44"/>
  <c r="U5" i="44"/>
  <c r="U28" i="44"/>
  <c r="U72" i="44"/>
  <c r="U50" i="44"/>
  <c r="U14" i="44"/>
  <c r="U101" i="44"/>
  <c r="U80" i="44"/>
  <c r="U57" i="44"/>
  <c r="U49" i="44"/>
  <c r="U68" i="44"/>
  <c r="U96" i="44"/>
  <c r="U53" i="44"/>
  <c r="U16" i="44"/>
  <c r="U19" i="44"/>
  <c r="U93" i="44"/>
  <c r="U62" i="44"/>
  <c r="U46" i="44"/>
  <c r="U107" i="44"/>
  <c r="D105" i="44"/>
  <c r="D97" i="44"/>
  <c r="D73" i="44"/>
  <c r="D103" i="44"/>
  <c r="D70" i="44"/>
  <c r="D61" i="44"/>
  <c r="D38" i="44"/>
  <c r="D62" i="44"/>
  <c r="D26" i="44"/>
  <c r="D21" i="44"/>
  <c r="D114" i="44"/>
  <c r="D78" i="44"/>
  <c r="D66" i="44"/>
  <c r="D98" i="44"/>
  <c r="D65" i="44"/>
  <c r="D94" i="44"/>
  <c r="D31" i="44"/>
  <c r="D93" i="44"/>
  <c r="D8" i="44"/>
  <c r="D3" i="44"/>
  <c r="D108" i="44"/>
  <c r="D86" i="44"/>
  <c r="D60" i="44"/>
  <c r="D77" i="44"/>
  <c r="D55" i="44"/>
  <c r="D56" i="44"/>
  <c r="D25" i="44"/>
  <c r="D85" i="44"/>
  <c r="D17" i="44"/>
  <c r="D22" i="44"/>
  <c r="D102" i="44"/>
  <c r="D71" i="44"/>
  <c r="D54" i="44"/>
  <c r="D69" i="44"/>
  <c r="D79" i="44"/>
  <c r="D30" i="44"/>
  <c r="D19" i="44"/>
  <c r="D50" i="44"/>
  <c r="D27" i="44"/>
  <c r="D4" i="44"/>
  <c r="D96" i="44"/>
  <c r="D91" i="44"/>
  <c r="D48" i="44"/>
  <c r="D63" i="44"/>
  <c r="D76" i="44"/>
  <c r="D24" i="44"/>
  <c r="D13" i="44"/>
  <c r="D35" i="44"/>
  <c r="D9" i="44"/>
  <c r="D90" i="44"/>
  <c r="D82" i="44"/>
  <c r="D42" i="44"/>
  <c r="D57" i="44"/>
  <c r="D53" i="44"/>
  <c r="D18" i="44"/>
  <c r="D7" i="44"/>
  <c r="D14" i="44"/>
  <c r="D41" i="44"/>
  <c r="D88" i="44"/>
  <c r="D104" i="44"/>
  <c r="D36" i="44"/>
  <c r="D51" i="44"/>
  <c r="D80" i="44"/>
  <c r="D12" i="44"/>
  <c r="D68" i="44"/>
  <c r="D23" i="44"/>
  <c r="D28" i="44"/>
  <c r="D87" i="44"/>
  <c r="D106" i="44"/>
  <c r="D110" i="44"/>
  <c r="D45" i="44"/>
  <c r="D64" i="44"/>
  <c r="D6" i="44"/>
  <c r="D58" i="44"/>
  <c r="D5" i="44"/>
  <c r="D10" i="44"/>
  <c r="D81" i="44"/>
  <c r="D107" i="44"/>
  <c r="D72" i="44"/>
  <c r="D39" i="44"/>
  <c r="D52" i="44"/>
  <c r="D43" i="44"/>
  <c r="D37" i="44"/>
  <c r="D32" i="44"/>
  <c r="D20" i="44"/>
  <c r="D100" i="44"/>
  <c r="D101" i="44"/>
  <c r="D112" i="44"/>
  <c r="D33" i="44"/>
  <c r="D47" i="44"/>
  <c r="D84" i="44"/>
  <c r="D44" i="44"/>
  <c r="D15" i="44"/>
  <c r="D2" i="44"/>
  <c r="D92" i="44"/>
  <c r="D95" i="44"/>
  <c r="D113" i="44"/>
  <c r="D49" i="44"/>
  <c r="D34" i="44"/>
  <c r="D75" i="44"/>
  <c r="D89" i="44"/>
  <c r="D16" i="44"/>
  <c r="D29" i="44"/>
  <c r="D46" i="44"/>
  <c r="D67" i="44"/>
  <c r="D40" i="44"/>
  <c r="D11" i="44"/>
  <c r="D111" i="44"/>
  <c r="D109" i="44"/>
  <c r="D83" i="44"/>
  <c r="D99" i="44"/>
  <c r="D74" i="44"/>
  <c r="D59" i="44"/>
  <c r="O89" i="44"/>
  <c r="O77" i="44"/>
  <c r="O99" i="44"/>
  <c r="O97" i="44"/>
  <c r="O50" i="44"/>
  <c r="O62" i="44"/>
  <c r="O31" i="44"/>
  <c r="O9" i="44"/>
  <c r="O29" i="44"/>
  <c r="O114" i="44"/>
  <c r="O112" i="44"/>
  <c r="O93" i="44"/>
  <c r="O105" i="44"/>
  <c r="O84" i="44"/>
  <c r="O57" i="44"/>
  <c r="O72" i="44"/>
  <c r="O3" i="44"/>
  <c r="O108" i="44"/>
  <c r="O96" i="44"/>
  <c r="O88" i="44"/>
  <c r="O106" i="44"/>
  <c r="O63" i="44"/>
  <c r="O30" i="44"/>
  <c r="O59" i="44"/>
  <c r="O38" i="44"/>
  <c r="O110" i="44"/>
  <c r="O76" i="44"/>
  <c r="O82" i="44"/>
  <c r="O71" i="44"/>
  <c r="O55" i="44"/>
  <c r="O24" i="44"/>
  <c r="O47" i="44"/>
  <c r="O16" i="44"/>
  <c r="O7" i="44"/>
  <c r="O20" i="44"/>
  <c r="O10" i="44"/>
  <c r="O104" i="44"/>
  <c r="O70" i="44"/>
  <c r="O75" i="44"/>
  <c r="O94" i="44"/>
  <c r="O78" i="44"/>
  <c r="O18" i="44"/>
  <c r="O39" i="44"/>
  <c r="O17" i="44"/>
  <c r="O26" i="44"/>
  <c r="O5" i="44"/>
  <c r="O53" i="44"/>
  <c r="O98" i="44"/>
  <c r="O103" i="44"/>
  <c r="O66" i="44"/>
  <c r="O52" i="44"/>
  <c r="O81" i="44"/>
  <c r="O12" i="44"/>
  <c r="O33" i="44"/>
  <c r="O92" i="44"/>
  <c r="O91" i="44"/>
  <c r="O60" i="44"/>
  <c r="O44" i="44"/>
  <c r="O46" i="44"/>
  <c r="O6" i="44"/>
  <c r="O61" i="44"/>
  <c r="O11" i="44"/>
  <c r="O90" i="44"/>
  <c r="O85" i="44"/>
  <c r="O54" i="44"/>
  <c r="O67" i="44"/>
  <c r="O32" i="44"/>
  <c r="O87" i="44"/>
  <c r="O56" i="44"/>
  <c r="O19" i="44"/>
  <c r="O113" i="44"/>
  <c r="O86" i="44"/>
  <c r="O73" i="44"/>
  <c r="O48" i="44"/>
  <c r="O51" i="44"/>
  <c r="O68" i="44"/>
  <c r="O45" i="44"/>
  <c r="O37" i="44"/>
  <c r="O49" i="44"/>
  <c r="O4" i="44"/>
  <c r="O13" i="44"/>
  <c r="O107" i="44"/>
  <c r="O80" i="44"/>
  <c r="O109" i="44"/>
  <c r="O42" i="44"/>
  <c r="O43" i="44"/>
  <c r="O65" i="44"/>
  <c r="O41" i="44"/>
  <c r="O27" i="44"/>
  <c r="O25" i="44"/>
  <c r="O2" i="44"/>
  <c r="O28" i="44"/>
  <c r="O101" i="44"/>
  <c r="O102" i="44"/>
  <c r="O111" i="44"/>
  <c r="O36" i="44"/>
  <c r="O79" i="44"/>
  <c r="O69" i="44"/>
  <c r="O64" i="44"/>
  <c r="O21" i="44"/>
  <c r="O23" i="44"/>
  <c r="O95" i="44"/>
  <c r="O83" i="44"/>
  <c r="O100" i="44"/>
  <c r="O74" i="44"/>
  <c r="O58" i="44"/>
  <c r="O34" i="44"/>
  <c r="O40" i="44"/>
  <c r="O15" i="44"/>
  <c r="O8" i="44"/>
  <c r="O35" i="44"/>
  <c r="O14" i="44"/>
  <c r="O22" i="44"/>
  <c r="M94" i="44"/>
  <c r="M99" i="44"/>
  <c r="M83" i="44"/>
  <c r="M35" i="44"/>
  <c r="M51" i="44"/>
  <c r="M29" i="44"/>
  <c r="M52" i="44"/>
  <c r="M27" i="44"/>
  <c r="M22" i="44"/>
  <c r="M32" i="44"/>
  <c r="M88" i="44"/>
  <c r="M108" i="44"/>
  <c r="M68" i="44"/>
  <c r="M98" i="44"/>
  <c r="M56" i="44"/>
  <c r="M23" i="44"/>
  <c r="M42" i="44"/>
  <c r="M9" i="44"/>
  <c r="M4" i="44"/>
  <c r="M18" i="44"/>
  <c r="M113" i="44"/>
  <c r="M105" i="44"/>
  <c r="M110" i="44"/>
  <c r="M102" i="44"/>
  <c r="M48" i="44"/>
  <c r="M17" i="44"/>
  <c r="M66" i="44"/>
  <c r="M40" i="44"/>
  <c r="M24" i="44"/>
  <c r="M107" i="44"/>
  <c r="M95" i="44"/>
  <c r="M111" i="44"/>
  <c r="M101" i="44"/>
  <c r="M90" i="44"/>
  <c r="M11" i="44"/>
  <c r="M49" i="44"/>
  <c r="M31" i="44"/>
  <c r="M6" i="44"/>
  <c r="M109" i="44"/>
  <c r="M82" i="44"/>
  <c r="M84" i="44"/>
  <c r="M96" i="44"/>
  <c r="M86" i="44"/>
  <c r="M5" i="44"/>
  <c r="M43" i="44"/>
  <c r="M19" i="44"/>
  <c r="M46" i="44"/>
  <c r="M103" i="44"/>
  <c r="M93" i="44"/>
  <c r="M76" i="44"/>
  <c r="M73" i="44"/>
  <c r="M74" i="44"/>
  <c r="M71" i="44"/>
  <c r="M38" i="44"/>
  <c r="M33" i="44"/>
  <c r="M15" i="44"/>
  <c r="M97" i="44"/>
  <c r="M75" i="44"/>
  <c r="M77" i="44"/>
  <c r="M61" i="44"/>
  <c r="M63" i="44"/>
  <c r="M62" i="44"/>
  <c r="M26" i="44"/>
  <c r="M28" i="44"/>
  <c r="M25" i="44"/>
  <c r="M91" i="44"/>
  <c r="M69" i="44"/>
  <c r="M65" i="44"/>
  <c r="M45" i="44"/>
  <c r="M37" i="44"/>
  <c r="M34" i="44"/>
  <c r="M20" i="44"/>
  <c r="M10" i="44"/>
  <c r="M7" i="44"/>
  <c r="M114" i="44"/>
  <c r="M81" i="44"/>
  <c r="M59" i="44"/>
  <c r="M60" i="44"/>
  <c r="M92" i="44"/>
  <c r="M89" i="44"/>
  <c r="M14" i="44"/>
  <c r="M12" i="44"/>
  <c r="M54" i="44"/>
  <c r="M112" i="44"/>
  <c r="M85" i="44"/>
  <c r="M87" i="44"/>
  <c r="M53" i="44"/>
  <c r="M44" i="44"/>
  <c r="M70" i="44"/>
  <c r="M57" i="44"/>
  <c r="M8" i="44"/>
  <c r="M21" i="44"/>
  <c r="M39" i="44"/>
  <c r="M106" i="44"/>
  <c r="M79" i="44"/>
  <c r="M78" i="44"/>
  <c r="M47" i="44"/>
  <c r="M80" i="44"/>
  <c r="M55" i="44"/>
  <c r="M30" i="44"/>
  <c r="M2" i="44"/>
  <c r="M3" i="44"/>
  <c r="M16" i="44"/>
  <c r="M67" i="44"/>
  <c r="M50" i="44"/>
  <c r="M64" i="44"/>
  <c r="M58" i="44"/>
  <c r="M13" i="44"/>
  <c r="M36" i="44"/>
  <c r="M100" i="44"/>
  <c r="M104" i="44"/>
  <c r="M72" i="44"/>
  <c r="M41" i="44"/>
  <c r="J100" i="44"/>
  <c r="J106" i="44"/>
  <c r="J98" i="44"/>
  <c r="J62" i="44"/>
  <c r="J33" i="44"/>
  <c r="J9" i="44"/>
  <c r="J55" i="44"/>
  <c r="J19" i="44"/>
  <c r="J5" i="44"/>
  <c r="J31" i="44"/>
  <c r="J84" i="44"/>
  <c r="J96" i="44"/>
  <c r="J102" i="44"/>
  <c r="J77" i="44"/>
  <c r="J92" i="44"/>
  <c r="J3" i="44"/>
  <c r="J34" i="44"/>
  <c r="J37" i="44"/>
  <c r="J14" i="44"/>
  <c r="J24" i="44"/>
  <c r="J21" i="44"/>
  <c r="J114" i="44"/>
  <c r="J78" i="44"/>
  <c r="J91" i="44"/>
  <c r="J85" i="44"/>
  <c r="J52" i="44"/>
  <c r="J90" i="44"/>
  <c r="J76" i="44"/>
  <c r="J72" i="44"/>
  <c r="J29" i="44"/>
  <c r="J46" i="44"/>
  <c r="J108" i="44"/>
  <c r="J97" i="44"/>
  <c r="J107" i="44"/>
  <c r="J80" i="44"/>
  <c r="J103" i="44"/>
  <c r="J86" i="44"/>
  <c r="J32" i="44"/>
  <c r="J64" i="44"/>
  <c r="J11" i="44"/>
  <c r="J6" i="44"/>
  <c r="J111" i="44"/>
  <c r="J89" i="44"/>
  <c r="J110" i="44"/>
  <c r="J66" i="44"/>
  <c r="J95" i="44"/>
  <c r="J81" i="44"/>
  <c r="J67" i="44"/>
  <c r="J59" i="44"/>
  <c r="J41" i="44"/>
  <c r="J56" i="44"/>
  <c r="J109" i="44"/>
  <c r="J105" i="44"/>
  <c r="J113" i="44"/>
  <c r="J70" i="44"/>
  <c r="J60" i="44"/>
  <c r="J75" i="44"/>
  <c r="J68" i="44"/>
  <c r="J35" i="44"/>
  <c r="J47" i="44"/>
  <c r="J20" i="44"/>
  <c r="J25" i="44"/>
  <c r="J40" i="44"/>
  <c r="J99" i="44"/>
  <c r="J88" i="44"/>
  <c r="J63" i="44"/>
  <c r="J54" i="44"/>
  <c r="J71" i="44"/>
  <c r="J65" i="44"/>
  <c r="J28" i="44"/>
  <c r="J17" i="44"/>
  <c r="J2" i="44"/>
  <c r="J7" i="44"/>
  <c r="J93" i="44"/>
  <c r="J104" i="44"/>
  <c r="J57" i="44"/>
  <c r="J48" i="44"/>
  <c r="J50" i="44"/>
  <c r="J53" i="44"/>
  <c r="J22" i="44"/>
  <c r="J58" i="44"/>
  <c r="J12" i="44"/>
  <c r="J87" i="44"/>
  <c r="J83" i="44"/>
  <c r="J51" i="44"/>
  <c r="J42" i="44"/>
  <c r="J61" i="44"/>
  <c r="J44" i="44"/>
  <c r="J16" i="44"/>
  <c r="J26" i="44"/>
  <c r="J38" i="44"/>
  <c r="J94" i="44"/>
  <c r="J30" i="44"/>
  <c r="J112" i="44"/>
  <c r="J74" i="44"/>
  <c r="J45" i="44"/>
  <c r="J36" i="44"/>
  <c r="J49" i="44"/>
  <c r="J27" i="44"/>
  <c r="J10" i="44"/>
  <c r="J8" i="44"/>
  <c r="J13" i="44"/>
  <c r="J39" i="44"/>
  <c r="J101" i="44"/>
  <c r="J79" i="44"/>
  <c r="J69" i="44"/>
  <c r="J73" i="44"/>
  <c r="J43" i="44"/>
  <c r="J15" i="44"/>
  <c r="J82" i="44"/>
  <c r="J18" i="44"/>
  <c r="J23" i="44"/>
  <c r="J4" i="44"/>
  <c r="G88" i="44"/>
  <c r="G96" i="44"/>
  <c r="G71" i="44"/>
  <c r="G64" i="44"/>
  <c r="G40" i="44"/>
  <c r="G65" i="44"/>
  <c r="G34" i="44"/>
  <c r="G27" i="44"/>
  <c r="G12" i="44"/>
  <c r="G82" i="44"/>
  <c r="G81" i="44"/>
  <c r="G68" i="44"/>
  <c r="G48" i="44"/>
  <c r="G78" i="44"/>
  <c r="G37" i="44"/>
  <c r="G29" i="44"/>
  <c r="G9" i="44"/>
  <c r="G30" i="44"/>
  <c r="G109" i="44"/>
  <c r="G102" i="44"/>
  <c r="G75" i="44"/>
  <c r="G62" i="44"/>
  <c r="G63" i="44"/>
  <c r="G61" i="44"/>
  <c r="G76" i="44"/>
  <c r="G23" i="44"/>
  <c r="G49" i="44"/>
  <c r="G22" i="44"/>
  <c r="G103" i="44"/>
  <c r="G113" i="44"/>
  <c r="G69" i="44"/>
  <c r="G56" i="44"/>
  <c r="G47" i="44"/>
  <c r="G74" i="44"/>
  <c r="G60" i="44"/>
  <c r="G17" i="44"/>
  <c r="G33" i="44"/>
  <c r="G4" i="44"/>
  <c r="G97" i="44"/>
  <c r="G98" i="44"/>
  <c r="G87" i="44"/>
  <c r="G50" i="44"/>
  <c r="G54" i="44"/>
  <c r="G43" i="44"/>
  <c r="G36" i="44"/>
  <c r="G11" i="44"/>
  <c r="G18" i="44"/>
  <c r="G13" i="44"/>
  <c r="G91" i="44"/>
  <c r="G85" i="44"/>
  <c r="G80" i="44"/>
  <c r="G44" i="44"/>
  <c r="G46" i="44"/>
  <c r="G58" i="44"/>
  <c r="G67" i="44"/>
  <c r="G5" i="44"/>
  <c r="G31" i="44"/>
  <c r="G39" i="44"/>
  <c r="G110" i="44"/>
  <c r="G79" i="44"/>
  <c r="G105" i="44"/>
  <c r="G38" i="44"/>
  <c r="G59" i="44"/>
  <c r="G53" i="44"/>
  <c r="G55" i="44"/>
  <c r="G24" i="44"/>
  <c r="G28" i="44"/>
  <c r="G15" i="44"/>
  <c r="G104" i="44"/>
  <c r="G90" i="44"/>
  <c r="G107" i="44"/>
  <c r="G32" i="44"/>
  <c r="G51" i="44"/>
  <c r="G26" i="44"/>
  <c r="G35" i="44"/>
  <c r="G6" i="44"/>
  <c r="G10" i="44"/>
  <c r="G112" i="44"/>
  <c r="G72" i="44"/>
  <c r="G101" i="44"/>
  <c r="G99" i="44"/>
  <c r="G83" i="44"/>
  <c r="G20" i="44"/>
  <c r="G93" i="44"/>
  <c r="G45" i="44"/>
  <c r="G57" i="44"/>
  <c r="G106" i="44"/>
  <c r="G95" i="44"/>
  <c r="G108" i="44"/>
  <c r="G70" i="44"/>
  <c r="G73" i="44"/>
  <c r="G14" i="44"/>
  <c r="G77" i="44"/>
  <c r="G16" i="44"/>
  <c r="G19" i="44"/>
  <c r="G100" i="44"/>
  <c r="G84" i="44"/>
  <c r="G89" i="44"/>
  <c r="G114" i="44"/>
  <c r="G66" i="44"/>
  <c r="G8" i="44"/>
  <c r="G52" i="44"/>
  <c r="G25" i="44"/>
  <c r="G21" i="44"/>
  <c r="G94" i="44"/>
  <c r="G111" i="44"/>
  <c r="G86" i="44"/>
  <c r="G92" i="44"/>
  <c r="G7" i="44"/>
  <c r="G42" i="44"/>
  <c r="G2" i="44"/>
  <c r="G41" i="44"/>
  <c r="G3" i="44"/>
  <c r="AB100" i="44"/>
  <c r="AB71" i="44"/>
  <c r="AB36" i="44"/>
  <c r="AB33" i="44"/>
  <c r="AB38" i="44"/>
  <c r="AB12" i="44"/>
  <c r="AB46" i="44"/>
  <c r="AB9" i="44"/>
  <c r="AB4" i="44"/>
  <c r="AB92" i="44"/>
  <c r="AB78" i="44"/>
  <c r="AB101" i="44"/>
  <c r="AB61" i="44"/>
  <c r="AB97" i="44"/>
  <c r="AB6" i="44"/>
  <c r="AB74" i="44"/>
  <c r="AB28" i="44"/>
  <c r="AB14" i="44"/>
  <c r="AB109" i="44"/>
  <c r="AB98" i="44"/>
  <c r="AB86" i="44"/>
  <c r="AB53" i="44"/>
  <c r="AB94" i="44"/>
  <c r="AB77" i="44"/>
  <c r="AB68" i="44"/>
  <c r="AB10" i="44"/>
  <c r="AB40" i="44"/>
  <c r="AB111" i="44"/>
  <c r="AB106" i="44"/>
  <c r="AB93" i="44"/>
  <c r="AB76" i="44"/>
  <c r="AB89" i="44"/>
  <c r="AB59" i="44"/>
  <c r="AB35" i="44"/>
  <c r="AB75" i="44"/>
  <c r="AB20" i="44"/>
  <c r="AB23" i="44"/>
  <c r="AB105" i="44"/>
  <c r="AB99" i="44"/>
  <c r="AB72" i="44"/>
  <c r="AB67" i="44"/>
  <c r="AB85" i="44"/>
  <c r="AB43" i="44"/>
  <c r="AB58" i="44"/>
  <c r="AB62" i="44"/>
  <c r="AB2" i="44"/>
  <c r="AB5" i="44"/>
  <c r="AB114" i="44"/>
  <c r="AB91" i="44"/>
  <c r="AB104" i="44"/>
  <c r="AB112" i="44"/>
  <c r="AB83" i="44"/>
  <c r="AB37" i="44"/>
  <c r="AB34" i="44"/>
  <c r="AB49" i="44"/>
  <c r="AB29" i="44"/>
  <c r="AB15" i="44"/>
  <c r="AB108" i="44"/>
  <c r="AB81" i="44"/>
  <c r="AB69" i="44"/>
  <c r="AB73" i="44"/>
  <c r="AB70" i="44"/>
  <c r="AB79" i="44"/>
  <c r="AB31" i="44"/>
  <c r="AB26" i="44"/>
  <c r="AB11" i="44"/>
  <c r="AB47" i="44"/>
  <c r="AB102" i="44"/>
  <c r="AB110" i="44"/>
  <c r="AB66" i="44"/>
  <c r="AB63" i="44"/>
  <c r="AB87" i="44"/>
  <c r="AB56" i="44"/>
  <c r="AB25" i="44"/>
  <c r="AB8" i="44"/>
  <c r="AB50" i="44"/>
  <c r="AB16" i="44"/>
  <c r="AB96" i="44"/>
  <c r="AB107" i="44"/>
  <c r="AB60" i="44"/>
  <c r="AB57" i="44"/>
  <c r="AB65" i="44"/>
  <c r="AB44" i="44"/>
  <c r="AB19" i="44"/>
  <c r="AB55" i="44"/>
  <c r="AB21" i="44"/>
  <c r="AB90" i="44"/>
  <c r="AB88" i="44"/>
  <c r="AB54" i="44"/>
  <c r="AB51" i="44"/>
  <c r="AB84" i="44"/>
  <c r="AB30" i="44"/>
  <c r="AB13" i="44"/>
  <c r="AB41" i="44"/>
  <c r="AB3" i="44"/>
  <c r="AB113" i="44"/>
  <c r="AB82" i="44"/>
  <c r="AB48" i="44"/>
  <c r="AB45" i="44"/>
  <c r="AB64" i="44"/>
  <c r="AB24" i="44"/>
  <c r="AB7" i="44"/>
  <c r="AB17" i="44"/>
  <c r="AB32" i="44"/>
  <c r="AB95" i="44"/>
  <c r="AB42" i="44"/>
  <c r="AB39" i="44"/>
  <c r="AB52" i="44"/>
  <c r="AB18" i="44"/>
  <c r="AB80" i="44"/>
  <c r="AB27" i="44"/>
  <c r="AB22" i="44"/>
  <c r="AB103" i="44"/>
  <c r="W90" i="44"/>
  <c r="W67" i="44"/>
  <c r="W91" i="44"/>
  <c r="W80" i="44"/>
  <c r="W61" i="44"/>
  <c r="W36" i="44"/>
  <c r="W25" i="44"/>
  <c r="W26" i="44"/>
  <c r="W21" i="44"/>
  <c r="W111" i="44"/>
  <c r="W94" i="44"/>
  <c r="W113" i="44"/>
  <c r="W70" i="44"/>
  <c r="W55" i="44"/>
  <c r="W43" i="44"/>
  <c r="W73" i="44"/>
  <c r="W19" i="44"/>
  <c r="W8" i="44"/>
  <c r="W3" i="44"/>
  <c r="W105" i="44"/>
  <c r="W84" i="44"/>
  <c r="W103" i="44"/>
  <c r="W107" i="44"/>
  <c r="W47" i="44"/>
  <c r="W37" i="44"/>
  <c r="W63" i="44"/>
  <c r="W13" i="44"/>
  <c r="W18" i="44"/>
  <c r="W45" i="44"/>
  <c r="W99" i="44"/>
  <c r="W78" i="44"/>
  <c r="W104" i="44"/>
  <c r="W100" i="44"/>
  <c r="W62" i="44"/>
  <c r="W28" i="44"/>
  <c r="W51" i="44"/>
  <c r="W7" i="44"/>
  <c r="W27" i="44"/>
  <c r="W33" i="44"/>
  <c r="W93" i="44"/>
  <c r="W81" i="44"/>
  <c r="W83" i="44"/>
  <c r="W110" i="44"/>
  <c r="W54" i="44"/>
  <c r="W22" i="44"/>
  <c r="W44" i="44"/>
  <c r="W14" i="44"/>
  <c r="W9" i="44"/>
  <c r="W23" i="44"/>
  <c r="W87" i="44"/>
  <c r="W77" i="44"/>
  <c r="W64" i="44"/>
  <c r="W75" i="44"/>
  <c r="W59" i="44"/>
  <c r="W16" i="44"/>
  <c r="W35" i="44"/>
  <c r="W53" i="44"/>
  <c r="W29" i="44"/>
  <c r="W5" i="44"/>
  <c r="W112" i="44"/>
  <c r="W74" i="44"/>
  <c r="W58" i="44"/>
  <c r="W88" i="44"/>
  <c r="W41" i="44"/>
  <c r="W10" i="44"/>
  <c r="W95" i="44"/>
  <c r="W30" i="44"/>
  <c r="W11" i="44"/>
  <c r="W106" i="44"/>
  <c r="W97" i="44"/>
  <c r="W52" i="44"/>
  <c r="W79" i="44"/>
  <c r="W50" i="44"/>
  <c r="W4" i="44"/>
  <c r="W65" i="44"/>
  <c r="W24" i="44"/>
  <c r="W42" i="44"/>
  <c r="W114" i="44"/>
  <c r="W92" i="44"/>
  <c r="W46" i="44"/>
  <c r="W68" i="44"/>
  <c r="W76" i="44"/>
  <c r="W49" i="44"/>
  <c r="W86" i="44"/>
  <c r="W6" i="44"/>
  <c r="W39" i="44"/>
  <c r="W108" i="44"/>
  <c r="W98" i="44"/>
  <c r="W40" i="44"/>
  <c r="W56" i="44"/>
  <c r="W82" i="44"/>
  <c r="W32" i="44"/>
  <c r="W69" i="44"/>
  <c r="W15" i="44"/>
  <c r="W20" i="44"/>
  <c r="W102" i="44"/>
  <c r="W71" i="44"/>
  <c r="W34" i="44"/>
  <c r="W48" i="44"/>
  <c r="W38" i="44"/>
  <c r="W85" i="44"/>
  <c r="W60" i="44"/>
  <c r="W17" i="44"/>
  <c r="W2" i="44"/>
  <c r="W96" i="44"/>
  <c r="W89" i="44"/>
  <c r="W101" i="44"/>
  <c r="W109" i="44"/>
  <c r="W66" i="44"/>
  <c r="W72" i="44"/>
  <c r="W31" i="44"/>
  <c r="W57" i="44"/>
  <c r="W12" i="44"/>
  <c r="Q102" i="44"/>
  <c r="Q97" i="44"/>
  <c r="Q95" i="44"/>
  <c r="Q85" i="44"/>
  <c r="Q65" i="44"/>
  <c r="Q60" i="44"/>
  <c r="Q52" i="44"/>
  <c r="Q22" i="44"/>
  <c r="Q5" i="44"/>
  <c r="Q18" i="44"/>
  <c r="Q96" i="44"/>
  <c r="Q81" i="44"/>
  <c r="Q86" i="44"/>
  <c r="Q73" i="44"/>
  <c r="Q57" i="44"/>
  <c r="Q76" i="44"/>
  <c r="Q42" i="44"/>
  <c r="Q16" i="44"/>
  <c r="Q30" i="44"/>
  <c r="Q20" i="44"/>
  <c r="Q90" i="44"/>
  <c r="Q113" i="44"/>
  <c r="Q70" i="44"/>
  <c r="Q106" i="44"/>
  <c r="Q62" i="44"/>
  <c r="Q41" i="44"/>
  <c r="Q47" i="44"/>
  <c r="Q10" i="44"/>
  <c r="Q15" i="44"/>
  <c r="Q2" i="44"/>
  <c r="Q109" i="44"/>
  <c r="Q89" i="44"/>
  <c r="Q112" i="44"/>
  <c r="Q104" i="44"/>
  <c r="Q46" i="44"/>
  <c r="Q64" i="44"/>
  <c r="Q39" i="44"/>
  <c r="Q4" i="44"/>
  <c r="Q24" i="44"/>
  <c r="Q103" i="44"/>
  <c r="Q84" i="44"/>
  <c r="Q98" i="44"/>
  <c r="Q72" i="44"/>
  <c r="Q88" i="44"/>
  <c r="Q45" i="44"/>
  <c r="Q33" i="44"/>
  <c r="Q29" i="44"/>
  <c r="Q6" i="44"/>
  <c r="Q111" i="44"/>
  <c r="Q78" i="44"/>
  <c r="Q67" i="44"/>
  <c r="Q59" i="44"/>
  <c r="Q44" i="44"/>
  <c r="Q40" i="44"/>
  <c r="Q66" i="44"/>
  <c r="Q11" i="44"/>
  <c r="Q48" i="44"/>
  <c r="Q105" i="44"/>
  <c r="Q101" i="44"/>
  <c r="Q61" i="44"/>
  <c r="Q51" i="44"/>
  <c r="Q36" i="44"/>
  <c r="Q31" i="44"/>
  <c r="Q54" i="44"/>
  <c r="Q21" i="44"/>
  <c r="Q26" i="44"/>
  <c r="Q99" i="44"/>
  <c r="Q80" i="44"/>
  <c r="Q55" i="44"/>
  <c r="Q91" i="44"/>
  <c r="Q69" i="44"/>
  <c r="Q25" i="44"/>
  <c r="Q38" i="44"/>
  <c r="Q3" i="44"/>
  <c r="Q8" i="44"/>
  <c r="Q93" i="44"/>
  <c r="Q71" i="44"/>
  <c r="Q49" i="44"/>
  <c r="Q77" i="44"/>
  <c r="Q53" i="44"/>
  <c r="Q19" i="44"/>
  <c r="Q83" i="44"/>
  <c r="Q12" i="44"/>
  <c r="Q17" i="44"/>
  <c r="Q87" i="44"/>
  <c r="Q79" i="44"/>
  <c r="Q43" i="44"/>
  <c r="Q58" i="44"/>
  <c r="Q35" i="44"/>
  <c r="Q13" i="44"/>
  <c r="Q63" i="44"/>
  <c r="Q34" i="44"/>
  <c r="Q56" i="44"/>
  <c r="Q114" i="44"/>
  <c r="Q110" i="44"/>
  <c r="Q74" i="44"/>
  <c r="Q37" i="44"/>
  <c r="Q50" i="44"/>
  <c r="Q75" i="44"/>
  <c r="Q7" i="44"/>
  <c r="Q32" i="44"/>
  <c r="Q14" i="44"/>
  <c r="Q27" i="44"/>
  <c r="Q108" i="44"/>
  <c r="Q107" i="44"/>
  <c r="Q100" i="44"/>
  <c r="Q92" i="44"/>
  <c r="Q68" i="44"/>
  <c r="Q94" i="44"/>
  <c r="Q82" i="44"/>
  <c r="Q28" i="44"/>
  <c r="Q23" i="44"/>
  <c r="Q9" i="44"/>
  <c r="AH8" i="44"/>
  <c r="AH87" i="44"/>
  <c r="AH113" i="44"/>
  <c r="AH57" i="44"/>
  <c r="AH60" i="44"/>
  <c r="AH61" i="44"/>
  <c r="AH21" i="44"/>
  <c r="AH68" i="44"/>
  <c r="AH14" i="44"/>
  <c r="AH23" i="44"/>
  <c r="AH44" i="44"/>
  <c r="AH24" i="44"/>
  <c r="AH97" i="44"/>
  <c r="AH92" i="44"/>
  <c r="AH51" i="44"/>
  <c r="AH54" i="44"/>
  <c r="AH49" i="44"/>
  <c r="AH15" i="44"/>
  <c r="AH86" i="44"/>
  <c r="AH89" i="44"/>
  <c r="AH83" i="44"/>
  <c r="AH45" i="44"/>
  <c r="AH48" i="44"/>
  <c r="AH35" i="44"/>
  <c r="AH9" i="44"/>
  <c r="AH38" i="44"/>
  <c r="AH96" i="44"/>
  <c r="AH69" i="44"/>
  <c r="AH39" i="44"/>
  <c r="AH42" i="44"/>
  <c r="AH56" i="44"/>
  <c r="AH3" i="44"/>
  <c r="AH75" i="44"/>
  <c r="AH32" i="44"/>
  <c r="AH46" i="44"/>
  <c r="AH17" i="44"/>
  <c r="AH7" i="44"/>
  <c r="AH88" i="44"/>
  <c r="AH104" i="44"/>
  <c r="AH94" i="44"/>
  <c r="AH36" i="44"/>
  <c r="AH34" i="44"/>
  <c r="AH33" i="44"/>
  <c r="AH81" i="44"/>
  <c r="AH20" i="44"/>
  <c r="AH11" i="44"/>
  <c r="AH18" i="44"/>
  <c r="AH26" i="44"/>
  <c r="AH6" i="44"/>
  <c r="AH114" i="44"/>
  <c r="AH84" i="44"/>
  <c r="AH103" i="44"/>
  <c r="AH82" i="44"/>
  <c r="AH58" i="44"/>
  <c r="AH72" i="44"/>
  <c r="AH80" i="44"/>
  <c r="AH76" i="44"/>
  <c r="AH108" i="44"/>
  <c r="AH78" i="44"/>
  <c r="AH106" i="44"/>
  <c r="AH77" i="44"/>
  <c r="AH85" i="44"/>
  <c r="AH91" i="44"/>
  <c r="AH55" i="44"/>
  <c r="AH59" i="44"/>
  <c r="AH52" i="44"/>
  <c r="AH5" i="44"/>
  <c r="AH13" i="44"/>
  <c r="AH37" i="44"/>
  <c r="AH102" i="44"/>
  <c r="AH101" i="44"/>
  <c r="AH107" i="44"/>
  <c r="AH73" i="44"/>
  <c r="AH67" i="44"/>
  <c r="AH65" i="44"/>
  <c r="AH28" i="44"/>
  <c r="AH43" i="44"/>
  <c r="AH12" i="44"/>
  <c r="AH19" i="44"/>
  <c r="AH47" i="44"/>
  <c r="AH30" i="44"/>
  <c r="AH111" i="44"/>
  <c r="AH109" i="44"/>
  <c r="AH100" i="44"/>
  <c r="AH110" i="44"/>
  <c r="AH50" i="44"/>
  <c r="AH53" i="44"/>
  <c r="AH22" i="44"/>
  <c r="AH105" i="44"/>
  <c r="AH79" i="44"/>
  <c r="AH95" i="44"/>
  <c r="AH112" i="44"/>
  <c r="AH64" i="44"/>
  <c r="AH41" i="44"/>
  <c r="AH16" i="44"/>
  <c r="AH25" i="44"/>
  <c r="AH99" i="44"/>
  <c r="AH98" i="44"/>
  <c r="AH90" i="44"/>
  <c r="AH70" i="44"/>
  <c r="AH62" i="44"/>
  <c r="AH40" i="44"/>
  <c r="AH10" i="44"/>
  <c r="AH2" i="44"/>
  <c r="AH29" i="44"/>
  <c r="AH93" i="44"/>
  <c r="AH74" i="44"/>
  <c r="AH63" i="44"/>
  <c r="AH66" i="44"/>
  <c r="AH71" i="44"/>
  <c r="AH27" i="44"/>
  <c r="AH4" i="44"/>
  <c r="AH31" i="44"/>
  <c r="AI2" i="29"/>
  <c r="AI6" i="29"/>
  <c r="AI78" i="29"/>
  <c r="AI89" i="29"/>
  <c r="AI101" i="29"/>
  <c r="AI111" i="29"/>
  <c r="AI7" i="29"/>
  <c r="AI36" i="29"/>
  <c r="AI37" i="29"/>
  <c r="AI67" i="29"/>
  <c r="AI79" i="29"/>
  <c r="AI113" i="29"/>
  <c r="AI87" i="29"/>
  <c r="AI43" i="29"/>
  <c r="AI92" i="29"/>
  <c r="AI104" i="29"/>
  <c r="AI24" i="29"/>
  <c r="AI18" i="29"/>
  <c r="AI69" i="29"/>
  <c r="AI61" i="29"/>
  <c r="AI19" i="29"/>
  <c r="AI45" i="29"/>
  <c r="AI105" i="29"/>
  <c r="AI99" i="29"/>
  <c r="AI84" i="29"/>
  <c r="AI72" i="29"/>
  <c r="AI85" i="29"/>
  <c r="AI97" i="29"/>
  <c r="AI21" i="29"/>
  <c r="AI108" i="29"/>
  <c r="AI109" i="29"/>
  <c r="AI3" i="29"/>
  <c r="AI114" i="29"/>
  <c r="AI13" i="29"/>
  <c r="AI27" i="29"/>
  <c r="AI77" i="29"/>
  <c r="AI81" i="29"/>
  <c r="AI5" i="29"/>
  <c r="AI70" i="29"/>
  <c r="AI14" i="29"/>
  <c r="AI98" i="29"/>
  <c r="AI110" i="29"/>
  <c r="AI107" i="29"/>
  <c r="AI73" i="29"/>
  <c r="AI64" i="29"/>
  <c r="AI80" i="29"/>
  <c r="AI8" i="29"/>
  <c r="AI90" i="29"/>
  <c r="AI102" i="29"/>
  <c r="AI91" i="29"/>
  <c r="AI65" i="29"/>
  <c r="AI58" i="29"/>
  <c r="AI74" i="29"/>
  <c r="AI71" i="29"/>
  <c r="AI86" i="29"/>
  <c r="AI83" i="29"/>
  <c r="AI54" i="29"/>
  <c r="AI51" i="29"/>
  <c r="AI59" i="29"/>
  <c r="AI52" i="29"/>
  <c r="AI68" i="29"/>
  <c r="AI57" i="29"/>
  <c r="AI66" i="29"/>
  <c r="AI60" i="29"/>
  <c r="AI31" i="29"/>
  <c r="AI53" i="29"/>
  <c r="AI46" i="29"/>
  <c r="AI62" i="29"/>
  <c r="AI39" i="29"/>
  <c r="AI49" i="29"/>
  <c r="AI42" i="29"/>
  <c r="AI15" i="29"/>
  <c r="AI25" i="29"/>
  <c r="AI47" i="29"/>
  <c r="AI40" i="29"/>
  <c r="AI56" i="29"/>
  <c r="AI30" i="29"/>
  <c r="AI9" i="29"/>
  <c r="AI41" i="29"/>
  <c r="AI34" i="29"/>
  <c r="AI50" i="29"/>
  <c r="AI96" i="29"/>
  <c r="AI12" i="29"/>
  <c r="AI112" i="29"/>
  <c r="AI35" i="29"/>
  <c r="AI28" i="29"/>
  <c r="AI44" i="29"/>
  <c r="AI55" i="29"/>
  <c r="AI93" i="29"/>
  <c r="AI106" i="29"/>
  <c r="AI29" i="29"/>
  <c r="AI22" i="29"/>
  <c r="AI38" i="29"/>
  <c r="AI33" i="29"/>
  <c r="AI75" i="29"/>
  <c r="AI100" i="29"/>
  <c r="AI23" i="29"/>
  <c r="AI16" i="29"/>
  <c r="AI32" i="29"/>
  <c r="AI103" i="29"/>
  <c r="AI63" i="29"/>
  <c r="AI94" i="29"/>
  <c r="AI17" i="29"/>
  <c r="AI82" i="29"/>
  <c r="AI10" i="29"/>
  <c r="AI26" i="29"/>
  <c r="AI95" i="29"/>
  <c r="AI48" i="29"/>
  <c r="AI88" i="29"/>
  <c r="AI11" i="29"/>
  <c r="AI76" i="29"/>
  <c r="AI4" i="29"/>
  <c r="AI20" i="29"/>
  <c r="AJ7" i="29"/>
  <c r="AJ32" i="29"/>
  <c r="AJ62" i="29"/>
  <c r="AJ66" i="29"/>
  <c r="AJ78" i="29"/>
  <c r="AJ89" i="29"/>
  <c r="AJ101" i="29"/>
  <c r="AJ112" i="29"/>
  <c r="AJ13" i="29"/>
  <c r="AJ91" i="29"/>
  <c r="AJ103" i="29"/>
  <c r="AJ14" i="29"/>
  <c r="AJ67" i="29"/>
  <c r="AJ79" i="29"/>
  <c r="AJ113" i="29"/>
  <c r="AJ43" i="29"/>
  <c r="AJ82" i="29"/>
  <c r="AJ92" i="29"/>
  <c r="AJ104" i="29"/>
  <c r="AJ94" i="29"/>
  <c r="AJ70" i="29"/>
  <c r="AJ83" i="29"/>
  <c r="AJ19" i="29"/>
  <c r="AJ49" i="29"/>
  <c r="AJ71" i="29"/>
  <c r="AJ95" i="29"/>
  <c r="AJ106" i="29"/>
  <c r="AJ98" i="29"/>
  <c r="AJ76" i="29"/>
  <c r="AJ20" i="29"/>
  <c r="AJ50" i="29"/>
  <c r="AJ107" i="29"/>
  <c r="AJ55" i="29"/>
  <c r="AJ73" i="29"/>
  <c r="AJ85" i="29"/>
  <c r="AJ97" i="29"/>
  <c r="AJ56" i="29"/>
  <c r="AJ74" i="29"/>
  <c r="AJ109" i="29"/>
  <c r="AJ25" i="29"/>
  <c r="AJ86" i="29"/>
  <c r="AJ31" i="29"/>
  <c r="AJ61" i="29"/>
  <c r="AJ77" i="29"/>
  <c r="AJ88" i="29"/>
  <c r="AJ100" i="29"/>
  <c r="AJ110" i="29"/>
  <c r="AJ26" i="29"/>
  <c r="AJ80" i="29"/>
  <c r="AJ24" i="29"/>
  <c r="AJ17" i="29"/>
  <c r="AJ81" i="29"/>
  <c r="AJ9" i="29"/>
  <c r="AJ68" i="29"/>
  <c r="AJ72" i="29"/>
  <c r="AJ18" i="29"/>
  <c r="AJ11" i="29"/>
  <c r="AJ52" i="29"/>
  <c r="AJ75" i="29"/>
  <c r="AJ58" i="29"/>
  <c r="AJ64" i="29"/>
  <c r="AJ12" i="29"/>
  <c r="AJ5" i="29"/>
  <c r="AJ46" i="29"/>
  <c r="AJ69" i="29"/>
  <c r="AJ44" i="29"/>
  <c r="AJ6" i="29"/>
  <c r="AJ40" i="29"/>
  <c r="AJ63" i="29"/>
  <c r="AJ38" i="29"/>
  <c r="AJ37" i="29"/>
  <c r="AJ65" i="29"/>
  <c r="AJ34" i="29"/>
  <c r="AJ57" i="29"/>
  <c r="AJ8" i="29"/>
  <c r="AJ59" i="29"/>
  <c r="AJ28" i="29"/>
  <c r="AJ51" i="29"/>
  <c r="AJ2" i="29"/>
  <c r="AJ114" i="29"/>
  <c r="AJ3" i="29"/>
  <c r="AJ60" i="29"/>
  <c r="AJ53" i="29"/>
  <c r="AJ22" i="29"/>
  <c r="AJ45" i="29"/>
  <c r="AJ108" i="29"/>
  <c r="AJ111" i="29"/>
  <c r="AJ54" i="29"/>
  <c r="AJ47" i="29"/>
  <c r="AJ16" i="29"/>
  <c r="AJ39" i="29"/>
  <c r="AJ102" i="29"/>
  <c r="AJ105" i="29"/>
  <c r="AJ48" i="29"/>
  <c r="AJ41" i="29"/>
  <c r="AJ10" i="29"/>
  <c r="AJ33" i="29"/>
  <c r="AJ96" i="29"/>
  <c r="AJ99" i="29"/>
  <c r="AJ42" i="29"/>
  <c r="AJ35" i="29"/>
  <c r="AJ4" i="29"/>
  <c r="AJ27" i="29"/>
  <c r="AJ90" i="29"/>
  <c r="AJ93" i="29"/>
  <c r="AJ36" i="29"/>
  <c r="AJ29" i="29"/>
  <c r="AJ21" i="29"/>
  <c r="AJ84" i="29"/>
  <c r="AJ87" i="29"/>
  <c r="AJ30" i="29"/>
  <c r="AJ23" i="29"/>
  <c r="AJ15" i="29"/>
  <c r="AI111" i="41"/>
  <c r="AI105" i="41"/>
  <c r="AI99" i="41"/>
  <c r="AI93" i="41"/>
  <c r="AI112" i="41"/>
  <c r="AI114" i="41"/>
  <c r="AI108" i="41"/>
  <c r="AI102" i="41"/>
  <c r="AI96" i="41"/>
  <c r="AI90" i="41"/>
  <c r="AI106" i="41"/>
  <c r="AI81" i="41"/>
  <c r="AI97" i="41"/>
  <c r="AI89" i="41"/>
  <c r="AI82" i="41"/>
  <c r="AI103" i="41"/>
  <c r="AI95" i="41"/>
  <c r="AI101" i="41"/>
  <c r="AI94" i="41"/>
  <c r="AI104" i="41"/>
  <c r="AI87" i="41"/>
  <c r="AI84" i="41"/>
  <c r="AI92" i="41"/>
  <c r="AI77" i="41"/>
  <c r="AI71" i="41"/>
  <c r="AI110" i="41"/>
  <c r="AI107" i="41"/>
  <c r="AI100" i="41"/>
  <c r="AI109" i="41"/>
  <c r="AI98" i="41"/>
  <c r="AI83" i="41"/>
  <c r="AI78" i="41"/>
  <c r="AI75" i="41"/>
  <c r="AI91" i="41"/>
  <c r="AI73" i="41"/>
  <c r="AI69" i="41"/>
  <c r="AI63" i="41"/>
  <c r="AI57" i="41"/>
  <c r="AI65" i="41"/>
  <c r="AI59" i="41"/>
  <c r="AI88" i="41"/>
  <c r="AI70" i="41"/>
  <c r="AI113" i="41"/>
  <c r="AI68" i="41"/>
  <c r="AI52" i="41"/>
  <c r="AI46" i="41"/>
  <c r="AI80" i="41"/>
  <c r="AI79" i="41"/>
  <c r="AI66" i="41"/>
  <c r="AI72" i="41"/>
  <c r="AI54" i="41"/>
  <c r="AI48" i="41"/>
  <c r="AI61" i="41"/>
  <c r="AI58" i="41"/>
  <c r="AI86" i="41"/>
  <c r="AI85" i="41"/>
  <c r="AI60" i="41"/>
  <c r="AI45" i="41"/>
  <c r="AI41" i="41"/>
  <c r="AI35" i="41"/>
  <c r="AI64" i="41"/>
  <c r="AI53" i="41"/>
  <c r="AI44" i="41"/>
  <c r="AI42" i="41"/>
  <c r="AI36" i="41"/>
  <c r="AI67" i="41"/>
  <c r="AI47" i="41"/>
  <c r="AI37" i="41"/>
  <c r="AI31" i="41"/>
  <c r="AI43" i="41"/>
  <c r="AI49" i="41"/>
  <c r="AI76" i="41"/>
  <c r="AI62" i="41"/>
  <c r="AI27" i="41"/>
  <c r="AI21" i="41"/>
  <c r="AI38" i="41"/>
  <c r="AI28" i="41"/>
  <c r="AI22" i="41"/>
  <c r="AI16" i="41"/>
  <c r="AI33" i="41"/>
  <c r="AI55" i="41"/>
  <c r="AI40" i="41"/>
  <c r="AI29" i="41"/>
  <c r="AI23" i="41"/>
  <c r="AI17" i="41"/>
  <c r="AI51" i="41"/>
  <c r="AI74" i="41"/>
  <c r="AI32" i="41"/>
  <c r="AI25" i="41"/>
  <c r="AI19" i="41"/>
  <c r="AI39" i="41"/>
  <c r="AI13" i="41"/>
  <c r="AI7" i="41"/>
  <c r="AI50" i="41"/>
  <c r="AI18" i="41"/>
  <c r="AI14" i="41"/>
  <c r="AI8" i="41"/>
  <c r="AI2" i="41"/>
  <c r="AI20" i="41"/>
  <c r="AI15" i="41"/>
  <c r="AI9" i="41"/>
  <c r="AI3" i="41"/>
  <c r="AI24" i="41"/>
  <c r="AI10" i="41"/>
  <c r="AI4" i="41"/>
  <c r="AI56" i="41"/>
  <c r="AI34" i="41"/>
  <c r="AI26" i="41"/>
  <c r="AI11" i="41"/>
  <c r="AI5" i="41"/>
  <c r="AI30" i="41"/>
  <c r="AI12" i="41"/>
  <c r="AI6" i="41"/>
  <c r="Q114" i="41"/>
  <c r="Q108" i="41"/>
  <c r="Q102" i="41"/>
  <c r="Q96" i="41"/>
  <c r="Q90" i="41"/>
  <c r="Q109" i="41"/>
  <c r="Q111" i="41"/>
  <c r="Q105" i="41"/>
  <c r="Q99" i="41"/>
  <c r="Q93" i="41"/>
  <c r="Q87" i="41"/>
  <c r="Q91" i="41"/>
  <c r="Q84" i="41"/>
  <c r="Q78" i="41"/>
  <c r="Q112" i="41"/>
  <c r="Q106" i="41"/>
  <c r="Q98" i="41"/>
  <c r="Q85" i="41"/>
  <c r="Q79" i="41"/>
  <c r="Q104" i="41"/>
  <c r="Q88" i="41"/>
  <c r="Q94" i="41"/>
  <c r="Q110" i="41"/>
  <c r="Q97" i="41"/>
  <c r="Q107" i="41"/>
  <c r="Q113" i="41"/>
  <c r="Q95" i="41"/>
  <c r="Q74" i="41"/>
  <c r="Q100" i="41"/>
  <c r="Q103" i="41"/>
  <c r="Q81" i="41"/>
  <c r="Q76" i="41"/>
  <c r="Q66" i="41"/>
  <c r="Q60" i="41"/>
  <c r="Q82" i="41"/>
  <c r="Q72" i="41"/>
  <c r="Q71" i="41"/>
  <c r="Q68" i="41"/>
  <c r="Q62" i="41"/>
  <c r="Q56" i="41"/>
  <c r="Q80" i="41"/>
  <c r="Q83" i="41"/>
  <c r="Q57" i="41"/>
  <c r="Q55" i="41"/>
  <c r="Q49" i="41"/>
  <c r="Q86" i="41"/>
  <c r="Q75" i="41"/>
  <c r="Q51" i="41"/>
  <c r="Q70" i="41"/>
  <c r="Q67" i="41"/>
  <c r="Q77" i="41"/>
  <c r="Q59" i="41"/>
  <c r="Q101" i="41"/>
  <c r="Q53" i="41"/>
  <c r="Q50" i="41"/>
  <c r="Q38" i="41"/>
  <c r="Q32" i="41"/>
  <c r="Q46" i="41"/>
  <c r="Q45" i="41"/>
  <c r="Q39" i="41"/>
  <c r="Q33" i="41"/>
  <c r="Q92" i="41"/>
  <c r="Q47" i="41"/>
  <c r="Q54" i="41"/>
  <c r="Q48" i="41"/>
  <c r="Q40" i="41"/>
  <c r="Q34" i="41"/>
  <c r="Q63" i="41"/>
  <c r="Q61" i="41"/>
  <c r="Q30" i="41"/>
  <c r="Q24" i="41"/>
  <c r="Q18" i="41"/>
  <c r="Q58" i="41"/>
  <c r="Q35" i="41"/>
  <c r="Q31" i="41"/>
  <c r="Q25" i="41"/>
  <c r="Q19" i="41"/>
  <c r="Q73" i="41"/>
  <c r="Q64" i="41"/>
  <c r="Q52" i="41"/>
  <c r="Q42" i="41"/>
  <c r="Q37" i="41"/>
  <c r="Q26" i="41"/>
  <c r="Q20" i="41"/>
  <c r="Q89" i="41"/>
  <c r="Q44" i="41"/>
  <c r="Q41" i="41"/>
  <c r="Q28" i="41"/>
  <c r="Q22" i="41"/>
  <c r="Q65" i="41"/>
  <c r="Q36" i="41"/>
  <c r="Q23" i="41"/>
  <c r="Q16" i="41"/>
  <c r="Q10" i="41"/>
  <c r="Q4" i="41"/>
  <c r="Q27" i="41"/>
  <c r="Q11" i="41"/>
  <c r="Q5" i="41"/>
  <c r="Q29" i="41"/>
  <c r="Q12" i="41"/>
  <c r="Q6" i="41"/>
  <c r="Q13" i="41"/>
  <c r="Q7" i="41"/>
  <c r="Q69" i="41"/>
  <c r="Q43" i="41"/>
  <c r="Q17" i="41"/>
  <c r="Q14" i="41"/>
  <c r="Q8" i="41"/>
  <c r="Q2" i="41"/>
  <c r="Q21" i="41"/>
  <c r="Q15" i="41"/>
  <c r="Q9" i="41"/>
  <c r="Q3" i="41"/>
  <c r="O113" i="41"/>
  <c r="O107" i="41"/>
  <c r="O101" i="41"/>
  <c r="O95" i="41"/>
  <c r="O89" i="41"/>
  <c r="O114" i="41"/>
  <c r="O110" i="41"/>
  <c r="O104" i="41"/>
  <c r="O98" i="41"/>
  <c r="O92" i="41"/>
  <c r="O108" i="41"/>
  <c r="O83" i="41"/>
  <c r="O99" i="41"/>
  <c r="O91" i="41"/>
  <c r="O84" i="41"/>
  <c r="O78" i="41"/>
  <c r="O105" i="41"/>
  <c r="O97" i="41"/>
  <c r="O111" i="41"/>
  <c r="O106" i="41"/>
  <c r="O102" i="41"/>
  <c r="O86" i="41"/>
  <c r="O109" i="41"/>
  <c r="O90" i="41"/>
  <c r="O87" i="41"/>
  <c r="O73" i="41"/>
  <c r="O100" i="41"/>
  <c r="O96" i="41"/>
  <c r="O77" i="41"/>
  <c r="O94" i="41"/>
  <c r="O75" i="41"/>
  <c r="O65" i="41"/>
  <c r="O59" i="41"/>
  <c r="O103" i="41"/>
  <c r="O82" i="41"/>
  <c r="O67" i="41"/>
  <c r="O61" i="41"/>
  <c r="O72" i="41"/>
  <c r="O54" i="41"/>
  <c r="O48" i="41"/>
  <c r="O112" i="41"/>
  <c r="O71" i="41"/>
  <c r="O63" i="41"/>
  <c r="O60" i="41"/>
  <c r="O69" i="41"/>
  <c r="O66" i="41"/>
  <c r="O50" i="41"/>
  <c r="O74" i="41"/>
  <c r="O64" i="41"/>
  <c r="O80" i="41"/>
  <c r="O56" i="41"/>
  <c r="O43" i="41"/>
  <c r="O37" i="41"/>
  <c r="O38" i="41"/>
  <c r="O32" i="41"/>
  <c r="O85" i="41"/>
  <c r="O46" i="41"/>
  <c r="O47" i="41"/>
  <c r="O45" i="41"/>
  <c r="O39" i="41"/>
  <c r="O33" i="41"/>
  <c r="O79" i="41"/>
  <c r="O62" i="41"/>
  <c r="O44" i="41"/>
  <c r="O52" i="41"/>
  <c r="O49" i="41"/>
  <c r="O29" i="41"/>
  <c r="O23" i="41"/>
  <c r="O17" i="41"/>
  <c r="O51" i="41"/>
  <c r="O76" i="41"/>
  <c r="O58" i="41"/>
  <c r="O40" i="41"/>
  <c r="O30" i="41"/>
  <c r="O24" i="41"/>
  <c r="O18" i="41"/>
  <c r="O35" i="41"/>
  <c r="O68" i="41"/>
  <c r="O42" i="41"/>
  <c r="O31" i="41"/>
  <c r="O25" i="41"/>
  <c r="O19" i="41"/>
  <c r="O81" i="41"/>
  <c r="O57" i="41"/>
  <c r="O34" i="41"/>
  <c r="O27" i="41"/>
  <c r="O21" i="41"/>
  <c r="O41" i="41"/>
  <c r="O55" i="41"/>
  <c r="O36" i="41"/>
  <c r="O22" i="41"/>
  <c r="O15" i="41"/>
  <c r="O9" i="41"/>
  <c r="O3" i="41"/>
  <c r="O26" i="41"/>
  <c r="O16" i="41"/>
  <c r="O10" i="41"/>
  <c r="O4" i="41"/>
  <c r="O28" i="41"/>
  <c r="O93" i="41"/>
  <c r="O11" i="41"/>
  <c r="O5" i="41"/>
  <c r="O70" i="41"/>
  <c r="O53" i="41"/>
  <c r="O12" i="41"/>
  <c r="O6" i="41"/>
  <c r="O88" i="41"/>
  <c r="O13" i="41"/>
  <c r="O7" i="41"/>
  <c r="O20" i="41"/>
  <c r="O14" i="41"/>
  <c r="O8" i="41"/>
  <c r="O2" i="41"/>
  <c r="I110" i="41"/>
  <c r="I104" i="41"/>
  <c r="I98" i="41"/>
  <c r="I92" i="41"/>
  <c r="I111" i="41"/>
  <c r="I113" i="41"/>
  <c r="I107" i="41"/>
  <c r="I101" i="41"/>
  <c r="I95" i="41"/>
  <c r="I89" i="41"/>
  <c r="I86" i="41"/>
  <c r="I80" i="41"/>
  <c r="I102" i="41"/>
  <c r="I94" i="41"/>
  <c r="I81" i="41"/>
  <c r="I108" i="41"/>
  <c r="I100" i="41"/>
  <c r="I103" i="41"/>
  <c r="I106" i="41"/>
  <c r="I96" i="41"/>
  <c r="I99" i="41"/>
  <c r="I114" i="41"/>
  <c r="I76" i="41"/>
  <c r="I109" i="41"/>
  <c r="I97" i="41"/>
  <c r="I105" i="41"/>
  <c r="I93" i="41"/>
  <c r="I72" i="41"/>
  <c r="I90" i="41"/>
  <c r="I83" i="41"/>
  <c r="I78" i="41"/>
  <c r="I68" i="41"/>
  <c r="I62" i="41"/>
  <c r="I56" i="41"/>
  <c r="I112" i="41"/>
  <c r="I70" i="41"/>
  <c r="I64" i="41"/>
  <c r="I58" i="41"/>
  <c r="I88" i="41"/>
  <c r="I84" i="41"/>
  <c r="I79" i="41"/>
  <c r="I75" i="41"/>
  <c r="I73" i="41"/>
  <c r="I51" i="41"/>
  <c r="I45" i="41"/>
  <c r="I85" i="41"/>
  <c r="I53" i="41"/>
  <c r="I47" i="41"/>
  <c r="I66" i="41"/>
  <c r="I63" i="41"/>
  <c r="I74" i="41"/>
  <c r="I67" i="41"/>
  <c r="I49" i="41"/>
  <c r="I44" i="41"/>
  <c r="I40" i="41"/>
  <c r="I34" i="41"/>
  <c r="I41" i="41"/>
  <c r="I35" i="41"/>
  <c r="I71" i="41"/>
  <c r="I87" i="41"/>
  <c r="I50" i="41"/>
  <c r="I42" i="41"/>
  <c r="I36" i="41"/>
  <c r="I46" i="41"/>
  <c r="I61" i="41"/>
  <c r="I60" i="41"/>
  <c r="I54" i="41"/>
  <c r="I69" i="41"/>
  <c r="I55" i="41"/>
  <c r="I26" i="41"/>
  <c r="I20" i="41"/>
  <c r="I43" i="41"/>
  <c r="I27" i="41"/>
  <c r="I21" i="41"/>
  <c r="I91" i="41"/>
  <c r="I38" i="41"/>
  <c r="I33" i="41"/>
  <c r="I28" i="41"/>
  <c r="I22" i="41"/>
  <c r="I37" i="41"/>
  <c r="I30" i="41"/>
  <c r="I24" i="41"/>
  <c r="I18" i="41"/>
  <c r="I59" i="41"/>
  <c r="I57" i="41"/>
  <c r="I32" i="41"/>
  <c r="I48" i="41"/>
  <c r="I19" i="41"/>
  <c r="I12" i="41"/>
  <c r="I6" i="41"/>
  <c r="I82" i="41"/>
  <c r="I23" i="41"/>
  <c r="I13" i="41"/>
  <c r="I7" i="41"/>
  <c r="I25" i="41"/>
  <c r="I65" i="41"/>
  <c r="I14" i="41"/>
  <c r="I8" i="41"/>
  <c r="I2" i="41"/>
  <c r="I29" i="41"/>
  <c r="I15" i="41"/>
  <c r="I9" i="41"/>
  <c r="I3" i="41"/>
  <c r="I39" i="41"/>
  <c r="I31" i="41"/>
  <c r="I77" i="41"/>
  <c r="I16" i="41"/>
  <c r="I10" i="41"/>
  <c r="I4" i="41"/>
  <c r="I52" i="41"/>
  <c r="I17" i="41"/>
  <c r="I11" i="41"/>
  <c r="I5" i="41"/>
  <c r="D111" i="41"/>
  <c r="D114" i="41"/>
  <c r="D108" i="41"/>
  <c r="D102" i="41"/>
  <c r="D96" i="41"/>
  <c r="D90" i="41"/>
  <c r="D106" i="41"/>
  <c r="D98" i="41"/>
  <c r="D110" i="41"/>
  <c r="D89" i="41"/>
  <c r="D95" i="41"/>
  <c r="D86" i="41"/>
  <c r="D80" i="41"/>
  <c r="D107" i="41"/>
  <c r="D105" i="41"/>
  <c r="D100" i="41"/>
  <c r="D112" i="41"/>
  <c r="D103" i="41"/>
  <c r="D84" i="41"/>
  <c r="D73" i="41"/>
  <c r="D91" i="41"/>
  <c r="D101" i="41"/>
  <c r="D94" i="41"/>
  <c r="D104" i="41"/>
  <c r="D99" i="41"/>
  <c r="D109" i="41"/>
  <c r="D97" i="41"/>
  <c r="D92" i="41"/>
  <c r="D76" i="41"/>
  <c r="D74" i="41"/>
  <c r="D70" i="41"/>
  <c r="D64" i="41"/>
  <c r="D58" i="41"/>
  <c r="D83" i="41"/>
  <c r="D67" i="41"/>
  <c r="D61" i="41"/>
  <c r="D78" i="41"/>
  <c r="D81" i="41"/>
  <c r="D77" i="41"/>
  <c r="D68" i="41"/>
  <c r="D62" i="41"/>
  <c r="D56" i="41"/>
  <c r="D79" i="41"/>
  <c r="D82" i="41"/>
  <c r="D50" i="41"/>
  <c r="D93" i="41"/>
  <c r="D87" i="41"/>
  <c r="D52" i="41"/>
  <c r="D46" i="41"/>
  <c r="D75" i="41"/>
  <c r="D71" i="41"/>
  <c r="D63" i="41"/>
  <c r="D60" i="41"/>
  <c r="D53" i="41"/>
  <c r="D47" i="41"/>
  <c r="D54" i="41"/>
  <c r="D45" i="41"/>
  <c r="D69" i="41"/>
  <c r="D49" i="41"/>
  <c r="D39" i="41"/>
  <c r="D33" i="41"/>
  <c r="D55" i="41"/>
  <c r="D44" i="41"/>
  <c r="D41" i="41"/>
  <c r="D35" i="41"/>
  <c r="D57" i="41"/>
  <c r="D42" i="41"/>
  <c r="D36" i="41"/>
  <c r="D113" i="41"/>
  <c r="D65" i="41"/>
  <c r="D48" i="41"/>
  <c r="D32" i="41"/>
  <c r="D34" i="41"/>
  <c r="D30" i="41"/>
  <c r="D24" i="41"/>
  <c r="D18" i="41"/>
  <c r="D31" i="41"/>
  <c r="D25" i="41"/>
  <c r="D19" i="41"/>
  <c r="D40" i="41"/>
  <c r="D27" i="41"/>
  <c r="D21" i="41"/>
  <c r="D85" i="41"/>
  <c r="D72" i="41"/>
  <c r="D28" i="41"/>
  <c r="D22" i="41"/>
  <c r="D15" i="41"/>
  <c r="D9" i="41"/>
  <c r="D3" i="41"/>
  <c r="D17" i="41"/>
  <c r="D51" i="41"/>
  <c r="D20" i="41"/>
  <c r="D16" i="41"/>
  <c r="D10" i="41"/>
  <c r="D4" i="41"/>
  <c r="D66" i="41"/>
  <c r="D38" i="41"/>
  <c r="D59" i="41"/>
  <c r="D11" i="41"/>
  <c r="D5" i="41"/>
  <c r="D23" i="41"/>
  <c r="D26" i="41"/>
  <c r="D12" i="41"/>
  <c r="D6" i="41"/>
  <c r="D13" i="41"/>
  <c r="D7" i="41"/>
  <c r="D88" i="41"/>
  <c r="D37" i="41"/>
  <c r="D29" i="41"/>
  <c r="D43" i="41"/>
  <c r="D14" i="41"/>
  <c r="D8" i="41"/>
  <c r="D2" i="41"/>
  <c r="AA113" i="41"/>
  <c r="AA107" i="41"/>
  <c r="AA101" i="41"/>
  <c r="AA95" i="41"/>
  <c r="AA89" i="41"/>
  <c r="AA114" i="41"/>
  <c r="AA110" i="41"/>
  <c r="AA104" i="41"/>
  <c r="AA98" i="41"/>
  <c r="AA92" i="41"/>
  <c r="AA102" i="41"/>
  <c r="AA87" i="41"/>
  <c r="AA83" i="41"/>
  <c r="AA93" i="41"/>
  <c r="AA84" i="41"/>
  <c r="AA78" i="41"/>
  <c r="AA99" i="41"/>
  <c r="AA91" i="41"/>
  <c r="AA109" i="41"/>
  <c r="AA105" i="41"/>
  <c r="AA100" i="41"/>
  <c r="AA108" i="41"/>
  <c r="AA103" i="41"/>
  <c r="AA112" i="41"/>
  <c r="AA96" i="41"/>
  <c r="AA80" i="41"/>
  <c r="AA106" i="41"/>
  <c r="AA73" i="41"/>
  <c r="AA111" i="41"/>
  <c r="AA94" i="41"/>
  <c r="AA90" i="41"/>
  <c r="AA71" i="41"/>
  <c r="AA85" i="41"/>
  <c r="AA77" i="41"/>
  <c r="AA65" i="41"/>
  <c r="AA59" i="41"/>
  <c r="AA75" i="41"/>
  <c r="AA86" i="41"/>
  <c r="AA74" i="41"/>
  <c r="AA67" i="41"/>
  <c r="AA61" i="41"/>
  <c r="AA81" i="41"/>
  <c r="AA64" i="41"/>
  <c r="AA54" i="41"/>
  <c r="AA48" i="41"/>
  <c r="AA62" i="41"/>
  <c r="AA97" i="41"/>
  <c r="AA79" i="41"/>
  <c r="AA68" i="41"/>
  <c r="AA50" i="41"/>
  <c r="AA57" i="41"/>
  <c r="AA69" i="41"/>
  <c r="AA66" i="41"/>
  <c r="AA37" i="41"/>
  <c r="AA31" i="41"/>
  <c r="AA72" i="41"/>
  <c r="AA58" i="41"/>
  <c r="AA52" i="41"/>
  <c r="AA49" i="41"/>
  <c r="AA38" i="41"/>
  <c r="AA32" i="41"/>
  <c r="AA76" i="41"/>
  <c r="AA60" i="41"/>
  <c r="AA55" i="41"/>
  <c r="AA63" i="41"/>
  <c r="AA39" i="41"/>
  <c r="AA33" i="41"/>
  <c r="AA46" i="41"/>
  <c r="AA45" i="41"/>
  <c r="AA82" i="41"/>
  <c r="AA44" i="41"/>
  <c r="AA56" i="41"/>
  <c r="AA29" i="41"/>
  <c r="AA23" i="41"/>
  <c r="AA17" i="41"/>
  <c r="AA53" i="41"/>
  <c r="AA34" i="41"/>
  <c r="AA30" i="41"/>
  <c r="AA24" i="41"/>
  <c r="AA18" i="41"/>
  <c r="AA70" i="41"/>
  <c r="AA47" i="41"/>
  <c r="AA41" i="41"/>
  <c r="AA36" i="41"/>
  <c r="AA25" i="41"/>
  <c r="AA19" i="41"/>
  <c r="AA40" i="41"/>
  <c r="AA27" i="41"/>
  <c r="AA21" i="41"/>
  <c r="AA88" i="41"/>
  <c r="AA35" i="41"/>
  <c r="AA51" i="41"/>
  <c r="AA42" i="41"/>
  <c r="AA28" i="41"/>
  <c r="AA15" i="41"/>
  <c r="AA9" i="41"/>
  <c r="AA3" i="41"/>
  <c r="AA10" i="41"/>
  <c r="AA4" i="41"/>
  <c r="AA16" i="41"/>
  <c r="AA11" i="41"/>
  <c r="AA5" i="41"/>
  <c r="AA43" i="41"/>
  <c r="AA20" i="41"/>
  <c r="AA12" i="41"/>
  <c r="AA6" i="41"/>
  <c r="AA22" i="41"/>
  <c r="AA13" i="41"/>
  <c r="AA7" i="41"/>
  <c r="AA26" i="41"/>
  <c r="AA14" i="41"/>
  <c r="AA8" i="41"/>
  <c r="AA2" i="41"/>
  <c r="AC114" i="41"/>
  <c r="AC108" i="41"/>
  <c r="AC102" i="41"/>
  <c r="AC96" i="41"/>
  <c r="AC90" i="41"/>
  <c r="AC109" i="41"/>
  <c r="AC111" i="41"/>
  <c r="AC105" i="41"/>
  <c r="AC99" i="41"/>
  <c r="AC93" i="41"/>
  <c r="AC87" i="41"/>
  <c r="AC113" i="41"/>
  <c r="AC84" i="41"/>
  <c r="AC78" i="41"/>
  <c r="AC100" i="41"/>
  <c r="AC92" i="41"/>
  <c r="AC85" i="41"/>
  <c r="AC79" i="41"/>
  <c r="AC106" i="41"/>
  <c r="AC98" i="41"/>
  <c r="AC103" i="41"/>
  <c r="AC112" i="41"/>
  <c r="AC101" i="41"/>
  <c r="AC89" i="41"/>
  <c r="AC74" i="41"/>
  <c r="AC104" i="41"/>
  <c r="AC94" i="41"/>
  <c r="AC97" i="41"/>
  <c r="AC76" i="41"/>
  <c r="AC66" i="41"/>
  <c r="AC60" i="41"/>
  <c r="AC86" i="41"/>
  <c r="AC81" i="41"/>
  <c r="AC68" i="41"/>
  <c r="AC62" i="41"/>
  <c r="AC56" i="41"/>
  <c r="AC95" i="41"/>
  <c r="AC73" i="41"/>
  <c r="AC67" i="41"/>
  <c r="AC55" i="41"/>
  <c r="AC49" i="41"/>
  <c r="AC43" i="41"/>
  <c r="AC65" i="41"/>
  <c r="AC110" i="41"/>
  <c r="AC91" i="41"/>
  <c r="AC88" i="41"/>
  <c r="AC77" i="41"/>
  <c r="AC51" i="41"/>
  <c r="AC82" i="41"/>
  <c r="AC69" i="41"/>
  <c r="AC71" i="41"/>
  <c r="AC57" i="41"/>
  <c r="AC38" i="41"/>
  <c r="AC32" i="41"/>
  <c r="AC83" i="41"/>
  <c r="AC59" i="41"/>
  <c r="AC39" i="41"/>
  <c r="AC33" i="41"/>
  <c r="AC63" i="41"/>
  <c r="AC61" i="41"/>
  <c r="AC64" i="41"/>
  <c r="AC40" i="41"/>
  <c r="AC34" i="41"/>
  <c r="AC70" i="41"/>
  <c r="AC47" i="41"/>
  <c r="AC44" i="41"/>
  <c r="AC54" i="41"/>
  <c r="AC58" i="41"/>
  <c r="AC52" i="41"/>
  <c r="AC30" i="41"/>
  <c r="AC24" i="41"/>
  <c r="AC18" i="41"/>
  <c r="AC107" i="41"/>
  <c r="AC53" i="41"/>
  <c r="AC45" i="41"/>
  <c r="AC46" i="41"/>
  <c r="AC41" i="41"/>
  <c r="AC25" i="41"/>
  <c r="AC19" i="41"/>
  <c r="AC48" i="41"/>
  <c r="AC36" i="41"/>
  <c r="AC31" i="41"/>
  <c r="AC26" i="41"/>
  <c r="AC20" i="41"/>
  <c r="AC50" i="41"/>
  <c r="AC35" i="41"/>
  <c r="AC28" i="41"/>
  <c r="AC22" i="41"/>
  <c r="AC16" i="41"/>
  <c r="AC42" i="41"/>
  <c r="AC29" i="41"/>
  <c r="AC10" i="41"/>
  <c r="AC4" i="41"/>
  <c r="AC72" i="41"/>
  <c r="AC11" i="41"/>
  <c r="AC5" i="41"/>
  <c r="AC80" i="41"/>
  <c r="AC37" i="41"/>
  <c r="AC17" i="41"/>
  <c r="AC12" i="41"/>
  <c r="AC6" i="41"/>
  <c r="AC21" i="41"/>
  <c r="AC13" i="41"/>
  <c r="AC7" i="41"/>
  <c r="AC23" i="41"/>
  <c r="AC14" i="41"/>
  <c r="AC8" i="41"/>
  <c r="AC2" i="41"/>
  <c r="AC75" i="41"/>
  <c r="AC27" i="41"/>
  <c r="AC15" i="41"/>
  <c r="AC9" i="41"/>
  <c r="AC3" i="41"/>
  <c r="K111" i="41"/>
  <c r="K105" i="41"/>
  <c r="K99" i="41"/>
  <c r="K93" i="41"/>
  <c r="K112" i="41"/>
  <c r="K114" i="41"/>
  <c r="K108" i="41"/>
  <c r="K102" i="41"/>
  <c r="K96" i="41"/>
  <c r="K90" i="41"/>
  <c r="K94" i="41"/>
  <c r="K81" i="41"/>
  <c r="K101" i="41"/>
  <c r="K87" i="41"/>
  <c r="K82" i="41"/>
  <c r="K109" i="41"/>
  <c r="K107" i="41"/>
  <c r="K91" i="41"/>
  <c r="K103" i="41"/>
  <c r="K106" i="41"/>
  <c r="K110" i="41"/>
  <c r="K104" i="41"/>
  <c r="K80" i="41"/>
  <c r="K77" i="41"/>
  <c r="K71" i="41"/>
  <c r="K97" i="41"/>
  <c r="K92" i="41"/>
  <c r="K113" i="41"/>
  <c r="K100" i="41"/>
  <c r="K88" i="41"/>
  <c r="K84" i="41"/>
  <c r="K98" i="41"/>
  <c r="K85" i="41"/>
  <c r="K69" i="41"/>
  <c r="K63" i="41"/>
  <c r="K57" i="41"/>
  <c r="K79" i="41"/>
  <c r="K75" i="41"/>
  <c r="K74" i="41"/>
  <c r="K65" i="41"/>
  <c r="K59" i="41"/>
  <c r="K56" i="41"/>
  <c r="K52" i="41"/>
  <c r="K46" i="41"/>
  <c r="K76" i="41"/>
  <c r="K60" i="41"/>
  <c r="K54" i="41"/>
  <c r="K48" i="41"/>
  <c r="K78" i="41"/>
  <c r="K61" i="41"/>
  <c r="K58" i="41"/>
  <c r="K68" i="41"/>
  <c r="K55" i="41"/>
  <c r="K41" i="41"/>
  <c r="K35" i="41"/>
  <c r="K42" i="41"/>
  <c r="K36" i="41"/>
  <c r="K50" i="41"/>
  <c r="K53" i="41"/>
  <c r="K43" i="41"/>
  <c r="K37" i="41"/>
  <c r="K51" i="41"/>
  <c r="K47" i="41"/>
  <c r="K73" i="41"/>
  <c r="K62" i="41"/>
  <c r="K27" i="41"/>
  <c r="K21" i="41"/>
  <c r="K83" i="41"/>
  <c r="K38" i="41"/>
  <c r="K28" i="41"/>
  <c r="K22" i="41"/>
  <c r="K33" i="41"/>
  <c r="K86" i="41"/>
  <c r="K66" i="41"/>
  <c r="K64" i="41"/>
  <c r="K40" i="41"/>
  <c r="K29" i="41"/>
  <c r="K23" i="41"/>
  <c r="K17" i="41"/>
  <c r="K95" i="41"/>
  <c r="K89" i="41"/>
  <c r="K72" i="41"/>
  <c r="K45" i="41"/>
  <c r="K32" i="41"/>
  <c r="K31" i="41"/>
  <c r="K25" i="41"/>
  <c r="K19" i="41"/>
  <c r="K39" i="41"/>
  <c r="K34" i="41"/>
  <c r="K20" i="41"/>
  <c r="K67" i="41"/>
  <c r="K13" i="41"/>
  <c r="K7" i="41"/>
  <c r="K24" i="41"/>
  <c r="K14" i="41"/>
  <c r="K8" i="41"/>
  <c r="K2" i="41"/>
  <c r="K44" i="41"/>
  <c r="K26" i="41"/>
  <c r="K15" i="41"/>
  <c r="K9" i="41"/>
  <c r="K3" i="41"/>
  <c r="K70" i="41"/>
  <c r="K30" i="41"/>
  <c r="K16" i="41"/>
  <c r="K10" i="41"/>
  <c r="K4" i="41"/>
  <c r="K49" i="41"/>
  <c r="K11" i="41"/>
  <c r="K5" i="41"/>
  <c r="K18" i="41"/>
  <c r="K12" i="41"/>
  <c r="K6" i="41"/>
  <c r="N110" i="41"/>
  <c r="N113" i="41"/>
  <c r="N107" i="41"/>
  <c r="N101" i="41"/>
  <c r="N95" i="41"/>
  <c r="N89" i="41"/>
  <c r="N114" i="41"/>
  <c r="N111" i="41"/>
  <c r="N93" i="41"/>
  <c r="N100" i="41"/>
  <c r="N112" i="41"/>
  <c r="N106" i="41"/>
  <c r="N85" i="41"/>
  <c r="N79" i="41"/>
  <c r="N104" i="41"/>
  <c r="N99" i="41"/>
  <c r="N97" i="41"/>
  <c r="N92" i="41"/>
  <c r="N72" i="41"/>
  <c r="N102" i="41"/>
  <c r="N86" i="41"/>
  <c r="N78" i="41"/>
  <c r="N109" i="41"/>
  <c r="N105" i="41"/>
  <c r="N108" i="41"/>
  <c r="N103" i="41"/>
  <c r="N83" i="41"/>
  <c r="N75" i="41"/>
  <c r="N90" i="41"/>
  <c r="N69" i="41"/>
  <c r="N63" i="41"/>
  <c r="N57" i="41"/>
  <c r="N81" i="41"/>
  <c r="N96" i="41"/>
  <c r="N88" i="41"/>
  <c r="N73" i="41"/>
  <c r="N66" i="41"/>
  <c r="N60" i="41"/>
  <c r="N82" i="41"/>
  <c r="N67" i="41"/>
  <c r="N61" i="41"/>
  <c r="N68" i="41"/>
  <c r="N65" i="41"/>
  <c r="N98" i="41"/>
  <c r="N55" i="41"/>
  <c r="N49" i="41"/>
  <c r="N87" i="41"/>
  <c r="N71" i="41"/>
  <c r="N58" i="41"/>
  <c r="N51" i="41"/>
  <c r="N45" i="41"/>
  <c r="N70" i="41"/>
  <c r="N52" i="41"/>
  <c r="N46" i="41"/>
  <c r="N80" i="41"/>
  <c r="N74" i="41"/>
  <c r="N53" i="41"/>
  <c r="N38" i="41"/>
  <c r="N32" i="41"/>
  <c r="N91" i="41"/>
  <c r="N76" i="41"/>
  <c r="N59" i="41"/>
  <c r="N40" i="41"/>
  <c r="N34" i="41"/>
  <c r="N94" i="41"/>
  <c r="N64" i="41"/>
  <c r="N41" i="41"/>
  <c r="N35" i="41"/>
  <c r="N50" i="41"/>
  <c r="N43" i="41"/>
  <c r="N56" i="41"/>
  <c r="N33" i="41"/>
  <c r="N29" i="41"/>
  <c r="N23" i="41"/>
  <c r="N17" i="41"/>
  <c r="N62" i="41"/>
  <c r="N30" i="41"/>
  <c r="N24" i="41"/>
  <c r="N18" i="41"/>
  <c r="N47" i="41"/>
  <c r="N39" i="41"/>
  <c r="N26" i="41"/>
  <c r="N20" i="41"/>
  <c r="N54" i="41"/>
  <c r="N48" i="41"/>
  <c r="N44" i="41"/>
  <c r="N27" i="41"/>
  <c r="N21" i="41"/>
  <c r="N14" i="41"/>
  <c r="N8" i="41"/>
  <c r="N2" i="41"/>
  <c r="N84" i="41"/>
  <c r="N36" i="41"/>
  <c r="N22" i="41"/>
  <c r="N42" i="41"/>
  <c r="N25" i="41"/>
  <c r="N15" i="41"/>
  <c r="N9" i="41"/>
  <c r="N3" i="41"/>
  <c r="N16" i="41"/>
  <c r="N10" i="41"/>
  <c r="N4" i="41"/>
  <c r="N28" i="41"/>
  <c r="N31" i="41"/>
  <c r="N11" i="41"/>
  <c r="N5" i="41"/>
  <c r="N37" i="41"/>
  <c r="N77" i="41"/>
  <c r="N12" i="41"/>
  <c r="N6" i="41"/>
  <c r="N19" i="41"/>
  <c r="N13" i="41"/>
  <c r="N7" i="41"/>
  <c r="U110" i="41"/>
  <c r="U104" i="41"/>
  <c r="U98" i="41"/>
  <c r="U92" i="41"/>
  <c r="U111" i="41"/>
  <c r="U113" i="41"/>
  <c r="U107" i="41"/>
  <c r="U101" i="41"/>
  <c r="U95" i="41"/>
  <c r="U89" i="41"/>
  <c r="U112" i="41"/>
  <c r="U109" i="41"/>
  <c r="U105" i="41"/>
  <c r="U86" i="41"/>
  <c r="U80" i="41"/>
  <c r="U96" i="41"/>
  <c r="U88" i="41"/>
  <c r="U81" i="41"/>
  <c r="U102" i="41"/>
  <c r="U94" i="41"/>
  <c r="U87" i="41"/>
  <c r="U114" i="41"/>
  <c r="U97" i="41"/>
  <c r="U100" i="41"/>
  <c r="U93" i="41"/>
  <c r="U83" i="41"/>
  <c r="U76" i="41"/>
  <c r="U70" i="41"/>
  <c r="U108" i="41"/>
  <c r="U103" i="41"/>
  <c r="U99" i="41"/>
  <c r="U74" i="41"/>
  <c r="U82" i="41"/>
  <c r="U72" i="41"/>
  <c r="U68" i="41"/>
  <c r="U62" i="41"/>
  <c r="U56" i="41"/>
  <c r="U85" i="41"/>
  <c r="U77" i="41"/>
  <c r="U64" i="41"/>
  <c r="U58" i="41"/>
  <c r="U91" i="41"/>
  <c r="U78" i="41"/>
  <c r="U84" i="41"/>
  <c r="U66" i="41"/>
  <c r="U63" i="41"/>
  <c r="U51" i="41"/>
  <c r="U45" i="41"/>
  <c r="U61" i="41"/>
  <c r="U67" i="41"/>
  <c r="U53" i="41"/>
  <c r="U47" i="41"/>
  <c r="U79" i="41"/>
  <c r="U73" i="41"/>
  <c r="U65" i="41"/>
  <c r="U90" i="41"/>
  <c r="U71" i="41"/>
  <c r="U40" i="41"/>
  <c r="U34" i="41"/>
  <c r="U75" i="41"/>
  <c r="U54" i="41"/>
  <c r="U48" i="41"/>
  <c r="U44" i="41"/>
  <c r="U41" i="41"/>
  <c r="U35" i="41"/>
  <c r="U59" i="41"/>
  <c r="U57" i="41"/>
  <c r="U42" i="41"/>
  <c r="U36" i="41"/>
  <c r="U69" i="41"/>
  <c r="U50" i="41"/>
  <c r="U26" i="41"/>
  <c r="U20" i="41"/>
  <c r="U60" i="41"/>
  <c r="U106" i="41"/>
  <c r="U52" i="41"/>
  <c r="U37" i="41"/>
  <c r="U27" i="41"/>
  <c r="U21" i="41"/>
  <c r="U32" i="41"/>
  <c r="U39" i="41"/>
  <c r="U28" i="41"/>
  <c r="U22" i="41"/>
  <c r="U16" i="41"/>
  <c r="U49" i="41"/>
  <c r="U55" i="41"/>
  <c r="U43" i="41"/>
  <c r="U30" i="41"/>
  <c r="U24" i="41"/>
  <c r="U18" i="41"/>
  <c r="U38" i="41"/>
  <c r="U25" i="41"/>
  <c r="U12" i="41"/>
  <c r="U6" i="41"/>
  <c r="U29" i="41"/>
  <c r="U13" i="41"/>
  <c r="U7" i="41"/>
  <c r="U33" i="41"/>
  <c r="U31" i="41"/>
  <c r="U14" i="41"/>
  <c r="U8" i="41"/>
  <c r="U2" i="41"/>
  <c r="U46" i="41"/>
  <c r="U17" i="41"/>
  <c r="U15" i="41"/>
  <c r="U9" i="41"/>
  <c r="U3" i="41"/>
  <c r="U19" i="41"/>
  <c r="U10" i="41"/>
  <c r="U4" i="41"/>
  <c r="U23" i="41"/>
  <c r="U11" i="41"/>
  <c r="U5" i="41"/>
  <c r="C113" i="41"/>
  <c r="C107" i="41"/>
  <c r="C101" i="41"/>
  <c r="C95" i="41"/>
  <c r="C89" i="41"/>
  <c r="C114" i="41"/>
  <c r="C110" i="41"/>
  <c r="C104" i="41"/>
  <c r="C98" i="41"/>
  <c r="C92" i="41"/>
  <c r="C90" i="41"/>
  <c r="C83" i="41"/>
  <c r="C105" i="41"/>
  <c r="C97" i="41"/>
  <c r="C84" i="41"/>
  <c r="C103" i="41"/>
  <c r="C100" i="41"/>
  <c r="C112" i="41"/>
  <c r="C111" i="41"/>
  <c r="C108" i="41"/>
  <c r="C96" i="41"/>
  <c r="C73" i="41"/>
  <c r="C106" i="41"/>
  <c r="C94" i="41"/>
  <c r="C102" i="41"/>
  <c r="C80" i="41"/>
  <c r="C75" i="41"/>
  <c r="C93" i="41"/>
  <c r="C91" i="41"/>
  <c r="C65" i="41"/>
  <c r="C59" i="41"/>
  <c r="C71" i="41"/>
  <c r="C67" i="41"/>
  <c r="C61" i="41"/>
  <c r="C78" i="41"/>
  <c r="C74" i="41"/>
  <c r="C54" i="41"/>
  <c r="C48" i="41"/>
  <c r="C77" i="41"/>
  <c r="C70" i="41"/>
  <c r="C82" i="41"/>
  <c r="C56" i="41"/>
  <c r="C50" i="41"/>
  <c r="C85" i="41"/>
  <c r="C72" i="41"/>
  <c r="C57" i="41"/>
  <c r="C88" i="41"/>
  <c r="C63" i="41"/>
  <c r="C51" i="41"/>
  <c r="C47" i="41"/>
  <c r="C43" i="41"/>
  <c r="C37" i="41"/>
  <c r="C99" i="41"/>
  <c r="C68" i="41"/>
  <c r="C66" i="41"/>
  <c r="C38" i="41"/>
  <c r="C32" i="41"/>
  <c r="C69" i="41"/>
  <c r="C109" i="41"/>
  <c r="C52" i="41"/>
  <c r="C49" i="41"/>
  <c r="C39" i="41"/>
  <c r="C33" i="41"/>
  <c r="C79" i="41"/>
  <c r="C76" i="41"/>
  <c r="C45" i="41"/>
  <c r="C29" i="41"/>
  <c r="C23" i="41"/>
  <c r="C17" i="41"/>
  <c r="C87" i="41"/>
  <c r="C55" i="41"/>
  <c r="C44" i="41"/>
  <c r="C34" i="41"/>
  <c r="C30" i="41"/>
  <c r="C24" i="41"/>
  <c r="C18" i="41"/>
  <c r="C41" i="41"/>
  <c r="C58" i="41"/>
  <c r="C36" i="41"/>
  <c r="C31" i="41"/>
  <c r="C25" i="41"/>
  <c r="C19" i="41"/>
  <c r="C40" i="41"/>
  <c r="C27" i="41"/>
  <c r="C21" i="41"/>
  <c r="C81" i="41"/>
  <c r="C53" i="41"/>
  <c r="C35" i="41"/>
  <c r="C15" i="41"/>
  <c r="C9" i="41"/>
  <c r="C3" i="41"/>
  <c r="C60" i="41"/>
  <c r="C20" i="41"/>
  <c r="C16" i="41"/>
  <c r="C10" i="41"/>
  <c r="C4" i="41"/>
  <c r="C42" i="41"/>
  <c r="C22" i="41"/>
  <c r="C11" i="41"/>
  <c r="C5" i="41"/>
  <c r="C64" i="41"/>
  <c r="C26" i="41"/>
  <c r="C12" i="41"/>
  <c r="C6" i="41"/>
  <c r="C28" i="41"/>
  <c r="C46" i="41"/>
  <c r="C13" i="41"/>
  <c r="C7" i="41"/>
  <c r="C86" i="41"/>
  <c r="C62" i="41"/>
  <c r="C14" i="41"/>
  <c r="C8" i="41"/>
  <c r="C2" i="41"/>
  <c r="F112" i="41"/>
  <c r="F109" i="41"/>
  <c r="F103" i="41"/>
  <c r="F97" i="41"/>
  <c r="F91" i="41"/>
  <c r="F110" i="41"/>
  <c r="F105" i="41"/>
  <c r="F89" i="41"/>
  <c r="F96" i="41"/>
  <c r="F111" i="41"/>
  <c r="F102" i="41"/>
  <c r="F81" i="41"/>
  <c r="F98" i="41"/>
  <c r="F108" i="41"/>
  <c r="F101" i="41"/>
  <c r="F83" i="41"/>
  <c r="F74" i="41"/>
  <c r="F106" i="41"/>
  <c r="F82" i="41"/>
  <c r="F94" i="41"/>
  <c r="F114" i="41"/>
  <c r="F104" i="41"/>
  <c r="F99" i="41"/>
  <c r="F113" i="41"/>
  <c r="F107" i="41"/>
  <c r="F87" i="41"/>
  <c r="F79" i="41"/>
  <c r="F77" i="41"/>
  <c r="F71" i="41"/>
  <c r="F92" i="41"/>
  <c r="F65" i="41"/>
  <c r="F59" i="41"/>
  <c r="F85" i="41"/>
  <c r="F100" i="41"/>
  <c r="F68" i="41"/>
  <c r="F62" i="41"/>
  <c r="F56" i="41"/>
  <c r="F86" i="41"/>
  <c r="F76" i="41"/>
  <c r="F69" i="41"/>
  <c r="F63" i="41"/>
  <c r="F57" i="41"/>
  <c r="F78" i="41"/>
  <c r="F64" i="41"/>
  <c r="F61" i="41"/>
  <c r="F51" i="41"/>
  <c r="F75" i="41"/>
  <c r="F53" i="41"/>
  <c r="F47" i="41"/>
  <c r="F95" i="41"/>
  <c r="F88" i="41"/>
  <c r="F66" i="41"/>
  <c r="F54" i="41"/>
  <c r="F48" i="41"/>
  <c r="F93" i="41"/>
  <c r="F84" i="41"/>
  <c r="F90" i="41"/>
  <c r="F80" i="41"/>
  <c r="F70" i="41"/>
  <c r="F52" i="41"/>
  <c r="F49" i="41"/>
  <c r="F44" i="41"/>
  <c r="F55" i="41"/>
  <c r="F40" i="41"/>
  <c r="F34" i="41"/>
  <c r="F72" i="41"/>
  <c r="F42" i="41"/>
  <c r="F36" i="41"/>
  <c r="F58" i="41"/>
  <c r="F46" i="41"/>
  <c r="F43" i="41"/>
  <c r="F37" i="41"/>
  <c r="F67" i="41"/>
  <c r="F39" i="41"/>
  <c r="F41" i="41"/>
  <c r="F31" i="41"/>
  <c r="F25" i="41"/>
  <c r="F19" i="41"/>
  <c r="F50" i="41"/>
  <c r="F26" i="41"/>
  <c r="F20" i="41"/>
  <c r="F60" i="41"/>
  <c r="F35" i="41"/>
  <c r="F28" i="41"/>
  <c r="F22" i="41"/>
  <c r="F29" i="41"/>
  <c r="F23" i="41"/>
  <c r="F17" i="41"/>
  <c r="F45" i="41"/>
  <c r="F16" i="41"/>
  <c r="F10" i="41"/>
  <c r="F4" i="41"/>
  <c r="F32" i="41"/>
  <c r="F18" i="41"/>
  <c r="F73" i="41"/>
  <c r="F38" i="41"/>
  <c r="F21" i="41"/>
  <c r="F11" i="41"/>
  <c r="F5" i="41"/>
  <c r="F12" i="41"/>
  <c r="F6" i="41"/>
  <c r="F24" i="41"/>
  <c r="F27" i="41"/>
  <c r="F13" i="41"/>
  <c r="F7" i="41"/>
  <c r="F33" i="41"/>
  <c r="F14" i="41"/>
  <c r="F8" i="41"/>
  <c r="F2" i="41"/>
  <c r="F30" i="41"/>
  <c r="F15" i="41"/>
  <c r="F9" i="41"/>
  <c r="F3" i="41"/>
  <c r="S109" i="41"/>
  <c r="S103" i="41"/>
  <c r="S97" i="41"/>
  <c r="S91" i="41"/>
  <c r="S110" i="41"/>
  <c r="S112" i="41"/>
  <c r="S106" i="41"/>
  <c r="S100" i="41"/>
  <c r="S94" i="41"/>
  <c r="S88" i="41"/>
  <c r="S98" i="41"/>
  <c r="S85" i="41"/>
  <c r="S79" i="41"/>
  <c r="S105" i="41"/>
  <c r="S89" i="41"/>
  <c r="S86" i="41"/>
  <c r="S80" i="41"/>
  <c r="S113" i="41"/>
  <c r="S95" i="41"/>
  <c r="S99" i="41"/>
  <c r="S114" i="41"/>
  <c r="S102" i="41"/>
  <c r="S107" i="41"/>
  <c r="S90" i="41"/>
  <c r="S84" i="41"/>
  <c r="S75" i="41"/>
  <c r="S93" i="41"/>
  <c r="S108" i="41"/>
  <c r="S111" i="41"/>
  <c r="S81" i="41"/>
  <c r="S73" i="41"/>
  <c r="S67" i="41"/>
  <c r="S61" i="41"/>
  <c r="S71" i="41"/>
  <c r="S87" i="41"/>
  <c r="S69" i="41"/>
  <c r="S63" i="41"/>
  <c r="S57" i="41"/>
  <c r="S92" i="41"/>
  <c r="S60" i="41"/>
  <c r="S50" i="41"/>
  <c r="S44" i="41"/>
  <c r="S58" i="41"/>
  <c r="S104" i="41"/>
  <c r="S64" i="41"/>
  <c r="S52" i="41"/>
  <c r="S46" i="41"/>
  <c r="S96" i="41"/>
  <c r="S78" i="41"/>
  <c r="S101" i="41"/>
  <c r="S65" i="41"/>
  <c r="S62" i="41"/>
  <c r="S45" i="41"/>
  <c r="S39" i="41"/>
  <c r="S33" i="41"/>
  <c r="S47" i="41"/>
  <c r="S40" i="41"/>
  <c r="S34" i="41"/>
  <c r="S83" i="41"/>
  <c r="S54" i="41"/>
  <c r="S51" i="41"/>
  <c r="S48" i="41"/>
  <c r="S72" i="41"/>
  <c r="S56" i="41"/>
  <c r="S41" i="41"/>
  <c r="S35" i="41"/>
  <c r="S55" i="41"/>
  <c r="S70" i="41"/>
  <c r="S68" i="41"/>
  <c r="S31" i="41"/>
  <c r="S25" i="41"/>
  <c r="S19" i="41"/>
  <c r="S76" i="41"/>
  <c r="S42" i="41"/>
  <c r="S26" i="41"/>
  <c r="S20" i="41"/>
  <c r="S66" i="41"/>
  <c r="S37" i="41"/>
  <c r="S82" i="41"/>
  <c r="S32" i="41"/>
  <c r="S27" i="41"/>
  <c r="S21" i="41"/>
  <c r="S59" i="41"/>
  <c r="S49" i="41"/>
  <c r="S36" i="41"/>
  <c r="S29" i="41"/>
  <c r="S23" i="41"/>
  <c r="S17" i="41"/>
  <c r="S77" i="41"/>
  <c r="S43" i="41"/>
  <c r="S38" i="41"/>
  <c r="S24" i="41"/>
  <c r="S74" i="41"/>
  <c r="S11" i="41"/>
  <c r="S5" i="41"/>
  <c r="S28" i="41"/>
  <c r="S12" i="41"/>
  <c r="S6" i="41"/>
  <c r="S30" i="41"/>
  <c r="S13" i="41"/>
  <c r="S7" i="41"/>
  <c r="S53" i="41"/>
  <c r="S14" i="41"/>
  <c r="S8" i="41"/>
  <c r="S2" i="41"/>
  <c r="S18" i="41"/>
  <c r="S15" i="41"/>
  <c r="S9" i="41"/>
  <c r="S3" i="41"/>
  <c r="S22" i="41"/>
  <c r="S16" i="41"/>
  <c r="S10" i="41"/>
  <c r="S4" i="41"/>
  <c r="P111" i="41"/>
  <c r="P114" i="41"/>
  <c r="P108" i="41"/>
  <c r="P102" i="41"/>
  <c r="P96" i="41"/>
  <c r="P90" i="41"/>
  <c r="P100" i="41"/>
  <c r="P92" i="41"/>
  <c r="P109" i="41"/>
  <c r="P107" i="41"/>
  <c r="P89" i="41"/>
  <c r="P86" i="41"/>
  <c r="P80" i="41"/>
  <c r="P101" i="41"/>
  <c r="P104" i="41"/>
  <c r="P99" i="41"/>
  <c r="P94" i="41"/>
  <c r="P110" i="41"/>
  <c r="P97" i="41"/>
  <c r="P87" i="41"/>
  <c r="P78" i="41"/>
  <c r="P73" i="41"/>
  <c r="P85" i="41"/>
  <c r="P113" i="41"/>
  <c r="P105" i="41"/>
  <c r="P95" i="41"/>
  <c r="P112" i="41"/>
  <c r="P103" i="41"/>
  <c r="P98" i="41"/>
  <c r="P91" i="41"/>
  <c r="P82" i="41"/>
  <c r="P76" i="41"/>
  <c r="P83" i="41"/>
  <c r="P70" i="41"/>
  <c r="P64" i="41"/>
  <c r="P58" i="41"/>
  <c r="P74" i="41"/>
  <c r="P67" i="41"/>
  <c r="P61" i="41"/>
  <c r="P72" i="41"/>
  <c r="P71" i="41"/>
  <c r="P68" i="41"/>
  <c r="P62" i="41"/>
  <c r="P56" i="41"/>
  <c r="P106" i="41"/>
  <c r="P69" i="41"/>
  <c r="P66" i="41"/>
  <c r="P50" i="41"/>
  <c r="P93" i="41"/>
  <c r="P75" i="41"/>
  <c r="P88" i="41"/>
  <c r="P52" i="41"/>
  <c r="P46" i="41"/>
  <c r="P79" i="41"/>
  <c r="P53" i="41"/>
  <c r="P47" i="41"/>
  <c r="P45" i="41"/>
  <c r="P39" i="41"/>
  <c r="P33" i="41"/>
  <c r="P51" i="41"/>
  <c r="P60" i="41"/>
  <c r="P41" i="41"/>
  <c r="P35" i="41"/>
  <c r="P77" i="41"/>
  <c r="P65" i="41"/>
  <c r="P55" i="41"/>
  <c r="P42" i="41"/>
  <c r="P36" i="41"/>
  <c r="P38" i="41"/>
  <c r="P40" i="41"/>
  <c r="P30" i="41"/>
  <c r="P24" i="41"/>
  <c r="P18" i="41"/>
  <c r="P31" i="41"/>
  <c r="P25" i="41"/>
  <c r="P19" i="41"/>
  <c r="P81" i="41"/>
  <c r="P57" i="41"/>
  <c r="P54" i="41"/>
  <c r="P48" i="41"/>
  <c r="P34" i="41"/>
  <c r="P27" i="41"/>
  <c r="P21" i="41"/>
  <c r="P59" i="41"/>
  <c r="P44" i="41"/>
  <c r="P63" i="41"/>
  <c r="P49" i="41"/>
  <c r="P28" i="41"/>
  <c r="P22" i="41"/>
  <c r="P84" i="41"/>
  <c r="P15" i="41"/>
  <c r="P9" i="41"/>
  <c r="P3" i="41"/>
  <c r="P23" i="41"/>
  <c r="P26" i="41"/>
  <c r="P16" i="41"/>
  <c r="P10" i="41"/>
  <c r="P4" i="41"/>
  <c r="P11" i="41"/>
  <c r="P5" i="41"/>
  <c r="P37" i="41"/>
  <c r="P29" i="41"/>
  <c r="P12" i="41"/>
  <c r="P6" i="41"/>
  <c r="P13" i="41"/>
  <c r="P7" i="41"/>
  <c r="P43" i="41"/>
  <c r="P17" i="41"/>
  <c r="P20" i="41"/>
  <c r="P14" i="41"/>
  <c r="P8" i="41"/>
  <c r="P2" i="41"/>
  <c r="P32" i="41"/>
  <c r="J114" i="41"/>
  <c r="J111" i="41"/>
  <c r="J105" i="41"/>
  <c r="J99" i="41"/>
  <c r="J93" i="41"/>
  <c r="J87" i="41"/>
  <c r="J103" i="41"/>
  <c r="J95" i="41"/>
  <c r="J92" i="41"/>
  <c r="J83" i="41"/>
  <c r="J108" i="41"/>
  <c r="J98" i="41"/>
  <c r="J106" i="41"/>
  <c r="J101" i="41"/>
  <c r="J96" i="41"/>
  <c r="J94" i="41"/>
  <c r="J89" i="41"/>
  <c r="J81" i="41"/>
  <c r="J76" i="41"/>
  <c r="J110" i="41"/>
  <c r="J104" i="41"/>
  <c r="J109" i="41"/>
  <c r="J107" i="41"/>
  <c r="J102" i="41"/>
  <c r="J97" i="41"/>
  <c r="J112" i="41"/>
  <c r="J85" i="41"/>
  <c r="J73" i="41"/>
  <c r="J91" i="41"/>
  <c r="J80" i="41"/>
  <c r="J71" i="41"/>
  <c r="J67" i="41"/>
  <c r="J61" i="41"/>
  <c r="J113" i="41"/>
  <c r="J77" i="41"/>
  <c r="J86" i="41"/>
  <c r="J70" i="41"/>
  <c r="J64" i="41"/>
  <c r="J58" i="41"/>
  <c r="J88" i="41"/>
  <c r="J84" i="41"/>
  <c r="J79" i="41"/>
  <c r="J75" i="41"/>
  <c r="J74" i="41"/>
  <c r="J65" i="41"/>
  <c r="J59" i="41"/>
  <c r="J100" i="41"/>
  <c r="J72" i="41"/>
  <c r="J68" i="41"/>
  <c r="J53" i="41"/>
  <c r="J90" i="41"/>
  <c r="J69" i="41"/>
  <c r="J55" i="41"/>
  <c r="J49" i="41"/>
  <c r="J50" i="41"/>
  <c r="J82" i="41"/>
  <c r="J52" i="41"/>
  <c r="J78" i="41"/>
  <c r="J42" i="41"/>
  <c r="J36" i="41"/>
  <c r="J57" i="41"/>
  <c r="J56" i="41"/>
  <c r="J45" i="41"/>
  <c r="J38" i="41"/>
  <c r="J32" i="41"/>
  <c r="J48" i="41"/>
  <c r="J39" i="41"/>
  <c r="J33" i="41"/>
  <c r="J41" i="41"/>
  <c r="J43" i="41"/>
  <c r="J27" i="41"/>
  <c r="J21" i="41"/>
  <c r="J60" i="41"/>
  <c r="J51" i="41"/>
  <c r="J28" i="41"/>
  <c r="J22" i="41"/>
  <c r="J62" i="41"/>
  <c r="J37" i="41"/>
  <c r="J30" i="41"/>
  <c r="J24" i="41"/>
  <c r="J18" i="41"/>
  <c r="J46" i="41"/>
  <c r="J54" i="41"/>
  <c r="J47" i="41"/>
  <c r="J31" i="41"/>
  <c r="J25" i="41"/>
  <c r="J19" i="41"/>
  <c r="J12" i="41"/>
  <c r="J6" i="41"/>
  <c r="J34" i="41"/>
  <c r="J20" i="41"/>
  <c r="J66" i="41"/>
  <c r="J40" i="41"/>
  <c r="J23" i="41"/>
  <c r="J13" i="41"/>
  <c r="J7" i="41"/>
  <c r="J14" i="41"/>
  <c r="J8" i="41"/>
  <c r="J2" i="41"/>
  <c r="J44" i="41"/>
  <c r="J26" i="41"/>
  <c r="J29" i="41"/>
  <c r="J15" i="41"/>
  <c r="J9" i="41"/>
  <c r="J3" i="41"/>
  <c r="J35" i="41"/>
  <c r="J63" i="41"/>
  <c r="J16" i="41"/>
  <c r="J10" i="41"/>
  <c r="J4" i="41"/>
  <c r="J17" i="41"/>
  <c r="J11" i="41"/>
  <c r="J5" i="41"/>
  <c r="G109" i="41"/>
  <c r="G103" i="41"/>
  <c r="G97" i="41"/>
  <c r="G91" i="41"/>
  <c r="G110" i="41"/>
  <c r="G112" i="41"/>
  <c r="G106" i="41"/>
  <c r="G100" i="41"/>
  <c r="G94" i="41"/>
  <c r="G88" i="41"/>
  <c r="G113" i="41"/>
  <c r="G104" i="41"/>
  <c r="G85" i="41"/>
  <c r="G79" i="41"/>
  <c r="G95" i="41"/>
  <c r="G86" i="41"/>
  <c r="G80" i="41"/>
  <c r="G114" i="41"/>
  <c r="G101" i="41"/>
  <c r="G93" i="41"/>
  <c r="G87" i="41"/>
  <c r="G105" i="41"/>
  <c r="G98" i="41"/>
  <c r="G108" i="41"/>
  <c r="G111" i="41"/>
  <c r="G96" i="41"/>
  <c r="G82" i="41"/>
  <c r="G75" i="41"/>
  <c r="G99" i="41"/>
  <c r="G73" i="41"/>
  <c r="G71" i="41"/>
  <c r="G67" i="41"/>
  <c r="G61" i="41"/>
  <c r="G89" i="41"/>
  <c r="G81" i="41"/>
  <c r="G77" i="41"/>
  <c r="G107" i="41"/>
  <c r="G76" i="41"/>
  <c r="G69" i="41"/>
  <c r="G63" i="41"/>
  <c r="G57" i="41"/>
  <c r="G92" i="41"/>
  <c r="G70" i="41"/>
  <c r="G50" i="41"/>
  <c r="G44" i="41"/>
  <c r="G59" i="41"/>
  <c r="G56" i="41"/>
  <c r="G84" i="41"/>
  <c r="G83" i="41"/>
  <c r="G72" i="41"/>
  <c r="G65" i="41"/>
  <c r="G62" i="41"/>
  <c r="G52" i="41"/>
  <c r="G46" i="41"/>
  <c r="G60" i="41"/>
  <c r="G66" i="41"/>
  <c r="G39" i="41"/>
  <c r="G33" i="41"/>
  <c r="G74" i="41"/>
  <c r="G55" i="41"/>
  <c r="G40" i="41"/>
  <c r="G34" i="41"/>
  <c r="G78" i="41"/>
  <c r="G41" i="41"/>
  <c r="G35" i="41"/>
  <c r="G45" i="41"/>
  <c r="G49" i="41"/>
  <c r="G31" i="41"/>
  <c r="G25" i="41"/>
  <c r="G19" i="41"/>
  <c r="G36" i="41"/>
  <c r="G26" i="41"/>
  <c r="G20" i="41"/>
  <c r="G58" i="41"/>
  <c r="G43" i="41"/>
  <c r="G51" i="41"/>
  <c r="G38" i="41"/>
  <c r="G27" i="41"/>
  <c r="G21" i="41"/>
  <c r="G53" i="41"/>
  <c r="G42" i="41"/>
  <c r="G29" i="41"/>
  <c r="G23" i="41"/>
  <c r="G17" i="41"/>
  <c r="G37" i="41"/>
  <c r="G32" i="41"/>
  <c r="G18" i="41"/>
  <c r="G48" i="41"/>
  <c r="G11" i="41"/>
  <c r="G5" i="41"/>
  <c r="G102" i="41"/>
  <c r="G22" i="41"/>
  <c r="G12" i="41"/>
  <c r="G6" i="41"/>
  <c r="G54" i="41"/>
  <c r="G47" i="41"/>
  <c r="G24" i="41"/>
  <c r="G13" i="41"/>
  <c r="G7" i="41"/>
  <c r="G64" i="41"/>
  <c r="G90" i="41"/>
  <c r="G28" i="41"/>
  <c r="G14" i="41"/>
  <c r="G8" i="41"/>
  <c r="G2" i="41"/>
  <c r="G30" i="41"/>
  <c r="G15" i="41"/>
  <c r="G9" i="41"/>
  <c r="G3" i="41"/>
  <c r="G68" i="41"/>
  <c r="G16" i="41"/>
  <c r="G10" i="41"/>
  <c r="G4" i="41"/>
  <c r="M112" i="41"/>
  <c r="M106" i="41"/>
  <c r="M100" i="41"/>
  <c r="M94" i="41"/>
  <c r="M88" i="41"/>
  <c r="M113" i="41"/>
  <c r="M109" i="41"/>
  <c r="M103" i="41"/>
  <c r="M97" i="41"/>
  <c r="M91" i="41"/>
  <c r="M101" i="41"/>
  <c r="M87" i="41"/>
  <c r="M82" i="41"/>
  <c r="M108" i="41"/>
  <c r="M92" i="41"/>
  <c r="M83" i="41"/>
  <c r="M98" i="41"/>
  <c r="M90" i="41"/>
  <c r="M96" i="41"/>
  <c r="M111" i="41"/>
  <c r="M110" i="41"/>
  <c r="M104" i="41"/>
  <c r="M99" i="41"/>
  <c r="M114" i="41"/>
  <c r="M79" i="41"/>
  <c r="M107" i="41"/>
  <c r="M72" i="41"/>
  <c r="M102" i="41"/>
  <c r="M95" i="41"/>
  <c r="M105" i="41"/>
  <c r="M93" i="41"/>
  <c r="M78" i="41"/>
  <c r="M89" i="41"/>
  <c r="M86" i="41"/>
  <c r="M76" i="41"/>
  <c r="M70" i="41"/>
  <c r="M64" i="41"/>
  <c r="M58" i="41"/>
  <c r="M84" i="41"/>
  <c r="M74" i="41"/>
  <c r="M73" i="41"/>
  <c r="M66" i="41"/>
  <c r="M60" i="41"/>
  <c r="M81" i="41"/>
  <c r="M77" i="41"/>
  <c r="M62" i="41"/>
  <c r="M59" i="41"/>
  <c r="M53" i="41"/>
  <c r="M47" i="41"/>
  <c r="M57" i="41"/>
  <c r="M63" i="41"/>
  <c r="M55" i="41"/>
  <c r="M49" i="41"/>
  <c r="M61" i="41"/>
  <c r="M42" i="41"/>
  <c r="M36" i="41"/>
  <c r="M71" i="41"/>
  <c r="M50" i="41"/>
  <c r="M43" i="41"/>
  <c r="M37" i="41"/>
  <c r="M75" i="41"/>
  <c r="M85" i="41"/>
  <c r="M46" i="41"/>
  <c r="M38" i="41"/>
  <c r="M32" i="41"/>
  <c r="M54" i="41"/>
  <c r="M48" i="41"/>
  <c r="M44" i="41"/>
  <c r="M80" i="41"/>
  <c r="M28" i="41"/>
  <c r="M22" i="41"/>
  <c r="M56" i="41"/>
  <c r="M51" i="41"/>
  <c r="M33" i="41"/>
  <c r="M29" i="41"/>
  <c r="M23" i="41"/>
  <c r="M17" i="41"/>
  <c r="M40" i="41"/>
  <c r="M52" i="41"/>
  <c r="M35" i="41"/>
  <c r="M30" i="41"/>
  <c r="M24" i="41"/>
  <c r="M18" i="41"/>
  <c r="M45" i="41"/>
  <c r="M39" i="41"/>
  <c r="M26" i="41"/>
  <c r="M20" i="41"/>
  <c r="M34" i="41"/>
  <c r="M67" i="41"/>
  <c r="M21" i="41"/>
  <c r="M14" i="41"/>
  <c r="M8" i="41"/>
  <c r="M2" i="41"/>
  <c r="M25" i="41"/>
  <c r="M15" i="41"/>
  <c r="M9" i="41"/>
  <c r="M3" i="41"/>
  <c r="M65" i="41"/>
  <c r="M27" i="41"/>
  <c r="M16" i="41"/>
  <c r="M10" i="41"/>
  <c r="M4" i="41"/>
  <c r="M31" i="41"/>
  <c r="M11" i="41"/>
  <c r="M5" i="41"/>
  <c r="M41" i="41"/>
  <c r="M69" i="41"/>
  <c r="M12" i="41"/>
  <c r="M6" i="41"/>
  <c r="M68" i="41"/>
  <c r="M19" i="41"/>
  <c r="M13" i="41"/>
  <c r="M7" i="41"/>
  <c r="Z110" i="41"/>
  <c r="Z113" i="41"/>
  <c r="Z107" i="41"/>
  <c r="Z101" i="41"/>
  <c r="Z95" i="41"/>
  <c r="Z89" i="41"/>
  <c r="Z103" i="41"/>
  <c r="Z94" i="41"/>
  <c r="Z114" i="41"/>
  <c r="Z111" i="41"/>
  <c r="Z108" i="41"/>
  <c r="Z100" i="41"/>
  <c r="Z85" i="41"/>
  <c r="Z79" i="41"/>
  <c r="Z109" i="41"/>
  <c r="Z105" i="41"/>
  <c r="Z98" i="41"/>
  <c r="Z91" i="41"/>
  <c r="Z81" i="41"/>
  <c r="Z72" i="41"/>
  <c r="Z112" i="41"/>
  <c r="Z96" i="41"/>
  <c r="Z80" i="41"/>
  <c r="Z106" i="41"/>
  <c r="Z99" i="41"/>
  <c r="Z104" i="41"/>
  <c r="Z102" i="41"/>
  <c r="Z97" i="41"/>
  <c r="Z87" i="41"/>
  <c r="Z75" i="41"/>
  <c r="Z69" i="41"/>
  <c r="Z63" i="41"/>
  <c r="Z57" i="41"/>
  <c r="Z70" i="41"/>
  <c r="Z83" i="41"/>
  <c r="Z66" i="41"/>
  <c r="Z60" i="41"/>
  <c r="Z90" i="41"/>
  <c r="Z93" i="41"/>
  <c r="Z86" i="41"/>
  <c r="Z74" i="41"/>
  <c r="Z67" i="41"/>
  <c r="Z61" i="41"/>
  <c r="Z58" i="41"/>
  <c r="Z56" i="41"/>
  <c r="Z55" i="41"/>
  <c r="Z49" i="41"/>
  <c r="Z73" i="41"/>
  <c r="Z62" i="41"/>
  <c r="Z59" i="41"/>
  <c r="Z51" i="41"/>
  <c r="Z45" i="41"/>
  <c r="Z92" i="41"/>
  <c r="Z84" i="41"/>
  <c r="Z82" i="41"/>
  <c r="Z76" i="41"/>
  <c r="Z52" i="41"/>
  <c r="Z46" i="41"/>
  <c r="Z43" i="41"/>
  <c r="Z38" i="41"/>
  <c r="Z32" i="41"/>
  <c r="Z77" i="41"/>
  <c r="Z53" i="41"/>
  <c r="Z40" i="41"/>
  <c r="Z34" i="41"/>
  <c r="Z88" i="41"/>
  <c r="Z47" i="41"/>
  <c r="Z41" i="41"/>
  <c r="Z35" i="41"/>
  <c r="Z37" i="41"/>
  <c r="Z64" i="41"/>
  <c r="Z39" i="41"/>
  <c r="Z29" i="41"/>
  <c r="Z23" i="41"/>
  <c r="Z17" i="41"/>
  <c r="Z68" i="41"/>
  <c r="Z30" i="41"/>
  <c r="Z24" i="41"/>
  <c r="Z18" i="41"/>
  <c r="Z48" i="41"/>
  <c r="Z44" i="41"/>
  <c r="Z65" i="41"/>
  <c r="Z33" i="41"/>
  <c r="Z26" i="41"/>
  <c r="Z20" i="41"/>
  <c r="Z50" i="41"/>
  <c r="Z27" i="41"/>
  <c r="Z21" i="41"/>
  <c r="Z14" i="41"/>
  <c r="Z8" i="41"/>
  <c r="Z2" i="41"/>
  <c r="Z42" i="41"/>
  <c r="Z28" i="41"/>
  <c r="Z54" i="41"/>
  <c r="Z15" i="41"/>
  <c r="Z9" i="41"/>
  <c r="Z3" i="41"/>
  <c r="Z31" i="41"/>
  <c r="Z10" i="41"/>
  <c r="Z4" i="41"/>
  <c r="Z71" i="41"/>
  <c r="Z16" i="41"/>
  <c r="Z78" i="41"/>
  <c r="Z19" i="41"/>
  <c r="Z11" i="41"/>
  <c r="Z5" i="41"/>
  <c r="Z12" i="41"/>
  <c r="Z6" i="41"/>
  <c r="Z22" i="41"/>
  <c r="Z36" i="41"/>
  <c r="Z25" i="41"/>
  <c r="Z13" i="41"/>
  <c r="Z7" i="41"/>
  <c r="H113" i="41"/>
  <c r="H110" i="41"/>
  <c r="H104" i="41"/>
  <c r="H98" i="41"/>
  <c r="H92" i="41"/>
  <c r="H96" i="41"/>
  <c r="H88" i="41"/>
  <c r="H103" i="41"/>
  <c r="H82" i="41"/>
  <c r="H112" i="41"/>
  <c r="H93" i="41"/>
  <c r="H108" i="41"/>
  <c r="H111" i="41"/>
  <c r="H101" i="41"/>
  <c r="H106" i="41"/>
  <c r="H75" i="41"/>
  <c r="H99" i="41"/>
  <c r="H94" i="41"/>
  <c r="H89" i="41"/>
  <c r="H81" i="41"/>
  <c r="H114" i="41"/>
  <c r="H107" i="41"/>
  <c r="H102" i="41"/>
  <c r="H100" i="41"/>
  <c r="H95" i="41"/>
  <c r="H90" i="41"/>
  <c r="H86" i="41"/>
  <c r="H78" i="41"/>
  <c r="H72" i="41"/>
  <c r="H87" i="41"/>
  <c r="H66" i="41"/>
  <c r="H60" i="41"/>
  <c r="H97" i="41"/>
  <c r="H76" i="41"/>
  <c r="H69" i="41"/>
  <c r="H63" i="41"/>
  <c r="H57" i="41"/>
  <c r="H70" i="41"/>
  <c r="H64" i="41"/>
  <c r="H58" i="41"/>
  <c r="H80" i="41"/>
  <c r="H67" i="41"/>
  <c r="H105" i="41"/>
  <c r="H84" i="41"/>
  <c r="H83" i="41"/>
  <c r="H65" i="41"/>
  <c r="H62" i="41"/>
  <c r="H52" i="41"/>
  <c r="H68" i="41"/>
  <c r="H109" i="41"/>
  <c r="H71" i="41"/>
  <c r="H54" i="41"/>
  <c r="H48" i="41"/>
  <c r="H91" i="41"/>
  <c r="H55" i="41"/>
  <c r="H49" i="41"/>
  <c r="H77" i="41"/>
  <c r="H41" i="41"/>
  <c r="H35" i="41"/>
  <c r="H43" i="41"/>
  <c r="H37" i="41"/>
  <c r="H59" i="41"/>
  <c r="H51" i="41"/>
  <c r="H47" i="41"/>
  <c r="H38" i="41"/>
  <c r="H32" i="41"/>
  <c r="H74" i="41"/>
  <c r="H44" i="41"/>
  <c r="H34" i="41"/>
  <c r="H50" i="41"/>
  <c r="H36" i="41"/>
  <c r="H26" i="41"/>
  <c r="H20" i="41"/>
  <c r="H79" i="41"/>
  <c r="H56" i="41"/>
  <c r="H27" i="41"/>
  <c r="H21" i="41"/>
  <c r="H73" i="41"/>
  <c r="H85" i="41"/>
  <c r="H53" i="41"/>
  <c r="H42" i="41"/>
  <c r="H29" i="41"/>
  <c r="H23" i="41"/>
  <c r="H17" i="41"/>
  <c r="H46" i="41"/>
  <c r="H45" i="41"/>
  <c r="H30" i="41"/>
  <c r="H24" i="41"/>
  <c r="H18" i="41"/>
  <c r="H61" i="41"/>
  <c r="H11" i="41"/>
  <c r="H5" i="41"/>
  <c r="H19" i="41"/>
  <c r="H22" i="41"/>
  <c r="H12" i="41"/>
  <c r="H6" i="41"/>
  <c r="H40" i="41"/>
  <c r="H13" i="41"/>
  <c r="H7" i="41"/>
  <c r="H25" i="41"/>
  <c r="H33" i="41"/>
  <c r="H28" i="41"/>
  <c r="H14" i="41"/>
  <c r="H8" i="41"/>
  <c r="H2" i="41"/>
  <c r="H15" i="41"/>
  <c r="H9" i="41"/>
  <c r="H3" i="41"/>
  <c r="H39" i="41"/>
  <c r="H31" i="41"/>
  <c r="H16" i="41"/>
  <c r="H10" i="41"/>
  <c r="H4" i="41"/>
  <c r="W111" i="41"/>
  <c r="W105" i="41"/>
  <c r="W99" i="41"/>
  <c r="W93" i="41"/>
  <c r="W112" i="41"/>
  <c r="W114" i="41"/>
  <c r="W108" i="41"/>
  <c r="W102" i="41"/>
  <c r="W96" i="41"/>
  <c r="W90" i="41"/>
  <c r="W88" i="41"/>
  <c r="W81" i="41"/>
  <c r="W103" i="41"/>
  <c r="W95" i="41"/>
  <c r="W82" i="41"/>
  <c r="W101" i="41"/>
  <c r="W107" i="41"/>
  <c r="W97" i="41"/>
  <c r="W100" i="41"/>
  <c r="W113" i="41"/>
  <c r="W109" i="41"/>
  <c r="W98" i="41"/>
  <c r="W77" i="41"/>
  <c r="W71" i="41"/>
  <c r="W91" i="41"/>
  <c r="W106" i="41"/>
  <c r="W94" i="41"/>
  <c r="W104" i="41"/>
  <c r="W78" i="41"/>
  <c r="W89" i="41"/>
  <c r="W84" i="41"/>
  <c r="W79" i="41"/>
  <c r="W73" i="41"/>
  <c r="W69" i="41"/>
  <c r="W63" i="41"/>
  <c r="W57" i="41"/>
  <c r="W92" i="41"/>
  <c r="W70" i="41"/>
  <c r="W65" i="41"/>
  <c r="W59" i="41"/>
  <c r="W83" i="41"/>
  <c r="W76" i="41"/>
  <c r="W86" i="41"/>
  <c r="W85" i="41"/>
  <c r="W75" i="41"/>
  <c r="W52" i="41"/>
  <c r="W46" i="41"/>
  <c r="W87" i="41"/>
  <c r="W74" i="41"/>
  <c r="W67" i="41"/>
  <c r="W64" i="41"/>
  <c r="W54" i="41"/>
  <c r="W48" i="41"/>
  <c r="W68" i="41"/>
  <c r="W72" i="41"/>
  <c r="W60" i="41"/>
  <c r="W51" i="41"/>
  <c r="W44" i="41"/>
  <c r="W41" i="41"/>
  <c r="W35" i="41"/>
  <c r="W110" i="41"/>
  <c r="W56" i="41"/>
  <c r="W42" i="41"/>
  <c r="W36" i="41"/>
  <c r="W58" i="41"/>
  <c r="W49" i="41"/>
  <c r="W37" i="41"/>
  <c r="W31" i="41"/>
  <c r="W53" i="41"/>
  <c r="W45" i="41"/>
  <c r="W27" i="41"/>
  <c r="W21" i="41"/>
  <c r="W62" i="41"/>
  <c r="W66" i="41"/>
  <c r="W32" i="41"/>
  <c r="W28" i="41"/>
  <c r="W22" i="41"/>
  <c r="W39" i="41"/>
  <c r="W34" i="41"/>
  <c r="W29" i="41"/>
  <c r="W23" i="41"/>
  <c r="W17" i="41"/>
  <c r="W61" i="41"/>
  <c r="W55" i="41"/>
  <c r="W43" i="41"/>
  <c r="W38" i="41"/>
  <c r="W25" i="41"/>
  <c r="W19" i="41"/>
  <c r="W50" i="41"/>
  <c r="W33" i="41"/>
  <c r="W40" i="41"/>
  <c r="W26" i="41"/>
  <c r="W13" i="41"/>
  <c r="W7" i="41"/>
  <c r="W47" i="41"/>
  <c r="W30" i="41"/>
  <c r="W14" i="41"/>
  <c r="W8" i="41"/>
  <c r="W2" i="41"/>
  <c r="W80" i="41"/>
  <c r="W15" i="41"/>
  <c r="W9" i="41"/>
  <c r="W3" i="41"/>
  <c r="W18" i="41"/>
  <c r="W10" i="41"/>
  <c r="W4" i="41"/>
  <c r="W20" i="41"/>
  <c r="W16" i="41"/>
  <c r="W11" i="41"/>
  <c r="W5" i="41"/>
  <c r="W24" i="41"/>
  <c r="W12" i="41"/>
  <c r="W6" i="41"/>
  <c r="R112" i="41"/>
  <c r="R109" i="41"/>
  <c r="R103" i="41"/>
  <c r="R97" i="41"/>
  <c r="R91" i="41"/>
  <c r="R107" i="41"/>
  <c r="R99" i="41"/>
  <c r="R90" i="41"/>
  <c r="R110" i="41"/>
  <c r="R96" i="41"/>
  <c r="R81" i="41"/>
  <c r="R104" i="41"/>
  <c r="R114" i="41"/>
  <c r="R102" i="41"/>
  <c r="R113" i="41"/>
  <c r="R95" i="41"/>
  <c r="R85" i="41"/>
  <c r="R74" i="41"/>
  <c r="R105" i="41"/>
  <c r="R100" i="41"/>
  <c r="R98" i="41"/>
  <c r="R93" i="41"/>
  <c r="R106" i="41"/>
  <c r="R101" i="41"/>
  <c r="R77" i="41"/>
  <c r="R71" i="41"/>
  <c r="R75" i="41"/>
  <c r="R65" i="41"/>
  <c r="R59" i="41"/>
  <c r="R108" i="41"/>
  <c r="R88" i="41"/>
  <c r="R84" i="41"/>
  <c r="R79" i="41"/>
  <c r="R68" i="41"/>
  <c r="R62" i="41"/>
  <c r="R56" i="41"/>
  <c r="R80" i="41"/>
  <c r="R111" i="41"/>
  <c r="R87" i="41"/>
  <c r="R69" i="41"/>
  <c r="R63" i="41"/>
  <c r="R57" i="41"/>
  <c r="R94" i="41"/>
  <c r="R76" i="41"/>
  <c r="R72" i="41"/>
  <c r="R51" i="41"/>
  <c r="R58" i="41"/>
  <c r="R53" i="41"/>
  <c r="R47" i="41"/>
  <c r="R73" i="41"/>
  <c r="R54" i="41"/>
  <c r="R48" i="41"/>
  <c r="R92" i="41"/>
  <c r="R40" i="41"/>
  <c r="R34" i="41"/>
  <c r="R89" i="41"/>
  <c r="R83" i="41"/>
  <c r="R44" i="41"/>
  <c r="R64" i="41"/>
  <c r="R52" i="41"/>
  <c r="R49" i="41"/>
  <c r="R42" i="41"/>
  <c r="R36" i="41"/>
  <c r="R86" i="41"/>
  <c r="R67" i="41"/>
  <c r="R66" i="41"/>
  <c r="R43" i="41"/>
  <c r="R37" i="41"/>
  <c r="R33" i="41"/>
  <c r="R35" i="41"/>
  <c r="R31" i="41"/>
  <c r="R25" i="41"/>
  <c r="R19" i="41"/>
  <c r="R60" i="41"/>
  <c r="R26" i="41"/>
  <c r="R20" i="41"/>
  <c r="R70" i="41"/>
  <c r="R41" i="41"/>
  <c r="R28" i="41"/>
  <c r="R22" i="41"/>
  <c r="R61" i="41"/>
  <c r="R55" i="41"/>
  <c r="R29" i="41"/>
  <c r="R23" i="41"/>
  <c r="R17" i="41"/>
  <c r="R16" i="41"/>
  <c r="R10" i="41"/>
  <c r="R4" i="41"/>
  <c r="R38" i="41"/>
  <c r="R24" i="41"/>
  <c r="R82" i="41"/>
  <c r="R27" i="41"/>
  <c r="R11" i="41"/>
  <c r="R5" i="41"/>
  <c r="R12" i="41"/>
  <c r="R6" i="41"/>
  <c r="R50" i="41"/>
  <c r="R30" i="41"/>
  <c r="R13" i="41"/>
  <c r="R7" i="41"/>
  <c r="R78" i="41"/>
  <c r="R46" i="41"/>
  <c r="R39" i="41"/>
  <c r="R14" i="41"/>
  <c r="R8" i="41"/>
  <c r="R2" i="41"/>
  <c r="R18" i="41"/>
  <c r="R32" i="41"/>
  <c r="R21" i="41"/>
  <c r="R15" i="41"/>
  <c r="R9" i="41"/>
  <c r="R3" i="41"/>
  <c r="R45" i="41"/>
  <c r="AG110" i="41"/>
  <c r="AG104" i="41"/>
  <c r="AG98" i="41"/>
  <c r="AG92" i="41"/>
  <c r="AG111" i="41"/>
  <c r="AG113" i="41"/>
  <c r="AG107" i="41"/>
  <c r="AG101" i="41"/>
  <c r="AG95" i="41"/>
  <c r="AG89" i="41"/>
  <c r="AG108" i="41"/>
  <c r="AG99" i="41"/>
  <c r="AG86" i="41"/>
  <c r="AG80" i="41"/>
  <c r="AG106" i="41"/>
  <c r="AG90" i="41"/>
  <c r="AG81" i="41"/>
  <c r="AG112" i="41"/>
  <c r="AG109" i="41"/>
  <c r="AG96" i="41"/>
  <c r="AG88" i="41"/>
  <c r="AG87" i="41"/>
  <c r="AG85" i="41"/>
  <c r="AG76" i="41"/>
  <c r="AG70" i="41"/>
  <c r="AG102" i="41"/>
  <c r="AG97" i="41"/>
  <c r="AG114" i="41"/>
  <c r="AG105" i="41"/>
  <c r="AG93" i="41"/>
  <c r="AG94" i="41"/>
  <c r="AG100" i="41"/>
  <c r="AG74" i="41"/>
  <c r="AG68" i="41"/>
  <c r="AG62" i="41"/>
  <c r="AG56" i="41"/>
  <c r="AG103" i="41"/>
  <c r="AG84" i="41"/>
  <c r="AG72" i="41"/>
  <c r="AG79" i="41"/>
  <c r="AG71" i="41"/>
  <c r="AG64" i="41"/>
  <c r="AG58" i="41"/>
  <c r="AG65" i="41"/>
  <c r="AG51" i="41"/>
  <c r="AG45" i="41"/>
  <c r="AG91" i="41"/>
  <c r="AG78" i="41"/>
  <c r="AG60" i="41"/>
  <c r="AG57" i="41"/>
  <c r="AG53" i="41"/>
  <c r="AG47" i="41"/>
  <c r="AG75" i="41"/>
  <c r="AG67" i="41"/>
  <c r="AG59" i="41"/>
  <c r="AG40" i="41"/>
  <c r="AG34" i="41"/>
  <c r="AG63" i="41"/>
  <c r="AG50" i="41"/>
  <c r="AG41" i="41"/>
  <c r="AG35" i="41"/>
  <c r="AG66" i="41"/>
  <c r="AG46" i="41"/>
  <c r="AG73" i="41"/>
  <c r="AG44" i="41"/>
  <c r="AG42" i="41"/>
  <c r="AG36" i="41"/>
  <c r="AG82" i="41"/>
  <c r="AG54" i="41"/>
  <c r="AG83" i="41"/>
  <c r="AG26" i="41"/>
  <c r="AG20" i="41"/>
  <c r="AG48" i="41"/>
  <c r="AG31" i="41"/>
  <c r="AG27" i="41"/>
  <c r="AG21" i="41"/>
  <c r="AG43" i="41"/>
  <c r="AG38" i="41"/>
  <c r="AG49" i="41"/>
  <c r="AG33" i="41"/>
  <c r="AG28" i="41"/>
  <c r="AG22" i="41"/>
  <c r="AG16" i="41"/>
  <c r="AG77" i="41"/>
  <c r="AG69" i="41"/>
  <c r="AG37" i="41"/>
  <c r="AG30" i="41"/>
  <c r="AG24" i="41"/>
  <c r="AG18" i="41"/>
  <c r="AG32" i="41"/>
  <c r="AG12" i="41"/>
  <c r="AG6" i="41"/>
  <c r="AG17" i="41"/>
  <c r="AG13" i="41"/>
  <c r="AG7" i="41"/>
  <c r="AG39" i="41"/>
  <c r="AG19" i="41"/>
  <c r="AG14" i="41"/>
  <c r="AG8" i="41"/>
  <c r="AG2" i="41"/>
  <c r="AG23" i="41"/>
  <c r="AG15" i="41"/>
  <c r="AG9" i="41"/>
  <c r="AG3" i="41"/>
  <c r="AG25" i="41"/>
  <c r="AG52" i="41"/>
  <c r="AG10" i="41"/>
  <c r="AG4" i="41"/>
  <c r="AG55" i="41"/>
  <c r="AG61" i="41"/>
  <c r="AG29" i="41"/>
  <c r="AG11" i="41"/>
  <c r="AG5" i="41"/>
  <c r="AJ109" i="41"/>
  <c r="AJ112" i="41"/>
  <c r="AJ106" i="41"/>
  <c r="AJ100" i="41"/>
  <c r="AJ94" i="41"/>
  <c r="AJ88" i="41"/>
  <c r="AJ114" i="41"/>
  <c r="AJ111" i="41"/>
  <c r="AJ98" i="41"/>
  <c r="AJ90" i="41"/>
  <c r="AJ105" i="41"/>
  <c r="AJ87" i="41"/>
  <c r="AJ84" i="41"/>
  <c r="AJ78" i="41"/>
  <c r="AJ108" i="41"/>
  <c r="AJ104" i="41"/>
  <c r="AJ99" i="41"/>
  <c r="AJ102" i="41"/>
  <c r="AJ97" i="41"/>
  <c r="AJ92" i="41"/>
  <c r="AJ77" i="41"/>
  <c r="AJ71" i="41"/>
  <c r="AJ110" i="41"/>
  <c r="AJ107" i="41"/>
  <c r="AJ83" i="41"/>
  <c r="AJ95" i="41"/>
  <c r="AJ113" i="41"/>
  <c r="AJ80" i="41"/>
  <c r="AJ74" i="41"/>
  <c r="AJ101" i="41"/>
  <c r="AJ68" i="41"/>
  <c r="AJ62" i="41"/>
  <c r="AJ56" i="41"/>
  <c r="AJ86" i="41"/>
  <c r="AJ81" i="41"/>
  <c r="AJ72" i="41"/>
  <c r="AJ89" i="41"/>
  <c r="AJ65" i="41"/>
  <c r="AJ59" i="41"/>
  <c r="AJ82" i="41"/>
  <c r="AJ70" i="41"/>
  <c r="AJ66" i="41"/>
  <c r="AJ60" i="41"/>
  <c r="AJ63" i="41"/>
  <c r="AJ54" i="41"/>
  <c r="AJ48" i="41"/>
  <c r="AJ76" i="41"/>
  <c r="AJ69" i="41"/>
  <c r="AJ85" i="41"/>
  <c r="AJ75" i="41"/>
  <c r="AJ67" i="41"/>
  <c r="AJ64" i="41"/>
  <c r="AJ50" i="41"/>
  <c r="AJ44" i="41"/>
  <c r="AJ51" i="41"/>
  <c r="AJ45" i="41"/>
  <c r="AJ61" i="41"/>
  <c r="AJ47" i="41"/>
  <c r="AJ79" i="41"/>
  <c r="AJ73" i="41"/>
  <c r="AJ37" i="41"/>
  <c r="AJ31" i="41"/>
  <c r="AJ39" i="41"/>
  <c r="AJ33" i="41"/>
  <c r="AJ103" i="41"/>
  <c r="AJ55" i="41"/>
  <c r="AJ52" i="41"/>
  <c r="AJ40" i="41"/>
  <c r="AJ34" i="41"/>
  <c r="AJ53" i="41"/>
  <c r="AJ46" i="41"/>
  <c r="AJ36" i="41"/>
  <c r="AJ91" i="41"/>
  <c r="AJ38" i="41"/>
  <c r="AJ28" i="41"/>
  <c r="AJ22" i="41"/>
  <c r="AJ16" i="41"/>
  <c r="AJ43" i="41"/>
  <c r="AJ49" i="41"/>
  <c r="AJ29" i="41"/>
  <c r="AJ23" i="41"/>
  <c r="AJ17" i="41"/>
  <c r="AJ96" i="41"/>
  <c r="AJ32" i="41"/>
  <c r="AJ25" i="41"/>
  <c r="AJ19" i="41"/>
  <c r="AJ26" i="41"/>
  <c r="AJ20" i="41"/>
  <c r="AJ13" i="41"/>
  <c r="AJ7" i="41"/>
  <c r="AJ35" i="41"/>
  <c r="AJ18" i="41"/>
  <c r="AJ14" i="41"/>
  <c r="AJ8" i="41"/>
  <c r="AJ2" i="41"/>
  <c r="AJ93" i="41"/>
  <c r="AJ15" i="41"/>
  <c r="AJ9" i="41"/>
  <c r="AJ3" i="41"/>
  <c r="AJ58" i="41"/>
  <c r="AJ41" i="41"/>
  <c r="AJ21" i="41"/>
  <c r="AJ57" i="41"/>
  <c r="AJ24" i="41"/>
  <c r="AJ10" i="41"/>
  <c r="AJ4" i="41"/>
  <c r="AJ11" i="41"/>
  <c r="AJ5" i="41"/>
  <c r="AJ27" i="41"/>
  <c r="AJ30" i="41"/>
  <c r="AJ12" i="41"/>
  <c r="AJ6" i="41"/>
  <c r="AJ42" i="41"/>
  <c r="V114" i="41"/>
  <c r="V108" i="41"/>
  <c r="V111" i="41"/>
  <c r="V105" i="41"/>
  <c r="V99" i="41"/>
  <c r="V93" i="41"/>
  <c r="V87" i="41"/>
  <c r="V97" i="41"/>
  <c r="V89" i="41"/>
  <c r="V104" i="41"/>
  <c r="V83" i="41"/>
  <c r="V110" i="41"/>
  <c r="V102" i="41"/>
  <c r="V107" i="41"/>
  <c r="V100" i="41"/>
  <c r="V95" i="41"/>
  <c r="V113" i="41"/>
  <c r="V109" i="41"/>
  <c r="V88" i="41"/>
  <c r="V76" i="41"/>
  <c r="V103" i="41"/>
  <c r="V82" i="41"/>
  <c r="V112" i="41"/>
  <c r="V98" i="41"/>
  <c r="V101" i="41"/>
  <c r="V96" i="41"/>
  <c r="V106" i="41"/>
  <c r="V79" i="41"/>
  <c r="V73" i="41"/>
  <c r="V67" i="41"/>
  <c r="V61" i="41"/>
  <c r="V71" i="41"/>
  <c r="V85" i="41"/>
  <c r="V80" i="41"/>
  <c r="V77" i="41"/>
  <c r="V64" i="41"/>
  <c r="V58" i="41"/>
  <c r="V92" i="41"/>
  <c r="V91" i="41"/>
  <c r="V78" i="41"/>
  <c r="V70" i="41"/>
  <c r="V65" i="41"/>
  <c r="V59" i="41"/>
  <c r="V69" i="41"/>
  <c r="V53" i="41"/>
  <c r="V74" i="41"/>
  <c r="V62" i="41"/>
  <c r="V55" i="41"/>
  <c r="V49" i="41"/>
  <c r="V43" i="41"/>
  <c r="V50" i="41"/>
  <c r="V47" i="41"/>
  <c r="V72" i="41"/>
  <c r="V57" i="41"/>
  <c r="V56" i="41"/>
  <c r="V42" i="41"/>
  <c r="V36" i="41"/>
  <c r="V81" i="41"/>
  <c r="V60" i="41"/>
  <c r="V66" i="41"/>
  <c r="V38" i="41"/>
  <c r="V32" i="41"/>
  <c r="V84" i="41"/>
  <c r="V39" i="41"/>
  <c r="V33" i="41"/>
  <c r="V51" i="41"/>
  <c r="V35" i="41"/>
  <c r="V52" i="41"/>
  <c r="V37" i="41"/>
  <c r="V27" i="41"/>
  <c r="V21" i="41"/>
  <c r="V86" i="41"/>
  <c r="V68" i="41"/>
  <c r="V28" i="41"/>
  <c r="V22" i="41"/>
  <c r="V46" i="41"/>
  <c r="V45" i="41"/>
  <c r="V30" i="41"/>
  <c r="V24" i="41"/>
  <c r="V18" i="41"/>
  <c r="V63" i="41"/>
  <c r="V94" i="41"/>
  <c r="V31" i="41"/>
  <c r="V25" i="41"/>
  <c r="V19" i="41"/>
  <c r="V12" i="41"/>
  <c r="V6" i="41"/>
  <c r="V40" i="41"/>
  <c r="V26" i="41"/>
  <c r="V29" i="41"/>
  <c r="V13" i="41"/>
  <c r="V7" i="41"/>
  <c r="V54" i="41"/>
  <c r="V44" i="41"/>
  <c r="V14" i="41"/>
  <c r="V8" i="41"/>
  <c r="V2" i="41"/>
  <c r="V3" i="41"/>
  <c r="V90" i="41"/>
  <c r="V17" i="41"/>
  <c r="V15" i="41"/>
  <c r="V9" i="41"/>
  <c r="V41" i="41"/>
  <c r="V10" i="41"/>
  <c r="V4" i="41"/>
  <c r="V20" i="41"/>
  <c r="V16" i="41"/>
  <c r="V34" i="41"/>
  <c r="V23" i="41"/>
  <c r="V11" i="41"/>
  <c r="V5" i="41"/>
  <c r="V75" i="41"/>
  <c r="V48" i="41"/>
  <c r="L109" i="41"/>
  <c r="L112" i="41"/>
  <c r="L106" i="41"/>
  <c r="L100" i="41"/>
  <c r="L94" i="41"/>
  <c r="L88" i="41"/>
  <c r="L102" i="41"/>
  <c r="L114" i="41"/>
  <c r="L111" i="41"/>
  <c r="L93" i="41"/>
  <c r="L99" i="41"/>
  <c r="L84" i="41"/>
  <c r="L78" i="41"/>
  <c r="L101" i="41"/>
  <c r="L96" i="41"/>
  <c r="L110" i="41"/>
  <c r="L104" i="41"/>
  <c r="L80" i="41"/>
  <c r="L77" i="41"/>
  <c r="L71" i="41"/>
  <c r="L97" i="41"/>
  <c r="L92" i="41"/>
  <c r="L79" i="41"/>
  <c r="L107" i="41"/>
  <c r="L113" i="41"/>
  <c r="L95" i="41"/>
  <c r="L98" i="41"/>
  <c r="L74" i="41"/>
  <c r="L68" i="41"/>
  <c r="L62" i="41"/>
  <c r="L56" i="41"/>
  <c r="L65" i="41"/>
  <c r="L59" i="41"/>
  <c r="L103" i="41"/>
  <c r="L73" i="41"/>
  <c r="L66" i="41"/>
  <c r="L60" i="41"/>
  <c r="L89" i="41"/>
  <c r="L82" i="41"/>
  <c r="L90" i="41"/>
  <c r="L85" i="41"/>
  <c r="L76" i="41"/>
  <c r="L54" i="41"/>
  <c r="L86" i="41"/>
  <c r="L57" i="41"/>
  <c r="L91" i="41"/>
  <c r="L50" i="41"/>
  <c r="L44" i="41"/>
  <c r="L108" i="41"/>
  <c r="L67" i="41"/>
  <c r="L64" i="41"/>
  <c r="L51" i="41"/>
  <c r="L45" i="41"/>
  <c r="L70" i="41"/>
  <c r="L69" i="41"/>
  <c r="L87" i="41"/>
  <c r="L53" i="41"/>
  <c r="L43" i="41"/>
  <c r="L37" i="41"/>
  <c r="L75" i="41"/>
  <c r="L81" i="41"/>
  <c r="L58" i="41"/>
  <c r="L39" i="41"/>
  <c r="L33" i="41"/>
  <c r="L63" i="41"/>
  <c r="L40" i="41"/>
  <c r="L34" i="41"/>
  <c r="L36" i="41"/>
  <c r="L83" i="41"/>
  <c r="L38" i="41"/>
  <c r="L28" i="41"/>
  <c r="L22" i="41"/>
  <c r="L105" i="41"/>
  <c r="L29" i="41"/>
  <c r="L23" i="41"/>
  <c r="L17" i="41"/>
  <c r="L72" i="41"/>
  <c r="L46" i="41"/>
  <c r="L32" i="41"/>
  <c r="L31" i="41"/>
  <c r="L25" i="41"/>
  <c r="L19" i="41"/>
  <c r="L47" i="41"/>
  <c r="L61" i="41"/>
  <c r="L48" i="41"/>
  <c r="L26" i="41"/>
  <c r="L20" i="41"/>
  <c r="L13" i="41"/>
  <c r="L7" i="41"/>
  <c r="L55" i="41"/>
  <c r="L21" i="41"/>
  <c r="L24" i="41"/>
  <c r="L14" i="41"/>
  <c r="L8" i="41"/>
  <c r="L2" i="41"/>
  <c r="L30" i="41"/>
  <c r="L42" i="41"/>
  <c r="L15" i="41"/>
  <c r="L9" i="41"/>
  <c r="L3" i="41"/>
  <c r="L27" i="41"/>
  <c r="L35" i="41"/>
  <c r="L4" i="41"/>
  <c r="L16" i="41"/>
  <c r="L10" i="41"/>
  <c r="L49" i="41"/>
  <c r="L11" i="41"/>
  <c r="L5" i="41"/>
  <c r="L41" i="41"/>
  <c r="L52" i="41"/>
  <c r="L18" i="41"/>
  <c r="L12" i="41"/>
  <c r="L6" i="41"/>
  <c r="T113" i="41"/>
  <c r="T110" i="41"/>
  <c r="T104" i="41"/>
  <c r="T98" i="41"/>
  <c r="T92" i="41"/>
  <c r="T106" i="41"/>
  <c r="T90" i="41"/>
  <c r="T97" i="41"/>
  <c r="T103" i="41"/>
  <c r="T82" i="41"/>
  <c r="T114" i="41"/>
  <c r="T102" i="41"/>
  <c r="T107" i="41"/>
  <c r="T95" i="41"/>
  <c r="T109" i="41"/>
  <c r="T105" i="41"/>
  <c r="T100" i="41"/>
  <c r="T84" i="41"/>
  <c r="T75" i="41"/>
  <c r="T93" i="41"/>
  <c r="T88" i="41"/>
  <c r="T83" i="41"/>
  <c r="T112" i="41"/>
  <c r="T108" i="41"/>
  <c r="T101" i="41"/>
  <c r="T96" i="41"/>
  <c r="T94" i="41"/>
  <c r="T89" i="41"/>
  <c r="T80" i="41"/>
  <c r="T72" i="41"/>
  <c r="T86" i="41"/>
  <c r="T66" i="41"/>
  <c r="T60" i="41"/>
  <c r="T87" i="41"/>
  <c r="T69" i="41"/>
  <c r="T63" i="41"/>
  <c r="T57" i="41"/>
  <c r="T111" i="41"/>
  <c r="T99" i="41"/>
  <c r="T85" i="41"/>
  <c r="T77" i="41"/>
  <c r="T70" i="41"/>
  <c r="T64" i="41"/>
  <c r="T58" i="41"/>
  <c r="T52" i="41"/>
  <c r="T61" i="41"/>
  <c r="T59" i="41"/>
  <c r="T56" i="41"/>
  <c r="T54" i="41"/>
  <c r="T48" i="41"/>
  <c r="T81" i="41"/>
  <c r="T68" i="41"/>
  <c r="T55" i="41"/>
  <c r="T49" i="41"/>
  <c r="T78" i="41"/>
  <c r="T46" i="41"/>
  <c r="T51" i="41"/>
  <c r="T44" i="41"/>
  <c r="T41" i="41"/>
  <c r="T35" i="41"/>
  <c r="T76" i="41"/>
  <c r="T73" i="41"/>
  <c r="T65" i="41"/>
  <c r="T43" i="41"/>
  <c r="T37" i="41"/>
  <c r="T38" i="41"/>
  <c r="T32" i="41"/>
  <c r="T71" i="41"/>
  <c r="T40" i="41"/>
  <c r="T42" i="41"/>
  <c r="T26" i="41"/>
  <c r="T20" i="41"/>
  <c r="T91" i="41"/>
  <c r="T79" i="41"/>
  <c r="T62" i="41"/>
  <c r="T27" i="41"/>
  <c r="T21" i="41"/>
  <c r="T53" i="41"/>
  <c r="T36" i="41"/>
  <c r="T29" i="41"/>
  <c r="T23" i="41"/>
  <c r="T17" i="41"/>
  <c r="T67" i="41"/>
  <c r="T30" i="41"/>
  <c r="T24" i="41"/>
  <c r="T18" i="41"/>
  <c r="T74" i="41"/>
  <c r="T11" i="41"/>
  <c r="T5" i="41"/>
  <c r="T25" i="41"/>
  <c r="T28" i="41"/>
  <c r="T12" i="41"/>
  <c r="T6" i="41"/>
  <c r="T2" i="41"/>
  <c r="T47" i="41"/>
  <c r="T50" i="41"/>
  <c r="T13" i="41"/>
  <c r="T7" i="41"/>
  <c r="T33" i="41"/>
  <c r="T31" i="41"/>
  <c r="T39" i="41"/>
  <c r="T14" i="41"/>
  <c r="T8" i="41"/>
  <c r="T15" i="41"/>
  <c r="T9" i="41"/>
  <c r="T3" i="41"/>
  <c r="T19" i="41"/>
  <c r="T45" i="41"/>
  <c r="T22" i="41"/>
  <c r="T16" i="41"/>
  <c r="T10" i="41"/>
  <c r="T4" i="41"/>
  <c r="T34" i="41"/>
  <c r="E114" i="41"/>
  <c r="E108" i="41"/>
  <c r="E102" i="41"/>
  <c r="E96" i="41"/>
  <c r="E90" i="41"/>
  <c r="E109" i="41"/>
  <c r="E111" i="41"/>
  <c r="E105" i="41"/>
  <c r="E99" i="41"/>
  <c r="E93" i="41"/>
  <c r="E87" i="41"/>
  <c r="E97" i="41"/>
  <c r="E84" i="41"/>
  <c r="E113" i="41"/>
  <c r="E104" i="41"/>
  <c r="E88" i="41"/>
  <c r="E85" i="41"/>
  <c r="E79" i="41"/>
  <c r="E94" i="41"/>
  <c r="E100" i="41"/>
  <c r="E95" i="41"/>
  <c r="E112" i="41"/>
  <c r="E103" i="41"/>
  <c r="E98" i="41"/>
  <c r="E91" i="41"/>
  <c r="E101" i="41"/>
  <c r="E83" i="41"/>
  <c r="E74" i="41"/>
  <c r="E106" i="41"/>
  <c r="E110" i="41"/>
  <c r="E82" i="41"/>
  <c r="E80" i="41"/>
  <c r="E72" i="41"/>
  <c r="E66" i="41"/>
  <c r="E60" i="41"/>
  <c r="E78" i="41"/>
  <c r="E89" i="41"/>
  <c r="E81" i="41"/>
  <c r="E77" i="41"/>
  <c r="E68" i="41"/>
  <c r="E62" i="41"/>
  <c r="E56" i="41"/>
  <c r="E107" i="41"/>
  <c r="E86" i="41"/>
  <c r="E58" i="41"/>
  <c r="E55" i="41"/>
  <c r="E49" i="41"/>
  <c r="E73" i="41"/>
  <c r="E59" i="41"/>
  <c r="E51" i="41"/>
  <c r="E57" i="41"/>
  <c r="E69" i="41"/>
  <c r="E65" i="41"/>
  <c r="E64" i="41"/>
  <c r="E48" i="41"/>
  <c r="E38" i="41"/>
  <c r="E32" i="41"/>
  <c r="E67" i="41"/>
  <c r="E39" i="41"/>
  <c r="E33" i="41"/>
  <c r="E70" i="41"/>
  <c r="E52" i="41"/>
  <c r="E44" i="41"/>
  <c r="E92" i="41"/>
  <c r="E71" i="41"/>
  <c r="E40" i="41"/>
  <c r="E34" i="41"/>
  <c r="E53" i="41"/>
  <c r="E50" i="41"/>
  <c r="E30" i="41"/>
  <c r="E24" i="41"/>
  <c r="E18" i="41"/>
  <c r="E41" i="41"/>
  <c r="E31" i="41"/>
  <c r="E25" i="41"/>
  <c r="E19" i="41"/>
  <c r="E76" i="41"/>
  <c r="E36" i="41"/>
  <c r="E43" i="41"/>
  <c r="E26" i="41"/>
  <c r="E20" i="41"/>
  <c r="E75" i="41"/>
  <c r="E35" i="41"/>
  <c r="E28" i="41"/>
  <c r="E22" i="41"/>
  <c r="E42" i="41"/>
  <c r="E17" i="41"/>
  <c r="E61" i="41"/>
  <c r="E45" i="41"/>
  <c r="E16" i="41"/>
  <c r="E10" i="41"/>
  <c r="E4" i="41"/>
  <c r="E21" i="41"/>
  <c r="E11" i="41"/>
  <c r="E5" i="41"/>
  <c r="E23" i="41"/>
  <c r="E54" i="41"/>
  <c r="E47" i="41"/>
  <c r="E12" i="41"/>
  <c r="E6" i="41"/>
  <c r="E27" i="41"/>
  <c r="E13" i="41"/>
  <c r="E7" i="41"/>
  <c r="E46" i="41"/>
  <c r="E37" i="41"/>
  <c r="E29" i="41"/>
  <c r="E63" i="41"/>
  <c r="E14" i="41"/>
  <c r="E8" i="41"/>
  <c r="E2" i="41"/>
  <c r="E15" i="41"/>
  <c r="E9" i="41"/>
  <c r="E3" i="41"/>
  <c r="AE109" i="41"/>
  <c r="AE103" i="41"/>
  <c r="AE97" i="41"/>
  <c r="AE91" i="41"/>
  <c r="AE110" i="41"/>
  <c r="AE112" i="41"/>
  <c r="AE106" i="41"/>
  <c r="AE100" i="41"/>
  <c r="AE94" i="41"/>
  <c r="AE88" i="41"/>
  <c r="AE92" i="41"/>
  <c r="AE85" i="41"/>
  <c r="AE79" i="41"/>
  <c r="AE111" i="41"/>
  <c r="AE108" i="41"/>
  <c r="AE107" i="41"/>
  <c r="AE99" i="41"/>
  <c r="AE86" i="41"/>
  <c r="AE80" i="41"/>
  <c r="AE105" i="41"/>
  <c r="AE89" i="41"/>
  <c r="AE93" i="41"/>
  <c r="AE96" i="41"/>
  <c r="AE101" i="41"/>
  <c r="AE104" i="41"/>
  <c r="AE78" i="41"/>
  <c r="AE75" i="41"/>
  <c r="AE114" i="41"/>
  <c r="AE102" i="41"/>
  <c r="AE82" i="41"/>
  <c r="AE77" i="41"/>
  <c r="AE83" i="41"/>
  <c r="AE67" i="41"/>
  <c r="AE61" i="41"/>
  <c r="AE90" i="41"/>
  <c r="AE73" i="41"/>
  <c r="AE95" i="41"/>
  <c r="AE72" i="41"/>
  <c r="AE69" i="41"/>
  <c r="AE63" i="41"/>
  <c r="AE57" i="41"/>
  <c r="AE84" i="41"/>
  <c r="AE87" i="41"/>
  <c r="AE70" i="41"/>
  <c r="AE50" i="41"/>
  <c r="AE44" i="41"/>
  <c r="AE68" i="41"/>
  <c r="AE52" i="41"/>
  <c r="AE46" i="41"/>
  <c r="AE64" i="41"/>
  <c r="AE113" i="41"/>
  <c r="AE58" i="41"/>
  <c r="AE56" i="41"/>
  <c r="AE55" i="41"/>
  <c r="AE39" i="41"/>
  <c r="AE33" i="41"/>
  <c r="AE76" i="41"/>
  <c r="AE40" i="41"/>
  <c r="AE34" i="41"/>
  <c r="AE98" i="41"/>
  <c r="AE81" i="41"/>
  <c r="AE62" i="41"/>
  <c r="AE45" i="41"/>
  <c r="AE66" i="41"/>
  <c r="AE65" i="41"/>
  <c r="AE53" i="41"/>
  <c r="AE41" i="41"/>
  <c r="AE35" i="41"/>
  <c r="AE48" i="41"/>
  <c r="AE71" i="41"/>
  <c r="AE60" i="41"/>
  <c r="AE25" i="41"/>
  <c r="AE19" i="41"/>
  <c r="AE47" i="41"/>
  <c r="AE36" i="41"/>
  <c r="AE26" i="41"/>
  <c r="AE20" i="41"/>
  <c r="AE54" i="41"/>
  <c r="AE31" i="41"/>
  <c r="AE43" i="41"/>
  <c r="AE38" i="41"/>
  <c r="AE27" i="41"/>
  <c r="AE21" i="41"/>
  <c r="AE42" i="41"/>
  <c r="AE29" i="41"/>
  <c r="AE23" i="41"/>
  <c r="AE17" i="41"/>
  <c r="AE74" i="41"/>
  <c r="AE51" i="41"/>
  <c r="AE37" i="41"/>
  <c r="AE30" i="41"/>
  <c r="AE11" i="41"/>
  <c r="AE5" i="41"/>
  <c r="AE59" i="41"/>
  <c r="AE16" i="41"/>
  <c r="AE12" i="41"/>
  <c r="AE6" i="41"/>
  <c r="AE18" i="41"/>
  <c r="AE13" i="41"/>
  <c r="AE7" i="41"/>
  <c r="AE49" i="41"/>
  <c r="AE22" i="41"/>
  <c r="AE14" i="41"/>
  <c r="AE8" i="41"/>
  <c r="AE2" i="41"/>
  <c r="AE32" i="41"/>
  <c r="AE24" i="41"/>
  <c r="AE15" i="41"/>
  <c r="AE9" i="41"/>
  <c r="AE3" i="41"/>
  <c r="AE28" i="41"/>
  <c r="AE10" i="41"/>
  <c r="AE4" i="41"/>
  <c r="AB111" i="41"/>
  <c r="AB114" i="41"/>
  <c r="AB108" i="41"/>
  <c r="AB102" i="41"/>
  <c r="AB96" i="41"/>
  <c r="AB90" i="41"/>
  <c r="AB110" i="41"/>
  <c r="AB94" i="41"/>
  <c r="AB101" i="41"/>
  <c r="AB107" i="41"/>
  <c r="AB86" i="41"/>
  <c r="AB80" i="41"/>
  <c r="AB95" i="41"/>
  <c r="AB113" i="41"/>
  <c r="AB98" i="41"/>
  <c r="AB103" i="41"/>
  <c r="AB112" i="41"/>
  <c r="AB106" i="41"/>
  <c r="AB73" i="41"/>
  <c r="AB79" i="41"/>
  <c r="AB99" i="41"/>
  <c r="AB104" i="41"/>
  <c r="AB97" i="41"/>
  <c r="AB84" i="41"/>
  <c r="AB76" i="41"/>
  <c r="AB70" i="41"/>
  <c r="AB109" i="41"/>
  <c r="AB105" i="41"/>
  <c r="AB88" i="41"/>
  <c r="AB82" i="41"/>
  <c r="AB64" i="41"/>
  <c r="AB58" i="41"/>
  <c r="AB87" i="41"/>
  <c r="AB91" i="41"/>
  <c r="AB74" i="41"/>
  <c r="AB67" i="41"/>
  <c r="AB61" i="41"/>
  <c r="AB93" i="41"/>
  <c r="AB81" i="41"/>
  <c r="AB68" i="41"/>
  <c r="AB62" i="41"/>
  <c r="AB56" i="41"/>
  <c r="AB59" i="41"/>
  <c r="AB50" i="41"/>
  <c r="AB78" i="41"/>
  <c r="AB65" i="41"/>
  <c r="AB89" i="41"/>
  <c r="AB72" i="41"/>
  <c r="AB63" i="41"/>
  <c r="AB60" i="41"/>
  <c r="AB52" i="41"/>
  <c r="AB46" i="41"/>
  <c r="AB83" i="41"/>
  <c r="AB53" i="41"/>
  <c r="AB47" i="41"/>
  <c r="AB75" i="41"/>
  <c r="AB43" i="41"/>
  <c r="AB55" i="41"/>
  <c r="AB39" i="41"/>
  <c r="AB33" i="41"/>
  <c r="AB41" i="41"/>
  <c r="AB35" i="41"/>
  <c r="AB51" i="41"/>
  <c r="AB48" i="41"/>
  <c r="AB42" i="41"/>
  <c r="AB36" i="41"/>
  <c r="AB92" i="41"/>
  <c r="AB32" i="41"/>
  <c r="AB66" i="41"/>
  <c r="AB34" i="41"/>
  <c r="AB30" i="41"/>
  <c r="AB24" i="41"/>
  <c r="AB18" i="41"/>
  <c r="AB45" i="41"/>
  <c r="AB44" i="41"/>
  <c r="AB25" i="41"/>
  <c r="AB19" i="41"/>
  <c r="AB54" i="41"/>
  <c r="AB40" i="41"/>
  <c r="AB27" i="41"/>
  <c r="AB21" i="41"/>
  <c r="AB77" i="41"/>
  <c r="AB69" i="41"/>
  <c r="AB28" i="41"/>
  <c r="AB22" i="41"/>
  <c r="AB16" i="41"/>
  <c r="AB15" i="41"/>
  <c r="AB9" i="41"/>
  <c r="AB3" i="41"/>
  <c r="AB29" i="41"/>
  <c r="AB31" i="41"/>
  <c r="AB10" i="41"/>
  <c r="AB4" i="41"/>
  <c r="AB100" i="41"/>
  <c r="AB71" i="41"/>
  <c r="AB11" i="41"/>
  <c r="AB5" i="41"/>
  <c r="AB37" i="41"/>
  <c r="AB17" i="41"/>
  <c r="AB20" i="41"/>
  <c r="AB12" i="41"/>
  <c r="AB6" i="41"/>
  <c r="AB57" i="41"/>
  <c r="AB49" i="41"/>
  <c r="AB13" i="41"/>
  <c r="AB7" i="41"/>
  <c r="AB23" i="41"/>
  <c r="AB26" i="41"/>
  <c r="AB14" i="41"/>
  <c r="AB8" i="41"/>
  <c r="AB2" i="41"/>
  <c r="AB85" i="41"/>
  <c r="AB38" i="41"/>
  <c r="AD112" i="41"/>
  <c r="AD109" i="41"/>
  <c r="AD103" i="41"/>
  <c r="AD97" i="41"/>
  <c r="AD91" i="41"/>
  <c r="AD101" i="41"/>
  <c r="AD93" i="41"/>
  <c r="AD90" i="41"/>
  <c r="AD81" i="41"/>
  <c r="AD113" i="41"/>
  <c r="AD98" i="41"/>
  <c r="AD108" i="41"/>
  <c r="AD106" i="41"/>
  <c r="AD96" i="41"/>
  <c r="AD89" i="41"/>
  <c r="AD79" i="41"/>
  <c r="AD74" i="41"/>
  <c r="AD111" i="41"/>
  <c r="AD104" i="41"/>
  <c r="AD99" i="41"/>
  <c r="AD94" i="41"/>
  <c r="AD86" i="41"/>
  <c r="AD92" i="41"/>
  <c r="AD110" i="41"/>
  <c r="AD107" i="41"/>
  <c r="AD105" i="41"/>
  <c r="AD100" i="41"/>
  <c r="AD95" i="41"/>
  <c r="AD83" i="41"/>
  <c r="AD77" i="41"/>
  <c r="AD71" i="41"/>
  <c r="AD114" i="41"/>
  <c r="AD70" i="41"/>
  <c r="AD65" i="41"/>
  <c r="AD59" i="41"/>
  <c r="AD78" i="41"/>
  <c r="AD75" i="41"/>
  <c r="AD68" i="41"/>
  <c r="AD62" i="41"/>
  <c r="AD56" i="41"/>
  <c r="AD73" i="41"/>
  <c r="AD72" i="41"/>
  <c r="AD69" i="41"/>
  <c r="AD63" i="41"/>
  <c r="AD57" i="41"/>
  <c r="AD88" i="41"/>
  <c r="AD51" i="41"/>
  <c r="AD76" i="41"/>
  <c r="AD66" i="41"/>
  <c r="AD53" i="41"/>
  <c r="AD47" i="41"/>
  <c r="AD85" i="41"/>
  <c r="AD58" i="41"/>
  <c r="AD54" i="41"/>
  <c r="AD48" i="41"/>
  <c r="AD52" i="41"/>
  <c r="AD49" i="41"/>
  <c r="AD61" i="41"/>
  <c r="AD60" i="41"/>
  <c r="AD64" i="41"/>
  <c r="AD40" i="41"/>
  <c r="AD34" i="41"/>
  <c r="AD50" i="41"/>
  <c r="AD45" i="41"/>
  <c r="AD84" i="41"/>
  <c r="AD42" i="41"/>
  <c r="AD36" i="41"/>
  <c r="AD80" i="41"/>
  <c r="AD37" i="41"/>
  <c r="AD31" i="41"/>
  <c r="AD87" i="41"/>
  <c r="AD39" i="41"/>
  <c r="AD46" i="41"/>
  <c r="AD41" i="41"/>
  <c r="AD25" i="41"/>
  <c r="AD19" i="41"/>
  <c r="AD44" i="41"/>
  <c r="AD82" i="41"/>
  <c r="AD26" i="41"/>
  <c r="AD20" i="41"/>
  <c r="AD102" i="41"/>
  <c r="AD67" i="41"/>
  <c r="AD35" i="41"/>
  <c r="AD28" i="41"/>
  <c r="AD22" i="41"/>
  <c r="AD16" i="41"/>
  <c r="AD29" i="41"/>
  <c r="AD23" i="41"/>
  <c r="AD17" i="41"/>
  <c r="AD10" i="41"/>
  <c r="AD4" i="41"/>
  <c r="AD30" i="41"/>
  <c r="AD11" i="41"/>
  <c r="AD5" i="41"/>
  <c r="AD33" i="41"/>
  <c r="AD12" i="41"/>
  <c r="AD6" i="41"/>
  <c r="AD18" i="41"/>
  <c r="AD43" i="41"/>
  <c r="AD21" i="41"/>
  <c r="AD13" i="41"/>
  <c r="AD7" i="41"/>
  <c r="AD14" i="41"/>
  <c r="AD8" i="41"/>
  <c r="AD2" i="41"/>
  <c r="AD32" i="41"/>
  <c r="AD24" i="41"/>
  <c r="AD38" i="41"/>
  <c r="AD27" i="41"/>
  <c r="AD15" i="41"/>
  <c r="AD9" i="41"/>
  <c r="AD3" i="41"/>
  <c r="AD55" i="41"/>
  <c r="X109" i="41"/>
  <c r="X112" i="41"/>
  <c r="X106" i="41"/>
  <c r="X100" i="41"/>
  <c r="X94" i="41"/>
  <c r="X88" i="41"/>
  <c r="X104" i="41"/>
  <c r="X96" i="41"/>
  <c r="X113" i="41"/>
  <c r="X110" i="41"/>
  <c r="X93" i="41"/>
  <c r="X84" i="41"/>
  <c r="X78" i="41"/>
  <c r="X114" i="41"/>
  <c r="X95" i="41"/>
  <c r="X105" i="41"/>
  <c r="X103" i="41"/>
  <c r="X98" i="41"/>
  <c r="X82" i="41"/>
  <c r="X77" i="41"/>
  <c r="X71" i="41"/>
  <c r="X108" i="41"/>
  <c r="X91" i="41"/>
  <c r="X101" i="41"/>
  <c r="X111" i="41"/>
  <c r="X92" i="41"/>
  <c r="X86" i="41"/>
  <c r="X74" i="41"/>
  <c r="X72" i="41"/>
  <c r="X68" i="41"/>
  <c r="X62" i="41"/>
  <c r="X56" i="41"/>
  <c r="X107" i="41"/>
  <c r="X65" i="41"/>
  <c r="X59" i="41"/>
  <c r="X99" i="41"/>
  <c r="X83" i="41"/>
  <c r="X76" i="41"/>
  <c r="X75" i="41"/>
  <c r="X66" i="41"/>
  <c r="X60" i="41"/>
  <c r="X90" i="41"/>
  <c r="X54" i="41"/>
  <c r="X70" i="41"/>
  <c r="X102" i="41"/>
  <c r="X81" i="41"/>
  <c r="X80" i="41"/>
  <c r="X50" i="41"/>
  <c r="X44" i="41"/>
  <c r="X89" i="41"/>
  <c r="X57" i="41"/>
  <c r="X51" i="41"/>
  <c r="X45" i="41"/>
  <c r="X48" i="41"/>
  <c r="X87" i="41"/>
  <c r="X85" i="41"/>
  <c r="X58" i="41"/>
  <c r="X49" i="41"/>
  <c r="X37" i="41"/>
  <c r="X97" i="41"/>
  <c r="X61" i="41"/>
  <c r="X55" i="41"/>
  <c r="X52" i="41"/>
  <c r="X43" i="41"/>
  <c r="X67" i="41"/>
  <c r="X39" i="41"/>
  <c r="X33" i="41"/>
  <c r="X46" i="41"/>
  <c r="X40" i="41"/>
  <c r="X34" i="41"/>
  <c r="X42" i="41"/>
  <c r="X79" i="41"/>
  <c r="X32" i="41"/>
  <c r="X28" i="41"/>
  <c r="X22" i="41"/>
  <c r="X73" i="41"/>
  <c r="X64" i="41"/>
  <c r="X53" i="41"/>
  <c r="X29" i="41"/>
  <c r="X23" i="41"/>
  <c r="X17" i="41"/>
  <c r="X47" i="41"/>
  <c r="X63" i="41"/>
  <c r="X38" i="41"/>
  <c r="X25" i="41"/>
  <c r="X19" i="41"/>
  <c r="X31" i="41"/>
  <c r="X69" i="41"/>
  <c r="X26" i="41"/>
  <c r="X20" i="41"/>
  <c r="X13" i="41"/>
  <c r="X7" i="41"/>
  <c r="X27" i="41"/>
  <c r="X30" i="41"/>
  <c r="X14" i="41"/>
  <c r="X8" i="41"/>
  <c r="X2" i="41"/>
  <c r="X15" i="41"/>
  <c r="X9" i="41"/>
  <c r="X3" i="41"/>
  <c r="X35" i="41"/>
  <c r="X41" i="41"/>
  <c r="X18" i="41"/>
  <c r="X10" i="41"/>
  <c r="X4" i="41"/>
  <c r="X16" i="41"/>
  <c r="X11" i="41"/>
  <c r="X5" i="41"/>
  <c r="X21" i="41"/>
  <c r="X24" i="41"/>
  <c r="X12" i="41"/>
  <c r="X6" i="41"/>
  <c r="X36" i="41"/>
  <c r="Y112" i="41"/>
  <c r="Y106" i="41"/>
  <c r="Y100" i="41"/>
  <c r="Y94" i="41"/>
  <c r="Y88" i="41"/>
  <c r="Y113" i="41"/>
  <c r="Y109" i="41"/>
  <c r="Y103" i="41"/>
  <c r="Y97" i="41"/>
  <c r="Y91" i="41"/>
  <c r="Y95" i="41"/>
  <c r="Y82" i="41"/>
  <c r="Y102" i="41"/>
  <c r="Y87" i="41"/>
  <c r="Y83" i="41"/>
  <c r="Y92" i="41"/>
  <c r="Y105" i="41"/>
  <c r="Y98" i="41"/>
  <c r="Y108" i="41"/>
  <c r="Y101" i="41"/>
  <c r="Y81" i="41"/>
  <c r="Y72" i="41"/>
  <c r="Y96" i="41"/>
  <c r="Y111" i="41"/>
  <c r="Y99" i="41"/>
  <c r="Y114" i="41"/>
  <c r="Y110" i="41"/>
  <c r="Y107" i="41"/>
  <c r="Y85" i="41"/>
  <c r="Y104" i="41"/>
  <c r="Y80" i="41"/>
  <c r="Y64" i="41"/>
  <c r="Y58" i="41"/>
  <c r="Y78" i="41"/>
  <c r="Y76" i="41"/>
  <c r="Y75" i="41"/>
  <c r="Y66" i="41"/>
  <c r="Y60" i="41"/>
  <c r="Y90" i="41"/>
  <c r="Y71" i="41"/>
  <c r="Y61" i="41"/>
  <c r="Y53" i="41"/>
  <c r="Y47" i="41"/>
  <c r="Y93" i="41"/>
  <c r="Y70" i="41"/>
  <c r="Y56" i="41"/>
  <c r="Y55" i="41"/>
  <c r="Y49" i="41"/>
  <c r="Y77" i="41"/>
  <c r="Y63" i="41"/>
  <c r="Y54" i="41"/>
  <c r="Y42" i="41"/>
  <c r="Y36" i="41"/>
  <c r="Y57" i="41"/>
  <c r="Y37" i="41"/>
  <c r="Y89" i="41"/>
  <c r="Y59" i="41"/>
  <c r="Y52" i="41"/>
  <c r="Y43" i="41"/>
  <c r="Y79" i="41"/>
  <c r="Y62" i="41"/>
  <c r="Y38" i="41"/>
  <c r="Y32" i="41"/>
  <c r="Y86" i="41"/>
  <c r="Y69" i="41"/>
  <c r="Y68" i="41"/>
  <c r="Y50" i="41"/>
  <c r="Y74" i="41"/>
  <c r="Y28" i="41"/>
  <c r="Y22" i="41"/>
  <c r="Y73" i="41"/>
  <c r="Y39" i="41"/>
  <c r="Y29" i="41"/>
  <c r="Y23" i="41"/>
  <c r="Y17" i="41"/>
  <c r="Y46" i="41"/>
  <c r="Y45" i="41"/>
  <c r="Y34" i="41"/>
  <c r="Y41" i="41"/>
  <c r="Y30" i="41"/>
  <c r="Y24" i="41"/>
  <c r="Y18" i="41"/>
  <c r="Y31" i="41"/>
  <c r="Y67" i="41"/>
  <c r="Y65" i="41"/>
  <c r="Y33" i="41"/>
  <c r="Y26" i="41"/>
  <c r="Y20" i="41"/>
  <c r="Y84" i="41"/>
  <c r="Y40" i="41"/>
  <c r="Y27" i="41"/>
  <c r="Y51" i="41"/>
  <c r="Y14" i="41"/>
  <c r="Y8" i="41"/>
  <c r="Y2" i="41"/>
  <c r="Y44" i="41"/>
  <c r="Y15" i="41"/>
  <c r="Y9" i="41"/>
  <c r="Y3" i="41"/>
  <c r="Y35" i="41"/>
  <c r="Y10" i="41"/>
  <c r="Y4" i="41"/>
  <c r="Y16" i="41"/>
  <c r="Y19" i="41"/>
  <c r="Y11" i="41"/>
  <c r="Y5" i="41"/>
  <c r="Y21" i="41"/>
  <c r="Y12" i="41"/>
  <c r="Y6" i="41"/>
  <c r="Y48" i="41"/>
  <c r="Y25" i="41"/>
  <c r="Y13" i="41"/>
  <c r="Y7" i="41"/>
  <c r="AH114" i="41"/>
  <c r="AH108" i="41"/>
  <c r="AH111" i="41"/>
  <c r="AH105" i="41"/>
  <c r="AH99" i="41"/>
  <c r="AH93" i="41"/>
  <c r="AH87" i="41"/>
  <c r="AH107" i="41"/>
  <c r="AH91" i="41"/>
  <c r="AH98" i="41"/>
  <c r="AH104" i="41"/>
  <c r="AH83" i="41"/>
  <c r="AH112" i="41"/>
  <c r="AH96" i="41"/>
  <c r="AH106" i="41"/>
  <c r="AH101" i="41"/>
  <c r="AH85" i="41"/>
  <c r="AH76" i="41"/>
  <c r="AH102" i="41"/>
  <c r="AH97" i="41"/>
  <c r="AH84" i="41"/>
  <c r="AH92" i="41"/>
  <c r="AH110" i="41"/>
  <c r="AH95" i="41"/>
  <c r="AH100" i="41"/>
  <c r="AH113" i="41"/>
  <c r="AH103" i="41"/>
  <c r="AH81" i="41"/>
  <c r="AH73" i="41"/>
  <c r="AH67" i="41"/>
  <c r="AH61" i="41"/>
  <c r="AH79" i="41"/>
  <c r="AH71" i="41"/>
  <c r="AH64" i="41"/>
  <c r="AH58" i="41"/>
  <c r="AH89" i="41"/>
  <c r="AH82" i="41"/>
  <c r="AH65" i="41"/>
  <c r="AH59" i="41"/>
  <c r="AH62" i="41"/>
  <c r="AH60" i="41"/>
  <c r="AH57" i="41"/>
  <c r="AH53" i="41"/>
  <c r="AH80" i="41"/>
  <c r="AH66" i="41"/>
  <c r="AH63" i="41"/>
  <c r="AH55" i="41"/>
  <c r="AH49" i="41"/>
  <c r="AH43" i="41"/>
  <c r="AH50" i="41"/>
  <c r="AH72" i="41"/>
  <c r="AH46" i="41"/>
  <c r="AH109" i="41"/>
  <c r="AH44" i="41"/>
  <c r="AH42" i="41"/>
  <c r="AH36" i="41"/>
  <c r="AH77" i="41"/>
  <c r="AH69" i="41"/>
  <c r="AH68" i="41"/>
  <c r="AH47" i="41"/>
  <c r="AH94" i="41"/>
  <c r="AH88" i="41"/>
  <c r="AH74" i="41"/>
  <c r="AH38" i="41"/>
  <c r="AH32" i="41"/>
  <c r="AH90" i="41"/>
  <c r="AH39" i="41"/>
  <c r="AH33" i="41"/>
  <c r="AH45" i="41"/>
  <c r="AH41" i="41"/>
  <c r="AH70" i="41"/>
  <c r="AH48" i="41"/>
  <c r="AH31" i="41"/>
  <c r="AH27" i="41"/>
  <c r="AH21" i="41"/>
  <c r="AH86" i="41"/>
  <c r="AH54" i="41"/>
  <c r="AH28" i="41"/>
  <c r="AH22" i="41"/>
  <c r="AH16" i="41"/>
  <c r="AH78" i="41"/>
  <c r="AH75" i="41"/>
  <c r="AH37" i="41"/>
  <c r="AH30" i="41"/>
  <c r="AH24" i="41"/>
  <c r="AH18" i="41"/>
  <c r="AH51" i="41"/>
  <c r="AH25" i="41"/>
  <c r="AH19" i="41"/>
  <c r="AH12" i="41"/>
  <c r="AH6" i="41"/>
  <c r="AH17" i="41"/>
  <c r="AH13" i="41"/>
  <c r="AH7" i="41"/>
  <c r="AH35" i="41"/>
  <c r="AH15" i="41"/>
  <c r="AH14" i="41"/>
  <c r="AH8" i="41"/>
  <c r="AH2" i="41"/>
  <c r="AH20" i="41"/>
  <c r="AH23" i="41"/>
  <c r="AH9" i="41"/>
  <c r="AH3" i="41"/>
  <c r="AH52" i="41"/>
  <c r="AH10" i="41"/>
  <c r="AH4" i="41"/>
  <c r="AH56" i="41"/>
  <c r="AH34" i="41"/>
  <c r="AH26" i="41"/>
  <c r="AH40" i="41"/>
  <c r="AH29" i="41"/>
  <c r="AH11" i="41"/>
  <c r="AH5" i="41"/>
  <c r="AF113" i="41"/>
  <c r="AF110" i="41"/>
  <c r="AF104" i="41"/>
  <c r="AF98" i="41"/>
  <c r="AF92" i="41"/>
  <c r="AF100" i="41"/>
  <c r="AF114" i="41"/>
  <c r="AF91" i="41"/>
  <c r="AF97" i="41"/>
  <c r="AF82" i="41"/>
  <c r="AF103" i="41"/>
  <c r="AF112" i="41"/>
  <c r="AF108" i="41"/>
  <c r="AF96" i="41"/>
  <c r="AF106" i="41"/>
  <c r="AF101" i="41"/>
  <c r="AF111" i="41"/>
  <c r="AF99" i="41"/>
  <c r="AF94" i="41"/>
  <c r="AF86" i="41"/>
  <c r="AF78" i="41"/>
  <c r="AF75" i="41"/>
  <c r="AF107" i="41"/>
  <c r="AF102" i="41"/>
  <c r="AF95" i="41"/>
  <c r="AF109" i="41"/>
  <c r="AF88" i="41"/>
  <c r="AF72" i="41"/>
  <c r="AF87" i="41"/>
  <c r="AF85" i="41"/>
  <c r="AF80" i="41"/>
  <c r="AF76" i="41"/>
  <c r="AF66" i="41"/>
  <c r="AF60" i="41"/>
  <c r="AF93" i="41"/>
  <c r="AF69" i="41"/>
  <c r="AF63" i="41"/>
  <c r="AF57" i="41"/>
  <c r="AF84" i="41"/>
  <c r="AF89" i="41"/>
  <c r="AF79" i="41"/>
  <c r="AF71" i="41"/>
  <c r="AF64" i="41"/>
  <c r="AF58" i="41"/>
  <c r="AF74" i="41"/>
  <c r="AF59" i="41"/>
  <c r="AF56" i="41"/>
  <c r="AF77" i="41"/>
  <c r="AF73" i="41"/>
  <c r="AF52" i="41"/>
  <c r="AF83" i="41"/>
  <c r="AF54" i="41"/>
  <c r="AF48" i="41"/>
  <c r="AF61" i="41"/>
  <c r="AF55" i="41"/>
  <c r="AF49" i="41"/>
  <c r="AF81" i="41"/>
  <c r="AF62" i="41"/>
  <c r="AF45" i="41"/>
  <c r="AF65" i="41"/>
  <c r="AF53" i="41"/>
  <c r="AF50" i="41"/>
  <c r="AF41" i="41"/>
  <c r="AF35" i="41"/>
  <c r="AF67" i="41"/>
  <c r="AF46" i="41"/>
  <c r="AF105" i="41"/>
  <c r="AF51" i="41"/>
  <c r="AF37" i="41"/>
  <c r="AF31" i="41"/>
  <c r="AF43" i="41"/>
  <c r="AF38" i="41"/>
  <c r="AF32" i="41"/>
  <c r="AF34" i="41"/>
  <c r="AF68" i="41"/>
  <c r="AF47" i="41"/>
  <c r="AF44" i="41"/>
  <c r="AF36" i="41"/>
  <c r="AF26" i="41"/>
  <c r="AF20" i="41"/>
  <c r="AF70" i="41"/>
  <c r="AF27" i="41"/>
  <c r="AF21" i="41"/>
  <c r="AF90" i="41"/>
  <c r="AF42" i="41"/>
  <c r="AF29" i="41"/>
  <c r="AF23" i="41"/>
  <c r="AF17" i="41"/>
  <c r="AF30" i="41"/>
  <c r="AF24" i="41"/>
  <c r="AF18" i="41"/>
  <c r="AF11" i="41"/>
  <c r="AF5" i="41"/>
  <c r="AF33" i="41"/>
  <c r="AF16" i="41"/>
  <c r="AF12" i="41"/>
  <c r="AF6" i="41"/>
  <c r="AF13" i="41"/>
  <c r="AF7" i="41"/>
  <c r="AF39" i="41"/>
  <c r="AF19" i="41"/>
  <c r="AF22" i="41"/>
  <c r="AF14" i="41"/>
  <c r="AF8" i="41"/>
  <c r="AF2" i="41"/>
  <c r="AF15" i="41"/>
  <c r="AF9" i="41"/>
  <c r="AF3" i="41"/>
  <c r="AF25" i="41"/>
  <c r="AF28" i="41"/>
  <c r="AF10" i="41"/>
  <c r="AF4" i="41"/>
  <c r="AF40" i="41"/>
  <c r="P58" i="29"/>
  <c r="E26" i="29"/>
  <c r="I8" i="29"/>
  <c r="X36" i="29"/>
  <c r="Y77" i="29"/>
  <c r="H21" i="29"/>
  <c r="S104" i="29"/>
  <c r="V28" i="29"/>
  <c r="U39" i="29"/>
  <c r="Q71" i="29"/>
  <c r="AF24" i="29"/>
  <c r="Z25" i="29"/>
  <c r="K24" i="29"/>
  <c r="AH58" i="29"/>
  <c r="C111" i="29"/>
  <c r="AE55" i="29"/>
  <c r="AG104" i="29"/>
  <c r="O74" i="29"/>
  <c r="J20" i="29"/>
  <c r="G55" i="29"/>
  <c r="I28" i="29"/>
  <c r="I61" i="29"/>
  <c r="S65" i="29"/>
  <c r="S113" i="29"/>
  <c r="S98" i="29"/>
  <c r="S112" i="29"/>
  <c r="S38" i="29"/>
  <c r="S28" i="29"/>
  <c r="S79" i="29"/>
  <c r="S52" i="29"/>
  <c r="AE42" i="29"/>
  <c r="AE65" i="29"/>
  <c r="AF4" i="27"/>
  <c r="H4" i="27"/>
  <c r="M5" i="27"/>
  <c r="AE3" i="27"/>
  <c r="G4" i="27"/>
  <c r="K5" i="27"/>
  <c r="S4" i="27"/>
  <c r="E4" i="27"/>
  <c r="AC3" i="27"/>
  <c r="L5" i="27"/>
  <c r="T4" i="27"/>
  <c r="AD3" i="27"/>
  <c r="R3" i="27"/>
  <c r="F3" i="27"/>
  <c r="Q4" i="27"/>
  <c r="D4" i="27"/>
  <c r="AB3" i="27"/>
  <c r="P4" i="27"/>
  <c r="C4" i="27"/>
  <c r="AA3" i="27"/>
  <c r="O3" i="27"/>
  <c r="Z3" i="27"/>
  <c r="AI4" i="27"/>
  <c r="N4" i="27"/>
  <c r="AG4" i="27"/>
  <c r="Y5" i="27"/>
  <c r="X5" i="27"/>
  <c r="AH3" i="27"/>
  <c r="V3" i="27"/>
  <c r="U5" i="27"/>
  <c r="J4" i="27"/>
  <c r="W4" i="27"/>
  <c r="I4" i="27"/>
  <c r="AJ3" i="27"/>
  <c r="C116" i="7"/>
  <c r="C118" i="26" s="1"/>
  <c r="C119" i="26" s="1"/>
  <c r="C120" i="26" s="1"/>
  <c r="Q118" i="44" l="1"/>
  <c r="Y118" i="44"/>
  <c r="AA118" i="44"/>
  <c r="I118" i="44"/>
  <c r="J118" i="44"/>
  <c r="M118" i="44"/>
  <c r="AF118" i="44"/>
  <c r="W118" i="44"/>
  <c r="H118" i="44"/>
  <c r="X118" i="44"/>
  <c r="AG118" i="44"/>
  <c r="K118" i="44"/>
  <c r="S118" i="44"/>
  <c r="T118" i="44"/>
  <c r="AH118" i="44"/>
  <c r="O118" i="44"/>
  <c r="F118" i="44"/>
  <c r="AB118" i="44"/>
  <c r="G118" i="44"/>
  <c r="R118" i="44"/>
  <c r="AI118" i="44"/>
  <c r="D118" i="44"/>
  <c r="AE118" i="44"/>
  <c r="Z118" i="44"/>
  <c r="P118" i="44"/>
  <c r="L118" i="44"/>
  <c r="V118" i="44"/>
  <c r="U118" i="44"/>
  <c r="AJ118" i="44"/>
  <c r="AD118" i="44"/>
  <c r="E118" i="44"/>
  <c r="AC118" i="44"/>
  <c r="C118" i="44"/>
  <c r="N118" i="44"/>
  <c r="AC118" i="41"/>
  <c r="AA118" i="41"/>
  <c r="Q118" i="41"/>
  <c r="AB118" i="41"/>
  <c r="L118" i="41"/>
  <c r="K118" i="41"/>
  <c r="S114" i="29"/>
  <c r="S18" i="29"/>
  <c r="Y118" i="41"/>
  <c r="AD118" i="41"/>
  <c r="N118" i="41"/>
  <c r="S84" i="29"/>
  <c r="P118" i="41"/>
  <c r="S118" i="41"/>
  <c r="S81" i="29"/>
  <c r="V118" i="41"/>
  <c r="Z118" i="41"/>
  <c r="F118" i="41"/>
  <c r="S100" i="29"/>
  <c r="S13" i="29"/>
  <c r="S48" i="29"/>
  <c r="S110" i="29"/>
  <c r="S16" i="29"/>
  <c r="AH118" i="41"/>
  <c r="X118" i="41"/>
  <c r="C118" i="41"/>
  <c r="AF118" i="41"/>
  <c r="M118" i="41"/>
  <c r="I118" i="41"/>
  <c r="S82" i="29"/>
  <c r="S34" i="29"/>
  <c r="S83" i="29"/>
  <c r="S78" i="29"/>
  <c r="S3" i="29"/>
  <c r="S61" i="29"/>
  <c r="T118" i="41"/>
  <c r="H118" i="41"/>
  <c r="S74" i="29"/>
  <c r="S102" i="29"/>
  <c r="R118" i="41"/>
  <c r="W118" i="41"/>
  <c r="U118" i="41"/>
  <c r="O118" i="41"/>
  <c r="AJ118" i="41"/>
  <c r="AG118" i="41"/>
  <c r="J118" i="41"/>
  <c r="AI118" i="41"/>
  <c r="S45" i="29"/>
  <c r="S30" i="29"/>
  <c r="S58" i="29"/>
  <c r="AE118" i="41"/>
  <c r="E118" i="41"/>
  <c r="G118" i="41"/>
  <c r="D118" i="41"/>
  <c r="I34" i="29"/>
  <c r="I99" i="29"/>
  <c r="S36" i="29"/>
  <c r="S44" i="29"/>
  <c r="S75" i="29"/>
  <c r="S67" i="29"/>
  <c r="S35" i="29"/>
  <c r="I63" i="29"/>
  <c r="S14" i="29"/>
  <c r="N100" i="29"/>
  <c r="I95" i="29"/>
  <c r="S4" i="29"/>
  <c r="S17" i="29"/>
  <c r="S33" i="29"/>
  <c r="S25" i="29"/>
  <c r="S69" i="29"/>
  <c r="S70" i="29"/>
  <c r="S62" i="29"/>
  <c r="S106" i="29"/>
  <c r="S85" i="29"/>
  <c r="S90" i="29"/>
  <c r="I57" i="29"/>
  <c r="S41" i="29"/>
  <c r="S11" i="29"/>
  <c r="S5" i="29"/>
  <c r="S53" i="29"/>
  <c r="AF72" i="29"/>
  <c r="W23" i="29"/>
  <c r="W62" i="29"/>
  <c r="W105" i="29"/>
  <c r="AE27" i="29"/>
  <c r="AE16" i="29"/>
  <c r="AF33" i="29"/>
  <c r="AF2" i="29"/>
  <c r="W78" i="29"/>
  <c r="N92" i="29"/>
  <c r="AE109" i="29"/>
  <c r="L11" i="29"/>
  <c r="AE62" i="29"/>
  <c r="U93" i="29"/>
  <c r="L64" i="29"/>
  <c r="L7" i="29"/>
  <c r="L75" i="29"/>
  <c r="L25" i="29"/>
  <c r="L16" i="29"/>
  <c r="L83" i="29"/>
  <c r="L93" i="29"/>
  <c r="L85" i="29"/>
  <c r="AF47" i="29"/>
  <c r="AF100" i="29"/>
  <c r="D82" i="29"/>
  <c r="AF14" i="29"/>
  <c r="AD46" i="29"/>
  <c r="K73" i="29"/>
  <c r="AD37" i="29"/>
  <c r="AF57" i="29"/>
  <c r="AF95" i="29"/>
  <c r="AF79" i="29"/>
  <c r="AF82" i="29"/>
  <c r="AF91" i="29"/>
  <c r="AF99" i="29"/>
  <c r="AF20" i="29"/>
  <c r="AF39" i="29"/>
  <c r="U23" i="29"/>
  <c r="AF35" i="29"/>
  <c r="AF40" i="29"/>
  <c r="U78" i="29"/>
  <c r="W65" i="29"/>
  <c r="U110" i="29"/>
  <c r="AF67" i="29"/>
  <c r="L70" i="29"/>
  <c r="W50" i="29"/>
  <c r="AE75" i="29"/>
  <c r="AF4" i="29"/>
  <c r="L57" i="29"/>
  <c r="L76" i="29"/>
  <c r="U104" i="29"/>
  <c r="W67" i="29"/>
  <c r="L47" i="29"/>
  <c r="L50" i="29"/>
  <c r="W56" i="29"/>
  <c r="L43" i="29"/>
  <c r="U40" i="29"/>
  <c r="AE71" i="29"/>
  <c r="AF108" i="29"/>
  <c r="AF7" i="29"/>
  <c r="L13" i="29"/>
  <c r="L89" i="29"/>
  <c r="AD70" i="29"/>
  <c r="W31" i="29"/>
  <c r="AF83" i="29"/>
  <c r="AF74" i="29"/>
  <c r="AF23" i="29"/>
  <c r="AF44" i="29"/>
  <c r="Z43" i="29"/>
  <c r="AD29" i="29"/>
  <c r="AF65" i="29"/>
  <c r="AF85" i="29"/>
  <c r="AF34" i="29"/>
  <c r="AF10" i="29"/>
  <c r="L94" i="29"/>
  <c r="D54" i="29"/>
  <c r="Z30" i="29"/>
  <c r="U63" i="29"/>
  <c r="W64" i="29"/>
  <c r="W66" i="29"/>
  <c r="AE78" i="29"/>
  <c r="AF55" i="29"/>
  <c r="AF27" i="29"/>
  <c r="AF17" i="29"/>
  <c r="L111" i="29"/>
  <c r="D49" i="29"/>
  <c r="Z10" i="29"/>
  <c r="W102" i="29"/>
  <c r="AF69" i="29"/>
  <c r="AF59" i="29"/>
  <c r="AF66" i="29"/>
  <c r="AF9" i="29"/>
  <c r="AF104" i="29"/>
  <c r="AF110" i="29"/>
  <c r="AF13" i="29"/>
  <c r="L54" i="29"/>
  <c r="L112" i="29"/>
  <c r="U107" i="29"/>
  <c r="AD48" i="29"/>
  <c r="AE26" i="29"/>
  <c r="AF114" i="29"/>
  <c r="AF68" i="29"/>
  <c r="AF106" i="29"/>
  <c r="AF111" i="29"/>
  <c r="L90" i="29"/>
  <c r="L100" i="29"/>
  <c r="AD40" i="29"/>
  <c r="W14" i="29"/>
  <c r="N62" i="29"/>
  <c r="D7" i="29"/>
  <c r="I94" i="29"/>
  <c r="I38" i="29"/>
  <c r="K89" i="29"/>
  <c r="D77" i="29"/>
  <c r="I47" i="29"/>
  <c r="I103" i="29"/>
  <c r="K39" i="29"/>
  <c r="D114" i="29"/>
  <c r="I77" i="29"/>
  <c r="I25" i="29"/>
  <c r="S86" i="29"/>
  <c r="I48" i="29"/>
  <c r="I80" i="29"/>
  <c r="I11" i="29"/>
  <c r="D98" i="29"/>
  <c r="V37" i="29"/>
  <c r="D99" i="29"/>
  <c r="S49" i="29"/>
  <c r="V111" i="29"/>
  <c r="I93" i="29"/>
  <c r="I50" i="29"/>
  <c r="S91" i="29"/>
  <c r="S40" i="29"/>
  <c r="V41" i="29"/>
  <c r="C30" i="29"/>
  <c r="I62" i="29"/>
  <c r="I79" i="29"/>
  <c r="V26" i="29"/>
  <c r="I91" i="29"/>
  <c r="I89" i="29"/>
  <c r="D92" i="29"/>
  <c r="AC105" i="29"/>
  <c r="I46" i="29"/>
  <c r="L20" i="29"/>
  <c r="L29" i="29"/>
  <c r="L69" i="29"/>
  <c r="L35" i="29"/>
  <c r="S99" i="29"/>
  <c r="S15" i="29"/>
  <c r="S71" i="29"/>
  <c r="S22" i="29"/>
  <c r="S95" i="29"/>
  <c r="S107" i="29"/>
  <c r="S56" i="29"/>
  <c r="U89" i="29"/>
  <c r="W49" i="29"/>
  <c r="W52" i="29"/>
  <c r="N84" i="29"/>
  <c r="I32" i="29"/>
  <c r="I113" i="29"/>
  <c r="I60" i="29"/>
  <c r="I21" i="29"/>
  <c r="K82" i="29"/>
  <c r="L8" i="29"/>
  <c r="L46" i="29"/>
  <c r="L73" i="29"/>
  <c r="L101" i="29"/>
  <c r="S105" i="29"/>
  <c r="S80" i="29"/>
  <c r="S29" i="29"/>
  <c r="S73" i="29"/>
  <c r="S87" i="29"/>
  <c r="U77" i="29"/>
  <c r="W73" i="29"/>
  <c r="I96" i="29"/>
  <c r="I97" i="29"/>
  <c r="I71" i="29"/>
  <c r="K83" i="29"/>
  <c r="L41" i="29"/>
  <c r="L14" i="29"/>
  <c r="S92" i="29"/>
  <c r="S97" i="29"/>
  <c r="S39" i="29"/>
  <c r="S9" i="29"/>
  <c r="S55" i="29"/>
  <c r="S111" i="29"/>
  <c r="S43" i="29"/>
  <c r="U52" i="29"/>
  <c r="W33" i="29"/>
  <c r="W94" i="29"/>
  <c r="I39" i="29"/>
  <c r="I33" i="29"/>
  <c r="K6" i="29"/>
  <c r="L74" i="29"/>
  <c r="L71" i="29"/>
  <c r="L55" i="29"/>
  <c r="S21" i="29"/>
  <c r="S76" i="29"/>
  <c r="S37" i="29"/>
  <c r="S7" i="29"/>
  <c r="S108" i="29"/>
  <c r="S24" i="29"/>
  <c r="S96" i="29"/>
  <c r="S103" i="29"/>
  <c r="U54" i="29"/>
  <c r="U15" i="29"/>
  <c r="W55" i="29"/>
  <c r="W92" i="29"/>
  <c r="I101" i="29"/>
  <c r="I30" i="29"/>
  <c r="I19" i="29"/>
  <c r="K60" i="29"/>
  <c r="L72" i="29"/>
  <c r="AF12" i="29"/>
  <c r="AF29" i="29"/>
  <c r="AF75" i="29"/>
  <c r="L88" i="29"/>
  <c r="L28" i="29"/>
  <c r="L79" i="29"/>
  <c r="U57" i="29"/>
  <c r="U12" i="29"/>
  <c r="W109" i="29"/>
  <c r="W9" i="29"/>
  <c r="C62" i="29"/>
  <c r="Q61" i="29"/>
  <c r="Q55" i="29"/>
  <c r="L95" i="29"/>
  <c r="L33" i="29"/>
  <c r="L59" i="29"/>
  <c r="L78" i="29"/>
  <c r="L15" i="29"/>
  <c r="L17" i="29"/>
  <c r="C69" i="29"/>
  <c r="L37" i="29"/>
  <c r="AF18" i="29"/>
  <c r="AF70" i="29"/>
  <c r="AF60" i="29"/>
  <c r="L48" i="29"/>
  <c r="L36" i="29"/>
  <c r="L39" i="29"/>
  <c r="L10" i="29"/>
  <c r="D85" i="29"/>
  <c r="U108" i="29"/>
  <c r="U71" i="29"/>
  <c r="AD4" i="29"/>
  <c r="W108" i="29"/>
  <c r="W61" i="29"/>
  <c r="N32" i="29"/>
  <c r="L65" i="29"/>
  <c r="L6" i="29"/>
  <c r="L61" i="29"/>
  <c r="L21" i="29"/>
  <c r="L38" i="29"/>
  <c r="L92" i="29"/>
  <c r="AD53" i="29"/>
  <c r="V24" i="29"/>
  <c r="AE92" i="29"/>
  <c r="AF53" i="29"/>
  <c r="AF52" i="29"/>
  <c r="AF54" i="29"/>
  <c r="AF96" i="29"/>
  <c r="L106" i="29"/>
  <c r="L5" i="29"/>
  <c r="L91" i="29"/>
  <c r="L113" i="29"/>
  <c r="L110" i="29"/>
  <c r="L67" i="29"/>
  <c r="D52" i="29"/>
  <c r="U97" i="29"/>
  <c r="U68" i="29"/>
  <c r="AD98" i="29"/>
  <c r="W69" i="29"/>
  <c r="W2" i="29"/>
  <c r="V70" i="29"/>
  <c r="C113" i="29"/>
  <c r="Q14" i="29"/>
  <c r="AE67" i="29"/>
  <c r="AF92" i="29"/>
  <c r="AF48" i="29"/>
  <c r="AF11" i="29"/>
  <c r="AF105" i="29"/>
  <c r="AF50" i="29"/>
  <c r="L42" i="29"/>
  <c r="L82" i="29"/>
  <c r="L49" i="29"/>
  <c r="L22" i="29"/>
  <c r="L102" i="29"/>
  <c r="L2" i="29"/>
  <c r="D65" i="29"/>
  <c r="U91" i="29"/>
  <c r="U24" i="29"/>
  <c r="U19" i="29"/>
  <c r="W93" i="29"/>
  <c r="W74" i="29"/>
  <c r="W24" i="29"/>
  <c r="N45" i="29"/>
  <c r="AC4" i="29"/>
  <c r="Q109" i="29"/>
  <c r="D39" i="29"/>
  <c r="D112" i="29"/>
  <c r="D95" i="29"/>
  <c r="D17" i="29"/>
  <c r="V45" i="29"/>
  <c r="V74" i="29"/>
  <c r="V39" i="29"/>
  <c r="C89" i="29"/>
  <c r="C36" i="29"/>
  <c r="D38" i="29"/>
  <c r="D31" i="29"/>
  <c r="D35" i="29"/>
  <c r="D37" i="29"/>
  <c r="D41" i="29"/>
  <c r="D86" i="29"/>
  <c r="V106" i="29"/>
  <c r="V60" i="29"/>
  <c r="C5" i="29"/>
  <c r="C11" i="29"/>
  <c r="D88" i="29"/>
  <c r="D108" i="29"/>
  <c r="D3" i="29"/>
  <c r="D16" i="29"/>
  <c r="D29" i="29"/>
  <c r="D46" i="29"/>
  <c r="V93" i="29"/>
  <c r="V95" i="29"/>
  <c r="C16" i="29"/>
  <c r="C100" i="29"/>
  <c r="D94" i="29"/>
  <c r="D48" i="29"/>
  <c r="D100" i="29"/>
  <c r="D22" i="29"/>
  <c r="D8" i="29"/>
  <c r="D30" i="29"/>
  <c r="V83" i="29"/>
  <c r="V107" i="29"/>
  <c r="V66" i="29"/>
  <c r="C103" i="29"/>
  <c r="C22" i="29"/>
  <c r="C41" i="29"/>
  <c r="D60" i="29"/>
  <c r="D28" i="29"/>
  <c r="D76" i="29"/>
  <c r="D2" i="29"/>
  <c r="D15" i="29"/>
  <c r="V35" i="29"/>
  <c r="V58" i="29"/>
  <c r="C90" i="29"/>
  <c r="C3" i="29"/>
  <c r="D25" i="29"/>
  <c r="D93" i="29"/>
  <c r="D55" i="29"/>
  <c r="D69" i="29"/>
  <c r="V102" i="29"/>
  <c r="V103" i="29"/>
  <c r="V44" i="29"/>
  <c r="C38" i="29"/>
  <c r="C97" i="29"/>
  <c r="D9" i="29"/>
  <c r="D57" i="29"/>
  <c r="D53" i="29"/>
  <c r="D61" i="29"/>
  <c r="D102" i="29"/>
  <c r="V86" i="29"/>
  <c r="C91" i="29"/>
  <c r="C94" i="29"/>
  <c r="D18" i="29"/>
  <c r="D23" i="29"/>
  <c r="D64" i="29"/>
  <c r="D27" i="29"/>
  <c r="D45" i="29"/>
  <c r="D62" i="29"/>
  <c r="V31" i="29"/>
  <c r="V40" i="29"/>
  <c r="C102" i="29"/>
  <c r="C58" i="29"/>
  <c r="R98" i="29"/>
  <c r="D107" i="29"/>
  <c r="D47" i="29"/>
  <c r="D20" i="29"/>
  <c r="D33" i="29"/>
  <c r="D50" i="29"/>
  <c r="V98" i="29"/>
  <c r="V113" i="29"/>
  <c r="V96" i="29"/>
  <c r="C48" i="29"/>
  <c r="C71" i="29"/>
  <c r="D91" i="29"/>
  <c r="D21" i="29"/>
  <c r="D14" i="29"/>
  <c r="D6" i="29"/>
  <c r="D34" i="29"/>
  <c r="V42" i="29"/>
  <c r="V81" i="29"/>
  <c r="V99" i="29"/>
  <c r="V50" i="29"/>
  <c r="C85" i="29"/>
  <c r="C17" i="29"/>
  <c r="C98" i="29"/>
  <c r="K75" i="29"/>
  <c r="AF109" i="29"/>
  <c r="AF61" i="29"/>
  <c r="AF25" i="29"/>
  <c r="AF97" i="29"/>
  <c r="AF28" i="29"/>
  <c r="L86" i="29"/>
  <c r="L23" i="29"/>
  <c r="L108" i="29"/>
  <c r="L87" i="29"/>
  <c r="L53" i="29"/>
  <c r="Z79" i="29"/>
  <c r="U17" i="29"/>
  <c r="U100" i="29"/>
  <c r="U41" i="29"/>
  <c r="AD50" i="29"/>
  <c r="AD51" i="29"/>
  <c r="W107" i="29"/>
  <c r="W46" i="29"/>
  <c r="W37" i="29"/>
  <c r="W17" i="29"/>
  <c r="AC107" i="29"/>
  <c r="AF87" i="29"/>
  <c r="AF107" i="29"/>
  <c r="AF51" i="29"/>
  <c r="AF62" i="29"/>
  <c r="L84" i="29"/>
  <c r="L19" i="29"/>
  <c r="L97" i="29"/>
  <c r="L96" i="29"/>
  <c r="L60" i="29"/>
  <c r="L31" i="29"/>
  <c r="Z24" i="29"/>
  <c r="U99" i="29"/>
  <c r="U28" i="29"/>
  <c r="AD66" i="29"/>
  <c r="W35" i="29"/>
  <c r="W42" i="29"/>
  <c r="W82" i="29"/>
  <c r="W20" i="29"/>
  <c r="O9" i="29"/>
  <c r="AF16" i="29"/>
  <c r="AF46" i="29"/>
  <c r="AF19" i="29"/>
  <c r="AF101" i="29"/>
  <c r="AF56" i="29"/>
  <c r="AF93" i="29"/>
  <c r="L77" i="29"/>
  <c r="L30" i="29"/>
  <c r="L114" i="29"/>
  <c r="L62" i="29"/>
  <c r="L24" i="29"/>
  <c r="L18" i="29"/>
  <c r="U9" i="29"/>
  <c r="U75" i="29"/>
  <c r="U76" i="29"/>
  <c r="W110" i="29"/>
  <c r="W57" i="29"/>
  <c r="W76" i="29"/>
  <c r="W81" i="29"/>
  <c r="H55" i="29"/>
  <c r="AF15" i="29"/>
  <c r="AF36" i="29"/>
  <c r="AF86" i="29"/>
  <c r="AF8" i="29"/>
  <c r="AF73" i="29"/>
  <c r="L27" i="29"/>
  <c r="L4" i="29"/>
  <c r="L99" i="29"/>
  <c r="L52" i="29"/>
  <c r="L45" i="29"/>
  <c r="U66" i="29"/>
  <c r="U112" i="29"/>
  <c r="U47" i="29"/>
  <c r="U29" i="29"/>
  <c r="AD106" i="29"/>
  <c r="W87" i="29"/>
  <c r="W112" i="29"/>
  <c r="W7" i="29"/>
  <c r="W34" i="29"/>
  <c r="AF63" i="29"/>
  <c r="AF42" i="29"/>
  <c r="AF88" i="29"/>
  <c r="AF5" i="29"/>
  <c r="AF102" i="29"/>
  <c r="AF6" i="29"/>
  <c r="L12" i="29"/>
  <c r="L80" i="29"/>
  <c r="L56" i="29"/>
  <c r="L81" i="29"/>
  <c r="Z91" i="29"/>
  <c r="U85" i="29"/>
  <c r="U35" i="29"/>
  <c r="AD88" i="29"/>
  <c r="AD100" i="29"/>
  <c r="W71" i="29"/>
  <c r="W10" i="29"/>
  <c r="W83" i="29"/>
  <c r="S94" i="29"/>
  <c r="S6" i="29"/>
  <c r="Z64" i="29"/>
  <c r="U86" i="29"/>
  <c r="U109" i="29"/>
  <c r="U83" i="29"/>
  <c r="U37" i="29"/>
  <c r="AD110" i="29"/>
  <c r="AD75" i="29"/>
  <c r="W90" i="29"/>
  <c r="W27" i="29"/>
  <c r="W8" i="29"/>
  <c r="W104" i="29"/>
  <c r="W70" i="29"/>
  <c r="W44" i="29"/>
  <c r="N80" i="29"/>
  <c r="Q20" i="29"/>
  <c r="AG11" i="29"/>
  <c r="I6" i="29"/>
  <c r="I75" i="29"/>
  <c r="I15" i="29"/>
  <c r="K2" i="29"/>
  <c r="S57" i="29"/>
  <c r="S109" i="29"/>
  <c r="Z73" i="29"/>
  <c r="U50" i="29"/>
  <c r="U13" i="29"/>
  <c r="U53" i="29"/>
  <c r="U26" i="29"/>
  <c r="U43" i="29"/>
  <c r="AD74" i="29"/>
  <c r="AD25" i="29"/>
  <c r="W5" i="29"/>
  <c r="W47" i="29"/>
  <c r="W77" i="29"/>
  <c r="W103" i="29"/>
  <c r="W21" i="29"/>
  <c r="W12" i="29"/>
  <c r="N66" i="29"/>
  <c r="AC64" i="29"/>
  <c r="Q102" i="29"/>
  <c r="I92" i="29"/>
  <c r="I108" i="29"/>
  <c r="I83" i="29"/>
  <c r="K92" i="29"/>
  <c r="Q57" i="29"/>
  <c r="K12" i="29"/>
  <c r="S93" i="29"/>
  <c r="S89" i="29"/>
  <c r="S77" i="29"/>
  <c r="S59" i="29"/>
  <c r="S47" i="29"/>
  <c r="S27" i="29"/>
  <c r="S8" i="29"/>
  <c r="Z45" i="29"/>
  <c r="Z58" i="29"/>
  <c r="U21" i="29"/>
  <c r="U94" i="29"/>
  <c r="U84" i="29"/>
  <c r="U49" i="29"/>
  <c r="U16" i="29"/>
  <c r="U111" i="29"/>
  <c r="U5" i="29"/>
  <c r="AD54" i="29"/>
  <c r="AD62" i="29"/>
  <c r="AD55" i="29"/>
  <c r="W100" i="29"/>
  <c r="W85" i="29"/>
  <c r="W113" i="29"/>
  <c r="W19" i="29"/>
  <c r="W6" i="29"/>
  <c r="W91" i="29"/>
  <c r="W26" i="29"/>
  <c r="H44" i="29"/>
  <c r="Q26" i="29"/>
  <c r="Y46" i="29"/>
  <c r="I110" i="29"/>
  <c r="I17" i="29"/>
  <c r="I109" i="29"/>
  <c r="I49" i="29"/>
  <c r="I22" i="29"/>
  <c r="I2" i="29"/>
  <c r="I56" i="29"/>
  <c r="K46" i="29"/>
  <c r="K100" i="29"/>
  <c r="K49" i="29"/>
  <c r="S101" i="29"/>
  <c r="S23" i="29"/>
  <c r="S88" i="29"/>
  <c r="S72" i="29"/>
  <c r="S68" i="29"/>
  <c r="S64" i="29"/>
  <c r="S60" i="29"/>
  <c r="S63" i="29"/>
  <c r="S51" i="29"/>
  <c r="S31" i="29"/>
  <c r="S12" i="29"/>
  <c r="S2" i="29"/>
  <c r="Z18" i="29"/>
  <c r="U60" i="29"/>
  <c r="U74" i="29"/>
  <c r="U36" i="29"/>
  <c r="U51" i="29"/>
  <c r="U8" i="29"/>
  <c r="U106" i="29"/>
  <c r="U18" i="29"/>
  <c r="AD83" i="29"/>
  <c r="W84" i="29"/>
  <c r="W99" i="29"/>
  <c r="W59" i="29"/>
  <c r="W111" i="29"/>
  <c r="W3" i="29"/>
  <c r="W75" i="29"/>
  <c r="W4" i="29"/>
  <c r="Q22" i="29"/>
  <c r="T80" i="29"/>
  <c r="Y61" i="29"/>
  <c r="AG68" i="29"/>
  <c r="I40" i="29"/>
  <c r="I84" i="29"/>
  <c r="I52" i="29"/>
  <c r="I5" i="29"/>
  <c r="I20" i="29"/>
  <c r="K69" i="29"/>
  <c r="K110" i="29"/>
  <c r="T67" i="29"/>
  <c r="Y43" i="29"/>
  <c r="S32" i="29"/>
  <c r="S19" i="29"/>
  <c r="S66" i="29"/>
  <c r="S54" i="29"/>
  <c r="S50" i="29"/>
  <c r="S46" i="29"/>
  <c r="S42" i="29"/>
  <c r="S26" i="29"/>
  <c r="S20" i="29"/>
  <c r="S10" i="29"/>
  <c r="Z100" i="29"/>
  <c r="Z65" i="29"/>
  <c r="U61" i="29"/>
  <c r="U65" i="29"/>
  <c r="AD33" i="29"/>
  <c r="AD23" i="29"/>
  <c r="W29" i="29"/>
  <c r="W88" i="29"/>
  <c r="W39" i="29"/>
  <c r="W80" i="29"/>
  <c r="W89" i="29"/>
  <c r="W32" i="29"/>
  <c r="Q42" i="29"/>
  <c r="T14" i="29"/>
  <c r="Y10" i="29"/>
  <c r="I102" i="29"/>
  <c r="I13" i="29"/>
  <c r="I104" i="29"/>
  <c r="I81" i="29"/>
  <c r="I106" i="29"/>
  <c r="K19" i="29"/>
  <c r="K106" i="29"/>
  <c r="T52" i="29"/>
  <c r="Y13" i="29"/>
  <c r="T54" i="29"/>
  <c r="I72" i="29"/>
  <c r="I42" i="29"/>
  <c r="I90" i="29"/>
  <c r="I58" i="29"/>
  <c r="I4" i="29"/>
  <c r="I35" i="29"/>
  <c r="I66" i="29"/>
  <c r="K45" i="29"/>
  <c r="T41" i="29"/>
  <c r="Q87" i="29"/>
  <c r="Q6" i="29"/>
  <c r="I37" i="29"/>
  <c r="I111" i="29"/>
  <c r="I43" i="29"/>
  <c r="I3" i="29"/>
  <c r="I107" i="29"/>
  <c r="I23" i="29"/>
  <c r="I44" i="29"/>
  <c r="K52" i="29"/>
  <c r="T102" i="29"/>
  <c r="T46" i="29"/>
  <c r="Y103" i="29"/>
  <c r="T76" i="29"/>
  <c r="AF21" i="29"/>
  <c r="AF43" i="29"/>
  <c r="AF49" i="29"/>
  <c r="AF71" i="29"/>
  <c r="AF31" i="29"/>
  <c r="AF45" i="29"/>
  <c r="AF38" i="29"/>
  <c r="AF26" i="29"/>
  <c r="AF22" i="29"/>
  <c r="AF98" i="29"/>
  <c r="Z96" i="29"/>
  <c r="AD58" i="29"/>
  <c r="AD108" i="29"/>
  <c r="AD90" i="29"/>
  <c r="O98" i="29"/>
  <c r="G19" i="29"/>
  <c r="G75" i="29"/>
  <c r="G67" i="29"/>
  <c r="G64" i="29"/>
  <c r="G12" i="29"/>
  <c r="AF58" i="29"/>
  <c r="AF76" i="29"/>
  <c r="AF89" i="29"/>
  <c r="AF77" i="29"/>
  <c r="AF103" i="29"/>
  <c r="AF37" i="29"/>
  <c r="AF112" i="29"/>
  <c r="AF41" i="29"/>
  <c r="Z51" i="29"/>
  <c r="AD22" i="29"/>
  <c r="AD114" i="29"/>
  <c r="Z69" i="29"/>
  <c r="Z101" i="29"/>
  <c r="Z56" i="29"/>
  <c r="Z57" i="29"/>
  <c r="Z38" i="29"/>
  <c r="Z88" i="29"/>
  <c r="Z86" i="29"/>
  <c r="Z70" i="29"/>
  <c r="Z54" i="29"/>
  <c r="Z7" i="29"/>
  <c r="H26" i="29"/>
  <c r="H47" i="29"/>
  <c r="AD99" i="29"/>
  <c r="AD14" i="29"/>
  <c r="AD78" i="29"/>
  <c r="AD38" i="29"/>
  <c r="AD15" i="29"/>
  <c r="AD96" i="29"/>
  <c r="AD104" i="29"/>
  <c r="AD112" i="29"/>
  <c r="AD94" i="29"/>
  <c r="AD41" i="29"/>
  <c r="AD76" i="29"/>
  <c r="AD86" i="29"/>
  <c r="AD102" i="29"/>
  <c r="AD59" i="29"/>
  <c r="AD36" i="29"/>
  <c r="AD21" i="29"/>
  <c r="AD111" i="29"/>
  <c r="AD57" i="29"/>
  <c r="AD42" i="29"/>
  <c r="AD56" i="29"/>
  <c r="AD103" i="29"/>
  <c r="AF30" i="29"/>
  <c r="AF64" i="29"/>
  <c r="AF80" i="29"/>
  <c r="AF84" i="29"/>
  <c r="AF90" i="29"/>
  <c r="AF81" i="29"/>
  <c r="AF78" i="29"/>
  <c r="AF113" i="29"/>
  <c r="AF3" i="29"/>
  <c r="AF32" i="29"/>
  <c r="AF94" i="29"/>
  <c r="O68" i="29"/>
  <c r="O10" i="29"/>
  <c r="O44" i="29"/>
  <c r="O17" i="29"/>
  <c r="O95" i="29"/>
  <c r="O59" i="29"/>
  <c r="L58" i="29"/>
  <c r="L40" i="29"/>
  <c r="L34" i="29"/>
  <c r="L109" i="29"/>
  <c r="L103" i="29"/>
  <c r="L66" i="29"/>
  <c r="L68" i="29"/>
  <c r="L44" i="29"/>
  <c r="L3" i="29"/>
  <c r="D106" i="29"/>
  <c r="D111" i="29"/>
  <c r="D59" i="29"/>
  <c r="D51" i="29"/>
  <c r="D12" i="29"/>
  <c r="D103" i="29"/>
  <c r="U72" i="29"/>
  <c r="U2" i="29"/>
  <c r="U27" i="29"/>
  <c r="U80" i="29"/>
  <c r="U87" i="29"/>
  <c r="U10" i="29"/>
  <c r="V33" i="29"/>
  <c r="V94" i="29"/>
  <c r="V82" i="29"/>
  <c r="C27" i="29"/>
  <c r="C84" i="29"/>
  <c r="C114" i="29"/>
  <c r="Q38" i="29"/>
  <c r="Q88" i="29"/>
  <c r="C12" i="29"/>
  <c r="C45" i="29"/>
  <c r="C75" i="29"/>
  <c r="C99" i="29"/>
  <c r="C60" i="29"/>
  <c r="C50" i="29"/>
  <c r="C33" i="29"/>
  <c r="C73" i="29"/>
  <c r="C95" i="29"/>
  <c r="C55" i="29"/>
  <c r="C68" i="29"/>
  <c r="C109" i="29"/>
  <c r="C21" i="29"/>
  <c r="C46" i="29"/>
  <c r="C61" i="29"/>
  <c r="C110" i="29"/>
  <c r="C18" i="29"/>
  <c r="C44" i="29"/>
  <c r="C86" i="29"/>
  <c r="C29" i="29"/>
  <c r="V100" i="29"/>
  <c r="V23" i="29"/>
  <c r="V34" i="29"/>
  <c r="V25" i="29"/>
  <c r="V3" i="29"/>
  <c r="V97" i="29"/>
  <c r="V30" i="29"/>
  <c r="V38" i="29"/>
  <c r="V49" i="29"/>
  <c r="V46" i="29"/>
  <c r="V54" i="29"/>
  <c r="V78" i="29"/>
  <c r="V62" i="29"/>
  <c r="V92" i="29"/>
  <c r="V67" i="29"/>
  <c r="D80" i="29"/>
  <c r="D90" i="29"/>
  <c r="D101" i="29"/>
  <c r="D105" i="29"/>
  <c r="D109" i="29"/>
  <c r="D42" i="29"/>
  <c r="D89" i="29"/>
  <c r="D78" i="29"/>
  <c r="D5" i="29"/>
  <c r="D13" i="29"/>
  <c r="D19" i="29"/>
  <c r="D32" i="29"/>
  <c r="D36" i="29"/>
  <c r="D40" i="29"/>
  <c r="D43" i="29"/>
  <c r="D44" i="29"/>
  <c r="D4" i="29"/>
  <c r="D81" i="29"/>
  <c r="D66" i="29"/>
  <c r="D56" i="29"/>
  <c r="D72" i="29"/>
  <c r="D63" i="29"/>
  <c r="D67" i="29"/>
  <c r="D71" i="29"/>
  <c r="D87" i="29"/>
  <c r="D104" i="29"/>
  <c r="D11" i="29"/>
  <c r="D26" i="29"/>
  <c r="D110" i="29"/>
  <c r="D68" i="29"/>
  <c r="D84" i="29"/>
  <c r="D96" i="29"/>
  <c r="D79" i="29"/>
  <c r="D83" i="29"/>
  <c r="D113" i="29"/>
  <c r="D24" i="29"/>
  <c r="D58" i="29"/>
  <c r="D70" i="29"/>
  <c r="L98" i="29"/>
  <c r="L107" i="29"/>
  <c r="L104" i="29"/>
  <c r="L26" i="29"/>
  <c r="L63" i="29"/>
  <c r="L51" i="29"/>
  <c r="L32" i="29"/>
  <c r="L105" i="29"/>
  <c r="L9" i="29"/>
  <c r="D73" i="29"/>
  <c r="D97" i="29"/>
  <c r="D75" i="29"/>
  <c r="D10" i="29"/>
  <c r="D74" i="29"/>
  <c r="U58" i="29"/>
  <c r="U101" i="29"/>
  <c r="U3" i="29"/>
  <c r="U33" i="29"/>
  <c r="U14" i="29"/>
  <c r="V55" i="29"/>
  <c r="V90" i="29"/>
  <c r="V19" i="29"/>
  <c r="V9" i="29"/>
  <c r="C72" i="29"/>
  <c r="C59" i="29"/>
  <c r="C81" i="29"/>
  <c r="Q98" i="29"/>
  <c r="Q10" i="29"/>
  <c r="Q54" i="29"/>
  <c r="Q107" i="29"/>
  <c r="Q32" i="29"/>
  <c r="Q81" i="29"/>
  <c r="Q91" i="29"/>
  <c r="Q51" i="29"/>
  <c r="Q60" i="29"/>
  <c r="Q93" i="29"/>
  <c r="Q99" i="29"/>
  <c r="Q113" i="29"/>
  <c r="U46" i="29"/>
  <c r="U25" i="29"/>
  <c r="U69" i="29"/>
  <c r="U114" i="29"/>
  <c r="U7" i="29"/>
  <c r="U55" i="29"/>
  <c r="U82" i="29"/>
  <c r="U92" i="29"/>
  <c r="U103" i="29"/>
  <c r="U6" i="29"/>
  <c r="U38" i="29"/>
  <c r="U64" i="29"/>
  <c r="U4" i="29"/>
  <c r="U34" i="29"/>
  <c r="U45" i="29"/>
  <c r="U95" i="29"/>
  <c r="U96" i="29"/>
  <c r="U31" i="29"/>
  <c r="U44" i="29"/>
  <c r="U88" i="29"/>
  <c r="U20" i="29"/>
  <c r="U22" i="29"/>
  <c r="U56" i="29"/>
  <c r="U73" i="29"/>
  <c r="U79" i="29"/>
  <c r="U11" i="29"/>
  <c r="U42" i="29"/>
  <c r="U70" i="29"/>
  <c r="U98" i="29"/>
  <c r="U102" i="29"/>
  <c r="U48" i="29"/>
  <c r="U67" i="29"/>
  <c r="U59" i="29"/>
  <c r="U81" i="29"/>
  <c r="U32" i="29"/>
  <c r="U62" i="29"/>
  <c r="U90" i="29"/>
  <c r="U113" i="29"/>
  <c r="U30" i="29"/>
  <c r="U105" i="29"/>
  <c r="Q66" i="29"/>
  <c r="W86" i="29"/>
  <c r="W30" i="29"/>
  <c r="W15" i="29"/>
  <c r="W63" i="29"/>
  <c r="W51" i="29"/>
  <c r="W41" i="29"/>
  <c r="N46" i="29"/>
  <c r="W58" i="29"/>
  <c r="W38" i="29"/>
  <c r="W96" i="29"/>
  <c r="W13" i="29"/>
  <c r="W53" i="29"/>
  <c r="W25" i="29"/>
  <c r="W114" i="29"/>
  <c r="W106" i="29"/>
  <c r="W98" i="29"/>
  <c r="N40" i="29"/>
  <c r="W101" i="29"/>
  <c r="W95" i="29"/>
  <c r="W48" i="29"/>
  <c r="W11" i="29"/>
  <c r="W45" i="29"/>
  <c r="W28" i="29"/>
  <c r="W72" i="29"/>
  <c r="W68" i="29"/>
  <c r="W60" i="29"/>
  <c r="W18" i="29"/>
  <c r="N26" i="29"/>
  <c r="W97" i="29"/>
  <c r="W43" i="29"/>
  <c r="W40" i="29"/>
  <c r="W16" i="29"/>
  <c r="W36" i="29"/>
  <c r="W79" i="29"/>
  <c r="W54" i="29"/>
  <c r="W22" i="29"/>
  <c r="N49" i="29"/>
  <c r="AD52" i="29"/>
  <c r="AD109" i="29"/>
  <c r="AD79" i="29"/>
  <c r="AD72" i="29"/>
  <c r="AD68" i="29"/>
  <c r="AD64" i="29"/>
  <c r="AD60" i="29"/>
  <c r="AD73" i="29"/>
  <c r="AD69" i="29"/>
  <c r="AD65" i="29"/>
  <c r="AD49" i="29"/>
  <c r="AD107" i="29"/>
  <c r="V22" i="29"/>
  <c r="V63" i="29"/>
  <c r="V51" i="29"/>
  <c r="V47" i="29"/>
  <c r="V43" i="29"/>
  <c r="V56" i="29"/>
  <c r="V27" i="29"/>
  <c r="V21" i="29"/>
  <c r="V15" i="29"/>
  <c r="C106" i="29"/>
  <c r="C28" i="29"/>
  <c r="C4" i="29"/>
  <c r="C105" i="29"/>
  <c r="C34" i="29"/>
  <c r="C93" i="29"/>
  <c r="C96" i="29"/>
  <c r="C112" i="29"/>
  <c r="C87" i="29"/>
  <c r="C67" i="29"/>
  <c r="C65" i="29"/>
  <c r="C56" i="29"/>
  <c r="Q110" i="29"/>
  <c r="Q15" i="29"/>
  <c r="Q75" i="29"/>
  <c r="Q63" i="29"/>
  <c r="O32" i="29"/>
  <c r="O99" i="29"/>
  <c r="O11" i="29"/>
  <c r="O50" i="29"/>
  <c r="O47" i="29"/>
  <c r="AD84" i="29"/>
  <c r="AD44" i="29"/>
  <c r="AD92" i="29"/>
  <c r="AD45" i="29"/>
  <c r="AD30" i="29"/>
  <c r="AD26" i="29"/>
  <c r="AD5" i="29"/>
  <c r="AD39" i="29"/>
  <c r="AD35" i="29"/>
  <c r="AD31" i="29"/>
  <c r="AD27" i="29"/>
  <c r="AD8" i="29"/>
  <c r="V79" i="29"/>
  <c r="V29" i="29"/>
  <c r="V14" i="29"/>
  <c r="V10" i="29"/>
  <c r="V6" i="29"/>
  <c r="V2" i="29"/>
  <c r="V104" i="29"/>
  <c r="V101" i="29"/>
  <c r="V80" i="29"/>
  <c r="C77" i="29"/>
  <c r="C15" i="29"/>
  <c r="C25" i="29"/>
  <c r="C70" i="29"/>
  <c r="C82" i="29"/>
  <c r="C47" i="29"/>
  <c r="C43" i="29"/>
  <c r="C49" i="29"/>
  <c r="C37" i="29"/>
  <c r="C31" i="29"/>
  <c r="C23" i="29"/>
  <c r="H108" i="29"/>
  <c r="Q47" i="29"/>
  <c r="Q9" i="29"/>
  <c r="Q25" i="29"/>
  <c r="Q40" i="29"/>
  <c r="Q78" i="29"/>
  <c r="O114" i="29"/>
  <c r="O38" i="29"/>
  <c r="O53" i="29"/>
  <c r="AB110" i="29"/>
  <c r="AD34" i="29"/>
  <c r="AD18" i="29"/>
  <c r="AD43" i="29"/>
  <c r="AD47" i="29"/>
  <c r="AD32" i="29"/>
  <c r="AD28" i="29"/>
  <c r="AD24" i="29"/>
  <c r="AD13" i="29"/>
  <c r="AD20" i="29"/>
  <c r="AD16" i="29"/>
  <c r="AD12" i="29"/>
  <c r="V57" i="29"/>
  <c r="V20" i="29"/>
  <c r="V18" i="29"/>
  <c r="V12" i="29"/>
  <c r="V8" i="29"/>
  <c r="V4" i="29"/>
  <c r="V108" i="29"/>
  <c r="V105" i="29"/>
  <c r="V84" i="29"/>
  <c r="V87" i="29"/>
  <c r="C14" i="29"/>
  <c r="C42" i="29"/>
  <c r="C2" i="29"/>
  <c r="C52" i="29"/>
  <c r="C80" i="29"/>
  <c r="C51" i="29"/>
  <c r="C53" i="29"/>
  <c r="C8" i="29"/>
  <c r="C35" i="29"/>
  <c r="C9" i="29"/>
  <c r="C10" i="29"/>
  <c r="H53" i="29"/>
  <c r="Q29" i="29"/>
  <c r="Q96" i="29"/>
  <c r="Q37" i="29"/>
  <c r="Q5" i="29"/>
  <c r="O24" i="29"/>
  <c r="O7" i="29"/>
  <c r="AD19" i="29"/>
  <c r="AD10" i="29"/>
  <c r="AD6" i="29"/>
  <c r="AD2" i="29"/>
  <c r="AD11" i="29"/>
  <c r="AD7" i="29"/>
  <c r="AD3" i="29"/>
  <c r="V53" i="29"/>
  <c r="V110" i="29"/>
  <c r="V71" i="29"/>
  <c r="V16" i="29"/>
  <c r="V114" i="29"/>
  <c r="V112" i="29"/>
  <c r="V109" i="29"/>
  <c r="V88" i="29"/>
  <c r="V91" i="29"/>
  <c r="V75" i="29"/>
  <c r="C6" i="29"/>
  <c r="C66" i="29"/>
  <c r="C24" i="29"/>
  <c r="C101" i="29"/>
  <c r="C26" i="29"/>
  <c r="C64" i="29"/>
  <c r="C57" i="29"/>
  <c r="C20" i="29"/>
  <c r="C39" i="29"/>
  <c r="C13" i="29"/>
  <c r="H30" i="29"/>
  <c r="Q105" i="29"/>
  <c r="Q41" i="29"/>
  <c r="Q24" i="29"/>
  <c r="Q108" i="29"/>
  <c r="Q100" i="29"/>
  <c r="O48" i="29"/>
  <c r="O73" i="29"/>
  <c r="O18" i="29"/>
  <c r="O60" i="29"/>
  <c r="AD9" i="29"/>
  <c r="AD113" i="29"/>
  <c r="AD105" i="29"/>
  <c r="AD101" i="29"/>
  <c r="AD97" i="29"/>
  <c r="AD67" i="29"/>
  <c r="AD95" i="29"/>
  <c r="AD91" i="29"/>
  <c r="AD87" i="29"/>
  <c r="AD77" i="29"/>
  <c r="V5" i="29"/>
  <c r="V85" i="29"/>
  <c r="V73" i="29"/>
  <c r="V69" i="29"/>
  <c r="V65" i="29"/>
  <c r="V61" i="29"/>
  <c r="V64" i="29"/>
  <c r="V48" i="29"/>
  <c r="V32" i="29"/>
  <c r="V13" i="29"/>
  <c r="V7" i="29"/>
  <c r="C40" i="29"/>
  <c r="C54" i="29"/>
  <c r="C78" i="29"/>
  <c r="C19" i="29"/>
  <c r="C104" i="29"/>
  <c r="C79" i="29"/>
  <c r="C92" i="29"/>
  <c r="H52" i="29"/>
  <c r="Q33" i="29"/>
  <c r="Q16" i="29"/>
  <c r="O65" i="29"/>
  <c r="O92" i="29"/>
  <c r="O30" i="29"/>
  <c r="AD17" i="29"/>
  <c r="AD82" i="29"/>
  <c r="AD80" i="29"/>
  <c r="AD71" i="29"/>
  <c r="AD63" i="29"/>
  <c r="AD93" i="29"/>
  <c r="AD89" i="29"/>
  <c r="AD85" i="29"/>
  <c r="AD81" i="29"/>
  <c r="AD61" i="29"/>
  <c r="V89" i="29"/>
  <c r="V77" i="29"/>
  <c r="V59" i="29"/>
  <c r="V76" i="29"/>
  <c r="V72" i="29"/>
  <c r="V68" i="29"/>
  <c r="V52" i="29"/>
  <c r="V36" i="29"/>
  <c r="V17" i="29"/>
  <c r="V11" i="29"/>
  <c r="C107" i="29"/>
  <c r="C88" i="29"/>
  <c r="C7" i="29"/>
  <c r="C32" i="29"/>
  <c r="C74" i="29"/>
  <c r="C108" i="29"/>
  <c r="C83" i="29"/>
  <c r="C63" i="29"/>
  <c r="C76" i="29"/>
  <c r="H48" i="29"/>
  <c r="Q68" i="29"/>
  <c r="Q43" i="29"/>
  <c r="Q13" i="29"/>
  <c r="Q86" i="29"/>
  <c r="Q104" i="29"/>
  <c r="O86" i="29"/>
  <c r="O58" i="29"/>
  <c r="O51" i="29"/>
  <c r="N61" i="29"/>
  <c r="N74" i="29"/>
  <c r="AC71" i="29"/>
  <c r="G71" i="29"/>
  <c r="AG69" i="29"/>
  <c r="N47" i="29"/>
  <c r="N60" i="29"/>
  <c r="AC112" i="29"/>
  <c r="G39" i="29"/>
  <c r="AG74" i="29"/>
  <c r="N76" i="29"/>
  <c r="N94" i="29"/>
  <c r="AC7" i="29"/>
  <c r="G44" i="29"/>
  <c r="G6" i="29"/>
  <c r="N11" i="29"/>
  <c r="N77" i="29"/>
  <c r="AC35" i="29"/>
  <c r="G107" i="29"/>
  <c r="N51" i="29"/>
  <c r="N78" i="29"/>
  <c r="AC21" i="29"/>
  <c r="G84" i="29"/>
  <c r="G13" i="29"/>
  <c r="N73" i="29"/>
  <c r="N70" i="29"/>
  <c r="AC102" i="29"/>
  <c r="G68" i="29"/>
  <c r="K94" i="29"/>
  <c r="K105" i="29"/>
  <c r="K74" i="29"/>
  <c r="K72" i="29"/>
  <c r="M63" i="29"/>
  <c r="H110" i="29"/>
  <c r="Q92" i="29"/>
  <c r="Q65" i="29"/>
  <c r="Q12" i="29"/>
  <c r="Q103" i="29"/>
  <c r="Q97" i="29"/>
  <c r="Q80" i="29"/>
  <c r="Q48" i="29"/>
  <c r="Q73" i="29"/>
  <c r="Q69" i="29"/>
  <c r="T88" i="29"/>
  <c r="T35" i="29"/>
  <c r="T96" i="29"/>
  <c r="T91" i="29"/>
  <c r="T78" i="29"/>
  <c r="T43" i="29"/>
  <c r="T24" i="29"/>
  <c r="T44" i="29"/>
  <c r="T42" i="29"/>
  <c r="T113" i="29"/>
  <c r="Y99" i="29"/>
  <c r="Y76" i="29"/>
  <c r="Y23" i="29"/>
  <c r="Y37" i="29"/>
  <c r="Y38" i="29"/>
  <c r="Y8" i="29"/>
  <c r="Y97" i="29"/>
  <c r="Y102" i="29"/>
  <c r="O87" i="29"/>
  <c r="O103" i="29"/>
  <c r="O81" i="29"/>
  <c r="O76" i="29"/>
  <c r="O112" i="29"/>
  <c r="O104" i="29"/>
  <c r="J6" i="29"/>
  <c r="AG52" i="29"/>
  <c r="M8" i="29"/>
  <c r="H43" i="29"/>
  <c r="H14" i="29"/>
  <c r="Q34" i="29"/>
  <c r="Q19" i="29"/>
  <c r="Q111" i="29"/>
  <c r="Q101" i="29"/>
  <c r="Q84" i="29"/>
  <c r="Q56" i="29"/>
  <c r="Q53" i="29"/>
  <c r="Q49" i="29"/>
  <c r="Q45" i="29"/>
  <c r="T25" i="29"/>
  <c r="T66" i="29"/>
  <c r="T72" i="29"/>
  <c r="T71" i="29"/>
  <c r="T36" i="29"/>
  <c r="T19" i="29"/>
  <c r="T5" i="29"/>
  <c r="T39" i="29"/>
  <c r="T92" i="29"/>
  <c r="Y84" i="29"/>
  <c r="Y93" i="29"/>
  <c r="Y54" i="29"/>
  <c r="Y20" i="29"/>
  <c r="Y4" i="29"/>
  <c r="Y113" i="29"/>
  <c r="Y104" i="29"/>
  <c r="Y89" i="29"/>
  <c r="O25" i="29"/>
  <c r="O54" i="29"/>
  <c r="O88" i="29"/>
  <c r="O61" i="29"/>
  <c r="O80" i="29"/>
  <c r="O62" i="29"/>
  <c r="O85" i="29"/>
  <c r="J2" i="29"/>
  <c r="AG48" i="29"/>
  <c r="T86" i="29"/>
  <c r="T114" i="29"/>
  <c r="T60" i="29"/>
  <c r="T84" i="29"/>
  <c r="T47" i="29"/>
  <c r="T18" i="29"/>
  <c r="T97" i="29"/>
  <c r="T48" i="29"/>
  <c r="T3" i="29"/>
  <c r="T20" i="29"/>
  <c r="T58" i="29"/>
  <c r="Y80" i="29"/>
  <c r="Y71" i="29"/>
  <c r="Y6" i="29"/>
  <c r="Y101" i="29"/>
  <c r="Y108" i="29"/>
  <c r="Y78" i="29"/>
  <c r="Y100" i="29"/>
  <c r="Y83" i="29"/>
  <c r="H56" i="29"/>
  <c r="Q89" i="29"/>
  <c r="Q70" i="29"/>
  <c r="Q106" i="29"/>
  <c r="Q82" i="29"/>
  <c r="Q77" i="29"/>
  <c r="Q64" i="29"/>
  <c r="Q44" i="29"/>
  <c r="Q46" i="29"/>
  <c r="Q39" i="29"/>
  <c r="Q35" i="29"/>
  <c r="Q31" i="29"/>
  <c r="T108" i="29"/>
  <c r="T21" i="29"/>
  <c r="T103" i="29"/>
  <c r="T82" i="29"/>
  <c r="T40" i="29"/>
  <c r="T85" i="29"/>
  <c r="T16" i="29"/>
  <c r="T31" i="29"/>
  <c r="T10" i="29"/>
  <c r="T74" i="29"/>
  <c r="Y34" i="29"/>
  <c r="Y49" i="29"/>
  <c r="Y110" i="29"/>
  <c r="Y98" i="29"/>
  <c r="Y114" i="29"/>
  <c r="Y112" i="29"/>
  <c r="Y82" i="29"/>
  <c r="Y66" i="29"/>
  <c r="Y95" i="29"/>
  <c r="Y67" i="29"/>
  <c r="O110" i="29"/>
  <c r="O97" i="29"/>
  <c r="O75" i="29"/>
  <c r="O29" i="29"/>
  <c r="O46" i="29"/>
  <c r="O57" i="29"/>
  <c r="O12" i="29"/>
  <c r="H72" i="29"/>
  <c r="Q27" i="29"/>
  <c r="Q17" i="29"/>
  <c r="Q90" i="29"/>
  <c r="Q83" i="29"/>
  <c r="Q72" i="29"/>
  <c r="Q52" i="29"/>
  <c r="Q50" i="29"/>
  <c r="Q3" i="29"/>
  <c r="Q28" i="29"/>
  <c r="Q8" i="29"/>
  <c r="Q23" i="29"/>
  <c r="T62" i="29"/>
  <c r="T100" i="29"/>
  <c r="T75" i="29"/>
  <c r="T22" i="29"/>
  <c r="T69" i="29"/>
  <c r="T7" i="29"/>
  <c r="T37" i="29"/>
  <c r="T6" i="29"/>
  <c r="T38" i="29"/>
  <c r="Y21" i="29"/>
  <c r="Y22" i="29"/>
  <c r="Y94" i="29"/>
  <c r="Y91" i="29"/>
  <c r="Y79" i="29"/>
  <c r="Y111" i="29"/>
  <c r="Y86" i="29"/>
  <c r="Y70" i="29"/>
  <c r="Y73" i="29"/>
  <c r="Y62" i="29"/>
  <c r="Y55" i="29"/>
  <c r="O3" i="29"/>
  <c r="O94" i="29"/>
  <c r="O36" i="29"/>
  <c r="O34" i="29"/>
  <c r="O26" i="29"/>
  <c r="O27" i="29"/>
  <c r="AG108" i="29"/>
  <c r="T79" i="29"/>
  <c r="T94" i="29"/>
  <c r="T98" i="29"/>
  <c r="T51" i="29"/>
  <c r="T101" i="29"/>
  <c r="T59" i="29"/>
  <c r="T2" i="29"/>
  <c r="T34" i="29"/>
  <c r="Y17" i="29"/>
  <c r="Y56" i="29"/>
  <c r="Y72" i="29"/>
  <c r="Y65" i="29"/>
  <c r="Y51" i="29"/>
  <c r="Y81" i="29"/>
  <c r="Y74" i="29"/>
  <c r="Y60" i="29"/>
  <c r="Y40" i="29"/>
  <c r="Y69" i="29"/>
  <c r="Y45" i="29"/>
  <c r="Y105" i="29"/>
  <c r="Q79" i="29"/>
  <c r="Q76" i="29"/>
  <c r="Q62" i="29"/>
  <c r="Q85" i="29"/>
  <c r="Q74" i="29"/>
  <c r="Q11" i="29"/>
  <c r="Q30" i="29"/>
  <c r="Q36" i="29"/>
  <c r="Q18" i="29"/>
  <c r="T49" i="29"/>
  <c r="T8" i="29"/>
  <c r="T90" i="29"/>
  <c r="T17" i="29"/>
  <c r="T93" i="29"/>
  <c r="T56" i="29"/>
  <c r="T83" i="29"/>
  <c r="T107" i="29"/>
  <c r="T4" i="29"/>
  <c r="Y109" i="29"/>
  <c r="Y85" i="29"/>
  <c r="Y50" i="29"/>
  <c r="Y24" i="29"/>
  <c r="Y29" i="29"/>
  <c r="Y92" i="29"/>
  <c r="Y64" i="29"/>
  <c r="Y44" i="29"/>
  <c r="Y32" i="29"/>
  <c r="Y57" i="29"/>
  <c r="Y33" i="29"/>
  <c r="O101" i="29"/>
  <c r="O37" i="29"/>
  <c r="O93" i="29"/>
  <c r="O84" i="29"/>
  <c r="O108" i="29"/>
  <c r="AG107" i="29"/>
  <c r="T95" i="29"/>
  <c r="T13" i="29"/>
  <c r="T111" i="29"/>
  <c r="T57" i="29"/>
  <c r="T9" i="29"/>
  <c r="T73" i="29"/>
  <c r="T28" i="29"/>
  <c r="T64" i="29"/>
  <c r="T112" i="29"/>
  <c r="T29" i="29"/>
  <c r="Y52" i="29"/>
  <c r="Y96" i="29"/>
  <c r="Y63" i="29"/>
  <c r="Y2" i="29"/>
  <c r="Y3" i="29"/>
  <c r="Y12" i="29"/>
  <c r="Y59" i="29"/>
  <c r="Y48" i="29"/>
  <c r="Y36" i="29"/>
  <c r="Y35" i="29"/>
  <c r="Y28" i="29"/>
  <c r="Y18" i="29"/>
  <c r="T106" i="29"/>
  <c r="T81" i="29"/>
  <c r="T104" i="29"/>
  <c r="T12" i="29"/>
  <c r="T105" i="29"/>
  <c r="T63" i="29"/>
  <c r="T23" i="29"/>
  <c r="T110" i="29"/>
  <c r="T87" i="29"/>
  <c r="T15" i="29"/>
  <c r="T11" i="29"/>
  <c r="Y30" i="29"/>
  <c r="Y75" i="29"/>
  <c r="Y41" i="29"/>
  <c r="Y47" i="29"/>
  <c r="Y42" i="29"/>
  <c r="Y39" i="29"/>
  <c r="Y11" i="29"/>
  <c r="Y31" i="29"/>
  <c r="Y16" i="29"/>
  <c r="T50" i="29"/>
  <c r="T55" i="29"/>
  <c r="T61" i="29"/>
  <c r="T27" i="29"/>
  <c r="T77" i="29"/>
  <c r="T26" i="29"/>
  <c r="T65" i="29"/>
  <c r="T68" i="29"/>
  <c r="T89" i="29"/>
  <c r="Y53" i="29"/>
  <c r="Y14" i="29"/>
  <c r="Y90" i="29"/>
  <c r="Y106" i="29"/>
  <c r="Y107" i="29"/>
  <c r="Y58" i="29"/>
  <c r="Y26" i="29"/>
  <c r="Y15" i="29"/>
  <c r="Y5" i="29"/>
  <c r="Y7" i="29"/>
  <c r="H99" i="29"/>
  <c r="Q94" i="29"/>
  <c r="Q58" i="29"/>
  <c r="Q7" i="29"/>
  <c r="Q2" i="29"/>
  <c r="Q4" i="29"/>
  <c r="Q21" i="29"/>
  <c r="Q114" i="29"/>
  <c r="Q112" i="29"/>
  <c r="Q67" i="29"/>
  <c r="Q59" i="29"/>
  <c r="Q95" i="29"/>
  <c r="T99" i="29"/>
  <c r="T33" i="29"/>
  <c r="T109" i="29"/>
  <c r="T45" i="29"/>
  <c r="T32" i="29"/>
  <c r="T30" i="29"/>
  <c r="T70" i="29"/>
  <c r="T53" i="29"/>
  <c r="Y27" i="29"/>
  <c r="Y68" i="29"/>
  <c r="Y87" i="29"/>
  <c r="Y88" i="29"/>
  <c r="Y25" i="29"/>
  <c r="Y19" i="29"/>
  <c r="Y9" i="29"/>
  <c r="O49" i="29"/>
  <c r="O107" i="29"/>
  <c r="O42" i="29"/>
  <c r="O4" i="29"/>
  <c r="AG109" i="29"/>
  <c r="M12" i="29"/>
  <c r="G35" i="29"/>
  <c r="AG111" i="29"/>
  <c r="AG27" i="29"/>
  <c r="G31" i="29"/>
  <c r="AG51" i="29"/>
  <c r="AG105" i="29"/>
  <c r="G16" i="29"/>
  <c r="AG102" i="29"/>
  <c r="AG101" i="29"/>
  <c r="G2" i="29"/>
  <c r="AG38" i="29"/>
  <c r="AG32" i="29"/>
  <c r="G60" i="29"/>
  <c r="J97" i="29"/>
  <c r="AG15" i="29"/>
  <c r="AG28" i="29"/>
  <c r="G63" i="29"/>
  <c r="AG81" i="29"/>
  <c r="O69" i="29"/>
  <c r="O56" i="29"/>
  <c r="O64" i="29"/>
  <c r="O109" i="29"/>
  <c r="O22" i="29"/>
  <c r="J83" i="29"/>
  <c r="AG5" i="29"/>
  <c r="AB80" i="29"/>
  <c r="O71" i="29"/>
  <c r="O14" i="29"/>
  <c r="O52" i="29"/>
  <c r="O40" i="29"/>
  <c r="O67" i="29"/>
  <c r="AA10" i="29"/>
  <c r="AG19" i="29"/>
  <c r="AG61" i="29"/>
  <c r="AG42" i="29"/>
  <c r="AB22" i="29"/>
  <c r="R4" i="29"/>
  <c r="R114" i="29"/>
  <c r="AA112" i="29"/>
  <c r="J80" i="29"/>
  <c r="AG30" i="29"/>
  <c r="AG2" i="29"/>
  <c r="AG18" i="29"/>
  <c r="AG57" i="29"/>
  <c r="R94" i="29"/>
  <c r="O63" i="29"/>
  <c r="O28" i="29"/>
  <c r="O45" i="29"/>
  <c r="O13" i="29"/>
  <c r="O16" i="29"/>
  <c r="O23" i="29"/>
  <c r="O19" i="29"/>
  <c r="O15" i="29"/>
  <c r="O102" i="29"/>
  <c r="J67" i="29"/>
  <c r="AG14" i="29"/>
  <c r="AG76" i="29"/>
  <c r="AB49" i="29"/>
  <c r="R63" i="29"/>
  <c r="O21" i="29"/>
  <c r="O96" i="29"/>
  <c r="O79" i="29"/>
  <c r="O20" i="29"/>
  <c r="O5" i="29"/>
  <c r="O6" i="29"/>
  <c r="O2" i="29"/>
  <c r="O105" i="29"/>
  <c r="O89" i="29"/>
  <c r="AG85" i="29"/>
  <c r="AG78" i="29"/>
  <c r="AB61" i="29"/>
  <c r="E85" i="29"/>
  <c r="R73" i="29"/>
  <c r="R49" i="29"/>
  <c r="O91" i="29"/>
  <c r="O72" i="29"/>
  <c r="O55" i="29"/>
  <c r="O31" i="29"/>
  <c r="O111" i="29"/>
  <c r="O106" i="29"/>
  <c r="O113" i="29"/>
  <c r="O100" i="29"/>
  <c r="O83" i="29"/>
  <c r="J73" i="29"/>
  <c r="AG98" i="29"/>
  <c r="AG88" i="29"/>
  <c r="AB2" i="29"/>
  <c r="R71" i="29"/>
  <c r="AB4" i="29"/>
  <c r="R85" i="29"/>
  <c r="R81" i="29"/>
  <c r="O35" i="29"/>
  <c r="O39" i="29"/>
  <c r="O33" i="29"/>
  <c r="O77" i="29"/>
  <c r="O8" i="29"/>
  <c r="O90" i="29"/>
  <c r="O82" i="29"/>
  <c r="O78" i="29"/>
  <c r="O70" i="29"/>
  <c r="O66" i="29"/>
  <c r="O43" i="29"/>
  <c r="O41" i="29"/>
  <c r="J23" i="29"/>
  <c r="AG39" i="29"/>
  <c r="AG31" i="29"/>
  <c r="AG84" i="29"/>
  <c r="AB23" i="29"/>
  <c r="R61" i="29"/>
  <c r="Z15" i="29"/>
  <c r="Z11" i="29"/>
  <c r="Z108" i="29"/>
  <c r="Z72" i="29"/>
  <c r="Z61" i="29"/>
  <c r="Z98" i="29"/>
  <c r="Z92" i="29"/>
  <c r="Z60" i="29"/>
  <c r="Z49" i="29"/>
  <c r="Z34" i="29"/>
  <c r="Z67" i="29"/>
  <c r="H38" i="29"/>
  <c r="H69" i="29"/>
  <c r="H59" i="29"/>
  <c r="H8" i="29"/>
  <c r="H49" i="29"/>
  <c r="H41" i="29"/>
  <c r="H58" i="29"/>
  <c r="H54" i="29"/>
  <c r="H50" i="29"/>
  <c r="H46" i="29"/>
  <c r="H34" i="29"/>
  <c r="H17" i="29"/>
  <c r="J85" i="29"/>
  <c r="J94" i="29"/>
  <c r="J90" i="29"/>
  <c r="J86" i="29"/>
  <c r="J74" i="29"/>
  <c r="J60" i="29"/>
  <c r="J52" i="29"/>
  <c r="J28" i="29"/>
  <c r="J5" i="29"/>
  <c r="J24" i="29"/>
  <c r="AG73" i="29"/>
  <c r="AG37" i="29"/>
  <c r="AG10" i="29"/>
  <c r="AG79" i="29"/>
  <c r="AG63" i="29"/>
  <c r="AG3" i="29"/>
  <c r="AG66" i="29"/>
  <c r="AG17" i="29"/>
  <c r="AG49" i="29"/>
  <c r="E5" i="29"/>
  <c r="E84" i="29"/>
  <c r="J63" i="29"/>
  <c r="J14" i="29"/>
  <c r="J69" i="29"/>
  <c r="J65" i="29"/>
  <c r="J61" i="29"/>
  <c r="J64" i="29"/>
  <c r="J56" i="29"/>
  <c r="J32" i="29"/>
  <c r="J9" i="29"/>
  <c r="J3" i="29"/>
  <c r="E73" i="29"/>
  <c r="E39" i="29"/>
  <c r="Z93" i="29"/>
  <c r="Z42" i="29"/>
  <c r="Z4" i="29"/>
  <c r="Z114" i="29"/>
  <c r="Z74" i="29"/>
  <c r="Z28" i="29"/>
  <c r="Z29" i="29"/>
  <c r="Z27" i="29"/>
  <c r="Z53" i="29"/>
  <c r="H113" i="29"/>
  <c r="H83" i="29"/>
  <c r="H12" i="29"/>
  <c r="H35" i="29"/>
  <c r="H27" i="29"/>
  <c r="H13" i="29"/>
  <c r="H40" i="29"/>
  <c r="H36" i="29"/>
  <c r="H32" i="29"/>
  <c r="H28" i="29"/>
  <c r="H18" i="29"/>
  <c r="J81" i="29"/>
  <c r="J76" i="29"/>
  <c r="J72" i="29"/>
  <c r="J68" i="29"/>
  <c r="J43" i="29"/>
  <c r="J36" i="29"/>
  <c r="J13" i="29"/>
  <c r="J7" i="29"/>
  <c r="J100" i="29"/>
  <c r="AG99" i="29"/>
  <c r="AG33" i="29"/>
  <c r="AG65" i="29"/>
  <c r="AG22" i="29"/>
  <c r="AG92" i="29"/>
  <c r="AG36" i="29"/>
  <c r="AG96" i="29"/>
  <c r="AG40" i="29"/>
  <c r="E38" i="29"/>
  <c r="Z106" i="29"/>
  <c r="Z75" i="29"/>
  <c r="Z12" i="29"/>
  <c r="Z89" i="29"/>
  <c r="Z97" i="29"/>
  <c r="Z112" i="29"/>
  <c r="Z68" i="29"/>
  <c r="Z33" i="29"/>
  <c r="Z35" i="29"/>
  <c r="Z5" i="29"/>
  <c r="Z66" i="29"/>
  <c r="Z37" i="29"/>
  <c r="H31" i="29"/>
  <c r="H63" i="29"/>
  <c r="H37" i="29"/>
  <c r="H33" i="29"/>
  <c r="H25" i="29"/>
  <c r="H5" i="29"/>
  <c r="H24" i="29"/>
  <c r="H20" i="29"/>
  <c r="H16" i="29"/>
  <c r="H22" i="29"/>
  <c r="AA56" i="29"/>
  <c r="J40" i="29"/>
  <c r="J10" i="29"/>
  <c r="J55" i="29"/>
  <c r="J51" i="29"/>
  <c r="J47" i="29"/>
  <c r="J27" i="29"/>
  <c r="J17" i="29"/>
  <c r="J11" i="29"/>
  <c r="J104" i="29"/>
  <c r="J102" i="29"/>
  <c r="AG75" i="29"/>
  <c r="AG67" i="29"/>
  <c r="AG7" i="29"/>
  <c r="AG70" i="29"/>
  <c r="AG21" i="29"/>
  <c r="AG9" i="29"/>
  <c r="P38" i="29"/>
  <c r="Z102" i="29"/>
  <c r="Z41" i="29"/>
  <c r="Z81" i="29"/>
  <c r="Z109" i="29"/>
  <c r="Z78" i="29"/>
  <c r="Z95" i="29"/>
  <c r="Z36" i="29"/>
  <c r="Z39" i="29"/>
  <c r="Z9" i="29"/>
  <c r="Z76" i="29"/>
  <c r="Z19" i="29"/>
  <c r="H106" i="29"/>
  <c r="H6" i="29"/>
  <c r="H2" i="29"/>
  <c r="H19" i="29"/>
  <c r="H15" i="29"/>
  <c r="H11" i="29"/>
  <c r="H7" i="29"/>
  <c r="H3" i="29"/>
  <c r="J77" i="29"/>
  <c r="J41" i="29"/>
  <c r="J35" i="29"/>
  <c r="J31" i="29"/>
  <c r="J21" i="29"/>
  <c r="J15" i="29"/>
  <c r="J108" i="29"/>
  <c r="J106" i="29"/>
  <c r="J89" i="29"/>
  <c r="AG55" i="29"/>
  <c r="AG60" i="29"/>
  <c r="AG91" i="29"/>
  <c r="AG35" i="29"/>
  <c r="AG56" i="29"/>
  <c r="AG114" i="29"/>
  <c r="E58" i="29"/>
  <c r="Z83" i="29"/>
  <c r="Z22" i="29"/>
  <c r="Z104" i="29"/>
  <c r="Z90" i="29"/>
  <c r="Z47" i="29"/>
  <c r="Z59" i="29"/>
  <c r="Z2" i="29"/>
  <c r="Z13" i="29"/>
  <c r="Z52" i="29"/>
  <c r="Z16" i="29"/>
  <c r="H91" i="29"/>
  <c r="H4" i="29"/>
  <c r="H57" i="29"/>
  <c r="H114" i="29"/>
  <c r="H112" i="29"/>
  <c r="AA22" i="29"/>
  <c r="J49" i="29"/>
  <c r="J16" i="29"/>
  <c r="J34" i="29"/>
  <c r="J30" i="29"/>
  <c r="J26" i="29"/>
  <c r="J19" i="29"/>
  <c r="J112" i="29"/>
  <c r="J110" i="29"/>
  <c r="J93" i="29"/>
  <c r="J79" i="29"/>
  <c r="AG23" i="29"/>
  <c r="AG89" i="29"/>
  <c r="AG25" i="29"/>
  <c r="AG6" i="29"/>
  <c r="AG112" i="29"/>
  <c r="AG80" i="29"/>
  <c r="E79" i="29"/>
  <c r="Z44" i="29"/>
  <c r="Z77" i="29"/>
  <c r="Z32" i="29"/>
  <c r="Z3" i="29"/>
  <c r="Z46" i="29"/>
  <c r="Z21" i="29"/>
  <c r="Z113" i="29"/>
  <c r="Z85" i="29"/>
  <c r="Z6" i="29"/>
  <c r="H29" i="29"/>
  <c r="H111" i="29"/>
  <c r="H107" i="29"/>
  <c r="H103" i="29"/>
  <c r="H79" i="29"/>
  <c r="H89" i="29"/>
  <c r="AA2" i="29"/>
  <c r="J45" i="29"/>
  <c r="J12" i="29"/>
  <c r="J8" i="29"/>
  <c r="J4" i="29"/>
  <c r="J101" i="29"/>
  <c r="J84" i="29"/>
  <c r="J87" i="29"/>
  <c r="J71" i="29"/>
  <c r="J42" i="29"/>
  <c r="AG64" i="29"/>
  <c r="AG106" i="29"/>
  <c r="AG47" i="29"/>
  <c r="AG77" i="29"/>
  <c r="AG97" i="29"/>
  <c r="AG44" i="29"/>
  <c r="E94" i="29"/>
  <c r="Z63" i="29"/>
  <c r="Z8" i="29"/>
  <c r="Z110" i="29"/>
  <c r="Z26" i="29"/>
  <c r="Z103" i="29"/>
  <c r="Z82" i="29"/>
  <c r="Z31" i="29"/>
  <c r="H51" i="29"/>
  <c r="H85" i="29"/>
  <c r="H104" i="29"/>
  <c r="H100" i="29"/>
  <c r="H109" i="29"/>
  <c r="H105" i="29"/>
  <c r="H101" i="29"/>
  <c r="H97" i="29"/>
  <c r="H95" i="29"/>
  <c r="H87" i="29"/>
  <c r="H93" i="29"/>
  <c r="H73" i="29"/>
  <c r="J98" i="29"/>
  <c r="J105" i="29"/>
  <c r="J88" i="29"/>
  <c r="J91" i="29"/>
  <c r="J75" i="29"/>
  <c r="J46" i="29"/>
  <c r="J53" i="29"/>
  <c r="E81" i="29"/>
  <c r="Z23" i="29"/>
  <c r="Z99" i="29"/>
  <c r="Z50" i="29"/>
  <c r="Z87" i="29"/>
  <c r="Z20" i="29"/>
  <c r="Z107" i="29"/>
  <c r="Z94" i="29"/>
  <c r="Z71" i="29"/>
  <c r="Z17" i="29"/>
  <c r="H10" i="29"/>
  <c r="H102" i="29"/>
  <c r="H98" i="29"/>
  <c r="H64" i="29"/>
  <c r="H96" i="29"/>
  <c r="H92" i="29"/>
  <c r="H88" i="29"/>
  <c r="H84" i="29"/>
  <c r="H80" i="29"/>
  <c r="H77" i="29"/>
  <c r="H67" i="29"/>
  <c r="J25" i="29"/>
  <c r="J109" i="29"/>
  <c r="J92" i="29"/>
  <c r="J95" i="29"/>
  <c r="J62" i="29"/>
  <c r="J50" i="29"/>
  <c r="J57" i="29"/>
  <c r="J29" i="29"/>
  <c r="AG93" i="29"/>
  <c r="AG95" i="29"/>
  <c r="AG72" i="29"/>
  <c r="AG29" i="29"/>
  <c r="AG113" i="29"/>
  <c r="AG59" i="29"/>
  <c r="AG62" i="29"/>
  <c r="AG13" i="29"/>
  <c r="E54" i="29"/>
  <c r="Z40" i="29"/>
  <c r="Z80" i="29"/>
  <c r="Z14" i="29"/>
  <c r="Z105" i="29"/>
  <c r="Z48" i="29"/>
  <c r="Z111" i="29"/>
  <c r="Z62" i="29"/>
  <c r="Z84" i="29"/>
  <c r="Z55" i="29"/>
  <c r="H9" i="29"/>
  <c r="H68" i="29"/>
  <c r="H81" i="29"/>
  <c r="H76" i="29"/>
  <c r="H60" i="29"/>
  <c r="H94" i="29"/>
  <c r="H90" i="29"/>
  <c r="H86" i="29"/>
  <c r="H82" i="29"/>
  <c r="H78" i="29"/>
  <c r="H71" i="29"/>
  <c r="H39" i="29"/>
  <c r="J59" i="29"/>
  <c r="J111" i="29"/>
  <c r="J114" i="29"/>
  <c r="J113" i="29"/>
  <c r="J96" i="29"/>
  <c r="J78" i="29"/>
  <c r="J66" i="29"/>
  <c r="J54" i="29"/>
  <c r="J44" i="29"/>
  <c r="J33" i="29"/>
  <c r="J18" i="29"/>
  <c r="E59" i="29"/>
  <c r="E52" i="29"/>
  <c r="H23" i="29"/>
  <c r="H65" i="29"/>
  <c r="H61" i="29"/>
  <c r="H45" i="29"/>
  <c r="H74" i="29"/>
  <c r="H70" i="29"/>
  <c r="H66" i="29"/>
  <c r="H62" i="29"/>
  <c r="H75" i="29"/>
  <c r="H42" i="29"/>
  <c r="J39" i="29"/>
  <c r="J38" i="29"/>
  <c r="J107" i="29"/>
  <c r="J103" i="29"/>
  <c r="J99" i="29"/>
  <c r="J82" i="29"/>
  <c r="J70" i="29"/>
  <c r="J58" i="29"/>
  <c r="J48" i="29"/>
  <c r="J37" i="29"/>
  <c r="J22" i="29"/>
  <c r="E112" i="29"/>
  <c r="E30" i="29"/>
  <c r="R106" i="29"/>
  <c r="R100" i="29"/>
  <c r="R75" i="29"/>
  <c r="R91" i="29"/>
  <c r="R87" i="29"/>
  <c r="R58" i="29"/>
  <c r="R36" i="29"/>
  <c r="R22" i="29"/>
  <c r="R86" i="29"/>
  <c r="AB27" i="29"/>
  <c r="R17" i="29"/>
  <c r="R20" i="29"/>
  <c r="R7" i="29"/>
  <c r="R56" i="29"/>
  <c r="R69" i="29"/>
  <c r="R65" i="29"/>
  <c r="R33" i="29"/>
  <c r="R102" i="29"/>
  <c r="R97" i="29"/>
  <c r="AB78" i="29"/>
  <c r="AB68" i="29"/>
  <c r="R41" i="29"/>
  <c r="R93" i="29"/>
  <c r="R108" i="29"/>
  <c r="R67" i="29"/>
  <c r="R55" i="29"/>
  <c r="R40" i="29"/>
  <c r="R37" i="29"/>
  <c r="R5" i="29"/>
  <c r="R110" i="29"/>
  <c r="R105" i="29"/>
  <c r="R84" i="29"/>
  <c r="R60" i="29"/>
  <c r="AB7" i="29"/>
  <c r="AB37" i="29"/>
  <c r="R39" i="29"/>
  <c r="R57" i="29"/>
  <c r="R51" i="29"/>
  <c r="R21" i="29"/>
  <c r="R31" i="29"/>
  <c r="R27" i="29"/>
  <c r="R8" i="29"/>
  <c r="R109" i="29"/>
  <c r="R88" i="29"/>
  <c r="R64" i="29"/>
  <c r="R52" i="29"/>
  <c r="AB11" i="29"/>
  <c r="R107" i="29"/>
  <c r="R103" i="29"/>
  <c r="R2" i="29"/>
  <c r="R15" i="29"/>
  <c r="R16" i="29"/>
  <c r="R12" i="29"/>
  <c r="R113" i="29"/>
  <c r="R92" i="29"/>
  <c r="R68" i="29"/>
  <c r="R62" i="29"/>
  <c r="R42" i="29"/>
  <c r="AB104" i="29"/>
  <c r="R101" i="29"/>
  <c r="R89" i="29"/>
  <c r="R48" i="29"/>
  <c r="R59" i="29"/>
  <c r="R6" i="29"/>
  <c r="R3" i="29"/>
  <c r="R79" i="29"/>
  <c r="R72" i="29"/>
  <c r="R66" i="29"/>
  <c r="R46" i="29"/>
  <c r="R26" i="29"/>
  <c r="R80" i="29"/>
  <c r="R35" i="29"/>
  <c r="R9" i="29"/>
  <c r="R104" i="29"/>
  <c r="R47" i="29"/>
  <c r="R76" i="29"/>
  <c r="R70" i="29"/>
  <c r="R50" i="29"/>
  <c r="R30" i="29"/>
  <c r="R19" i="29"/>
  <c r="AB69" i="29"/>
  <c r="AB70" i="29"/>
  <c r="R44" i="29"/>
  <c r="R99" i="29"/>
  <c r="R53" i="29"/>
  <c r="R78" i="29"/>
  <c r="R74" i="29"/>
  <c r="R54" i="29"/>
  <c r="R34" i="29"/>
  <c r="R23" i="29"/>
  <c r="R10" i="29"/>
  <c r="AB29" i="29"/>
  <c r="AB35" i="29"/>
  <c r="P108" i="29"/>
  <c r="R45" i="29"/>
  <c r="R95" i="29"/>
  <c r="R77" i="29"/>
  <c r="R11" i="29"/>
  <c r="R111" i="29"/>
  <c r="R82" i="29"/>
  <c r="R25" i="29"/>
  <c r="R38" i="29"/>
  <c r="R28" i="29"/>
  <c r="R14" i="29"/>
  <c r="R29" i="29"/>
  <c r="R43" i="29"/>
  <c r="R24" i="29"/>
  <c r="R112" i="29"/>
  <c r="R96" i="29"/>
  <c r="R90" i="29"/>
  <c r="R83" i="29"/>
  <c r="R13" i="29"/>
  <c r="R32" i="29"/>
  <c r="R18" i="29"/>
  <c r="AB57" i="29"/>
  <c r="AB56" i="29"/>
  <c r="AG41" i="29"/>
  <c r="AG71" i="29"/>
  <c r="AG43" i="29"/>
  <c r="AG34" i="29"/>
  <c r="AG26" i="29"/>
  <c r="AG12" i="29"/>
  <c r="AG8" i="29"/>
  <c r="AG4" i="29"/>
  <c r="AG110" i="29"/>
  <c r="AB102" i="29"/>
  <c r="AB12" i="29"/>
  <c r="AB13" i="29"/>
  <c r="AB75" i="29"/>
  <c r="AB111" i="29"/>
  <c r="AB41" i="29"/>
  <c r="AB79" i="29"/>
  <c r="AB108" i="29"/>
  <c r="AB107" i="29"/>
  <c r="AB91" i="29"/>
  <c r="AB109" i="29"/>
  <c r="AB94" i="29"/>
  <c r="AG20" i="29"/>
  <c r="AG100" i="29"/>
  <c r="AG94" i="29"/>
  <c r="AG90" i="29"/>
  <c r="AG86" i="29"/>
  <c r="AG82" i="29"/>
  <c r="AG24" i="29"/>
  <c r="AB86" i="29"/>
  <c r="AB74" i="29"/>
  <c r="AB72" i="29"/>
  <c r="AB66" i="29"/>
  <c r="AG103" i="29"/>
  <c r="AG16" i="29"/>
  <c r="AG87" i="29"/>
  <c r="AG83" i="29"/>
  <c r="AG45" i="29"/>
  <c r="AG53" i="29"/>
  <c r="AG58" i="29"/>
  <c r="AG54" i="29"/>
  <c r="AG50" i="29"/>
  <c r="AG46" i="29"/>
  <c r="AB99" i="29"/>
  <c r="AB67" i="29"/>
  <c r="AB88" i="29"/>
  <c r="P15" i="29"/>
  <c r="AA6" i="29"/>
  <c r="I78" i="29"/>
  <c r="I112" i="29"/>
  <c r="I64" i="29"/>
  <c r="I26" i="29"/>
  <c r="I100" i="29"/>
  <c r="I14" i="29"/>
  <c r="I27" i="29"/>
  <c r="I88" i="29"/>
  <c r="K86" i="29"/>
  <c r="K85" i="29"/>
  <c r="AB18" i="29"/>
  <c r="AB55" i="29"/>
  <c r="AB52" i="29"/>
  <c r="AB26" i="29"/>
  <c r="I16" i="29"/>
  <c r="I87" i="29"/>
  <c r="I54" i="29"/>
  <c r="I98" i="29"/>
  <c r="I85" i="29"/>
  <c r="I41" i="29"/>
  <c r="I36" i="29"/>
  <c r="K10" i="29"/>
  <c r="K42" i="29"/>
  <c r="K55" i="29"/>
  <c r="AB93" i="29"/>
  <c r="AB34" i="29"/>
  <c r="AB20" i="29"/>
  <c r="AB59" i="29"/>
  <c r="AB32" i="29"/>
  <c r="AB103" i="29"/>
  <c r="AA32" i="29"/>
  <c r="I45" i="29"/>
  <c r="I67" i="29"/>
  <c r="I76" i="29"/>
  <c r="I82" i="29"/>
  <c r="I65" i="29"/>
  <c r="I12" i="29"/>
  <c r="I70" i="29"/>
  <c r="I55" i="29"/>
  <c r="I18" i="29"/>
  <c r="K87" i="29"/>
  <c r="K66" i="29"/>
  <c r="K107" i="29"/>
  <c r="K33" i="29"/>
  <c r="AB24" i="29"/>
  <c r="AB14" i="29"/>
  <c r="AB100" i="29"/>
  <c r="AB51" i="29"/>
  <c r="AB60" i="29"/>
  <c r="AB84" i="29"/>
  <c r="I105" i="29"/>
  <c r="I74" i="29"/>
  <c r="I59" i="29"/>
  <c r="I68" i="29"/>
  <c r="I73" i="29"/>
  <c r="I53" i="29"/>
  <c r="I10" i="29"/>
  <c r="I29" i="29"/>
  <c r="K9" i="29"/>
  <c r="K4" i="29"/>
  <c r="K56" i="29"/>
  <c r="AB65" i="29"/>
  <c r="AB30" i="29"/>
  <c r="AB16" i="29"/>
  <c r="AB47" i="29"/>
  <c r="AB106" i="29"/>
  <c r="AB96" i="29"/>
  <c r="AB97" i="29"/>
  <c r="AB15" i="29"/>
  <c r="AB95" i="29"/>
  <c r="AB39" i="29"/>
  <c r="AB63" i="29"/>
  <c r="AB43" i="29"/>
  <c r="AB64" i="29"/>
  <c r="AB38" i="29"/>
  <c r="E42" i="29"/>
  <c r="E98" i="29"/>
  <c r="E102" i="29"/>
  <c r="AB53" i="29"/>
  <c r="AB73" i="29"/>
  <c r="AB58" i="29"/>
  <c r="AB6" i="29"/>
  <c r="AB31" i="29"/>
  <c r="AB92" i="29"/>
  <c r="AB101" i="29"/>
  <c r="AB42" i="29"/>
  <c r="AB17" i="29"/>
  <c r="E93" i="29"/>
  <c r="E2" i="29"/>
  <c r="P59" i="29"/>
  <c r="AB19" i="29"/>
  <c r="AB9" i="29"/>
  <c r="AB77" i="29"/>
  <c r="AB10" i="29"/>
  <c r="AB87" i="29"/>
  <c r="AB98" i="29"/>
  <c r="AB36" i="29"/>
  <c r="AB40" i="29"/>
  <c r="AB114" i="29"/>
  <c r="AB90" i="29"/>
  <c r="AB25" i="29"/>
  <c r="AB50" i="29"/>
  <c r="AB83" i="29"/>
  <c r="AB44" i="29"/>
  <c r="AB82" i="29"/>
  <c r="AB54" i="29"/>
  <c r="P5" i="29"/>
  <c r="AE83" i="29"/>
  <c r="AE2" i="29"/>
  <c r="AE105" i="29"/>
  <c r="AE88" i="29"/>
  <c r="AE76" i="29"/>
  <c r="AE72" i="29"/>
  <c r="AE68" i="29"/>
  <c r="AE64" i="29"/>
  <c r="AE63" i="29"/>
  <c r="AE39" i="29"/>
  <c r="AE35" i="29"/>
  <c r="AC51" i="29"/>
  <c r="AC2" i="29"/>
  <c r="AC29" i="29"/>
  <c r="AC55" i="29"/>
  <c r="AC47" i="29"/>
  <c r="AC31" i="29"/>
  <c r="AC17" i="29"/>
  <c r="AC98" i="29"/>
  <c r="AC103" i="29"/>
  <c r="AC101" i="29"/>
  <c r="AA66" i="29"/>
  <c r="AA82" i="29"/>
  <c r="AA3" i="29"/>
  <c r="AA24" i="29"/>
  <c r="AA36" i="29"/>
  <c r="AA37" i="29"/>
  <c r="AA18" i="29"/>
  <c r="AA14" i="29"/>
  <c r="AA12" i="29"/>
  <c r="AA23" i="29"/>
  <c r="I114" i="29"/>
  <c r="I51" i="29"/>
  <c r="I69" i="29"/>
  <c r="I24" i="29"/>
  <c r="I86" i="29"/>
  <c r="K91" i="29"/>
  <c r="K96" i="29"/>
  <c r="K79" i="29"/>
  <c r="K36" i="29"/>
  <c r="K104" i="29"/>
  <c r="AB33" i="29"/>
  <c r="AB112" i="29"/>
  <c r="AB71" i="29"/>
  <c r="AB46" i="29"/>
  <c r="AB113" i="29"/>
  <c r="AB48" i="29"/>
  <c r="AB21" i="29"/>
  <c r="AB89" i="29"/>
  <c r="AB76" i="29"/>
  <c r="M96" i="29"/>
  <c r="E65" i="29"/>
  <c r="AE61" i="29"/>
  <c r="AE79" i="29"/>
  <c r="AE82" i="29"/>
  <c r="AE66" i="29"/>
  <c r="AE58" i="29"/>
  <c r="AE54" i="29"/>
  <c r="AE50" i="29"/>
  <c r="AE46" i="29"/>
  <c r="AE30" i="29"/>
  <c r="AE20" i="29"/>
  <c r="AE10" i="29"/>
  <c r="AC16" i="29"/>
  <c r="AC32" i="29"/>
  <c r="AC28" i="29"/>
  <c r="AC12" i="29"/>
  <c r="AC106" i="29"/>
  <c r="AC111" i="29"/>
  <c r="AC109" i="29"/>
  <c r="AC80" i="29"/>
  <c r="AC68" i="29"/>
  <c r="AA34" i="29"/>
  <c r="AA92" i="29"/>
  <c r="AA26" i="29"/>
  <c r="AA93" i="29"/>
  <c r="AA94" i="29"/>
  <c r="AA35" i="29"/>
  <c r="AA5" i="29"/>
  <c r="AA89" i="29"/>
  <c r="AA33" i="29"/>
  <c r="AE86" i="29"/>
  <c r="AE70" i="29"/>
  <c r="AE41" i="29"/>
  <c r="AE48" i="29"/>
  <c r="AE44" i="29"/>
  <c r="AE40" i="29"/>
  <c r="AE34" i="29"/>
  <c r="AE25" i="29"/>
  <c r="AE14" i="29"/>
  <c r="AC100" i="29"/>
  <c r="AC69" i="29"/>
  <c r="AC10" i="29"/>
  <c r="AC6" i="29"/>
  <c r="AC110" i="29"/>
  <c r="AC94" i="29"/>
  <c r="AC113" i="29"/>
  <c r="AC84" i="29"/>
  <c r="AC72" i="29"/>
  <c r="AC62" i="29"/>
  <c r="AA71" i="29"/>
  <c r="AA60" i="29"/>
  <c r="AA13" i="29"/>
  <c r="AA106" i="29"/>
  <c r="AA99" i="29"/>
  <c r="AA31" i="29"/>
  <c r="AE96" i="29"/>
  <c r="AE57" i="29"/>
  <c r="AE74" i="29"/>
  <c r="AE45" i="29"/>
  <c r="AE52" i="29"/>
  <c r="AE24" i="29"/>
  <c r="AE37" i="29"/>
  <c r="AE33" i="29"/>
  <c r="AE29" i="29"/>
  <c r="AE18" i="29"/>
  <c r="AC37" i="29"/>
  <c r="AC39" i="29"/>
  <c r="AC78" i="29"/>
  <c r="AC59" i="29"/>
  <c r="AC88" i="29"/>
  <c r="AC76" i="29"/>
  <c r="AC66" i="29"/>
  <c r="AC42" i="29"/>
  <c r="AA62" i="29"/>
  <c r="AA72" i="29"/>
  <c r="AA107" i="29"/>
  <c r="AA54" i="29"/>
  <c r="AA4" i="29"/>
  <c r="AA81" i="29"/>
  <c r="AA110" i="29"/>
  <c r="AA111" i="29"/>
  <c r="AA90" i="29"/>
  <c r="AA21" i="29"/>
  <c r="E43" i="29"/>
  <c r="AE31" i="29"/>
  <c r="AE49" i="29"/>
  <c r="AE56" i="29"/>
  <c r="AE28" i="29"/>
  <c r="AE13" i="29"/>
  <c r="AE9" i="29"/>
  <c r="AE5" i="29"/>
  <c r="AE22" i="29"/>
  <c r="AE99" i="29"/>
  <c r="AC97" i="29"/>
  <c r="AC82" i="29"/>
  <c r="AC92" i="29"/>
  <c r="AC40" i="29"/>
  <c r="AC70" i="29"/>
  <c r="AC46" i="29"/>
  <c r="AC20" i="29"/>
  <c r="AA8" i="29"/>
  <c r="AA84" i="29"/>
  <c r="AA17" i="29"/>
  <c r="AA105" i="29"/>
  <c r="AA101" i="29"/>
  <c r="AA97" i="29"/>
  <c r="AA70" i="29"/>
  <c r="AA88" i="29"/>
  <c r="E87" i="29"/>
  <c r="E92" i="29"/>
  <c r="AE87" i="29"/>
  <c r="AE53" i="29"/>
  <c r="AE43" i="29"/>
  <c r="AE32" i="29"/>
  <c r="AE17" i="29"/>
  <c r="AE11" i="29"/>
  <c r="AE7" i="29"/>
  <c r="AE3" i="29"/>
  <c r="AE103" i="29"/>
  <c r="AE100" i="29"/>
  <c r="AC36" i="29"/>
  <c r="AC90" i="29"/>
  <c r="AC79" i="29"/>
  <c r="AC48" i="29"/>
  <c r="AC74" i="29"/>
  <c r="AC50" i="29"/>
  <c r="AC26" i="29"/>
  <c r="AC11" i="29"/>
  <c r="AA86" i="29"/>
  <c r="AA69" i="29"/>
  <c r="AA28" i="29"/>
  <c r="AA114" i="29"/>
  <c r="AA109" i="29"/>
  <c r="AA104" i="29"/>
  <c r="AA100" i="29"/>
  <c r="AA96" i="29"/>
  <c r="AA74" i="29"/>
  <c r="AA68" i="29"/>
  <c r="I9" i="29"/>
  <c r="I31" i="29"/>
  <c r="I7" i="29"/>
  <c r="K103" i="29"/>
  <c r="K81" i="29"/>
  <c r="K21" i="29"/>
  <c r="K67" i="29"/>
  <c r="AB85" i="29"/>
  <c r="AB81" i="29"/>
  <c r="AB45" i="29"/>
  <c r="AB3" i="29"/>
  <c r="AB62" i="29"/>
  <c r="AB8" i="29"/>
  <c r="AB105" i="29"/>
  <c r="AB28" i="29"/>
  <c r="AB5" i="29"/>
  <c r="E96" i="29"/>
  <c r="AC91" i="29"/>
  <c r="AC108" i="29"/>
  <c r="AC104" i="29"/>
  <c r="AC96" i="29"/>
  <c r="AC83" i="29"/>
  <c r="AC56" i="29"/>
  <c r="AC44" i="29"/>
  <c r="AC54" i="29"/>
  <c r="AC30" i="29"/>
  <c r="AC8" i="29"/>
  <c r="AC18" i="29"/>
  <c r="AA27" i="29"/>
  <c r="AA102" i="29"/>
  <c r="AA11" i="29"/>
  <c r="AA85" i="29"/>
  <c r="AA108" i="29"/>
  <c r="AA87" i="29"/>
  <c r="AA83" i="29"/>
  <c r="AA79" i="29"/>
  <c r="AA43" i="29"/>
  <c r="AA48" i="29"/>
  <c r="AE107" i="29"/>
  <c r="AE51" i="29"/>
  <c r="AE4" i="29"/>
  <c r="AE19" i="29"/>
  <c r="AE111" i="29"/>
  <c r="AE108" i="29"/>
  <c r="AE95" i="29"/>
  <c r="AE77" i="29"/>
  <c r="AC53" i="29"/>
  <c r="AC24" i="29"/>
  <c r="AC67" i="29"/>
  <c r="AC95" i="29"/>
  <c r="AC87" i="29"/>
  <c r="AC77" i="29"/>
  <c r="AC52" i="29"/>
  <c r="AC58" i="29"/>
  <c r="AC34" i="29"/>
  <c r="AC15" i="29"/>
  <c r="AC22" i="29"/>
  <c r="AC114" i="29"/>
  <c r="AA40" i="29"/>
  <c r="AA52" i="29"/>
  <c r="AA76" i="29"/>
  <c r="AA77" i="29"/>
  <c r="AA91" i="29"/>
  <c r="AA63" i="29"/>
  <c r="AA59" i="29"/>
  <c r="AA51" i="29"/>
  <c r="AA47" i="29"/>
  <c r="AA50" i="29"/>
  <c r="AE36" i="29"/>
  <c r="AE104" i="29"/>
  <c r="AE94" i="29"/>
  <c r="AE23" i="29"/>
  <c r="AE114" i="29"/>
  <c r="AE112" i="29"/>
  <c r="AE98" i="29"/>
  <c r="AE81" i="29"/>
  <c r="AE69" i="29"/>
  <c r="AC63" i="29"/>
  <c r="AC93" i="29"/>
  <c r="AC89" i="29"/>
  <c r="AC81" i="29"/>
  <c r="AC61" i="29"/>
  <c r="AC41" i="29"/>
  <c r="AC38" i="29"/>
  <c r="AC19" i="29"/>
  <c r="AC5" i="29"/>
  <c r="AA95" i="29"/>
  <c r="AA103" i="29"/>
  <c r="AA46" i="29"/>
  <c r="AA78" i="29"/>
  <c r="AA67" i="29"/>
  <c r="AA61" i="29"/>
  <c r="AA58" i="29"/>
  <c r="AA55" i="29"/>
  <c r="AA41" i="29"/>
  <c r="AA30" i="29"/>
  <c r="AE12" i="29"/>
  <c r="AE21" i="29"/>
  <c r="AE91" i="29"/>
  <c r="AE8" i="29"/>
  <c r="AE6" i="29"/>
  <c r="AE47" i="29"/>
  <c r="AE97" i="29"/>
  <c r="AE110" i="29"/>
  <c r="AE106" i="29"/>
  <c r="AE102" i="29"/>
  <c r="AE85" i="29"/>
  <c r="AE73" i="29"/>
  <c r="AE38" i="29"/>
  <c r="AC33" i="29"/>
  <c r="AC14" i="29"/>
  <c r="AC60" i="29"/>
  <c r="AC73" i="29"/>
  <c r="AC65" i="29"/>
  <c r="AC45" i="29"/>
  <c r="AC3" i="29"/>
  <c r="AC23" i="29"/>
  <c r="AC9" i="29"/>
  <c r="AC75" i="29"/>
  <c r="AA113" i="29"/>
  <c r="AA15" i="29"/>
  <c r="AA44" i="29"/>
  <c r="AA80" i="29"/>
  <c r="AA9" i="29"/>
  <c r="AA75" i="29"/>
  <c r="AA65" i="29"/>
  <c r="AA53" i="29"/>
  <c r="AA49" i="29"/>
  <c r="AA45" i="29"/>
  <c r="AA16" i="29"/>
  <c r="AA7" i="29"/>
  <c r="E100" i="29"/>
  <c r="E72" i="29"/>
  <c r="E18" i="29"/>
  <c r="AE15" i="29"/>
  <c r="AE113" i="29"/>
  <c r="AE90" i="29"/>
  <c r="AE101" i="29"/>
  <c r="AE84" i="29"/>
  <c r="AE80" i="29"/>
  <c r="AE93" i="29"/>
  <c r="AE89" i="29"/>
  <c r="AE60" i="29"/>
  <c r="AE59" i="29"/>
  <c r="AC85" i="29"/>
  <c r="AC25" i="29"/>
  <c r="AC57" i="29"/>
  <c r="AC49" i="29"/>
  <c r="AC43" i="29"/>
  <c r="AC27" i="29"/>
  <c r="AC13" i="29"/>
  <c r="AC86" i="29"/>
  <c r="AC99" i="29"/>
  <c r="AA42" i="29"/>
  <c r="AA98" i="29"/>
  <c r="AA39" i="29"/>
  <c r="AA64" i="29"/>
  <c r="AA73" i="29"/>
  <c r="AA57" i="29"/>
  <c r="AA29" i="29"/>
  <c r="AA25" i="29"/>
  <c r="AA20" i="29"/>
  <c r="AA19" i="29"/>
  <c r="AA38" i="29"/>
  <c r="K61" i="29"/>
  <c r="K53" i="29"/>
  <c r="K80" i="29"/>
  <c r="K101" i="29"/>
  <c r="K18" i="29"/>
  <c r="K43" i="29"/>
  <c r="K68" i="29"/>
  <c r="K102" i="29"/>
  <c r="K59" i="29"/>
  <c r="K78" i="29"/>
  <c r="M41" i="29"/>
  <c r="K84" i="29"/>
  <c r="K30" i="29"/>
  <c r="K109" i="29"/>
  <c r="K22" i="29"/>
  <c r="K114" i="29"/>
  <c r="K47" i="29"/>
  <c r="K98" i="29"/>
  <c r="K3" i="29"/>
  <c r="K35" i="29"/>
  <c r="K23" i="29"/>
  <c r="K13" i="29"/>
  <c r="M39" i="29"/>
  <c r="K95" i="29"/>
  <c r="K88" i="29"/>
  <c r="K93" i="29"/>
  <c r="K16" i="29"/>
  <c r="K90" i="29"/>
  <c r="K29" i="29"/>
  <c r="K65" i="29"/>
  <c r="K44" i="29"/>
  <c r="K57" i="29"/>
  <c r="K41" i="29"/>
  <c r="K17" i="29"/>
  <c r="M89" i="29"/>
  <c r="K54" i="29"/>
  <c r="K113" i="29"/>
  <c r="K50" i="29"/>
  <c r="K62" i="29"/>
  <c r="K64" i="29"/>
  <c r="K63" i="29"/>
  <c r="K28" i="29"/>
  <c r="K14" i="29"/>
  <c r="K25" i="29"/>
  <c r="K7" i="29"/>
  <c r="M16" i="29"/>
  <c r="K31" i="29"/>
  <c r="K99" i="29"/>
  <c r="K40" i="29"/>
  <c r="K108" i="29"/>
  <c r="K51" i="29"/>
  <c r="K48" i="29"/>
  <c r="K38" i="29"/>
  <c r="K26" i="29"/>
  <c r="K15" i="29"/>
  <c r="M86" i="29"/>
  <c r="K34" i="29"/>
  <c r="K58" i="29"/>
  <c r="K32" i="29"/>
  <c r="K97" i="29"/>
  <c r="K37" i="29"/>
  <c r="K5" i="29"/>
  <c r="K20" i="29"/>
  <c r="K8" i="29"/>
  <c r="M37" i="29"/>
  <c r="K76" i="29"/>
  <c r="K11" i="29"/>
  <c r="K112" i="29"/>
  <c r="K27" i="29"/>
  <c r="K71" i="29"/>
  <c r="K70" i="29"/>
  <c r="K77" i="29"/>
  <c r="K111" i="29"/>
  <c r="M34" i="29"/>
  <c r="M52" i="29"/>
  <c r="M30" i="29"/>
  <c r="M11" i="29"/>
  <c r="M109" i="29"/>
  <c r="M60" i="29"/>
  <c r="M22" i="29"/>
  <c r="M32" i="29"/>
  <c r="M49" i="29"/>
  <c r="M113" i="29"/>
  <c r="M104" i="29"/>
  <c r="M29" i="29"/>
  <c r="N91" i="29"/>
  <c r="N79" i="29"/>
  <c r="N107" i="29"/>
  <c r="N101" i="29"/>
  <c r="N67" i="29"/>
  <c r="N81" i="29"/>
  <c r="N99" i="29"/>
  <c r="N112" i="29"/>
  <c r="N108" i="29"/>
  <c r="N95" i="29"/>
  <c r="N71" i="29"/>
  <c r="G99" i="29"/>
  <c r="G54" i="29"/>
  <c r="G17" i="29"/>
  <c r="G80" i="29"/>
  <c r="G93" i="29"/>
  <c r="G89" i="29"/>
  <c r="G77" i="29"/>
  <c r="G59" i="29"/>
  <c r="G51" i="29"/>
  <c r="G27" i="29"/>
  <c r="G8" i="29"/>
  <c r="G23" i="29"/>
  <c r="N20" i="29"/>
  <c r="N8" i="29"/>
  <c r="N14" i="29"/>
  <c r="N57" i="29"/>
  <c r="N63" i="29"/>
  <c r="N72" i="29"/>
  <c r="N68" i="29"/>
  <c r="N64" i="29"/>
  <c r="N44" i="29"/>
  <c r="N15" i="29"/>
  <c r="G58" i="29"/>
  <c r="G76" i="29"/>
  <c r="G50" i="29"/>
  <c r="G46" i="29"/>
  <c r="G42" i="29"/>
  <c r="G26" i="29"/>
  <c r="G20" i="29"/>
  <c r="G10" i="29"/>
  <c r="G97" i="29"/>
  <c r="P71" i="29"/>
  <c r="N17" i="29"/>
  <c r="N38" i="29"/>
  <c r="N69" i="29"/>
  <c r="N56" i="29"/>
  <c r="N52" i="29"/>
  <c r="N48" i="29"/>
  <c r="N50" i="29"/>
  <c r="N30" i="29"/>
  <c r="G15" i="29"/>
  <c r="G38" i="29"/>
  <c r="G34" i="29"/>
  <c r="G30" i="29"/>
  <c r="G24" i="29"/>
  <c r="G14" i="29"/>
  <c r="G111" i="29"/>
  <c r="G101" i="29"/>
  <c r="G92" i="29"/>
  <c r="P91" i="29"/>
  <c r="N102" i="29"/>
  <c r="N111" i="29"/>
  <c r="N97" i="29"/>
  <c r="N90" i="29"/>
  <c r="N41" i="29"/>
  <c r="N10" i="29"/>
  <c r="N58" i="29"/>
  <c r="N54" i="29"/>
  <c r="N2" i="29"/>
  <c r="N12" i="29"/>
  <c r="G72" i="29"/>
  <c r="G33" i="29"/>
  <c r="G29" i="29"/>
  <c r="G25" i="29"/>
  <c r="G18" i="29"/>
  <c r="G105" i="29"/>
  <c r="G96" i="29"/>
  <c r="G78" i="29"/>
  <c r="P62" i="29"/>
  <c r="N87" i="29"/>
  <c r="N96" i="29"/>
  <c r="N103" i="29"/>
  <c r="N93" i="29"/>
  <c r="N59" i="29"/>
  <c r="N22" i="29"/>
  <c r="N33" i="29"/>
  <c r="N29" i="29"/>
  <c r="N25" i="29"/>
  <c r="N24" i="29"/>
  <c r="G48" i="29"/>
  <c r="G11" i="29"/>
  <c r="G9" i="29"/>
  <c r="G5" i="29"/>
  <c r="G22" i="29"/>
  <c r="G109" i="29"/>
  <c r="G79" i="29"/>
  <c r="G82" i="29"/>
  <c r="G70" i="29"/>
  <c r="P113" i="29"/>
  <c r="E17" i="29"/>
  <c r="N86" i="29"/>
  <c r="N43" i="29"/>
  <c r="N65" i="29"/>
  <c r="N88" i="29"/>
  <c r="N75" i="29"/>
  <c r="N36" i="29"/>
  <c r="N3" i="29"/>
  <c r="N31" i="29"/>
  <c r="N27" i="29"/>
  <c r="N7" i="29"/>
  <c r="G114" i="29"/>
  <c r="G66" i="29"/>
  <c r="G7" i="29"/>
  <c r="G3" i="29"/>
  <c r="G113" i="29"/>
  <c r="G83" i="29"/>
  <c r="G86" i="29"/>
  <c r="G74" i="29"/>
  <c r="G41" i="29"/>
  <c r="AH107" i="29"/>
  <c r="P39" i="29"/>
  <c r="E110" i="29"/>
  <c r="N82" i="29"/>
  <c r="N42" i="29"/>
  <c r="N18" i="29"/>
  <c r="N23" i="29"/>
  <c r="N53" i="29"/>
  <c r="N6" i="29"/>
  <c r="N4" i="29"/>
  <c r="N9" i="29"/>
  <c r="N5" i="29"/>
  <c r="G28" i="29"/>
  <c r="G62" i="29"/>
  <c r="G100" i="29"/>
  <c r="G87" i="29"/>
  <c r="G90" i="29"/>
  <c r="G61" i="29"/>
  <c r="G45" i="29"/>
  <c r="G52" i="29"/>
  <c r="N28" i="29"/>
  <c r="N19" i="29"/>
  <c r="N16" i="29"/>
  <c r="N21" i="29"/>
  <c r="N37" i="29"/>
  <c r="N34" i="29"/>
  <c r="N105" i="29"/>
  <c r="N98" i="29"/>
  <c r="G110" i="29"/>
  <c r="G103" i="29"/>
  <c r="G104" i="29"/>
  <c r="G91" i="29"/>
  <c r="G94" i="29"/>
  <c r="G65" i="29"/>
  <c r="G49" i="29"/>
  <c r="G56" i="29"/>
  <c r="G32" i="29"/>
  <c r="P42" i="29"/>
  <c r="E37" i="29"/>
  <c r="N39" i="29"/>
  <c r="N13" i="29"/>
  <c r="N113" i="29"/>
  <c r="N109" i="29"/>
  <c r="N110" i="29"/>
  <c r="N85" i="29"/>
  <c r="G37" i="29"/>
  <c r="G112" i="29"/>
  <c r="G108" i="29"/>
  <c r="G95" i="29"/>
  <c r="G81" i="29"/>
  <c r="G69" i="29"/>
  <c r="G53" i="29"/>
  <c r="G43" i="29"/>
  <c r="G36" i="29"/>
  <c r="G21" i="29"/>
  <c r="P98" i="29"/>
  <c r="N35" i="29"/>
  <c r="N106" i="29"/>
  <c r="N89" i="29"/>
  <c r="N55" i="29"/>
  <c r="N114" i="29"/>
  <c r="N104" i="29"/>
  <c r="N83" i="29"/>
  <c r="G88" i="29"/>
  <c r="G106" i="29"/>
  <c r="G102" i="29"/>
  <c r="G98" i="29"/>
  <c r="G85" i="29"/>
  <c r="G73" i="29"/>
  <c r="G57" i="29"/>
  <c r="G47" i="29"/>
  <c r="G40" i="29"/>
  <c r="G4" i="29"/>
  <c r="M24" i="29"/>
  <c r="M21" i="29"/>
  <c r="M10" i="29"/>
  <c r="M42" i="29"/>
  <c r="M114" i="29"/>
  <c r="P61" i="29"/>
  <c r="P48" i="29"/>
  <c r="F41" i="29"/>
  <c r="AH103" i="29"/>
  <c r="M23" i="29"/>
  <c r="M33" i="29"/>
  <c r="M26" i="29"/>
  <c r="M54" i="29"/>
  <c r="M112" i="29"/>
  <c r="M57" i="29"/>
  <c r="X10" i="29"/>
  <c r="P16" i="29"/>
  <c r="P93" i="29"/>
  <c r="AH86" i="29"/>
  <c r="M20" i="29"/>
  <c r="M17" i="29"/>
  <c r="M2" i="29"/>
  <c r="M78" i="29"/>
  <c r="M28" i="29"/>
  <c r="P12" i="29"/>
  <c r="P60" i="29"/>
  <c r="F106" i="29"/>
  <c r="AH82" i="29"/>
  <c r="M72" i="29"/>
  <c r="M70" i="29"/>
  <c r="M27" i="29"/>
  <c r="P54" i="29"/>
  <c r="F79" i="29"/>
  <c r="AH66" i="29"/>
  <c r="M25" i="29"/>
  <c r="M53" i="29"/>
  <c r="M92" i="29"/>
  <c r="M35" i="29"/>
  <c r="M102" i="29"/>
  <c r="X82" i="29"/>
  <c r="P90" i="29"/>
  <c r="F52" i="29"/>
  <c r="AH54" i="29"/>
  <c r="X63" i="29"/>
  <c r="X101" i="29"/>
  <c r="F76" i="29"/>
  <c r="AH40" i="29"/>
  <c r="M51" i="29"/>
  <c r="M9" i="29"/>
  <c r="M79" i="29"/>
  <c r="X25" i="29"/>
  <c r="P57" i="29"/>
  <c r="P86" i="29"/>
  <c r="F70" i="29"/>
  <c r="AH106" i="29"/>
  <c r="X56" i="29"/>
  <c r="AH89" i="29"/>
  <c r="M76" i="29"/>
  <c r="M4" i="29"/>
  <c r="M18" i="29"/>
  <c r="M44" i="29"/>
  <c r="M14" i="29"/>
  <c r="P19" i="29"/>
  <c r="P10" i="29"/>
  <c r="P14" i="29"/>
  <c r="F37" i="29"/>
  <c r="AH42" i="29"/>
  <c r="F93" i="29"/>
  <c r="X18" i="29"/>
  <c r="F67" i="29"/>
  <c r="F10" i="29"/>
  <c r="F23" i="29"/>
  <c r="F113" i="29"/>
  <c r="F97" i="29"/>
  <c r="F96" i="29"/>
  <c r="F72" i="29"/>
  <c r="F6" i="29"/>
  <c r="F2" i="29"/>
  <c r="F83" i="29"/>
  <c r="AH16" i="29"/>
  <c r="AH99" i="29"/>
  <c r="AH92" i="29"/>
  <c r="AH78" i="29"/>
  <c r="AH62" i="29"/>
  <c r="AH50" i="29"/>
  <c r="X26" i="29"/>
  <c r="X55" i="29"/>
  <c r="X81" i="29"/>
  <c r="X96" i="29"/>
  <c r="X43" i="29"/>
  <c r="X35" i="29"/>
  <c r="F44" i="29"/>
  <c r="F95" i="29"/>
  <c r="F8" i="29"/>
  <c r="F112" i="29"/>
  <c r="F105" i="29"/>
  <c r="F89" i="29"/>
  <c r="F63" i="29"/>
  <c r="F74" i="29"/>
  <c r="F50" i="29"/>
  <c r="F77" i="29"/>
  <c r="F73" i="29"/>
  <c r="AH53" i="29"/>
  <c r="AH22" i="29"/>
  <c r="AH100" i="29"/>
  <c r="AH114" i="29"/>
  <c r="AH111" i="29"/>
  <c r="AH94" i="29"/>
  <c r="AH90" i="29"/>
  <c r="AH74" i="29"/>
  <c r="AH70" i="29"/>
  <c r="AH60" i="29"/>
  <c r="AH44" i="29"/>
  <c r="AH24" i="29"/>
  <c r="X89" i="29"/>
  <c r="X84" i="29"/>
  <c r="X37" i="29"/>
  <c r="X42" i="29"/>
  <c r="X58" i="29"/>
  <c r="X107" i="29"/>
  <c r="X22" i="29"/>
  <c r="X93" i="29"/>
  <c r="F56" i="29"/>
  <c r="F111" i="29"/>
  <c r="F85" i="29"/>
  <c r="F68" i="29"/>
  <c r="F69" i="29"/>
  <c r="F48" i="29"/>
  <c r="F54" i="29"/>
  <c r="F9" i="29"/>
  <c r="F57" i="29"/>
  <c r="F53" i="29"/>
  <c r="AH108" i="29"/>
  <c r="AH87" i="29"/>
  <c r="AH98" i="29"/>
  <c r="AH77" i="29"/>
  <c r="AH65" i="29"/>
  <c r="AH61" i="29"/>
  <c r="AH68" i="29"/>
  <c r="AH64" i="29"/>
  <c r="AH48" i="29"/>
  <c r="AH28" i="29"/>
  <c r="AH9" i="29"/>
  <c r="X38" i="29"/>
  <c r="X47" i="29"/>
  <c r="X32" i="29"/>
  <c r="X62" i="29"/>
  <c r="X46" i="29"/>
  <c r="X8" i="29"/>
  <c r="F27" i="29"/>
  <c r="F47" i="29"/>
  <c r="F38" i="29"/>
  <c r="F49" i="29"/>
  <c r="F58" i="29"/>
  <c r="F15" i="29"/>
  <c r="F28" i="29"/>
  <c r="F108" i="29"/>
  <c r="F25" i="29"/>
  <c r="F55" i="29"/>
  <c r="AH33" i="29"/>
  <c r="AH3" i="29"/>
  <c r="AH102" i="29"/>
  <c r="AH81" i="29"/>
  <c r="AH69" i="29"/>
  <c r="AH76" i="29"/>
  <c r="AH72" i="29"/>
  <c r="AH56" i="29"/>
  <c r="AH52" i="29"/>
  <c r="AH32" i="29"/>
  <c r="AH13" i="29"/>
  <c r="AH7" i="29"/>
  <c r="X16" i="29"/>
  <c r="X40" i="29"/>
  <c r="X97" i="29"/>
  <c r="X113" i="29"/>
  <c r="X12" i="29"/>
  <c r="X44" i="29"/>
  <c r="X104" i="29"/>
  <c r="F75" i="29"/>
  <c r="F59" i="29"/>
  <c r="F102" i="29"/>
  <c r="F51" i="29"/>
  <c r="F19" i="29"/>
  <c r="F32" i="29"/>
  <c r="F14" i="29"/>
  <c r="F91" i="29"/>
  <c r="F26" i="29"/>
  <c r="F13" i="29"/>
  <c r="AH83" i="29"/>
  <c r="AH85" i="29"/>
  <c r="AH73" i="29"/>
  <c r="AH59" i="29"/>
  <c r="AH47" i="29"/>
  <c r="AH43" i="29"/>
  <c r="AH27" i="29"/>
  <c r="AH36" i="29"/>
  <c r="AH17" i="29"/>
  <c r="AH11" i="29"/>
  <c r="X34" i="29"/>
  <c r="X109" i="29"/>
  <c r="X87" i="29"/>
  <c r="X7" i="29"/>
  <c r="X50" i="29"/>
  <c r="X111" i="29"/>
  <c r="E6" i="29"/>
  <c r="F61" i="29"/>
  <c r="F40" i="29"/>
  <c r="F104" i="29"/>
  <c r="F101" i="29"/>
  <c r="F39" i="29"/>
  <c r="F36" i="29"/>
  <c r="F18" i="29"/>
  <c r="F84" i="29"/>
  <c r="F80" i="29"/>
  <c r="F24" i="29"/>
  <c r="F20" i="29"/>
  <c r="AH20" i="29"/>
  <c r="AH79" i="29"/>
  <c r="AH63" i="29"/>
  <c r="AH51" i="29"/>
  <c r="AH35" i="29"/>
  <c r="AH31" i="29"/>
  <c r="AH26" i="29"/>
  <c r="AH21" i="29"/>
  <c r="AH15" i="29"/>
  <c r="X77" i="29"/>
  <c r="X57" i="29"/>
  <c r="X27" i="29"/>
  <c r="X28" i="29"/>
  <c r="X41" i="29"/>
  <c r="E23" i="29"/>
  <c r="E95" i="29"/>
  <c r="F45" i="29"/>
  <c r="F87" i="29"/>
  <c r="F4" i="29"/>
  <c r="F81" i="29"/>
  <c r="F65" i="29"/>
  <c r="F16" i="29"/>
  <c r="F22" i="29"/>
  <c r="F64" i="29"/>
  <c r="F60" i="29"/>
  <c r="F11" i="29"/>
  <c r="F7" i="29"/>
  <c r="AH57" i="29"/>
  <c r="AH75" i="29"/>
  <c r="AH67" i="29"/>
  <c r="AH55" i="29"/>
  <c r="AH41" i="29"/>
  <c r="AH34" i="29"/>
  <c r="AH30" i="29"/>
  <c r="AH23" i="29"/>
  <c r="AH19" i="29"/>
  <c r="AH104" i="29"/>
  <c r="X23" i="29"/>
  <c r="X29" i="29"/>
  <c r="X39" i="29"/>
  <c r="X13" i="29"/>
  <c r="X108" i="29"/>
  <c r="X70" i="29"/>
  <c r="F66" i="29"/>
  <c r="F107" i="29"/>
  <c r="F43" i="29"/>
  <c r="F35" i="29"/>
  <c r="F3" i="29"/>
  <c r="F62" i="29"/>
  <c r="F29" i="29"/>
  <c r="AH110" i="29"/>
  <c r="AH71" i="29"/>
  <c r="AH39" i="29"/>
  <c r="AH45" i="29"/>
  <c r="AH38" i="29"/>
  <c r="AH6" i="29"/>
  <c r="AH2" i="29"/>
  <c r="AH97" i="29"/>
  <c r="X2" i="29"/>
  <c r="X48" i="29"/>
  <c r="X74" i="29"/>
  <c r="X75" i="29"/>
  <c r="X53" i="29"/>
  <c r="X114" i="29"/>
  <c r="X5" i="29"/>
  <c r="E15" i="29"/>
  <c r="F99" i="29"/>
  <c r="F21" i="29"/>
  <c r="F78" i="29"/>
  <c r="F110" i="29"/>
  <c r="F86" i="29"/>
  <c r="F42" i="29"/>
  <c r="F33" i="29"/>
  <c r="AH37" i="29"/>
  <c r="AH49" i="29"/>
  <c r="AH25" i="29"/>
  <c r="AH10" i="29"/>
  <c r="AH4" i="29"/>
  <c r="AH101" i="29"/>
  <c r="AH80" i="29"/>
  <c r="X79" i="29"/>
  <c r="X14" i="29"/>
  <c r="X72" i="29"/>
  <c r="X83" i="29"/>
  <c r="X92" i="29"/>
  <c r="X11" i="29"/>
  <c r="X64" i="29"/>
  <c r="F31" i="29"/>
  <c r="F114" i="29"/>
  <c r="F88" i="29"/>
  <c r="F109" i="29"/>
  <c r="F103" i="29"/>
  <c r="F98" i="29"/>
  <c r="F94" i="29"/>
  <c r="F82" i="29"/>
  <c r="F34" i="29"/>
  <c r="F30" i="29"/>
  <c r="AH93" i="29"/>
  <c r="AH46" i="29"/>
  <c r="AH29" i="29"/>
  <c r="AH14" i="29"/>
  <c r="AH8" i="29"/>
  <c r="AH105" i="29"/>
  <c r="AH84" i="29"/>
  <c r="AH91" i="29"/>
  <c r="X91" i="29"/>
  <c r="X52" i="29"/>
  <c r="X20" i="29"/>
  <c r="X88" i="29"/>
  <c r="F12" i="29"/>
  <c r="F46" i="29"/>
  <c r="F71" i="29"/>
  <c r="F90" i="29"/>
  <c r="F92" i="29"/>
  <c r="F17" i="29"/>
  <c r="F5" i="29"/>
  <c r="F100" i="29"/>
  <c r="AH5" i="29"/>
  <c r="AH18" i="29"/>
  <c r="AH12" i="29"/>
  <c r="AH112" i="29"/>
  <c r="AH96" i="29"/>
  <c r="AH113" i="29"/>
  <c r="AH109" i="29"/>
  <c r="AH88" i="29"/>
  <c r="AH95" i="29"/>
  <c r="X24" i="29"/>
  <c r="X78" i="29"/>
  <c r="X4" i="29"/>
  <c r="X19" i="29"/>
  <c r="P85" i="29"/>
  <c r="P17" i="29"/>
  <c r="E35" i="29"/>
  <c r="E11" i="29"/>
  <c r="E10" i="29"/>
  <c r="E12" i="29"/>
  <c r="E86" i="29"/>
  <c r="E61" i="29"/>
  <c r="E45" i="29"/>
  <c r="E25" i="29"/>
  <c r="E55" i="29"/>
  <c r="P105" i="29"/>
  <c r="P109" i="29"/>
  <c r="P94" i="29"/>
  <c r="E88" i="29"/>
  <c r="E32" i="29"/>
  <c r="E21" i="29"/>
  <c r="P66" i="29"/>
  <c r="E24" i="29"/>
  <c r="E66" i="29"/>
  <c r="E46" i="29"/>
  <c r="E75" i="29"/>
  <c r="E16" i="29"/>
  <c r="E20" i="29"/>
  <c r="E56" i="29"/>
  <c r="P45" i="29"/>
  <c r="P64" i="29"/>
  <c r="P110" i="29"/>
  <c r="E41" i="29"/>
  <c r="E33" i="29"/>
  <c r="P88" i="29"/>
  <c r="E60" i="29"/>
  <c r="E69" i="29"/>
  <c r="E71" i="29"/>
  <c r="E76" i="29"/>
  <c r="E8" i="29"/>
  <c r="E3" i="29"/>
  <c r="E78" i="29"/>
  <c r="E13" i="29"/>
  <c r="E53" i="29"/>
  <c r="P84" i="29"/>
  <c r="E9" i="29"/>
  <c r="E83" i="29"/>
  <c r="E80" i="29"/>
  <c r="E111" i="29"/>
  <c r="E101" i="29"/>
  <c r="E44" i="29"/>
  <c r="E77" i="29"/>
  <c r="E4" i="29"/>
  <c r="P74" i="29"/>
  <c r="P111" i="29"/>
  <c r="E107" i="29"/>
  <c r="E63" i="29"/>
  <c r="E48" i="29"/>
  <c r="E47" i="29"/>
  <c r="E27" i="29"/>
  <c r="E113" i="29"/>
  <c r="E99" i="29"/>
  <c r="E90" i="29"/>
  <c r="E91" i="29"/>
  <c r="E19" i="29"/>
  <c r="E50" i="29"/>
  <c r="E82" i="29"/>
  <c r="P29" i="29"/>
  <c r="P82" i="29"/>
  <c r="E31" i="29"/>
  <c r="E103" i="29"/>
  <c r="E97" i="29"/>
  <c r="E51" i="29"/>
  <c r="E14" i="29"/>
  <c r="E106" i="29"/>
  <c r="E64" i="29"/>
  <c r="E70" i="29"/>
  <c r="E108" i="29"/>
  <c r="E89" i="29"/>
  <c r="P55" i="29"/>
  <c r="E40" i="29"/>
  <c r="E36" i="29"/>
  <c r="E74" i="29"/>
  <c r="E57" i="29"/>
  <c r="E28" i="29"/>
  <c r="E114" i="29"/>
  <c r="E49" i="29"/>
  <c r="E68" i="29"/>
  <c r="E22" i="29"/>
  <c r="P72" i="29"/>
  <c r="P75" i="29"/>
  <c r="P41" i="29"/>
  <c r="P69" i="29"/>
  <c r="P77" i="29"/>
  <c r="E7" i="29"/>
  <c r="P96" i="29"/>
  <c r="E104" i="29"/>
  <c r="E62" i="29"/>
  <c r="E109" i="29"/>
  <c r="E105" i="29"/>
  <c r="E34" i="29"/>
  <c r="E29" i="29"/>
  <c r="E67" i="29"/>
  <c r="M69" i="29"/>
  <c r="M55" i="29"/>
  <c r="M43" i="29"/>
  <c r="M40" i="29"/>
  <c r="M67" i="29"/>
  <c r="M81" i="29"/>
  <c r="M68" i="29"/>
  <c r="M36" i="29"/>
  <c r="M5" i="29"/>
  <c r="M101" i="29"/>
  <c r="P32" i="29"/>
  <c r="P56" i="29"/>
  <c r="P114" i="29"/>
  <c r="P70" i="29"/>
  <c r="P44" i="29"/>
  <c r="P53" i="29"/>
  <c r="P83" i="29"/>
  <c r="M19" i="29"/>
  <c r="M106" i="29"/>
  <c r="M107" i="29"/>
  <c r="M99" i="29"/>
  <c r="M97" i="29"/>
  <c r="M58" i="29"/>
  <c r="M15" i="29"/>
  <c r="M108" i="29"/>
  <c r="M91" i="29"/>
  <c r="M71" i="29"/>
  <c r="P4" i="29"/>
  <c r="P78" i="29"/>
  <c r="P18" i="29"/>
  <c r="P37" i="29"/>
  <c r="P25" i="29"/>
  <c r="P97" i="29"/>
  <c r="P36" i="29"/>
  <c r="M83" i="29"/>
  <c r="M88" i="29"/>
  <c r="M80" i="29"/>
  <c r="M93" i="29"/>
  <c r="M94" i="29"/>
  <c r="M38" i="29"/>
  <c r="M13" i="29"/>
  <c r="M95" i="29"/>
  <c r="M62" i="29"/>
  <c r="M61" i="29"/>
  <c r="P33" i="29"/>
  <c r="P99" i="29"/>
  <c r="P68" i="29"/>
  <c r="P76" i="29"/>
  <c r="P100" i="29"/>
  <c r="P112" i="29"/>
  <c r="M50" i="29"/>
  <c r="M90" i="29"/>
  <c r="M65" i="29"/>
  <c r="M47" i="29"/>
  <c r="M56" i="29"/>
  <c r="M75" i="29"/>
  <c r="M59" i="29"/>
  <c r="M6" i="29"/>
  <c r="M66" i="29"/>
  <c r="M73" i="29"/>
  <c r="M45" i="29"/>
  <c r="P65" i="29"/>
  <c r="P50" i="29"/>
  <c r="P103" i="29"/>
  <c r="P21" i="29"/>
  <c r="P81" i="29"/>
  <c r="P20" i="29"/>
  <c r="P80" i="29"/>
  <c r="P49" i="29"/>
  <c r="M110" i="29"/>
  <c r="M98" i="29"/>
  <c r="M103" i="29"/>
  <c r="M105" i="29"/>
  <c r="M82" i="29"/>
  <c r="M64" i="29"/>
  <c r="M31" i="29"/>
  <c r="M3" i="29"/>
  <c r="P30" i="29"/>
  <c r="P3" i="29"/>
  <c r="P43" i="29"/>
  <c r="P92" i="29"/>
  <c r="P27" i="29"/>
  <c r="P26" i="29"/>
  <c r="P23" i="29"/>
  <c r="M46" i="29"/>
  <c r="M87" i="29"/>
  <c r="M77" i="29"/>
  <c r="M84" i="29"/>
  <c r="M100" i="29"/>
  <c r="M85" i="29"/>
  <c r="M111" i="29"/>
  <c r="M74" i="29"/>
  <c r="M48" i="29"/>
  <c r="M7" i="29"/>
  <c r="P34" i="29"/>
  <c r="P102" i="29"/>
  <c r="P104" i="29"/>
  <c r="P101" i="29"/>
  <c r="P47" i="29"/>
  <c r="X33" i="29"/>
  <c r="X99" i="29"/>
  <c r="X98" i="29"/>
  <c r="X100" i="29"/>
  <c r="X106" i="29"/>
  <c r="X17" i="29"/>
  <c r="X71" i="29"/>
  <c r="X54" i="29"/>
  <c r="P67" i="29"/>
  <c r="P52" i="29"/>
  <c r="P79" i="29"/>
  <c r="X49" i="29"/>
  <c r="X66" i="29"/>
  <c r="X86" i="29"/>
  <c r="P107" i="29"/>
  <c r="P24" i="29"/>
  <c r="P51" i="29"/>
  <c r="X76" i="29"/>
  <c r="P106" i="29"/>
  <c r="X103" i="29"/>
  <c r="X69" i="29"/>
  <c r="X9" i="29"/>
  <c r="X21" i="29"/>
  <c r="X95" i="29"/>
  <c r="X51" i="29"/>
  <c r="X80" i="29"/>
  <c r="X45" i="29"/>
  <c r="X31" i="29"/>
  <c r="X3" i="29"/>
  <c r="P73" i="29"/>
  <c r="P87" i="29"/>
  <c r="P11" i="29"/>
  <c r="P22" i="29"/>
  <c r="P13" i="29"/>
  <c r="P9" i="29"/>
  <c r="P2" i="29"/>
  <c r="P89" i="29"/>
  <c r="X65" i="29"/>
  <c r="P95" i="29"/>
  <c r="P28" i="29"/>
  <c r="X6" i="29"/>
  <c r="X90" i="29"/>
  <c r="X73" i="29"/>
  <c r="X110" i="29"/>
  <c r="X61" i="29"/>
  <c r="X30" i="29"/>
  <c r="X15" i="29"/>
  <c r="X105" i="29"/>
  <c r="P46" i="29"/>
  <c r="X68" i="29"/>
  <c r="P6" i="29"/>
  <c r="P8" i="29"/>
  <c r="P40" i="29"/>
  <c r="P63" i="29"/>
  <c r="P35" i="29"/>
  <c r="P31" i="29"/>
  <c r="P7" i="29"/>
  <c r="X94" i="29"/>
  <c r="X59" i="29"/>
  <c r="X60" i="29"/>
  <c r="X112" i="29"/>
  <c r="X67" i="29"/>
  <c r="X85" i="29"/>
  <c r="X102" i="29"/>
  <c r="N5" i="27"/>
  <c r="J5" i="27"/>
  <c r="AB4" i="27"/>
  <c r="R4" i="27"/>
  <c r="AC4" i="27"/>
  <c r="X6" i="27"/>
  <c r="D5" i="27"/>
  <c r="AD4" i="27"/>
  <c r="E5" i="27"/>
  <c r="AE4" i="27"/>
  <c r="C5" i="27"/>
  <c r="Q5" i="27"/>
  <c r="T5" i="27"/>
  <c r="S5" i="27"/>
  <c r="M6" i="27"/>
  <c r="U6" i="27"/>
  <c r="AG5" i="27"/>
  <c r="P5" i="27"/>
  <c r="I5" i="27"/>
  <c r="W5" i="27"/>
  <c r="Z4" i="27"/>
  <c r="L6" i="27"/>
  <c r="K6" i="27"/>
  <c r="AA4" i="27"/>
  <c r="V4" i="27"/>
  <c r="G5" i="27"/>
  <c r="H5" i="27"/>
  <c r="AJ4" i="27"/>
  <c r="O4" i="27"/>
  <c r="AI5" i="27"/>
  <c r="AH4" i="27"/>
  <c r="Y6" i="27"/>
  <c r="F4" i="27"/>
  <c r="AF5" i="27"/>
  <c r="E2" i="23"/>
  <c r="AC2" i="23"/>
  <c r="AC2" i="24" s="1"/>
  <c r="AD2" i="23"/>
  <c r="AD2" i="24" s="1"/>
  <c r="AE2" i="23"/>
  <c r="AF2" i="23"/>
  <c r="AF2" i="24" s="1"/>
  <c r="AG2" i="23"/>
  <c r="AG2" i="24" s="1"/>
  <c r="AH2" i="23"/>
  <c r="AH2" i="24" s="1"/>
  <c r="AI2" i="23"/>
  <c r="AI2" i="24" s="1"/>
  <c r="AJ2" i="23"/>
  <c r="AJ2" i="24" s="1"/>
  <c r="AC3" i="23"/>
  <c r="AC3" i="24" s="1"/>
  <c r="AD3" i="23"/>
  <c r="AD3" i="24" s="1"/>
  <c r="AF3" i="23"/>
  <c r="AF3" i="24" s="1"/>
  <c r="AG3" i="23"/>
  <c r="AG3" i="24" s="1"/>
  <c r="AH3" i="23"/>
  <c r="AH3" i="24" s="1"/>
  <c r="AI3" i="23"/>
  <c r="AI3" i="24" s="1"/>
  <c r="AC4" i="23"/>
  <c r="AC4" i="24" s="1"/>
  <c r="AD4" i="23"/>
  <c r="AD4" i="24" s="1"/>
  <c r="AF4" i="23"/>
  <c r="AF4" i="24" s="1"/>
  <c r="AG4" i="23"/>
  <c r="AG4" i="24" s="1"/>
  <c r="AH4" i="23"/>
  <c r="AH4" i="24" s="1"/>
  <c r="AI4" i="23"/>
  <c r="AI4" i="24" s="1"/>
  <c r="AC5" i="23"/>
  <c r="AC5" i="24" s="1"/>
  <c r="AD5" i="23"/>
  <c r="AD5" i="24" s="1"/>
  <c r="AF5" i="23"/>
  <c r="AF5" i="24" s="1"/>
  <c r="AG5" i="23"/>
  <c r="AG5" i="24" s="1"/>
  <c r="AH5" i="23"/>
  <c r="AH5" i="24" s="1"/>
  <c r="AI5" i="23"/>
  <c r="AI5" i="24" s="1"/>
  <c r="AC6" i="23"/>
  <c r="AC6" i="24" s="1"/>
  <c r="AD6" i="23"/>
  <c r="AD6" i="24" s="1"/>
  <c r="AF6" i="23"/>
  <c r="AF6" i="24" s="1"/>
  <c r="AG6" i="23"/>
  <c r="AG6" i="24" s="1"/>
  <c r="AI6" i="23"/>
  <c r="AI6" i="24" s="1"/>
  <c r="AD7" i="23"/>
  <c r="AD7" i="24" s="1"/>
  <c r="AG7" i="23"/>
  <c r="AG7" i="24" s="1"/>
  <c r="AI7" i="23"/>
  <c r="AI7" i="24" s="1"/>
  <c r="AG8" i="23"/>
  <c r="AG8" i="24" s="1"/>
  <c r="AI8" i="23"/>
  <c r="AI8" i="24" s="1"/>
  <c r="AG9" i="23"/>
  <c r="AG9" i="24" s="1"/>
  <c r="AI9" i="23"/>
  <c r="AI9" i="24" s="1"/>
  <c r="AI10" i="23"/>
  <c r="AD108" i="23"/>
  <c r="AD108" i="24" s="1"/>
  <c r="AD109" i="23"/>
  <c r="AD109" i="24" s="1"/>
  <c r="AJ109" i="23"/>
  <c r="AJ109" i="24" s="1"/>
  <c r="AC110" i="23"/>
  <c r="AC110" i="24" s="1"/>
  <c r="AD110" i="23"/>
  <c r="AD110" i="24" s="1"/>
  <c r="AJ110" i="23"/>
  <c r="AJ110" i="24" s="1"/>
  <c r="AC111" i="23"/>
  <c r="AC111" i="24" s="1"/>
  <c r="AD111" i="23"/>
  <c r="AD111" i="24" s="1"/>
  <c r="AE111" i="23"/>
  <c r="AE111" i="24" s="1"/>
  <c r="AF111" i="23"/>
  <c r="AF111" i="24" s="1"/>
  <c r="AH111" i="23"/>
  <c r="AH111" i="24" s="1"/>
  <c r="AI111" i="23"/>
  <c r="AI111" i="24" s="1"/>
  <c r="AJ111" i="23"/>
  <c r="AJ111" i="24" s="1"/>
  <c r="AC112" i="23"/>
  <c r="AC112" i="24" s="1"/>
  <c r="AD112" i="23"/>
  <c r="AD112" i="24" s="1"/>
  <c r="AE112" i="23"/>
  <c r="AE112" i="24" s="1"/>
  <c r="AF112" i="23"/>
  <c r="AF112" i="24" s="1"/>
  <c r="AG112" i="23"/>
  <c r="AG112" i="24" s="1"/>
  <c r="AH112" i="23"/>
  <c r="AH112" i="24" s="1"/>
  <c r="AI112" i="23"/>
  <c r="AI112" i="24" s="1"/>
  <c r="AJ112" i="23"/>
  <c r="AJ112" i="24" s="1"/>
  <c r="AC113" i="23"/>
  <c r="AC113" i="24" s="1"/>
  <c r="AD113" i="23"/>
  <c r="AD113" i="24" s="1"/>
  <c r="AE113" i="23"/>
  <c r="AE113" i="24" s="1"/>
  <c r="AF113" i="23"/>
  <c r="AF113" i="24" s="1"/>
  <c r="AG113" i="23"/>
  <c r="AG113" i="24" s="1"/>
  <c r="AH113" i="23"/>
  <c r="AH113" i="24" s="1"/>
  <c r="AI113" i="23"/>
  <c r="AI113" i="24" s="1"/>
  <c r="AJ113" i="23"/>
  <c r="AJ113" i="24" s="1"/>
  <c r="AC114" i="23"/>
  <c r="AC114" i="24" s="1"/>
  <c r="AD114" i="23"/>
  <c r="AD114" i="24" s="1"/>
  <c r="AE114" i="23"/>
  <c r="AE114" i="24" s="1"/>
  <c r="AF114" i="23"/>
  <c r="AF114" i="24" s="1"/>
  <c r="AG114" i="23"/>
  <c r="AG114" i="24" s="1"/>
  <c r="AH114" i="23"/>
  <c r="AH114" i="24" s="1"/>
  <c r="AI114" i="23"/>
  <c r="AI114" i="24" s="1"/>
  <c r="AJ114" i="23"/>
  <c r="AJ114" i="24" s="1"/>
  <c r="D2" i="23"/>
  <c r="D2" i="24" s="1"/>
  <c r="F2" i="23"/>
  <c r="F2" i="24" s="1"/>
  <c r="G2" i="23"/>
  <c r="G3" i="23" s="1"/>
  <c r="G4" i="23" s="1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H2" i="23"/>
  <c r="H2" i="24" s="1"/>
  <c r="I2" i="23"/>
  <c r="I2" i="24" s="1"/>
  <c r="J2" i="23"/>
  <c r="J2" i="24" s="1"/>
  <c r="K2" i="23"/>
  <c r="K2" i="24" s="1"/>
  <c r="L2" i="23"/>
  <c r="L2" i="24" s="1"/>
  <c r="M2" i="23"/>
  <c r="M2" i="24" s="1"/>
  <c r="N2" i="23"/>
  <c r="N2" i="24" s="1"/>
  <c r="O2" i="23"/>
  <c r="O2" i="24" s="1"/>
  <c r="P2" i="23"/>
  <c r="P2" i="24" s="1"/>
  <c r="Q2" i="23"/>
  <c r="Q2" i="24" s="1"/>
  <c r="R2" i="23"/>
  <c r="R3" i="23" s="1"/>
  <c r="R4" i="23" s="1"/>
  <c r="R5" i="23" s="1"/>
  <c r="R6" i="23" s="1"/>
  <c r="R7" i="23" s="1"/>
  <c r="R8" i="23" s="1"/>
  <c r="R9" i="23" s="1"/>
  <c r="R10" i="23" s="1"/>
  <c r="R11" i="23" s="1"/>
  <c r="R12" i="23" s="1"/>
  <c r="S2" i="23"/>
  <c r="S2" i="24" s="1"/>
  <c r="T2" i="23"/>
  <c r="U2" i="23"/>
  <c r="U3" i="23" s="1"/>
  <c r="U4" i="23" s="1"/>
  <c r="V2" i="23"/>
  <c r="V2" i="24" s="1"/>
  <c r="W2" i="23"/>
  <c r="W2" i="24" s="1"/>
  <c r="X2" i="23"/>
  <c r="X2" i="24" s="1"/>
  <c r="Y2" i="23"/>
  <c r="Y2" i="24" s="1"/>
  <c r="Z2" i="23"/>
  <c r="Z2" i="24" s="1"/>
  <c r="AA2" i="23"/>
  <c r="AA2" i="24" s="1"/>
  <c r="AB2" i="23"/>
  <c r="AB2" i="24" s="1"/>
  <c r="D3" i="23"/>
  <c r="D4" i="23" s="1"/>
  <c r="E3" i="23"/>
  <c r="E3" i="24" s="1"/>
  <c r="F3" i="23"/>
  <c r="F3" i="24" s="1"/>
  <c r="H3" i="23"/>
  <c r="H3" i="24" s="1"/>
  <c r="I3" i="23"/>
  <c r="I3" i="24" s="1"/>
  <c r="J3" i="23"/>
  <c r="J3" i="24" s="1"/>
  <c r="K3" i="23"/>
  <c r="K3" i="24" s="1"/>
  <c r="L3" i="23"/>
  <c r="L3" i="24" s="1"/>
  <c r="M3" i="23"/>
  <c r="M3" i="24" s="1"/>
  <c r="N3" i="23"/>
  <c r="N3" i="24" s="1"/>
  <c r="O3" i="23"/>
  <c r="O3" i="24" s="1"/>
  <c r="Q3" i="23"/>
  <c r="Q3" i="24" s="1"/>
  <c r="S3" i="23"/>
  <c r="S3" i="24" s="1"/>
  <c r="T3" i="23"/>
  <c r="T4" i="23" s="1"/>
  <c r="T5" i="23" s="1"/>
  <c r="T6" i="23" s="1"/>
  <c r="T7" i="23" s="1"/>
  <c r="T8" i="23" s="1"/>
  <c r="V3" i="23"/>
  <c r="V3" i="24" s="1"/>
  <c r="W3" i="23"/>
  <c r="W3" i="24" s="1"/>
  <c r="X3" i="23"/>
  <c r="X3" i="24" s="1"/>
  <c r="Y3" i="23"/>
  <c r="Y3" i="24" s="1"/>
  <c r="Z3" i="23"/>
  <c r="Z3" i="24" s="1"/>
  <c r="AA3" i="23"/>
  <c r="AA3" i="24" s="1"/>
  <c r="AB3" i="23"/>
  <c r="AB3" i="24" s="1"/>
  <c r="E4" i="23"/>
  <c r="E4" i="24" s="1"/>
  <c r="F4" i="23"/>
  <c r="F4" i="24" s="1"/>
  <c r="H4" i="23"/>
  <c r="H4" i="24" s="1"/>
  <c r="I4" i="23"/>
  <c r="I4" i="24" s="1"/>
  <c r="J4" i="23"/>
  <c r="J4" i="24" s="1"/>
  <c r="K4" i="23"/>
  <c r="K4" i="24" s="1"/>
  <c r="L4" i="23"/>
  <c r="L4" i="24" s="1"/>
  <c r="M4" i="23"/>
  <c r="M4" i="24" s="1"/>
  <c r="N4" i="23"/>
  <c r="N4" i="24" s="1"/>
  <c r="O4" i="23"/>
  <c r="O4" i="24" s="1"/>
  <c r="Q4" i="23"/>
  <c r="Q4" i="24" s="1"/>
  <c r="S4" i="23"/>
  <c r="S4" i="24" s="1"/>
  <c r="V4" i="23"/>
  <c r="V4" i="24" s="1"/>
  <c r="W4" i="23"/>
  <c r="W4" i="24" s="1"/>
  <c r="X4" i="23"/>
  <c r="X4" i="24" s="1"/>
  <c r="Y4" i="23"/>
  <c r="Y4" i="24" s="1"/>
  <c r="Z4" i="23"/>
  <c r="Z4" i="24" s="1"/>
  <c r="AA4" i="23"/>
  <c r="AA4" i="24" s="1"/>
  <c r="AB4" i="23"/>
  <c r="AB4" i="24" s="1"/>
  <c r="E5" i="23"/>
  <c r="E5" i="24" s="1"/>
  <c r="F5" i="23"/>
  <c r="F5" i="24" s="1"/>
  <c r="H5" i="23"/>
  <c r="H5" i="24" s="1"/>
  <c r="I5" i="23"/>
  <c r="I5" i="24" s="1"/>
  <c r="J5" i="23"/>
  <c r="J5" i="24" s="1"/>
  <c r="K5" i="23"/>
  <c r="K5" i="24" s="1"/>
  <c r="L5" i="23"/>
  <c r="L5" i="24" s="1"/>
  <c r="N5" i="23"/>
  <c r="N5" i="24" s="1"/>
  <c r="O5" i="23"/>
  <c r="O5" i="24" s="1"/>
  <c r="Q5" i="23"/>
  <c r="Q5" i="24" s="1"/>
  <c r="S5" i="23"/>
  <c r="S5" i="24" s="1"/>
  <c r="V5" i="23"/>
  <c r="V5" i="24" s="1"/>
  <c r="W5" i="23"/>
  <c r="W5" i="24" s="1"/>
  <c r="X5" i="23"/>
  <c r="X5" i="24" s="1"/>
  <c r="Y5" i="23"/>
  <c r="Y5" i="24" s="1"/>
  <c r="Z5" i="23"/>
  <c r="Z5" i="24" s="1"/>
  <c r="AA5" i="23"/>
  <c r="AA5" i="24" s="1"/>
  <c r="AB5" i="23"/>
  <c r="AB5" i="24" s="1"/>
  <c r="E6" i="23"/>
  <c r="E6" i="24" s="1"/>
  <c r="F6" i="23"/>
  <c r="F6" i="24" s="1"/>
  <c r="H6" i="23"/>
  <c r="H6" i="24" s="1"/>
  <c r="I6" i="23"/>
  <c r="I6" i="24" s="1"/>
  <c r="J6" i="23"/>
  <c r="J6" i="24" s="1"/>
  <c r="K6" i="23"/>
  <c r="K6" i="24" s="1"/>
  <c r="N6" i="23"/>
  <c r="N6" i="24" s="1"/>
  <c r="O6" i="23"/>
  <c r="O6" i="24" s="1"/>
  <c r="Q6" i="23"/>
  <c r="Q6" i="24" s="1"/>
  <c r="S6" i="23"/>
  <c r="S6" i="24" s="1"/>
  <c r="V6" i="23"/>
  <c r="V6" i="24" s="1"/>
  <c r="W6" i="23"/>
  <c r="W6" i="24" s="1"/>
  <c r="X6" i="23"/>
  <c r="X6" i="24" s="1"/>
  <c r="Y6" i="23"/>
  <c r="Y6" i="24" s="1"/>
  <c r="Z6" i="23"/>
  <c r="Z6" i="24" s="1"/>
  <c r="AA6" i="23"/>
  <c r="AA6" i="24" s="1"/>
  <c r="AB6" i="23"/>
  <c r="AB6" i="24" s="1"/>
  <c r="E7" i="23"/>
  <c r="E7" i="24" s="1"/>
  <c r="F7" i="23"/>
  <c r="F7" i="24" s="1"/>
  <c r="H7" i="23"/>
  <c r="H7" i="24" s="1"/>
  <c r="I7" i="23"/>
  <c r="I7" i="24" s="1"/>
  <c r="J7" i="23"/>
  <c r="J7" i="24" s="1"/>
  <c r="N7" i="23"/>
  <c r="N7" i="24" s="1"/>
  <c r="O7" i="23"/>
  <c r="O7" i="24" s="1"/>
  <c r="Q7" i="23"/>
  <c r="Q7" i="24" s="1"/>
  <c r="S7" i="23"/>
  <c r="S7" i="24" s="1"/>
  <c r="V7" i="23"/>
  <c r="V7" i="24" s="1"/>
  <c r="W7" i="23"/>
  <c r="W7" i="24" s="1"/>
  <c r="X7" i="23"/>
  <c r="X7" i="24" s="1"/>
  <c r="Y7" i="23"/>
  <c r="Y7" i="24" s="1"/>
  <c r="Z7" i="23"/>
  <c r="Z8" i="23" s="1"/>
  <c r="AA7" i="23"/>
  <c r="AA7" i="24" s="1"/>
  <c r="AB7" i="23"/>
  <c r="AB7" i="24" s="1"/>
  <c r="E8" i="23"/>
  <c r="E8" i="24" s="1"/>
  <c r="F8" i="23"/>
  <c r="F8" i="24" s="1"/>
  <c r="H8" i="23"/>
  <c r="H8" i="24" s="1"/>
  <c r="I8" i="23"/>
  <c r="I8" i="24" s="1"/>
  <c r="J8" i="23"/>
  <c r="J8" i="24" s="1"/>
  <c r="N8" i="23"/>
  <c r="N8" i="24" s="1"/>
  <c r="O8" i="23"/>
  <c r="O8" i="24" s="1"/>
  <c r="Q8" i="23"/>
  <c r="S8" i="23"/>
  <c r="V8" i="23"/>
  <c r="V8" i="24" s="1"/>
  <c r="W8" i="23"/>
  <c r="W8" i="24" s="1"/>
  <c r="X8" i="23"/>
  <c r="X8" i="24" s="1"/>
  <c r="Y8" i="23"/>
  <c r="Y8" i="24" s="1"/>
  <c r="AA8" i="23"/>
  <c r="AB8" i="23"/>
  <c r="AB8" i="24" s="1"/>
  <c r="F9" i="23"/>
  <c r="F9" i="24" s="1"/>
  <c r="H9" i="23"/>
  <c r="H9" i="24" s="1"/>
  <c r="I9" i="23"/>
  <c r="N9" i="23"/>
  <c r="N9" i="24" s="1"/>
  <c r="V9" i="23"/>
  <c r="V9" i="24" s="1"/>
  <c r="W9" i="23"/>
  <c r="W9" i="24" s="1"/>
  <c r="X9" i="23"/>
  <c r="AB9" i="23"/>
  <c r="AB9" i="24" s="1"/>
  <c r="H10" i="23"/>
  <c r="H10" i="24" s="1"/>
  <c r="V10" i="23"/>
  <c r="V10" i="24" s="1"/>
  <c r="W10" i="23"/>
  <c r="W10" i="24" s="1"/>
  <c r="AB10" i="23"/>
  <c r="AB10" i="24" s="1"/>
  <c r="H11" i="23"/>
  <c r="H11" i="24" s="1"/>
  <c r="AB11" i="23"/>
  <c r="AB11" i="24" s="1"/>
  <c r="H12" i="23"/>
  <c r="H12" i="24" s="1"/>
  <c r="AB12" i="23"/>
  <c r="H13" i="23"/>
  <c r="H13" i="24" s="1"/>
  <c r="H14" i="23"/>
  <c r="H14" i="24" s="1"/>
  <c r="H15" i="23"/>
  <c r="X108" i="23"/>
  <c r="X108" i="24" s="1"/>
  <c r="X109" i="23"/>
  <c r="X109" i="24" s="1"/>
  <c r="V110" i="23"/>
  <c r="V110" i="24" s="1"/>
  <c r="W110" i="23"/>
  <c r="W110" i="24" s="1"/>
  <c r="X110" i="23"/>
  <c r="X110" i="24" s="1"/>
  <c r="V111" i="23"/>
  <c r="V111" i="24" s="1"/>
  <c r="W111" i="23"/>
  <c r="W111" i="24" s="1"/>
  <c r="X111" i="23"/>
  <c r="X111" i="24" s="1"/>
  <c r="AA111" i="23"/>
  <c r="AA111" i="24" s="1"/>
  <c r="AB111" i="23"/>
  <c r="AB111" i="24" s="1"/>
  <c r="V112" i="23"/>
  <c r="V112" i="24" s="1"/>
  <c r="W112" i="23"/>
  <c r="W112" i="24" s="1"/>
  <c r="X112" i="23"/>
  <c r="X112" i="24" s="1"/>
  <c r="Y112" i="23"/>
  <c r="Y112" i="24" s="1"/>
  <c r="Z112" i="23"/>
  <c r="Z112" i="24" s="1"/>
  <c r="AA112" i="23"/>
  <c r="AA112" i="24" s="1"/>
  <c r="AB112" i="23"/>
  <c r="AB112" i="24" s="1"/>
  <c r="K113" i="23"/>
  <c r="K113" i="24" s="1"/>
  <c r="V113" i="23"/>
  <c r="V113" i="24" s="1"/>
  <c r="W113" i="23"/>
  <c r="W113" i="24" s="1"/>
  <c r="X113" i="23"/>
  <c r="X113" i="24" s="1"/>
  <c r="Y113" i="23"/>
  <c r="Y113" i="24" s="1"/>
  <c r="Z113" i="23"/>
  <c r="Z113" i="24" s="1"/>
  <c r="AA113" i="23"/>
  <c r="AA113" i="24" s="1"/>
  <c r="AB113" i="23"/>
  <c r="AB113" i="24" s="1"/>
  <c r="K114" i="23"/>
  <c r="K114" i="24" s="1"/>
  <c r="V114" i="23"/>
  <c r="V114" i="24" s="1"/>
  <c r="W114" i="23"/>
  <c r="W114" i="24" s="1"/>
  <c r="X114" i="23"/>
  <c r="X114" i="24" s="1"/>
  <c r="Y114" i="23"/>
  <c r="Y114" i="24" s="1"/>
  <c r="Z114" i="23"/>
  <c r="Z114" i="24" s="1"/>
  <c r="AA114" i="23"/>
  <c r="AA114" i="24" s="1"/>
  <c r="AB114" i="23"/>
  <c r="AB114" i="24" s="1"/>
  <c r="C4" i="23"/>
  <c r="C4" i="24" s="1"/>
  <c r="C3" i="23"/>
  <c r="C3" i="24" s="1"/>
  <c r="C2" i="23"/>
  <c r="C2" i="24" s="1"/>
  <c r="AK115" i="7"/>
  <c r="A121" i="44" l="1" a="1"/>
  <c r="V11" i="23"/>
  <c r="E9" i="23"/>
  <c r="W11" i="23"/>
  <c r="F10" i="23"/>
  <c r="A121" i="41" a="1"/>
  <c r="Y9" i="23"/>
  <c r="M5" i="23"/>
  <c r="M6" i="23" s="1"/>
  <c r="M7" i="23" s="1"/>
  <c r="M8" i="23" s="1"/>
  <c r="M9" i="23" s="1"/>
  <c r="M10" i="23" s="1"/>
  <c r="L6" i="23"/>
  <c r="L7" i="23" s="1"/>
  <c r="L8" i="23" s="1"/>
  <c r="J9" i="23"/>
  <c r="AJ3" i="23"/>
  <c r="AJ4" i="23" s="1"/>
  <c r="AJ5" i="23" s="1"/>
  <c r="AJ6" i="23" s="1"/>
  <c r="AJ7" i="23" s="1"/>
  <c r="AJ8" i="23" s="1"/>
  <c r="AC7" i="23"/>
  <c r="AC8" i="23" s="1"/>
  <c r="AC9" i="23" s="1"/>
  <c r="AH6" i="23"/>
  <c r="AH7" i="23" s="1"/>
  <c r="AH8" i="23" s="1"/>
  <c r="K7" i="23"/>
  <c r="K8" i="23" s="1"/>
  <c r="AD8" i="23"/>
  <c r="AD9" i="23" s="1"/>
  <c r="P3" i="23"/>
  <c r="P4" i="23" s="1"/>
  <c r="P5" i="23" s="1"/>
  <c r="P6" i="23" s="1"/>
  <c r="P7" i="23" s="1"/>
  <c r="P8" i="23" s="1"/>
  <c r="P9" i="23" s="1"/>
  <c r="U118" i="29"/>
  <c r="D118" i="29"/>
  <c r="Y118" i="29"/>
  <c r="Q118" i="29"/>
  <c r="AD118" i="29"/>
  <c r="V118" i="29"/>
  <c r="S118" i="29"/>
  <c r="W118" i="29"/>
  <c r="AF118" i="29"/>
  <c r="L118" i="29"/>
  <c r="C118" i="29"/>
  <c r="J118" i="29"/>
  <c r="T118" i="29"/>
  <c r="U5" i="23"/>
  <c r="AC10" i="23"/>
  <c r="M11" i="23"/>
  <c r="AJ9" i="23"/>
  <c r="AF7" i="23"/>
  <c r="AD10" i="23"/>
  <c r="O9" i="23"/>
  <c r="F11" i="23"/>
  <c r="E10" i="23"/>
  <c r="L9" i="23"/>
  <c r="AE3" i="23"/>
  <c r="AJ118" i="29"/>
  <c r="I118" i="29"/>
  <c r="R118" i="29"/>
  <c r="AG118" i="29"/>
  <c r="H118" i="29"/>
  <c r="Z118" i="29"/>
  <c r="AB118" i="29"/>
  <c r="O118" i="29"/>
  <c r="M118" i="29"/>
  <c r="AH118" i="29"/>
  <c r="N118" i="29"/>
  <c r="AA118" i="29"/>
  <c r="AC118" i="29"/>
  <c r="AE118" i="29"/>
  <c r="AG10" i="23"/>
  <c r="AG11" i="23" s="1"/>
  <c r="E118" i="29"/>
  <c r="F118" i="29"/>
  <c r="AI118" i="29"/>
  <c r="G118" i="29"/>
  <c r="K118" i="29"/>
  <c r="P118" i="29"/>
  <c r="X118" i="29"/>
  <c r="N10" i="23"/>
  <c r="N11" i="23" s="1"/>
  <c r="C5" i="23"/>
  <c r="C6" i="23" s="1"/>
  <c r="H16" i="23"/>
  <c r="H15" i="24"/>
  <c r="K9" i="23"/>
  <c r="J10" i="23"/>
  <c r="Y10" i="23"/>
  <c r="I10" i="23"/>
  <c r="AI11" i="23"/>
  <c r="AI10" i="24"/>
  <c r="W12" i="23"/>
  <c r="X10" i="23"/>
  <c r="X9" i="24"/>
  <c r="T9" i="23"/>
  <c r="V12" i="23"/>
  <c r="S9" i="23"/>
  <c r="AG12" i="23"/>
  <c r="G21" i="23"/>
  <c r="M12" i="23"/>
  <c r="D5" i="23"/>
  <c r="Q9" i="23"/>
  <c r="Q8" i="24"/>
  <c r="AB13" i="23"/>
  <c r="AB12" i="24"/>
  <c r="P10" i="23"/>
  <c r="AA9" i="23"/>
  <c r="AA8" i="24"/>
  <c r="R13" i="23"/>
  <c r="Z9" i="23"/>
  <c r="D6" i="27"/>
  <c r="AF6" i="27"/>
  <c r="O5" i="27"/>
  <c r="J6" i="27"/>
  <c r="AH5" i="27"/>
  <c r="K7" i="27"/>
  <c r="AG6" i="27"/>
  <c r="N6" i="27"/>
  <c r="C6" i="27"/>
  <c r="X7" i="27"/>
  <c r="Q6" i="27"/>
  <c r="U7" i="27"/>
  <c r="AJ5" i="27"/>
  <c r="L7" i="27"/>
  <c r="W6" i="27"/>
  <c r="M7" i="27"/>
  <c r="AE5" i="27"/>
  <c r="P6" i="27"/>
  <c r="AC5" i="27"/>
  <c r="Y7" i="27"/>
  <c r="F5" i="27"/>
  <c r="H6" i="27"/>
  <c r="V5" i="27"/>
  <c r="E6" i="27"/>
  <c r="AI6" i="27"/>
  <c r="S6" i="27"/>
  <c r="R5" i="27"/>
  <c r="G6" i="27"/>
  <c r="AA5" i="27"/>
  <c r="Z5" i="27"/>
  <c r="I6" i="27"/>
  <c r="AD5" i="27"/>
  <c r="T6" i="27"/>
  <c r="AB5" i="27"/>
  <c r="E2" i="24"/>
  <c r="A121" i="44" l="1"/>
  <c r="C10" i="45"/>
  <c r="C22" i="45"/>
  <c r="C34" i="45"/>
  <c r="B12" i="45"/>
  <c r="D12" i="33" s="1"/>
  <c r="B24" i="45"/>
  <c r="D24" i="33" s="1"/>
  <c r="B2" i="45"/>
  <c r="D2" i="33" s="1"/>
  <c r="C11" i="45"/>
  <c r="C23" i="45"/>
  <c r="C35" i="45"/>
  <c r="B13" i="45"/>
  <c r="D13" i="33" s="1"/>
  <c r="B25" i="45"/>
  <c r="D25" i="33" s="1"/>
  <c r="C12" i="45"/>
  <c r="C24" i="45"/>
  <c r="C2" i="45"/>
  <c r="B14" i="45"/>
  <c r="D14" i="33" s="1"/>
  <c r="B26" i="45"/>
  <c r="D26" i="33" s="1"/>
  <c r="C13" i="45"/>
  <c r="C25" i="45"/>
  <c r="B3" i="45"/>
  <c r="D3" i="33" s="1"/>
  <c r="B15" i="45"/>
  <c r="D15" i="33" s="1"/>
  <c r="B27" i="45"/>
  <c r="D27" i="33" s="1"/>
  <c r="C14" i="45"/>
  <c r="C26" i="45"/>
  <c r="B4" i="45"/>
  <c r="D4" i="33" s="1"/>
  <c r="B16" i="45"/>
  <c r="D16" i="33" s="1"/>
  <c r="B28" i="45"/>
  <c r="D28" i="33" s="1"/>
  <c r="C3" i="45"/>
  <c r="C15" i="45"/>
  <c r="C27" i="45"/>
  <c r="B5" i="45"/>
  <c r="D5" i="33" s="1"/>
  <c r="B17" i="45"/>
  <c r="D17" i="33" s="1"/>
  <c r="B29" i="45"/>
  <c r="D29" i="33" s="1"/>
  <c r="C4" i="45"/>
  <c r="C16" i="45"/>
  <c r="C28" i="45"/>
  <c r="B6" i="45"/>
  <c r="D6" i="33" s="1"/>
  <c r="B18" i="45"/>
  <c r="D18" i="33" s="1"/>
  <c r="B30" i="45"/>
  <c r="D30" i="33" s="1"/>
  <c r="C5" i="45"/>
  <c r="C17" i="45"/>
  <c r="C29" i="45"/>
  <c r="B7" i="45"/>
  <c r="D7" i="33" s="1"/>
  <c r="B19" i="45"/>
  <c r="D19" i="33" s="1"/>
  <c r="B31" i="45"/>
  <c r="D31" i="33" s="1"/>
  <c r="C6" i="45"/>
  <c r="C18" i="45"/>
  <c r="C30" i="45"/>
  <c r="B8" i="45"/>
  <c r="D8" i="33" s="1"/>
  <c r="B20" i="45"/>
  <c r="D20" i="33" s="1"/>
  <c r="B32" i="45"/>
  <c r="D32" i="33" s="1"/>
  <c r="C7" i="45"/>
  <c r="C19" i="45"/>
  <c r="C31" i="45"/>
  <c r="B9" i="45"/>
  <c r="D9" i="33" s="1"/>
  <c r="B21" i="45"/>
  <c r="D21" i="33" s="1"/>
  <c r="B33" i="45"/>
  <c r="D33" i="33" s="1"/>
  <c r="C8" i="45"/>
  <c r="C20" i="45"/>
  <c r="C32" i="45"/>
  <c r="B10" i="45"/>
  <c r="D10" i="33" s="1"/>
  <c r="B22" i="45"/>
  <c r="D22" i="33" s="1"/>
  <c r="B34" i="45"/>
  <c r="D34" i="33" s="1"/>
  <c r="C9" i="45"/>
  <c r="C33" i="45"/>
  <c r="B11" i="45"/>
  <c r="D11" i="33" s="1"/>
  <c r="B23" i="45"/>
  <c r="D23" i="33" s="1"/>
  <c r="B35" i="45"/>
  <c r="D35" i="33" s="1"/>
  <c r="C21" i="45"/>
  <c r="A121" i="41"/>
  <c r="C9" i="42"/>
  <c r="C21" i="42"/>
  <c r="C33" i="42"/>
  <c r="B11" i="42"/>
  <c r="C11" i="33" s="1"/>
  <c r="B23" i="42"/>
  <c r="C23" i="33" s="1"/>
  <c r="B35" i="42"/>
  <c r="C35" i="33" s="1"/>
  <c r="C10" i="42"/>
  <c r="C22" i="42"/>
  <c r="C34" i="42"/>
  <c r="B12" i="42"/>
  <c r="C12" i="33" s="1"/>
  <c r="B24" i="42"/>
  <c r="C24" i="33" s="1"/>
  <c r="B2" i="42"/>
  <c r="C2" i="33" s="1"/>
  <c r="C11" i="42"/>
  <c r="C23" i="42"/>
  <c r="C35" i="42"/>
  <c r="B13" i="42"/>
  <c r="C13" i="33" s="1"/>
  <c r="B25" i="42"/>
  <c r="C25" i="33" s="1"/>
  <c r="C12" i="42"/>
  <c r="C24" i="42"/>
  <c r="C2" i="42"/>
  <c r="B14" i="42"/>
  <c r="C14" i="33" s="1"/>
  <c r="B26" i="42"/>
  <c r="C26" i="33" s="1"/>
  <c r="C13" i="42"/>
  <c r="C25" i="42"/>
  <c r="B3" i="42"/>
  <c r="C3" i="33" s="1"/>
  <c r="B15" i="42"/>
  <c r="C15" i="33" s="1"/>
  <c r="B27" i="42"/>
  <c r="C27" i="33" s="1"/>
  <c r="C14" i="42"/>
  <c r="C26" i="42"/>
  <c r="B4" i="42"/>
  <c r="C4" i="33" s="1"/>
  <c r="B16" i="42"/>
  <c r="C16" i="33" s="1"/>
  <c r="B28" i="42"/>
  <c r="C28" i="33" s="1"/>
  <c r="C3" i="42"/>
  <c r="C15" i="42"/>
  <c r="C27" i="42"/>
  <c r="B5" i="42"/>
  <c r="C5" i="33" s="1"/>
  <c r="B17" i="42"/>
  <c r="C17" i="33" s="1"/>
  <c r="B29" i="42"/>
  <c r="C29" i="33" s="1"/>
  <c r="C4" i="42"/>
  <c r="C16" i="42"/>
  <c r="C28" i="42"/>
  <c r="B6" i="42"/>
  <c r="C6" i="33" s="1"/>
  <c r="B18" i="42"/>
  <c r="C18" i="33" s="1"/>
  <c r="B30" i="42"/>
  <c r="C30" i="33" s="1"/>
  <c r="C5" i="42"/>
  <c r="C17" i="42"/>
  <c r="C29" i="42"/>
  <c r="B7" i="42"/>
  <c r="C7" i="33" s="1"/>
  <c r="B19" i="42"/>
  <c r="C19" i="33" s="1"/>
  <c r="B31" i="42"/>
  <c r="C31" i="33" s="1"/>
  <c r="C6" i="42"/>
  <c r="C18" i="42"/>
  <c r="C30" i="42"/>
  <c r="B8" i="42"/>
  <c r="C8" i="33" s="1"/>
  <c r="B20" i="42"/>
  <c r="C20" i="33" s="1"/>
  <c r="B32" i="42"/>
  <c r="C32" i="33" s="1"/>
  <c r="C7" i="42"/>
  <c r="C19" i="42"/>
  <c r="C31" i="42"/>
  <c r="B9" i="42"/>
  <c r="C9" i="33" s="1"/>
  <c r="B21" i="42"/>
  <c r="C21" i="33" s="1"/>
  <c r="B33" i="42"/>
  <c r="C33" i="33" s="1"/>
  <c r="C8" i="42"/>
  <c r="C20" i="42"/>
  <c r="C32" i="42"/>
  <c r="B10" i="42"/>
  <c r="C10" i="33" s="1"/>
  <c r="B22" i="42"/>
  <c r="C22" i="33" s="1"/>
  <c r="B34" i="42"/>
  <c r="C34" i="33" s="1"/>
  <c r="L10" i="23"/>
  <c r="E11" i="23"/>
  <c r="AJ10" i="23"/>
  <c r="O10" i="23"/>
  <c r="AH9" i="23"/>
  <c r="AD11" i="23"/>
  <c r="F12" i="23"/>
  <c r="AE4" i="23"/>
  <c r="AF8" i="23"/>
  <c r="AC11" i="23"/>
  <c r="U6" i="23"/>
  <c r="A121" i="29" a="1"/>
  <c r="X11" i="23"/>
  <c r="AA10" i="23"/>
  <c r="Q10" i="23"/>
  <c r="N12" i="23"/>
  <c r="W13" i="23"/>
  <c r="K10" i="23"/>
  <c r="H17" i="23"/>
  <c r="P11" i="23"/>
  <c r="Y11" i="23"/>
  <c r="Z10" i="23"/>
  <c r="AB14" i="23"/>
  <c r="G22" i="23"/>
  <c r="D6" i="23"/>
  <c r="V13" i="23"/>
  <c r="R14" i="23"/>
  <c r="M13" i="23"/>
  <c r="AG13" i="23"/>
  <c r="S10" i="23"/>
  <c r="AI12" i="23"/>
  <c r="J11" i="23"/>
  <c r="T10" i="23"/>
  <c r="I11" i="23"/>
  <c r="C7" i="23"/>
  <c r="U8" i="27"/>
  <c r="K8" i="27"/>
  <c r="AD6" i="27"/>
  <c r="G7" i="27"/>
  <c r="AI7" i="27"/>
  <c r="Y8" i="27"/>
  <c r="AE6" i="27"/>
  <c r="V6" i="27"/>
  <c r="AB6" i="27"/>
  <c r="AH6" i="27"/>
  <c r="I7" i="27"/>
  <c r="X8" i="27"/>
  <c r="N7" i="27"/>
  <c r="O6" i="27"/>
  <c r="H7" i="27"/>
  <c r="AC6" i="27"/>
  <c r="M8" i="27"/>
  <c r="AJ6" i="27"/>
  <c r="R6" i="27"/>
  <c r="E7" i="27"/>
  <c r="C7" i="27"/>
  <c r="Z6" i="27"/>
  <c r="AG7" i="27"/>
  <c r="AF7" i="27"/>
  <c r="L8" i="27"/>
  <c r="T7" i="27"/>
  <c r="F6" i="27"/>
  <c r="W7" i="27"/>
  <c r="J7" i="27"/>
  <c r="AA6" i="27"/>
  <c r="P7" i="27"/>
  <c r="S7" i="27"/>
  <c r="Q7" i="27"/>
  <c r="D7" i="27"/>
  <c r="D116" i="7"/>
  <c r="D118" i="26" s="1"/>
  <c r="D119" i="26" s="1"/>
  <c r="D120" i="26" s="1"/>
  <c r="E116" i="7"/>
  <c r="E118" i="26" s="1"/>
  <c r="E119" i="26" s="1"/>
  <c r="E120" i="26" s="1"/>
  <c r="F116" i="7"/>
  <c r="F118" i="26" s="1"/>
  <c r="F119" i="26" s="1"/>
  <c r="F120" i="26" s="1"/>
  <c r="G116" i="7"/>
  <c r="G118" i="26" s="1"/>
  <c r="G119" i="26" s="1"/>
  <c r="G120" i="26" s="1"/>
  <c r="H116" i="7"/>
  <c r="H118" i="26" s="1"/>
  <c r="H119" i="26" s="1"/>
  <c r="H120" i="26" s="1"/>
  <c r="I116" i="7"/>
  <c r="I118" i="26" s="1"/>
  <c r="I119" i="26" s="1"/>
  <c r="I120" i="26" s="1"/>
  <c r="J116" i="7"/>
  <c r="J118" i="26" s="1"/>
  <c r="J119" i="26" s="1"/>
  <c r="J120" i="26" s="1"/>
  <c r="K116" i="7"/>
  <c r="K118" i="26" s="1"/>
  <c r="K119" i="26" s="1"/>
  <c r="K120" i="26" s="1"/>
  <c r="L116" i="7"/>
  <c r="L118" i="26" s="1"/>
  <c r="L119" i="26" s="1"/>
  <c r="L120" i="26" s="1"/>
  <c r="M116" i="7"/>
  <c r="M118" i="26" s="1"/>
  <c r="M119" i="26" s="1"/>
  <c r="M120" i="26" s="1"/>
  <c r="N116" i="7"/>
  <c r="N118" i="26" s="1"/>
  <c r="N119" i="26" s="1"/>
  <c r="N120" i="26" s="1"/>
  <c r="O116" i="7"/>
  <c r="O118" i="26" s="1"/>
  <c r="O119" i="26" s="1"/>
  <c r="O120" i="26" s="1"/>
  <c r="P116" i="7"/>
  <c r="P118" i="26" s="1"/>
  <c r="P119" i="26" s="1"/>
  <c r="P120" i="26" s="1"/>
  <c r="Q116" i="7"/>
  <c r="Q118" i="26" s="1"/>
  <c r="Q119" i="26" s="1"/>
  <c r="Q120" i="26" s="1"/>
  <c r="R116" i="7"/>
  <c r="R118" i="26" s="1"/>
  <c r="R119" i="26" s="1"/>
  <c r="R120" i="26" s="1"/>
  <c r="S116" i="7"/>
  <c r="S118" i="26" s="1"/>
  <c r="S119" i="26" s="1"/>
  <c r="S120" i="26" s="1"/>
  <c r="T116" i="7"/>
  <c r="T118" i="26" s="1"/>
  <c r="T119" i="26" s="1"/>
  <c r="T120" i="26" s="1"/>
  <c r="U116" i="7"/>
  <c r="U118" i="26" s="1"/>
  <c r="U119" i="26" s="1"/>
  <c r="U120" i="26" s="1"/>
  <c r="V116" i="7"/>
  <c r="V118" i="26" s="1"/>
  <c r="V119" i="26" s="1"/>
  <c r="V120" i="26" s="1"/>
  <c r="W116" i="7"/>
  <c r="W118" i="26" s="1"/>
  <c r="W119" i="26" s="1"/>
  <c r="W120" i="26" s="1"/>
  <c r="X116" i="7"/>
  <c r="X118" i="26" s="1"/>
  <c r="X119" i="26" s="1"/>
  <c r="X120" i="26" s="1"/>
  <c r="Y116" i="7"/>
  <c r="Y118" i="26" s="1"/>
  <c r="Y119" i="26" s="1"/>
  <c r="Y120" i="26" s="1"/>
  <c r="Z116" i="7"/>
  <c r="Z118" i="26" s="1"/>
  <c r="Z119" i="26" s="1"/>
  <c r="Z120" i="26" s="1"/>
  <c r="AA116" i="7"/>
  <c r="AA118" i="26" s="1"/>
  <c r="AA119" i="26" s="1"/>
  <c r="AA120" i="26" s="1"/>
  <c r="AB116" i="7"/>
  <c r="AB118" i="26" s="1"/>
  <c r="AB119" i="26" s="1"/>
  <c r="AB120" i="26" s="1"/>
  <c r="AC116" i="7"/>
  <c r="AC118" i="26" s="1"/>
  <c r="AC119" i="26" s="1"/>
  <c r="AC120" i="26" s="1"/>
  <c r="AD116" i="7"/>
  <c r="AD118" i="26" s="1"/>
  <c r="AD119" i="26" s="1"/>
  <c r="AD120" i="26" s="1"/>
  <c r="AE116" i="7"/>
  <c r="AE118" i="26" s="1"/>
  <c r="AE119" i="26" s="1"/>
  <c r="AE120" i="26" s="1"/>
  <c r="AF116" i="7"/>
  <c r="AF118" i="26" s="1"/>
  <c r="AF119" i="26" s="1"/>
  <c r="AF120" i="26" s="1"/>
  <c r="AG116" i="7"/>
  <c r="AG118" i="26" s="1"/>
  <c r="AG119" i="26" s="1"/>
  <c r="AG120" i="26" s="1"/>
  <c r="AH116" i="7"/>
  <c r="AH118" i="26" s="1"/>
  <c r="AH119" i="26" s="1"/>
  <c r="AH120" i="26" s="1"/>
  <c r="AI116" i="7"/>
  <c r="AI118" i="26" s="1"/>
  <c r="AI119" i="26" s="1"/>
  <c r="AI120" i="26" s="1"/>
  <c r="AJ116" i="7"/>
  <c r="AJ118" i="26" s="1"/>
  <c r="AJ119" i="26" s="1"/>
  <c r="AJ120" i="26" s="1"/>
  <c r="V6" i="45" l="1"/>
  <c r="L6" i="31" s="1"/>
  <c r="V2" i="45"/>
  <c r="L2" i="31" s="1"/>
  <c r="V5" i="45"/>
  <c r="L5" i="31" s="1"/>
  <c r="V8" i="45"/>
  <c r="L8" i="31" s="1"/>
  <c r="V4" i="45"/>
  <c r="L4" i="31" s="1"/>
  <c r="V7" i="45"/>
  <c r="L7" i="31" s="1"/>
  <c r="V3" i="45"/>
  <c r="L3" i="31" s="1"/>
  <c r="C4" i="30"/>
  <c r="C16" i="30"/>
  <c r="C28" i="30"/>
  <c r="B6" i="30"/>
  <c r="B6" i="33" s="1"/>
  <c r="B18" i="30"/>
  <c r="B18" i="33" s="1"/>
  <c r="B30" i="30"/>
  <c r="B30" i="33" s="1"/>
  <c r="C5" i="30"/>
  <c r="C29" i="30"/>
  <c r="B7" i="30"/>
  <c r="B7" i="33" s="1"/>
  <c r="B19" i="30"/>
  <c r="B19" i="33" s="1"/>
  <c r="B31" i="30"/>
  <c r="B31" i="33" s="1"/>
  <c r="C18" i="30"/>
  <c r="B8" i="30"/>
  <c r="B8" i="33" s="1"/>
  <c r="B32" i="30"/>
  <c r="B32" i="33" s="1"/>
  <c r="C33" i="30"/>
  <c r="C24" i="30"/>
  <c r="C25" i="30"/>
  <c r="B29" i="30"/>
  <c r="B29" i="33" s="1"/>
  <c r="C17" i="30"/>
  <c r="C30" i="30"/>
  <c r="B20" i="30"/>
  <c r="B20" i="33" s="1"/>
  <c r="C9" i="30"/>
  <c r="B35" i="30"/>
  <c r="B35" i="33" s="1"/>
  <c r="C3" i="30"/>
  <c r="C6" i="30"/>
  <c r="C21" i="30"/>
  <c r="B27" i="30"/>
  <c r="B27" i="33" s="1"/>
  <c r="C7" i="30"/>
  <c r="C19" i="30"/>
  <c r="C31" i="30"/>
  <c r="B9" i="30"/>
  <c r="B9" i="33" s="1"/>
  <c r="B21" i="30"/>
  <c r="B21" i="33" s="1"/>
  <c r="B33" i="30"/>
  <c r="B33" i="33" s="1"/>
  <c r="C20" i="30"/>
  <c r="C32" i="30"/>
  <c r="B22" i="30"/>
  <c r="B22" i="33" s="1"/>
  <c r="B23" i="30"/>
  <c r="B23" i="33" s="1"/>
  <c r="B5" i="30"/>
  <c r="B5" i="33" s="1"/>
  <c r="C8" i="30"/>
  <c r="B10" i="30"/>
  <c r="B10" i="33" s="1"/>
  <c r="B34" i="30"/>
  <c r="B34" i="33" s="1"/>
  <c r="B11" i="30"/>
  <c r="B11" i="33" s="1"/>
  <c r="B14" i="30"/>
  <c r="B14" i="33" s="1"/>
  <c r="C27" i="30"/>
  <c r="C12" i="30"/>
  <c r="B17" i="30"/>
  <c r="B17" i="33" s="1"/>
  <c r="C10" i="30"/>
  <c r="C22" i="30"/>
  <c r="C34" i="30"/>
  <c r="B12" i="30"/>
  <c r="B12" i="33" s="1"/>
  <c r="B24" i="30"/>
  <c r="B24" i="33" s="1"/>
  <c r="B2" i="30"/>
  <c r="B2" i="33" s="1"/>
  <c r="C11" i="30"/>
  <c r="C23" i="30"/>
  <c r="B13" i="30"/>
  <c r="B13" i="33" s="1"/>
  <c r="B25" i="30"/>
  <c r="B25" i="33" s="1"/>
  <c r="C2" i="30"/>
  <c r="C35" i="30"/>
  <c r="B15" i="30"/>
  <c r="B15" i="33" s="1"/>
  <c r="C15" i="30"/>
  <c r="B26" i="30"/>
  <c r="B26" i="33" s="1"/>
  <c r="C13" i="30"/>
  <c r="B3" i="30"/>
  <c r="B3" i="33" s="1"/>
  <c r="C14" i="30"/>
  <c r="C26" i="30"/>
  <c r="B4" i="30"/>
  <c r="B4" i="33" s="1"/>
  <c r="B16" i="30"/>
  <c r="B16" i="33" s="1"/>
  <c r="B28" i="30"/>
  <c r="B28" i="33" s="1"/>
  <c r="E12" i="23"/>
  <c r="AJ11" i="23"/>
  <c r="AE5" i="23"/>
  <c r="F13" i="23"/>
  <c r="AH10" i="23"/>
  <c r="AH11" i="23" s="1"/>
  <c r="AH12" i="23" s="1"/>
  <c r="AC12" i="23"/>
  <c r="L11" i="23"/>
  <c r="AF9" i="23"/>
  <c r="AD12" i="23"/>
  <c r="AD13" i="23" s="1"/>
  <c r="AD14" i="23" s="1"/>
  <c r="O11" i="23"/>
  <c r="U7" i="23"/>
  <c r="A121" i="29"/>
  <c r="P12" i="23"/>
  <c r="T11" i="23"/>
  <c r="S11" i="23"/>
  <c r="X12" i="23"/>
  <c r="AG14" i="23"/>
  <c r="G23" i="23"/>
  <c r="Z11" i="23"/>
  <c r="H18" i="23"/>
  <c r="C8" i="23"/>
  <c r="M14" i="23"/>
  <c r="AB15" i="23"/>
  <c r="K11" i="23"/>
  <c r="Y12" i="23"/>
  <c r="Q11" i="23"/>
  <c r="D7" i="23"/>
  <c r="J12" i="23"/>
  <c r="W14" i="23"/>
  <c r="AA11" i="23"/>
  <c r="AI13" i="23"/>
  <c r="R15" i="23"/>
  <c r="V14" i="23"/>
  <c r="I12" i="23"/>
  <c r="N13" i="23"/>
  <c r="D8" i="27"/>
  <c r="S8" i="27"/>
  <c r="J8" i="27"/>
  <c r="AF8" i="27"/>
  <c r="Z7" i="27"/>
  <c r="R7" i="27"/>
  <c r="AH7" i="27"/>
  <c r="G8" i="27"/>
  <c r="U9" i="27"/>
  <c r="N8" i="27"/>
  <c r="T8" i="27"/>
  <c r="H8" i="27"/>
  <c r="AB7" i="27"/>
  <c r="AD7" i="27"/>
  <c r="AG8" i="27"/>
  <c r="X9" i="27"/>
  <c r="Q8" i="27"/>
  <c r="AA7" i="27"/>
  <c r="AE7" i="27"/>
  <c r="L9" i="27"/>
  <c r="C8" i="27"/>
  <c r="AJ7" i="27"/>
  <c r="K9" i="27"/>
  <c r="V7" i="27"/>
  <c r="Y9" i="27"/>
  <c r="O7" i="27"/>
  <c r="W8" i="27"/>
  <c r="E8" i="27"/>
  <c r="M9" i="27"/>
  <c r="I8" i="27"/>
  <c r="AI8" i="27"/>
  <c r="P8" i="27"/>
  <c r="F7" i="27"/>
  <c r="AC7" i="27"/>
  <c r="V6" i="42" l="1"/>
  <c r="K6" i="31" s="1"/>
  <c r="F7" i="31" s="1"/>
  <c r="V2" i="42"/>
  <c r="K2" i="31" s="1"/>
  <c r="F3" i="31" s="1"/>
  <c r="V5" i="42"/>
  <c r="K5" i="31" s="1"/>
  <c r="F6" i="31" s="1"/>
  <c r="V8" i="42"/>
  <c r="K8" i="31" s="1"/>
  <c r="F9" i="31" s="1"/>
  <c r="V4" i="42"/>
  <c r="K4" i="31" s="1"/>
  <c r="F5" i="31" s="1"/>
  <c r="V7" i="42"/>
  <c r="K7" i="31" s="1"/>
  <c r="F8" i="31" s="1"/>
  <c r="V3" i="42"/>
  <c r="K3" i="31" s="1"/>
  <c r="F4" i="31" s="1"/>
  <c r="E13" i="23"/>
  <c r="AE6" i="23"/>
  <c r="AF10" i="23"/>
  <c r="AJ12" i="23"/>
  <c r="O12" i="23"/>
  <c r="AC13" i="23"/>
  <c r="U8" i="23"/>
  <c r="L12" i="23"/>
  <c r="F14" i="23"/>
  <c r="D15" i="31"/>
  <c r="B15" i="31"/>
  <c r="C15" i="31"/>
  <c r="V3" i="30"/>
  <c r="J3" i="31" s="1"/>
  <c r="E4" i="31" s="1"/>
  <c r="V8" i="30"/>
  <c r="J8" i="31" s="1"/>
  <c r="E9" i="31" s="1"/>
  <c r="B13" i="31"/>
  <c r="V6" i="30"/>
  <c r="J6" i="31" s="1"/>
  <c r="E7" i="31" s="1"/>
  <c r="V2" i="30"/>
  <c r="J2" i="31" s="1"/>
  <c r="E3" i="31" s="1"/>
  <c r="V7" i="30"/>
  <c r="J7" i="31" s="1"/>
  <c r="E8" i="31" s="1"/>
  <c r="C13" i="31"/>
  <c r="D13" i="31"/>
  <c r="V4" i="30"/>
  <c r="J4" i="31" s="1"/>
  <c r="E5" i="31" s="1"/>
  <c r="V5" i="30"/>
  <c r="J5" i="31" s="1"/>
  <c r="E6" i="31" s="1"/>
  <c r="G3" i="31"/>
  <c r="D14" i="31"/>
  <c r="C14" i="31"/>
  <c r="B14" i="31"/>
  <c r="AA12" i="23"/>
  <c r="M15" i="23"/>
  <c r="T12" i="23"/>
  <c r="I13" i="23"/>
  <c r="Z12" i="23"/>
  <c r="X13" i="23"/>
  <c r="P13" i="23"/>
  <c r="V15" i="23"/>
  <c r="J13" i="23"/>
  <c r="C9" i="23"/>
  <c r="G24" i="23"/>
  <c r="N14" i="23"/>
  <c r="D8" i="23"/>
  <c r="AD15" i="23"/>
  <c r="R16" i="23"/>
  <c r="Q12" i="23"/>
  <c r="K12" i="23"/>
  <c r="AG15" i="23"/>
  <c r="AI14" i="23"/>
  <c r="W15" i="23"/>
  <c r="Y13" i="23"/>
  <c r="AB16" i="23"/>
  <c r="S12" i="23"/>
  <c r="H19" i="23"/>
  <c r="AH13" i="23"/>
  <c r="M10" i="27"/>
  <c r="L10" i="27"/>
  <c r="AF9" i="27"/>
  <c r="AC8" i="27"/>
  <c r="AI9" i="27"/>
  <c r="W9" i="27"/>
  <c r="X10" i="27"/>
  <c r="AA8" i="27"/>
  <c r="AD8" i="27"/>
  <c r="AH8" i="27"/>
  <c r="E9" i="27"/>
  <c r="J9" i="27"/>
  <c r="Y10" i="27"/>
  <c r="Q9" i="27"/>
  <c r="AB8" i="27"/>
  <c r="R8" i="27"/>
  <c r="I9" i="27"/>
  <c r="AE8" i="27"/>
  <c r="AG9" i="27"/>
  <c r="N9" i="27"/>
  <c r="U10" i="27"/>
  <c r="S9" i="27"/>
  <c r="F8" i="27"/>
  <c r="V8" i="27"/>
  <c r="AJ8" i="27"/>
  <c r="K10" i="27"/>
  <c r="Z8" i="27"/>
  <c r="C9" i="27"/>
  <c r="T9" i="27"/>
  <c r="D9" i="27"/>
  <c r="P9" i="27"/>
  <c r="O8" i="27"/>
  <c r="H9" i="27"/>
  <c r="G9" i="27"/>
  <c r="AJ13" i="23" l="1"/>
  <c r="AF11" i="23"/>
  <c r="AC14" i="23"/>
  <c r="L13" i="23"/>
  <c r="O13" i="23"/>
  <c r="U9" i="23"/>
  <c r="AE7" i="23"/>
  <c r="F15" i="23"/>
  <c r="E14" i="23"/>
  <c r="G5" i="31"/>
  <c r="G8" i="31"/>
  <c r="G4" i="31"/>
  <c r="G6" i="31"/>
  <c r="G9" i="31"/>
  <c r="G7" i="31"/>
  <c r="S13" i="23"/>
  <c r="D9" i="23"/>
  <c r="AA13" i="23"/>
  <c r="J14" i="23"/>
  <c r="T13" i="23"/>
  <c r="AB17" i="23"/>
  <c r="K13" i="23"/>
  <c r="M16" i="23"/>
  <c r="Y14" i="23"/>
  <c r="Q13" i="23"/>
  <c r="G25" i="23"/>
  <c r="X14" i="23"/>
  <c r="N15" i="23"/>
  <c r="P14" i="23"/>
  <c r="AH14" i="23"/>
  <c r="R17" i="23"/>
  <c r="W16" i="23"/>
  <c r="C10" i="23"/>
  <c r="Z13" i="23"/>
  <c r="H20" i="23"/>
  <c r="AI15" i="23"/>
  <c r="AG16" i="23"/>
  <c r="AD16" i="23"/>
  <c r="V16" i="23"/>
  <c r="I14" i="23"/>
  <c r="W10" i="27"/>
  <c r="L11" i="27"/>
  <c r="O9" i="27"/>
  <c r="Q10" i="27"/>
  <c r="G10" i="27"/>
  <c r="I10" i="27"/>
  <c r="T10" i="27"/>
  <c r="D10" i="27"/>
  <c r="AJ9" i="27"/>
  <c r="Z9" i="27"/>
  <c r="K11" i="27"/>
  <c r="AG10" i="27"/>
  <c r="X11" i="27"/>
  <c r="AI10" i="27"/>
  <c r="M11" i="27"/>
  <c r="C10" i="27"/>
  <c r="R9" i="27"/>
  <c r="Y11" i="27"/>
  <c r="V9" i="27"/>
  <c r="AD9" i="27"/>
  <c r="H10" i="27"/>
  <c r="AC9" i="27"/>
  <c r="S10" i="27"/>
  <c r="P10" i="27"/>
  <c r="U11" i="27"/>
  <c r="AE9" i="27"/>
  <c r="AB9" i="27"/>
  <c r="E10" i="27"/>
  <c r="AH9" i="27"/>
  <c r="F9" i="27"/>
  <c r="J10" i="27"/>
  <c r="AA9" i="27"/>
  <c r="AF10" i="27"/>
  <c r="N10" i="27"/>
  <c r="U10" i="23" l="1"/>
  <c r="AF12" i="23"/>
  <c r="AF13" i="23" s="1"/>
  <c r="AF14" i="23" s="1"/>
  <c r="AF15" i="23" s="1"/>
  <c r="AF16" i="23" s="1"/>
  <c r="AF17" i="23" s="1"/>
  <c r="AF18" i="23" s="1"/>
  <c r="L14" i="23"/>
  <c r="F16" i="23"/>
  <c r="O14" i="23"/>
  <c r="E15" i="23"/>
  <c r="AE8" i="23"/>
  <c r="AC15" i="23"/>
  <c r="AJ14" i="23"/>
  <c r="J15" i="23"/>
  <c r="D10" i="23"/>
  <c r="Y15" i="23"/>
  <c r="AG17" i="23"/>
  <c r="AB18" i="23"/>
  <c r="AH15" i="23"/>
  <c r="V17" i="23"/>
  <c r="X15" i="23"/>
  <c r="I15" i="23"/>
  <c r="N16" i="23"/>
  <c r="M17" i="23"/>
  <c r="AA14" i="23"/>
  <c r="C11" i="23"/>
  <c r="AI16" i="23"/>
  <c r="W17" i="23"/>
  <c r="R18" i="23"/>
  <c r="P15" i="23"/>
  <c r="G26" i="23"/>
  <c r="T14" i="23"/>
  <c r="S14" i="23"/>
  <c r="AD17" i="23"/>
  <c r="Z14" i="23"/>
  <c r="H21" i="23"/>
  <c r="Q14" i="23"/>
  <c r="K14" i="23"/>
  <c r="AH10" i="27"/>
  <c r="N11" i="27"/>
  <c r="V10" i="27"/>
  <c r="S11" i="27"/>
  <c r="C11" i="27"/>
  <c r="AF11" i="27"/>
  <c r="Z10" i="27"/>
  <c r="D11" i="27"/>
  <c r="F10" i="27"/>
  <c r="E11" i="27"/>
  <c r="U12" i="27"/>
  <c r="Y12" i="27"/>
  <c r="X12" i="27"/>
  <c r="AG11" i="27"/>
  <c r="J11" i="27"/>
  <c r="AB10" i="27"/>
  <c r="Q11" i="27"/>
  <c r="W11" i="27"/>
  <c r="AA10" i="27"/>
  <c r="M12" i="27"/>
  <c r="G11" i="27"/>
  <c r="AC10" i="27"/>
  <c r="R10" i="27"/>
  <c r="AJ10" i="27"/>
  <c r="T11" i="27"/>
  <c r="P11" i="27"/>
  <c r="K12" i="27"/>
  <c r="AD10" i="27"/>
  <c r="I11" i="27"/>
  <c r="H11" i="27"/>
  <c r="O10" i="27"/>
  <c r="AI11" i="27"/>
  <c r="AE10" i="27"/>
  <c r="L12" i="27"/>
  <c r="O15" i="23" l="1"/>
  <c r="AE9" i="23"/>
  <c r="F17" i="23"/>
  <c r="F18" i="23" s="1"/>
  <c r="F19" i="23" s="1"/>
  <c r="F20" i="23" s="1"/>
  <c r="F21" i="23" s="1"/>
  <c r="U11" i="23"/>
  <c r="AJ15" i="23"/>
  <c r="E16" i="23"/>
  <c r="L15" i="23"/>
  <c r="AC16" i="23"/>
  <c r="AC17" i="23" s="1"/>
  <c r="AC18" i="23" s="1"/>
  <c r="AC19" i="23" s="1"/>
  <c r="AC20" i="23" s="1"/>
  <c r="S15" i="23"/>
  <c r="P16" i="23"/>
  <c r="Y16" i="23"/>
  <c r="T15" i="23"/>
  <c r="M18" i="23"/>
  <c r="X16" i="23"/>
  <c r="V18" i="23"/>
  <c r="J16" i="23"/>
  <c r="K15" i="23"/>
  <c r="R19" i="23"/>
  <c r="AB19" i="23"/>
  <c r="AG18" i="23"/>
  <c r="AF19" i="23"/>
  <c r="Z15" i="23"/>
  <c r="H22" i="23"/>
  <c r="C12" i="23"/>
  <c r="N17" i="23"/>
  <c r="AH16" i="23"/>
  <c r="Q15" i="23"/>
  <c r="W18" i="23"/>
  <c r="AD18" i="23"/>
  <c r="AA15" i="23"/>
  <c r="I16" i="23"/>
  <c r="G27" i="23"/>
  <c r="AI17" i="23"/>
  <c r="D11" i="23"/>
  <c r="AE11" i="27"/>
  <c r="X13" i="27"/>
  <c r="Q12" i="27"/>
  <c r="AF12" i="27"/>
  <c r="L13" i="27"/>
  <c r="R11" i="27"/>
  <c r="M13" i="27"/>
  <c r="S12" i="27"/>
  <c r="O11" i="27"/>
  <c r="AA11" i="27"/>
  <c r="I12" i="27"/>
  <c r="AB11" i="27"/>
  <c r="J12" i="27"/>
  <c r="D12" i="27"/>
  <c r="Y13" i="27"/>
  <c r="V11" i="27"/>
  <c r="AI12" i="27"/>
  <c r="K13" i="27"/>
  <c r="F11" i="27"/>
  <c r="Z11" i="27"/>
  <c r="T12" i="27"/>
  <c r="AC11" i="27"/>
  <c r="W12" i="27"/>
  <c r="N12" i="27"/>
  <c r="AD11" i="27"/>
  <c r="H12" i="27"/>
  <c r="U13" i="27"/>
  <c r="C12" i="27"/>
  <c r="AJ11" i="27"/>
  <c r="G12" i="27"/>
  <c r="AG12" i="27"/>
  <c r="AH11" i="27"/>
  <c r="P12" i="27"/>
  <c r="E12" i="27"/>
  <c r="AJ16" i="23" l="1"/>
  <c r="L16" i="23"/>
  <c r="U12" i="23"/>
  <c r="U13" i="23" s="1"/>
  <c r="U14" i="23" s="1"/>
  <c r="U15" i="23" s="1"/>
  <c r="U16" i="23" s="1"/>
  <c r="U17" i="23" s="1"/>
  <c r="E17" i="23"/>
  <c r="AE10" i="23"/>
  <c r="O16" i="23"/>
  <c r="O17" i="23" s="1"/>
  <c r="O18" i="23" s="1"/>
  <c r="O19" i="23" s="1"/>
  <c r="O20" i="23" s="1"/>
  <c r="O21" i="23" s="1"/>
  <c r="O22" i="23" s="1"/>
  <c r="Q16" i="23"/>
  <c r="M19" i="23"/>
  <c r="S16" i="23"/>
  <c r="R20" i="23"/>
  <c r="AF20" i="23"/>
  <c r="G28" i="23"/>
  <c r="AA16" i="23"/>
  <c r="T16" i="23"/>
  <c r="AC21" i="23"/>
  <c r="AI18" i="23"/>
  <c r="H23" i="23"/>
  <c r="K16" i="23"/>
  <c r="C13" i="23"/>
  <c r="D12" i="23"/>
  <c r="AH17" i="23"/>
  <c r="V19" i="23"/>
  <c r="P17" i="23"/>
  <c r="AG19" i="23"/>
  <c r="I17" i="23"/>
  <c r="J17" i="23"/>
  <c r="X17" i="23"/>
  <c r="Y17" i="23"/>
  <c r="F22" i="23"/>
  <c r="W19" i="23"/>
  <c r="AD19" i="23"/>
  <c r="N18" i="23"/>
  <c r="Z16" i="23"/>
  <c r="AB20" i="23"/>
  <c r="AD12" i="27"/>
  <c r="P13" i="27"/>
  <c r="AF13" i="27"/>
  <c r="M14" i="27"/>
  <c r="Q13" i="27"/>
  <c r="X14" i="27"/>
  <c r="H13" i="27"/>
  <c r="J13" i="27"/>
  <c r="O12" i="27"/>
  <c r="V12" i="27"/>
  <c r="G13" i="27"/>
  <c r="R12" i="27"/>
  <c r="AC12" i="27"/>
  <c r="AH12" i="27"/>
  <c r="U14" i="27"/>
  <c r="W13" i="27"/>
  <c r="T13" i="27"/>
  <c r="I13" i="27"/>
  <c r="N13" i="27"/>
  <c r="K14" i="27"/>
  <c r="Y14" i="27"/>
  <c r="C13" i="27"/>
  <c r="AJ12" i="27"/>
  <c r="Z12" i="27"/>
  <c r="AB12" i="27"/>
  <c r="AE12" i="27"/>
  <c r="E13" i="27"/>
  <c r="AG13" i="27"/>
  <c r="S13" i="27"/>
  <c r="F12" i="27"/>
  <c r="D13" i="27"/>
  <c r="L14" i="27"/>
  <c r="AI13" i="27"/>
  <c r="AA12" i="27"/>
  <c r="AE11" i="23" l="1"/>
  <c r="AE12" i="23" s="1"/>
  <c r="AE13" i="23" s="1"/>
  <c r="AE14" i="23" s="1"/>
  <c r="AE15" i="23" s="1"/>
  <c r="AE16" i="23" s="1"/>
  <c r="AE17" i="23" s="1"/>
  <c r="AE18" i="23" s="1"/>
  <c r="AJ17" i="23"/>
  <c r="AJ18" i="23" s="1"/>
  <c r="AJ19" i="23" s="1"/>
  <c r="AJ20" i="23" s="1"/>
  <c r="AJ21" i="23" s="1"/>
  <c r="E18" i="23"/>
  <c r="L17" i="23"/>
  <c r="W20" i="23"/>
  <c r="AB21" i="23"/>
  <c r="AD20" i="23"/>
  <c r="X18" i="23"/>
  <c r="H24" i="23"/>
  <c r="AC22" i="23"/>
  <c r="AE19" i="23"/>
  <c r="U18" i="23"/>
  <c r="Z17" i="23"/>
  <c r="F23" i="23"/>
  <c r="Y18" i="23"/>
  <c r="V20" i="23"/>
  <c r="C14" i="23"/>
  <c r="I18" i="23"/>
  <c r="AF21" i="23"/>
  <c r="AA17" i="23"/>
  <c r="M20" i="23"/>
  <c r="J18" i="23"/>
  <c r="AG20" i="23"/>
  <c r="AH18" i="23"/>
  <c r="K17" i="23"/>
  <c r="D13" i="23"/>
  <c r="O23" i="23"/>
  <c r="R21" i="23"/>
  <c r="N19" i="23"/>
  <c r="P18" i="23"/>
  <c r="AI19" i="23"/>
  <c r="T17" i="23"/>
  <c r="G29" i="23"/>
  <c r="AJ22" i="23"/>
  <c r="Q17" i="23"/>
  <c r="S17" i="23"/>
  <c r="D14" i="27"/>
  <c r="E14" i="27"/>
  <c r="P14" i="27"/>
  <c r="U15" i="27"/>
  <c r="AB13" i="27"/>
  <c r="I14" i="27"/>
  <c r="J14" i="27"/>
  <c r="G14" i="27"/>
  <c r="AF14" i="27"/>
  <c r="AG14" i="27"/>
  <c r="V13" i="27"/>
  <c r="X15" i="27"/>
  <c r="AD13" i="27"/>
  <c r="K15" i="27"/>
  <c r="C14" i="27"/>
  <c r="T14" i="27"/>
  <c r="Z13" i="27"/>
  <c r="N14" i="27"/>
  <c r="AH13" i="27"/>
  <c r="R13" i="27"/>
  <c r="Q14" i="27"/>
  <c r="S14" i="27"/>
  <c r="W14" i="27"/>
  <c r="F13" i="27"/>
  <c r="AE13" i="27"/>
  <c r="AC13" i="27"/>
  <c r="L15" i="27"/>
  <c r="AJ13" i="27"/>
  <c r="Y15" i="27"/>
  <c r="O13" i="27"/>
  <c r="H14" i="27"/>
  <c r="M15" i="27"/>
  <c r="AI14" i="27"/>
  <c r="AA13" i="27"/>
  <c r="L18" i="23" l="1"/>
  <c r="E19" i="23"/>
  <c r="S18" i="23"/>
  <c r="Q18" i="23"/>
  <c r="P19" i="23"/>
  <c r="O24" i="23"/>
  <c r="AG21" i="23"/>
  <c r="H25" i="23"/>
  <c r="D14" i="23"/>
  <c r="AH19" i="23"/>
  <c r="J19" i="23"/>
  <c r="Z18" i="23"/>
  <c r="M21" i="23"/>
  <c r="V21" i="23"/>
  <c r="T18" i="23"/>
  <c r="AJ23" i="23"/>
  <c r="AA18" i="23"/>
  <c r="AE20" i="23"/>
  <c r="AB22" i="23"/>
  <c r="G30" i="23"/>
  <c r="AI20" i="23"/>
  <c r="R22" i="23"/>
  <c r="Y19" i="23"/>
  <c r="U19" i="23"/>
  <c r="AC23" i="23"/>
  <c r="X19" i="23"/>
  <c r="N20" i="23"/>
  <c r="I19" i="23"/>
  <c r="W21" i="23"/>
  <c r="C15" i="23"/>
  <c r="AD21" i="23"/>
  <c r="AF22" i="23"/>
  <c r="K18" i="23"/>
  <c r="F24" i="23"/>
  <c r="L16" i="27"/>
  <c r="F14" i="27"/>
  <c r="H15" i="27"/>
  <c r="AJ14" i="27"/>
  <c r="AD14" i="27"/>
  <c r="AF15" i="27"/>
  <c r="C15" i="27"/>
  <c r="I15" i="27"/>
  <c r="W15" i="27"/>
  <c r="Z14" i="27"/>
  <c r="AA14" i="27"/>
  <c r="G15" i="27"/>
  <c r="AB14" i="27"/>
  <c r="U16" i="27"/>
  <c r="AC14" i="27"/>
  <c r="AI15" i="27"/>
  <c r="R14" i="27"/>
  <c r="O14" i="27"/>
  <c r="S15" i="27"/>
  <c r="AH14" i="27"/>
  <c r="X16" i="27"/>
  <c r="E15" i="27"/>
  <c r="M16" i="27"/>
  <c r="AE14" i="27"/>
  <c r="AG15" i="27"/>
  <c r="J15" i="27"/>
  <c r="K16" i="27"/>
  <c r="P15" i="27"/>
  <c r="N15" i="27"/>
  <c r="Y16" i="27"/>
  <c r="Q15" i="27"/>
  <c r="T15" i="27"/>
  <c r="V14" i="27"/>
  <c r="D15" i="27"/>
  <c r="E20" i="23" l="1"/>
  <c r="L19" i="23"/>
  <c r="L20" i="23" s="1"/>
  <c r="L21" i="23" s="1"/>
  <c r="J20" i="23"/>
  <c r="K19" i="23"/>
  <c r="I20" i="23"/>
  <c r="N21" i="23"/>
  <c r="AC24" i="23"/>
  <c r="R23" i="23"/>
  <c r="AG22" i="23"/>
  <c r="AB23" i="23"/>
  <c r="T19" i="23"/>
  <c r="AD22" i="23"/>
  <c r="AH20" i="23"/>
  <c r="S19" i="23"/>
  <c r="AA19" i="23"/>
  <c r="C16" i="23"/>
  <c r="U20" i="23"/>
  <c r="AI21" i="23"/>
  <c r="O25" i="23"/>
  <c r="Y20" i="23"/>
  <c r="Z19" i="23"/>
  <c r="H26" i="23"/>
  <c r="P20" i="23"/>
  <c r="W22" i="23"/>
  <c r="G31" i="23"/>
  <c r="X20" i="23"/>
  <c r="AE21" i="23"/>
  <c r="AJ24" i="23"/>
  <c r="D15" i="23"/>
  <c r="AF23" i="23"/>
  <c r="V22" i="23"/>
  <c r="F25" i="23"/>
  <c r="Q19" i="23"/>
  <c r="M22" i="23"/>
  <c r="V15" i="27"/>
  <c r="S16" i="27"/>
  <c r="C16" i="27"/>
  <c r="H16" i="27"/>
  <c r="AH15" i="27"/>
  <c r="U17" i="27"/>
  <c r="J16" i="27"/>
  <c r="T16" i="27"/>
  <c r="E16" i="27"/>
  <c r="O15" i="27"/>
  <c r="P16" i="27"/>
  <c r="AG16" i="27"/>
  <c r="M17" i="27"/>
  <c r="AD15" i="27"/>
  <c r="D16" i="27"/>
  <c r="Q16" i="27"/>
  <c r="N16" i="27"/>
  <c r="R15" i="27"/>
  <c r="W16" i="27"/>
  <c r="I16" i="27"/>
  <c r="F15" i="27"/>
  <c r="Z15" i="27"/>
  <c r="K17" i="27"/>
  <c r="X17" i="27"/>
  <c r="Y17" i="27"/>
  <c r="AI16" i="27"/>
  <c r="AB15" i="27"/>
  <c r="AF16" i="27"/>
  <c r="L17" i="27"/>
  <c r="AE15" i="27"/>
  <c r="AA15" i="27"/>
  <c r="AJ15" i="27"/>
  <c r="AC15" i="27"/>
  <c r="G16" i="27"/>
  <c r="E21" i="23" l="1"/>
  <c r="M23" i="23"/>
  <c r="AE22" i="23"/>
  <c r="Y21" i="23"/>
  <c r="AB24" i="23"/>
  <c r="L22" i="23"/>
  <c r="S20" i="23"/>
  <c r="W23" i="23"/>
  <c r="I21" i="23"/>
  <c r="Q20" i="23"/>
  <c r="V23" i="23"/>
  <c r="D16" i="23"/>
  <c r="G32" i="23"/>
  <c r="Z20" i="23"/>
  <c r="O26" i="23"/>
  <c r="AI22" i="23"/>
  <c r="R24" i="23"/>
  <c r="X21" i="23"/>
  <c r="H27" i="23"/>
  <c r="AG23" i="23"/>
  <c r="K20" i="23"/>
  <c r="F26" i="23"/>
  <c r="AA20" i="23"/>
  <c r="AD23" i="23"/>
  <c r="AC25" i="23"/>
  <c r="C17" i="23"/>
  <c r="P21" i="23"/>
  <c r="U21" i="23"/>
  <c r="AF24" i="23"/>
  <c r="AJ25" i="23"/>
  <c r="AH21" i="23"/>
  <c r="T20" i="23"/>
  <c r="N22" i="23"/>
  <c r="J21" i="23"/>
  <c r="X18" i="27"/>
  <c r="Y18" i="27"/>
  <c r="Q17" i="27"/>
  <c r="M18" i="27"/>
  <c r="T17" i="27"/>
  <c r="AH16" i="27"/>
  <c r="AD16" i="27"/>
  <c r="AB16" i="27"/>
  <c r="L18" i="27"/>
  <c r="AI17" i="27"/>
  <c r="K18" i="27"/>
  <c r="R16" i="27"/>
  <c r="P17" i="27"/>
  <c r="V16" i="27"/>
  <c r="AJ16" i="27"/>
  <c r="AE16" i="27"/>
  <c r="I17" i="27"/>
  <c r="G17" i="27"/>
  <c r="Z16" i="27"/>
  <c r="D17" i="27"/>
  <c r="S17" i="27"/>
  <c r="AC16" i="27"/>
  <c r="AG17" i="27"/>
  <c r="O16" i="27"/>
  <c r="J17" i="27"/>
  <c r="H17" i="27"/>
  <c r="AA16" i="27"/>
  <c r="AF17" i="27"/>
  <c r="U18" i="27"/>
  <c r="C17" i="27"/>
  <c r="F16" i="27"/>
  <c r="W17" i="27"/>
  <c r="N17" i="27"/>
  <c r="E17" i="27"/>
  <c r="E22" i="23" l="1"/>
  <c r="J22" i="23"/>
  <c r="AD24" i="23"/>
  <c r="F27" i="23"/>
  <c r="O27" i="23"/>
  <c r="AE23" i="23"/>
  <c r="AA21" i="23"/>
  <c r="L23" i="23"/>
  <c r="D17" i="23"/>
  <c r="I22" i="23"/>
  <c r="S21" i="23"/>
  <c r="AB25" i="23"/>
  <c r="C18" i="23"/>
  <c r="N23" i="23"/>
  <c r="T21" i="23"/>
  <c r="AJ26" i="23"/>
  <c r="U22" i="23"/>
  <c r="K21" i="23"/>
  <c r="H28" i="23"/>
  <c r="R25" i="23"/>
  <c r="Z21" i="23"/>
  <c r="Q21" i="23"/>
  <c r="AC26" i="23"/>
  <c r="W24" i="23"/>
  <c r="Y22" i="23"/>
  <c r="M24" i="23"/>
  <c r="AH22" i="23"/>
  <c r="AG24" i="23"/>
  <c r="X22" i="23"/>
  <c r="V24" i="23"/>
  <c r="AF25" i="23"/>
  <c r="G33" i="23"/>
  <c r="P22" i="23"/>
  <c r="AI23" i="23"/>
  <c r="K19" i="27"/>
  <c r="E18" i="27"/>
  <c r="U19" i="27"/>
  <c r="J18" i="27"/>
  <c r="V17" i="27"/>
  <c r="AD17" i="27"/>
  <c r="T18" i="27"/>
  <c r="Q18" i="27"/>
  <c r="Z17" i="27"/>
  <c r="AA17" i="27"/>
  <c r="P18" i="27"/>
  <c r="X19" i="27"/>
  <c r="AE17" i="27"/>
  <c r="AH17" i="27"/>
  <c r="M19" i="27"/>
  <c r="N18" i="27"/>
  <c r="O17" i="27"/>
  <c r="G18" i="27"/>
  <c r="AB17" i="27"/>
  <c r="Y19" i="27"/>
  <c r="AF18" i="27"/>
  <c r="AI18" i="27"/>
  <c r="F17" i="27"/>
  <c r="C18" i="27"/>
  <c r="S18" i="27"/>
  <c r="H18" i="27"/>
  <c r="AC17" i="27"/>
  <c r="AJ17" i="27"/>
  <c r="AG18" i="27"/>
  <c r="D18" i="27"/>
  <c r="I18" i="27"/>
  <c r="W18" i="27"/>
  <c r="R17" i="27"/>
  <c r="L19" i="27"/>
  <c r="E23" i="23" l="1"/>
  <c r="AE24" i="23"/>
  <c r="T22" i="23"/>
  <c r="C19" i="23"/>
  <c r="AI24" i="23"/>
  <c r="V25" i="23"/>
  <c r="W25" i="23"/>
  <c r="Q22" i="23"/>
  <c r="U23" i="23"/>
  <c r="D18" i="23"/>
  <c r="R26" i="23"/>
  <c r="S22" i="23"/>
  <c r="AG25" i="23"/>
  <c r="X23" i="23"/>
  <c r="N24" i="23"/>
  <c r="F28" i="23"/>
  <c r="L24" i="23"/>
  <c r="AJ27" i="23"/>
  <c r="G34" i="23"/>
  <c r="AH23" i="23"/>
  <c r="Y23" i="23"/>
  <c r="AC27" i="23"/>
  <c r="H29" i="23"/>
  <c r="AD25" i="23"/>
  <c r="J23" i="23"/>
  <c r="I23" i="23"/>
  <c r="AA22" i="23"/>
  <c r="Z22" i="23"/>
  <c r="K22" i="23"/>
  <c r="AB26" i="23"/>
  <c r="O28" i="23"/>
  <c r="P23" i="23"/>
  <c r="AF26" i="23"/>
  <c r="M25" i="23"/>
  <c r="P19" i="27"/>
  <c r="D19" i="27"/>
  <c r="H19" i="27"/>
  <c r="C19" i="27"/>
  <c r="K20" i="27"/>
  <c r="AA18" i="27"/>
  <c r="AI19" i="27"/>
  <c r="Y20" i="27"/>
  <c r="G19" i="27"/>
  <c r="AD18" i="27"/>
  <c r="I19" i="27"/>
  <c r="AH18" i="27"/>
  <c r="F18" i="27"/>
  <c r="J19" i="27"/>
  <c r="N19" i="27"/>
  <c r="R18" i="27"/>
  <c r="AG19" i="27"/>
  <c r="W19" i="27"/>
  <c r="AJ18" i="27"/>
  <c r="AE18" i="27"/>
  <c r="Z18" i="27"/>
  <c r="T19" i="27"/>
  <c r="AF19" i="27"/>
  <c r="X20" i="27"/>
  <c r="U20" i="27"/>
  <c r="AB18" i="27"/>
  <c r="V18" i="27"/>
  <c r="E19" i="27"/>
  <c r="AC18" i="27"/>
  <c r="O18" i="27"/>
  <c r="M20" i="27"/>
  <c r="Q19" i="27"/>
  <c r="S19" i="27"/>
  <c r="L20" i="27"/>
  <c r="E24" i="23" l="1"/>
  <c r="AH24" i="23"/>
  <c r="N25" i="23"/>
  <c r="M26" i="23"/>
  <c r="R27" i="23"/>
  <c r="Q23" i="23"/>
  <c r="O29" i="23"/>
  <c r="J24" i="23"/>
  <c r="H30" i="23"/>
  <c r="AF27" i="23"/>
  <c r="Z23" i="23"/>
  <c r="D19" i="23"/>
  <c r="V26" i="23"/>
  <c r="AA23" i="23"/>
  <c r="AC28" i="23"/>
  <c r="AJ28" i="23"/>
  <c r="F29" i="23"/>
  <c r="P24" i="23"/>
  <c r="AB27" i="23"/>
  <c r="G35" i="23"/>
  <c r="X24" i="23"/>
  <c r="AE25" i="23"/>
  <c r="I24" i="23"/>
  <c r="AD26" i="23"/>
  <c r="C20" i="23"/>
  <c r="S23" i="23"/>
  <c r="AI25" i="23"/>
  <c r="Y24" i="23"/>
  <c r="L25" i="23"/>
  <c r="U24" i="23"/>
  <c r="W26" i="23"/>
  <c r="T23" i="23"/>
  <c r="K23" i="23"/>
  <c r="AG26" i="23"/>
  <c r="U21" i="27"/>
  <c r="Z19" i="27"/>
  <c r="L21" i="27"/>
  <c r="O19" i="27"/>
  <c r="AD19" i="27"/>
  <c r="AA19" i="27"/>
  <c r="Q20" i="27"/>
  <c r="AB19" i="27"/>
  <c r="AF20" i="27"/>
  <c r="AE19" i="27"/>
  <c r="W20" i="27"/>
  <c r="I20" i="27"/>
  <c r="N20" i="27"/>
  <c r="D20" i="27"/>
  <c r="AI20" i="27"/>
  <c r="AG20" i="27"/>
  <c r="J20" i="27"/>
  <c r="P20" i="27"/>
  <c r="AC19" i="27"/>
  <c r="V19" i="27"/>
  <c r="C20" i="27"/>
  <c r="T20" i="27"/>
  <c r="F19" i="27"/>
  <c r="G20" i="27"/>
  <c r="K21" i="27"/>
  <c r="E20" i="27"/>
  <c r="AJ19" i="27"/>
  <c r="Y21" i="27"/>
  <c r="S20" i="27"/>
  <c r="M21" i="27"/>
  <c r="X21" i="27"/>
  <c r="R19" i="27"/>
  <c r="AH19" i="27"/>
  <c r="H20" i="27"/>
  <c r="E25" i="23" l="1"/>
  <c r="AJ29" i="23"/>
  <c r="S24" i="23"/>
  <c r="AE26" i="23"/>
  <c r="AA24" i="23"/>
  <c r="L26" i="23"/>
  <c r="AI26" i="23"/>
  <c r="V27" i="23"/>
  <c r="AH25" i="23"/>
  <c r="T24" i="23"/>
  <c r="Z24" i="23"/>
  <c r="O30" i="23"/>
  <c r="M27" i="23"/>
  <c r="AD27" i="23"/>
  <c r="X25" i="23"/>
  <c r="AB28" i="23"/>
  <c r="G36" i="23"/>
  <c r="AG27" i="23"/>
  <c r="K24" i="23"/>
  <c r="W27" i="23"/>
  <c r="Y25" i="23"/>
  <c r="AC29" i="23"/>
  <c r="D20" i="23"/>
  <c r="Q24" i="23"/>
  <c r="F30" i="23"/>
  <c r="AF28" i="23"/>
  <c r="J25" i="23"/>
  <c r="N26" i="23"/>
  <c r="U25" i="23"/>
  <c r="C21" i="23"/>
  <c r="I25" i="23"/>
  <c r="P25" i="23"/>
  <c r="H31" i="23"/>
  <c r="R28" i="23"/>
  <c r="AJ20" i="27"/>
  <c r="K22" i="27"/>
  <c r="Z20" i="27"/>
  <c r="V20" i="27"/>
  <c r="O20" i="27"/>
  <c r="AG21" i="27"/>
  <c r="W21" i="27"/>
  <c r="AB20" i="27"/>
  <c r="U22" i="27"/>
  <c r="H21" i="27"/>
  <c r="T21" i="27"/>
  <c r="L22" i="27"/>
  <c r="S21" i="27"/>
  <c r="AC20" i="27"/>
  <c r="R20" i="27"/>
  <c r="E21" i="27"/>
  <c r="G21" i="27"/>
  <c r="C21" i="27"/>
  <c r="D21" i="27"/>
  <c r="AE20" i="27"/>
  <c r="AH20" i="27"/>
  <c r="Q21" i="27"/>
  <c r="M22" i="27"/>
  <c r="X22" i="27"/>
  <c r="AD20" i="27"/>
  <c r="Y22" i="27"/>
  <c r="J21" i="27"/>
  <c r="N21" i="27"/>
  <c r="AI21" i="27"/>
  <c r="AF21" i="27"/>
  <c r="AA20" i="27"/>
  <c r="F20" i="27"/>
  <c r="P21" i="27"/>
  <c r="I21" i="27"/>
  <c r="E26" i="23" l="1"/>
  <c r="Q25" i="23"/>
  <c r="Z25" i="23"/>
  <c r="C22" i="23"/>
  <c r="AF29" i="23"/>
  <c r="X26" i="23"/>
  <c r="M28" i="23"/>
  <c r="L27" i="23"/>
  <c r="V28" i="23"/>
  <c r="AG28" i="23"/>
  <c r="AD28" i="23"/>
  <c r="Y26" i="23"/>
  <c r="O31" i="23"/>
  <c r="U26" i="23"/>
  <c r="T25" i="23"/>
  <c r="AE27" i="23"/>
  <c r="AJ30" i="23"/>
  <c r="H32" i="23"/>
  <c r="P26" i="23"/>
  <c r="N27" i="23"/>
  <c r="AH26" i="23"/>
  <c r="F31" i="23"/>
  <c r="D21" i="23"/>
  <c r="AI27" i="23"/>
  <c r="G37" i="23"/>
  <c r="AB29" i="23"/>
  <c r="R29" i="23"/>
  <c r="I26" i="23"/>
  <c r="J26" i="23"/>
  <c r="AC30" i="23"/>
  <c r="W28" i="23"/>
  <c r="K25" i="23"/>
  <c r="AA25" i="23"/>
  <c r="S25" i="23"/>
  <c r="AC21" i="27"/>
  <c r="N22" i="27"/>
  <c r="AE21" i="27"/>
  <c r="W22" i="27"/>
  <c r="D22" i="27"/>
  <c r="AF22" i="27"/>
  <c r="Q22" i="27"/>
  <c r="S22" i="27"/>
  <c r="AG22" i="27"/>
  <c r="AD21" i="27"/>
  <c r="E22" i="27"/>
  <c r="U23" i="27"/>
  <c r="P22" i="27"/>
  <c r="J22" i="27"/>
  <c r="X23" i="27"/>
  <c r="V21" i="27"/>
  <c r="AH21" i="27"/>
  <c r="AI22" i="27"/>
  <c r="L23" i="27"/>
  <c r="Z21" i="27"/>
  <c r="Y23" i="27"/>
  <c r="M23" i="27"/>
  <c r="T22" i="27"/>
  <c r="K23" i="27"/>
  <c r="H22" i="27"/>
  <c r="AB21" i="27"/>
  <c r="I22" i="27"/>
  <c r="C22" i="27"/>
  <c r="R21" i="27"/>
  <c r="AJ21" i="27"/>
  <c r="G22" i="27"/>
  <c r="F21" i="27"/>
  <c r="AA21" i="27"/>
  <c r="O21" i="27"/>
  <c r="E27" i="23" l="1"/>
  <c r="AA26" i="23"/>
  <c r="J27" i="23"/>
  <c r="G38" i="23"/>
  <c r="AI28" i="23"/>
  <c r="L28" i="23"/>
  <c r="I27" i="23"/>
  <c r="U27" i="23"/>
  <c r="AD29" i="23"/>
  <c r="C23" i="23"/>
  <c r="N28" i="23"/>
  <c r="AG29" i="23"/>
  <c r="AE28" i="23"/>
  <c r="AC31" i="23"/>
  <c r="D22" i="23"/>
  <c r="P27" i="23"/>
  <c r="M29" i="23"/>
  <c r="W29" i="23"/>
  <c r="T26" i="23"/>
  <c r="Y27" i="23"/>
  <c r="Q26" i="23"/>
  <c r="V29" i="23"/>
  <c r="S26" i="23"/>
  <c r="R30" i="23"/>
  <c r="AB30" i="23"/>
  <c r="F32" i="23"/>
  <c r="AJ31" i="23"/>
  <c r="K26" i="23"/>
  <c r="AH27" i="23"/>
  <c r="H33" i="23"/>
  <c r="O32" i="23"/>
  <c r="X27" i="23"/>
  <c r="AF30" i="23"/>
  <c r="Z26" i="23"/>
  <c r="M24" i="27"/>
  <c r="Z22" i="27"/>
  <c r="AD22" i="27"/>
  <c r="AB22" i="27"/>
  <c r="O22" i="27"/>
  <c r="R22" i="27"/>
  <c r="I23" i="27"/>
  <c r="K24" i="27"/>
  <c r="L24" i="27"/>
  <c r="AH22" i="27"/>
  <c r="U24" i="27"/>
  <c r="D23" i="27"/>
  <c r="AC22" i="27"/>
  <c r="Y24" i="27"/>
  <c r="Q23" i="27"/>
  <c r="G23" i="27"/>
  <c r="X24" i="27"/>
  <c r="V22" i="27"/>
  <c r="AG23" i="27"/>
  <c r="C23" i="27"/>
  <c r="J23" i="27"/>
  <c r="AE22" i="27"/>
  <c r="H23" i="27"/>
  <c r="T23" i="27"/>
  <c r="F22" i="27"/>
  <c r="AJ22" i="27"/>
  <c r="AI23" i="27"/>
  <c r="E23" i="27"/>
  <c r="AF23" i="27"/>
  <c r="N23" i="27"/>
  <c r="P23" i="27"/>
  <c r="W23" i="27"/>
  <c r="AA22" i="27"/>
  <c r="S23" i="27"/>
  <c r="E28" i="23" l="1"/>
  <c r="AI29" i="23"/>
  <c r="AB31" i="23"/>
  <c r="M30" i="23"/>
  <c r="J28" i="23"/>
  <c r="X28" i="23"/>
  <c r="AH28" i="23"/>
  <c r="T27" i="23"/>
  <c r="Z27" i="23"/>
  <c r="F33" i="23"/>
  <c r="R31" i="23"/>
  <c r="D23" i="23"/>
  <c r="AG30" i="23"/>
  <c r="C24" i="23"/>
  <c r="U28" i="23"/>
  <c r="Q27" i="23"/>
  <c r="AC32" i="23"/>
  <c r="L29" i="23"/>
  <c r="AA27" i="23"/>
  <c r="S27" i="23"/>
  <c r="P28" i="23"/>
  <c r="O33" i="23"/>
  <c r="N29" i="23"/>
  <c r="K27" i="23"/>
  <c r="Y28" i="23"/>
  <c r="AF31" i="23"/>
  <c r="H34" i="23"/>
  <c r="V30" i="23"/>
  <c r="I28" i="23"/>
  <c r="G39" i="23"/>
  <c r="AJ32" i="23"/>
  <c r="W30" i="23"/>
  <c r="AE29" i="23"/>
  <c r="AD30" i="23"/>
  <c r="AI24" i="27"/>
  <c r="AE23" i="27"/>
  <c r="C24" i="27"/>
  <c r="X25" i="27"/>
  <c r="D24" i="27"/>
  <c r="I24" i="27"/>
  <c r="AA23" i="27"/>
  <c r="P24" i="27"/>
  <c r="AF24" i="27"/>
  <c r="T24" i="27"/>
  <c r="AD23" i="27"/>
  <c r="F23" i="27"/>
  <c r="V23" i="27"/>
  <c r="S24" i="27"/>
  <c r="Q24" i="27"/>
  <c r="M25" i="27"/>
  <c r="G24" i="27"/>
  <c r="U25" i="27"/>
  <c r="R23" i="27"/>
  <c r="N24" i="27"/>
  <c r="O23" i="27"/>
  <c r="E24" i="27"/>
  <c r="H24" i="27"/>
  <c r="Y25" i="27"/>
  <c r="AJ23" i="27"/>
  <c r="AG24" i="27"/>
  <c r="K25" i="27"/>
  <c r="Z23" i="27"/>
  <c r="J24" i="27"/>
  <c r="AC23" i="27"/>
  <c r="AB23" i="27"/>
  <c r="W24" i="27"/>
  <c r="L25" i="27"/>
  <c r="AH23" i="27"/>
  <c r="E29" i="23" l="1"/>
  <c r="Q28" i="23"/>
  <c r="J29" i="23"/>
  <c r="AJ33" i="23"/>
  <c r="S28" i="23"/>
  <c r="AG31" i="23"/>
  <c r="R32" i="23"/>
  <c r="Z28" i="23"/>
  <c r="AH29" i="23"/>
  <c r="AB32" i="23"/>
  <c r="H35" i="23"/>
  <c r="Y29" i="23"/>
  <c r="K28" i="23"/>
  <c r="U29" i="23"/>
  <c r="AD31" i="23"/>
  <c r="T28" i="23"/>
  <c r="O34" i="23"/>
  <c r="AC33" i="23"/>
  <c r="D24" i="23"/>
  <c r="AI30" i="23"/>
  <c r="AA28" i="23"/>
  <c r="AE30" i="23"/>
  <c r="G40" i="23"/>
  <c r="N30" i="23"/>
  <c r="F34" i="23"/>
  <c r="X29" i="23"/>
  <c r="M31" i="23"/>
  <c r="W31" i="23"/>
  <c r="V31" i="23"/>
  <c r="AF32" i="23"/>
  <c r="P29" i="23"/>
  <c r="L30" i="23"/>
  <c r="I29" i="23"/>
  <c r="C25" i="23"/>
  <c r="N25" i="27"/>
  <c r="Q25" i="27"/>
  <c r="X26" i="27"/>
  <c r="AI25" i="27"/>
  <c r="AF25" i="27"/>
  <c r="L26" i="27"/>
  <c r="E25" i="27"/>
  <c r="F24" i="27"/>
  <c r="I25" i="27"/>
  <c r="AB24" i="27"/>
  <c r="AG25" i="27"/>
  <c r="H25" i="27"/>
  <c r="G25" i="27"/>
  <c r="P25" i="27"/>
  <c r="AE24" i="27"/>
  <c r="U26" i="27"/>
  <c r="AC24" i="27"/>
  <c r="Z24" i="27"/>
  <c r="R24" i="27"/>
  <c r="S25" i="27"/>
  <c r="AD24" i="27"/>
  <c r="T25" i="27"/>
  <c r="AH24" i="27"/>
  <c r="AJ24" i="27"/>
  <c r="Y26" i="27"/>
  <c r="O24" i="27"/>
  <c r="AA24" i="27"/>
  <c r="M26" i="27"/>
  <c r="D25" i="27"/>
  <c r="K26" i="27"/>
  <c r="C25" i="27"/>
  <c r="J25" i="27"/>
  <c r="W25" i="27"/>
  <c r="V24" i="27"/>
  <c r="E30" i="23" l="1"/>
  <c r="I30" i="23"/>
  <c r="Z29" i="23"/>
  <c r="AC34" i="23"/>
  <c r="C26" i="23"/>
  <c r="F35" i="23"/>
  <c r="R33" i="23"/>
  <c r="AF33" i="23"/>
  <c r="K29" i="23"/>
  <c r="AB33" i="23"/>
  <c r="J30" i="23"/>
  <c r="T29" i="23"/>
  <c r="AG32" i="23"/>
  <c r="AA29" i="23"/>
  <c r="L31" i="23"/>
  <c r="M32" i="23"/>
  <c r="AI31" i="23"/>
  <c r="O35" i="23"/>
  <c r="Y30" i="23"/>
  <c r="N31" i="23"/>
  <c r="U30" i="23"/>
  <c r="Q29" i="23"/>
  <c r="P30" i="23"/>
  <c r="V32" i="23"/>
  <c r="G41" i="23"/>
  <c r="AJ34" i="23"/>
  <c r="AH30" i="23"/>
  <c r="D25" i="23"/>
  <c r="AD32" i="23"/>
  <c r="H36" i="23"/>
  <c r="W32" i="23"/>
  <c r="X30" i="23"/>
  <c r="AE31" i="23"/>
  <c r="S29" i="23"/>
  <c r="AD25" i="27"/>
  <c r="G26" i="27"/>
  <c r="O25" i="27"/>
  <c r="H26" i="27"/>
  <c r="AB25" i="27"/>
  <c r="N26" i="27"/>
  <c r="Y27" i="27"/>
  <c r="T26" i="27"/>
  <c r="F25" i="27"/>
  <c r="AI26" i="27"/>
  <c r="C26" i="27"/>
  <c r="AH25" i="27"/>
  <c r="R25" i="27"/>
  <c r="W26" i="27"/>
  <c r="AC25" i="27"/>
  <c r="J26" i="27"/>
  <c r="P26" i="27"/>
  <c r="AG26" i="27"/>
  <c r="E26" i="27"/>
  <c r="I26" i="27"/>
  <c r="Z25" i="27"/>
  <c r="V25" i="27"/>
  <c r="K27" i="27"/>
  <c r="X27" i="27"/>
  <c r="AE25" i="27"/>
  <c r="AA25" i="27"/>
  <c r="L27" i="27"/>
  <c r="M27" i="27"/>
  <c r="S26" i="27"/>
  <c r="AF26" i="27"/>
  <c r="D26" i="27"/>
  <c r="AJ25" i="27"/>
  <c r="U27" i="27"/>
  <c r="Q26" i="27"/>
  <c r="E31" i="23" l="1"/>
  <c r="X31" i="23"/>
  <c r="O36" i="23"/>
  <c r="R34" i="23"/>
  <c r="C27" i="23"/>
  <c r="AH31" i="23"/>
  <c r="G42" i="23"/>
  <c r="W33" i="23"/>
  <c r="H37" i="23"/>
  <c r="L32" i="23"/>
  <c r="T30" i="23"/>
  <c r="J31" i="23"/>
  <c r="N32" i="23"/>
  <c r="AF34" i="23"/>
  <c r="M33" i="23"/>
  <c r="AJ35" i="23"/>
  <c r="V33" i="23"/>
  <c r="U31" i="23"/>
  <c r="AB34" i="23"/>
  <c r="Q30" i="23"/>
  <c r="K30" i="23"/>
  <c r="AE32" i="23"/>
  <c r="Y31" i="23"/>
  <c r="AI32" i="23"/>
  <c r="AC35" i="23"/>
  <c r="AA30" i="23"/>
  <c r="AG33" i="23"/>
  <c r="AD33" i="23"/>
  <c r="I31" i="23"/>
  <c r="S30" i="23"/>
  <c r="P31" i="23"/>
  <c r="F36" i="23"/>
  <c r="Z30" i="23"/>
  <c r="D26" i="23"/>
  <c r="N27" i="27"/>
  <c r="D27" i="27"/>
  <c r="AE26" i="27"/>
  <c r="J27" i="27"/>
  <c r="L28" i="27"/>
  <c r="Z26" i="27"/>
  <c r="T27" i="27"/>
  <c r="AB26" i="27"/>
  <c r="S27" i="27"/>
  <c r="AI27" i="27"/>
  <c r="H27" i="27"/>
  <c r="AA26" i="27"/>
  <c r="X28" i="27"/>
  <c r="P27" i="27"/>
  <c r="AC26" i="27"/>
  <c r="R26" i="27"/>
  <c r="K28" i="27"/>
  <c r="C27" i="27"/>
  <c r="AJ26" i="27"/>
  <c r="Y28" i="27"/>
  <c r="AG27" i="27"/>
  <c r="U28" i="27"/>
  <c r="E27" i="27"/>
  <c r="Q27" i="27"/>
  <c r="M28" i="27"/>
  <c r="I27" i="27"/>
  <c r="O26" i="27"/>
  <c r="AD26" i="27"/>
  <c r="AF27" i="27"/>
  <c r="V26" i="27"/>
  <c r="W27" i="27"/>
  <c r="AH26" i="27"/>
  <c r="F26" i="27"/>
  <c r="G27" i="27"/>
  <c r="E32" i="23" l="1"/>
  <c r="Z31" i="23"/>
  <c r="AD34" i="23"/>
  <c r="M34" i="23"/>
  <c r="U32" i="23"/>
  <c r="AH32" i="23"/>
  <c r="F37" i="23"/>
  <c r="Y32" i="23"/>
  <c r="K31" i="23"/>
  <c r="V34" i="23"/>
  <c r="J32" i="23"/>
  <c r="AG34" i="23"/>
  <c r="AC36" i="23"/>
  <c r="AB35" i="23"/>
  <c r="O37" i="23"/>
  <c r="S31" i="23"/>
  <c r="D27" i="23"/>
  <c r="AA31" i="23"/>
  <c r="AF35" i="23"/>
  <c r="T31" i="23"/>
  <c r="H38" i="23"/>
  <c r="AJ36" i="23"/>
  <c r="R35" i="23"/>
  <c r="AE33" i="23"/>
  <c r="C28" i="23"/>
  <c r="P32" i="23"/>
  <c r="I32" i="23"/>
  <c r="AI33" i="23"/>
  <c r="Q31" i="23"/>
  <c r="N33" i="23"/>
  <c r="W34" i="23"/>
  <c r="X32" i="23"/>
  <c r="L33" i="23"/>
  <c r="G43" i="23"/>
  <c r="Q28" i="27"/>
  <c r="U29" i="27"/>
  <c r="D28" i="27"/>
  <c r="C28" i="27"/>
  <c r="V27" i="27"/>
  <c r="AD27" i="27"/>
  <c r="Y29" i="27"/>
  <c r="N28" i="27"/>
  <c r="E28" i="27"/>
  <c r="AC27" i="27"/>
  <c r="F27" i="27"/>
  <c r="T28" i="27"/>
  <c r="G28" i="27"/>
  <c r="AH27" i="27"/>
  <c r="X29" i="27"/>
  <c r="Z27" i="27"/>
  <c r="M29" i="27"/>
  <c r="AG28" i="27"/>
  <c r="AJ27" i="27"/>
  <c r="AB27" i="27"/>
  <c r="J28" i="27"/>
  <c r="O27" i="27"/>
  <c r="K29" i="27"/>
  <c r="AA27" i="27"/>
  <c r="H28" i="27"/>
  <c r="S28" i="27"/>
  <c r="AE27" i="27"/>
  <c r="AF28" i="27"/>
  <c r="P28" i="27"/>
  <c r="AI28" i="27"/>
  <c r="W28" i="27"/>
  <c r="I28" i="27"/>
  <c r="R27" i="27"/>
  <c r="L29" i="27"/>
  <c r="E33" i="23" l="1"/>
  <c r="U33" i="23"/>
  <c r="AA32" i="23"/>
  <c r="S32" i="23"/>
  <c r="AG35" i="23"/>
  <c r="K32" i="23"/>
  <c r="AI34" i="23"/>
  <c r="AC37" i="23"/>
  <c r="L34" i="23"/>
  <c r="N34" i="23"/>
  <c r="P33" i="23"/>
  <c r="R36" i="23"/>
  <c r="D28" i="23"/>
  <c r="G44" i="23"/>
  <c r="V35" i="23"/>
  <c r="X33" i="23"/>
  <c r="AJ37" i="23"/>
  <c r="T32" i="23"/>
  <c r="Y33" i="23"/>
  <c r="M35" i="23"/>
  <c r="Q32" i="23"/>
  <c r="C29" i="23"/>
  <c r="J33" i="23"/>
  <c r="AH33" i="23"/>
  <c r="AF36" i="23"/>
  <c r="O38" i="23"/>
  <c r="I33" i="23"/>
  <c r="AE34" i="23"/>
  <c r="H39" i="23"/>
  <c r="AB36" i="23"/>
  <c r="W35" i="23"/>
  <c r="F38" i="23"/>
  <c r="AD35" i="23"/>
  <c r="Z32" i="23"/>
  <c r="AI29" i="27"/>
  <c r="F28" i="27"/>
  <c r="D29" i="27"/>
  <c r="G29" i="27"/>
  <c r="N29" i="27"/>
  <c r="AD28" i="27"/>
  <c r="H29" i="27"/>
  <c r="J29" i="27"/>
  <c r="AF29" i="27"/>
  <c r="O28" i="27"/>
  <c r="AC28" i="27"/>
  <c r="M30" i="27"/>
  <c r="W29" i="27"/>
  <c r="AH28" i="27"/>
  <c r="Y30" i="27"/>
  <c r="K30" i="27"/>
  <c r="AB28" i="27"/>
  <c r="T29" i="27"/>
  <c r="E29" i="27"/>
  <c r="L30" i="27"/>
  <c r="P29" i="27"/>
  <c r="AE28" i="27"/>
  <c r="V28" i="27"/>
  <c r="AG29" i="27"/>
  <c r="R28" i="27"/>
  <c r="S29" i="27"/>
  <c r="AA28" i="27"/>
  <c r="X30" i="27"/>
  <c r="C29" i="27"/>
  <c r="U30" i="27"/>
  <c r="Q29" i="27"/>
  <c r="Z28" i="27"/>
  <c r="I29" i="27"/>
  <c r="AJ28" i="27"/>
  <c r="E34" i="23" l="1"/>
  <c r="H40" i="23"/>
  <c r="AJ38" i="23"/>
  <c r="S33" i="23"/>
  <c r="U34" i="23"/>
  <c r="J34" i="23"/>
  <c r="X34" i="23"/>
  <c r="G45" i="23"/>
  <c r="N35" i="23"/>
  <c r="AE35" i="23"/>
  <c r="AC38" i="23"/>
  <c r="K33" i="23"/>
  <c r="F39" i="23"/>
  <c r="Q33" i="23"/>
  <c r="M36" i="23"/>
  <c r="AD36" i="23"/>
  <c r="R37" i="23"/>
  <c r="O39" i="23"/>
  <c r="V36" i="23"/>
  <c r="L35" i="23"/>
  <c r="AI35" i="23"/>
  <c r="D29" i="23"/>
  <c r="AB37" i="23"/>
  <c r="W36" i="23"/>
  <c r="AH34" i="23"/>
  <c r="AG36" i="23"/>
  <c r="AA33" i="23"/>
  <c r="Z33" i="23"/>
  <c r="AF37" i="23"/>
  <c r="C30" i="23"/>
  <c r="Y34" i="23"/>
  <c r="T33" i="23"/>
  <c r="P34" i="23"/>
  <c r="I34" i="23"/>
  <c r="AJ29" i="27"/>
  <c r="C30" i="27"/>
  <c r="L31" i="27"/>
  <c r="Y31" i="27"/>
  <c r="AD29" i="27"/>
  <c r="AF30" i="27"/>
  <c r="Z29" i="27"/>
  <c r="AI30" i="27"/>
  <c r="AE29" i="27"/>
  <c r="U31" i="27"/>
  <c r="AG30" i="27"/>
  <c r="AA29" i="27"/>
  <c r="R29" i="27"/>
  <c r="V29" i="27"/>
  <c r="K31" i="27"/>
  <c r="AH29" i="27"/>
  <c r="M31" i="27"/>
  <c r="AC29" i="27"/>
  <c r="J30" i="27"/>
  <c r="Q30" i="27"/>
  <c r="E30" i="27"/>
  <c r="D30" i="27"/>
  <c r="P30" i="27"/>
  <c r="AB29" i="27"/>
  <c r="X31" i="27"/>
  <c r="S30" i="27"/>
  <c r="T30" i="27"/>
  <c r="O29" i="27"/>
  <c r="N30" i="27"/>
  <c r="G30" i="27"/>
  <c r="I30" i="27"/>
  <c r="W30" i="27"/>
  <c r="H30" i="27"/>
  <c r="F29" i="27"/>
  <c r="E35" i="23" l="1"/>
  <c r="W37" i="23"/>
  <c r="AI36" i="23"/>
  <c r="AD37" i="23"/>
  <c r="AJ39" i="23"/>
  <c r="H41" i="23"/>
  <c r="U35" i="23"/>
  <c r="I35" i="23"/>
  <c r="P35" i="23"/>
  <c r="Y35" i="23"/>
  <c r="Z34" i="23"/>
  <c r="L36" i="23"/>
  <c r="AB38" i="23"/>
  <c r="J35" i="23"/>
  <c r="F40" i="23"/>
  <c r="AE36" i="23"/>
  <c r="N36" i="23"/>
  <c r="C31" i="23"/>
  <c r="V37" i="23"/>
  <c r="S34" i="23"/>
  <c r="AA34" i="23"/>
  <c r="D30" i="23"/>
  <c r="R38" i="23"/>
  <c r="K34" i="23"/>
  <c r="T34" i="23"/>
  <c r="G46" i="23"/>
  <c r="AH35" i="23"/>
  <c r="M37" i="23"/>
  <c r="Q34" i="23"/>
  <c r="AF38" i="23"/>
  <c r="AG37" i="23"/>
  <c r="O40" i="23"/>
  <c r="AC39" i="23"/>
  <c r="X35" i="23"/>
  <c r="W31" i="27"/>
  <c r="T31" i="27"/>
  <c r="I31" i="27"/>
  <c r="X32" i="27"/>
  <c r="J31" i="27"/>
  <c r="U32" i="27"/>
  <c r="AF31" i="27"/>
  <c r="P31" i="27"/>
  <c r="N31" i="27"/>
  <c r="L32" i="27"/>
  <c r="H31" i="27"/>
  <c r="AH30" i="27"/>
  <c r="R30" i="27"/>
  <c r="Y32" i="27"/>
  <c r="F30" i="27"/>
  <c r="M32" i="27"/>
  <c r="AJ30" i="27"/>
  <c r="S31" i="27"/>
  <c r="D31" i="27"/>
  <c r="E31" i="27"/>
  <c r="K32" i="27"/>
  <c r="AG31" i="27"/>
  <c r="AE30" i="27"/>
  <c r="AD30" i="27"/>
  <c r="G31" i="27"/>
  <c r="AB30" i="27"/>
  <c r="AC30" i="27"/>
  <c r="V30" i="27"/>
  <c r="AI31" i="27"/>
  <c r="C31" i="27"/>
  <c r="O30" i="27"/>
  <c r="Q31" i="27"/>
  <c r="AA30" i="27"/>
  <c r="Z30" i="27"/>
  <c r="E36" i="23" l="1"/>
  <c r="W38" i="23"/>
  <c r="D31" i="23"/>
  <c r="F41" i="23"/>
  <c r="Y36" i="23"/>
  <c r="AJ40" i="23"/>
  <c r="Q35" i="23"/>
  <c r="V38" i="23"/>
  <c r="AG38" i="23"/>
  <c r="N37" i="23"/>
  <c r="J36" i="23"/>
  <c r="P36" i="23"/>
  <c r="AD38" i="23"/>
  <c r="AF39" i="23"/>
  <c r="G47" i="23"/>
  <c r="K35" i="23"/>
  <c r="AA35" i="23"/>
  <c r="AE37" i="23"/>
  <c r="L37" i="23"/>
  <c r="U36" i="23"/>
  <c r="AH36" i="23"/>
  <c r="O41" i="23"/>
  <c r="C32" i="23"/>
  <c r="AC40" i="23"/>
  <c r="X36" i="23"/>
  <c r="S35" i="23"/>
  <c r="AB39" i="23"/>
  <c r="Z35" i="23"/>
  <c r="H42" i="23"/>
  <c r="R39" i="23"/>
  <c r="I36" i="23"/>
  <c r="AI37" i="23"/>
  <c r="M38" i="23"/>
  <c r="T35" i="23"/>
  <c r="D32" i="27"/>
  <c r="U33" i="27"/>
  <c r="C32" i="27"/>
  <c r="AI32" i="27"/>
  <c r="AC31" i="27"/>
  <c r="M33" i="27"/>
  <c r="P32" i="27"/>
  <c r="R31" i="27"/>
  <c r="F31" i="27"/>
  <c r="AA31" i="27"/>
  <c r="I32" i="27"/>
  <c r="O31" i="27"/>
  <c r="V31" i="27"/>
  <c r="AB31" i="27"/>
  <c r="K33" i="27"/>
  <c r="H32" i="27"/>
  <c r="T32" i="27"/>
  <c r="E32" i="27"/>
  <c r="AG32" i="27"/>
  <c r="N32" i="27"/>
  <c r="AD31" i="27"/>
  <c r="AE31" i="27"/>
  <c r="AH31" i="27"/>
  <c r="J32" i="27"/>
  <c r="Q32" i="27"/>
  <c r="Z31" i="27"/>
  <c r="S32" i="27"/>
  <c r="AJ31" i="27"/>
  <c r="Y33" i="27"/>
  <c r="G32" i="27"/>
  <c r="L33" i="27"/>
  <c r="AF32" i="27"/>
  <c r="X33" i="27"/>
  <c r="W32" i="27"/>
  <c r="E37" i="23" l="1"/>
  <c r="S36" i="23"/>
  <c r="Y37" i="23"/>
  <c r="Z36" i="23"/>
  <c r="C33" i="23"/>
  <c r="L38" i="23"/>
  <c r="AE38" i="23"/>
  <c r="AD39" i="23"/>
  <c r="AG39" i="23"/>
  <c r="W39" i="23"/>
  <c r="G48" i="23"/>
  <c r="AC41" i="23"/>
  <c r="T36" i="23"/>
  <c r="AH37" i="23"/>
  <c r="U37" i="23"/>
  <c r="Q36" i="23"/>
  <c r="AI38" i="23"/>
  <c r="P37" i="23"/>
  <c r="I37" i="23"/>
  <c r="AB40" i="23"/>
  <c r="AA36" i="23"/>
  <c r="V39" i="23"/>
  <c r="F42" i="23"/>
  <c r="H43" i="23"/>
  <c r="X37" i="23"/>
  <c r="AF40" i="23"/>
  <c r="N38" i="23"/>
  <c r="M39" i="23"/>
  <c r="O42" i="23"/>
  <c r="J37" i="23"/>
  <c r="AJ41" i="23"/>
  <c r="R40" i="23"/>
  <c r="K36" i="23"/>
  <c r="D32" i="23"/>
  <c r="Z32" i="27"/>
  <c r="AI33" i="27"/>
  <c r="S33" i="27"/>
  <c r="Q33" i="27"/>
  <c r="T33" i="27"/>
  <c r="U34" i="27"/>
  <c r="I33" i="27"/>
  <c r="AD32" i="27"/>
  <c r="AG33" i="27"/>
  <c r="V32" i="27"/>
  <c r="G33" i="27"/>
  <c r="W33" i="27"/>
  <c r="AB32" i="27"/>
  <c r="D33" i="27"/>
  <c r="AF33" i="27"/>
  <c r="C33" i="27"/>
  <c r="Y34" i="27"/>
  <c r="AH32" i="27"/>
  <c r="H33" i="27"/>
  <c r="AE32" i="27"/>
  <c r="P33" i="27"/>
  <c r="J33" i="27"/>
  <c r="E33" i="27"/>
  <c r="AA32" i="27"/>
  <c r="X34" i="27"/>
  <c r="L34" i="27"/>
  <c r="AJ32" i="27"/>
  <c r="N33" i="27"/>
  <c r="K34" i="27"/>
  <c r="O32" i="27"/>
  <c r="F32" i="27"/>
  <c r="AC32" i="27"/>
  <c r="R32" i="27"/>
  <c r="M34" i="27"/>
  <c r="E38" i="23" l="1"/>
  <c r="X38" i="23"/>
  <c r="V40" i="23"/>
  <c r="AH38" i="23"/>
  <c r="S37" i="23"/>
  <c r="O43" i="23"/>
  <c r="I38" i="23"/>
  <c r="T37" i="23"/>
  <c r="W40" i="23"/>
  <c r="L39" i="23"/>
  <c r="AJ42" i="23"/>
  <c r="H44" i="23"/>
  <c r="AA37" i="23"/>
  <c r="AE39" i="23"/>
  <c r="C34" i="23"/>
  <c r="AF41" i="23"/>
  <c r="G49" i="23"/>
  <c r="K37" i="23"/>
  <c r="AG40" i="23"/>
  <c r="Z37" i="23"/>
  <c r="AB41" i="23"/>
  <c r="AI39" i="23"/>
  <c r="J38" i="23"/>
  <c r="D33" i="23"/>
  <c r="M40" i="23"/>
  <c r="F43" i="23"/>
  <c r="U38" i="23"/>
  <c r="R41" i="23"/>
  <c r="P38" i="23"/>
  <c r="AD40" i="23"/>
  <c r="N39" i="23"/>
  <c r="Q37" i="23"/>
  <c r="AC42" i="23"/>
  <c r="Y38" i="23"/>
  <c r="R33" i="27"/>
  <c r="V33" i="27"/>
  <c r="AI34" i="27"/>
  <c r="G34" i="27"/>
  <c r="AG34" i="27"/>
  <c r="S34" i="27"/>
  <c r="X35" i="27"/>
  <c r="P34" i="27"/>
  <c r="AE33" i="27"/>
  <c r="H34" i="27"/>
  <c r="Y35" i="27"/>
  <c r="N34" i="27"/>
  <c r="I34" i="27"/>
  <c r="O33" i="27"/>
  <c r="AC33" i="27"/>
  <c r="AA33" i="27"/>
  <c r="D34" i="27"/>
  <c r="K35" i="27"/>
  <c r="J34" i="27"/>
  <c r="T34" i="27"/>
  <c r="M35" i="27"/>
  <c r="Z33" i="27"/>
  <c r="F33" i="27"/>
  <c r="AJ33" i="27"/>
  <c r="C34" i="27"/>
  <c r="L35" i="27"/>
  <c r="AB33" i="27"/>
  <c r="AD33" i="27"/>
  <c r="U35" i="27"/>
  <c r="Q34" i="27"/>
  <c r="W34" i="27"/>
  <c r="E34" i="27"/>
  <c r="AH33" i="27"/>
  <c r="AF34" i="27"/>
  <c r="E39" i="23" l="1"/>
  <c r="AC43" i="23"/>
  <c r="AG41" i="23"/>
  <c r="G50" i="23"/>
  <c r="I39" i="23"/>
  <c r="U39" i="23"/>
  <c r="AE40" i="23"/>
  <c r="AH39" i="23"/>
  <c r="N40" i="23"/>
  <c r="R42" i="23"/>
  <c r="D34" i="23"/>
  <c r="AJ43" i="23"/>
  <c r="S38" i="23"/>
  <c r="W41" i="23"/>
  <c r="L40" i="23"/>
  <c r="AD41" i="23"/>
  <c r="AB42" i="23"/>
  <c r="K38" i="23"/>
  <c r="AA38" i="23"/>
  <c r="J39" i="23"/>
  <c r="O44" i="23"/>
  <c r="V41" i="23"/>
  <c r="M41" i="23"/>
  <c r="Z38" i="23"/>
  <c r="AF42" i="23"/>
  <c r="Y39" i="23"/>
  <c r="Q38" i="23"/>
  <c r="F44" i="23"/>
  <c r="T38" i="23"/>
  <c r="P39" i="23"/>
  <c r="H45" i="23"/>
  <c r="AI40" i="23"/>
  <c r="C35" i="23"/>
  <c r="X39" i="23"/>
  <c r="J35" i="27"/>
  <c r="O34" i="27"/>
  <c r="Y36" i="27"/>
  <c r="U36" i="27"/>
  <c r="AH34" i="27"/>
  <c r="C35" i="27"/>
  <c r="F34" i="27"/>
  <c r="AA34" i="27"/>
  <c r="I35" i="27"/>
  <c r="AD34" i="27"/>
  <c r="T35" i="27"/>
  <c r="AI35" i="27"/>
  <c r="R34" i="27"/>
  <c r="AF35" i="27"/>
  <c r="Q35" i="27"/>
  <c r="K36" i="27"/>
  <c r="X36" i="27"/>
  <c r="AG35" i="27"/>
  <c r="AE34" i="27"/>
  <c r="L36" i="27"/>
  <c r="M36" i="27"/>
  <c r="AC34" i="27"/>
  <c r="G35" i="27"/>
  <c r="D35" i="27"/>
  <c r="Z34" i="27"/>
  <c r="H35" i="27"/>
  <c r="E35" i="27"/>
  <c r="AB34" i="27"/>
  <c r="N35" i="27"/>
  <c r="V34" i="27"/>
  <c r="S35" i="27"/>
  <c r="W35" i="27"/>
  <c r="AJ34" i="27"/>
  <c r="P35" i="27"/>
  <c r="E40" i="23" l="1"/>
  <c r="C36" i="23"/>
  <c r="AF43" i="23"/>
  <c r="M42" i="23"/>
  <c r="W42" i="23"/>
  <c r="X40" i="23"/>
  <c r="AA39" i="23"/>
  <c r="AH40" i="23"/>
  <c r="AD42" i="23"/>
  <c r="D35" i="23"/>
  <c r="U40" i="23"/>
  <c r="V42" i="23"/>
  <c r="I40" i="23"/>
  <c r="AG42" i="23"/>
  <c r="K39" i="23"/>
  <c r="Q39" i="23"/>
  <c r="J40" i="23"/>
  <c r="S39" i="23"/>
  <c r="AE41" i="23"/>
  <c r="O45" i="23"/>
  <c r="R43" i="23"/>
  <c r="AI41" i="23"/>
  <c r="P40" i="23"/>
  <c r="Z39" i="23"/>
  <c r="AB43" i="23"/>
  <c r="H46" i="23"/>
  <c r="Y40" i="23"/>
  <c r="AJ44" i="23"/>
  <c r="G51" i="23"/>
  <c r="F45" i="23"/>
  <c r="L41" i="23"/>
  <c r="N41" i="23"/>
  <c r="T39" i="23"/>
  <c r="AC44" i="23"/>
  <c r="N36" i="27"/>
  <c r="AH35" i="27"/>
  <c r="Y37" i="27"/>
  <c r="W36" i="27"/>
  <c r="AG36" i="27"/>
  <c r="T36" i="27"/>
  <c r="D36" i="27"/>
  <c r="R35" i="27"/>
  <c r="F35" i="27"/>
  <c r="E36" i="27"/>
  <c r="M37" i="27"/>
  <c r="X37" i="27"/>
  <c r="O35" i="27"/>
  <c r="H36" i="27"/>
  <c r="S36" i="27"/>
  <c r="AF36" i="27"/>
  <c r="AI36" i="27"/>
  <c r="U37" i="27"/>
  <c r="L37" i="27"/>
  <c r="I36" i="27"/>
  <c r="AA35" i="27"/>
  <c r="AJ35" i="27"/>
  <c r="AE35" i="27"/>
  <c r="K37" i="27"/>
  <c r="C36" i="27"/>
  <c r="J36" i="27"/>
  <c r="AB35" i="27"/>
  <c r="G36" i="27"/>
  <c r="Q36" i="27"/>
  <c r="P36" i="27"/>
  <c r="V35" i="27"/>
  <c r="Z35" i="27"/>
  <c r="AC35" i="27"/>
  <c r="AD35" i="27"/>
  <c r="E41" i="23" l="1"/>
  <c r="H47" i="23"/>
  <c r="I41" i="23"/>
  <c r="AD43" i="23"/>
  <c r="AJ45" i="23"/>
  <c r="AI42" i="23"/>
  <c r="S40" i="23"/>
  <c r="AH41" i="23"/>
  <c r="AF44" i="23"/>
  <c r="AC45" i="23"/>
  <c r="N42" i="23"/>
  <c r="F46" i="23"/>
  <c r="K40" i="23"/>
  <c r="U41" i="23"/>
  <c r="W43" i="23"/>
  <c r="G52" i="23"/>
  <c r="R44" i="23"/>
  <c r="AB44" i="23"/>
  <c r="J41" i="23"/>
  <c r="AA40" i="23"/>
  <c r="C37" i="23"/>
  <c r="T40" i="23"/>
  <c r="Z40" i="23"/>
  <c r="AE42" i="23"/>
  <c r="Q40" i="23"/>
  <c r="D36" i="23"/>
  <c r="M43" i="23"/>
  <c r="L42" i="23"/>
  <c r="Y41" i="23"/>
  <c r="O46" i="23"/>
  <c r="P41" i="23"/>
  <c r="AG43" i="23"/>
  <c r="V43" i="23"/>
  <c r="X41" i="23"/>
  <c r="AE36" i="27"/>
  <c r="AA36" i="27"/>
  <c r="AH36" i="27"/>
  <c r="AB36" i="27"/>
  <c r="V36" i="27"/>
  <c r="L38" i="27"/>
  <c r="S37" i="27"/>
  <c r="D37" i="27"/>
  <c r="AC36" i="27"/>
  <c r="Q37" i="27"/>
  <c r="AJ36" i="27"/>
  <c r="AI37" i="27"/>
  <c r="H37" i="27"/>
  <c r="X38" i="27"/>
  <c r="C37" i="27"/>
  <c r="I37" i="27"/>
  <c r="AG37" i="27"/>
  <c r="AD36" i="27"/>
  <c r="Z36" i="27"/>
  <c r="M38" i="27"/>
  <c r="E37" i="27"/>
  <c r="T37" i="27"/>
  <c r="P37" i="27"/>
  <c r="G37" i="27"/>
  <c r="J37" i="27"/>
  <c r="R36" i="27"/>
  <c r="Y38" i="27"/>
  <c r="F36" i="27"/>
  <c r="K38" i="27"/>
  <c r="O36" i="27"/>
  <c r="N37" i="27"/>
  <c r="U38" i="27"/>
  <c r="AF37" i="27"/>
  <c r="W37" i="27"/>
  <c r="E42" i="23" l="1"/>
  <c r="O47" i="23"/>
  <c r="D37" i="23"/>
  <c r="V44" i="23"/>
  <c r="AH42" i="23"/>
  <c r="L43" i="23"/>
  <c r="W44" i="23"/>
  <c r="AJ46" i="23"/>
  <c r="Y42" i="23"/>
  <c r="J42" i="23"/>
  <c r="R45" i="23"/>
  <c r="P42" i="23"/>
  <c r="Q41" i="23"/>
  <c r="I42" i="23"/>
  <c r="T41" i="23"/>
  <c r="S41" i="23"/>
  <c r="M44" i="23"/>
  <c r="C38" i="23"/>
  <c r="F47" i="23"/>
  <c r="AC46" i="23"/>
  <c r="AE43" i="23"/>
  <c r="U42" i="23"/>
  <c r="X42" i="23"/>
  <c r="AB45" i="23"/>
  <c r="AF45" i="23"/>
  <c r="AA41" i="23"/>
  <c r="K41" i="23"/>
  <c r="H48" i="23"/>
  <c r="AG44" i="23"/>
  <c r="Z41" i="23"/>
  <c r="G53" i="23"/>
  <c r="N43" i="23"/>
  <c r="AI43" i="23"/>
  <c r="AD44" i="23"/>
  <c r="AH37" i="27"/>
  <c r="N38" i="27"/>
  <c r="AC37" i="27"/>
  <c r="S38" i="27"/>
  <c r="AI38" i="27"/>
  <c r="AE37" i="27"/>
  <c r="U39" i="27"/>
  <c r="K39" i="27"/>
  <c r="AG38" i="27"/>
  <c r="D38" i="27"/>
  <c r="F37" i="27"/>
  <c r="E38" i="27"/>
  <c r="R37" i="27"/>
  <c r="J38" i="27"/>
  <c r="AJ37" i="27"/>
  <c r="L39" i="27"/>
  <c r="P38" i="27"/>
  <c r="C38" i="27"/>
  <c r="AF38" i="27"/>
  <c r="Z37" i="27"/>
  <c r="Y39" i="27"/>
  <c r="M39" i="27"/>
  <c r="X39" i="27"/>
  <c r="AA37" i="27"/>
  <c r="G38" i="27"/>
  <c r="T38" i="27"/>
  <c r="I38" i="27"/>
  <c r="W38" i="27"/>
  <c r="O37" i="27"/>
  <c r="AD37" i="27"/>
  <c r="H38" i="27"/>
  <c r="Q38" i="27"/>
  <c r="V37" i="27"/>
  <c r="AB37" i="27"/>
  <c r="E43" i="23" l="1"/>
  <c r="L44" i="23"/>
  <c r="F48" i="23"/>
  <c r="M45" i="23"/>
  <c r="O48" i="23"/>
  <c r="AD45" i="23"/>
  <c r="T42" i="23"/>
  <c r="J43" i="23"/>
  <c r="Y43" i="23"/>
  <c r="Z42" i="23"/>
  <c r="K42" i="23"/>
  <c r="AE44" i="23"/>
  <c r="Q42" i="23"/>
  <c r="W45" i="23"/>
  <c r="AI44" i="23"/>
  <c r="G54" i="23"/>
  <c r="AG45" i="23"/>
  <c r="AF46" i="23"/>
  <c r="X43" i="23"/>
  <c r="C39" i="23"/>
  <c r="AH43" i="23"/>
  <c r="N44" i="23"/>
  <c r="P43" i="23"/>
  <c r="I43" i="23"/>
  <c r="H49" i="23"/>
  <c r="AA42" i="23"/>
  <c r="AB46" i="23"/>
  <c r="U43" i="23"/>
  <c r="AC47" i="23"/>
  <c r="S42" i="23"/>
  <c r="V45" i="23"/>
  <c r="D38" i="23"/>
  <c r="R46" i="23"/>
  <c r="AJ47" i="23"/>
  <c r="C39" i="27"/>
  <c r="AJ38" i="27"/>
  <c r="I39" i="27"/>
  <c r="AG39" i="27"/>
  <c r="AI39" i="27"/>
  <c r="AC38" i="27"/>
  <c r="AA38" i="27"/>
  <c r="AH38" i="27"/>
  <c r="V38" i="27"/>
  <c r="M40" i="27"/>
  <c r="R38" i="27"/>
  <c r="E39" i="27"/>
  <c r="Y40" i="27"/>
  <c r="H39" i="27"/>
  <c r="P39" i="27"/>
  <c r="Q39" i="27"/>
  <c r="T39" i="27"/>
  <c r="Z38" i="27"/>
  <c r="L40" i="27"/>
  <c r="F38" i="27"/>
  <c r="AE38" i="27"/>
  <c r="X40" i="27"/>
  <c r="U40" i="27"/>
  <c r="O38" i="27"/>
  <c r="W39" i="27"/>
  <c r="K40" i="27"/>
  <c r="G39" i="27"/>
  <c r="S39" i="27"/>
  <c r="AB38" i="27"/>
  <c r="AD38" i="27"/>
  <c r="AF39" i="27"/>
  <c r="J39" i="27"/>
  <c r="D39" i="27"/>
  <c r="N39" i="27"/>
  <c r="E44" i="23" l="1"/>
  <c r="H50" i="23"/>
  <c r="C40" i="23"/>
  <c r="AG46" i="23"/>
  <c r="AJ48" i="23"/>
  <c r="AI45" i="23"/>
  <c r="K43" i="23"/>
  <c r="AA43" i="23"/>
  <c r="AH44" i="23"/>
  <c r="D39" i="23"/>
  <c r="X44" i="23"/>
  <c r="Y44" i="23"/>
  <c r="S43" i="23"/>
  <c r="V46" i="23"/>
  <c r="AC48" i="23"/>
  <c r="AD46" i="23"/>
  <c r="M46" i="23"/>
  <c r="L45" i="23"/>
  <c r="U44" i="23"/>
  <c r="AF47" i="23"/>
  <c r="Q43" i="23"/>
  <c r="J44" i="23"/>
  <c r="I44" i="23"/>
  <c r="N45" i="23"/>
  <c r="G55" i="23"/>
  <c r="W46" i="23"/>
  <c r="AB47" i="23"/>
  <c r="R47" i="23"/>
  <c r="P44" i="23"/>
  <c r="AE45" i="23"/>
  <c r="Z43" i="23"/>
  <c r="T43" i="23"/>
  <c r="O49" i="23"/>
  <c r="F49" i="23"/>
  <c r="V39" i="27"/>
  <c r="K41" i="27"/>
  <c r="Z39" i="27"/>
  <c r="AH39" i="27"/>
  <c r="L41" i="27"/>
  <c r="AB39" i="27"/>
  <c r="Q40" i="27"/>
  <c r="Y41" i="27"/>
  <c r="M41" i="27"/>
  <c r="X41" i="27"/>
  <c r="O39" i="27"/>
  <c r="AI40" i="27"/>
  <c r="D40" i="27"/>
  <c r="AE39" i="27"/>
  <c r="C40" i="27"/>
  <c r="P40" i="27"/>
  <c r="J40" i="27"/>
  <c r="F39" i="27"/>
  <c r="E40" i="27"/>
  <c r="AG40" i="27"/>
  <c r="I40" i="27"/>
  <c r="AD39" i="27"/>
  <c r="G40" i="27"/>
  <c r="W40" i="27"/>
  <c r="U41" i="27"/>
  <c r="N40" i="27"/>
  <c r="T40" i="27"/>
  <c r="R39" i="27"/>
  <c r="AA39" i="27"/>
  <c r="AC39" i="27"/>
  <c r="AJ39" i="27"/>
  <c r="AF40" i="27"/>
  <c r="S40" i="27"/>
  <c r="H40" i="27"/>
  <c r="E45" i="23" l="1"/>
  <c r="O50" i="23"/>
  <c r="N46" i="23"/>
  <c r="M47" i="23"/>
  <c r="AG47" i="23"/>
  <c r="J45" i="23"/>
  <c r="R48" i="23"/>
  <c r="W47" i="23"/>
  <c r="Q44" i="23"/>
  <c r="U45" i="23"/>
  <c r="AC49" i="23"/>
  <c r="I45" i="23"/>
  <c r="AA44" i="23"/>
  <c r="AI46" i="23"/>
  <c r="T44" i="23"/>
  <c r="P45" i="23"/>
  <c r="AD47" i="23"/>
  <c r="D40" i="23"/>
  <c r="C41" i="23"/>
  <c r="S44" i="23"/>
  <c r="AB48" i="23"/>
  <c r="AH45" i="23"/>
  <c r="G56" i="23"/>
  <c r="X45" i="23"/>
  <c r="AJ49" i="23"/>
  <c r="K44" i="23"/>
  <c r="F50" i="23"/>
  <c r="Z44" i="23"/>
  <c r="L46" i="23"/>
  <c r="V47" i="23"/>
  <c r="Y45" i="23"/>
  <c r="AF48" i="23"/>
  <c r="H51" i="23"/>
  <c r="AE46" i="23"/>
  <c r="E41" i="27"/>
  <c r="AE40" i="27"/>
  <c r="S41" i="27"/>
  <c r="G41" i="27"/>
  <c r="D41" i="27"/>
  <c r="AH40" i="27"/>
  <c r="H41" i="27"/>
  <c r="AC40" i="27"/>
  <c r="R40" i="27"/>
  <c r="I41" i="27"/>
  <c r="O40" i="27"/>
  <c r="AF41" i="27"/>
  <c r="N41" i="27"/>
  <c r="U42" i="27"/>
  <c r="C41" i="27"/>
  <c r="Q41" i="27"/>
  <c r="L42" i="27"/>
  <c r="F40" i="27"/>
  <c r="AI41" i="27"/>
  <c r="X42" i="27"/>
  <c r="AB40" i="27"/>
  <c r="Z40" i="27"/>
  <c r="V40" i="27"/>
  <c r="K42" i="27"/>
  <c r="AD40" i="27"/>
  <c r="J41" i="27"/>
  <c r="P41" i="27"/>
  <c r="M42" i="27"/>
  <c r="AA40" i="27"/>
  <c r="AG41" i="27"/>
  <c r="AJ40" i="27"/>
  <c r="T41" i="27"/>
  <c r="W41" i="27"/>
  <c r="Y42" i="27"/>
  <c r="E46" i="23" l="1"/>
  <c r="H52" i="23"/>
  <c r="AF49" i="23"/>
  <c r="S45" i="23"/>
  <c r="O51" i="23"/>
  <c r="Q45" i="23"/>
  <c r="J46" i="23"/>
  <c r="M48" i="23"/>
  <c r="Y46" i="23"/>
  <c r="F51" i="23"/>
  <c r="AI47" i="23"/>
  <c r="AJ50" i="23"/>
  <c r="C42" i="23"/>
  <c r="P46" i="23"/>
  <c r="AC50" i="23"/>
  <c r="W48" i="23"/>
  <c r="V48" i="23"/>
  <c r="G57" i="23"/>
  <c r="AA45" i="23"/>
  <c r="K45" i="23"/>
  <c r="I46" i="23"/>
  <c r="X46" i="23"/>
  <c r="U46" i="23"/>
  <c r="R49" i="23"/>
  <c r="AE47" i="23"/>
  <c r="L47" i="23"/>
  <c r="Z45" i="23"/>
  <c r="AH46" i="23"/>
  <c r="T45" i="23"/>
  <c r="AB49" i="23"/>
  <c r="D41" i="23"/>
  <c r="AD48" i="23"/>
  <c r="N47" i="23"/>
  <c r="AG48" i="23"/>
  <c r="P42" i="27"/>
  <c r="U43" i="27"/>
  <c r="F41" i="27"/>
  <c r="I42" i="27"/>
  <c r="H42" i="27"/>
  <c r="T42" i="27"/>
  <c r="K43" i="27"/>
  <c r="AB41" i="27"/>
  <c r="Q42" i="27"/>
  <c r="N42" i="27"/>
  <c r="D42" i="27"/>
  <c r="J42" i="27"/>
  <c r="R41" i="27"/>
  <c r="G42" i="27"/>
  <c r="AE41" i="27"/>
  <c r="AJ41" i="27"/>
  <c r="AG42" i="27"/>
  <c r="V41" i="27"/>
  <c r="X43" i="27"/>
  <c r="L43" i="27"/>
  <c r="AF42" i="27"/>
  <c r="AH41" i="27"/>
  <c r="S42" i="27"/>
  <c r="M43" i="27"/>
  <c r="C42" i="27"/>
  <c r="Y43" i="27"/>
  <c r="E42" i="27"/>
  <c r="W42" i="27"/>
  <c r="AA41" i="27"/>
  <c r="AD41" i="27"/>
  <c r="Z41" i="27"/>
  <c r="AI42" i="27"/>
  <c r="O41" i="27"/>
  <c r="AC41" i="27"/>
  <c r="E47" i="23" l="1"/>
  <c r="W49" i="23"/>
  <c r="H53" i="23"/>
  <c r="S46" i="23"/>
  <c r="I47" i="23"/>
  <c r="Y47" i="23"/>
  <c r="AB50" i="23"/>
  <c r="AE48" i="23"/>
  <c r="G58" i="23"/>
  <c r="Q46" i="23"/>
  <c r="AG49" i="23"/>
  <c r="Z46" i="23"/>
  <c r="X47" i="23"/>
  <c r="K46" i="23"/>
  <c r="AI48" i="23"/>
  <c r="AD49" i="23"/>
  <c r="N48" i="23"/>
  <c r="R50" i="23"/>
  <c r="V49" i="23"/>
  <c r="AC51" i="23"/>
  <c r="C43" i="23"/>
  <c r="O52" i="23"/>
  <c r="T46" i="23"/>
  <c r="AA46" i="23"/>
  <c r="M49" i="23"/>
  <c r="AF50" i="23"/>
  <c r="L48" i="23"/>
  <c r="F52" i="23"/>
  <c r="D42" i="23"/>
  <c r="AH47" i="23"/>
  <c r="J47" i="23"/>
  <c r="U47" i="23"/>
  <c r="P47" i="23"/>
  <c r="AJ51" i="23"/>
  <c r="R42" i="27"/>
  <c r="I43" i="27"/>
  <c r="E43" i="27"/>
  <c r="M44" i="27"/>
  <c r="V42" i="27"/>
  <c r="T43" i="27"/>
  <c r="Z42" i="27"/>
  <c r="W43" i="27"/>
  <c r="X44" i="27"/>
  <c r="AG43" i="27"/>
  <c r="U44" i="27"/>
  <c r="AH42" i="27"/>
  <c r="K44" i="27"/>
  <c r="J43" i="27"/>
  <c r="AE42" i="27"/>
  <c r="AB42" i="27"/>
  <c r="AD42" i="27"/>
  <c r="Y44" i="27"/>
  <c r="N43" i="27"/>
  <c r="P43" i="27"/>
  <c r="O42" i="27"/>
  <c r="C43" i="27"/>
  <c r="AF43" i="27"/>
  <c r="S43" i="27"/>
  <c r="G43" i="27"/>
  <c r="F42" i="27"/>
  <c r="AC42" i="27"/>
  <c r="AI43" i="27"/>
  <c r="AA42" i="27"/>
  <c r="AJ42" i="27"/>
  <c r="Q43" i="27"/>
  <c r="H43" i="27"/>
  <c r="L44" i="27"/>
  <c r="D43" i="27"/>
  <c r="E48" i="23" l="1"/>
  <c r="O53" i="23"/>
  <c r="AI49" i="23"/>
  <c r="Z47" i="23"/>
  <c r="W50" i="23"/>
  <c r="P48" i="23"/>
  <c r="AF51" i="23"/>
  <c r="S47" i="23"/>
  <c r="AA47" i="23"/>
  <c r="C44" i="23"/>
  <c r="N49" i="23"/>
  <c r="U48" i="23"/>
  <c r="D43" i="23"/>
  <c r="L49" i="23"/>
  <c r="R51" i="23"/>
  <c r="K47" i="23"/>
  <c r="AG50" i="23"/>
  <c r="G59" i="23"/>
  <c r="AC52" i="23"/>
  <c r="J48" i="23"/>
  <c r="T47" i="23"/>
  <c r="X48" i="23"/>
  <c r="H54" i="23"/>
  <c r="AJ52" i="23"/>
  <c r="V50" i="23"/>
  <c r="Y48" i="23"/>
  <c r="F53" i="23"/>
  <c r="M50" i="23"/>
  <c r="AD50" i="23"/>
  <c r="Q47" i="23"/>
  <c r="AE49" i="23"/>
  <c r="AB51" i="23"/>
  <c r="AH48" i="23"/>
  <c r="I48" i="23"/>
  <c r="AF44" i="27"/>
  <c r="AC43" i="27"/>
  <c r="O43" i="27"/>
  <c r="AB43" i="27"/>
  <c r="AG44" i="27"/>
  <c r="W44" i="27"/>
  <c r="L45" i="27"/>
  <c r="Y45" i="27"/>
  <c r="AH43" i="27"/>
  <c r="G44" i="27"/>
  <c r="I44" i="27"/>
  <c r="AA43" i="27"/>
  <c r="C44" i="27"/>
  <c r="P44" i="27"/>
  <c r="AE43" i="27"/>
  <c r="X45" i="27"/>
  <c r="Z43" i="27"/>
  <c r="V43" i="27"/>
  <c r="F43" i="27"/>
  <c r="R43" i="27"/>
  <c r="N44" i="27"/>
  <c r="AD43" i="27"/>
  <c r="Q44" i="27"/>
  <c r="S44" i="27"/>
  <c r="K45" i="27"/>
  <c r="U45" i="27"/>
  <c r="E44" i="27"/>
  <c r="AI44" i="27"/>
  <c r="M45" i="27"/>
  <c r="D44" i="27"/>
  <c r="AJ43" i="27"/>
  <c r="T44" i="27"/>
  <c r="H44" i="27"/>
  <c r="J44" i="27"/>
  <c r="E49" i="23" l="1"/>
  <c r="AB52" i="23"/>
  <c r="P49" i="23"/>
  <c r="F54" i="23"/>
  <c r="J49" i="23"/>
  <c r="R52" i="23"/>
  <c r="AJ53" i="23"/>
  <c r="W51" i="23"/>
  <c r="M51" i="23"/>
  <c r="Y49" i="23"/>
  <c r="G60" i="23"/>
  <c r="C45" i="23"/>
  <c r="Q48" i="23"/>
  <c r="N50" i="23"/>
  <c r="AF52" i="23"/>
  <c r="X49" i="23"/>
  <c r="U49" i="23"/>
  <c r="AH49" i="23"/>
  <c r="O54" i="23"/>
  <c r="AG51" i="23"/>
  <c r="L50" i="23"/>
  <c r="AA48" i="23"/>
  <c r="Z48" i="23"/>
  <c r="AE50" i="23"/>
  <c r="H55" i="23"/>
  <c r="AC53" i="23"/>
  <c r="I49" i="23"/>
  <c r="AD51" i="23"/>
  <c r="V51" i="23"/>
  <c r="T48" i="23"/>
  <c r="K48" i="23"/>
  <c r="D44" i="23"/>
  <c r="S48" i="23"/>
  <c r="AI50" i="23"/>
  <c r="AI45" i="27"/>
  <c r="H45" i="27"/>
  <c r="M46" i="27"/>
  <c r="U46" i="27"/>
  <c r="C45" i="27"/>
  <c r="Z44" i="27"/>
  <c r="Q45" i="27"/>
  <c r="N45" i="27"/>
  <c r="AA44" i="27"/>
  <c r="G45" i="27"/>
  <c r="W45" i="27"/>
  <c r="AC44" i="27"/>
  <c r="K46" i="27"/>
  <c r="D45" i="27"/>
  <c r="AB44" i="27"/>
  <c r="J45" i="27"/>
  <c r="T45" i="27"/>
  <c r="E45" i="27"/>
  <c r="I45" i="27"/>
  <c r="AH44" i="27"/>
  <c r="AG45" i="27"/>
  <c r="X46" i="27"/>
  <c r="Y46" i="27"/>
  <c r="AF45" i="27"/>
  <c r="R44" i="27"/>
  <c r="P45" i="27"/>
  <c r="O44" i="27"/>
  <c r="V44" i="27"/>
  <c r="AD44" i="27"/>
  <c r="AE44" i="27"/>
  <c r="S45" i="27"/>
  <c r="F44" i="27"/>
  <c r="AJ44" i="27"/>
  <c r="L46" i="27"/>
  <c r="E50" i="23" l="1"/>
  <c r="N51" i="23"/>
  <c r="Y50" i="23"/>
  <c r="R53" i="23"/>
  <c r="T49" i="23"/>
  <c r="AD52" i="23"/>
  <c r="L51" i="23"/>
  <c r="O55" i="23"/>
  <c r="C46" i="23"/>
  <c r="D45" i="23"/>
  <c r="AC54" i="23"/>
  <c r="AE51" i="23"/>
  <c r="AJ54" i="23"/>
  <c r="J50" i="23"/>
  <c r="AH50" i="23"/>
  <c r="V52" i="23"/>
  <c r="M52" i="23"/>
  <c r="Z49" i="23"/>
  <c r="AI51" i="23"/>
  <c r="U50" i="23"/>
  <c r="AG52" i="23"/>
  <c r="F55" i="23"/>
  <c r="AB53" i="23"/>
  <c r="I50" i="23"/>
  <c r="G61" i="23"/>
  <c r="P50" i="23"/>
  <c r="S49" i="23"/>
  <c r="K49" i="23"/>
  <c r="H56" i="23"/>
  <c r="AF53" i="23"/>
  <c r="AA49" i="23"/>
  <c r="X50" i="23"/>
  <c r="Q49" i="23"/>
  <c r="W52" i="23"/>
  <c r="O45" i="27"/>
  <c r="T46" i="27"/>
  <c r="M47" i="27"/>
  <c r="Z45" i="27"/>
  <c r="AJ45" i="27"/>
  <c r="S46" i="27"/>
  <c r="AE45" i="27"/>
  <c r="J46" i="27"/>
  <c r="U47" i="27"/>
  <c r="K47" i="27"/>
  <c r="N46" i="27"/>
  <c r="Y47" i="27"/>
  <c r="AG46" i="27"/>
  <c r="AC45" i="27"/>
  <c r="G46" i="27"/>
  <c r="F45" i="27"/>
  <c r="P46" i="27"/>
  <c r="AB45" i="27"/>
  <c r="H46" i="27"/>
  <c r="AI46" i="27"/>
  <c r="I46" i="27"/>
  <c r="V45" i="27"/>
  <c r="AD45" i="27"/>
  <c r="Q46" i="27"/>
  <c r="C46" i="27"/>
  <c r="D46" i="27"/>
  <c r="L47" i="27"/>
  <c r="X47" i="27"/>
  <c r="E46" i="27"/>
  <c r="W46" i="27"/>
  <c r="R45" i="27"/>
  <c r="AF46" i="27"/>
  <c r="AH45" i="27"/>
  <c r="AA45" i="27"/>
  <c r="E51" i="23" l="1"/>
  <c r="AG53" i="23"/>
  <c r="M53" i="23"/>
  <c r="AE52" i="23"/>
  <c r="X51" i="23"/>
  <c r="P51" i="23"/>
  <c r="F56" i="23"/>
  <c r="C47" i="23"/>
  <c r="N52" i="23"/>
  <c r="Q50" i="23"/>
  <c r="H57" i="23"/>
  <c r="I51" i="23"/>
  <c r="J51" i="23"/>
  <c r="R54" i="23"/>
  <c r="AF54" i="23"/>
  <c r="AC55" i="23"/>
  <c r="AD53" i="23"/>
  <c r="S50" i="23"/>
  <c r="AI52" i="23"/>
  <c r="W53" i="23"/>
  <c r="AA50" i="23"/>
  <c r="K50" i="23"/>
  <c r="G62" i="23"/>
  <c r="U51" i="23"/>
  <c r="Z50" i="23"/>
  <c r="AH51" i="23"/>
  <c r="Y51" i="23"/>
  <c r="L52" i="23"/>
  <c r="AB54" i="23"/>
  <c r="AJ55" i="23"/>
  <c r="V53" i="23"/>
  <c r="D46" i="23"/>
  <c r="O56" i="23"/>
  <c r="T50" i="23"/>
  <c r="W47" i="27"/>
  <c r="X48" i="27"/>
  <c r="L48" i="27"/>
  <c r="S47" i="27"/>
  <c r="R46" i="27"/>
  <c r="AB46" i="27"/>
  <c r="F46" i="27"/>
  <c r="Q47" i="27"/>
  <c r="G47" i="27"/>
  <c r="AA46" i="27"/>
  <c r="T47" i="27"/>
  <c r="U48" i="27"/>
  <c r="V46" i="27"/>
  <c r="Y48" i="27"/>
  <c r="AJ46" i="27"/>
  <c r="M48" i="27"/>
  <c r="E47" i="27"/>
  <c r="I47" i="27"/>
  <c r="J47" i="27"/>
  <c r="AH46" i="27"/>
  <c r="H47" i="27"/>
  <c r="K48" i="27"/>
  <c r="AF47" i="27"/>
  <c r="P47" i="27"/>
  <c r="AE46" i="27"/>
  <c r="Z46" i="27"/>
  <c r="AG47" i="27"/>
  <c r="AC46" i="27"/>
  <c r="O46" i="27"/>
  <c r="D47" i="27"/>
  <c r="C47" i="27"/>
  <c r="AD46" i="27"/>
  <c r="AI47" i="27"/>
  <c r="N47" i="27"/>
  <c r="E52" i="23" l="1"/>
  <c r="AA51" i="23"/>
  <c r="I52" i="23"/>
  <c r="C48" i="23"/>
  <c r="M54" i="23"/>
  <c r="AE53" i="23"/>
  <c r="R55" i="23"/>
  <c r="D47" i="23"/>
  <c r="AJ56" i="23"/>
  <c r="H58" i="23"/>
  <c r="N53" i="23"/>
  <c r="Y52" i="23"/>
  <c r="U52" i="23"/>
  <c r="W54" i="23"/>
  <c r="P52" i="23"/>
  <c r="AD54" i="23"/>
  <c r="AC56" i="23"/>
  <c r="V54" i="23"/>
  <c r="AH52" i="23"/>
  <c r="K51" i="23"/>
  <c r="Z51" i="23"/>
  <c r="S51" i="23"/>
  <c r="G63" i="23"/>
  <c r="T51" i="23"/>
  <c r="AI53" i="23"/>
  <c r="AF55" i="23"/>
  <c r="X52" i="23"/>
  <c r="O57" i="23"/>
  <c r="L53" i="23"/>
  <c r="Q51" i="23"/>
  <c r="AG54" i="23"/>
  <c r="AB55" i="23"/>
  <c r="J52" i="23"/>
  <c r="F57" i="23"/>
  <c r="AI48" i="27"/>
  <c r="C48" i="27"/>
  <c r="AF48" i="27"/>
  <c r="W48" i="27"/>
  <c r="D48" i="27"/>
  <c r="AJ47" i="27"/>
  <c r="V47" i="27"/>
  <c r="L49" i="27"/>
  <c r="O47" i="27"/>
  <c r="R47" i="27"/>
  <c r="E48" i="27"/>
  <c r="AE47" i="27"/>
  <c r="I48" i="27"/>
  <c r="G48" i="27"/>
  <c r="F47" i="27"/>
  <c r="AG48" i="27"/>
  <c r="K49" i="27"/>
  <c r="H48" i="27"/>
  <c r="J48" i="27"/>
  <c r="Q48" i="27"/>
  <c r="P48" i="27"/>
  <c r="AB47" i="27"/>
  <c r="X49" i="27"/>
  <c r="AC47" i="27"/>
  <c r="AH47" i="27"/>
  <c r="M49" i="27"/>
  <c r="T48" i="27"/>
  <c r="AD47" i="27"/>
  <c r="Y49" i="27"/>
  <c r="S48" i="27"/>
  <c r="N48" i="27"/>
  <c r="Z47" i="27"/>
  <c r="U49" i="27"/>
  <c r="AA47" i="27"/>
  <c r="E53" i="23" l="1"/>
  <c r="Q52" i="23"/>
  <c r="O58" i="23"/>
  <c r="T52" i="23"/>
  <c r="S52" i="23"/>
  <c r="AJ57" i="23"/>
  <c r="R56" i="23"/>
  <c r="J53" i="23"/>
  <c r="W55" i="23"/>
  <c r="C49" i="23"/>
  <c r="AB56" i="23"/>
  <c r="K52" i="23"/>
  <c r="AA52" i="23"/>
  <c r="X53" i="23"/>
  <c r="V55" i="23"/>
  <c r="D48" i="23"/>
  <c r="AE54" i="23"/>
  <c r="AF56" i="23"/>
  <c r="L54" i="23"/>
  <c r="U53" i="23"/>
  <c r="F58" i="23"/>
  <c r="AG55" i="23"/>
  <c r="AI54" i="23"/>
  <c r="Z52" i="23"/>
  <c r="AC57" i="23"/>
  <c r="N54" i="23"/>
  <c r="G64" i="23"/>
  <c r="AD55" i="23"/>
  <c r="P53" i="23"/>
  <c r="AH53" i="23"/>
  <c r="M55" i="23"/>
  <c r="I53" i="23"/>
  <c r="Y53" i="23"/>
  <c r="H59" i="23"/>
  <c r="P49" i="27"/>
  <c r="S49" i="27"/>
  <c r="AD48" i="27"/>
  <c r="AH48" i="27"/>
  <c r="AG49" i="27"/>
  <c r="G49" i="27"/>
  <c r="E49" i="27"/>
  <c r="D49" i="27"/>
  <c r="I49" i="27"/>
  <c r="AI49" i="27"/>
  <c r="H49" i="27"/>
  <c r="Q49" i="27"/>
  <c r="R48" i="27"/>
  <c r="AJ48" i="27"/>
  <c r="Z48" i="27"/>
  <c r="Y50" i="27"/>
  <c r="AB48" i="27"/>
  <c r="K50" i="27"/>
  <c r="L50" i="27"/>
  <c r="AF49" i="27"/>
  <c r="AC48" i="27"/>
  <c r="AE48" i="27"/>
  <c r="X50" i="27"/>
  <c r="J49" i="27"/>
  <c r="W49" i="27"/>
  <c r="C49" i="27"/>
  <c r="M50" i="27"/>
  <c r="AA48" i="27"/>
  <c r="U50" i="27"/>
  <c r="F48" i="27"/>
  <c r="N49" i="27"/>
  <c r="T49" i="27"/>
  <c r="O48" i="27"/>
  <c r="V48" i="27"/>
  <c r="E54" i="23" l="1"/>
  <c r="P54" i="23"/>
  <c r="D49" i="23"/>
  <c r="Y54" i="23"/>
  <c r="S53" i="23"/>
  <c r="AG56" i="23"/>
  <c r="AF57" i="23"/>
  <c r="Q53" i="23"/>
  <c r="I54" i="23"/>
  <c r="U54" i="23"/>
  <c r="L55" i="23"/>
  <c r="AA53" i="23"/>
  <c r="AB57" i="23"/>
  <c r="R57" i="23"/>
  <c r="T53" i="23"/>
  <c r="W56" i="23"/>
  <c r="N55" i="23"/>
  <c r="AC58" i="23"/>
  <c r="AI55" i="23"/>
  <c r="F59" i="23"/>
  <c r="AH54" i="23"/>
  <c r="AD56" i="23"/>
  <c r="V56" i="23"/>
  <c r="AE55" i="23"/>
  <c r="J54" i="23"/>
  <c r="Z53" i="23"/>
  <c r="M56" i="23"/>
  <c r="G65" i="23"/>
  <c r="C50" i="23"/>
  <c r="X54" i="23"/>
  <c r="AJ58" i="23"/>
  <c r="K53" i="23"/>
  <c r="O59" i="23"/>
  <c r="H60" i="23"/>
  <c r="L51" i="27"/>
  <c r="W50" i="27"/>
  <c r="AE49" i="27"/>
  <c r="Q50" i="27"/>
  <c r="S50" i="27"/>
  <c r="P50" i="27"/>
  <c r="AF50" i="27"/>
  <c r="O49" i="27"/>
  <c r="AC49" i="27"/>
  <c r="AJ49" i="27"/>
  <c r="H50" i="27"/>
  <c r="D50" i="27"/>
  <c r="V49" i="27"/>
  <c r="AH49" i="27"/>
  <c r="T50" i="27"/>
  <c r="F49" i="27"/>
  <c r="U51" i="27"/>
  <c r="K51" i="27"/>
  <c r="Y51" i="27"/>
  <c r="AG50" i="27"/>
  <c r="G50" i="27"/>
  <c r="M51" i="27"/>
  <c r="AI50" i="27"/>
  <c r="AD49" i="27"/>
  <c r="J50" i="27"/>
  <c r="N50" i="27"/>
  <c r="E50" i="27"/>
  <c r="C50" i="27"/>
  <c r="AA49" i="27"/>
  <c r="X51" i="27"/>
  <c r="AB49" i="27"/>
  <c r="Z49" i="27"/>
  <c r="R49" i="27"/>
  <c r="I50" i="27"/>
  <c r="E55" i="23" l="1"/>
  <c r="Y55" i="23"/>
  <c r="H61" i="23"/>
  <c r="AJ59" i="23"/>
  <c r="X55" i="23"/>
  <c r="AB58" i="23"/>
  <c r="G66" i="23"/>
  <c r="AD57" i="23"/>
  <c r="AI56" i="23"/>
  <c r="U55" i="23"/>
  <c r="P55" i="23"/>
  <c r="W57" i="23"/>
  <c r="AC59" i="23"/>
  <c r="AG57" i="23"/>
  <c r="K54" i="23"/>
  <c r="J55" i="23"/>
  <c r="F60" i="23"/>
  <c r="AH55" i="23"/>
  <c r="Q54" i="23"/>
  <c r="C51" i="23"/>
  <c r="D50" i="23"/>
  <c r="I55" i="23"/>
  <c r="M57" i="23"/>
  <c r="AE56" i="23"/>
  <c r="T54" i="23"/>
  <c r="AA54" i="23"/>
  <c r="S54" i="23"/>
  <c r="V57" i="23"/>
  <c r="AF58" i="23"/>
  <c r="N56" i="23"/>
  <c r="R58" i="23"/>
  <c r="O60" i="23"/>
  <c r="Z54" i="23"/>
  <c r="L56" i="23"/>
  <c r="E51" i="27"/>
  <c r="K52" i="27"/>
  <c r="AH50" i="27"/>
  <c r="I51" i="27"/>
  <c r="AG51" i="27"/>
  <c r="F50" i="27"/>
  <c r="V50" i="27"/>
  <c r="Q51" i="27"/>
  <c r="C51" i="27"/>
  <c r="M52" i="27"/>
  <c r="AF51" i="27"/>
  <c r="AB50" i="27"/>
  <c r="L52" i="27"/>
  <c r="J51" i="27"/>
  <c r="T51" i="27"/>
  <c r="P51" i="27"/>
  <c r="Z50" i="27"/>
  <c r="H51" i="27"/>
  <c r="W51" i="27"/>
  <c r="R50" i="27"/>
  <c r="D51" i="27"/>
  <c r="AJ50" i="27"/>
  <c r="AE50" i="27"/>
  <c r="AI51" i="27"/>
  <c r="Y52" i="27"/>
  <c r="U52" i="27"/>
  <c r="O50" i="27"/>
  <c r="X52" i="27"/>
  <c r="G51" i="27"/>
  <c r="S51" i="27"/>
  <c r="AA50" i="27"/>
  <c r="AC50" i="27"/>
  <c r="N51" i="27"/>
  <c r="AD50" i="27"/>
  <c r="E56" i="23" l="1"/>
  <c r="V58" i="23"/>
  <c r="AC60" i="23"/>
  <c r="AI57" i="23"/>
  <c r="X56" i="23"/>
  <c r="Y56" i="23"/>
  <c r="L57" i="23"/>
  <c r="O61" i="23"/>
  <c r="S55" i="23"/>
  <c r="D51" i="23"/>
  <c r="AE57" i="23"/>
  <c r="F61" i="23"/>
  <c r="P56" i="23"/>
  <c r="W58" i="23"/>
  <c r="AD58" i="23"/>
  <c r="M58" i="23"/>
  <c r="K55" i="23"/>
  <c r="AA55" i="23"/>
  <c r="Q55" i="23"/>
  <c r="AJ60" i="23"/>
  <c r="Z55" i="23"/>
  <c r="R59" i="23"/>
  <c r="C52" i="23"/>
  <c r="AH56" i="23"/>
  <c r="AG58" i="23"/>
  <c r="AB59" i="23"/>
  <c r="AF59" i="23"/>
  <c r="I56" i="23"/>
  <c r="N57" i="23"/>
  <c r="U56" i="23"/>
  <c r="H62" i="23"/>
  <c r="T55" i="23"/>
  <c r="J56" i="23"/>
  <c r="G67" i="23"/>
  <c r="L53" i="27"/>
  <c r="W52" i="27"/>
  <c r="AA51" i="27"/>
  <c r="U53" i="27"/>
  <c r="AJ51" i="27"/>
  <c r="I52" i="27"/>
  <c r="K53" i="27"/>
  <c r="N52" i="27"/>
  <c r="F51" i="27"/>
  <c r="AD51" i="27"/>
  <c r="M53" i="27"/>
  <c r="AI52" i="27"/>
  <c r="H52" i="27"/>
  <c r="P52" i="27"/>
  <c r="AB51" i="27"/>
  <c r="C52" i="27"/>
  <c r="S52" i="27"/>
  <c r="D52" i="27"/>
  <c r="T52" i="27"/>
  <c r="O51" i="27"/>
  <c r="Y53" i="27"/>
  <c r="AF52" i="27"/>
  <c r="AH51" i="27"/>
  <c r="E52" i="27"/>
  <c r="V51" i="27"/>
  <c r="G52" i="27"/>
  <c r="AE51" i="27"/>
  <c r="Z51" i="27"/>
  <c r="J52" i="27"/>
  <c r="X53" i="27"/>
  <c r="AC51" i="27"/>
  <c r="R51" i="27"/>
  <c r="Q52" i="27"/>
  <c r="AG52" i="27"/>
  <c r="E57" i="23" l="1"/>
  <c r="I57" i="23"/>
  <c r="AH57" i="23"/>
  <c r="AE58" i="23"/>
  <c r="S56" i="23"/>
  <c r="J57" i="23"/>
  <c r="AB60" i="23"/>
  <c r="Q56" i="23"/>
  <c r="P57" i="23"/>
  <c r="H63" i="23"/>
  <c r="N58" i="23"/>
  <c r="AF60" i="23"/>
  <c r="R60" i="23"/>
  <c r="O62" i="23"/>
  <c r="AG59" i="23"/>
  <c r="F62" i="23"/>
  <c r="L58" i="23"/>
  <c r="AI58" i="23"/>
  <c r="Z56" i="23"/>
  <c r="M59" i="23"/>
  <c r="W59" i="23"/>
  <c r="U57" i="23"/>
  <c r="Y57" i="23"/>
  <c r="G68" i="23"/>
  <c r="D52" i="23"/>
  <c r="V59" i="23"/>
  <c r="T56" i="23"/>
  <c r="C53" i="23"/>
  <c r="AJ61" i="23"/>
  <c r="AC61" i="23"/>
  <c r="AA56" i="23"/>
  <c r="K56" i="23"/>
  <c r="AD59" i="23"/>
  <c r="X57" i="23"/>
  <c r="R52" i="27"/>
  <c r="Z52" i="27"/>
  <c r="T53" i="27"/>
  <c r="AH52" i="27"/>
  <c r="C53" i="27"/>
  <c r="AB52" i="27"/>
  <c r="I53" i="27"/>
  <c r="AE52" i="27"/>
  <c r="F52" i="27"/>
  <c r="AG53" i="27"/>
  <c r="U54" i="27"/>
  <c r="V52" i="27"/>
  <c r="P53" i="27"/>
  <c r="O52" i="27"/>
  <c r="Q53" i="27"/>
  <c r="Y54" i="27"/>
  <c r="D53" i="27"/>
  <c r="AD52" i="27"/>
  <c r="L54" i="27"/>
  <c r="X54" i="27"/>
  <c r="H53" i="27"/>
  <c r="N53" i="27"/>
  <c r="AA52" i="27"/>
  <c r="M54" i="27"/>
  <c r="AI53" i="27"/>
  <c r="G53" i="27"/>
  <c r="AC52" i="27"/>
  <c r="J53" i="27"/>
  <c r="E53" i="27"/>
  <c r="AF53" i="27"/>
  <c r="K54" i="27"/>
  <c r="AJ52" i="27"/>
  <c r="S53" i="27"/>
  <c r="W53" i="27"/>
  <c r="E58" i="23" l="1"/>
  <c r="D53" i="23"/>
  <c r="AE59" i="23"/>
  <c r="I58" i="23"/>
  <c r="N59" i="23"/>
  <c r="AD60" i="23"/>
  <c r="U58" i="23"/>
  <c r="P58" i="23"/>
  <c r="AB61" i="23"/>
  <c r="G69" i="23"/>
  <c r="AA57" i="23"/>
  <c r="AJ62" i="23"/>
  <c r="T57" i="23"/>
  <c r="M60" i="23"/>
  <c r="O63" i="23"/>
  <c r="X58" i="23"/>
  <c r="AI59" i="23"/>
  <c r="J58" i="23"/>
  <c r="K57" i="23"/>
  <c r="R61" i="23"/>
  <c r="AH58" i="23"/>
  <c r="F63" i="23"/>
  <c r="C54" i="23"/>
  <c r="Z57" i="23"/>
  <c r="L59" i="23"/>
  <c r="AG60" i="23"/>
  <c r="H64" i="23"/>
  <c r="W60" i="23"/>
  <c r="AC62" i="23"/>
  <c r="Y58" i="23"/>
  <c r="Q57" i="23"/>
  <c r="S57" i="23"/>
  <c r="V60" i="23"/>
  <c r="AF61" i="23"/>
  <c r="S54" i="27"/>
  <c r="I54" i="27"/>
  <c r="AH53" i="27"/>
  <c r="AD53" i="27"/>
  <c r="P54" i="27"/>
  <c r="AB53" i="27"/>
  <c r="T54" i="27"/>
  <c r="R53" i="27"/>
  <c r="AA53" i="27"/>
  <c r="E54" i="27"/>
  <c r="O53" i="27"/>
  <c r="L55" i="27"/>
  <c r="Y55" i="27"/>
  <c r="N54" i="27"/>
  <c r="AC53" i="27"/>
  <c r="H54" i="27"/>
  <c r="AI54" i="27"/>
  <c r="C54" i="27"/>
  <c r="K55" i="27"/>
  <c r="J54" i="27"/>
  <c r="G54" i="27"/>
  <c r="F53" i="27"/>
  <c r="AG54" i="27"/>
  <c r="AF54" i="27"/>
  <c r="X55" i="27"/>
  <c r="D54" i="27"/>
  <c r="AE53" i="27"/>
  <c r="W54" i="27"/>
  <c r="Q54" i="27"/>
  <c r="V53" i="27"/>
  <c r="U55" i="27"/>
  <c r="AJ53" i="27"/>
  <c r="M55" i="27"/>
  <c r="Z53" i="27"/>
  <c r="E59" i="23" l="1"/>
  <c r="P59" i="23"/>
  <c r="AJ63" i="23"/>
  <c r="G70" i="23"/>
  <c r="AD61" i="23"/>
  <c r="AG61" i="23"/>
  <c r="AH59" i="23"/>
  <c r="AF62" i="23"/>
  <c r="C55" i="23"/>
  <c r="J59" i="23"/>
  <c r="M61" i="23"/>
  <c r="V61" i="23"/>
  <c r="S58" i="23"/>
  <c r="Y59" i="23"/>
  <c r="N60" i="23"/>
  <c r="W61" i="23"/>
  <c r="I59" i="23"/>
  <c r="D54" i="23"/>
  <c r="R62" i="23"/>
  <c r="AA58" i="23"/>
  <c r="Q58" i="23"/>
  <c r="L60" i="23"/>
  <c r="F64" i="23"/>
  <c r="X59" i="23"/>
  <c r="O64" i="23"/>
  <c r="AB62" i="23"/>
  <c r="AE60" i="23"/>
  <c r="H65" i="23"/>
  <c r="Z58" i="23"/>
  <c r="AI60" i="23"/>
  <c r="T58" i="23"/>
  <c r="AC63" i="23"/>
  <c r="K58" i="23"/>
  <c r="U59" i="23"/>
  <c r="F54" i="27"/>
  <c r="D55" i="27"/>
  <c r="O54" i="27"/>
  <c r="R54" i="27"/>
  <c r="P55" i="27"/>
  <c r="I55" i="27"/>
  <c r="M56" i="27"/>
  <c r="AJ54" i="27"/>
  <c r="V54" i="27"/>
  <c r="AC54" i="27"/>
  <c r="L56" i="27"/>
  <c r="X56" i="27"/>
  <c r="AG55" i="27"/>
  <c r="N55" i="27"/>
  <c r="E55" i="27"/>
  <c r="AF55" i="27"/>
  <c r="K56" i="27"/>
  <c r="Z54" i="27"/>
  <c r="G55" i="27"/>
  <c r="AI55" i="27"/>
  <c r="AB54" i="27"/>
  <c r="T55" i="27"/>
  <c r="AD54" i="27"/>
  <c r="Q55" i="27"/>
  <c r="W55" i="27"/>
  <c r="Y56" i="27"/>
  <c r="AH54" i="27"/>
  <c r="S55" i="27"/>
  <c r="U56" i="27"/>
  <c r="J55" i="27"/>
  <c r="H55" i="27"/>
  <c r="AA54" i="27"/>
  <c r="AE54" i="27"/>
  <c r="C55" i="27"/>
  <c r="E60" i="23" l="1"/>
  <c r="AB63" i="23"/>
  <c r="Z59" i="23"/>
  <c r="K59" i="23"/>
  <c r="T59" i="23"/>
  <c r="I60" i="23"/>
  <c r="C56" i="23"/>
  <c r="AG62" i="23"/>
  <c r="AJ64" i="23"/>
  <c r="P60" i="23"/>
  <c r="W62" i="23"/>
  <c r="Y60" i="23"/>
  <c r="U60" i="23"/>
  <c r="AI61" i="23"/>
  <c r="AE61" i="23"/>
  <c r="M62" i="23"/>
  <c r="H66" i="23"/>
  <c r="O65" i="23"/>
  <c r="Q59" i="23"/>
  <c r="S59" i="23"/>
  <c r="AF63" i="23"/>
  <c r="L61" i="23"/>
  <c r="R63" i="23"/>
  <c r="AD62" i="23"/>
  <c r="X60" i="23"/>
  <c r="AA59" i="23"/>
  <c r="N61" i="23"/>
  <c r="AC64" i="23"/>
  <c r="D55" i="23"/>
  <c r="F65" i="23"/>
  <c r="J60" i="23"/>
  <c r="V62" i="23"/>
  <c r="AH60" i="23"/>
  <c r="G71" i="23"/>
  <c r="H56" i="27"/>
  <c r="AA55" i="27"/>
  <c r="U57" i="27"/>
  <c r="AB55" i="27"/>
  <c r="AF56" i="27"/>
  <c r="T56" i="27"/>
  <c r="AI56" i="27"/>
  <c r="C56" i="27"/>
  <c r="J56" i="27"/>
  <c r="S56" i="27"/>
  <c r="W56" i="27"/>
  <c r="E56" i="27"/>
  <c r="V55" i="27"/>
  <c r="I56" i="27"/>
  <c r="R55" i="27"/>
  <c r="AG56" i="27"/>
  <c r="AH55" i="27"/>
  <c r="L57" i="27"/>
  <c r="D56" i="27"/>
  <c r="AD55" i="27"/>
  <c r="F55" i="27"/>
  <c r="AE55" i="27"/>
  <c r="G56" i="27"/>
  <c r="AJ55" i="27"/>
  <c r="K57" i="27"/>
  <c r="AC55" i="27"/>
  <c r="O55" i="27"/>
  <c r="N56" i="27"/>
  <c r="M57" i="27"/>
  <c r="P56" i="27"/>
  <c r="Y57" i="27"/>
  <c r="Q56" i="27"/>
  <c r="X57" i="27"/>
  <c r="Z55" i="27"/>
  <c r="E61" i="23" l="1"/>
  <c r="I61" i="23"/>
  <c r="AB64" i="23"/>
  <c r="H67" i="23"/>
  <c r="AI62" i="23"/>
  <c r="AA60" i="23"/>
  <c r="U61" i="23"/>
  <c r="W63" i="23"/>
  <c r="AG63" i="23"/>
  <c r="AJ65" i="23"/>
  <c r="S60" i="23"/>
  <c r="R64" i="23"/>
  <c r="F66" i="23"/>
  <c r="AH61" i="23"/>
  <c r="D56" i="23"/>
  <c r="N62" i="23"/>
  <c r="AD63" i="23"/>
  <c r="M63" i="23"/>
  <c r="C57" i="23"/>
  <c r="Q60" i="23"/>
  <c r="Y61" i="23"/>
  <c r="T60" i="23"/>
  <c r="Z60" i="23"/>
  <c r="G72" i="23"/>
  <c r="X61" i="23"/>
  <c r="L62" i="23"/>
  <c r="V63" i="23"/>
  <c r="O66" i="23"/>
  <c r="J61" i="23"/>
  <c r="AC65" i="23"/>
  <c r="AF64" i="23"/>
  <c r="AE62" i="23"/>
  <c r="P61" i="23"/>
  <c r="K60" i="23"/>
  <c r="Z56" i="27"/>
  <c r="G57" i="27"/>
  <c r="AG57" i="27"/>
  <c r="AA56" i="27"/>
  <c r="AF57" i="27"/>
  <c r="AH56" i="27"/>
  <c r="V56" i="27"/>
  <c r="J57" i="27"/>
  <c r="AE56" i="27"/>
  <c r="L58" i="27"/>
  <c r="T57" i="27"/>
  <c r="AI57" i="27"/>
  <c r="W57" i="27"/>
  <c r="N57" i="27"/>
  <c r="K58" i="27"/>
  <c r="AC56" i="27"/>
  <c r="F56" i="27"/>
  <c r="AB56" i="27"/>
  <c r="H57" i="27"/>
  <c r="Y58" i="27"/>
  <c r="P57" i="27"/>
  <c r="AJ56" i="27"/>
  <c r="R56" i="27"/>
  <c r="AD56" i="27"/>
  <c r="O56" i="27"/>
  <c r="E57" i="27"/>
  <c r="X58" i="27"/>
  <c r="D57" i="27"/>
  <c r="S57" i="27"/>
  <c r="C57" i="27"/>
  <c r="U58" i="27"/>
  <c r="Q57" i="27"/>
  <c r="M58" i="27"/>
  <c r="I57" i="27"/>
  <c r="E62" i="23" l="1"/>
  <c r="J62" i="23"/>
  <c r="R65" i="23"/>
  <c r="S61" i="23"/>
  <c r="C58" i="23"/>
  <c r="N63" i="23"/>
  <c r="AH62" i="23"/>
  <c r="L63" i="23"/>
  <c r="Q61" i="23"/>
  <c r="AA61" i="23"/>
  <c r="AI63" i="23"/>
  <c r="AB65" i="23"/>
  <c r="K61" i="23"/>
  <c r="Z61" i="23"/>
  <c r="M64" i="23"/>
  <c r="F67" i="23"/>
  <c r="AE63" i="23"/>
  <c r="V64" i="23"/>
  <c r="X62" i="23"/>
  <c r="D57" i="23"/>
  <c r="W64" i="23"/>
  <c r="U62" i="23"/>
  <c r="I62" i="23"/>
  <c r="AC66" i="23"/>
  <c r="T61" i="23"/>
  <c r="G73" i="23"/>
  <c r="O67" i="23"/>
  <c r="AD64" i="23"/>
  <c r="H68" i="23"/>
  <c r="P62" i="23"/>
  <c r="AJ66" i="23"/>
  <c r="AG64" i="23"/>
  <c r="AF65" i="23"/>
  <c r="Y62" i="23"/>
  <c r="V57" i="27"/>
  <c r="M59" i="27"/>
  <c r="R57" i="27"/>
  <c r="P58" i="27"/>
  <c r="O57" i="27"/>
  <c r="F57" i="27"/>
  <c r="AH57" i="27"/>
  <c r="T58" i="27"/>
  <c r="N58" i="27"/>
  <c r="AI58" i="27"/>
  <c r="S58" i="27"/>
  <c r="E58" i="27"/>
  <c r="Q58" i="27"/>
  <c r="Y59" i="27"/>
  <c r="L59" i="27"/>
  <c r="AA57" i="27"/>
  <c r="Z57" i="27"/>
  <c r="AB57" i="27"/>
  <c r="AF58" i="27"/>
  <c r="U59" i="27"/>
  <c r="X59" i="27"/>
  <c r="AJ57" i="27"/>
  <c r="J58" i="27"/>
  <c r="G58" i="27"/>
  <c r="AD57" i="27"/>
  <c r="C58" i="27"/>
  <c r="AE57" i="27"/>
  <c r="I58" i="27"/>
  <c r="H58" i="27"/>
  <c r="AC57" i="27"/>
  <c r="K59" i="27"/>
  <c r="W58" i="27"/>
  <c r="AG58" i="27"/>
  <c r="D58" i="27"/>
  <c r="E63" i="23" l="1"/>
  <c r="AF66" i="23"/>
  <c r="M65" i="23"/>
  <c r="K62" i="23"/>
  <c r="C59" i="23"/>
  <c r="P63" i="23"/>
  <c r="AD65" i="23"/>
  <c r="T62" i="23"/>
  <c r="U63" i="23"/>
  <c r="AE64" i="23"/>
  <c r="AB66" i="23"/>
  <c r="AH63" i="23"/>
  <c r="Q62" i="23"/>
  <c r="AG65" i="23"/>
  <c r="AI64" i="23"/>
  <c r="AJ67" i="23"/>
  <c r="AC67" i="23"/>
  <c r="W65" i="23"/>
  <c r="Y63" i="23"/>
  <c r="X63" i="23"/>
  <c r="Z62" i="23"/>
  <c r="N64" i="23"/>
  <c r="J63" i="23"/>
  <c r="O68" i="23"/>
  <c r="F68" i="23"/>
  <c r="S62" i="23"/>
  <c r="R66" i="23"/>
  <c r="V65" i="23"/>
  <c r="AA62" i="23"/>
  <c r="L64" i="23"/>
  <c r="H69" i="23"/>
  <c r="I63" i="23"/>
  <c r="G74" i="23"/>
  <c r="D58" i="23"/>
  <c r="I59" i="27"/>
  <c r="Z58" i="27"/>
  <c r="AF59" i="27"/>
  <c r="C59" i="27"/>
  <c r="AA58" i="27"/>
  <c r="E59" i="27"/>
  <c r="H59" i="27"/>
  <c r="J59" i="27"/>
  <c r="AI59" i="27"/>
  <c r="F58" i="27"/>
  <c r="M60" i="27"/>
  <c r="D59" i="27"/>
  <c r="W59" i="27"/>
  <c r="AE58" i="27"/>
  <c r="P59" i="27"/>
  <c r="AJ58" i="27"/>
  <c r="U60" i="27"/>
  <c r="V58" i="27"/>
  <c r="K60" i="27"/>
  <c r="L60" i="27"/>
  <c r="N59" i="27"/>
  <c r="S59" i="27"/>
  <c r="G59" i="27"/>
  <c r="X60" i="27"/>
  <c r="AB58" i="27"/>
  <c r="R58" i="27"/>
  <c r="Y60" i="27"/>
  <c r="AC58" i="27"/>
  <c r="Q59" i="27"/>
  <c r="AH58" i="27"/>
  <c r="O58" i="27"/>
  <c r="AG59" i="27"/>
  <c r="AD58" i="27"/>
  <c r="T59" i="27"/>
  <c r="E64" i="23" l="1"/>
  <c r="H70" i="23"/>
  <c r="AB67" i="23"/>
  <c r="AF67" i="23"/>
  <c r="V66" i="23"/>
  <c r="L65" i="23"/>
  <c r="W66" i="23"/>
  <c r="Z63" i="23"/>
  <c r="AJ68" i="23"/>
  <c r="AE65" i="23"/>
  <c r="AD66" i="23"/>
  <c r="K63" i="23"/>
  <c r="C60" i="23"/>
  <c r="X64" i="23"/>
  <c r="AC68" i="23"/>
  <c r="AG66" i="23"/>
  <c r="AI65" i="23"/>
  <c r="R67" i="23"/>
  <c r="F69" i="23"/>
  <c r="J64" i="23"/>
  <c r="AH64" i="23"/>
  <c r="AA63" i="23"/>
  <c r="M66" i="23"/>
  <c r="D59" i="23"/>
  <c r="G75" i="23"/>
  <c r="I64" i="23"/>
  <c r="O69" i="23"/>
  <c r="U64" i="23"/>
  <c r="N65" i="23"/>
  <c r="Y64" i="23"/>
  <c r="P64" i="23"/>
  <c r="T63" i="23"/>
  <c r="S63" i="23"/>
  <c r="Q63" i="23"/>
  <c r="F59" i="27"/>
  <c r="I60" i="27"/>
  <c r="Y61" i="27"/>
  <c r="X61" i="27"/>
  <c r="S60" i="27"/>
  <c r="K61" i="27"/>
  <c r="AA59" i="27"/>
  <c r="U61" i="27"/>
  <c r="W60" i="27"/>
  <c r="AG60" i="27"/>
  <c r="L61" i="27"/>
  <c r="V59" i="27"/>
  <c r="H60" i="27"/>
  <c r="AD59" i="27"/>
  <c r="AH59" i="27"/>
  <c r="AJ59" i="27"/>
  <c r="P60" i="27"/>
  <c r="D60" i="27"/>
  <c r="C60" i="27"/>
  <c r="T60" i="27"/>
  <c r="R59" i="27"/>
  <c r="G60" i="27"/>
  <c r="J60" i="27"/>
  <c r="E60" i="27"/>
  <c r="Z59" i="27"/>
  <c r="Q60" i="27"/>
  <c r="M61" i="27"/>
  <c r="AI60" i="27"/>
  <c r="AC59" i="27"/>
  <c r="N60" i="27"/>
  <c r="O59" i="27"/>
  <c r="AB59" i="27"/>
  <c r="AE59" i="27"/>
  <c r="AF60" i="27"/>
  <c r="E65" i="23" l="1"/>
  <c r="P65" i="23"/>
  <c r="U65" i="23"/>
  <c r="F70" i="23"/>
  <c r="T64" i="23"/>
  <c r="D60" i="23"/>
  <c r="R68" i="23"/>
  <c r="AC69" i="23"/>
  <c r="K64" i="23"/>
  <c r="AB68" i="23"/>
  <c r="AH65" i="23"/>
  <c r="W67" i="23"/>
  <c r="C61" i="23"/>
  <c r="O70" i="23"/>
  <c r="AA64" i="23"/>
  <c r="AD67" i="23"/>
  <c r="V67" i="23"/>
  <c r="AG67" i="23"/>
  <c r="S64" i="23"/>
  <c r="N66" i="23"/>
  <c r="AE66" i="23"/>
  <c r="H71" i="23"/>
  <c r="AJ69" i="23"/>
  <c r="I65" i="23"/>
  <c r="M67" i="23"/>
  <c r="AI66" i="23"/>
  <c r="AF68" i="23"/>
  <c r="Q64" i="23"/>
  <c r="X65" i="23"/>
  <c r="Z64" i="23"/>
  <c r="L66" i="23"/>
  <c r="G76" i="23"/>
  <c r="J65" i="23"/>
  <c r="Y65" i="23"/>
  <c r="AI61" i="27"/>
  <c r="I61" i="27"/>
  <c r="O60" i="27"/>
  <c r="G61" i="27"/>
  <c r="P61" i="27"/>
  <c r="U62" i="27"/>
  <c r="N61" i="27"/>
  <c r="F60" i="27"/>
  <c r="AC60" i="27"/>
  <c r="C61" i="27"/>
  <c r="AA60" i="27"/>
  <c r="X62" i="27"/>
  <c r="AB60" i="27"/>
  <c r="M62" i="27"/>
  <c r="Q61" i="27"/>
  <c r="E61" i="27"/>
  <c r="AH60" i="27"/>
  <c r="H61" i="27"/>
  <c r="AG61" i="27"/>
  <c r="Y62" i="27"/>
  <c r="AD60" i="27"/>
  <c r="AF61" i="27"/>
  <c r="AE60" i="27"/>
  <c r="D61" i="27"/>
  <c r="V60" i="27"/>
  <c r="Z60" i="27"/>
  <c r="T61" i="27"/>
  <c r="AJ60" i="27"/>
  <c r="W61" i="27"/>
  <c r="S61" i="27"/>
  <c r="J61" i="27"/>
  <c r="R60" i="27"/>
  <c r="L62" i="27"/>
  <c r="K62" i="27"/>
  <c r="E66" i="23" l="1"/>
  <c r="Q65" i="23"/>
  <c r="F71" i="23"/>
  <c r="T65" i="23"/>
  <c r="J66" i="23"/>
  <c r="L67" i="23"/>
  <c r="X66" i="23"/>
  <c r="M68" i="23"/>
  <c r="V68" i="23"/>
  <c r="AA65" i="23"/>
  <c r="AH66" i="23"/>
  <c r="AC70" i="23"/>
  <c r="AJ70" i="23"/>
  <c r="AE67" i="23"/>
  <c r="C62" i="23"/>
  <c r="P66" i="23"/>
  <c r="K65" i="23"/>
  <c r="AB69" i="23"/>
  <c r="S65" i="23"/>
  <c r="D61" i="23"/>
  <c r="Y66" i="23"/>
  <c r="AF69" i="23"/>
  <c r="R69" i="23"/>
  <c r="AI67" i="23"/>
  <c r="H72" i="23"/>
  <c r="AD68" i="23"/>
  <c r="O71" i="23"/>
  <c r="G77" i="23"/>
  <c r="W68" i="23"/>
  <c r="I66" i="23"/>
  <c r="Z65" i="23"/>
  <c r="N67" i="23"/>
  <c r="AG68" i="23"/>
  <c r="U66" i="23"/>
  <c r="K63" i="27"/>
  <c r="S62" i="27"/>
  <c r="V61" i="27"/>
  <c r="E62" i="27"/>
  <c r="I62" i="27"/>
  <c r="U63" i="27"/>
  <c r="C62" i="27"/>
  <c r="H62" i="27"/>
  <c r="D62" i="27"/>
  <c r="AC61" i="27"/>
  <c r="AI62" i="27"/>
  <c r="T62" i="27"/>
  <c r="AF62" i="27"/>
  <c r="X63" i="27"/>
  <c r="Y63" i="27"/>
  <c r="O61" i="27"/>
  <c r="W62" i="27"/>
  <c r="M63" i="27"/>
  <c r="P62" i="27"/>
  <c r="G62" i="27"/>
  <c r="F61" i="27"/>
  <c r="J62" i="27"/>
  <c r="L63" i="27"/>
  <c r="R61" i="27"/>
  <c r="AJ61" i="27"/>
  <c r="Z61" i="27"/>
  <c r="AD61" i="27"/>
  <c r="AG62" i="27"/>
  <c r="AH61" i="27"/>
  <c r="Q62" i="27"/>
  <c r="AB61" i="27"/>
  <c r="AA61" i="27"/>
  <c r="N62" i="27"/>
  <c r="AE61" i="27"/>
  <c r="E67" i="23" l="1"/>
  <c r="G78" i="23"/>
  <c r="P67" i="23"/>
  <c r="AH67" i="23"/>
  <c r="L68" i="23"/>
  <c r="N68" i="23"/>
  <c r="AB70" i="23"/>
  <c r="J67" i="23"/>
  <c r="W69" i="23"/>
  <c r="R70" i="23"/>
  <c r="AJ71" i="23"/>
  <c r="S66" i="23"/>
  <c r="M69" i="23"/>
  <c r="Z66" i="23"/>
  <c r="D62" i="23"/>
  <c r="AA66" i="23"/>
  <c r="K66" i="23"/>
  <c r="I67" i="23"/>
  <c r="H73" i="23"/>
  <c r="AI68" i="23"/>
  <c r="T66" i="23"/>
  <c r="AD69" i="23"/>
  <c r="Y67" i="23"/>
  <c r="F72" i="23"/>
  <c r="O72" i="23"/>
  <c r="C63" i="23"/>
  <c r="Q66" i="23"/>
  <c r="AG69" i="23"/>
  <c r="V69" i="23"/>
  <c r="AF70" i="23"/>
  <c r="AC71" i="23"/>
  <c r="X67" i="23"/>
  <c r="AE68" i="23"/>
  <c r="U67" i="23"/>
  <c r="AD62" i="27"/>
  <c r="F62" i="27"/>
  <c r="P63" i="27"/>
  <c r="T63" i="27"/>
  <c r="V62" i="27"/>
  <c r="M64" i="27"/>
  <c r="U64" i="27"/>
  <c r="S63" i="27"/>
  <c r="AJ62" i="27"/>
  <c r="AA62" i="27"/>
  <c r="AI63" i="27"/>
  <c r="D63" i="27"/>
  <c r="E63" i="27"/>
  <c r="AH62" i="27"/>
  <c r="R62" i="27"/>
  <c r="G63" i="27"/>
  <c r="X64" i="27"/>
  <c r="O62" i="27"/>
  <c r="K64" i="27"/>
  <c r="W63" i="27"/>
  <c r="C63" i="27"/>
  <c r="AG63" i="27"/>
  <c r="Z62" i="27"/>
  <c r="L64" i="27"/>
  <c r="J63" i="27"/>
  <c r="AC62" i="27"/>
  <c r="H63" i="27"/>
  <c r="AE62" i="27"/>
  <c r="Q63" i="27"/>
  <c r="N63" i="27"/>
  <c r="AB62" i="27"/>
  <c r="Y64" i="27"/>
  <c r="AF63" i="27"/>
  <c r="I63" i="27"/>
  <c r="E68" i="23" l="1"/>
  <c r="S67" i="23"/>
  <c r="Y68" i="23"/>
  <c r="Z67" i="23"/>
  <c r="R71" i="23"/>
  <c r="X68" i="23"/>
  <c r="I68" i="23"/>
  <c r="C64" i="23"/>
  <c r="AE69" i="23"/>
  <c r="AG70" i="23"/>
  <c r="AD70" i="23"/>
  <c r="N69" i="23"/>
  <c r="AH68" i="23"/>
  <c r="O73" i="23"/>
  <c r="AF71" i="23"/>
  <c r="W70" i="23"/>
  <c r="J68" i="23"/>
  <c r="H74" i="23"/>
  <c r="V70" i="23"/>
  <c r="M70" i="23"/>
  <c r="G79" i="23"/>
  <c r="AC72" i="23"/>
  <c r="AJ72" i="23"/>
  <c r="AA67" i="23"/>
  <c r="Q67" i="23"/>
  <c r="T67" i="23"/>
  <c r="D63" i="23"/>
  <c r="U68" i="23"/>
  <c r="F73" i="23"/>
  <c r="AI69" i="23"/>
  <c r="AB71" i="23"/>
  <c r="L69" i="23"/>
  <c r="K67" i="23"/>
  <c r="P68" i="23"/>
  <c r="Y65" i="27"/>
  <c r="Z63" i="27"/>
  <c r="AA63" i="27"/>
  <c r="U65" i="27"/>
  <c r="AH63" i="27"/>
  <c r="N64" i="27"/>
  <c r="X65" i="27"/>
  <c r="W64" i="27"/>
  <c r="K65" i="27"/>
  <c r="AI64" i="27"/>
  <c r="AJ63" i="27"/>
  <c r="P64" i="27"/>
  <c r="AF64" i="27"/>
  <c r="AG64" i="27"/>
  <c r="C64" i="27"/>
  <c r="AE63" i="27"/>
  <c r="I64" i="27"/>
  <c r="AC63" i="27"/>
  <c r="L65" i="27"/>
  <c r="G64" i="27"/>
  <c r="H64" i="27"/>
  <c r="O63" i="27"/>
  <c r="E64" i="27"/>
  <c r="V63" i="27"/>
  <c r="AD63" i="27"/>
  <c r="S64" i="27"/>
  <c r="AB63" i="27"/>
  <c r="Q64" i="27"/>
  <c r="T64" i="27"/>
  <c r="J64" i="27"/>
  <c r="R63" i="27"/>
  <c r="D64" i="27"/>
  <c r="M65" i="27"/>
  <c r="F63" i="27"/>
  <c r="E69" i="23" l="1"/>
  <c r="AA68" i="23"/>
  <c r="S68" i="23"/>
  <c r="K68" i="23"/>
  <c r="AI70" i="23"/>
  <c r="U69" i="23"/>
  <c r="R72" i="23"/>
  <c r="O74" i="23"/>
  <c r="C65" i="23"/>
  <c r="I69" i="23"/>
  <c r="AC73" i="23"/>
  <c r="AF72" i="23"/>
  <c r="AD71" i="23"/>
  <c r="Z68" i="23"/>
  <c r="F74" i="23"/>
  <c r="Q68" i="23"/>
  <c r="AB72" i="23"/>
  <c r="AH69" i="23"/>
  <c r="AG71" i="23"/>
  <c r="D64" i="23"/>
  <c r="G80" i="23"/>
  <c r="V71" i="23"/>
  <c r="J69" i="23"/>
  <c r="X69" i="23"/>
  <c r="AJ73" i="23"/>
  <c r="AE70" i="23"/>
  <c r="Y69" i="23"/>
  <c r="T68" i="23"/>
  <c r="W71" i="23"/>
  <c r="M71" i="23"/>
  <c r="P69" i="23"/>
  <c r="L70" i="23"/>
  <c r="H75" i="23"/>
  <c r="N70" i="23"/>
  <c r="T65" i="27"/>
  <c r="D65" i="27"/>
  <c r="P65" i="27"/>
  <c r="F64" i="27"/>
  <c r="J65" i="27"/>
  <c r="E65" i="27"/>
  <c r="H65" i="27"/>
  <c r="I65" i="27"/>
  <c r="AF65" i="27"/>
  <c r="L66" i="27"/>
  <c r="C65" i="27"/>
  <c r="G65" i="27"/>
  <c r="Q65" i="27"/>
  <c r="S65" i="27"/>
  <c r="AE64" i="27"/>
  <c r="AJ64" i="27"/>
  <c r="W65" i="27"/>
  <c r="N65" i="27"/>
  <c r="U66" i="27"/>
  <c r="K66" i="27"/>
  <c r="Z64" i="27"/>
  <c r="V64" i="27"/>
  <c r="O64" i="27"/>
  <c r="Y66" i="27"/>
  <c r="X66" i="27"/>
  <c r="M66" i="27"/>
  <c r="AB64" i="27"/>
  <c r="AI65" i="27"/>
  <c r="R64" i="27"/>
  <c r="AG65" i="27"/>
  <c r="AA64" i="27"/>
  <c r="AD64" i="27"/>
  <c r="AC64" i="27"/>
  <c r="AH64" i="27"/>
  <c r="E70" i="23" l="1"/>
  <c r="G81" i="23"/>
  <c r="AG72" i="23"/>
  <c r="AA69" i="23"/>
  <c r="N71" i="23"/>
  <c r="M72" i="23"/>
  <c r="Y70" i="23"/>
  <c r="AC74" i="23"/>
  <c r="U70" i="23"/>
  <c r="AB73" i="23"/>
  <c r="T69" i="23"/>
  <c r="H76" i="23"/>
  <c r="AJ74" i="23"/>
  <c r="V72" i="23"/>
  <c r="D65" i="23"/>
  <c r="AH70" i="23"/>
  <c r="AD72" i="23"/>
  <c r="F75" i="23"/>
  <c r="R73" i="23"/>
  <c r="AI71" i="23"/>
  <c r="W72" i="23"/>
  <c r="I70" i="23"/>
  <c r="O75" i="23"/>
  <c r="AF73" i="23"/>
  <c r="K69" i="23"/>
  <c r="L71" i="23"/>
  <c r="P70" i="23"/>
  <c r="AE71" i="23"/>
  <c r="Z69" i="23"/>
  <c r="C66" i="23"/>
  <c r="Q69" i="23"/>
  <c r="S69" i="23"/>
  <c r="X70" i="23"/>
  <c r="J70" i="23"/>
  <c r="AB65" i="27"/>
  <c r="F65" i="27"/>
  <c r="AA65" i="27"/>
  <c r="AD65" i="27"/>
  <c r="AI66" i="27"/>
  <c r="G66" i="27"/>
  <c r="AG66" i="27"/>
  <c r="Z65" i="27"/>
  <c r="N66" i="27"/>
  <c r="C66" i="27"/>
  <c r="AF66" i="27"/>
  <c r="E66" i="27"/>
  <c r="AJ65" i="27"/>
  <c r="M67" i="27"/>
  <c r="R65" i="27"/>
  <c r="AE65" i="27"/>
  <c r="P66" i="27"/>
  <c r="V65" i="27"/>
  <c r="O65" i="27"/>
  <c r="J66" i="27"/>
  <c r="U67" i="27"/>
  <c r="AC65" i="27"/>
  <c r="T66" i="27"/>
  <c r="Q66" i="27"/>
  <c r="Y67" i="27"/>
  <c r="K67" i="27"/>
  <c r="W66" i="27"/>
  <c r="D66" i="27"/>
  <c r="H66" i="27"/>
  <c r="AH65" i="27"/>
  <c r="X67" i="27"/>
  <c r="S66" i="27"/>
  <c r="L67" i="27"/>
  <c r="I66" i="27"/>
  <c r="E71" i="23" l="1"/>
  <c r="S70" i="23"/>
  <c r="L72" i="23"/>
  <c r="D66" i="23"/>
  <c r="N72" i="23"/>
  <c r="W73" i="23"/>
  <c r="G82" i="23"/>
  <c r="J71" i="23"/>
  <c r="H77" i="23"/>
  <c r="I71" i="23"/>
  <c r="U71" i="23"/>
  <c r="AA70" i="23"/>
  <c r="Q70" i="23"/>
  <c r="AE72" i="23"/>
  <c r="F76" i="23"/>
  <c r="AC75" i="23"/>
  <c r="Z70" i="23"/>
  <c r="V73" i="23"/>
  <c r="AH71" i="23"/>
  <c r="Y71" i="23"/>
  <c r="K70" i="23"/>
  <c r="T70" i="23"/>
  <c r="M73" i="23"/>
  <c r="AJ75" i="23"/>
  <c r="AG73" i="23"/>
  <c r="AB74" i="23"/>
  <c r="P71" i="23"/>
  <c r="AI72" i="23"/>
  <c r="X71" i="23"/>
  <c r="R74" i="23"/>
  <c r="C67" i="23"/>
  <c r="AF74" i="23"/>
  <c r="O76" i="23"/>
  <c r="AD73" i="23"/>
  <c r="AG67" i="27"/>
  <c r="I67" i="27"/>
  <c r="D67" i="27"/>
  <c r="N67" i="27"/>
  <c r="F66" i="27"/>
  <c r="O66" i="27"/>
  <c r="K68" i="27"/>
  <c r="J67" i="27"/>
  <c r="M68" i="27"/>
  <c r="AF67" i="27"/>
  <c r="S67" i="27"/>
  <c r="AD66" i="27"/>
  <c r="V66" i="27"/>
  <c r="Z66" i="27"/>
  <c r="R66" i="27"/>
  <c r="AC66" i="27"/>
  <c r="E67" i="27"/>
  <c r="L68" i="27"/>
  <c r="X68" i="27"/>
  <c r="H67" i="27"/>
  <c r="AB66" i="27"/>
  <c r="T67" i="27"/>
  <c r="AE66" i="27"/>
  <c r="U68" i="27"/>
  <c r="AJ66" i="27"/>
  <c r="C67" i="27"/>
  <c r="G67" i="27"/>
  <c r="Y68" i="27"/>
  <c r="Q67" i="27"/>
  <c r="P67" i="27"/>
  <c r="AI67" i="27"/>
  <c r="W67" i="27"/>
  <c r="AH66" i="27"/>
  <c r="AA66" i="27"/>
  <c r="E72" i="23" l="1"/>
  <c r="AD74" i="23"/>
  <c r="AI73" i="23"/>
  <c r="AB75" i="23"/>
  <c r="AE73" i="23"/>
  <c r="AA71" i="23"/>
  <c r="C68" i="23"/>
  <c r="K71" i="23"/>
  <c r="Y72" i="23"/>
  <c r="AC76" i="23"/>
  <c r="U72" i="23"/>
  <c r="D67" i="23"/>
  <c r="O77" i="23"/>
  <c r="Q71" i="23"/>
  <c r="W74" i="23"/>
  <c r="G83" i="23"/>
  <c r="AG74" i="23"/>
  <c r="T71" i="23"/>
  <c r="H78" i="23"/>
  <c r="L73" i="23"/>
  <c r="P72" i="23"/>
  <c r="V74" i="23"/>
  <c r="X72" i="23"/>
  <c r="M74" i="23"/>
  <c r="I72" i="23"/>
  <c r="J72" i="23"/>
  <c r="AJ76" i="23"/>
  <c r="AH72" i="23"/>
  <c r="R75" i="23"/>
  <c r="AF75" i="23"/>
  <c r="Z71" i="23"/>
  <c r="F77" i="23"/>
  <c r="N73" i="23"/>
  <c r="S71" i="23"/>
  <c r="U69" i="27"/>
  <c r="V67" i="27"/>
  <c r="G68" i="27"/>
  <c r="AC67" i="27"/>
  <c r="AA67" i="27"/>
  <c r="Q68" i="27"/>
  <c r="H68" i="27"/>
  <c r="O67" i="27"/>
  <c r="AB67" i="27"/>
  <c r="E68" i="27"/>
  <c r="J68" i="27"/>
  <c r="I68" i="27"/>
  <c r="R67" i="27"/>
  <c r="AG68" i="27"/>
  <c r="W68" i="27"/>
  <c r="Y69" i="27"/>
  <c r="C68" i="27"/>
  <c r="AD67" i="27"/>
  <c r="N68" i="27"/>
  <c r="X69" i="27"/>
  <c r="F67" i="27"/>
  <c r="AE67" i="27"/>
  <c r="P68" i="27"/>
  <c r="AJ67" i="27"/>
  <c r="T68" i="27"/>
  <c r="AF68" i="27"/>
  <c r="AI68" i="27"/>
  <c r="L69" i="27"/>
  <c r="AH67" i="27"/>
  <c r="Z67" i="27"/>
  <c r="S68" i="27"/>
  <c r="M69" i="27"/>
  <c r="K69" i="27"/>
  <c r="D68" i="27"/>
  <c r="E73" i="23" l="1"/>
  <c r="G84" i="23"/>
  <c r="O78" i="23"/>
  <c r="K72" i="23"/>
  <c r="H79" i="23"/>
  <c r="AC77" i="23"/>
  <c r="AA72" i="23"/>
  <c r="Z72" i="23"/>
  <c r="W75" i="23"/>
  <c r="AD75" i="23"/>
  <c r="I73" i="23"/>
  <c r="AJ77" i="23"/>
  <c r="AG75" i="23"/>
  <c r="S72" i="23"/>
  <c r="V75" i="23"/>
  <c r="P73" i="23"/>
  <c r="D68" i="23"/>
  <c r="Y73" i="23"/>
  <c r="AE74" i="23"/>
  <c r="M75" i="23"/>
  <c r="Q72" i="23"/>
  <c r="C69" i="23"/>
  <c r="AB76" i="23"/>
  <c r="N74" i="23"/>
  <c r="AF76" i="23"/>
  <c r="L74" i="23"/>
  <c r="T72" i="23"/>
  <c r="F78" i="23"/>
  <c r="X73" i="23"/>
  <c r="AI74" i="23"/>
  <c r="R76" i="23"/>
  <c r="AH73" i="23"/>
  <c r="J73" i="23"/>
  <c r="U73" i="23"/>
  <c r="C69" i="27"/>
  <c r="AB68" i="27"/>
  <c r="Y70" i="27"/>
  <c r="V68" i="27"/>
  <c r="L70" i="27"/>
  <c r="AJ68" i="27"/>
  <c r="D69" i="27"/>
  <c r="M70" i="27"/>
  <c r="X70" i="27"/>
  <c r="O68" i="27"/>
  <c r="AF69" i="27"/>
  <c r="W69" i="27"/>
  <c r="E69" i="27"/>
  <c r="AA68" i="27"/>
  <c r="J69" i="27"/>
  <c r="P69" i="27"/>
  <c r="H69" i="27"/>
  <c r="AD68" i="27"/>
  <c r="AG69" i="27"/>
  <c r="AI69" i="27"/>
  <c r="AH68" i="27"/>
  <c r="T69" i="27"/>
  <c r="AE68" i="27"/>
  <c r="G69" i="27"/>
  <c r="K70" i="27"/>
  <c r="I69" i="27"/>
  <c r="Q69" i="27"/>
  <c r="S69" i="27"/>
  <c r="Z68" i="27"/>
  <c r="F68" i="27"/>
  <c r="N69" i="27"/>
  <c r="R68" i="27"/>
  <c r="AC68" i="27"/>
  <c r="U70" i="27"/>
  <c r="E74" i="23" l="1"/>
  <c r="N75" i="23"/>
  <c r="R77" i="23"/>
  <c r="D69" i="23"/>
  <c r="AA73" i="23"/>
  <c r="H80" i="23"/>
  <c r="AE75" i="23"/>
  <c r="W76" i="23"/>
  <c r="O79" i="23"/>
  <c r="L75" i="23"/>
  <c r="AJ78" i="23"/>
  <c r="I74" i="23"/>
  <c r="F79" i="23"/>
  <c r="AF77" i="23"/>
  <c r="Q73" i="23"/>
  <c r="P74" i="23"/>
  <c r="S73" i="23"/>
  <c r="AC78" i="23"/>
  <c r="J74" i="23"/>
  <c r="Y74" i="23"/>
  <c r="AD76" i="23"/>
  <c r="AG76" i="23"/>
  <c r="AI75" i="23"/>
  <c r="T73" i="23"/>
  <c r="AH74" i="23"/>
  <c r="X74" i="23"/>
  <c r="AB77" i="23"/>
  <c r="V76" i="23"/>
  <c r="Z73" i="23"/>
  <c r="G85" i="23"/>
  <c r="C70" i="23"/>
  <c r="U74" i="23"/>
  <c r="M76" i="23"/>
  <c r="K73" i="23"/>
  <c r="V69" i="27"/>
  <c r="Q70" i="27"/>
  <c r="AJ69" i="27"/>
  <c r="AH69" i="27"/>
  <c r="AD69" i="27"/>
  <c r="E70" i="27"/>
  <c r="AF70" i="27"/>
  <c r="R69" i="27"/>
  <c r="I70" i="27"/>
  <c r="L71" i="27"/>
  <c r="U71" i="27"/>
  <c r="AE69" i="27"/>
  <c r="M71" i="27"/>
  <c r="H70" i="27"/>
  <c r="J70" i="27"/>
  <c r="AB69" i="27"/>
  <c r="G70" i="27"/>
  <c r="N70" i="27"/>
  <c r="AI70" i="27"/>
  <c r="X71" i="27"/>
  <c r="Y71" i="27"/>
  <c r="AC69" i="27"/>
  <c r="W70" i="27"/>
  <c r="Z69" i="27"/>
  <c r="K71" i="27"/>
  <c r="F69" i="27"/>
  <c r="S70" i="27"/>
  <c r="T70" i="27"/>
  <c r="AG70" i="27"/>
  <c r="P70" i="27"/>
  <c r="AA69" i="27"/>
  <c r="O69" i="27"/>
  <c r="D70" i="27"/>
  <c r="C70" i="27"/>
  <c r="E75" i="23" l="1"/>
  <c r="X75" i="23"/>
  <c r="J75" i="23"/>
  <c r="T74" i="23"/>
  <c r="K74" i="23"/>
  <c r="U75" i="23"/>
  <c r="Y75" i="23"/>
  <c r="Q74" i="23"/>
  <c r="W77" i="23"/>
  <c r="G86" i="23"/>
  <c r="AG77" i="23"/>
  <c r="F80" i="23"/>
  <c r="L76" i="23"/>
  <c r="AC79" i="23"/>
  <c r="AB78" i="23"/>
  <c r="AF78" i="23"/>
  <c r="AA74" i="23"/>
  <c r="Z74" i="23"/>
  <c r="AI76" i="23"/>
  <c r="C71" i="23"/>
  <c r="M77" i="23"/>
  <c r="S74" i="23"/>
  <c r="I75" i="23"/>
  <c r="AE76" i="23"/>
  <c r="D70" i="23"/>
  <c r="R78" i="23"/>
  <c r="V77" i="23"/>
  <c r="AH75" i="23"/>
  <c r="AD77" i="23"/>
  <c r="O80" i="23"/>
  <c r="P75" i="23"/>
  <c r="AJ79" i="23"/>
  <c r="H81" i="23"/>
  <c r="N76" i="23"/>
  <c r="G71" i="27"/>
  <c r="H71" i="27"/>
  <c r="AJ70" i="27"/>
  <c r="V70" i="27"/>
  <c r="Y72" i="27"/>
  <c r="X72" i="27"/>
  <c r="AF71" i="27"/>
  <c r="Z70" i="27"/>
  <c r="AH70" i="27"/>
  <c r="C71" i="27"/>
  <c r="O70" i="27"/>
  <c r="AG71" i="27"/>
  <c r="AE70" i="27"/>
  <c r="U72" i="27"/>
  <c r="P71" i="27"/>
  <c r="W71" i="27"/>
  <c r="AI71" i="27"/>
  <c r="N71" i="27"/>
  <c r="AB70" i="27"/>
  <c r="T71" i="27"/>
  <c r="K72" i="27"/>
  <c r="AC70" i="27"/>
  <c r="I71" i="27"/>
  <c r="E71" i="27"/>
  <c r="Q71" i="27"/>
  <c r="L72" i="27"/>
  <c r="J71" i="27"/>
  <c r="M72" i="27"/>
  <c r="AD70" i="27"/>
  <c r="AA70" i="27"/>
  <c r="S71" i="27"/>
  <c r="D71" i="27"/>
  <c r="F70" i="27"/>
  <c r="R70" i="27"/>
  <c r="E76" i="23" l="1"/>
  <c r="V78" i="23"/>
  <c r="D71" i="23"/>
  <c r="Q75" i="23"/>
  <c r="AD78" i="23"/>
  <c r="S75" i="23"/>
  <c r="C72" i="23"/>
  <c r="AA75" i="23"/>
  <c r="AC80" i="23"/>
  <c r="L77" i="23"/>
  <c r="G87" i="23"/>
  <c r="AJ80" i="23"/>
  <c r="O81" i="23"/>
  <c r="AE77" i="23"/>
  <c r="J76" i="23"/>
  <c r="N77" i="23"/>
  <c r="R79" i="23"/>
  <c r="AI77" i="23"/>
  <c r="AH76" i="23"/>
  <c r="Y76" i="23"/>
  <c r="K75" i="23"/>
  <c r="T75" i="23"/>
  <c r="I76" i="23"/>
  <c r="AF79" i="23"/>
  <c r="F81" i="23"/>
  <c r="W78" i="23"/>
  <c r="P76" i="23"/>
  <c r="AB79" i="23"/>
  <c r="H82" i="23"/>
  <c r="Z75" i="23"/>
  <c r="X76" i="23"/>
  <c r="M78" i="23"/>
  <c r="AG78" i="23"/>
  <c r="U76" i="23"/>
  <c r="S72" i="27"/>
  <c r="J72" i="27"/>
  <c r="AA71" i="27"/>
  <c r="E72" i="27"/>
  <c r="I72" i="27"/>
  <c r="AB71" i="27"/>
  <c r="AI72" i="27"/>
  <c r="AH71" i="27"/>
  <c r="AF72" i="27"/>
  <c r="H72" i="27"/>
  <c r="P72" i="27"/>
  <c r="V71" i="27"/>
  <c r="R71" i="27"/>
  <c r="D72" i="27"/>
  <c r="M73" i="27"/>
  <c r="G72" i="27"/>
  <c r="T72" i="27"/>
  <c r="Y73" i="27"/>
  <c r="L73" i="27"/>
  <c r="U73" i="27"/>
  <c r="X73" i="27"/>
  <c r="K73" i="27"/>
  <c r="Q72" i="27"/>
  <c r="W72" i="27"/>
  <c r="AG72" i="27"/>
  <c r="O71" i="27"/>
  <c r="F71" i="27"/>
  <c r="AD71" i="27"/>
  <c r="AC71" i="27"/>
  <c r="N72" i="27"/>
  <c r="C72" i="27"/>
  <c r="AE71" i="27"/>
  <c r="Z71" i="27"/>
  <c r="AJ71" i="27"/>
  <c r="E77" i="23" l="1"/>
  <c r="R80" i="23"/>
  <c r="H83" i="23"/>
  <c r="V79" i="23"/>
  <c r="P77" i="23"/>
  <c r="K76" i="23"/>
  <c r="Z76" i="23"/>
  <c r="AF80" i="23"/>
  <c r="L78" i="23"/>
  <c r="S76" i="23"/>
  <c r="Q76" i="23"/>
  <c r="F82" i="23"/>
  <c r="AH77" i="23"/>
  <c r="AJ81" i="23"/>
  <c r="U77" i="23"/>
  <c r="X77" i="23"/>
  <c r="AC81" i="23"/>
  <c r="AG79" i="23"/>
  <c r="Y77" i="23"/>
  <c r="AI78" i="23"/>
  <c r="AD79" i="23"/>
  <c r="W79" i="23"/>
  <c r="M79" i="23"/>
  <c r="AB80" i="23"/>
  <c r="I77" i="23"/>
  <c r="AE78" i="23"/>
  <c r="N78" i="23"/>
  <c r="D72" i="23"/>
  <c r="O82" i="23"/>
  <c r="T76" i="23"/>
  <c r="J77" i="23"/>
  <c r="G88" i="23"/>
  <c r="AA76" i="23"/>
  <c r="C73" i="23"/>
  <c r="L74" i="27"/>
  <c r="T73" i="27"/>
  <c r="J73" i="27"/>
  <c r="F72" i="27"/>
  <c r="AG73" i="27"/>
  <c r="X74" i="27"/>
  <c r="AF73" i="27"/>
  <c r="E73" i="27"/>
  <c r="S73" i="27"/>
  <c r="Z72" i="27"/>
  <c r="M74" i="27"/>
  <c r="N73" i="27"/>
  <c r="Q73" i="27"/>
  <c r="Y74" i="27"/>
  <c r="AH72" i="27"/>
  <c r="AJ72" i="27"/>
  <c r="AD72" i="27"/>
  <c r="W73" i="27"/>
  <c r="G73" i="27"/>
  <c r="AC72" i="27"/>
  <c r="AB72" i="27"/>
  <c r="O72" i="27"/>
  <c r="U74" i="27"/>
  <c r="V72" i="27"/>
  <c r="AA72" i="27"/>
  <c r="AE72" i="27"/>
  <c r="K74" i="27"/>
  <c r="D73" i="27"/>
  <c r="R72" i="27"/>
  <c r="P73" i="27"/>
  <c r="H73" i="27"/>
  <c r="I73" i="27"/>
  <c r="C73" i="27"/>
  <c r="AI73" i="27"/>
  <c r="E78" i="23" l="1"/>
  <c r="X78" i="23"/>
  <c r="T77" i="23"/>
  <c r="AJ82" i="23"/>
  <c r="I78" i="23"/>
  <c r="S77" i="23"/>
  <c r="C74" i="23"/>
  <c r="Z77" i="23"/>
  <c r="P78" i="23"/>
  <c r="N79" i="23"/>
  <c r="AC82" i="23"/>
  <c r="AH78" i="23"/>
  <c r="H84" i="23"/>
  <c r="M80" i="23"/>
  <c r="Y78" i="23"/>
  <c r="J78" i="23"/>
  <c r="O83" i="23"/>
  <c r="AB81" i="23"/>
  <c r="AD80" i="23"/>
  <c r="F83" i="23"/>
  <c r="L79" i="23"/>
  <c r="U78" i="23"/>
  <c r="Q77" i="23"/>
  <c r="R81" i="23"/>
  <c r="AA77" i="23"/>
  <c r="AF81" i="23"/>
  <c r="K77" i="23"/>
  <c r="V80" i="23"/>
  <c r="G89" i="23"/>
  <c r="W80" i="23"/>
  <c r="AG80" i="23"/>
  <c r="D73" i="23"/>
  <c r="AE79" i="23"/>
  <c r="AI79" i="23"/>
  <c r="C74" i="27"/>
  <c r="AJ73" i="27"/>
  <c r="J74" i="27"/>
  <c r="U75" i="27"/>
  <c r="E74" i="27"/>
  <c r="X75" i="27"/>
  <c r="D74" i="27"/>
  <c r="AE73" i="27"/>
  <c r="AC73" i="27"/>
  <c r="N74" i="27"/>
  <c r="W74" i="27"/>
  <c r="S74" i="27"/>
  <c r="AI74" i="27"/>
  <c r="I74" i="27"/>
  <c r="P74" i="27"/>
  <c r="V73" i="27"/>
  <c r="O73" i="27"/>
  <c r="AA73" i="27"/>
  <c r="AD73" i="27"/>
  <c r="AH73" i="27"/>
  <c r="AB73" i="27"/>
  <c r="AG74" i="27"/>
  <c r="T74" i="27"/>
  <c r="Y75" i="27"/>
  <c r="L75" i="27"/>
  <c r="R73" i="27"/>
  <c r="AF74" i="27"/>
  <c r="Q74" i="27"/>
  <c r="K75" i="27"/>
  <c r="G74" i="27"/>
  <c r="Z73" i="27"/>
  <c r="F73" i="27"/>
  <c r="H74" i="27"/>
  <c r="M75" i="27"/>
  <c r="E79" i="23" l="1"/>
  <c r="AH79" i="23"/>
  <c r="M81" i="23"/>
  <c r="AB82" i="23"/>
  <c r="F84" i="23"/>
  <c r="O84" i="23"/>
  <c r="X79" i="23"/>
  <c r="D74" i="23"/>
  <c r="AG81" i="23"/>
  <c r="P79" i="23"/>
  <c r="R82" i="23"/>
  <c r="C75" i="23"/>
  <c r="AE80" i="23"/>
  <c r="AF82" i="23"/>
  <c r="K78" i="23"/>
  <c r="J79" i="23"/>
  <c r="AC83" i="23"/>
  <c r="W81" i="23"/>
  <c r="G90" i="23"/>
  <c r="Q78" i="23"/>
  <c r="H85" i="23"/>
  <c r="S78" i="23"/>
  <c r="Z78" i="23"/>
  <c r="V81" i="23"/>
  <c r="U79" i="23"/>
  <c r="AD81" i="23"/>
  <c r="AA78" i="23"/>
  <c r="I79" i="23"/>
  <c r="AI80" i="23"/>
  <c r="L80" i="23"/>
  <c r="N80" i="23"/>
  <c r="Y79" i="23"/>
  <c r="AJ83" i="23"/>
  <c r="T78" i="23"/>
  <c r="P75" i="27"/>
  <c r="E75" i="27"/>
  <c r="J75" i="27"/>
  <c r="F74" i="27"/>
  <c r="Q75" i="27"/>
  <c r="L76" i="27"/>
  <c r="O74" i="27"/>
  <c r="AF75" i="27"/>
  <c r="AC74" i="27"/>
  <c r="X76" i="27"/>
  <c r="K76" i="27"/>
  <c r="AG75" i="27"/>
  <c r="AA74" i="27"/>
  <c r="H75" i="27"/>
  <c r="Z74" i="27"/>
  <c r="U76" i="27"/>
  <c r="AJ74" i="27"/>
  <c r="R74" i="27"/>
  <c r="I75" i="27"/>
  <c r="S75" i="27"/>
  <c r="AE74" i="27"/>
  <c r="AH74" i="27"/>
  <c r="N75" i="27"/>
  <c r="M76" i="27"/>
  <c r="V74" i="27"/>
  <c r="W75" i="27"/>
  <c r="T75" i="27"/>
  <c r="Y76" i="27"/>
  <c r="AB74" i="27"/>
  <c r="AD74" i="27"/>
  <c r="C75" i="27"/>
  <c r="G75" i="27"/>
  <c r="AI75" i="27"/>
  <c r="D75" i="27"/>
  <c r="E80" i="23" l="1"/>
  <c r="I80" i="23"/>
  <c r="H86" i="23"/>
  <c r="J80" i="23"/>
  <c r="AG82" i="23"/>
  <c r="O85" i="23"/>
  <c r="AE81" i="23"/>
  <c r="D75" i="23"/>
  <c r="Y80" i="23"/>
  <c r="T79" i="23"/>
  <c r="V82" i="23"/>
  <c r="C76" i="23"/>
  <c r="F85" i="23"/>
  <c r="AH80" i="23"/>
  <c r="Q79" i="23"/>
  <c r="K79" i="23"/>
  <c r="N81" i="23"/>
  <c r="AD82" i="23"/>
  <c r="W82" i="23"/>
  <c r="X80" i="23"/>
  <c r="Z79" i="23"/>
  <c r="AC84" i="23"/>
  <c r="M82" i="23"/>
  <c r="AJ84" i="23"/>
  <c r="S79" i="23"/>
  <c r="AA79" i="23"/>
  <c r="AI81" i="23"/>
  <c r="U80" i="23"/>
  <c r="R83" i="23"/>
  <c r="P80" i="23"/>
  <c r="AB83" i="23"/>
  <c r="L81" i="23"/>
  <c r="G91" i="23"/>
  <c r="AF83" i="23"/>
  <c r="U77" i="27"/>
  <c r="Y77" i="27"/>
  <c r="AH75" i="27"/>
  <c r="Z75" i="27"/>
  <c r="Q76" i="27"/>
  <c r="E76" i="27"/>
  <c r="S76" i="27"/>
  <c r="K77" i="27"/>
  <c r="AE75" i="27"/>
  <c r="W76" i="27"/>
  <c r="V75" i="27"/>
  <c r="AC75" i="27"/>
  <c r="P76" i="27"/>
  <c r="N76" i="27"/>
  <c r="H76" i="27"/>
  <c r="F75" i="27"/>
  <c r="AD75" i="27"/>
  <c r="I76" i="27"/>
  <c r="R75" i="27"/>
  <c r="X77" i="27"/>
  <c r="AF76" i="27"/>
  <c r="C76" i="27"/>
  <c r="AJ75" i="27"/>
  <c r="L77" i="27"/>
  <c r="J76" i="27"/>
  <c r="AA75" i="27"/>
  <c r="O75" i="27"/>
  <c r="G76" i="27"/>
  <c r="AI76" i="27"/>
  <c r="AB75" i="27"/>
  <c r="T76" i="27"/>
  <c r="M77" i="27"/>
  <c r="D76" i="27"/>
  <c r="AG76" i="27"/>
  <c r="E81" i="23" l="1"/>
  <c r="AI82" i="23"/>
  <c r="AD83" i="23"/>
  <c r="I81" i="23"/>
  <c r="AJ85" i="23"/>
  <c r="Q80" i="23"/>
  <c r="C77" i="23"/>
  <c r="AG83" i="23"/>
  <c r="X81" i="23"/>
  <c r="N82" i="23"/>
  <c r="L82" i="23"/>
  <c r="G92" i="23"/>
  <c r="AB84" i="23"/>
  <c r="U81" i="23"/>
  <c r="AH81" i="23"/>
  <c r="T80" i="23"/>
  <c r="Z80" i="23"/>
  <c r="V83" i="23"/>
  <c r="J81" i="23"/>
  <c r="AF84" i="23"/>
  <c r="K80" i="23"/>
  <c r="Y81" i="23"/>
  <c r="AE82" i="23"/>
  <c r="P81" i="23"/>
  <c r="M83" i="23"/>
  <c r="S80" i="23"/>
  <c r="W83" i="23"/>
  <c r="D76" i="23"/>
  <c r="AC85" i="23"/>
  <c r="R84" i="23"/>
  <c r="O86" i="23"/>
  <c r="AA80" i="23"/>
  <c r="F86" i="23"/>
  <c r="H87" i="23"/>
  <c r="G77" i="27"/>
  <c r="E77" i="27"/>
  <c r="L78" i="27"/>
  <c r="AD76" i="27"/>
  <c r="K78" i="27"/>
  <c r="Y78" i="27"/>
  <c r="AB76" i="27"/>
  <c r="R76" i="27"/>
  <c r="AC76" i="27"/>
  <c r="AJ76" i="27"/>
  <c r="P77" i="27"/>
  <c r="O76" i="27"/>
  <c r="W77" i="27"/>
  <c r="U78" i="27"/>
  <c r="H77" i="27"/>
  <c r="V76" i="27"/>
  <c r="J77" i="27"/>
  <c r="AF77" i="27"/>
  <c r="AH76" i="27"/>
  <c r="X78" i="27"/>
  <c r="D77" i="27"/>
  <c r="AG77" i="27"/>
  <c r="N77" i="27"/>
  <c r="S77" i="27"/>
  <c r="Q77" i="27"/>
  <c r="M78" i="27"/>
  <c r="C77" i="27"/>
  <c r="F76" i="27"/>
  <c r="I77" i="27"/>
  <c r="AE76" i="27"/>
  <c r="Z76" i="27"/>
  <c r="T77" i="27"/>
  <c r="AI77" i="27"/>
  <c r="AA76" i="27"/>
  <c r="E82" i="23" l="1"/>
  <c r="U82" i="23"/>
  <c r="AG84" i="23"/>
  <c r="G93" i="23"/>
  <c r="X82" i="23"/>
  <c r="D77" i="23"/>
  <c r="R85" i="23"/>
  <c r="P82" i="23"/>
  <c r="Y82" i="23"/>
  <c r="Q81" i="23"/>
  <c r="AD84" i="23"/>
  <c r="S81" i="23"/>
  <c r="V84" i="23"/>
  <c r="H88" i="23"/>
  <c r="M84" i="23"/>
  <c r="AF85" i="23"/>
  <c r="O87" i="23"/>
  <c r="AC86" i="23"/>
  <c r="AB85" i="23"/>
  <c r="L83" i="23"/>
  <c r="AI83" i="23"/>
  <c r="T81" i="23"/>
  <c r="AJ86" i="23"/>
  <c r="AE83" i="23"/>
  <c r="AA81" i="23"/>
  <c r="J82" i="23"/>
  <c r="Z81" i="23"/>
  <c r="F87" i="23"/>
  <c r="W84" i="23"/>
  <c r="K81" i="23"/>
  <c r="AH82" i="23"/>
  <c r="N83" i="23"/>
  <c r="C78" i="23"/>
  <c r="I82" i="23"/>
  <c r="AC77" i="27"/>
  <c r="AG78" i="27"/>
  <c r="Z77" i="27"/>
  <c r="C78" i="27"/>
  <c r="J78" i="27"/>
  <c r="H78" i="27"/>
  <c r="AB77" i="27"/>
  <c r="E78" i="27"/>
  <c r="G78" i="27"/>
  <c r="T78" i="27"/>
  <c r="AE77" i="27"/>
  <c r="S78" i="27"/>
  <c r="D78" i="27"/>
  <c r="AA77" i="27"/>
  <c r="U79" i="27"/>
  <c r="AJ77" i="27"/>
  <c r="Q78" i="27"/>
  <c r="K79" i="27"/>
  <c r="AF78" i="27"/>
  <c r="V77" i="27"/>
  <c r="AI78" i="27"/>
  <c r="M79" i="27"/>
  <c r="X79" i="27"/>
  <c r="P78" i="27"/>
  <c r="Y79" i="27"/>
  <c r="AD77" i="27"/>
  <c r="AH77" i="27"/>
  <c r="O77" i="27"/>
  <c r="I78" i="27"/>
  <c r="N78" i="27"/>
  <c r="W78" i="27"/>
  <c r="R77" i="27"/>
  <c r="L79" i="27"/>
  <c r="F77" i="27"/>
  <c r="E83" i="23" l="1"/>
  <c r="O88" i="23"/>
  <c r="M85" i="23"/>
  <c r="D78" i="23"/>
  <c r="K82" i="23"/>
  <c r="V85" i="23"/>
  <c r="N84" i="23"/>
  <c r="U83" i="23"/>
  <c r="AI84" i="23"/>
  <c r="Y83" i="23"/>
  <c r="Z82" i="23"/>
  <c r="AE84" i="23"/>
  <c r="S82" i="23"/>
  <c r="L84" i="23"/>
  <c r="P83" i="23"/>
  <c r="X83" i="23"/>
  <c r="F88" i="23"/>
  <c r="AD85" i="23"/>
  <c r="AG85" i="23"/>
  <c r="AJ87" i="23"/>
  <c r="I83" i="23"/>
  <c r="AH83" i="23"/>
  <c r="W85" i="23"/>
  <c r="AB86" i="23"/>
  <c r="H89" i="23"/>
  <c r="Q82" i="23"/>
  <c r="R86" i="23"/>
  <c r="AC87" i="23"/>
  <c r="AA82" i="23"/>
  <c r="T82" i="23"/>
  <c r="G94" i="23"/>
  <c r="C79" i="23"/>
  <c r="J83" i="23"/>
  <c r="AF86" i="23"/>
  <c r="AF79" i="27"/>
  <c r="K80" i="27"/>
  <c r="AG79" i="27"/>
  <c r="T79" i="27"/>
  <c r="AA78" i="27"/>
  <c r="E79" i="27"/>
  <c r="L80" i="27"/>
  <c r="I79" i="27"/>
  <c r="AH78" i="27"/>
  <c r="P79" i="27"/>
  <c r="AI79" i="27"/>
  <c r="AJ78" i="27"/>
  <c r="S79" i="27"/>
  <c r="AC78" i="27"/>
  <c r="H79" i="27"/>
  <c r="W79" i="27"/>
  <c r="J79" i="27"/>
  <c r="AD78" i="27"/>
  <c r="Y80" i="27"/>
  <c r="Q79" i="27"/>
  <c r="Z78" i="27"/>
  <c r="X80" i="27"/>
  <c r="AB78" i="27"/>
  <c r="V78" i="27"/>
  <c r="G79" i="27"/>
  <c r="F78" i="27"/>
  <c r="N79" i="27"/>
  <c r="O78" i="27"/>
  <c r="M80" i="27"/>
  <c r="C79" i="27"/>
  <c r="R78" i="27"/>
  <c r="U80" i="27"/>
  <c r="D79" i="27"/>
  <c r="AE78" i="27"/>
  <c r="E84" i="23" l="1"/>
  <c r="AF87" i="23"/>
  <c r="R87" i="23"/>
  <c r="AG86" i="23"/>
  <c r="N85" i="23"/>
  <c r="M86" i="23"/>
  <c r="G95" i="23"/>
  <c r="T83" i="23"/>
  <c r="F89" i="23"/>
  <c r="P84" i="23"/>
  <c r="Y84" i="23"/>
  <c r="AH84" i="23"/>
  <c r="C80" i="23"/>
  <c r="AC88" i="23"/>
  <c r="AB87" i="23"/>
  <c r="I84" i="23"/>
  <c r="AE85" i="23"/>
  <c r="K83" i="23"/>
  <c r="Q83" i="23"/>
  <c r="V86" i="23"/>
  <c r="L85" i="23"/>
  <c r="AA83" i="23"/>
  <c r="AD86" i="23"/>
  <c r="AI85" i="23"/>
  <c r="D79" i="23"/>
  <c r="O89" i="23"/>
  <c r="S83" i="23"/>
  <c r="AJ88" i="23"/>
  <c r="J84" i="23"/>
  <c r="H90" i="23"/>
  <c r="W86" i="23"/>
  <c r="Z83" i="23"/>
  <c r="X84" i="23"/>
  <c r="U84" i="23"/>
  <c r="AE79" i="27"/>
  <c r="M81" i="27"/>
  <c r="AJ79" i="27"/>
  <c r="P80" i="27"/>
  <c r="X81" i="27"/>
  <c r="AC79" i="27"/>
  <c r="AH79" i="27"/>
  <c r="E80" i="27"/>
  <c r="C80" i="27"/>
  <c r="AG80" i="27"/>
  <c r="O79" i="27"/>
  <c r="AI80" i="27"/>
  <c r="I80" i="27"/>
  <c r="Q80" i="27"/>
  <c r="D80" i="27"/>
  <c r="Y81" i="27"/>
  <c r="J80" i="27"/>
  <c r="W80" i="27"/>
  <c r="S80" i="27"/>
  <c r="T80" i="27"/>
  <c r="K81" i="27"/>
  <c r="L81" i="27"/>
  <c r="AA79" i="27"/>
  <c r="AB79" i="27"/>
  <c r="AF80" i="27"/>
  <c r="H80" i="27"/>
  <c r="N80" i="27"/>
  <c r="Z79" i="27"/>
  <c r="R79" i="27"/>
  <c r="U81" i="27"/>
  <c r="F79" i="27"/>
  <c r="G80" i="27"/>
  <c r="V79" i="27"/>
  <c r="AD79" i="27"/>
  <c r="E85" i="23" l="1"/>
  <c r="S84" i="23"/>
  <c r="AI86" i="23"/>
  <c r="AB88" i="23"/>
  <c r="K84" i="23"/>
  <c r="N86" i="23"/>
  <c r="AC89" i="23"/>
  <c r="P85" i="23"/>
  <c r="AA84" i="23"/>
  <c r="M87" i="23"/>
  <c r="Z84" i="23"/>
  <c r="J85" i="23"/>
  <c r="AE86" i="23"/>
  <c r="W87" i="23"/>
  <c r="C81" i="23"/>
  <c r="R88" i="23"/>
  <c r="AH85" i="23"/>
  <c r="H91" i="23"/>
  <c r="O90" i="23"/>
  <c r="AD87" i="23"/>
  <c r="V87" i="23"/>
  <c r="AG87" i="23"/>
  <c r="T84" i="23"/>
  <c r="AJ89" i="23"/>
  <c r="F90" i="23"/>
  <c r="G96" i="23"/>
  <c r="Y85" i="23"/>
  <c r="U85" i="23"/>
  <c r="X85" i="23"/>
  <c r="D80" i="23"/>
  <c r="L86" i="23"/>
  <c r="Q84" i="23"/>
  <c r="I85" i="23"/>
  <c r="AF88" i="23"/>
  <c r="Y82" i="27"/>
  <c r="Z80" i="27"/>
  <c r="AJ80" i="27"/>
  <c r="AA80" i="27"/>
  <c r="Q81" i="27"/>
  <c r="AF81" i="27"/>
  <c r="K82" i="27"/>
  <c r="AI81" i="27"/>
  <c r="W81" i="27"/>
  <c r="E81" i="27"/>
  <c r="R80" i="27"/>
  <c r="G81" i="27"/>
  <c r="D81" i="27"/>
  <c r="AG81" i="27"/>
  <c r="AC80" i="27"/>
  <c r="M82" i="27"/>
  <c r="AD80" i="27"/>
  <c r="F80" i="27"/>
  <c r="U82" i="27"/>
  <c r="N81" i="27"/>
  <c r="T81" i="27"/>
  <c r="AB80" i="27"/>
  <c r="J81" i="27"/>
  <c r="X82" i="27"/>
  <c r="V80" i="27"/>
  <c r="L82" i="27"/>
  <c r="H81" i="27"/>
  <c r="I81" i="27"/>
  <c r="AE80" i="27"/>
  <c r="S81" i="27"/>
  <c r="O80" i="27"/>
  <c r="C81" i="27"/>
  <c r="AH80" i="27"/>
  <c r="P81" i="27"/>
  <c r="E86" i="23" l="1"/>
  <c r="U86" i="23"/>
  <c r="P86" i="23"/>
  <c r="N87" i="23"/>
  <c r="AB89" i="23"/>
  <c r="AI87" i="23"/>
  <c r="AG88" i="23"/>
  <c r="L87" i="23"/>
  <c r="X86" i="23"/>
  <c r="H92" i="23"/>
  <c r="J86" i="23"/>
  <c r="S85" i="23"/>
  <c r="AD88" i="23"/>
  <c r="F91" i="23"/>
  <c r="I86" i="23"/>
  <c r="AJ90" i="23"/>
  <c r="AH86" i="23"/>
  <c r="AE87" i="23"/>
  <c r="AA85" i="23"/>
  <c r="AF89" i="23"/>
  <c r="D81" i="23"/>
  <c r="AC90" i="23"/>
  <c r="Y86" i="23"/>
  <c r="G97" i="23"/>
  <c r="Z85" i="23"/>
  <c r="R89" i="23"/>
  <c r="W88" i="23"/>
  <c r="K85" i="23"/>
  <c r="Q85" i="23"/>
  <c r="T85" i="23"/>
  <c r="V88" i="23"/>
  <c r="O91" i="23"/>
  <c r="C82" i="23"/>
  <c r="M88" i="23"/>
  <c r="S82" i="27"/>
  <c r="N82" i="27"/>
  <c r="AG82" i="27"/>
  <c r="H82" i="27"/>
  <c r="L83" i="27"/>
  <c r="AF82" i="27"/>
  <c r="Y83" i="27"/>
  <c r="AE81" i="27"/>
  <c r="X83" i="27"/>
  <c r="AB81" i="27"/>
  <c r="AD81" i="27"/>
  <c r="C82" i="27"/>
  <c r="E82" i="27"/>
  <c r="AI82" i="27"/>
  <c r="AA81" i="27"/>
  <c r="M83" i="27"/>
  <c r="U83" i="27"/>
  <c r="D82" i="27"/>
  <c r="Q82" i="27"/>
  <c r="AC81" i="27"/>
  <c r="P82" i="27"/>
  <c r="O81" i="27"/>
  <c r="T82" i="27"/>
  <c r="K83" i="27"/>
  <c r="Z81" i="27"/>
  <c r="R81" i="27"/>
  <c r="V81" i="27"/>
  <c r="F81" i="27"/>
  <c r="AH81" i="27"/>
  <c r="I82" i="27"/>
  <c r="J82" i="27"/>
  <c r="G82" i="27"/>
  <c r="W82" i="27"/>
  <c r="AJ81" i="27"/>
  <c r="E87" i="23" l="1"/>
  <c r="Z86" i="23"/>
  <c r="T86" i="23"/>
  <c r="M89" i="23"/>
  <c r="K86" i="23"/>
  <c r="AC91" i="23"/>
  <c r="I87" i="23"/>
  <c r="AD89" i="23"/>
  <c r="N88" i="23"/>
  <c r="V89" i="23"/>
  <c r="AE88" i="23"/>
  <c r="H93" i="23"/>
  <c r="L88" i="23"/>
  <c r="AG89" i="23"/>
  <c r="W89" i="23"/>
  <c r="AF90" i="23"/>
  <c r="U87" i="23"/>
  <c r="Q86" i="23"/>
  <c r="G98" i="23"/>
  <c r="AH87" i="23"/>
  <c r="S86" i="23"/>
  <c r="AI88" i="23"/>
  <c r="Y87" i="23"/>
  <c r="F92" i="23"/>
  <c r="P87" i="23"/>
  <c r="AA86" i="23"/>
  <c r="C83" i="23"/>
  <c r="D82" i="23"/>
  <c r="AJ91" i="23"/>
  <c r="J87" i="23"/>
  <c r="R90" i="23"/>
  <c r="O92" i="23"/>
  <c r="X87" i="23"/>
  <c r="AB90" i="23"/>
  <c r="G83" i="27"/>
  <c r="AH82" i="27"/>
  <c r="R82" i="27"/>
  <c r="T83" i="27"/>
  <c r="Q83" i="27"/>
  <c r="U84" i="27"/>
  <c r="Z82" i="27"/>
  <c r="AA82" i="27"/>
  <c r="V82" i="27"/>
  <c r="O82" i="27"/>
  <c r="I83" i="27"/>
  <c r="H83" i="27"/>
  <c r="X84" i="27"/>
  <c r="AF83" i="27"/>
  <c r="AB82" i="27"/>
  <c r="K84" i="27"/>
  <c r="D83" i="27"/>
  <c r="AG83" i="27"/>
  <c r="E83" i="27"/>
  <c r="S83" i="27"/>
  <c r="AC82" i="27"/>
  <c r="AI83" i="27"/>
  <c r="Y84" i="27"/>
  <c r="J83" i="27"/>
  <c r="W83" i="27"/>
  <c r="C83" i="27"/>
  <c r="AD82" i="27"/>
  <c r="AJ82" i="27"/>
  <c r="F82" i="27"/>
  <c r="P83" i="27"/>
  <c r="M84" i="27"/>
  <c r="AE82" i="27"/>
  <c r="L84" i="27"/>
  <c r="N83" i="27"/>
  <c r="E88" i="23" l="1"/>
  <c r="AE89" i="23"/>
  <c r="R91" i="23"/>
  <c r="AA87" i="23"/>
  <c r="AI89" i="23"/>
  <c r="AH88" i="23"/>
  <c r="AC92" i="23"/>
  <c r="K87" i="23"/>
  <c r="Z87" i="23"/>
  <c r="D83" i="23"/>
  <c r="X88" i="23"/>
  <c r="Q87" i="23"/>
  <c r="AG90" i="23"/>
  <c r="G99" i="23"/>
  <c r="N89" i="23"/>
  <c r="M90" i="23"/>
  <c r="J88" i="23"/>
  <c r="L89" i="23"/>
  <c r="I88" i="23"/>
  <c r="C84" i="23"/>
  <c r="Y88" i="23"/>
  <c r="S87" i="23"/>
  <c r="V90" i="23"/>
  <c r="AF91" i="23"/>
  <c r="AD90" i="23"/>
  <c r="AB91" i="23"/>
  <c r="P88" i="23"/>
  <c r="U88" i="23"/>
  <c r="H94" i="23"/>
  <c r="W90" i="23"/>
  <c r="T87" i="23"/>
  <c r="O93" i="23"/>
  <c r="AJ92" i="23"/>
  <c r="F93" i="23"/>
  <c r="K85" i="27"/>
  <c r="M85" i="27"/>
  <c r="C84" i="27"/>
  <c r="Y85" i="27"/>
  <c r="Q84" i="27"/>
  <c r="V83" i="27"/>
  <c r="L85" i="27"/>
  <c r="AJ83" i="27"/>
  <c r="S84" i="27"/>
  <c r="I84" i="27"/>
  <c r="N84" i="27"/>
  <c r="P84" i="27"/>
  <c r="F83" i="27"/>
  <c r="H84" i="27"/>
  <c r="AC83" i="27"/>
  <c r="AF84" i="27"/>
  <c r="X85" i="27"/>
  <c r="AA83" i="27"/>
  <c r="T84" i="27"/>
  <c r="J84" i="27"/>
  <c r="AB83" i="27"/>
  <c r="O83" i="27"/>
  <c r="G84" i="27"/>
  <c r="AE83" i="27"/>
  <c r="E84" i="27"/>
  <c r="D84" i="27"/>
  <c r="R83" i="27"/>
  <c r="AD83" i="27"/>
  <c r="AI84" i="27"/>
  <c r="Z83" i="27"/>
  <c r="W84" i="27"/>
  <c r="AG84" i="27"/>
  <c r="U85" i="27"/>
  <c r="AH83" i="27"/>
  <c r="E89" i="23" l="1"/>
  <c r="V91" i="23"/>
  <c r="D84" i="23"/>
  <c r="AC93" i="23"/>
  <c r="P89" i="23"/>
  <c r="AD91" i="23"/>
  <c r="Z88" i="23"/>
  <c r="AI90" i="23"/>
  <c r="AJ93" i="23"/>
  <c r="L90" i="23"/>
  <c r="AG91" i="23"/>
  <c r="C85" i="23"/>
  <c r="AA88" i="23"/>
  <c r="F94" i="23"/>
  <c r="AF92" i="23"/>
  <c r="S88" i="23"/>
  <c r="R92" i="23"/>
  <c r="M91" i="23"/>
  <c r="K88" i="23"/>
  <c r="T88" i="23"/>
  <c r="H95" i="23"/>
  <c r="U89" i="23"/>
  <c r="Y89" i="23"/>
  <c r="Q88" i="23"/>
  <c r="AH89" i="23"/>
  <c r="O94" i="23"/>
  <c r="W91" i="23"/>
  <c r="AB92" i="23"/>
  <c r="X89" i="23"/>
  <c r="I89" i="23"/>
  <c r="J89" i="23"/>
  <c r="N90" i="23"/>
  <c r="G100" i="23"/>
  <c r="AE90" i="23"/>
  <c r="F84" i="27"/>
  <c r="L86" i="27"/>
  <c r="Y86" i="27"/>
  <c r="G85" i="27"/>
  <c r="N85" i="27"/>
  <c r="AG85" i="27"/>
  <c r="D85" i="27"/>
  <c r="AF85" i="27"/>
  <c r="H85" i="27"/>
  <c r="S85" i="27"/>
  <c r="Z84" i="27"/>
  <c r="C85" i="27"/>
  <c r="I85" i="27"/>
  <c r="M86" i="27"/>
  <c r="AD84" i="27"/>
  <c r="O84" i="27"/>
  <c r="X86" i="27"/>
  <c r="P85" i="27"/>
  <c r="AH84" i="27"/>
  <c r="AE84" i="27"/>
  <c r="V84" i="27"/>
  <c r="Q85" i="27"/>
  <c r="AB84" i="27"/>
  <c r="AC84" i="27"/>
  <c r="K86" i="27"/>
  <c r="AJ84" i="27"/>
  <c r="AI85" i="27"/>
  <c r="E85" i="27"/>
  <c r="AA84" i="27"/>
  <c r="W85" i="27"/>
  <c r="T85" i="27"/>
  <c r="R84" i="27"/>
  <c r="U86" i="27"/>
  <c r="J85" i="27"/>
  <c r="E90" i="23" l="1"/>
  <c r="AE91" i="23"/>
  <c r="W92" i="23"/>
  <c r="Q89" i="23"/>
  <c r="AD92" i="23"/>
  <c r="S89" i="23"/>
  <c r="N91" i="23"/>
  <c r="C86" i="23"/>
  <c r="O95" i="23"/>
  <c r="M92" i="23"/>
  <c r="AG92" i="23"/>
  <c r="D85" i="23"/>
  <c r="AF93" i="23"/>
  <c r="J90" i="23"/>
  <c r="X90" i="23"/>
  <c r="H96" i="23"/>
  <c r="K89" i="23"/>
  <c r="L91" i="23"/>
  <c r="Z89" i="23"/>
  <c r="P90" i="23"/>
  <c r="U90" i="23"/>
  <c r="I90" i="23"/>
  <c r="AH90" i="23"/>
  <c r="Y90" i="23"/>
  <c r="AI91" i="23"/>
  <c r="G101" i="23"/>
  <c r="R93" i="23"/>
  <c r="AB93" i="23"/>
  <c r="F95" i="23"/>
  <c r="AA89" i="23"/>
  <c r="AJ94" i="23"/>
  <c r="T89" i="23"/>
  <c r="AC94" i="23"/>
  <c r="V92" i="23"/>
  <c r="AB85" i="27"/>
  <c r="R85" i="27"/>
  <c r="AI86" i="27"/>
  <c r="AH85" i="27"/>
  <c r="M87" i="27"/>
  <c r="G86" i="27"/>
  <c r="J86" i="27"/>
  <c r="S86" i="27"/>
  <c r="AG86" i="27"/>
  <c r="L87" i="27"/>
  <c r="AC85" i="27"/>
  <c r="AE85" i="27"/>
  <c r="H86" i="27"/>
  <c r="O85" i="27"/>
  <c r="Q86" i="27"/>
  <c r="AD85" i="27"/>
  <c r="I86" i="27"/>
  <c r="N86" i="27"/>
  <c r="F85" i="27"/>
  <c r="W86" i="27"/>
  <c r="U87" i="27"/>
  <c r="AA85" i="27"/>
  <c r="AF86" i="27"/>
  <c r="Y87" i="27"/>
  <c r="T86" i="27"/>
  <c r="D86" i="27"/>
  <c r="E86" i="27"/>
  <c r="P86" i="27"/>
  <c r="X87" i="27"/>
  <c r="Z85" i="27"/>
  <c r="AJ85" i="27"/>
  <c r="V85" i="27"/>
  <c r="K87" i="27"/>
  <c r="C86" i="27"/>
  <c r="E91" i="23" l="1"/>
  <c r="AJ95" i="23"/>
  <c r="AD93" i="23"/>
  <c r="L92" i="23"/>
  <c r="V93" i="23"/>
  <c r="T90" i="23"/>
  <c r="P91" i="23"/>
  <c r="X91" i="23"/>
  <c r="W93" i="23"/>
  <c r="G102" i="23"/>
  <c r="I91" i="23"/>
  <c r="F96" i="23"/>
  <c r="AG93" i="23"/>
  <c r="Y91" i="23"/>
  <c r="M93" i="23"/>
  <c r="C87" i="23"/>
  <c r="J91" i="23"/>
  <c r="S90" i="23"/>
  <c r="AC95" i="23"/>
  <c r="AA90" i="23"/>
  <c r="Z90" i="23"/>
  <c r="D86" i="23"/>
  <c r="K90" i="23"/>
  <c r="AF94" i="23"/>
  <c r="Q90" i="23"/>
  <c r="R94" i="23"/>
  <c r="AI92" i="23"/>
  <c r="U91" i="23"/>
  <c r="O96" i="23"/>
  <c r="AE92" i="23"/>
  <c r="N92" i="23"/>
  <c r="AB94" i="23"/>
  <c r="AH91" i="23"/>
  <c r="H97" i="23"/>
  <c r="J87" i="27"/>
  <c r="D87" i="27"/>
  <c r="G87" i="27"/>
  <c r="AC86" i="27"/>
  <c r="AH86" i="27"/>
  <c r="H87" i="27"/>
  <c r="W87" i="27"/>
  <c r="AG87" i="27"/>
  <c r="M88" i="27"/>
  <c r="AB86" i="27"/>
  <c r="U88" i="27"/>
  <c r="T87" i="27"/>
  <c r="Q87" i="27"/>
  <c r="C87" i="27"/>
  <c r="AJ86" i="27"/>
  <c r="K88" i="27"/>
  <c r="E87" i="27"/>
  <c r="Y88" i="27"/>
  <c r="AA86" i="27"/>
  <c r="AE86" i="27"/>
  <c r="S87" i="27"/>
  <c r="AI87" i="27"/>
  <c r="Z86" i="27"/>
  <c r="F86" i="27"/>
  <c r="X88" i="27"/>
  <c r="AD86" i="27"/>
  <c r="L88" i="27"/>
  <c r="R86" i="27"/>
  <c r="AF87" i="27"/>
  <c r="O86" i="27"/>
  <c r="P87" i="27"/>
  <c r="V86" i="27"/>
  <c r="N87" i="27"/>
  <c r="I87" i="27"/>
  <c r="E92" i="23" l="1"/>
  <c r="E91" i="24"/>
  <c r="R95" i="23"/>
  <c r="AF95" i="23"/>
  <c r="C88" i="23"/>
  <c r="O97" i="23"/>
  <c r="X92" i="23"/>
  <c r="AH92" i="23"/>
  <c r="K91" i="23"/>
  <c r="F97" i="23"/>
  <c r="AD94" i="23"/>
  <c r="M94" i="23"/>
  <c r="P92" i="23"/>
  <c r="Z91" i="23"/>
  <c r="AE93" i="23"/>
  <c r="U92" i="23"/>
  <c r="Q91" i="23"/>
  <c r="G103" i="23"/>
  <c r="AB95" i="23"/>
  <c r="AA91" i="23"/>
  <c r="S91" i="23"/>
  <c r="T91" i="23"/>
  <c r="L93" i="23"/>
  <c r="AI93" i="23"/>
  <c r="D87" i="23"/>
  <c r="W94" i="23"/>
  <c r="AG94" i="23"/>
  <c r="I92" i="23"/>
  <c r="H98" i="23"/>
  <c r="J92" i="23"/>
  <c r="Y92" i="23"/>
  <c r="N93" i="23"/>
  <c r="AC96" i="23"/>
  <c r="V94" i="23"/>
  <c r="AJ96" i="23"/>
  <c r="AJ87" i="27"/>
  <c r="F87" i="27"/>
  <c r="E88" i="27"/>
  <c r="AE87" i="27"/>
  <c r="J88" i="27"/>
  <c r="V87" i="27"/>
  <c r="AI88" i="27"/>
  <c r="T88" i="27"/>
  <c r="AH87" i="27"/>
  <c r="G88" i="27"/>
  <c r="R87" i="27"/>
  <c r="AB87" i="27"/>
  <c r="W88" i="27"/>
  <c r="P88" i="27"/>
  <c r="O87" i="27"/>
  <c r="L89" i="27"/>
  <c r="AC87" i="27"/>
  <c r="AG88" i="27"/>
  <c r="U89" i="27"/>
  <c r="I88" i="27"/>
  <c r="X89" i="27"/>
  <c r="C88" i="27"/>
  <c r="AF88" i="27"/>
  <c r="S88" i="27"/>
  <c r="AA87" i="27"/>
  <c r="K89" i="27"/>
  <c r="D88" i="27"/>
  <c r="Q88" i="27"/>
  <c r="Z87" i="27"/>
  <c r="M89" i="27"/>
  <c r="Y89" i="27"/>
  <c r="N88" i="27"/>
  <c r="AD87" i="27"/>
  <c r="H88" i="27"/>
  <c r="E93" i="23" l="1"/>
  <c r="E92" i="24"/>
  <c r="AC97" i="23"/>
  <c r="R96" i="23"/>
  <c r="S92" i="23"/>
  <c r="Q92" i="23"/>
  <c r="F98" i="23"/>
  <c r="O98" i="23"/>
  <c r="Y93" i="23"/>
  <c r="I93" i="23"/>
  <c r="AE94" i="23"/>
  <c r="C89" i="23"/>
  <c r="G104" i="23"/>
  <c r="AG95" i="23"/>
  <c r="W95" i="23"/>
  <c r="AA92" i="23"/>
  <c r="AH93" i="23"/>
  <c r="M95" i="23"/>
  <c r="AJ97" i="23"/>
  <c r="J93" i="23"/>
  <c r="AI94" i="23"/>
  <c r="T92" i="23"/>
  <c r="P93" i="23"/>
  <c r="N94" i="23"/>
  <c r="AF96" i="23"/>
  <c r="V95" i="23"/>
  <c r="U93" i="23"/>
  <c r="K92" i="23"/>
  <c r="AB96" i="23"/>
  <c r="D88" i="23"/>
  <c r="Z92" i="23"/>
  <c r="H99" i="23"/>
  <c r="L94" i="23"/>
  <c r="AD95" i="23"/>
  <c r="X93" i="23"/>
  <c r="AI89" i="27"/>
  <c r="F88" i="27"/>
  <c r="D89" i="27"/>
  <c r="G89" i="27"/>
  <c r="C89" i="27"/>
  <c r="X90" i="27"/>
  <c r="AC88" i="27"/>
  <c r="E89" i="27"/>
  <c r="N89" i="27"/>
  <c r="W89" i="27"/>
  <c r="AE88" i="27"/>
  <c r="AD88" i="27"/>
  <c r="S89" i="27"/>
  <c r="O88" i="27"/>
  <c r="H89" i="27"/>
  <c r="Y90" i="27"/>
  <c r="M90" i="27"/>
  <c r="U90" i="27"/>
  <c r="AH88" i="27"/>
  <c r="J89" i="27"/>
  <c r="Z88" i="27"/>
  <c r="V88" i="27"/>
  <c r="P89" i="27"/>
  <c r="AB88" i="27"/>
  <c r="AJ88" i="27"/>
  <c r="K90" i="27"/>
  <c r="I89" i="27"/>
  <c r="T89" i="27"/>
  <c r="AA88" i="27"/>
  <c r="AG89" i="27"/>
  <c r="Q89" i="27"/>
  <c r="AF89" i="27"/>
  <c r="L90" i="27"/>
  <c r="R88" i="27"/>
  <c r="E94" i="23" l="1"/>
  <c r="E93" i="24"/>
  <c r="AJ98" i="23"/>
  <c r="AG96" i="23"/>
  <c r="O99" i="23"/>
  <c r="AE95" i="23"/>
  <c r="S93" i="23"/>
  <c r="H100" i="23"/>
  <c r="X94" i="23"/>
  <c r="Z93" i="23"/>
  <c r="AB97" i="23"/>
  <c r="J94" i="23"/>
  <c r="M96" i="23"/>
  <c r="G105" i="23"/>
  <c r="I94" i="23"/>
  <c r="AA93" i="23"/>
  <c r="L95" i="23"/>
  <c r="P94" i="23"/>
  <c r="F99" i="23"/>
  <c r="V96" i="23"/>
  <c r="W96" i="23"/>
  <c r="R97" i="23"/>
  <c r="AD96" i="23"/>
  <c r="T93" i="23"/>
  <c r="AH94" i="23"/>
  <c r="AC98" i="23"/>
  <c r="C90" i="23"/>
  <c r="D89" i="23"/>
  <c r="U94" i="23"/>
  <c r="N95" i="23"/>
  <c r="Y94" i="23"/>
  <c r="K93" i="23"/>
  <c r="AF97" i="23"/>
  <c r="AI95" i="23"/>
  <c r="Q93" i="23"/>
  <c r="E90" i="27"/>
  <c r="O89" i="27"/>
  <c r="AE89" i="27"/>
  <c r="C90" i="27"/>
  <c r="L91" i="27"/>
  <c r="T90" i="27"/>
  <c r="K91" i="27"/>
  <c r="Q90" i="27"/>
  <c r="P90" i="27"/>
  <c r="Y91" i="27"/>
  <c r="W90" i="27"/>
  <c r="AI90" i="27"/>
  <c r="M91" i="27"/>
  <c r="S90" i="27"/>
  <c r="F89" i="27"/>
  <c r="D90" i="27"/>
  <c r="AJ89" i="27"/>
  <c r="AH89" i="27"/>
  <c r="G90" i="27"/>
  <c r="AB89" i="27"/>
  <c r="J90" i="27"/>
  <c r="AG90" i="27"/>
  <c r="R89" i="27"/>
  <c r="AA89" i="27"/>
  <c r="H90" i="27"/>
  <c r="X91" i="27"/>
  <c r="I90" i="27"/>
  <c r="Z89" i="27"/>
  <c r="U91" i="27"/>
  <c r="AD89" i="27"/>
  <c r="AF90" i="27"/>
  <c r="AC89" i="27"/>
  <c r="V89" i="27"/>
  <c r="N90" i="27"/>
  <c r="E95" i="23" l="1"/>
  <c r="E94" i="24"/>
  <c r="N96" i="23"/>
  <c r="S94" i="23"/>
  <c r="X95" i="23"/>
  <c r="G106" i="23"/>
  <c r="AG97" i="23"/>
  <c r="W97" i="23"/>
  <c r="F100" i="23"/>
  <c r="AD97" i="23"/>
  <c r="M97" i="23"/>
  <c r="AJ99" i="23"/>
  <c r="Y95" i="23"/>
  <c r="U95" i="23"/>
  <c r="AH95" i="23"/>
  <c r="AF98" i="23"/>
  <c r="L96" i="23"/>
  <c r="AB98" i="23"/>
  <c r="H101" i="23"/>
  <c r="AE96" i="23"/>
  <c r="V97" i="23"/>
  <c r="K94" i="23"/>
  <c r="J95" i="23"/>
  <c r="D90" i="23"/>
  <c r="Q94" i="23"/>
  <c r="AI96" i="23"/>
  <c r="C91" i="23"/>
  <c r="AC99" i="23"/>
  <c r="T94" i="23"/>
  <c r="P95" i="23"/>
  <c r="R98" i="23"/>
  <c r="AA94" i="23"/>
  <c r="I95" i="23"/>
  <c r="Z94" i="23"/>
  <c r="O100" i="23"/>
  <c r="AC90" i="27"/>
  <c r="G91" i="27"/>
  <c r="F90" i="27"/>
  <c r="L92" i="27"/>
  <c r="Z90" i="27"/>
  <c r="AE90" i="27"/>
  <c r="P91" i="27"/>
  <c r="AJ90" i="27"/>
  <c r="J91" i="27"/>
  <c r="S91" i="27"/>
  <c r="K92" i="27"/>
  <c r="AF91" i="27"/>
  <c r="X92" i="27"/>
  <c r="H91" i="27"/>
  <c r="R90" i="27"/>
  <c r="AH90" i="27"/>
  <c r="AA90" i="27"/>
  <c r="V90" i="27"/>
  <c r="I91" i="27"/>
  <c r="AI91" i="27"/>
  <c r="Y92" i="27"/>
  <c r="D91" i="27"/>
  <c r="O90" i="27"/>
  <c r="U92" i="27"/>
  <c r="Q91" i="27"/>
  <c r="T91" i="27"/>
  <c r="N91" i="27"/>
  <c r="M92" i="27"/>
  <c r="AD90" i="27"/>
  <c r="AG91" i="27"/>
  <c r="W91" i="27"/>
  <c r="AB90" i="27"/>
  <c r="C91" i="27"/>
  <c r="E91" i="27"/>
  <c r="E96" i="23" l="1"/>
  <c r="E95" i="24"/>
  <c r="I96" i="23"/>
  <c r="D91" i="23"/>
  <c r="K95" i="23"/>
  <c r="V98" i="23"/>
  <c r="AI97" i="23"/>
  <c r="AB99" i="23"/>
  <c r="Y96" i="23"/>
  <c r="AD98" i="23"/>
  <c r="N97" i="23"/>
  <c r="AE97" i="23"/>
  <c r="AJ100" i="23"/>
  <c r="F101" i="23"/>
  <c r="G107" i="23"/>
  <c r="AC100" i="23"/>
  <c r="AH96" i="23"/>
  <c r="AA95" i="23"/>
  <c r="P96" i="23"/>
  <c r="S95" i="23"/>
  <c r="O101" i="23"/>
  <c r="Q95" i="23"/>
  <c r="M98" i="23"/>
  <c r="W98" i="23"/>
  <c r="Z95" i="23"/>
  <c r="J96" i="23"/>
  <c r="L97" i="23"/>
  <c r="R99" i="23"/>
  <c r="T95" i="23"/>
  <c r="C92" i="23"/>
  <c r="H102" i="23"/>
  <c r="U96" i="23"/>
  <c r="AG98" i="23"/>
  <c r="X96" i="23"/>
  <c r="AF99" i="23"/>
  <c r="Q92" i="27"/>
  <c r="AC91" i="27"/>
  <c r="AB91" i="27"/>
  <c r="W92" i="27"/>
  <c r="S92" i="27"/>
  <c r="L93" i="27"/>
  <c r="E92" i="27"/>
  <c r="H92" i="27"/>
  <c r="P92" i="27"/>
  <c r="F91" i="27"/>
  <c r="AD91" i="27"/>
  <c r="AI92" i="27"/>
  <c r="V91" i="27"/>
  <c r="N92" i="27"/>
  <c r="D92" i="27"/>
  <c r="O91" i="27"/>
  <c r="AG92" i="27"/>
  <c r="K93" i="27"/>
  <c r="AE91" i="27"/>
  <c r="AH91" i="27"/>
  <c r="J92" i="27"/>
  <c r="AA91" i="27"/>
  <c r="AF92" i="27"/>
  <c r="C92" i="27"/>
  <c r="G92" i="27"/>
  <c r="X93" i="27"/>
  <c r="M93" i="27"/>
  <c r="T92" i="27"/>
  <c r="U93" i="27"/>
  <c r="Y93" i="27"/>
  <c r="I92" i="27"/>
  <c r="R91" i="27"/>
  <c r="AJ91" i="27"/>
  <c r="Z91" i="27"/>
  <c r="E97" i="23" l="1"/>
  <c r="E96" i="24"/>
  <c r="I97" i="23"/>
  <c r="W99" i="23"/>
  <c r="O102" i="23"/>
  <c r="N98" i="23"/>
  <c r="V99" i="23"/>
  <c r="AF100" i="23"/>
  <c r="H103" i="23"/>
  <c r="J97" i="23"/>
  <c r="AA96" i="23"/>
  <c r="T96" i="23"/>
  <c r="G108" i="23"/>
  <c r="AJ101" i="23"/>
  <c r="Y97" i="23"/>
  <c r="M99" i="23"/>
  <c r="K96" i="23"/>
  <c r="AI98" i="23"/>
  <c r="Z96" i="23"/>
  <c r="Q96" i="23"/>
  <c r="S96" i="23"/>
  <c r="AG99" i="23"/>
  <c r="F102" i="23"/>
  <c r="AH97" i="23"/>
  <c r="AE98" i="23"/>
  <c r="AC101" i="23"/>
  <c r="R100" i="23"/>
  <c r="L98" i="23"/>
  <c r="AB100" i="23"/>
  <c r="D92" i="23"/>
  <c r="X97" i="23"/>
  <c r="U97" i="23"/>
  <c r="C93" i="23"/>
  <c r="P97" i="23"/>
  <c r="AD99" i="23"/>
  <c r="K94" i="27"/>
  <c r="I93" i="27"/>
  <c r="AJ92" i="27"/>
  <c r="T93" i="27"/>
  <c r="V92" i="27"/>
  <c r="P93" i="27"/>
  <c r="E93" i="27"/>
  <c r="S93" i="27"/>
  <c r="AE92" i="27"/>
  <c r="AD92" i="27"/>
  <c r="Q93" i="27"/>
  <c r="M94" i="27"/>
  <c r="C93" i="27"/>
  <c r="AG93" i="27"/>
  <c r="R92" i="27"/>
  <c r="Y94" i="27"/>
  <c r="AF93" i="27"/>
  <c r="J93" i="27"/>
  <c r="AB92" i="27"/>
  <c r="G93" i="27"/>
  <c r="H93" i="27"/>
  <c r="N93" i="27"/>
  <c r="U94" i="27"/>
  <c r="AI93" i="27"/>
  <c r="F92" i="27"/>
  <c r="Z92" i="27"/>
  <c r="AA92" i="27"/>
  <c r="AH92" i="27"/>
  <c r="D93" i="27"/>
  <c r="AC92" i="27"/>
  <c r="X94" i="27"/>
  <c r="O92" i="27"/>
  <c r="L94" i="27"/>
  <c r="W93" i="27"/>
  <c r="E98" i="23" l="1"/>
  <c r="E97" i="24"/>
  <c r="AE99" i="23"/>
  <c r="S97" i="23"/>
  <c r="AG100" i="23"/>
  <c r="C94" i="23"/>
  <c r="AH98" i="23"/>
  <c r="T97" i="23"/>
  <c r="AA97" i="23"/>
  <c r="P98" i="23"/>
  <c r="D93" i="23"/>
  <c r="Q97" i="23"/>
  <c r="H104" i="23"/>
  <c r="W100" i="23"/>
  <c r="U98" i="23"/>
  <c r="AI99" i="23"/>
  <c r="AC102" i="23"/>
  <c r="V100" i="23"/>
  <c r="L99" i="23"/>
  <c r="AJ102" i="23"/>
  <c r="N99" i="23"/>
  <c r="Z97" i="23"/>
  <c r="M100" i="23"/>
  <c r="AF101" i="23"/>
  <c r="AB101" i="23"/>
  <c r="O103" i="23"/>
  <c r="R101" i="23"/>
  <c r="AD100" i="23"/>
  <c r="X98" i="23"/>
  <c r="F103" i="23"/>
  <c r="K97" i="23"/>
  <c r="Y98" i="23"/>
  <c r="G109" i="23"/>
  <c r="J98" i="23"/>
  <c r="I98" i="23"/>
  <c r="V93" i="27"/>
  <c r="Z93" i="27"/>
  <c r="AI94" i="27"/>
  <c r="AG94" i="27"/>
  <c r="M95" i="27"/>
  <c r="E94" i="27"/>
  <c r="T94" i="27"/>
  <c r="AH93" i="27"/>
  <c r="AA93" i="27"/>
  <c r="Y95" i="27"/>
  <c r="Q94" i="27"/>
  <c r="K95" i="27"/>
  <c r="S94" i="27"/>
  <c r="I94" i="27"/>
  <c r="X95" i="27"/>
  <c r="D94" i="27"/>
  <c r="N94" i="27"/>
  <c r="G94" i="27"/>
  <c r="J94" i="27"/>
  <c r="C94" i="27"/>
  <c r="AC93" i="27"/>
  <c r="AE93" i="27"/>
  <c r="AB93" i="27"/>
  <c r="AF94" i="27"/>
  <c r="H94" i="27"/>
  <c r="W94" i="27"/>
  <c r="L95" i="27"/>
  <c r="O93" i="27"/>
  <c r="R93" i="27"/>
  <c r="U95" i="27"/>
  <c r="F93" i="27"/>
  <c r="AD93" i="27"/>
  <c r="P94" i="27"/>
  <c r="AJ93" i="27"/>
  <c r="E99" i="23" l="1"/>
  <c r="E98" i="24"/>
  <c r="G110" i="23"/>
  <c r="AJ103" i="23"/>
  <c r="V101" i="23"/>
  <c r="AB102" i="23"/>
  <c r="H105" i="23"/>
  <c r="C95" i="23"/>
  <c r="F104" i="23"/>
  <c r="AD101" i="23"/>
  <c r="P99" i="23"/>
  <c r="Y99" i="23"/>
  <c r="AE100" i="23"/>
  <c r="O104" i="23"/>
  <c r="AF102" i="23"/>
  <c r="U99" i="23"/>
  <c r="AG101" i="23"/>
  <c r="AH99" i="23"/>
  <c r="J99" i="23"/>
  <c r="N100" i="23"/>
  <c r="L100" i="23"/>
  <c r="Q98" i="23"/>
  <c r="I99" i="23"/>
  <c r="AC103" i="23"/>
  <c r="AA98" i="23"/>
  <c r="S98" i="23"/>
  <c r="T98" i="23"/>
  <c r="K98" i="23"/>
  <c r="X99" i="23"/>
  <c r="D94" i="23"/>
  <c r="Z98" i="23"/>
  <c r="M101" i="23"/>
  <c r="AI100" i="23"/>
  <c r="W101" i="23"/>
  <c r="R102" i="23"/>
  <c r="N95" i="27"/>
  <c r="K96" i="27"/>
  <c r="AH94" i="27"/>
  <c r="M96" i="27"/>
  <c r="AI95" i="27"/>
  <c r="AF95" i="27"/>
  <c r="C95" i="27"/>
  <c r="P95" i="27"/>
  <c r="L96" i="27"/>
  <c r="H95" i="27"/>
  <c r="AG95" i="27"/>
  <c r="R94" i="27"/>
  <c r="Q95" i="27"/>
  <c r="U96" i="27"/>
  <c r="Z94" i="27"/>
  <c r="F94" i="27"/>
  <c r="T95" i="27"/>
  <c r="E95" i="27"/>
  <c r="AD94" i="27"/>
  <c r="AC94" i="27"/>
  <c r="J95" i="27"/>
  <c r="D95" i="27"/>
  <c r="AA94" i="27"/>
  <c r="I95" i="27"/>
  <c r="O94" i="27"/>
  <c r="W95" i="27"/>
  <c r="V94" i="27"/>
  <c r="AJ94" i="27"/>
  <c r="AB94" i="27"/>
  <c r="AE94" i="27"/>
  <c r="G95" i="27"/>
  <c r="X96" i="27"/>
  <c r="S95" i="27"/>
  <c r="Y96" i="27"/>
  <c r="E100" i="23" l="1"/>
  <c r="E99" i="24"/>
  <c r="AG102" i="23"/>
  <c r="D95" i="23"/>
  <c r="I100" i="23"/>
  <c r="J100" i="23"/>
  <c r="AE101" i="23"/>
  <c r="AD102" i="23"/>
  <c r="AB103" i="23"/>
  <c r="T99" i="23"/>
  <c r="L101" i="23"/>
  <c r="G111" i="23"/>
  <c r="AA99" i="23"/>
  <c r="R103" i="23"/>
  <c r="AI101" i="23"/>
  <c r="Z99" i="23"/>
  <c r="U100" i="23"/>
  <c r="AF103" i="23"/>
  <c r="X100" i="23"/>
  <c r="N101" i="23"/>
  <c r="AH100" i="23"/>
  <c r="F105" i="23"/>
  <c r="AC104" i="23"/>
  <c r="H106" i="23"/>
  <c r="V102" i="23"/>
  <c r="Q99" i="23"/>
  <c r="P100" i="23"/>
  <c r="C96" i="23"/>
  <c r="K99" i="23"/>
  <c r="S99" i="23"/>
  <c r="O105" i="23"/>
  <c r="AJ104" i="23"/>
  <c r="W102" i="23"/>
  <c r="M102" i="23"/>
  <c r="Y100" i="23"/>
  <c r="U97" i="27"/>
  <c r="O95" i="27"/>
  <c r="F95" i="27"/>
  <c r="L97" i="27"/>
  <c r="AJ95" i="27"/>
  <c r="AA95" i="27"/>
  <c r="I96" i="27"/>
  <c r="T96" i="27"/>
  <c r="S96" i="27"/>
  <c r="K97" i="27"/>
  <c r="E96" i="27"/>
  <c r="Y97" i="27"/>
  <c r="G96" i="27"/>
  <c r="D96" i="27"/>
  <c r="Q96" i="27"/>
  <c r="AG96" i="27"/>
  <c r="P96" i="27"/>
  <c r="M97" i="27"/>
  <c r="AF96" i="27"/>
  <c r="AE95" i="27"/>
  <c r="X97" i="27"/>
  <c r="J96" i="27"/>
  <c r="AD95" i="27"/>
  <c r="Z95" i="27"/>
  <c r="R95" i="27"/>
  <c r="AH95" i="27"/>
  <c r="AC95" i="27"/>
  <c r="AB95" i="27"/>
  <c r="V95" i="27"/>
  <c r="W96" i="27"/>
  <c r="H96" i="27"/>
  <c r="C96" i="27"/>
  <c r="N96" i="27"/>
  <c r="AI96" i="27"/>
  <c r="E101" i="23" l="1"/>
  <c r="E100" i="24"/>
  <c r="AJ105" i="23"/>
  <c r="P101" i="23"/>
  <c r="AC105" i="23"/>
  <c r="K100" i="23"/>
  <c r="N102" i="23"/>
  <c r="AF104" i="23"/>
  <c r="AA100" i="23"/>
  <c r="Y101" i="23"/>
  <c r="AI102" i="23"/>
  <c r="J101" i="23"/>
  <c r="I101" i="23"/>
  <c r="H107" i="23"/>
  <c r="X101" i="23"/>
  <c r="AB104" i="23"/>
  <c r="D96" i="23"/>
  <c r="L102" i="23"/>
  <c r="C97" i="23"/>
  <c r="F106" i="23"/>
  <c r="U101" i="23"/>
  <c r="O106" i="23"/>
  <c r="T100" i="23"/>
  <c r="M103" i="23"/>
  <c r="AD103" i="23"/>
  <c r="W103" i="23"/>
  <c r="Q100" i="23"/>
  <c r="V103" i="23"/>
  <c r="AH101" i="23"/>
  <c r="G112" i="23"/>
  <c r="S100" i="23"/>
  <c r="Z100" i="23"/>
  <c r="R104" i="23"/>
  <c r="AE102" i="23"/>
  <c r="AG103" i="23"/>
  <c r="AB96" i="27"/>
  <c r="Y98" i="27"/>
  <c r="H97" i="27"/>
  <c r="AD96" i="27"/>
  <c r="Q97" i="27"/>
  <c r="V96" i="27"/>
  <c r="E97" i="27"/>
  <c r="N97" i="27"/>
  <c r="R96" i="27"/>
  <c r="T97" i="27"/>
  <c r="AF97" i="27"/>
  <c r="P97" i="27"/>
  <c r="L98" i="27"/>
  <c r="O96" i="27"/>
  <c r="AH96" i="27"/>
  <c r="X98" i="27"/>
  <c r="AE96" i="27"/>
  <c r="S97" i="27"/>
  <c r="AC96" i="27"/>
  <c r="AA96" i="27"/>
  <c r="I97" i="27"/>
  <c r="C97" i="27"/>
  <c r="Z96" i="27"/>
  <c r="J97" i="27"/>
  <c r="M98" i="27"/>
  <c r="K98" i="27"/>
  <c r="F96" i="27"/>
  <c r="U98" i="27"/>
  <c r="AI97" i="27"/>
  <c r="AG97" i="27"/>
  <c r="G97" i="27"/>
  <c r="W97" i="27"/>
  <c r="D97" i="27"/>
  <c r="AJ96" i="27"/>
  <c r="E102" i="23" l="1"/>
  <c r="E101" i="24"/>
  <c r="U102" i="23"/>
  <c r="N103" i="23"/>
  <c r="AE103" i="23"/>
  <c r="Z101" i="23"/>
  <c r="AD104" i="23"/>
  <c r="L103" i="23"/>
  <c r="AB105" i="23"/>
  <c r="H108" i="23"/>
  <c r="I102" i="23"/>
  <c r="Q101" i="23"/>
  <c r="F107" i="23"/>
  <c r="AJ106" i="23"/>
  <c r="O107" i="23"/>
  <c r="AC106" i="23"/>
  <c r="AH102" i="23"/>
  <c r="J102" i="23"/>
  <c r="AA101" i="23"/>
  <c r="AG104" i="23"/>
  <c r="R105" i="23"/>
  <c r="M104" i="23"/>
  <c r="D97" i="23"/>
  <c r="X102" i="23"/>
  <c r="P102" i="23"/>
  <c r="W104" i="23"/>
  <c r="T101" i="23"/>
  <c r="C98" i="23"/>
  <c r="AF105" i="23"/>
  <c r="G113" i="23"/>
  <c r="Y102" i="23"/>
  <c r="K101" i="23"/>
  <c r="S101" i="23"/>
  <c r="V104" i="23"/>
  <c r="AI103" i="23"/>
  <c r="K99" i="27"/>
  <c r="J98" i="27"/>
  <c r="I98" i="27"/>
  <c r="T98" i="27"/>
  <c r="V97" i="27"/>
  <c r="H98" i="27"/>
  <c r="AB97" i="27"/>
  <c r="S98" i="27"/>
  <c r="AH97" i="27"/>
  <c r="AJ97" i="27"/>
  <c r="AF98" i="27"/>
  <c r="F97" i="27"/>
  <c r="Z97" i="27"/>
  <c r="Y99" i="27"/>
  <c r="AE97" i="27"/>
  <c r="O97" i="27"/>
  <c r="R97" i="27"/>
  <c r="M99" i="27"/>
  <c r="AA97" i="27"/>
  <c r="C98" i="27"/>
  <c r="U99" i="27"/>
  <c r="W98" i="27"/>
  <c r="E98" i="27"/>
  <c r="AD97" i="27"/>
  <c r="AG98" i="27"/>
  <c r="G98" i="27"/>
  <c r="AC97" i="27"/>
  <c r="D98" i="27"/>
  <c r="X99" i="27"/>
  <c r="L99" i="27"/>
  <c r="AI98" i="27"/>
  <c r="P98" i="27"/>
  <c r="N98" i="27"/>
  <c r="Q98" i="27"/>
  <c r="E103" i="23" l="1"/>
  <c r="E102" i="24"/>
  <c r="V105" i="23"/>
  <c r="U103" i="23"/>
  <c r="AI104" i="23"/>
  <c r="P103" i="23"/>
  <c r="AB106" i="23"/>
  <c r="C99" i="23"/>
  <c r="AA102" i="23"/>
  <c r="AD105" i="23"/>
  <c r="Z102" i="23"/>
  <c r="K102" i="23"/>
  <c r="T102" i="23"/>
  <c r="R106" i="23"/>
  <c r="AH103" i="23"/>
  <c r="F108" i="23"/>
  <c r="Q102" i="23"/>
  <c r="AE104" i="23"/>
  <c r="S102" i="23"/>
  <c r="Y103" i="23"/>
  <c r="X103" i="23"/>
  <c r="O108" i="23"/>
  <c r="N104" i="23"/>
  <c r="W105" i="23"/>
  <c r="M105" i="23"/>
  <c r="AC107" i="23"/>
  <c r="I103" i="23"/>
  <c r="L104" i="23"/>
  <c r="G114" i="23"/>
  <c r="J103" i="23"/>
  <c r="H109" i="23"/>
  <c r="AF106" i="23"/>
  <c r="AJ107" i="23"/>
  <c r="D98" i="23"/>
  <c r="AG105" i="23"/>
  <c r="Q99" i="27"/>
  <c r="X100" i="27"/>
  <c r="T99" i="27"/>
  <c r="W99" i="27"/>
  <c r="AJ98" i="27"/>
  <c r="AH98" i="27"/>
  <c r="I99" i="27"/>
  <c r="N99" i="27"/>
  <c r="AI99" i="27"/>
  <c r="U100" i="27"/>
  <c r="Y100" i="27"/>
  <c r="AD98" i="27"/>
  <c r="AG99" i="27"/>
  <c r="O98" i="27"/>
  <c r="S99" i="27"/>
  <c r="V98" i="27"/>
  <c r="AA98" i="27"/>
  <c r="M100" i="27"/>
  <c r="K100" i="27"/>
  <c r="AC98" i="27"/>
  <c r="C99" i="27"/>
  <c r="G99" i="27"/>
  <c r="D99" i="27"/>
  <c r="E99" i="27"/>
  <c r="AE98" i="27"/>
  <c r="F98" i="27"/>
  <c r="AF99" i="27"/>
  <c r="AB98" i="27"/>
  <c r="Z98" i="27"/>
  <c r="L100" i="27"/>
  <c r="R98" i="27"/>
  <c r="J99" i="27"/>
  <c r="H99" i="27"/>
  <c r="P99" i="27"/>
  <c r="G9" i="24" l="1"/>
  <c r="G15" i="24"/>
  <c r="G10" i="24"/>
  <c r="G17" i="24"/>
  <c r="G14" i="24"/>
  <c r="G8" i="24"/>
  <c r="G13" i="24"/>
  <c r="G7" i="24"/>
  <c r="G20" i="24"/>
  <c r="G11" i="24"/>
  <c r="G5" i="24"/>
  <c r="G18" i="24"/>
  <c r="G12" i="24"/>
  <c r="G6" i="24"/>
  <c r="G2" i="24"/>
  <c r="G16" i="24"/>
  <c r="G19" i="24"/>
  <c r="G3" i="24"/>
  <c r="G4" i="24"/>
  <c r="E104" i="23"/>
  <c r="E103" i="24"/>
  <c r="C100" i="23"/>
  <c r="N105" i="23"/>
  <c r="F109" i="23"/>
  <c r="AC108" i="23"/>
  <c r="AG106" i="23"/>
  <c r="H110" i="23"/>
  <c r="AH104" i="23"/>
  <c r="Z103" i="23"/>
  <c r="I104" i="23"/>
  <c r="O109" i="23"/>
  <c r="Y104" i="23"/>
  <c r="K103" i="23"/>
  <c r="AI105" i="23"/>
  <c r="L105" i="23"/>
  <c r="M106" i="23"/>
  <c r="AA103" i="23"/>
  <c r="AJ108" i="23"/>
  <c r="AJ107" i="24"/>
  <c r="AJ99" i="24"/>
  <c r="AE105" i="23"/>
  <c r="U104" i="23"/>
  <c r="AJ105" i="24"/>
  <c r="D99" i="23"/>
  <c r="W106" i="23"/>
  <c r="S103" i="23"/>
  <c r="R107" i="23"/>
  <c r="AB107" i="23"/>
  <c r="V106" i="23"/>
  <c r="P104" i="23"/>
  <c r="X104" i="23"/>
  <c r="Q103" i="23"/>
  <c r="AF107" i="23"/>
  <c r="J104" i="23"/>
  <c r="T103" i="23"/>
  <c r="AD106" i="23"/>
  <c r="R99" i="27"/>
  <c r="AC99" i="27"/>
  <c r="AJ99" i="27"/>
  <c r="AF100" i="27"/>
  <c r="S100" i="27"/>
  <c r="W100" i="27"/>
  <c r="Q100" i="27"/>
  <c r="AG100" i="27"/>
  <c r="L101" i="27"/>
  <c r="M101" i="27"/>
  <c r="AI100" i="27"/>
  <c r="F99" i="27"/>
  <c r="AA99" i="27"/>
  <c r="Y101" i="27"/>
  <c r="H100" i="27"/>
  <c r="G100" i="27"/>
  <c r="K101" i="27"/>
  <c r="O99" i="27"/>
  <c r="AB99" i="27"/>
  <c r="D100" i="27"/>
  <c r="N100" i="27"/>
  <c r="P100" i="27"/>
  <c r="T100" i="27"/>
  <c r="X101" i="27"/>
  <c r="E100" i="27"/>
  <c r="J100" i="27"/>
  <c r="V99" i="27"/>
  <c r="U101" i="27"/>
  <c r="AH99" i="27"/>
  <c r="Z99" i="27"/>
  <c r="AE99" i="27"/>
  <c r="C100" i="27"/>
  <c r="AD99" i="27"/>
  <c r="I100" i="27"/>
  <c r="E105" i="23" l="1"/>
  <c r="E104" i="24"/>
  <c r="AJ103" i="24"/>
  <c r="AJ5" i="24"/>
  <c r="AJ3" i="24"/>
  <c r="AJ6" i="24"/>
  <c r="AJ4" i="24"/>
  <c r="AJ7" i="24"/>
  <c r="AJ8" i="24"/>
  <c r="AJ10" i="24"/>
  <c r="AJ9" i="24"/>
  <c r="AJ11" i="24"/>
  <c r="Z104" i="23"/>
  <c r="AJ108" i="24"/>
  <c r="AJ13" i="24"/>
  <c r="AJ14" i="24"/>
  <c r="AJ12" i="24"/>
  <c r="AJ17" i="24"/>
  <c r="AJ16" i="24"/>
  <c r="AJ18" i="24"/>
  <c r="AJ15" i="24"/>
  <c r="AJ20" i="24"/>
  <c r="AJ21" i="24"/>
  <c r="AJ19" i="24"/>
  <c r="AJ25" i="24"/>
  <c r="AJ22" i="24"/>
  <c r="AJ26" i="24"/>
  <c r="AJ24" i="24"/>
  <c r="AJ23" i="24"/>
  <c r="AJ32" i="24"/>
  <c r="AJ28" i="24"/>
  <c r="AJ30" i="24"/>
  <c r="AJ27" i="24"/>
  <c r="AJ29" i="24"/>
  <c r="AJ34" i="24"/>
  <c r="AJ31" i="24"/>
  <c r="AJ35" i="24"/>
  <c r="AJ33" i="24"/>
  <c r="AJ40" i="24"/>
  <c r="AJ36" i="24"/>
  <c r="AJ38" i="24"/>
  <c r="AJ37" i="24"/>
  <c r="AJ39" i="24"/>
  <c r="AJ42" i="24"/>
  <c r="AJ45" i="24"/>
  <c r="AJ43" i="24"/>
  <c r="AJ41" i="24"/>
  <c r="AJ46" i="24"/>
  <c r="AJ47" i="24"/>
  <c r="AJ44" i="24"/>
  <c r="AJ50" i="24"/>
  <c r="AJ48" i="24"/>
  <c r="AJ51" i="24"/>
  <c r="AJ49" i="24"/>
  <c r="AJ53" i="24"/>
  <c r="AJ54" i="24"/>
  <c r="AJ56" i="24"/>
  <c r="AJ52" i="24"/>
  <c r="AJ55" i="24"/>
  <c r="AJ58" i="24"/>
  <c r="AJ61" i="24"/>
  <c r="AJ57" i="24"/>
  <c r="AJ63" i="24"/>
  <c r="AJ59" i="24"/>
  <c r="AJ60" i="24"/>
  <c r="AJ68" i="24"/>
  <c r="AJ67" i="24"/>
  <c r="AJ62" i="24"/>
  <c r="AJ70" i="24"/>
  <c r="AJ65" i="24"/>
  <c r="AJ64" i="24"/>
  <c r="AJ66" i="24"/>
  <c r="AJ69" i="24"/>
  <c r="AJ73" i="24"/>
  <c r="AJ71" i="24"/>
  <c r="AJ74" i="24"/>
  <c r="AJ72" i="24"/>
  <c r="AJ75" i="24"/>
  <c r="AJ79" i="24"/>
  <c r="AJ78" i="24"/>
  <c r="AJ77" i="24"/>
  <c r="AJ76" i="24"/>
  <c r="AJ83" i="24"/>
  <c r="AJ80" i="24"/>
  <c r="AJ81" i="24"/>
  <c r="AJ82" i="24"/>
  <c r="AJ85" i="24"/>
  <c r="AJ87" i="24"/>
  <c r="AJ84" i="24"/>
  <c r="AJ86" i="24"/>
  <c r="AJ89" i="24"/>
  <c r="AJ88" i="24"/>
  <c r="AJ90" i="24"/>
  <c r="AJ91" i="24"/>
  <c r="AJ93" i="24"/>
  <c r="AJ92" i="24"/>
  <c r="AJ95" i="24"/>
  <c r="AJ94" i="24"/>
  <c r="AJ98" i="24"/>
  <c r="AJ96" i="24"/>
  <c r="AJ100" i="24"/>
  <c r="AJ97" i="24"/>
  <c r="AJ106" i="24"/>
  <c r="W107" i="23"/>
  <c r="AI106" i="23"/>
  <c r="I105" i="23"/>
  <c r="AH105" i="23"/>
  <c r="AF108" i="23"/>
  <c r="AE106" i="23"/>
  <c r="H111" i="23"/>
  <c r="K104" i="23"/>
  <c r="V107" i="23"/>
  <c r="L106" i="23"/>
  <c r="AJ104" i="24"/>
  <c r="N106" i="23"/>
  <c r="R108" i="23"/>
  <c r="AA104" i="23"/>
  <c r="Y105" i="23"/>
  <c r="J105" i="23"/>
  <c r="Q104" i="23"/>
  <c r="P105" i="23"/>
  <c r="U105" i="23"/>
  <c r="AG107" i="23"/>
  <c r="F110" i="23"/>
  <c r="O110" i="23"/>
  <c r="AC109" i="23"/>
  <c r="AC108" i="24"/>
  <c r="AC106" i="24"/>
  <c r="T104" i="23"/>
  <c r="AB108" i="23"/>
  <c r="AJ101" i="24"/>
  <c r="AD107" i="23"/>
  <c r="X105" i="23"/>
  <c r="S104" i="23"/>
  <c r="D100" i="23"/>
  <c r="AJ102" i="24"/>
  <c r="M107" i="23"/>
  <c r="AC105" i="24"/>
  <c r="C101" i="23"/>
  <c r="J101" i="27"/>
  <c r="Z100" i="27"/>
  <c r="AH100" i="27"/>
  <c r="X102" i="27"/>
  <c r="G101" i="27"/>
  <c r="M102" i="27"/>
  <c r="V100" i="27"/>
  <c r="C101" i="27"/>
  <c r="T101" i="27"/>
  <c r="D101" i="27"/>
  <c r="U102" i="27"/>
  <c r="H101" i="27"/>
  <c r="R100" i="27"/>
  <c r="F100" i="27"/>
  <c r="Q101" i="27"/>
  <c r="P101" i="27"/>
  <c r="O100" i="27"/>
  <c r="AJ100" i="27"/>
  <c r="I101" i="27"/>
  <c r="AG101" i="27"/>
  <c r="AD100" i="27"/>
  <c r="E101" i="27"/>
  <c r="Y102" i="27"/>
  <c r="AI101" i="27"/>
  <c r="S101" i="27"/>
  <c r="K102" i="27"/>
  <c r="W101" i="27"/>
  <c r="AC100" i="27"/>
  <c r="AE100" i="27"/>
  <c r="AB100" i="27"/>
  <c r="AA100" i="27"/>
  <c r="AF101" i="27"/>
  <c r="N101" i="27"/>
  <c r="L102" i="27"/>
  <c r="AD106" i="24" l="1"/>
  <c r="AD9" i="24"/>
  <c r="AD8" i="24"/>
  <c r="AD11" i="24"/>
  <c r="AD10" i="24"/>
  <c r="AC102" i="24"/>
  <c r="AC7" i="24"/>
  <c r="AC10" i="24"/>
  <c r="AC8" i="24"/>
  <c r="AC11" i="24"/>
  <c r="AC12" i="24"/>
  <c r="AC13" i="24"/>
  <c r="AC9" i="24"/>
  <c r="E106" i="23"/>
  <c r="E105" i="24"/>
  <c r="AD104" i="24"/>
  <c r="X106" i="23"/>
  <c r="F111" i="23"/>
  <c r="U106" i="23"/>
  <c r="AE107" i="23"/>
  <c r="W108" i="23"/>
  <c r="Z105" i="23"/>
  <c r="D101" i="23"/>
  <c r="AD100" i="24"/>
  <c r="T105" i="23"/>
  <c r="Q105" i="23"/>
  <c r="V108" i="23"/>
  <c r="AA105" i="23"/>
  <c r="AD102" i="24"/>
  <c r="O111" i="23"/>
  <c r="AF109" i="23"/>
  <c r="N107" i="23"/>
  <c r="AC109" i="24"/>
  <c r="AC15" i="24"/>
  <c r="AC14" i="24"/>
  <c r="AC17" i="24"/>
  <c r="AC16" i="24"/>
  <c r="AC18" i="24"/>
  <c r="AC21" i="24"/>
  <c r="AC19" i="24"/>
  <c r="AC20" i="24"/>
  <c r="AC23" i="24"/>
  <c r="AC24" i="24"/>
  <c r="AC26" i="24"/>
  <c r="AC22" i="24"/>
  <c r="AC28" i="24"/>
  <c r="AC25" i="24"/>
  <c r="AC30" i="24"/>
  <c r="AC27" i="24"/>
  <c r="AC29" i="24"/>
  <c r="AC31" i="24"/>
  <c r="AC33" i="24"/>
  <c r="AC32" i="24"/>
  <c r="AC34" i="24"/>
  <c r="AC36" i="24"/>
  <c r="AC35" i="24"/>
  <c r="AC40" i="24"/>
  <c r="AC37" i="24"/>
  <c r="AC44" i="24"/>
  <c r="AC38" i="24"/>
  <c r="AC39" i="24"/>
  <c r="AC42" i="24"/>
  <c r="AC41" i="24"/>
  <c r="AC45" i="24"/>
  <c r="AC48" i="24"/>
  <c r="AC43" i="24"/>
  <c r="AC50" i="24"/>
  <c r="AC46" i="24"/>
  <c r="AC49" i="24"/>
  <c r="AC47" i="24"/>
  <c r="AC51" i="24"/>
  <c r="AC53" i="24"/>
  <c r="AC54" i="24"/>
  <c r="AC52" i="24"/>
  <c r="AC56" i="24"/>
  <c r="AC55" i="24"/>
  <c r="AC57" i="24"/>
  <c r="AC58" i="24"/>
  <c r="AC62" i="24"/>
  <c r="AC60" i="24"/>
  <c r="AC59" i="24"/>
  <c r="AC61" i="24"/>
  <c r="AC65" i="24"/>
  <c r="AC63" i="24"/>
  <c r="AC68" i="24"/>
  <c r="AC64" i="24"/>
  <c r="AC66" i="24"/>
  <c r="AC70" i="24"/>
  <c r="AC67" i="24"/>
  <c r="AC69" i="24"/>
  <c r="AC71" i="24"/>
  <c r="AC73" i="24"/>
  <c r="AC72" i="24"/>
  <c r="AC76" i="24"/>
  <c r="AC75" i="24"/>
  <c r="AC74" i="24"/>
  <c r="AC77" i="24"/>
  <c r="AC80" i="24"/>
  <c r="AC79" i="24"/>
  <c r="AC83" i="24"/>
  <c r="AC78" i="24"/>
  <c r="AC81" i="24"/>
  <c r="AC82" i="24"/>
  <c r="AC86" i="24"/>
  <c r="AC85" i="24"/>
  <c r="AC84" i="24"/>
  <c r="AC87" i="24"/>
  <c r="AC88" i="24"/>
  <c r="AC89" i="24"/>
  <c r="AC90" i="24"/>
  <c r="AC91" i="24"/>
  <c r="AC93" i="24"/>
  <c r="AC96" i="24"/>
  <c r="AC92" i="24"/>
  <c r="AC94" i="24"/>
  <c r="AC98" i="24"/>
  <c r="AC95" i="24"/>
  <c r="AC97" i="24"/>
  <c r="AC99" i="24"/>
  <c r="AC101" i="24"/>
  <c r="AC100" i="24"/>
  <c r="AG108" i="23"/>
  <c r="H112" i="23"/>
  <c r="M108" i="23"/>
  <c r="AD107" i="24"/>
  <c r="AD12" i="24"/>
  <c r="AD15" i="24"/>
  <c r="AD13" i="24"/>
  <c r="AD16" i="24"/>
  <c r="AD14" i="24"/>
  <c r="AD17" i="24"/>
  <c r="AD19" i="24"/>
  <c r="AD18" i="24"/>
  <c r="AD21" i="24"/>
  <c r="AD24" i="24"/>
  <c r="AD20" i="24"/>
  <c r="AD22" i="24"/>
  <c r="AD23" i="24"/>
  <c r="AD26" i="24"/>
  <c r="AD28" i="24"/>
  <c r="AD25" i="24"/>
  <c r="AD27" i="24"/>
  <c r="AD29" i="24"/>
  <c r="AD31" i="24"/>
  <c r="AD32" i="24"/>
  <c r="AD33" i="24"/>
  <c r="AD30" i="24"/>
  <c r="AD36" i="24"/>
  <c r="AD34" i="24"/>
  <c r="AD35" i="24"/>
  <c r="AD37" i="24"/>
  <c r="AD39" i="24"/>
  <c r="AD38" i="24"/>
  <c r="AD44" i="24"/>
  <c r="AD40" i="24"/>
  <c r="AD41" i="24"/>
  <c r="AD47" i="24"/>
  <c r="AD42" i="24"/>
  <c r="AD43" i="24"/>
  <c r="AD45" i="24"/>
  <c r="AD46" i="24"/>
  <c r="AD49" i="24"/>
  <c r="AD48" i="24"/>
  <c r="AD52" i="24"/>
  <c r="AD51" i="24"/>
  <c r="AD50" i="24"/>
  <c r="AD53" i="24"/>
  <c r="AD54" i="24"/>
  <c r="AD57" i="24"/>
  <c r="AD59" i="24"/>
  <c r="AD55" i="24"/>
  <c r="AD58" i="24"/>
  <c r="AD56" i="24"/>
  <c r="AD60" i="24"/>
  <c r="AD61" i="24"/>
  <c r="AD62" i="24"/>
  <c r="AD64" i="24"/>
  <c r="AD63" i="24"/>
  <c r="AD66" i="24"/>
  <c r="AD65" i="24"/>
  <c r="AD69" i="24"/>
  <c r="AD67" i="24"/>
  <c r="AD73" i="24"/>
  <c r="AD68" i="24"/>
  <c r="AD74" i="24"/>
  <c r="AD75" i="24"/>
  <c r="AD70" i="24"/>
  <c r="AD72" i="24"/>
  <c r="AD71" i="24"/>
  <c r="AD76" i="24"/>
  <c r="AD79" i="24"/>
  <c r="AD82" i="24"/>
  <c r="AD77" i="24"/>
  <c r="AD78" i="24"/>
  <c r="AD81" i="24"/>
  <c r="AD80" i="24"/>
  <c r="AD87" i="24"/>
  <c r="AD86" i="24"/>
  <c r="AD83" i="24"/>
  <c r="AD84" i="24"/>
  <c r="AD85" i="24"/>
  <c r="AD88" i="24"/>
  <c r="AD89" i="24"/>
  <c r="AD93" i="24"/>
  <c r="AD90" i="24"/>
  <c r="AD91" i="24"/>
  <c r="AD95" i="24"/>
  <c r="AD92" i="24"/>
  <c r="AD94" i="24"/>
  <c r="AD96" i="24"/>
  <c r="AD101" i="24"/>
  <c r="AD105" i="24"/>
  <c r="AD97" i="24"/>
  <c r="AD98" i="24"/>
  <c r="AD103" i="24"/>
  <c r="R109" i="23"/>
  <c r="AI107" i="23"/>
  <c r="AD99" i="24"/>
  <c r="AC104" i="24"/>
  <c r="S105" i="23"/>
  <c r="AC107" i="24"/>
  <c r="J106" i="23"/>
  <c r="Y106" i="23"/>
  <c r="L107" i="23"/>
  <c r="AH106" i="23"/>
  <c r="AB109" i="23"/>
  <c r="I106" i="23"/>
  <c r="C102" i="23"/>
  <c r="P106" i="23"/>
  <c r="K105" i="23"/>
  <c r="AC103" i="24"/>
  <c r="O101" i="27"/>
  <c r="H102" i="27"/>
  <c r="W102" i="27"/>
  <c r="J102" i="27"/>
  <c r="I102" i="27"/>
  <c r="P102" i="27"/>
  <c r="Q102" i="27"/>
  <c r="G102" i="27"/>
  <c r="AH101" i="27"/>
  <c r="AI102" i="27"/>
  <c r="E102" i="27"/>
  <c r="AG102" i="27"/>
  <c r="C102" i="27"/>
  <c r="AE101" i="27"/>
  <c r="R101" i="27"/>
  <c r="T102" i="27"/>
  <c r="S102" i="27"/>
  <c r="U103" i="27"/>
  <c r="N102" i="27"/>
  <c r="AA101" i="27"/>
  <c r="AJ101" i="27"/>
  <c r="F101" i="27"/>
  <c r="V101" i="27"/>
  <c r="AD101" i="27"/>
  <c r="K103" i="27"/>
  <c r="D102" i="27"/>
  <c r="L103" i="27"/>
  <c r="AF102" i="27"/>
  <c r="AB101" i="27"/>
  <c r="AC101" i="27"/>
  <c r="Y103" i="27"/>
  <c r="M103" i="27"/>
  <c r="X103" i="27"/>
  <c r="Z101" i="27"/>
  <c r="E107" i="23" l="1"/>
  <c r="E106" i="24"/>
  <c r="S106" i="23"/>
  <c r="R110" i="23"/>
  <c r="N108" i="23"/>
  <c r="T106" i="23"/>
  <c r="V109" i="23"/>
  <c r="V108" i="24"/>
  <c r="V100" i="24"/>
  <c r="W109" i="23"/>
  <c r="M109" i="23"/>
  <c r="C103" i="23"/>
  <c r="F112" i="23"/>
  <c r="P107" i="23"/>
  <c r="O112" i="23"/>
  <c r="AE108" i="23"/>
  <c r="V104" i="24"/>
  <c r="Y107" i="23"/>
  <c r="D102" i="23"/>
  <c r="L108" i="23"/>
  <c r="I107" i="23"/>
  <c r="AI108" i="23"/>
  <c r="AF110" i="23"/>
  <c r="Z106" i="23"/>
  <c r="AH107" i="23"/>
  <c r="Q106" i="23"/>
  <c r="AG109" i="23"/>
  <c r="AA106" i="23"/>
  <c r="U107" i="23"/>
  <c r="K106" i="23"/>
  <c r="AB110" i="23"/>
  <c r="AB105" i="24" s="1"/>
  <c r="AB109" i="24"/>
  <c r="J107" i="23"/>
  <c r="H113" i="23"/>
  <c r="W103" i="24"/>
  <c r="X107" i="23"/>
  <c r="X105" i="24" s="1"/>
  <c r="X106" i="24"/>
  <c r="J103" i="27"/>
  <c r="M104" i="27"/>
  <c r="Y104" i="27"/>
  <c r="D103" i="27"/>
  <c r="T103" i="27"/>
  <c r="AE102" i="27"/>
  <c r="W103" i="27"/>
  <c r="AC102" i="27"/>
  <c r="AF103" i="27"/>
  <c r="N103" i="27"/>
  <c r="V102" i="27"/>
  <c r="P103" i="27"/>
  <c r="AJ102" i="27"/>
  <c r="E103" i="27"/>
  <c r="H103" i="27"/>
  <c r="Z102" i="27"/>
  <c r="X104" i="27"/>
  <c r="U104" i="27"/>
  <c r="R102" i="27"/>
  <c r="L104" i="27"/>
  <c r="AA102" i="27"/>
  <c r="C103" i="27"/>
  <c r="I103" i="27"/>
  <c r="F102" i="27"/>
  <c r="AI103" i="27"/>
  <c r="AH102" i="27"/>
  <c r="AB102" i="27"/>
  <c r="K104" i="27"/>
  <c r="AD102" i="27"/>
  <c r="Q103" i="27"/>
  <c r="S103" i="27"/>
  <c r="AG103" i="27"/>
  <c r="G103" i="27"/>
  <c r="O102" i="27"/>
  <c r="V106" i="24" l="1"/>
  <c r="V11" i="24"/>
  <c r="AF109" i="24"/>
  <c r="AF7" i="24"/>
  <c r="AF9" i="24"/>
  <c r="AF8" i="24"/>
  <c r="AF10" i="24"/>
  <c r="AF11" i="24"/>
  <c r="W107" i="24"/>
  <c r="W11" i="24"/>
  <c r="X98" i="24"/>
  <c r="E108" i="23"/>
  <c r="E107" i="24"/>
  <c r="X102" i="24"/>
  <c r="X104" i="24"/>
  <c r="AF105" i="24"/>
  <c r="AF107" i="24"/>
  <c r="AF102" i="24"/>
  <c r="AB104" i="24"/>
  <c r="AB108" i="24"/>
  <c r="J108" i="23"/>
  <c r="AE109" i="23"/>
  <c r="W108" i="24"/>
  <c r="T107" i="23"/>
  <c r="S107" i="23"/>
  <c r="W105" i="24"/>
  <c r="O113" i="23"/>
  <c r="AI109" i="23"/>
  <c r="AB103" i="24"/>
  <c r="F113" i="23"/>
  <c r="C104" i="23"/>
  <c r="V103" i="24"/>
  <c r="N109" i="23"/>
  <c r="V107" i="24"/>
  <c r="D103" i="23"/>
  <c r="W109" i="24"/>
  <c r="W13" i="24"/>
  <c r="W12" i="24"/>
  <c r="W14" i="24"/>
  <c r="W17" i="24"/>
  <c r="W15" i="24"/>
  <c r="W16" i="24"/>
  <c r="W18" i="24"/>
  <c r="W23" i="24"/>
  <c r="W21" i="24"/>
  <c r="W19" i="24"/>
  <c r="W20" i="24"/>
  <c r="W26" i="24"/>
  <c r="W22" i="24"/>
  <c r="W24" i="24"/>
  <c r="W28" i="24"/>
  <c r="W27" i="24"/>
  <c r="W25" i="24"/>
  <c r="W29" i="24"/>
  <c r="W31" i="24"/>
  <c r="W30" i="24"/>
  <c r="W34" i="24"/>
  <c r="W33" i="24"/>
  <c r="W32" i="24"/>
  <c r="W35" i="24"/>
  <c r="W37" i="24"/>
  <c r="W36" i="24"/>
  <c r="W39" i="24"/>
  <c r="W41" i="24"/>
  <c r="W38" i="24"/>
  <c r="W40" i="24"/>
  <c r="W44" i="24"/>
  <c r="W42" i="24"/>
  <c r="W43" i="24"/>
  <c r="W46" i="24"/>
  <c r="W45" i="24"/>
  <c r="W49" i="24"/>
  <c r="W47" i="24"/>
  <c r="W48" i="24"/>
  <c r="W50" i="24"/>
  <c r="W54" i="24"/>
  <c r="W57" i="24"/>
  <c r="W51" i="24"/>
  <c r="W52" i="24"/>
  <c r="W56" i="24"/>
  <c r="W53" i="24"/>
  <c r="W55" i="24"/>
  <c r="W60" i="24"/>
  <c r="W58" i="24"/>
  <c r="W62" i="24"/>
  <c r="W59" i="24"/>
  <c r="W64" i="24"/>
  <c r="W61" i="24"/>
  <c r="W63" i="24"/>
  <c r="W68" i="24"/>
  <c r="W67" i="24"/>
  <c r="W66" i="24"/>
  <c r="W65" i="24"/>
  <c r="W69" i="24"/>
  <c r="W71" i="24"/>
  <c r="W72" i="24"/>
  <c r="W70" i="24"/>
  <c r="W78" i="24"/>
  <c r="W73" i="24"/>
  <c r="W77" i="24"/>
  <c r="W74" i="24"/>
  <c r="W75" i="24"/>
  <c r="W81" i="24"/>
  <c r="W76" i="24"/>
  <c r="W79" i="24"/>
  <c r="W80" i="24"/>
  <c r="W82" i="24"/>
  <c r="W85" i="24"/>
  <c r="W86" i="24"/>
  <c r="W87" i="24"/>
  <c r="W84" i="24"/>
  <c r="W83" i="24"/>
  <c r="W89" i="24"/>
  <c r="W88" i="24"/>
  <c r="W92" i="24"/>
  <c r="W94" i="24"/>
  <c r="W90" i="24"/>
  <c r="W91" i="24"/>
  <c r="W96" i="24"/>
  <c r="W93" i="24"/>
  <c r="W95" i="24"/>
  <c r="W97" i="24"/>
  <c r="W100" i="24"/>
  <c r="W98" i="24"/>
  <c r="W101" i="24"/>
  <c r="W99" i="24"/>
  <c r="AA107" i="23"/>
  <c r="Z107" i="23"/>
  <c r="Y108" i="23"/>
  <c r="K107" i="23"/>
  <c r="I108" i="23"/>
  <c r="V109" i="24"/>
  <c r="V13" i="24"/>
  <c r="V12" i="24"/>
  <c r="V14" i="24"/>
  <c r="V15" i="24"/>
  <c r="V17" i="24"/>
  <c r="V16" i="24"/>
  <c r="V19" i="24"/>
  <c r="V20" i="24"/>
  <c r="V23" i="24"/>
  <c r="V18" i="24"/>
  <c r="V22" i="24"/>
  <c r="V21" i="24"/>
  <c r="V26" i="24"/>
  <c r="V25" i="24"/>
  <c r="V24" i="24"/>
  <c r="V27" i="24"/>
  <c r="V28" i="24"/>
  <c r="V29" i="24"/>
  <c r="V30" i="24"/>
  <c r="V31" i="24"/>
  <c r="V33" i="24"/>
  <c r="V32" i="24"/>
  <c r="V34" i="24"/>
  <c r="V37" i="24"/>
  <c r="V35" i="24"/>
  <c r="V40" i="24"/>
  <c r="V36" i="24"/>
  <c r="V42" i="24"/>
  <c r="V38" i="24"/>
  <c r="V44" i="24"/>
  <c r="V39" i="24"/>
  <c r="V46" i="24"/>
  <c r="V45" i="24"/>
  <c r="V41" i="24"/>
  <c r="V48" i="24"/>
  <c r="V43" i="24"/>
  <c r="V50" i="24"/>
  <c r="V52" i="24"/>
  <c r="V47" i="24"/>
  <c r="V49" i="24"/>
  <c r="V51" i="24"/>
  <c r="V55" i="24"/>
  <c r="V57" i="24"/>
  <c r="V53" i="24"/>
  <c r="V59" i="24"/>
  <c r="V54" i="24"/>
  <c r="V62" i="24"/>
  <c r="V56" i="24"/>
  <c r="V58" i="24"/>
  <c r="V61" i="24"/>
  <c r="V60" i="24"/>
  <c r="V63" i="24"/>
  <c r="V64" i="24"/>
  <c r="V66" i="24"/>
  <c r="V69" i="24"/>
  <c r="V65" i="24"/>
  <c r="V68" i="24"/>
  <c r="V67" i="24"/>
  <c r="V70" i="24"/>
  <c r="V71" i="24"/>
  <c r="V72" i="24"/>
  <c r="V75" i="24"/>
  <c r="V76" i="24"/>
  <c r="V73" i="24"/>
  <c r="V74" i="24"/>
  <c r="V77" i="24"/>
  <c r="V78" i="24"/>
  <c r="V82" i="24"/>
  <c r="V79" i="24"/>
  <c r="V80" i="24"/>
  <c r="V85" i="24"/>
  <c r="V84" i="24"/>
  <c r="V81" i="24"/>
  <c r="V83" i="24"/>
  <c r="V86" i="24"/>
  <c r="V87" i="24"/>
  <c r="V90" i="24"/>
  <c r="V88" i="24"/>
  <c r="V91" i="24"/>
  <c r="V89" i="24"/>
  <c r="V92" i="24"/>
  <c r="V95" i="24"/>
  <c r="V94" i="24"/>
  <c r="V93" i="24"/>
  <c r="V98" i="24"/>
  <c r="V96" i="24"/>
  <c r="V97" i="24"/>
  <c r="V101" i="24"/>
  <c r="V99" i="24"/>
  <c r="V102" i="24"/>
  <c r="V105" i="24"/>
  <c r="R111" i="23"/>
  <c r="M110" i="23"/>
  <c r="AH108" i="23"/>
  <c r="AB110" i="24"/>
  <c r="AB13" i="24"/>
  <c r="AB14" i="24"/>
  <c r="AB17" i="24"/>
  <c r="AB15" i="24"/>
  <c r="AB18" i="24"/>
  <c r="AB16" i="24"/>
  <c r="AB20" i="24"/>
  <c r="AB23" i="24"/>
  <c r="AB19" i="24"/>
  <c r="AB22" i="24"/>
  <c r="AB21" i="24"/>
  <c r="AB27" i="24"/>
  <c r="AB24" i="24"/>
  <c r="AB30" i="24"/>
  <c r="AB26" i="24"/>
  <c r="AB25" i="24"/>
  <c r="AB29" i="24"/>
  <c r="AB28" i="24"/>
  <c r="AB33" i="24"/>
  <c r="AB31" i="24"/>
  <c r="AB35" i="24"/>
  <c r="AB32" i="24"/>
  <c r="AB37" i="24"/>
  <c r="AB36" i="24"/>
  <c r="AB34" i="24"/>
  <c r="AB39" i="24"/>
  <c r="AB40" i="24"/>
  <c r="AB38" i="24"/>
  <c r="AB41" i="24"/>
  <c r="AB44" i="24"/>
  <c r="AB42" i="24"/>
  <c r="AB43" i="24"/>
  <c r="AB47" i="24"/>
  <c r="AB49" i="24"/>
  <c r="AB45" i="24"/>
  <c r="AB46" i="24"/>
  <c r="AB52" i="24"/>
  <c r="AB48" i="24"/>
  <c r="AB51" i="24"/>
  <c r="AB50" i="24"/>
  <c r="AB53" i="24"/>
  <c r="AB55" i="24"/>
  <c r="AB54" i="24"/>
  <c r="AB58" i="24"/>
  <c r="AB56" i="24"/>
  <c r="AB57" i="24"/>
  <c r="AB59" i="24"/>
  <c r="AB60" i="24"/>
  <c r="AB61" i="24"/>
  <c r="AB62" i="24"/>
  <c r="AB63" i="24"/>
  <c r="AB66" i="24"/>
  <c r="AB65" i="24"/>
  <c r="AB64" i="24"/>
  <c r="AB67" i="24"/>
  <c r="AB68" i="24"/>
  <c r="AB71" i="24"/>
  <c r="AB69" i="24"/>
  <c r="AB72" i="24"/>
  <c r="AB74" i="24"/>
  <c r="AB70" i="24"/>
  <c r="AB73" i="24"/>
  <c r="AB75" i="24"/>
  <c r="AB81" i="24"/>
  <c r="AB77" i="24"/>
  <c r="AB76" i="24"/>
  <c r="AB78" i="24"/>
  <c r="AB80" i="24"/>
  <c r="AB79" i="24"/>
  <c r="AB82" i="24"/>
  <c r="AB85" i="24"/>
  <c r="AB83" i="24"/>
  <c r="AB87" i="24"/>
  <c r="AB84" i="24"/>
  <c r="AB86" i="24"/>
  <c r="AB88" i="24"/>
  <c r="AB90" i="24"/>
  <c r="AB92" i="24"/>
  <c r="AB89" i="24"/>
  <c r="AB94" i="24"/>
  <c r="AB93" i="24"/>
  <c r="AB91" i="24"/>
  <c r="AB95" i="24"/>
  <c r="AB96" i="24"/>
  <c r="AB97" i="24"/>
  <c r="AB98" i="24"/>
  <c r="AB100" i="24"/>
  <c r="AB99" i="24"/>
  <c r="AB106" i="24"/>
  <c r="AB102" i="24"/>
  <c r="AB101" i="24"/>
  <c r="Q107" i="23"/>
  <c r="L109" i="23"/>
  <c r="W102" i="24"/>
  <c r="U108" i="23"/>
  <c r="H114" i="23"/>
  <c r="AF110" i="24"/>
  <c r="AF13" i="24"/>
  <c r="AF12" i="24"/>
  <c r="AF15" i="24"/>
  <c r="AF16" i="24"/>
  <c r="AF14" i="24"/>
  <c r="AF21" i="24"/>
  <c r="AF17" i="24"/>
  <c r="AF18" i="24"/>
  <c r="AF19" i="24"/>
  <c r="AF22" i="24"/>
  <c r="AF23" i="24"/>
  <c r="AF20" i="24"/>
  <c r="AF24" i="24"/>
  <c r="AF26" i="24"/>
  <c r="AF31" i="24"/>
  <c r="AF25" i="24"/>
  <c r="AF30" i="24"/>
  <c r="AF27" i="24"/>
  <c r="AF28" i="24"/>
  <c r="AF32" i="24"/>
  <c r="AF29" i="24"/>
  <c r="AF35" i="24"/>
  <c r="AF33" i="24"/>
  <c r="AF37" i="24"/>
  <c r="AF34" i="24"/>
  <c r="AF36" i="24"/>
  <c r="AF40" i="24"/>
  <c r="AF39" i="24"/>
  <c r="AF38" i="24"/>
  <c r="AF41" i="24"/>
  <c r="AF42" i="24"/>
  <c r="AF44" i="24"/>
  <c r="AF43" i="24"/>
  <c r="AF46" i="24"/>
  <c r="AF45" i="24"/>
  <c r="AF51" i="24"/>
  <c r="AF47" i="24"/>
  <c r="AF48" i="24"/>
  <c r="AF49" i="24"/>
  <c r="AF52" i="24"/>
  <c r="AF50" i="24"/>
  <c r="AF54" i="24"/>
  <c r="AF53" i="24"/>
  <c r="AF57" i="24"/>
  <c r="AF56" i="24"/>
  <c r="AF55" i="24"/>
  <c r="AF58" i="24"/>
  <c r="AF60" i="24"/>
  <c r="AF59" i="24"/>
  <c r="AF61" i="24"/>
  <c r="AF63" i="24"/>
  <c r="AF66" i="24"/>
  <c r="AF62" i="24"/>
  <c r="AF64" i="24"/>
  <c r="AF69" i="24"/>
  <c r="AF65" i="24"/>
  <c r="AF67" i="24"/>
  <c r="AF68" i="24"/>
  <c r="AF73" i="24"/>
  <c r="AF70" i="24"/>
  <c r="AF72" i="24"/>
  <c r="AF71" i="24"/>
  <c r="AF75" i="24"/>
  <c r="AF77" i="24"/>
  <c r="AF74" i="24"/>
  <c r="AF81" i="24"/>
  <c r="AF80" i="24"/>
  <c r="AF78" i="24"/>
  <c r="AF76" i="24"/>
  <c r="AF79" i="24"/>
  <c r="AF83" i="24"/>
  <c r="AF85" i="24"/>
  <c r="AF82" i="24"/>
  <c r="AF87" i="24"/>
  <c r="AF86" i="24"/>
  <c r="AF88" i="24"/>
  <c r="AF84" i="24"/>
  <c r="AF89" i="24"/>
  <c r="AF92" i="24"/>
  <c r="AF91" i="24"/>
  <c r="AF90" i="24"/>
  <c r="AF95" i="24"/>
  <c r="AF96" i="24"/>
  <c r="AF93" i="24"/>
  <c r="AF97" i="24"/>
  <c r="AF94" i="24"/>
  <c r="AF98" i="24"/>
  <c r="AF99" i="24"/>
  <c r="AF101" i="24"/>
  <c r="AF103" i="24"/>
  <c r="AF104" i="24"/>
  <c r="AF100" i="24"/>
  <c r="AF108" i="24"/>
  <c r="AF106" i="24"/>
  <c r="P108" i="23"/>
  <c r="W104" i="24"/>
  <c r="X107" i="24"/>
  <c r="X10" i="24"/>
  <c r="X11" i="24"/>
  <c r="X13" i="24"/>
  <c r="X12" i="24"/>
  <c r="X15" i="24"/>
  <c r="X19" i="24"/>
  <c r="X14" i="24"/>
  <c r="X17" i="24"/>
  <c r="X16" i="24"/>
  <c r="X20" i="24"/>
  <c r="X18" i="24"/>
  <c r="X21" i="24"/>
  <c r="X22" i="24"/>
  <c r="X24" i="24"/>
  <c r="X23" i="24"/>
  <c r="X25" i="24"/>
  <c r="X28" i="24"/>
  <c r="X27" i="24"/>
  <c r="X26" i="24"/>
  <c r="X29" i="24"/>
  <c r="X31" i="24"/>
  <c r="X30" i="24"/>
  <c r="X34" i="24"/>
  <c r="X32" i="24"/>
  <c r="X33" i="24"/>
  <c r="X40" i="24"/>
  <c r="X36" i="24"/>
  <c r="X35" i="24"/>
  <c r="X38" i="24"/>
  <c r="X37" i="24"/>
  <c r="X39" i="24"/>
  <c r="X42" i="24"/>
  <c r="X45" i="24"/>
  <c r="X44" i="24"/>
  <c r="X41" i="24"/>
  <c r="X47" i="24"/>
  <c r="X43" i="24"/>
  <c r="X48" i="24"/>
  <c r="X46" i="24"/>
  <c r="X50" i="24"/>
  <c r="X49" i="24"/>
  <c r="X51" i="24"/>
  <c r="X52" i="24"/>
  <c r="X57" i="24"/>
  <c r="X55" i="24"/>
  <c r="X54" i="24"/>
  <c r="X53" i="24"/>
  <c r="X56" i="24"/>
  <c r="X60" i="24"/>
  <c r="X58" i="24"/>
  <c r="X59" i="24"/>
  <c r="X62" i="24"/>
  <c r="X61" i="24"/>
  <c r="X63" i="24"/>
  <c r="X66" i="24"/>
  <c r="X65" i="24"/>
  <c r="X64" i="24"/>
  <c r="X69" i="24"/>
  <c r="X67" i="24"/>
  <c r="X68" i="24"/>
  <c r="X70" i="24"/>
  <c r="X71" i="24"/>
  <c r="X72" i="24"/>
  <c r="X73" i="24"/>
  <c r="X75" i="24"/>
  <c r="X74" i="24"/>
  <c r="X76" i="24"/>
  <c r="X77" i="24"/>
  <c r="X82" i="24"/>
  <c r="X78" i="24"/>
  <c r="X80" i="24"/>
  <c r="X79" i="24"/>
  <c r="X86" i="24"/>
  <c r="X83" i="24"/>
  <c r="X81" i="24"/>
  <c r="X87" i="24"/>
  <c r="X85" i="24"/>
  <c r="X84" i="24"/>
  <c r="X88" i="24"/>
  <c r="X90" i="24"/>
  <c r="X91" i="24"/>
  <c r="X93" i="24"/>
  <c r="X89" i="24"/>
  <c r="X95" i="24"/>
  <c r="X96" i="24"/>
  <c r="X92" i="24"/>
  <c r="X94" i="24"/>
  <c r="X97" i="24"/>
  <c r="X103" i="24"/>
  <c r="X101" i="24"/>
  <c r="X99" i="24"/>
  <c r="X100" i="24"/>
  <c r="AG110" i="23"/>
  <c r="AB107" i="24"/>
  <c r="W106" i="24"/>
  <c r="AH103" i="27"/>
  <c r="W104" i="27"/>
  <c r="Y105" i="27"/>
  <c r="AC103" i="27"/>
  <c r="J104" i="27"/>
  <c r="AB103" i="27"/>
  <c r="AI104" i="27"/>
  <c r="AA103" i="27"/>
  <c r="R103" i="27"/>
  <c r="Z103" i="27"/>
  <c r="O103" i="27"/>
  <c r="P104" i="27"/>
  <c r="E104" i="27"/>
  <c r="AG104" i="27"/>
  <c r="AD103" i="27"/>
  <c r="AE103" i="27"/>
  <c r="I104" i="27"/>
  <c r="L105" i="27"/>
  <c r="U105" i="27"/>
  <c r="D104" i="27"/>
  <c r="M105" i="27"/>
  <c r="Q104" i="27"/>
  <c r="N104" i="27"/>
  <c r="F103" i="27"/>
  <c r="H104" i="27"/>
  <c r="AJ103" i="27"/>
  <c r="V103" i="27"/>
  <c r="C104" i="27"/>
  <c r="X105" i="27"/>
  <c r="AF104" i="27"/>
  <c r="G104" i="27"/>
  <c r="S104" i="27"/>
  <c r="K105" i="27"/>
  <c r="T104" i="27"/>
  <c r="E109" i="23" l="1"/>
  <c r="E108" i="24"/>
  <c r="S108" i="23"/>
  <c r="AE110" i="23"/>
  <c r="AG111" i="23"/>
  <c r="AG110" i="24"/>
  <c r="AG108" i="24"/>
  <c r="AG106" i="24"/>
  <c r="AG102" i="24"/>
  <c r="AH109" i="23"/>
  <c r="K108" i="23"/>
  <c r="Q108" i="23"/>
  <c r="T108" i="23"/>
  <c r="O114" i="23"/>
  <c r="AI110" i="23"/>
  <c r="AI105" i="24"/>
  <c r="AI107" i="24"/>
  <c r="F114" i="23"/>
  <c r="M111" i="23"/>
  <c r="AA108" i="23"/>
  <c r="J109" i="23"/>
  <c r="Y109" i="23"/>
  <c r="N110" i="23"/>
  <c r="P109" i="23"/>
  <c r="D104" i="23"/>
  <c r="U109" i="23"/>
  <c r="R112" i="23"/>
  <c r="C105" i="23"/>
  <c r="L110" i="23"/>
  <c r="Z108" i="23"/>
  <c r="AI104" i="24"/>
  <c r="I109" i="23"/>
  <c r="AI106" i="24"/>
  <c r="AE108" i="24"/>
  <c r="X106" i="27"/>
  <c r="H105" i="27"/>
  <c r="Z104" i="27"/>
  <c r="AA104" i="27"/>
  <c r="AB104" i="27"/>
  <c r="AD104" i="27"/>
  <c r="P105" i="27"/>
  <c r="C105" i="27"/>
  <c r="Q105" i="27"/>
  <c r="AF105" i="27"/>
  <c r="F104" i="27"/>
  <c r="J105" i="27"/>
  <c r="AH104" i="27"/>
  <c r="K106" i="27"/>
  <c r="S105" i="27"/>
  <c r="U106" i="27"/>
  <c r="AE104" i="27"/>
  <c r="AI105" i="27"/>
  <c r="AJ104" i="27"/>
  <c r="M106" i="27"/>
  <c r="N105" i="27"/>
  <c r="AC104" i="27"/>
  <c r="G105" i="27"/>
  <c r="D105" i="27"/>
  <c r="L106" i="27"/>
  <c r="AG105" i="27"/>
  <c r="O104" i="27"/>
  <c r="W105" i="27"/>
  <c r="E105" i="27"/>
  <c r="R104" i="27"/>
  <c r="V104" i="27"/>
  <c r="T105" i="27"/>
  <c r="I105" i="27"/>
  <c r="Y106" i="27"/>
  <c r="F10" i="24" l="1"/>
  <c r="F11" i="24"/>
  <c r="F13" i="24"/>
  <c r="F12" i="24"/>
  <c r="F14" i="24"/>
  <c r="AE109" i="24"/>
  <c r="AE2" i="24"/>
  <c r="AE3" i="24"/>
  <c r="AE4" i="24"/>
  <c r="AE9" i="24"/>
  <c r="AE8" i="24"/>
  <c r="AE5" i="24"/>
  <c r="AE7" i="24"/>
  <c r="AE6" i="24"/>
  <c r="O10" i="24"/>
  <c r="O9" i="24"/>
  <c r="O12" i="24"/>
  <c r="O14" i="24"/>
  <c r="O13" i="24"/>
  <c r="O11" i="24"/>
  <c r="E110" i="23"/>
  <c r="E109" i="24"/>
  <c r="AI110" i="24"/>
  <c r="AI11" i="24"/>
  <c r="AI12" i="24"/>
  <c r="AI13" i="24"/>
  <c r="AI15" i="24"/>
  <c r="AI19" i="24"/>
  <c r="AI17" i="24"/>
  <c r="AI14" i="24"/>
  <c r="AI18" i="24"/>
  <c r="AI16" i="24"/>
  <c r="AI21" i="24"/>
  <c r="AI24" i="24"/>
  <c r="AI23" i="24"/>
  <c r="AI20" i="24"/>
  <c r="AI22" i="24"/>
  <c r="AI30" i="24"/>
  <c r="AI26" i="24"/>
  <c r="AI25" i="24"/>
  <c r="AI28" i="24"/>
  <c r="AI27" i="24"/>
  <c r="AI29" i="24"/>
  <c r="AI31" i="24"/>
  <c r="AI32" i="24"/>
  <c r="AI34" i="24"/>
  <c r="AI36" i="24"/>
  <c r="AI35" i="24"/>
  <c r="AI33" i="24"/>
  <c r="AI38" i="24"/>
  <c r="AI37" i="24"/>
  <c r="AI40" i="24"/>
  <c r="AI39" i="24"/>
  <c r="AI41" i="24"/>
  <c r="AI44" i="24"/>
  <c r="AI45" i="24"/>
  <c r="AI42" i="24"/>
  <c r="AI46" i="24"/>
  <c r="AI43" i="24"/>
  <c r="AI47" i="24"/>
  <c r="AI48" i="24"/>
  <c r="AI49" i="24"/>
  <c r="AI53" i="24"/>
  <c r="AI50" i="24"/>
  <c r="AI52" i="24"/>
  <c r="AI51" i="24"/>
  <c r="AI56" i="24"/>
  <c r="AI57" i="24"/>
  <c r="AI54" i="24"/>
  <c r="AI58" i="24"/>
  <c r="AI55" i="24"/>
  <c r="AI63" i="24"/>
  <c r="AI59" i="24"/>
  <c r="AI62" i="24"/>
  <c r="AI60" i="24"/>
  <c r="AI61" i="24"/>
  <c r="AI64" i="24"/>
  <c r="AI66" i="24"/>
  <c r="AI65" i="24"/>
  <c r="AI67" i="24"/>
  <c r="AI70" i="24"/>
  <c r="AI68" i="24"/>
  <c r="AI73" i="24"/>
  <c r="AI69" i="24"/>
  <c r="AI74" i="24"/>
  <c r="AI71" i="24"/>
  <c r="AI75" i="24"/>
  <c r="AI72" i="24"/>
  <c r="AI77" i="24"/>
  <c r="AI79" i="24"/>
  <c r="AI76" i="24"/>
  <c r="AI82" i="24"/>
  <c r="AI78" i="24"/>
  <c r="AI80" i="24"/>
  <c r="AI81" i="24"/>
  <c r="AI83" i="24"/>
  <c r="AI89" i="24"/>
  <c r="AI84" i="24"/>
  <c r="AI85" i="24"/>
  <c r="AI87" i="24"/>
  <c r="AI86" i="24"/>
  <c r="AI88" i="24"/>
  <c r="AI90" i="24"/>
  <c r="AI92" i="24"/>
  <c r="AI94" i="24"/>
  <c r="AI93" i="24"/>
  <c r="AI91" i="24"/>
  <c r="AI95" i="24"/>
  <c r="AI96" i="24"/>
  <c r="AI99" i="24"/>
  <c r="AI97" i="24"/>
  <c r="AI98" i="24"/>
  <c r="AI101" i="24"/>
  <c r="AI102" i="24"/>
  <c r="AI103" i="24"/>
  <c r="AI100" i="24"/>
  <c r="T109" i="23"/>
  <c r="AH110" i="23"/>
  <c r="AE110" i="24"/>
  <c r="AE10" i="24"/>
  <c r="AE11" i="24"/>
  <c r="AE12" i="24"/>
  <c r="AE13" i="24"/>
  <c r="AE14" i="24"/>
  <c r="AE18" i="24"/>
  <c r="AE16" i="24"/>
  <c r="AE15" i="24"/>
  <c r="AE17" i="24"/>
  <c r="AE21" i="24"/>
  <c r="AE19" i="24"/>
  <c r="AE20" i="24"/>
  <c r="AE22" i="24"/>
  <c r="AE26" i="24"/>
  <c r="AE23" i="24"/>
  <c r="AE25" i="24"/>
  <c r="AE24" i="24"/>
  <c r="AE27" i="24"/>
  <c r="AE29" i="24"/>
  <c r="AE28" i="24"/>
  <c r="AE30" i="24"/>
  <c r="AE31" i="24"/>
  <c r="AE32" i="24"/>
  <c r="AE34" i="24"/>
  <c r="AE36" i="24"/>
  <c r="AE33" i="24"/>
  <c r="AE37" i="24"/>
  <c r="AE39" i="24"/>
  <c r="AE35" i="24"/>
  <c r="AE42" i="24"/>
  <c r="AE38" i="24"/>
  <c r="AE41" i="24"/>
  <c r="AE40" i="24"/>
  <c r="AE46" i="24"/>
  <c r="AE47" i="24"/>
  <c r="AE45" i="24"/>
  <c r="AE44" i="24"/>
  <c r="AE43" i="24"/>
  <c r="AE48" i="24"/>
  <c r="AE51" i="24"/>
  <c r="AE49" i="24"/>
  <c r="AE53" i="24"/>
  <c r="AE50" i="24"/>
  <c r="AE52" i="24"/>
  <c r="AE56" i="24"/>
  <c r="AE55" i="24"/>
  <c r="AE54" i="24"/>
  <c r="AE60" i="24"/>
  <c r="AE57" i="24"/>
  <c r="AE61" i="24"/>
  <c r="AE58" i="24"/>
  <c r="AE59" i="24"/>
  <c r="AE62" i="24"/>
  <c r="AE65" i="24"/>
  <c r="AE64" i="24"/>
  <c r="AE63" i="24"/>
  <c r="AE69" i="24"/>
  <c r="AE66" i="24"/>
  <c r="AE71" i="24"/>
  <c r="AE67" i="24"/>
  <c r="AE68" i="24"/>
  <c r="AE70" i="24"/>
  <c r="AE73" i="24"/>
  <c r="AE72" i="24"/>
  <c r="AE77" i="24"/>
  <c r="AE75" i="24"/>
  <c r="AE74" i="24"/>
  <c r="AE79" i="24"/>
  <c r="AE76" i="24"/>
  <c r="AE78" i="24"/>
  <c r="AE81" i="24"/>
  <c r="AE80" i="24"/>
  <c r="AE82" i="24"/>
  <c r="AE84" i="24"/>
  <c r="AE83" i="24"/>
  <c r="AE85" i="24"/>
  <c r="AE88" i="24"/>
  <c r="AE86" i="24"/>
  <c r="AE87" i="24"/>
  <c r="AE89" i="24"/>
  <c r="AE92" i="24"/>
  <c r="AE94" i="24"/>
  <c r="AE90" i="24"/>
  <c r="AE95" i="24"/>
  <c r="AE93" i="24"/>
  <c r="AE91" i="24"/>
  <c r="AE97" i="24"/>
  <c r="AE96" i="24"/>
  <c r="AE98" i="24"/>
  <c r="AE99" i="24"/>
  <c r="AE103" i="24"/>
  <c r="AE100" i="24"/>
  <c r="AE106" i="24"/>
  <c r="P110" i="23"/>
  <c r="Y110" i="23"/>
  <c r="C106" i="23"/>
  <c r="J110" i="23"/>
  <c r="Q109" i="23"/>
  <c r="AG111" i="24"/>
  <c r="AG11" i="24"/>
  <c r="AG10" i="24"/>
  <c r="AG12" i="24"/>
  <c r="AG13" i="24"/>
  <c r="AG14" i="24"/>
  <c r="AG16" i="24"/>
  <c r="AG17" i="24"/>
  <c r="AG15" i="24"/>
  <c r="AG19" i="24"/>
  <c r="AG18" i="24"/>
  <c r="AG23" i="24"/>
  <c r="AG21" i="24"/>
  <c r="AG22" i="24"/>
  <c r="AG26" i="24"/>
  <c r="AG20" i="24"/>
  <c r="AG25" i="24"/>
  <c r="AG24" i="24"/>
  <c r="AG29" i="24"/>
  <c r="AG28" i="24"/>
  <c r="AG27" i="24"/>
  <c r="AG32" i="24"/>
  <c r="AG31" i="24"/>
  <c r="AG30" i="24"/>
  <c r="AG33" i="24"/>
  <c r="AG34" i="24"/>
  <c r="AG35" i="24"/>
  <c r="AG39" i="24"/>
  <c r="AG36" i="24"/>
  <c r="AG37" i="24"/>
  <c r="AG38" i="24"/>
  <c r="AG40" i="24"/>
  <c r="AG43" i="24"/>
  <c r="AG41" i="24"/>
  <c r="AG47" i="24"/>
  <c r="AG46" i="24"/>
  <c r="AG42" i="24"/>
  <c r="AG44" i="24"/>
  <c r="AG45" i="24"/>
  <c r="AG50" i="24"/>
  <c r="AG48" i="24"/>
  <c r="AG49" i="24"/>
  <c r="AG53" i="24"/>
  <c r="AG51" i="24"/>
  <c r="AG54" i="24"/>
  <c r="AG52" i="24"/>
  <c r="AG55" i="24"/>
  <c r="AG58" i="24"/>
  <c r="AG59" i="24"/>
  <c r="AG57" i="24"/>
  <c r="AG56" i="24"/>
  <c r="AG64" i="24"/>
  <c r="AG61" i="24"/>
  <c r="AG65" i="24"/>
  <c r="AG66" i="24"/>
  <c r="AG62" i="24"/>
  <c r="AG60" i="24"/>
  <c r="AG63" i="24"/>
  <c r="AG67" i="24"/>
  <c r="AG68" i="24"/>
  <c r="AG70" i="24"/>
  <c r="AG72" i="24"/>
  <c r="AG69" i="24"/>
  <c r="AG71" i="24"/>
  <c r="AG76" i="24"/>
  <c r="AG73" i="24"/>
  <c r="AG74" i="24"/>
  <c r="AG75" i="24"/>
  <c r="AG78" i="24"/>
  <c r="AG79" i="24"/>
  <c r="AG77" i="24"/>
  <c r="AG80" i="24"/>
  <c r="AG83" i="24"/>
  <c r="AG82" i="24"/>
  <c r="AG81" i="24"/>
  <c r="AG84" i="24"/>
  <c r="AG86" i="24"/>
  <c r="AG87" i="24"/>
  <c r="AG85" i="24"/>
  <c r="AG88" i="24"/>
  <c r="AG91" i="24"/>
  <c r="AG89" i="24"/>
  <c r="AG90" i="24"/>
  <c r="AG92" i="24"/>
  <c r="AG94" i="24"/>
  <c r="AG96" i="24"/>
  <c r="AG93" i="24"/>
  <c r="AG97" i="24"/>
  <c r="AG95" i="24"/>
  <c r="AG98" i="24"/>
  <c r="AG99" i="24"/>
  <c r="AG100" i="24"/>
  <c r="AG103" i="24"/>
  <c r="AG104" i="24"/>
  <c r="AG101" i="24"/>
  <c r="AG105" i="24"/>
  <c r="AG107" i="24"/>
  <c r="AG109" i="24"/>
  <c r="S109" i="23"/>
  <c r="I110" i="23"/>
  <c r="L111" i="23"/>
  <c r="M112" i="23"/>
  <c r="Z109" i="23"/>
  <c r="AA109" i="23"/>
  <c r="AE104" i="24"/>
  <c r="AE102" i="24"/>
  <c r="R113" i="23"/>
  <c r="D105" i="23"/>
  <c r="AE101" i="24"/>
  <c r="AI108" i="24"/>
  <c r="N111" i="23"/>
  <c r="AE105" i="24"/>
  <c r="U110" i="23"/>
  <c r="AI109" i="24"/>
  <c r="K109" i="23"/>
  <c r="AE107" i="24"/>
  <c r="O105" i="27"/>
  <c r="R105" i="27"/>
  <c r="AI106" i="27"/>
  <c r="AE105" i="27"/>
  <c r="J106" i="27"/>
  <c r="F105" i="27"/>
  <c r="C106" i="27"/>
  <c r="T106" i="27"/>
  <c r="L107" i="27"/>
  <c r="Z105" i="27"/>
  <c r="M107" i="27"/>
  <c r="N106" i="27"/>
  <c r="V105" i="27"/>
  <c r="AJ105" i="27"/>
  <c r="AB105" i="27"/>
  <c r="X107" i="27"/>
  <c r="AC105" i="27"/>
  <c r="S106" i="27"/>
  <c r="I106" i="27"/>
  <c r="K107" i="27"/>
  <c r="E106" i="27"/>
  <c r="AD105" i="27"/>
  <c r="G106" i="27"/>
  <c r="U107" i="27"/>
  <c r="AF106" i="27"/>
  <c r="Y107" i="27"/>
  <c r="W106" i="27"/>
  <c r="AG106" i="27"/>
  <c r="P106" i="27"/>
  <c r="D106" i="27"/>
  <c r="AH105" i="27"/>
  <c r="Q106" i="27"/>
  <c r="AA105" i="27"/>
  <c r="H106" i="27"/>
  <c r="E111" i="23" l="1"/>
  <c r="E110" i="24"/>
  <c r="AH109" i="24"/>
  <c r="AH8" i="24"/>
  <c r="AH7" i="24"/>
  <c r="AH6" i="24"/>
  <c r="AH9" i="24"/>
  <c r="AH105" i="24"/>
  <c r="AH101" i="24"/>
  <c r="AH106" i="24"/>
  <c r="P111" i="23"/>
  <c r="M113" i="23"/>
  <c r="AA110" i="23"/>
  <c r="AA109" i="24"/>
  <c r="AA105" i="24"/>
  <c r="AH110" i="24"/>
  <c r="AH11" i="24"/>
  <c r="AH10" i="24"/>
  <c r="AH12" i="24"/>
  <c r="AH13" i="24"/>
  <c r="AH15" i="24"/>
  <c r="AH14" i="24"/>
  <c r="AH16" i="24"/>
  <c r="AH17" i="24"/>
  <c r="AH18" i="24"/>
  <c r="AH20" i="24"/>
  <c r="AH19" i="24"/>
  <c r="AH21" i="24"/>
  <c r="AH22" i="24"/>
  <c r="AH27" i="24"/>
  <c r="AH26" i="24"/>
  <c r="AH23" i="24"/>
  <c r="AH24" i="24"/>
  <c r="AH25" i="24"/>
  <c r="AH28" i="24"/>
  <c r="AH31" i="24"/>
  <c r="AH30" i="24"/>
  <c r="AH29" i="24"/>
  <c r="AH34" i="24"/>
  <c r="AH32" i="24"/>
  <c r="AH33" i="24"/>
  <c r="AH36" i="24"/>
  <c r="AH35" i="24"/>
  <c r="AH40" i="24"/>
  <c r="AH38" i="24"/>
  <c r="AH41" i="24"/>
  <c r="AH37" i="24"/>
  <c r="AH42" i="24"/>
  <c r="AH43" i="24"/>
  <c r="AH39" i="24"/>
  <c r="AH45" i="24"/>
  <c r="AH48" i="24"/>
  <c r="AH44" i="24"/>
  <c r="AH46" i="24"/>
  <c r="AH49" i="24"/>
  <c r="AH47" i="24"/>
  <c r="AH52" i="24"/>
  <c r="AH50" i="24"/>
  <c r="AH51" i="24"/>
  <c r="AH53" i="24"/>
  <c r="AH54" i="24"/>
  <c r="AH57" i="24"/>
  <c r="AH55" i="24"/>
  <c r="AH58" i="24"/>
  <c r="AH56" i="24"/>
  <c r="AH60" i="24"/>
  <c r="AH61" i="24"/>
  <c r="AH59" i="24"/>
  <c r="AH63" i="24"/>
  <c r="AH62" i="24"/>
  <c r="AH66" i="24"/>
  <c r="AH64" i="24"/>
  <c r="AH65" i="24"/>
  <c r="AH70" i="24"/>
  <c r="AH71" i="24"/>
  <c r="AH67" i="24"/>
  <c r="AH69" i="24"/>
  <c r="AH68" i="24"/>
  <c r="AH73" i="24"/>
  <c r="AH74" i="24"/>
  <c r="AH72" i="24"/>
  <c r="AH76" i="24"/>
  <c r="AH75" i="24"/>
  <c r="AH77" i="24"/>
  <c r="AH78" i="24"/>
  <c r="AH80" i="24"/>
  <c r="AH82" i="24"/>
  <c r="AH79" i="24"/>
  <c r="AH81" i="24"/>
  <c r="AH84" i="24"/>
  <c r="AH83" i="24"/>
  <c r="AH86" i="24"/>
  <c r="AH85" i="24"/>
  <c r="AH87" i="24"/>
  <c r="AH89" i="24"/>
  <c r="AH90" i="24"/>
  <c r="AH88" i="24"/>
  <c r="AH92" i="24"/>
  <c r="AH93" i="24"/>
  <c r="AH91" i="24"/>
  <c r="AH98" i="24"/>
  <c r="AH97" i="24"/>
  <c r="AH95" i="24"/>
  <c r="AH94" i="24"/>
  <c r="AH96" i="24"/>
  <c r="AH99" i="24"/>
  <c r="AH100" i="24"/>
  <c r="AH102" i="24"/>
  <c r="AH104" i="24"/>
  <c r="AH103" i="24"/>
  <c r="L112" i="23"/>
  <c r="K110" i="23"/>
  <c r="Q110" i="23"/>
  <c r="J111" i="23"/>
  <c r="AH108" i="24"/>
  <c r="I111" i="23"/>
  <c r="AA107" i="24"/>
  <c r="D106" i="23"/>
  <c r="C107" i="23"/>
  <c r="Y107" i="24"/>
  <c r="T110" i="23"/>
  <c r="Z110" i="23"/>
  <c r="Y111" i="23"/>
  <c r="Y110" i="24"/>
  <c r="Y108" i="24"/>
  <c r="U111" i="23"/>
  <c r="N112" i="23"/>
  <c r="R114" i="23"/>
  <c r="S110" i="23"/>
  <c r="AH107" i="24"/>
  <c r="Q107" i="27"/>
  <c r="P107" i="27"/>
  <c r="H107" i="27"/>
  <c r="AD106" i="27"/>
  <c r="X108" i="27"/>
  <c r="AJ106" i="27"/>
  <c r="M108" i="27"/>
  <c r="O106" i="27"/>
  <c r="AF107" i="27"/>
  <c r="T107" i="27"/>
  <c r="E107" i="27"/>
  <c r="AB106" i="27"/>
  <c r="V106" i="27"/>
  <c r="AI107" i="27"/>
  <c r="R106" i="27"/>
  <c r="Z106" i="27"/>
  <c r="W107" i="27"/>
  <c r="G107" i="27"/>
  <c r="J107" i="27"/>
  <c r="F106" i="27"/>
  <c r="U108" i="27"/>
  <c r="AC106" i="27"/>
  <c r="K108" i="27"/>
  <c r="AA106" i="27"/>
  <c r="D107" i="27"/>
  <c r="AG107" i="27"/>
  <c r="C107" i="27"/>
  <c r="N107" i="27"/>
  <c r="AH106" i="27"/>
  <c r="Y108" i="27"/>
  <c r="I107" i="27"/>
  <c r="L108" i="27"/>
  <c r="AE106" i="27"/>
  <c r="S107" i="27"/>
  <c r="Y105" i="24" l="1"/>
  <c r="Y9" i="24"/>
  <c r="R4" i="24"/>
  <c r="R12" i="24"/>
  <c r="R7" i="24"/>
  <c r="R3" i="24"/>
  <c r="R2" i="24"/>
  <c r="R11" i="24"/>
  <c r="R5" i="24"/>
  <c r="R8" i="24"/>
  <c r="R10" i="24"/>
  <c r="R6" i="24"/>
  <c r="R9" i="24"/>
  <c r="E112" i="23"/>
  <c r="E111" i="24"/>
  <c r="Y106" i="24"/>
  <c r="Q111" i="23"/>
  <c r="L113" i="23"/>
  <c r="Y104" i="24"/>
  <c r="D107" i="23"/>
  <c r="T111" i="23"/>
  <c r="I112" i="23"/>
  <c r="AA110" i="24"/>
  <c r="AA12" i="24"/>
  <c r="AA9" i="24"/>
  <c r="AA10" i="24"/>
  <c r="AA15" i="24"/>
  <c r="AA11" i="24"/>
  <c r="AA13" i="24"/>
  <c r="AA17" i="24"/>
  <c r="AA14" i="24"/>
  <c r="AA16" i="24"/>
  <c r="AA18" i="24"/>
  <c r="AA22" i="24"/>
  <c r="AA19" i="24"/>
  <c r="AA21" i="24"/>
  <c r="AA23" i="24"/>
  <c r="AA20" i="24"/>
  <c r="AA25" i="24"/>
  <c r="AA27" i="24"/>
  <c r="AA24" i="24"/>
  <c r="AA26" i="24"/>
  <c r="AA28" i="24"/>
  <c r="AA32" i="24"/>
  <c r="AA33" i="24"/>
  <c r="AA30" i="24"/>
  <c r="AA29" i="24"/>
  <c r="AA31" i="24"/>
  <c r="AA34" i="24"/>
  <c r="AA36" i="24"/>
  <c r="AA38" i="24"/>
  <c r="AA39" i="24"/>
  <c r="AA35" i="24"/>
  <c r="AA40" i="24"/>
  <c r="AA37" i="24"/>
  <c r="AA41" i="24"/>
  <c r="AA44" i="24"/>
  <c r="AA43" i="24"/>
  <c r="AA42" i="24"/>
  <c r="AA45" i="24"/>
  <c r="AA47" i="24"/>
  <c r="AA46" i="24"/>
  <c r="AA48" i="24"/>
  <c r="AA50" i="24"/>
  <c r="AA49" i="24"/>
  <c r="AA53" i="24"/>
  <c r="AA51" i="24"/>
  <c r="AA52" i="24"/>
  <c r="AA56" i="24"/>
  <c r="AA55" i="24"/>
  <c r="AA54" i="24"/>
  <c r="AA57" i="24"/>
  <c r="AA61" i="24"/>
  <c r="AA59" i="24"/>
  <c r="AA58" i="24"/>
  <c r="AA60" i="24"/>
  <c r="AA65" i="24"/>
  <c r="AA62" i="24"/>
  <c r="AA63" i="24"/>
  <c r="AA64" i="24"/>
  <c r="AA66" i="24"/>
  <c r="AA67" i="24"/>
  <c r="AA73" i="24"/>
  <c r="AA68" i="24"/>
  <c r="AA69" i="24"/>
  <c r="AA71" i="24"/>
  <c r="AA70" i="24"/>
  <c r="AA75" i="24"/>
  <c r="AA72" i="24"/>
  <c r="AA77" i="24"/>
  <c r="AA74" i="24"/>
  <c r="AA76" i="24"/>
  <c r="AA80" i="24"/>
  <c r="AA78" i="24"/>
  <c r="AA82" i="24"/>
  <c r="AA79" i="24"/>
  <c r="AA86" i="24"/>
  <c r="AA81" i="24"/>
  <c r="AA85" i="24"/>
  <c r="AA83" i="24"/>
  <c r="AA84" i="24"/>
  <c r="AA88" i="24"/>
  <c r="AA89" i="24"/>
  <c r="AA87" i="24"/>
  <c r="AA94" i="24"/>
  <c r="AA92" i="24"/>
  <c r="AA90" i="24"/>
  <c r="AA93" i="24"/>
  <c r="AA91" i="24"/>
  <c r="AA96" i="24"/>
  <c r="AA95" i="24"/>
  <c r="AA97" i="24"/>
  <c r="AA103" i="24"/>
  <c r="AA99" i="24"/>
  <c r="AA98" i="24"/>
  <c r="AA101" i="24"/>
  <c r="AA104" i="24"/>
  <c r="AA100" i="24"/>
  <c r="AA102" i="24"/>
  <c r="AA108" i="24"/>
  <c r="AA106" i="24"/>
  <c r="N113" i="23"/>
  <c r="Y111" i="24"/>
  <c r="Y10" i="24"/>
  <c r="Y15" i="24"/>
  <c r="Y11" i="24"/>
  <c r="Y12" i="24"/>
  <c r="Y14" i="24"/>
  <c r="Y17" i="24"/>
  <c r="Y13" i="24"/>
  <c r="Y18" i="24"/>
  <c r="Y16" i="24"/>
  <c r="Y21" i="24"/>
  <c r="Y20" i="24"/>
  <c r="Y19" i="24"/>
  <c r="Y26" i="24"/>
  <c r="Y23" i="24"/>
  <c r="Y22" i="24"/>
  <c r="Y24" i="24"/>
  <c r="Y29" i="24"/>
  <c r="Y25" i="24"/>
  <c r="Y27" i="24"/>
  <c r="Y28" i="24"/>
  <c r="Y32" i="24"/>
  <c r="Y30" i="24"/>
  <c r="Y33" i="24"/>
  <c r="Y31" i="24"/>
  <c r="Y36" i="24"/>
  <c r="Y34" i="24"/>
  <c r="Y35" i="24"/>
  <c r="Y38" i="24"/>
  <c r="Y39" i="24"/>
  <c r="Y37" i="24"/>
  <c r="Y40" i="24"/>
  <c r="Y43" i="24"/>
  <c r="Y41" i="24"/>
  <c r="Y44" i="24"/>
  <c r="Y42" i="24"/>
  <c r="Y45" i="24"/>
  <c r="Y46" i="24"/>
  <c r="Y47" i="24"/>
  <c r="Y48" i="24"/>
  <c r="Y50" i="24"/>
  <c r="Y49" i="24"/>
  <c r="Y51" i="24"/>
  <c r="Y53" i="24"/>
  <c r="Y56" i="24"/>
  <c r="Y52" i="24"/>
  <c r="Y54" i="24"/>
  <c r="Y57" i="24"/>
  <c r="Y58" i="24"/>
  <c r="Y60" i="24"/>
  <c r="Y55" i="24"/>
  <c r="Y59" i="24"/>
  <c r="Y61" i="24"/>
  <c r="Y62" i="24"/>
  <c r="Y63" i="24"/>
  <c r="Y64" i="24"/>
  <c r="Y65" i="24"/>
  <c r="Y67" i="24"/>
  <c r="Y70" i="24"/>
  <c r="Y66" i="24"/>
  <c r="Y69" i="24"/>
  <c r="Y68" i="24"/>
  <c r="Y76" i="24"/>
  <c r="Y74" i="24"/>
  <c r="Y71" i="24"/>
  <c r="Y72" i="24"/>
  <c r="Y73" i="24"/>
  <c r="Y75" i="24"/>
  <c r="Y77" i="24"/>
  <c r="Y78" i="24"/>
  <c r="Y81" i="24"/>
  <c r="Y79" i="24"/>
  <c r="Y84" i="24"/>
  <c r="Y80" i="24"/>
  <c r="Y83" i="24"/>
  <c r="Y82" i="24"/>
  <c r="Y86" i="24"/>
  <c r="Y85" i="24"/>
  <c r="Y87" i="24"/>
  <c r="Y93" i="24"/>
  <c r="Y88" i="24"/>
  <c r="Y89" i="24"/>
  <c r="Y90" i="24"/>
  <c r="Y91" i="24"/>
  <c r="Y92" i="24"/>
  <c r="Y98" i="24"/>
  <c r="Y96" i="24"/>
  <c r="Y95" i="24"/>
  <c r="Y94" i="24"/>
  <c r="Y99" i="24"/>
  <c r="Y102" i="24"/>
  <c r="Y101" i="24"/>
  <c r="Y97" i="24"/>
  <c r="Y100" i="24"/>
  <c r="Y103" i="24"/>
  <c r="C108" i="23"/>
  <c r="Y109" i="24"/>
  <c r="S111" i="23"/>
  <c r="J112" i="23"/>
  <c r="M114" i="23"/>
  <c r="P112" i="23"/>
  <c r="Z111" i="23"/>
  <c r="U112" i="23"/>
  <c r="K111" i="23"/>
  <c r="L109" i="27"/>
  <c r="U109" i="27"/>
  <c r="O107" i="27"/>
  <c r="P108" i="27"/>
  <c r="N108" i="27"/>
  <c r="R107" i="27"/>
  <c r="AI108" i="27"/>
  <c r="AD107" i="27"/>
  <c r="H108" i="27"/>
  <c r="G108" i="27"/>
  <c r="AH107" i="27"/>
  <c r="X109" i="27"/>
  <c r="AB107" i="27"/>
  <c r="M109" i="27"/>
  <c r="D108" i="27"/>
  <c r="K109" i="27"/>
  <c r="Y109" i="27"/>
  <c r="AA107" i="27"/>
  <c r="F107" i="27"/>
  <c r="W108" i="27"/>
  <c r="T108" i="27"/>
  <c r="Q108" i="27"/>
  <c r="J108" i="27"/>
  <c r="AE107" i="27"/>
  <c r="E108" i="27"/>
  <c r="Z107" i="27"/>
  <c r="AF108" i="27"/>
  <c r="S108" i="27"/>
  <c r="I108" i="27"/>
  <c r="AG108" i="27"/>
  <c r="AC107" i="27"/>
  <c r="V107" i="27"/>
  <c r="AJ107" i="27"/>
  <c r="C108" i="27"/>
  <c r="Z107" i="24" l="1"/>
  <c r="Z7" i="24"/>
  <c r="M5" i="24"/>
  <c r="M7" i="24"/>
  <c r="M10" i="24"/>
  <c r="M6" i="24"/>
  <c r="M9" i="24"/>
  <c r="M8" i="24"/>
  <c r="M11" i="24"/>
  <c r="E113" i="23"/>
  <c r="E112" i="24"/>
  <c r="Z110" i="24"/>
  <c r="Z109" i="24"/>
  <c r="Z104" i="24"/>
  <c r="Z106" i="24"/>
  <c r="U113" i="23"/>
  <c r="L114" i="23"/>
  <c r="S112" i="23"/>
  <c r="I113" i="23"/>
  <c r="K112" i="23"/>
  <c r="Z108" i="24"/>
  <c r="Q112" i="23"/>
  <c r="Z111" i="24"/>
  <c r="Z8" i="24"/>
  <c r="Z10" i="24"/>
  <c r="Z12" i="24"/>
  <c r="Z11" i="24"/>
  <c r="Z9" i="24"/>
  <c r="Z15" i="24"/>
  <c r="Z16" i="24"/>
  <c r="Z13" i="24"/>
  <c r="Z17" i="24"/>
  <c r="Z14" i="24"/>
  <c r="Z18" i="24"/>
  <c r="Z19" i="24"/>
  <c r="Z20" i="24"/>
  <c r="Z21" i="24"/>
  <c r="Z25" i="24"/>
  <c r="Z22" i="24"/>
  <c r="Z23" i="24"/>
  <c r="Z26" i="24"/>
  <c r="Z24" i="24"/>
  <c r="Z30" i="24"/>
  <c r="Z27" i="24"/>
  <c r="Z28" i="24"/>
  <c r="Z31" i="24"/>
  <c r="Z29" i="24"/>
  <c r="Z35" i="24"/>
  <c r="Z33" i="24"/>
  <c r="Z32" i="24"/>
  <c r="Z34" i="24"/>
  <c r="Z40" i="24"/>
  <c r="Z36" i="24"/>
  <c r="Z37" i="24"/>
  <c r="Z41" i="24"/>
  <c r="Z39" i="24"/>
  <c r="Z38" i="24"/>
  <c r="Z44" i="24"/>
  <c r="Z47" i="24"/>
  <c r="Z43" i="24"/>
  <c r="Z42" i="24"/>
  <c r="Z45" i="24"/>
  <c r="Z46" i="24"/>
  <c r="Z48" i="24"/>
  <c r="Z49" i="24"/>
  <c r="Z50" i="24"/>
  <c r="Z52" i="24"/>
  <c r="Z53" i="24"/>
  <c r="Z51" i="24"/>
  <c r="Z54" i="24"/>
  <c r="Z55" i="24"/>
  <c r="Z56" i="24"/>
  <c r="Z60" i="24"/>
  <c r="Z57" i="24"/>
  <c r="Z59" i="24"/>
  <c r="Z58" i="24"/>
  <c r="Z62" i="24"/>
  <c r="Z61" i="24"/>
  <c r="Z65" i="24"/>
  <c r="Z63" i="24"/>
  <c r="Z67" i="24"/>
  <c r="Z64" i="24"/>
  <c r="Z66" i="24"/>
  <c r="Z68" i="24"/>
  <c r="Z74" i="24"/>
  <c r="Z69" i="24"/>
  <c r="Z70" i="24"/>
  <c r="Z77" i="24"/>
  <c r="Z71" i="24"/>
  <c r="Z76" i="24"/>
  <c r="Z72" i="24"/>
  <c r="Z73" i="24"/>
  <c r="Z79" i="24"/>
  <c r="Z80" i="24"/>
  <c r="Z78" i="24"/>
  <c r="Z75" i="24"/>
  <c r="Z81" i="24"/>
  <c r="Z82" i="24"/>
  <c r="Z85" i="24"/>
  <c r="Z84" i="24"/>
  <c r="Z83" i="24"/>
  <c r="Z87" i="24"/>
  <c r="Z89" i="24"/>
  <c r="Z90" i="24"/>
  <c r="Z88" i="24"/>
  <c r="Z86" i="24"/>
  <c r="Z92" i="24"/>
  <c r="Z91" i="24"/>
  <c r="Z96" i="24"/>
  <c r="Z93" i="24"/>
  <c r="Z97" i="24"/>
  <c r="Z94" i="24"/>
  <c r="Z100" i="24"/>
  <c r="Z95" i="24"/>
  <c r="Z98" i="24"/>
  <c r="Z103" i="24"/>
  <c r="Z99" i="24"/>
  <c r="Z105" i="24"/>
  <c r="Z102" i="24"/>
  <c r="Z101" i="24"/>
  <c r="J113" i="23"/>
  <c r="C109" i="23"/>
  <c r="D108" i="23"/>
  <c r="N114" i="23"/>
  <c r="K106" i="24"/>
  <c r="T112" i="23"/>
  <c r="K108" i="24"/>
  <c r="P113" i="23"/>
  <c r="AI109" i="27"/>
  <c r="AJ108" i="27"/>
  <c r="N109" i="27"/>
  <c r="AC108" i="27"/>
  <c r="AF109" i="27"/>
  <c r="H109" i="27"/>
  <c r="R108" i="27"/>
  <c r="AE108" i="27"/>
  <c r="J109" i="27"/>
  <c r="K110" i="27"/>
  <c r="AH108" i="27"/>
  <c r="P109" i="27"/>
  <c r="L110" i="27"/>
  <c r="Z108" i="27"/>
  <c r="T109" i="27"/>
  <c r="AB108" i="27"/>
  <c r="Y110" i="27"/>
  <c r="I109" i="27"/>
  <c r="Q109" i="27"/>
  <c r="AA108" i="27"/>
  <c r="V108" i="27"/>
  <c r="E109" i="27"/>
  <c r="W109" i="27"/>
  <c r="D109" i="27"/>
  <c r="AD108" i="27"/>
  <c r="U110" i="27"/>
  <c r="M110" i="27"/>
  <c r="AG109" i="27"/>
  <c r="G109" i="27"/>
  <c r="F108" i="27"/>
  <c r="X110" i="27"/>
  <c r="O108" i="27"/>
  <c r="C109" i="27"/>
  <c r="S109" i="27"/>
  <c r="E114" i="23" l="1"/>
  <c r="E113" i="24"/>
  <c r="K109" i="24"/>
  <c r="K7" i="24"/>
  <c r="K8" i="24"/>
  <c r="L8" i="24"/>
  <c r="L6" i="24"/>
  <c r="L7" i="24"/>
  <c r="L9" i="24"/>
  <c r="L10" i="24"/>
  <c r="K107" i="24"/>
  <c r="K111" i="24"/>
  <c r="C110" i="23"/>
  <c r="I114" i="23"/>
  <c r="Q113" i="23"/>
  <c r="K110" i="24"/>
  <c r="J114" i="23"/>
  <c r="J9" i="24" s="1"/>
  <c r="P114" i="23"/>
  <c r="D109" i="23"/>
  <c r="K112" i="24"/>
  <c r="K9" i="24"/>
  <c r="K10" i="24"/>
  <c r="K11" i="24"/>
  <c r="K13" i="24"/>
  <c r="K12" i="24"/>
  <c r="K14" i="24"/>
  <c r="K15" i="24"/>
  <c r="K16" i="24"/>
  <c r="K17" i="24"/>
  <c r="K23" i="24"/>
  <c r="K19" i="24"/>
  <c r="K22" i="24"/>
  <c r="K18" i="24"/>
  <c r="K21" i="24"/>
  <c r="K20" i="24"/>
  <c r="K27" i="24"/>
  <c r="K24" i="24"/>
  <c r="K25" i="24"/>
  <c r="K26" i="24"/>
  <c r="K28" i="24"/>
  <c r="K30" i="24"/>
  <c r="K31" i="24"/>
  <c r="K33" i="24"/>
  <c r="K32" i="24"/>
  <c r="K29" i="24"/>
  <c r="K38" i="24"/>
  <c r="K34" i="24"/>
  <c r="K37" i="24"/>
  <c r="K40" i="24"/>
  <c r="K35" i="24"/>
  <c r="K36" i="24"/>
  <c r="K42" i="24"/>
  <c r="K39" i="24"/>
  <c r="K44" i="24"/>
  <c r="K45" i="24"/>
  <c r="K41" i="24"/>
  <c r="K43" i="24"/>
  <c r="K47" i="24"/>
  <c r="K50" i="24"/>
  <c r="K48" i="24"/>
  <c r="K46" i="24"/>
  <c r="K54" i="24"/>
  <c r="K53" i="24"/>
  <c r="K49" i="24"/>
  <c r="K52" i="24"/>
  <c r="K51" i="24"/>
  <c r="K56" i="24"/>
  <c r="K57" i="24"/>
  <c r="K55" i="24"/>
  <c r="K58" i="24"/>
  <c r="K59" i="24"/>
  <c r="K62" i="24"/>
  <c r="K60" i="24"/>
  <c r="K61" i="24"/>
  <c r="K65" i="24"/>
  <c r="K63" i="24"/>
  <c r="K64" i="24"/>
  <c r="K66" i="24"/>
  <c r="K71" i="24"/>
  <c r="K67" i="24"/>
  <c r="K69" i="24"/>
  <c r="K68" i="24"/>
  <c r="K73" i="24"/>
  <c r="K70" i="24"/>
  <c r="K72" i="24"/>
  <c r="K77" i="24"/>
  <c r="K74" i="24"/>
  <c r="K76" i="24"/>
  <c r="K75" i="24"/>
  <c r="K79" i="24"/>
  <c r="K78" i="24"/>
  <c r="K81" i="24"/>
  <c r="K83" i="24"/>
  <c r="K80" i="24"/>
  <c r="K82" i="24"/>
  <c r="K87" i="24"/>
  <c r="K86" i="24"/>
  <c r="K84" i="24"/>
  <c r="K85" i="24"/>
  <c r="K91" i="24"/>
  <c r="K90" i="24"/>
  <c r="K88" i="24"/>
  <c r="K89" i="24"/>
  <c r="K94" i="24"/>
  <c r="K92" i="24"/>
  <c r="K93" i="24"/>
  <c r="K95" i="24"/>
  <c r="K96" i="24"/>
  <c r="K100" i="24"/>
  <c r="K97" i="24"/>
  <c r="K99" i="24"/>
  <c r="K98" i="24"/>
  <c r="K101" i="24"/>
  <c r="K104" i="24"/>
  <c r="K103" i="24"/>
  <c r="K102" i="24"/>
  <c r="K105" i="24"/>
  <c r="I108" i="24"/>
  <c r="I111" i="24"/>
  <c r="I110" i="24"/>
  <c r="T113" i="23"/>
  <c r="I112" i="24"/>
  <c r="S113" i="23"/>
  <c r="U114" i="23"/>
  <c r="V109" i="27"/>
  <c r="AH109" i="27"/>
  <c r="AI110" i="27"/>
  <c r="O109" i="27"/>
  <c r="AD109" i="27"/>
  <c r="H110" i="27"/>
  <c r="AA109" i="27"/>
  <c r="L111" i="27"/>
  <c r="M111" i="27"/>
  <c r="D110" i="27"/>
  <c r="AB109" i="27"/>
  <c r="J110" i="27"/>
  <c r="AF110" i="27"/>
  <c r="N110" i="27"/>
  <c r="AC109" i="27"/>
  <c r="S110" i="27"/>
  <c r="X111" i="27"/>
  <c r="F109" i="27"/>
  <c r="U111" i="27"/>
  <c r="C110" i="27"/>
  <c r="AG110" i="27"/>
  <c r="K111" i="27"/>
  <c r="AE109" i="27"/>
  <c r="R109" i="27"/>
  <c r="E110" i="27"/>
  <c r="Y111" i="27"/>
  <c r="G110" i="27"/>
  <c r="I110" i="27"/>
  <c r="T110" i="27"/>
  <c r="W110" i="27"/>
  <c r="P110" i="27"/>
  <c r="AJ109" i="27"/>
  <c r="Q110" i="27"/>
  <c r="Z109" i="27"/>
  <c r="P4" i="24" l="1"/>
  <c r="P5" i="24"/>
  <c r="P6" i="24"/>
  <c r="P8" i="24"/>
  <c r="P9" i="24"/>
  <c r="P3" i="24"/>
  <c r="P7" i="24"/>
  <c r="U3" i="24"/>
  <c r="U4" i="24"/>
  <c r="U5" i="24"/>
  <c r="U2" i="24"/>
  <c r="U9" i="24"/>
  <c r="U7" i="24"/>
  <c r="U8" i="24"/>
  <c r="U6" i="24"/>
  <c r="E114" i="24"/>
  <c r="E9" i="24"/>
  <c r="E11" i="24"/>
  <c r="E16" i="24"/>
  <c r="E10" i="24"/>
  <c r="E14" i="24"/>
  <c r="E13" i="24"/>
  <c r="E12" i="24"/>
  <c r="E17" i="24"/>
  <c r="E15" i="24"/>
  <c r="E19" i="24"/>
  <c r="E18" i="24"/>
  <c r="E21" i="24"/>
  <c r="E20" i="24"/>
  <c r="E23" i="24"/>
  <c r="E22" i="24"/>
  <c r="E24" i="24"/>
  <c r="E25" i="24"/>
  <c r="E26" i="24"/>
  <c r="E27" i="24"/>
  <c r="E29" i="24"/>
  <c r="E28" i="24"/>
  <c r="E31" i="24"/>
  <c r="E30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2" i="24"/>
  <c r="E51" i="24"/>
  <c r="E56" i="24"/>
  <c r="E54" i="24"/>
  <c r="E53" i="24"/>
  <c r="E55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S114" i="23"/>
  <c r="I114" i="24"/>
  <c r="I9" i="24"/>
  <c r="I11" i="24"/>
  <c r="I10" i="24"/>
  <c r="I12" i="24"/>
  <c r="I14" i="24"/>
  <c r="I13" i="24"/>
  <c r="I15" i="24"/>
  <c r="I19" i="24"/>
  <c r="I17" i="24"/>
  <c r="I16" i="24"/>
  <c r="I18" i="24"/>
  <c r="I20" i="24"/>
  <c r="I22" i="24"/>
  <c r="I21" i="24"/>
  <c r="I23" i="24"/>
  <c r="I24" i="24"/>
  <c r="I25" i="24"/>
  <c r="I26" i="24"/>
  <c r="I27" i="24"/>
  <c r="I28" i="24"/>
  <c r="I29" i="24"/>
  <c r="I33" i="24"/>
  <c r="I30" i="24"/>
  <c r="I31" i="24"/>
  <c r="I32" i="24"/>
  <c r="I34" i="24"/>
  <c r="I37" i="24"/>
  <c r="I35" i="24"/>
  <c r="I36" i="24"/>
  <c r="I41" i="24"/>
  <c r="I39" i="24"/>
  <c r="I38" i="24"/>
  <c r="I40" i="24"/>
  <c r="I44" i="24"/>
  <c r="I42" i="24"/>
  <c r="I43" i="24"/>
  <c r="I48" i="24"/>
  <c r="I45" i="24"/>
  <c r="I46" i="24"/>
  <c r="I51" i="24"/>
  <c r="I47" i="24"/>
  <c r="I50" i="24"/>
  <c r="I49" i="24"/>
  <c r="I52" i="24"/>
  <c r="I54" i="24"/>
  <c r="I53" i="24"/>
  <c r="I55" i="24"/>
  <c r="I61" i="24"/>
  <c r="I57" i="24"/>
  <c r="I56" i="24"/>
  <c r="I58" i="24"/>
  <c r="I59" i="24"/>
  <c r="I60" i="24"/>
  <c r="I62" i="24"/>
  <c r="I68" i="24"/>
  <c r="I67" i="24"/>
  <c r="I64" i="24"/>
  <c r="I65" i="24"/>
  <c r="I66" i="24"/>
  <c r="I63" i="24"/>
  <c r="I69" i="24"/>
  <c r="I71" i="24"/>
  <c r="I70" i="24"/>
  <c r="I74" i="24"/>
  <c r="I72" i="24"/>
  <c r="I73" i="24"/>
  <c r="I75" i="24"/>
  <c r="I77" i="24"/>
  <c r="I76" i="24"/>
  <c r="I80" i="24"/>
  <c r="I78" i="24"/>
  <c r="I81" i="24"/>
  <c r="I79" i="24"/>
  <c r="I85" i="24"/>
  <c r="I86" i="24"/>
  <c r="I82" i="24"/>
  <c r="I83" i="24"/>
  <c r="I84" i="24"/>
  <c r="I87" i="24"/>
  <c r="I89" i="24"/>
  <c r="I88" i="24"/>
  <c r="I90" i="24"/>
  <c r="I92" i="24"/>
  <c r="I91" i="24"/>
  <c r="I93" i="24"/>
  <c r="I94" i="24"/>
  <c r="I95" i="24"/>
  <c r="I96" i="24"/>
  <c r="I99" i="24"/>
  <c r="I100" i="24"/>
  <c r="I98" i="24"/>
  <c r="I97" i="24"/>
  <c r="I104" i="24"/>
  <c r="I101" i="24"/>
  <c r="I102" i="24"/>
  <c r="I106" i="24"/>
  <c r="I103" i="24"/>
  <c r="I105" i="24"/>
  <c r="I109" i="24"/>
  <c r="I107" i="24"/>
  <c r="C111" i="23"/>
  <c r="D110" i="23"/>
  <c r="Q114" i="23"/>
  <c r="T114" i="23"/>
  <c r="I113" i="24"/>
  <c r="H111" i="27"/>
  <c r="AI111" i="27"/>
  <c r="X112" i="27"/>
  <c r="N111" i="27"/>
  <c r="Y112" i="27"/>
  <c r="D111" i="27"/>
  <c r="AE110" i="27"/>
  <c r="L112" i="27"/>
  <c r="Z110" i="27"/>
  <c r="T111" i="27"/>
  <c r="AG111" i="27"/>
  <c r="S111" i="27"/>
  <c r="J111" i="27"/>
  <c r="M112" i="27"/>
  <c r="U112" i="27"/>
  <c r="AC110" i="27"/>
  <c r="P111" i="27"/>
  <c r="E111" i="27"/>
  <c r="AA110" i="27"/>
  <c r="AH110" i="27"/>
  <c r="AB110" i="27"/>
  <c r="AD110" i="27"/>
  <c r="AJ110" i="27"/>
  <c r="W111" i="27"/>
  <c r="G111" i="27"/>
  <c r="K112" i="27"/>
  <c r="C111" i="27"/>
  <c r="F110" i="27"/>
  <c r="O110" i="27"/>
  <c r="Q111" i="27"/>
  <c r="AF111" i="27"/>
  <c r="I111" i="27"/>
  <c r="R110" i="27"/>
  <c r="V110" i="27"/>
  <c r="T3" i="24" l="1"/>
  <c r="T4" i="24"/>
  <c r="T6" i="24"/>
  <c r="T5" i="24"/>
  <c r="T2" i="24"/>
  <c r="T8" i="24"/>
  <c r="T7" i="24"/>
  <c r="C112" i="23"/>
  <c r="D111" i="23"/>
  <c r="Z111" i="27"/>
  <c r="W112" i="27"/>
  <c r="R111" i="27"/>
  <c r="M113" i="27"/>
  <c r="X113" i="27"/>
  <c r="P112" i="27"/>
  <c r="AE111" i="27"/>
  <c r="U113" i="27"/>
  <c r="K113" i="27"/>
  <c r="D112" i="27"/>
  <c r="AF112" i="27"/>
  <c r="AA111" i="27"/>
  <c r="AG112" i="27"/>
  <c r="T112" i="27"/>
  <c r="F111" i="27"/>
  <c r="G112" i="27"/>
  <c r="AB111" i="27"/>
  <c r="J112" i="27"/>
  <c r="N112" i="27"/>
  <c r="V111" i="27"/>
  <c r="I112" i="27"/>
  <c r="AJ111" i="27"/>
  <c r="E112" i="27"/>
  <c r="AC111" i="27"/>
  <c r="C112" i="27"/>
  <c r="O111" i="27"/>
  <c r="AI112" i="27"/>
  <c r="AD111" i="27"/>
  <c r="AH111" i="27"/>
  <c r="S112" i="27"/>
  <c r="Y113" i="27"/>
  <c r="Q112" i="27"/>
  <c r="L113" i="27"/>
  <c r="H112" i="27"/>
  <c r="D112" i="23" l="1"/>
  <c r="C113" i="23"/>
  <c r="Y114" i="27"/>
  <c r="AD112" i="27"/>
  <c r="T113" i="27"/>
  <c r="AG113" i="27"/>
  <c r="K114" i="27"/>
  <c r="AE112" i="27"/>
  <c r="N113" i="27"/>
  <c r="AF113" i="27"/>
  <c r="E113" i="27"/>
  <c r="I113" i="27"/>
  <c r="M114" i="27"/>
  <c r="P113" i="27"/>
  <c r="C113" i="27"/>
  <c r="S113" i="27"/>
  <c r="AI113" i="27"/>
  <c r="U114" i="27"/>
  <c r="AB112" i="27"/>
  <c r="F112" i="27"/>
  <c r="L114" i="27"/>
  <c r="AJ112" i="27"/>
  <c r="AA112" i="27"/>
  <c r="Q113" i="27"/>
  <c r="AC112" i="27"/>
  <c r="D113" i="27"/>
  <c r="O112" i="27"/>
  <c r="R112" i="27"/>
  <c r="AH112" i="27"/>
  <c r="G113" i="27"/>
  <c r="Z112" i="27"/>
  <c r="H113" i="27"/>
  <c r="V112" i="27"/>
  <c r="J113" i="27"/>
  <c r="X114" i="27"/>
  <c r="W113" i="27"/>
  <c r="D113" i="23" l="1"/>
  <c r="C114" i="23"/>
  <c r="R113" i="27"/>
  <c r="AJ113" i="27"/>
  <c r="Z113" i="27"/>
  <c r="AA113" i="27"/>
  <c r="J114" i="27"/>
  <c r="O113" i="27"/>
  <c r="Q114" i="27"/>
  <c r="S114" i="27"/>
  <c r="H114" i="27"/>
  <c r="AF114" i="27"/>
  <c r="AE113" i="27"/>
  <c r="AB113" i="27"/>
  <c r="C114" i="27"/>
  <c r="N114" i="27"/>
  <c r="AH113" i="27"/>
  <c r="I114" i="27"/>
  <c r="V113" i="27"/>
  <c r="G114" i="27"/>
  <c r="D114" i="27"/>
  <c r="T114" i="27"/>
  <c r="AD113" i="27"/>
  <c r="AC113" i="27"/>
  <c r="P114" i="27"/>
  <c r="W114" i="27"/>
  <c r="E114" i="27"/>
  <c r="F113" i="27"/>
  <c r="AI114" i="27"/>
  <c r="AG114" i="27"/>
  <c r="D114" i="23" l="1"/>
  <c r="D111" i="24" s="1"/>
  <c r="D113" i="24"/>
  <c r="AE114" i="27"/>
  <c r="V114" i="27"/>
  <c r="AC114" i="27"/>
  <c r="AH114" i="27"/>
  <c r="O114" i="27"/>
  <c r="AA114" i="27"/>
  <c r="F114" i="27"/>
  <c r="AB114" i="27"/>
  <c r="Z114" i="27"/>
  <c r="AD114" i="27"/>
  <c r="AJ114" i="27"/>
  <c r="R114" i="27"/>
  <c r="D107" i="24" l="1"/>
  <c r="D109" i="24"/>
  <c r="D114" i="24"/>
  <c r="D4" i="24"/>
  <c r="D3" i="24"/>
  <c r="D5" i="24"/>
  <c r="D8" i="24"/>
  <c r="D7" i="24"/>
  <c r="D9" i="24"/>
  <c r="D6" i="24"/>
  <c r="D10" i="24"/>
  <c r="D11" i="24"/>
  <c r="D12" i="24"/>
  <c r="D18" i="24"/>
  <c r="D16" i="24"/>
  <c r="D14" i="24"/>
  <c r="D13" i="24"/>
  <c r="D21" i="24"/>
  <c r="D15" i="24"/>
  <c r="D19" i="24"/>
  <c r="D17" i="24"/>
  <c r="D20" i="24"/>
  <c r="D22" i="24"/>
  <c r="D23" i="24"/>
  <c r="D24" i="24"/>
  <c r="D27" i="24"/>
  <c r="D30" i="24"/>
  <c r="D28" i="24"/>
  <c r="D25" i="24"/>
  <c r="D26" i="24"/>
  <c r="D29" i="24"/>
  <c r="D31" i="24"/>
  <c r="D34" i="24"/>
  <c r="D32" i="24"/>
  <c r="D36" i="24"/>
  <c r="D33" i="24"/>
  <c r="D35" i="24"/>
  <c r="D38" i="24"/>
  <c r="D40" i="24"/>
  <c r="D37" i="24"/>
  <c r="D41" i="24"/>
  <c r="D39" i="24"/>
  <c r="D44" i="24"/>
  <c r="D48" i="24"/>
  <c r="D42" i="24"/>
  <c r="D43" i="24"/>
  <c r="D47" i="24"/>
  <c r="D45" i="24"/>
  <c r="D49" i="24"/>
  <c r="D50" i="24"/>
  <c r="D46" i="24"/>
  <c r="D51" i="24"/>
  <c r="D54" i="24"/>
  <c r="D55" i="24"/>
  <c r="D53" i="24"/>
  <c r="D52" i="24"/>
  <c r="D56" i="24"/>
  <c r="D58" i="24"/>
  <c r="D57" i="24"/>
  <c r="D59" i="24"/>
  <c r="D60" i="24"/>
  <c r="D62" i="24"/>
  <c r="D61" i="24"/>
  <c r="D64" i="24"/>
  <c r="D63" i="24"/>
  <c r="D65" i="24"/>
  <c r="D71" i="24"/>
  <c r="D67" i="24"/>
  <c r="D66" i="24"/>
  <c r="D69" i="24"/>
  <c r="D68" i="24"/>
  <c r="D70" i="24"/>
  <c r="D72" i="24"/>
  <c r="D74" i="24"/>
  <c r="D73" i="24"/>
  <c r="D76" i="24"/>
  <c r="D79" i="24"/>
  <c r="D75" i="24"/>
  <c r="D80" i="24"/>
  <c r="D77" i="24"/>
  <c r="D78" i="24"/>
  <c r="D82" i="24"/>
  <c r="D81" i="24"/>
  <c r="D83" i="24"/>
  <c r="D84" i="24"/>
  <c r="D85" i="24"/>
  <c r="D87" i="24"/>
  <c r="D86" i="24"/>
  <c r="D91" i="24"/>
  <c r="D88" i="24"/>
  <c r="D89" i="24"/>
  <c r="D92" i="24"/>
  <c r="D90" i="24"/>
  <c r="D96" i="24"/>
  <c r="D93" i="24"/>
  <c r="D97" i="24"/>
  <c r="D94" i="24"/>
  <c r="D95" i="24"/>
  <c r="D98" i="24"/>
  <c r="D101" i="24"/>
  <c r="D102" i="24"/>
  <c r="D99" i="24"/>
  <c r="D100" i="24"/>
  <c r="D108" i="24"/>
  <c r="D103" i="24"/>
  <c r="D104" i="24"/>
  <c r="D112" i="24"/>
  <c r="D105" i="24"/>
  <c r="D110" i="24"/>
  <c r="D106" i="24"/>
  <c r="G22" i="24" l="1"/>
  <c r="G23" i="24"/>
  <c r="G24" i="24"/>
  <c r="G21" i="24"/>
  <c r="G27" i="24"/>
  <c r="G25" i="24"/>
  <c r="G26" i="24"/>
  <c r="G28" i="24"/>
  <c r="G30" i="24"/>
  <c r="G29" i="24"/>
  <c r="G32" i="24"/>
  <c r="G31" i="24"/>
  <c r="G34" i="24"/>
  <c r="G33" i="24"/>
  <c r="G39" i="24"/>
  <c r="G35" i="24"/>
  <c r="G37" i="24"/>
  <c r="G36" i="24"/>
  <c r="G38" i="24"/>
  <c r="G42" i="24"/>
  <c r="G40" i="24"/>
  <c r="G41" i="24"/>
  <c r="G43" i="24"/>
  <c r="G44" i="24"/>
  <c r="G45" i="24"/>
  <c r="G46" i="24"/>
  <c r="G47" i="24"/>
  <c r="G50" i="24"/>
  <c r="G48" i="24"/>
  <c r="G49" i="24"/>
  <c r="G51" i="24"/>
  <c r="G57" i="24"/>
  <c r="G52" i="24"/>
  <c r="G53" i="24"/>
  <c r="G54" i="24"/>
  <c r="G56" i="24"/>
  <c r="G55" i="24"/>
  <c r="G59" i="24"/>
  <c r="G58" i="24"/>
  <c r="G61" i="24"/>
  <c r="G65" i="24"/>
  <c r="G60" i="24"/>
  <c r="G63" i="24"/>
  <c r="G62" i="24"/>
  <c r="G64" i="24"/>
  <c r="G67" i="24"/>
  <c r="G66" i="24"/>
  <c r="G68" i="24"/>
  <c r="G69" i="24"/>
  <c r="G70" i="24"/>
  <c r="G71" i="24"/>
  <c r="G74" i="24"/>
  <c r="G72" i="24"/>
  <c r="G73" i="24"/>
  <c r="G75" i="24"/>
  <c r="G76" i="24"/>
  <c r="G79" i="24"/>
  <c r="G77" i="24"/>
  <c r="G78" i="24"/>
  <c r="G80" i="24"/>
  <c r="G81" i="24"/>
  <c r="G82" i="24"/>
  <c r="G85" i="24"/>
  <c r="G83" i="24"/>
  <c r="G84" i="24"/>
  <c r="G88" i="24"/>
  <c r="G86" i="24"/>
  <c r="G87" i="24"/>
  <c r="G89" i="24"/>
  <c r="G94" i="24"/>
  <c r="G90" i="24"/>
  <c r="G91" i="24"/>
  <c r="G92" i="24"/>
  <c r="G96" i="24"/>
  <c r="G93" i="24"/>
  <c r="G95" i="24"/>
  <c r="G97" i="24"/>
  <c r="G100" i="24"/>
  <c r="G103" i="24"/>
  <c r="G98" i="24"/>
  <c r="G99" i="24"/>
  <c r="G101" i="24"/>
  <c r="G102" i="24"/>
  <c r="G105" i="24"/>
  <c r="G104" i="24"/>
  <c r="G111" i="24"/>
  <c r="G107" i="24"/>
  <c r="G106" i="24"/>
  <c r="G113" i="24"/>
  <c r="G109" i="24"/>
  <c r="G108" i="24"/>
  <c r="G110" i="24"/>
  <c r="G112" i="24"/>
  <c r="G114" i="24"/>
  <c r="U12" i="24"/>
  <c r="U11" i="24"/>
  <c r="U10" i="24"/>
  <c r="U13" i="24"/>
  <c r="U14" i="24"/>
  <c r="U16" i="24"/>
  <c r="U17" i="24"/>
  <c r="U18" i="24"/>
  <c r="U15" i="24"/>
  <c r="U21" i="24"/>
  <c r="U23" i="24"/>
  <c r="U20" i="24"/>
  <c r="U19" i="24"/>
  <c r="U22" i="24"/>
  <c r="U27" i="24"/>
  <c r="U24" i="24"/>
  <c r="U26" i="24"/>
  <c r="U28" i="24"/>
  <c r="U25" i="24"/>
  <c r="U29" i="24"/>
  <c r="U34" i="24"/>
  <c r="U30" i="24"/>
  <c r="U32" i="24"/>
  <c r="U31" i="24"/>
  <c r="U33" i="24"/>
  <c r="U39" i="24"/>
  <c r="U40" i="24"/>
  <c r="U35" i="24"/>
  <c r="U36" i="24"/>
  <c r="U38" i="24"/>
  <c r="U37" i="24"/>
  <c r="U41" i="24"/>
  <c r="U47" i="24"/>
  <c r="U42" i="24"/>
  <c r="U43" i="24"/>
  <c r="U45" i="24"/>
  <c r="U44" i="24"/>
  <c r="U46" i="24"/>
  <c r="U51" i="24"/>
  <c r="U49" i="24"/>
  <c r="U48" i="24"/>
  <c r="U50" i="24"/>
  <c r="U55" i="24"/>
  <c r="U53" i="24"/>
  <c r="U52" i="24"/>
  <c r="U56" i="24"/>
  <c r="U54" i="24"/>
  <c r="U57" i="24"/>
  <c r="U59" i="24"/>
  <c r="U58" i="24"/>
  <c r="U64" i="24"/>
  <c r="U61" i="24"/>
  <c r="U60" i="24"/>
  <c r="U65" i="24"/>
  <c r="U62" i="24"/>
  <c r="U63" i="24"/>
  <c r="U66" i="24"/>
  <c r="U71" i="24"/>
  <c r="U67" i="24"/>
  <c r="U68" i="24"/>
  <c r="U69" i="24"/>
  <c r="U72" i="24"/>
  <c r="U70" i="24"/>
  <c r="U73" i="24"/>
  <c r="U76" i="24"/>
  <c r="U77" i="24"/>
  <c r="U75" i="24"/>
  <c r="U74" i="24"/>
  <c r="U82" i="24"/>
  <c r="U78" i="24"/>
  <c r="U81" i="24"/>
  <c r="U79" i="24"/>
  <c r="U80" i="24"/>
  <c r="U85" i="24"/>
  <c r="U87" i="24"/>
  <c r="U83" i="24"/>
  <c r="U84" i="24"/>
  <c r="U89" i="24"/>
  <c r="U88" i="24"/>
  <c r="U86" i="24"/>
  <c r="U93" i="24"/>
  <c r="U92" i="24"/>
  <c r="U96" i="24"/>
  <c r="U90" i="24"/>
  <c r="U91" i="24"/>
  <c r="U94" i="24"/>
  <c r="U95" i="24"/>
  <c r="U97" i="24"/>
  <c r="U98" i="24"/>
  <c r="U99" i="24"/>
  <c r="U100" i="24"/>
  <c r="U106" i="24"/>
  <c r="U102" i="24"/>
  <c r="U101" i="24"/>
  <c r="U103" i="24"/>
  <c r="U104" i="24"/>
  <c r="U105" i="24"/>
  <c r="U107" i="24"/>
  <c r="U108" i="24"/>
  <c r="U109" i="24"/>
  <c r="U110" i="24"/>
  <c r="U111" i="24"/>
  <c r="U112" i="24"/>
  <c r="U114" i="24"/>
  <c r="U113" i="24"/>
  <c r="S8" i="24" l="1"/>
  <c r="S9" i="24"/>
  <c r="S10" i="24"/>
  <c r="S11" i="24"/>
  <c r="S12" i="24"/>
  <c r="S14" i="24"/>
  <c r="S15" i="24"/>
  <c r="S13" i="24"/>
  <c r="S17" i="24"/>
  <c r="S20" i="24"/>
  <c r="S16" i="24"/>
  <c r="S18" i="24"/>
  <c r="S23" i="24"/>
  <c r="S19" i="24"/>
  <c r="S21" i="24"/>
  <c r="S25" i="24"/>
  <c r="S22" i="24"/>
  <c r="S27" i="24"/>
  <c r="S24" i="24"/>
  <c r="S26" i="24"/>
  <c r="S32" i="24"/>
  <c r="S29" i="24"/>
  <c r="S28" i="24"/>
  <c r="S31" i="24"/>
  <c r="S30" i="24"/>
  <c r="S33" i="24"/>
  <c r="S35" i="24"/>
  <c r="S34" i="24"/>
  <c r="S36" i="24"/>
  <c r="S40" i="24"/>
  <c r="S37" i="24"/>
  <c r="S39" i="24"/>
  <c r="S38" i="24"/>
  <c r="S42" i="24"/>
  <c r="S41" i="24"/>
  <c r="S44" i="24"/>
  <c r="S43" i="24"/>
  <c r="S45" i="24"/>
  <c r="S48" i="24"/>
  <c r="S47" i="24"/>
  <c r="S49" i="24"/>
  <c r="S46" i="24"/>
  <c r="S50" i="24"/>
  <c r="S53" i="24"/>
  <c r="S51" i="24"/>
  <c r="S55" i="24"/>
  <c r="S52" i="24"/>
  <c r="S54" i="24"/>
  <c r="S56" i="24"/>
  <c r="S57" i="24"/>
  <c r="S60" i="24"/>
  <c r="S58" i="24"/>
  <c r="S59" i="24"/>
  <c r="S62" i="24"/>
  <c r="S61" i="24"/>
  <c r="S64" i="24"/>
  <c r="S63" i="24"/>
  <c r="S65" i="24"/>
  <c r="S66" i="24"/>
  <c r="S69" i="24"/>
  <c r="S67" i="24"/>
  <c r="S68" i="24"/>
  <c r="S71" i="24"/>
  <c r="S70" i="24"/>
  <c r="S74" i="24"/>
  <c r="S73" i="24"/>
  <c r="S75" i="24"/>
  <c r="S72" i="24"/>
  <c r="S77" i="24"/>
  <c r="S79" i="24"/>
  <c r="S76" i="24"/>
  <c r="S78" i="24"/>
  <c r="S80" i="24"/>
  <c r="S81" i="24"/>
  <c r="S85" i="24"/>
  <c r="S82" i="24"/>
  <c r="S83" i="24"/>
  <c r="S84" i="24"/>
  <c r="S89" i="24"/>
  <c r="S86" i="24"/>
  <c r="S87" i="24"/>
  <c r="S88" i="24"/>
  <c r="S92" i="24"/>
  <c r="S90" i="24"/>
  <c r="S91" i="24"/>
  <c r="S93" i="24"/>
  <c r="S95" i="24"/>
  <c r="S94" i="24"/>
  <c r="S99" i="24"/>
  <c r="S96" i="24"/>
  <c r="S100" i="24"/>
  <c r="S98" i="24"/>
  <c r="S97" i="24"/>
  <c r="S101" i="24"/>
  <c r="S102" i="24"/>
  <c r="S103" i="24"/>
  <c r="S104" i="24"/>
  <c r="S105" i="24"/>
  <c r="S108" i="24"/>
  <c r="S106" i="24"/>
  <c r="S107" i="24"/>
  <c r="S109" i="24"/>
  <c r="S110" i="24"/>
  <c r="S114" i="24"/>
  <c r="S111" i="24"/>
  <c r="S112" i="24"/>
  <c r="S113" i="24"/>
  <c r="T9" i="24" l="1"/>
  <c r="T10" i="24"/>
  <c r="T11" i="24"/>
  <c r="T12" i="24"/>
  <c r="T15" i="24"/>
  <c r="T16" i="24"/>
  <c r="T13" i="24"/>
  <c r="T14" i="24"/>
  <c r="T18" i="24"/>
  <c r="T17" i="24"/>
  <c r="T20" i="24"/>
  <c r="T19" i="24"/>
  <c r="T21" i="24"/>
  <c r="T23" i="24"/>
  <c r="T26" i="24"/>
  <c r="T22" i="24"/>
  <c r="T25" i="24"/>
  <c r="T24" i="24"/>
  <c r="T29" i="24"/>
  <c r="T31" i="24"/>
  <c r="T30" i="24"/>
  <c r="T27" i="24"/>
  <c r="T28" i="24"/>
  <c r="T34" i="24"/>
  <c r="T36" i="24"/>
  <c r="T32" i="24"/>
  <c r="T33" i="24"/>
  <c r="T35" i="24"/>
  <c r="T39" i="24"/>
  <c r="T37" i="24"/>
  <c r="T38" i="24"/>
  <c r="T42" i="24"/>
  <c r="T41" i="24"/>
  <c r="T40" i="24"/>
  <c r="T44" i="24"/>
  <c r="T43" i="24"/>
  <c r="T45" i="24"/>
  <c r="T46" i="24"/>
  <c r="T47" i="24"/>
  <c r="T49" i="24"/>
  <c r="T51" i="24"/>
  <c r="T48" i="24"/>
  <c r="T50" i="24"/>
  <c r="T53" i="24"/>
  <c r="T52" i="24"/>
  <c r="T54" i="24"/>
  <c r="T55" i="24"/>
  <c r="T57" i="24"/>
  <c r="T56" i="24"/>
  <c r="T58" i="24"/>
  <c r="T59" i="24"/>
  <c r="T64" i="24"/>
  <c r="T60" i="24"/>
  <c r="T62" i="24"/>
  <c r="T61" i="24"/>
  <c r="T63" i="24"/>
  <c r="T66" i="24"/>
  <c r="T67" i="24"/>
  <c r="T65" i="24"/>
  <c r="T69" i="24"/>
  <c r="T68" i="24"/>
  <c r="T70" i="24"/>
  <c r="T73" i="24"/>
  <c r="T71" i="24"/>
  <c r="T72" i="24"/>
  <c r="T78" i="24"/>
  <c r="T74" i="24"/>
  <c r="T75" i="24"/>
  <c r="T79" i="24"/>
  <c r="T77" i="24"/>
  <c r="T76" i="24"/>
  <c r="T80" i="24"/>
  <c r="T82" i="24"/>
  <c r="T86" i="24"/>
  <c r="T81" i="24"/>
  <c r="T85" i="24"/>
  <c r="T87" i="24"/>
  <c r="T84" i="24"/>
  <c r="T83" i="24"/>
  <c r="T89" i="24"/>
  <c r="T88" i="24"/>
  <c r="T92" i="24"/>
  <c r="T90" i="24"/>
  <c r="T91" i="24"/>
  <c r="T93" i="24"/>
  <c r="T94" i="24"/>
  <c r="T96" i="24"/>
  <c r="T95" i="24"/>
  <c r="T99" i="24"/>
  <c r="T98" i="24"/>
  <c r="T97" i="24"/>
  <c r="T101" i="24"/>
  <c r="T102" i="24"/>
  <c r="T100" i="24"/>
  <c r="T104" i="24"/>
  <c r="T103" i="24"/>
  <c r="T105" i="24"/>
  <c r="T107" i="24"/>
  <c r="T106" i="24"/>
  <c r="T112" i="24"/>
  <c r="T108" i="24"/>
  <c r="T109" i="24"/>
  <c r="T110" i="24"/>
  <c r="T111" i="24"/>
  <c r="T113" i="24"/>
  <c r="T114" i="24"/>
  <c r="R13" i="24" l="1"/>
  <c r="R14" i="24"/>
  <c r="R16" i="24"/>
  <c r="R17" i="24"/>
  <c r="R15" i="24"/>
  <c r="R18" i="24"/>
  <c r="R20" i="24"/>
  <c r="R19" i="24"/>
  <c r="R24" i="24"/>
  <c r="R21" i="24"/>
  <c r="R22" i="24"/>
  <c r="R26" i="24"/>
  <c r="R23" i="24"/>
  <c r="R27" i="24"/>
  <c r="R25" i="24"/>
  <c r="R29" i="24"/>
  <c r="R30" i="24"/>
  <c r="R28" i="24"/>
  <c r="R37" i="24"/>
  <c r="R36" i="24"/>
  <c r="R31" i="24"/>
  <c r="R32" i="24"/>
  <c r="R35" i="24"/>
  <c r="R33" i="24"/>
  <c r="R34" i="24"/>
  <c r="R38" i="24"/>
  <c r="R39" i="24"/>
  <c r="R42" i="24"/>
  <c r="R41" i="24"/>
  <c r="R40" i="24"/>
  <c r="R43" i="24"/>
  <c r="R44" i="24"/>
  <c r="R47" i="24"/>
  <c r="R45" i="24"/>
  <c r="R46" i="24"/>
  <c r="R49" i="24"/>
  <c r="R48" i="24"/>
  <c r="R55" i="24"/>
  <c r="R51" i="24"/>
  <c r="R50" i="24"/>
  <c r="R52" i="24"/>
  <c r="R53" i="24"/>
  <c r="R58" i="24"/>
  <c r="R54" i="24"/>
  <c r="R57" i="24"/>
  <c r="R56" i="24"/>
  <c r="R60" i="24"/>
  <c r="R59" i="24"/>
  <c r="R61" i="24"/>
  <c r="R64" i="24"/>
  <c r="R62" i="24"/>
  <c r="R65" i="24"/>
  <c r="R63" i="24"/>
  <c r="R68" i="24"/>
  <c r="R66" i="24"/>
  <c r="R67" i="24"/>
  <c r="R71" i="24"/>
  <c r="R69" i="24"/>
  <c r="R70" i="24"/>
  <c r="R72" i="24"/>
  <c r="R74" i="24"/>
  <c r="R73" i="24"/>
  <c r="R75" i="24"/>
  <c r="R76" i="24"/>
  <c r="R82" i="24"/>
  <c r="R77" i="24"/>
  <c r="R78" i="24"/>
  <c r="R80" i="24"/>
  <c r="R79" i="24"/>
  <c r="R81" i="24"/>
  <c r="R83" i="24"/>
  <c r="R84" i="24"/>
  <c r="R85" i="24"/>
  <c r="R87" i="24"/>
  <c r="R86" i="24"/>
  <c r="R88" i="24"/>
  <c r="R89" i="24"/>
  <c r="R91" i="24"/>
  <c r="R90" i="24"/>
  <c r="R92" i="24"/>
  <c r="R93" i="24"/>
  <c r="R99" i="24"/>
  <c r="R94" i="24"/>
  <c r="R95" i="24"/>
  <c r="R97" i="24"/>
  <c r="R96" i="24"/>
  <c r="R98" i="24"/>
  <c r="R102" i="24"/>
  <c r="R100" i="24"/>
  <c r="R101" i="24"/>
  <c r="R103" i="24"/>
  <c r="R105" i="24"/>
  <c r="R107" i="24"/>
  <c r="R104" i="24"/>
  <c r="R106" i="24"/>
  <c r="R109" i="24"/>
  <c r="R111" i="24"/>
  <c r="R108" i="24"/>
  <c r="R110" i="24"/>
  <c r="R112" i="24"/>
  <c r="R113" i="24"/>
  <c r="R114" i="24"/>
  <c r="H17" i="24" l="1"/>
  <c r="H20" i="24"/>
  <c r="H16" i="24"/>
  <c r="H18" i="24"/>
  <c r="H19" i="24"/>
  <c r="H21" i="24"/>
  <c r="H25" i="24"/>
  <c r="H22" i="24"/>
  <c r="H23" i="24"/>
  <c r="H24" i="24"/>
  <c r="H27" i="24"/>
  <c r="H28" i="24"/>
  <c r="H29" i="24"/>
  <c r="H26" i="24"/>
  <c r="H30" i="24"/>
  <c r="H36" i="24"/>
  <c r="H32" i="24"/>
  <c r="H31" i="24"/>
  <c r="H35" i="24"/>
  <c r="H33" i="24"/>
  <c r="H34" i="24"/>
  <c r="H38" i="24"/>
  <c r="H40" i="24"/>
  <c r="H37" i="24"/>
  <c r="H41" i="24"/>
  <c r="H39" i="24"/>
  <c r="H44" i="24"/>
  <c r="H43" i="24"/>
  <c r="H42" i="24"/>
  <c r="H45" i="24"/>
  <c r="H46" i="24"/>
  <c r="H48" i="24"/>
  <c r="H49" i="24"/>
  <c r="H47" i="24"/>
  <c r="H50" i="24"/>
  <c r="H53" i="24"/>
  <c r="H54" i="24"/>
  <c r="H52" i="24"/>
  <c r="H51" i="24"/>
  <c r="H55" i="24"/>
  <c r="H57" i="24"/>
  <c r="H56" i="24"/>
  <c r="H60" i="24"/>
  <c r="H61" i="24"/>
  <c r="H62" i="24"/>
  <c r="H59" i="24"/>
  <c r="H58" i="24"/>
  <c r="H63" i="24"/>
  <c r="H66" i="24"/>
  <c r="H64" i="24"/>
  <c r="H67" i="24"/>
  <c r="H65" i="24"/>
  <c r="H70" i="24"/>
  <c r="H71" i="24"/>
  <c r="H68" i="24"/>
  <c r="H69" i="24"/>
  <c r="H72" i="24"/>
  <c r="H73" i="24"/>
  <c r="H78" i="24"/>
  <c r="H77" i="24"/>
  <c r="H74" i="24"/>
  <c r="H76" i="24"/>
  <c r="H75" i="24"/>
  <c r="H82" i="24"/>
  <c r="H79" i="24"/>
  <c r="H80" i="24"/>
  <c r="H81" i="24"/>
  <c r="H84" i="24"/>
  <c r="H83" i="24"/>
  <c r="H90" i="24"/>
  <c r="H88" i="24"/>
  <c r="H86" i="24"/>
  <c r="H85" i="24"/>
  <c r="H87" i="24"/>
  <c r="H89" i="24"/>
  <c r="H95" i="24"/>
  <c r="H93" i="24"/>
  <c r="H91" i="24"/>
  <c r="H92" i="24"/>
  <c r="H97" i="24"/>
  <c r="H94" i="24"/>
  <c r="H101" i="24"/>
  <c r="H99" i="24"/>
  <c r="H96" i="24"/>
  <c r="H98" i="24"/>
  <c r="H100" i="24"/>
  <c r="H105" i="24"/>
  <c r="H102" i="24"/>
  <c r="H103" i="24"/>
  <c r="H104" i="24"/>
  <c r="H111" i="24"/>
  <c r="H109" i="24"/>
  <c r="H106" i="24"/>
  <c r="H107" i="24"/>
  <c r="H108" i="24"/>
  <c r="H110" i="24"/>
  <c r="H112" i="24"/>
  <c r="H114" i="24"/>
  <c r="H113" i="24"/>
  <c r="M14" i="24" l="1"/>
  <c r="M12" i="24"/>
  <c r="M13" i="24"/>
  <c r="M15" i="24"/>
  <c r="M18" i="24"/>
  <c r="M16" i="24"/>
  <c r="M17" i="24"/>
  <c r="M19" i="24"/>
  <c r="M20" i="24"/>
  <c r="M22" i="24"/>
  <c r="M21" i="24"/>
  <c r="M23" i="24"/>
  <c r="M25" i="24"/>
  <c r="M26" i="24"/>
  <c r="M24" i="24"/>
  <c r="M27" i="24"/>
  <c r="M28" i="24"/>
  <c r="M31" i="24"/>
  <c r="M29" i="24"/>
  <c r="M30" i="24"/>
  <c r="M35" i="24"/>
  <c r="M32" i="24"/>
  <c r="M33" i="24"/>
  <c r="M34" i="24"/>
  <c r="M36" i="24"/>
  <c r="M38" i="24"/>
  <c r="M37" i="24"/>
  <c r="M41" i="24"/>
  <c r="M40" i="24"/>
  <c r="M39" i="24"/>
  <c r="M44" i="24"/>
  <c r="M42" i="24"/>
  <c r="M43" i="24"/>
  <c r="M47" i="24"/>
  <c r="M45" i="24"/>
  <c r="M46" i="24"/>
  <c r="M49" i="24"/>
  <c r="M50" i="24"/>
  <c r="M48" i="24"/>
  <c r="M54" i="24"/>
  <c r="M51" i="24"/>
  <c r="M57" i="24"/>
  <c r="M52" i="24"/>
  <c r="M55" i="24"/>
  <c r="M56" i="24"/>
  <c r="M53" i="24"/>
  <c r="M58" i="24"/>
  <c r="M60" i="24"/>
  <c r="M59" i="24"/>
  <c r="M63" i="24"/>
  <c r="M64" i="24"/>
  <c r="M61" i="24"/>
  <c r="M62" i="24"/>
  <c r="M67" i="24"/>
  <c r="M65" i="24"/>
  <c r="M68" i="24"/>
  <c r="M69" i="24"/>
  <c r="M66" i="24"/>
  <c r="M71" i="24"/>
  <c r="M73" i="24"/>
  <c r="M72" i="24"/>
  <c r="M76" i="24"/>
  <c r="M70" i="24"/>
  <c r="M74" i="24"/>
  <c r="M75" i="24"/>
  <c r="M77" i="24"/>
  <c r="M79" i="24"/>
  <c r="M81" i="24"/>
  <c r="M78" i="24"/>
  <c r="M83" i="24"/>
  <c r="M80" i="24"/>
  <c r="M82" i="24"/>
  <c r="M85" i="24"/>
  <c r="M84" i="24"/>
  <c r="M86" i="24"/>
  <c r="M90" i="24"/>
  <c r="M89" i="24"/>
  <c r="M87" i="24"/>
  <c r="M93" i="24"/>
  <c r="M88" i="24"/>
  <c r="M91" i="24"/>
  <c r="M92" i="24"/>
  <c r="M96" i="24"/>
  <c r="M95" i="24"/>
  <c r="M94" i="24"/>
  <c r="M100" i="24"/>
  <c r="M97" i="24"/>
  <c r="M98" i="24"/>
  <c r="M101" i="24"/>
  <c r="M104" i="24"/>
  <c r="M99" i="24"/>
  <c r="M103" i="24"/>
  <c r="M105" i="24"/>
  <c r="M106" i="24"/>
  <c r="M102" i="24"/>
  <c r="M107" i="24"/>
  <c r="M110" i="24"/>
  <c r="M108" i="24"/>
  <c r="M111" i="24"/>
  <c r="M109" i="24"/>
  <c r="M113" i="24"/>
  <c r="M112" i="24"/>
  <c r="M114" i="24"/>
  <c r="M3" i="28" l="1"/>
  <c r="M2" i="28"/>
  <c r="M4" i="28"/>
  <c r="M5" i="28"/>
  <c r="M8" i="28"/>
  <c r="M7" i="28"/>
  <c r="M6" i="28"/>
  <c r="M9" i="28"/>
  <c r="M13" i="28"/>
  <c r="M10" i="28"/>
  <c r="M12" i="28"/>
  <c r="M11" i="28"/>
  <c r="M14" i="28"/>
  <c r="M15" i="28"/>
  <c r="M19" i="28"/>
  <c r="M16" i="28"/>
  <c r="M20" i="28"/>
  <c r="M17" i="28"/>
  <c r="M18" i="28"/>
  <c r="M24" i="28"/>
  <c r="M23" i="28"/>
  <c r="M22" i="28"/>
  <c r="M21" i="28"/>
  <c r="M25" i="28"/>
  <c r="M26" i="28"/>
  <c r="M30" i="28"/>
  <c r="M27" i="28"/>
  <c r="M28" i="28"/>
  <c r="M29" i="28"/>
  <c r="M31" i="28"/>
  <c r="M36" i="28"/>
  <c r="M32" i="28"/>
  <c r="M33" i="28"/>
  <c r="M34" i="28"/>
  <c r="M35" i="28"/>
  <c r="M40" i="28"/>
  <c r="M41" i="28"/>
  <c r="M37" i="28"/>
  <c r="M38" i="28"/>
  <c r="M39" i="28"/>
  <c r="M43" i="28"/>
  <c r="M44" i="28"/>
  <c r="M42" i="28"/>
  <c r="M46" i="28"/>
  <c r="M45" i="28"/>
  <c r="M47" i="28"/>
  <c r="M48" i="28"/>
  <c r="M49" i="28"/>
  <c r="M50" i="28"/>
  <c r="M52" i="28"/>
  <c r="M51" i="28"/>
  <c r="M53" i="28"/>
  <c r="M56" i="28"/>
  <c r="M54" i="28"/>
  <c r="M55" i="28"/>
  <c r="M59" i="28"/>
  <c r="M58" i="28"/>
  <c r="M57" i="28"/>
  <c r="M62" i="28"/>
  <c r="M61" i="28"/>
  <c r="M60" i="28"/>
  <c r="M63" i="28"/>
  <c r="M65" i="28"/>
  <c r="M66" i="28"/>
  <c r="M64" i="28"/>
  <c r="M69" i="28"/>
  <c r="M68" i="28"/>
  <c r="M67" i="28"/>
  <c r="M71" i="28"/>
  <c r="M70" i="28"/>
  <c r="M76" i="28"/>
  <c r="M72" i="28"/>
  <c r="M74" i="28"/>
  <c r="M73" i="28"/>
  <c r="M78" i="28"/>
  <c r="M75" i="28"/>
  <c r="M77" i="28"/>
  <c r="M81" i="28"/>
  <c r="M79" i="28"/>
  <c r="M80" i="28"/>
  <c r="M82" i="28"/>
  <c r="M83" i="28"/>
  <c r="M84" i="28"/>
  <c r="M86" i="28"/>
  <c r="M87" i="28"/>
  <c r="M85" i="28"/>
  <c r="M88" i="28"/>
  <c r="M95" i="28"/>
  <c r="M90" i="28"/>
  <c r="M89" i="28"/>
  <c r="M92" i="28"/>
  <c r="M91" i="28"/>
  <c r="M93" i="28"/>
  <c r="M98" i="28"/>
  <c r="M94" i="28"/>
  <c r="M96" i="28"/>
  <c r="M97" i="28"/>
  <c r="M100" i="28"/>
  <c r="M104" i="28"/>
  <c r="M99" i="28"/>
  <c r="M101" i="28"/>
  <c r="M102" i="28"/>
  <c r="M103" i="28"/>
  <c r="M108" i="28"/>
  <c r="M105" i="28"/>
  <c r="M106" i="28"/>
  <c r="M107" i="28"/>
  <c r="M109" i="28"/>
  <c r="M110" i="28"/>
  <c r="M111" i="28"/>
  <c r="M112" i="28"/>
  <c r="M113" i="28"/>
  <c r="M114" i="28"/>
  <c r="K2" i="28"/>
  <c r="K4" i="28"/>
  <c r="K3" i="28"/>
  <c r="K6" i="28"/>
  <c r="K5" i="28"/>
  <c r="K8" i="28"/>
  <c r="K7" i="28"/>
  <c r="K9" i="28"/>
  <c r="K13" i="28"/>
  <c r="K10" i="28"/>
  <c r="K12" i="28"/>
  <c r="K11" i="28"/>
  <c r="K14" i="28"/>
  <c r="K15" i="28"/>
  <c r="K18" i="28"/>
  <c r="K16" i="28"/>
  <c r="K17" i="28"/>
  <c r="K22" i="28"/>
  <c r="K19" i="28"/>
  <c r="K20" i="28"/>
  <c r="K26" i="28"/>
  <c r="K25" i="28"/>
  <c r="K21" i="28"/>
  <c r="K23" i="28"/>
  <c r="K24" i="28"/>
  <c r="K31" i="28"/>
  <c r="K28" i="28"/>
  <c r="K27" i="28"/>
  <c r="K29" i="28"/>
  <c r="K33" i="28"/>
  <c r="K30" i="28"/>
  <c r="K32" i="28"/>
  <c r="K34" i="28"/>
  <c r="K37" i="28"/>
  <c r="K36" i="28"/>
  <c r="K38" i="28"/>
  <c r="K35" i="28"/>
  <c r="K42" i="28"/>
  <c r="K39" i="28"/>
  <c r="K40" i="28"/>
  <c r="K44" i="28"/>
  <c r="K43" i="28"/>
  <c r="K41" i="28"/>
  <c r="K47" i="28"/>
  <c r="K46" i="28"/>
  <c r="K45" i="28"/>
  <c r="K50" i="28"/>
  <c r="K48" i="28"/>
  <c r="K52" i="28"/>
  <c r="K49" i="28"/>
  <c r="K56" i="28"/>
  <c r="K51" i="28"/>
  <c r="K53" i="28"/>
  <c r="K54" i="28"/>
  <c r="K55" i="28"/>
  <c r="K58" i="28"/>
  <c r="K57" i="28"/>
  <c r="K59" i="28"/>
  <c r="K60" i="28"/>
  <c r="K66" i="28"/>
  <c r="K61" i="28"/>
  <c r="K62" i="28"/>
  <c r="K63" i="28"/>
  <c r="K69" i="28"/>
  <c r="K67" i="28"/>
  <c r="K64" i="28"/>
  <c r="K65" i="28"/>
  <c r="K71" i="28"/>
  <c r="K68" i="28"/>
  <c r="K70" i="28"/>
  <c r="K74" i="28"/>
  <c r="K72" i="28"/>
  <c r="K73" i="28"/>
  <c r="K76" i="28"/>
  <c r="K77" i="28"/>
  <c r="K75" i="28"/>
  <c r="K78" i="28"/>
  <c r="K79" i="28"/>
  <c r="K80" i="28"/>
  <c r="K81" i="28"/>
  <c r="K85" i="28"/>
  <c r="K83" i="28"/>
  <c r="K82" i="28"/>
  <c r="K88" i="28"/>
  <c r="K84" i="28"/>
  <c r="K87" i="28"/>
  <c r="K86" i="28"/>
  <c r="K92" i="28"/>
  <c r="K90" i="28"/>
  <c r="K89" i="28"/>
  <c r="K91" i="28"/>
  <c r="K93" i="28"/>
  <c r="K96" i="28"/>
  <c r="K94" i="28"/>
  <c r="K99" i="28"/>
  <c r="K95" i="28"/>
  <c r="K100" i="28"/>
  <c r="K97" i="28"/>
  <c r="K98" i="28"/>
  <c r="K105" i="28"/>
  <c r="K104" i="28"/>
  <c r="K101" i="28"/>
  <c r="K103" i="28"/>
  <c r="K102" i="28"/>
  <c r="K107" i="28"/>
  <c r="K106" i="28"/>
  <c r="K109" i="28"/>
  <c r="K108" i="28"/>
  <c r="K112" i="28"/>
  <c r="K110" i="28"/>
  <c r="K111" i="28"/>
  <c r="K114" i="28"/>
  <c r="K113" i="28"/>
  <c r="L3" i="28"/>
  <c r="L2" i="28"/>
  <c r="L6" i="28"/>
  <c r="L4" i="28"/>
  <c r="L5" i="28"/>
  <c r="L7" i="28"/>
  <c r="L8" i="28"/>
  <c r="L10" i="28"/>
  <c r="L12" i="28"/>
  <c r="L9" i="28"/>
  <c r="L13" i="28"/>
  <c r="L11" i="28"/>
  <c r="L16" i="28"/>
  <c r="L15" i="28"/>
  <c r="L17" i="28"/>
  <c r="L14" i="28"/>
  <c r="L18" i="28"/>
  <c r="L21" i="28"/>
  <c r="L19" i="28"/>
  <c r="L20" i="28"/>
  <c r="L23" i="28"/>
  <c r="L24" i="28"/>
  <c r="L22" i="28"/>
  <c r="L25" i="28"/>
  <c r="L31" i="28"/>
  <c r="L27" i="28"/>
  <c r="L26" i="28"/>
  <c r="L28" i="28"/>
  <c r="L29" i="28"/>
  <c r="L32" i="28"/>
  <c r="L30" i="28"/>
  <c r="L35" i="28"/>
  <c r="L33" i="28"/>
  <c r="L38" i="28"/>
  <c r="L34" i="28"/>
  <c r="L39" i="28"/>
  <c r="L37" i="28"/>
  <c r="L36" i="28"/>
  <c r="L40" i="28"/>
  <c r="L42" i="28"/>
  <c r="L41" i="28"/>
  <c r="L45" i="28"/>
  <c r="L43" i="28"/>
  <c r="L44" i="28"/>
  <c r="L46" i="28"/>
  <c r="L47" i="28"/>
  <c r="L48" i="28"/>
  <c r="L49" i="28"/>
  <c r="L53" i="28"/>
  <c r="L50" i="28"/>
  <c r="L51" i="28"/>
  <c r="L52" i="28"/>
  <c r="L56" i="28"/>
  <c r="L54" i="28"/>
  <c r="L55" i="28"/>
  <c r="L58" i="28"/>
  <c r="L57" i="28"/>
  <c r="L62" i="28"/>
  <c r="L59" i="28"/>
  <c r="L60" i="28"/>
  <c r="L61" i="28"/>
  <c r="L63" i="28"/>
  <c r="L64" i="28"/>
  <c r="L67" i="28"/>
  <c r="L65" i="28"/>
  <c r="L66" i="28"/>
  <c r="L68" i="28"/>
  <c r="L72" i="28"/>
  <c r="L70" i="28"/>
  <c r="L69" i="28"/>
  <c r="L74" i="28"/>
  <c r="L71" i="28"/>
  <c r="L76" i="28"/>
  <c r="L73" i="28"/>
  <c r="L75" i="28"/>
  <c r="L77" i="28"/>
  <c r="L78" i="28"/>
  <c r="L79" i="28"/>
  <c r="L83" i="28"/>
  <c r="L80" i="28"/>
  <c r="L81" i="28"/>
  <c r="L82" i="28"/>
  <c r="L86" i="28"/>
  <c r="L88" i="28"/>
  <c r="L85" i="28"/>
  <c r="L84" i="28"/>
  <c r="L87" i="28"/>
  <c r="L89" i="28"/>
  <c r="L91" i="28"/>
  <c r="L93" i="28"/>
  <c r="L92" i="28"/>
  <c r="L94" i="28"/>
  <c r="L90" i="28"/>
  <c r="L97" i="28"/>
  <c r="L98" i="28"/>
  <c r="L95" i="28"/>
  <c r="L96" i="28"/>
  <c r="L102" i="28"/>
  <c r="L99" i="28"/>
  <c r="L105" i="28"/>
  <c r="L101" i="28"/>
  <c r="L100" i="28"/>
  <c r="L104" i="28"/>
  <c r="L103" i="28"/>
  <c r="L106" i="28"/>
  <c r="L112" i="28"/>
  <c r="L110" i="28"/>
  <c r="L107" i="28"/>
  <c r="L108" i="28"/>
  <c r="L109" i="28"/>
  <c r="L111" i="28"/>
  <c r="L113" i="28"/>
  <c r="L114" i="28"/>
  <c r="P10" i="24" l="1"/>
  <c r="P12" i="24"/>
  <c r="P13" i="24"/>
  <c r="P11" i="24"/>
  <c r="P16" i="24"/>
  <c r="P15" i="24"/>
  <c r="P14" i="24"/>
  <c r="P17" i="24"/>
  <c r="P20" i="24"/>
  <c r="P19" i="24"/>
  <c r="P18" i="24"/>
  <c r="P23" i="24"/>
  <c r="P21" i="24"/>
  <c r="P24" i="24"/>
  <c r="P22" i="24"/>
  <c r="P25" i="24"/>
  <c r="P26" i="24"/>
  <c r="P28" i="24"/>
  <c r="P33" i="24"/>
  <c r="P27" i="24"/>
  <c r="P29" i="24"/>
  <c r="P34" i="24"/>
  <c r="P30" i="24"/>
  <c r="P31" i="24"/>
  <c r="P32" i="24"/>
  <c r="P37" i="24"/>
  <c r="P40" i="24"/>
  <c r="P35" i="24"/>
  <c r="P36" i="24"/>
  <c r="P38" i="24"/>
  <c r="P39" i="24"/>
  <c r="P44" i="24"/>
  <c r="P43" i="24"/>
  <c r="P41" i="24"/>
  <c r="P42" i="24"/>
  <c r="P48" i="24"/>
  <c r="P45" i="24"/>
  <c r="P46" i="24"/>
  <c r="P47" i="24"/>
  <c r="P51" i="24"/>
  <c r="P49" i="24"/>
  <c r="P50" i="24"/>
  <c r="P52" i="24"/>
  <c r="P53" i="24"/>
  <c r="P55" i="24"/>
  <c r="P54" i="24"/>
  <c r="P56" i="24"/>
  <c r="P57" i="24"/>
  <c r="P59" i="24"/>
  <c r="P62" i="24"/>
  <c r="P58" i="24"/>
  <c r="P61" i="24"/>
  <c r="P60" i="24"/>
  <c r="P67" i="24"/>
  <c r="P63" i="24"/>
  <c r="P64" i="24"/>
  <c r="P66" i="24"/>
  <c r="P69" i="24"/>
  <c r="P65" i="24"/>
  <c r="P70" i="24"/>
  <c r="P68" i="24"/>
  <c r="P71" i="24"/>
  <c r="P77" i="24"/>
  <c r="P72" i="24"/>
  <c r="P73" i="24"/>
  <c r="P74" i="24"/>
  <c r="P75" i="24"/>
  <c r="P76" i="24"/>
  <c r="P78" i="24"/>
  <c r="P79" i="24"/>
  <c r="P80" i="24"/>
  <c r="P83" i="24"/>
  <c r="P81" i="24"/>
  <c r="P82" i="24"/>
  <c r="P88" i="24"/>
  <c r="P84" i="24"/>
  <c r="P85" i="24"/>
  <c r="P86" i="24"/>
  <c r="P87" i="24"/>
  <c r="P90" i="24"/>
  <c r="P89" i="24"/>
  <c r="P93" i="24"/>
  <c r="P91" i="24"/>
  <c r="P92" i="24"/>
  <c r="P95" i="24"/>
  <c r="P96" i="24"/>
  <c r="P94" i="24"/>
  <c r="P98" i="24"/>
  <c r="P97" i="24"/>
  <c r="P100" i="24"/>
  <c r="P99" i="24"/>
  <c r="P106" i="24"/>
  <c r="P101" i="24"/>
  <c r="P104" i="24"/>
  <c r="P103" i="24"/>
  <c r="P102" i="24"/>
  <c r="P107" i="24"/>
  <c r="P105" i="24"/>
  <c r="P111" i="24"/>
  <c r="P108" i="24"/>
  <c r="P109" i="24"/>
  <c r="P112" i="24"/>
  <c r="P110" i="24"/>
  <c r="P114" i="24"/>
  <c r="P113" i="24"/>
  <c r="L12" i="24"/>
  <c r="L11" i="24"/>
  <c r="L14" i="24"/>
  <c r="L15" i="24"/>
  <c r="L13" i="24"/>
  <c r="L17" i="24"/>
  <c r="L16" i="24"/>
  <c r="L18" i="24"/>
  <c r="L22" i="24"/>
  <c r="L19" i="24"/>
  <c r="L20" i="24"/>
  <c r="L24" i="24"/>
  <c r="L21" i="24"/>
  <c r="L25" i="24"/>
  <c r="L28" i="24"/>
  <c r="L23" i="24"/>
  <c r="L27" i="24"/>
  <c r="L26" i="24"/>
  <c r="L29" i="24"/>
  <c r="L30" i="24"/>
  <c r="L34" i="24"/>
  <c r="L31" i="24"/>
  <c r="L32" i="24"/>
  <c r="L33" i="24"/>
  <c r="L35" i="24"/>
  <c r="L36" i="24"/>
  <c r="L37" i="24"/>
  <c r="L40" i="24"/>
  <c r="L38" i="24"/>
  <c r="L41" i="24"/>
  <c r="L39" i="24"/>
  <c r="L43" i="24"/>
  <c r="L44" i="24"/>
  <c r="L42" i="24"/>
  <c r="L47" i="24"/>
  <c r="L45" i="24"/>
  <c r="L46" i="24"/>
  <c r="L48" i="24"/>
  <c r="L50" i="24"/>
  <c r="L52" i="24"/>
  <c r="L51" i="24"/>
  <c r="L49" i="24"/>
  <c r="L54" i="24"/>
  <c r="L55" i="24"/>
  <c r="L53" i="24"/>
  <c r="L57" i="24"/>
  <c r="L59" i="24"/>
  <c r="L58" i="24"/>
  <c r="L56" i="24"/>
  <c r="L61" i="24"/>
  <c r="L60" i="24"/>
  <c r="L62" i="24"/>
  <c r="L64" i="24"/>
  <c r="L66" i="24"/>
  <c r="L63" i="24"/>
  <c r="L65" i="24"/>
  <c r="L67" i="24"/>
  <c r="L69" i="24"/>
  <c r="L71" i="24"/>
  <c r="L68" i="24"/>
  <c r="L70" i="24"/>
  <c r="L74" i="24"/>
  <c r="L72" i="24"/>
  <c r="L73" i="24"/>
  <c r="L78" i="24"/>
  <c r="L75" i="24"/>
  <c r="L76" i="24"/>
  <c r="L80" i="24"/>
  <c r="L77" i="24"/>
  <c r="L79" i="24"/>
  <c r="L83" i="24"/>
  <c r="L81" i="24"/>
  <c r="L82" i="24"/>
  <c r="L84" i="24"/>
  <c r="L86" i="24"/>
  <c r="L87" i="24"/>
  <c r="L85" i="24"/>
  <c r="L92" i="24"/>
  <c r="L91" i="24"/>
  <c r="L88" i="24"/>
  <c r="L90" i="24"/>
  <c r="L89" i="24"/>
  <c r="L93" i="24"/>
  <c r="L95" i="24"/>
  <c r="L94" i="24"/>
  <c r="L96" i="24"/>
  <c r="L101" i="24"/>
  <c r="L97" i="24"/>
  <c r="L99" i="24"/>
  <c r="L98" i="24"/>
  <c r="L100" i="24"/>
  <c r="L103" i="24"/>
  <c r="L104" i="24"/>
  <c r="L102" i="24"/>
  <c r="L105" i="24"/>
  <c r="L106" i="24"/>
  <c r="L108" i="24"/>
  <c r="L107" i="24"/>
  <c r="L109" i="24"/>
  <c r="L110" i="24"/>
  <c r="L112" i="24"/>
  <c r="L111" i="24"/>
  <c r="L113" i="24"/>
  <c r="L114" i="24"/>
  <c r="AI2" i="28"/>
  <c r="AI3" i="28"/>
  <c r="AI4" i="28"/>
  <c r="AI5" i="28"/>
  <c r="AI6" i="28"/>
  <c r="AI8" i="28"/>
  <c r="AI9" i="28"/>
  <c r="AI7" i="28"/>
  <c r="AI10" i="28"/>
  <c r="AI11" i="28"/>
  <c r="AI12" i="28"/>
  <c r="AI15" i="28"/>
  <c r="AI16" i="28"/>
  <c r="AI13" i="28"/>
  <c r="AI14" i="28"/>
  <c r="AI18" i="28"/>
  <c r="AI17" i="28"/>
  <c r="AI19" i="28"/>
  <c r="AI20" i="28"/>
  <c r="AI21" i="28"/>
  <c r="AI22" i="28"/>
  <c r="AI24" i="28"/>
  <c r="AI23" i="28"/>
  <c r="AI27" i="28"/>
  <c r="AI26" i="28"/>
  <c r="AI25" i="28"/>
  <c r="AI29" i="28"/>
  <c r="AI28" i="28"/>
  <c r="AI30" i="28"/>
  <c r="AI31" i="28"/>
  <c r="AI32" i="28"/>
  <c r="AI34" i="28"/>
  <c r="AI33" i="28"/>
  <c r="AI35" i="28"/>
  <c r="AI36" i="28"/>
  <c r="AI37" i="28"/>
  <c r="AI38" i="28"/>
  <c r="AI39" i="28"/>
  <c r="AI41" i="28"/>
  <c r="AI40" i="28"/>
  <c r="AI42" i="28"/>
  <c r="AI47" i="28"/>
  <c r="AI44" i="28"/>
  <c r="AI43" i="28"/>
  <c r="AI46" i="28"/>
  <c r="AI45" i="28"/>
  <c r="AI49" i="28"/>
  <c r="AI52" i="28"/>
  <c r="AI51" i="28"/>
  <c r="AI53" i="28"/>
  <c r="AI48" i="28"/>
  <c r="AI56" i="28"/>
  <c r="AI50" i="28"/>
  <c r="AI55" i="28"/>
  <c r="AI54" i="28"/>
  <c r="AI58" i="28"/>
  <c r="AI57" i="28"/>
  <c r="AI61" i="28"/>
  <c r="AI59" i="28"/>
  <c r="AI63" i="28"/>
  <c r="AI62" i="28"/>
  <c r="AI60" i="28"/>
  <c r="AI66" i="28"/>
  <c r="AI67" i="28"/>
  <c r="AI64" i="28"/>
  <c r="AI65" i="28"/>
  <c r="AI71" i="28"/>
  <c r="AI68" i="28"/>
  <c r="AI69" i="28"/>
  <c r="AI70" i="28"/>
  <c r="AI72" i="28"/>
  <c r="AI73" i="28"/>
  <c r="AI74" i="28"/>
  <c r="AI75" i="28"/>
  <c r="AI82" i="28"/>
  <c r="AI77" i="28"/>
  <c r="AI76" i="28"/>
  <c r="AI78" i="28"/>
  <c r="AI79" i="28"/>
  <c r="AI80" i="28"/>
  <c r="AI81" i="28"/>
  <c r="AI83" i="28"/>
  <c r="AI86" i="28"/>
  <c r="AI84" i="28"/>
  <c r="AI85" i="28"/>
  <c r="AI90" i="28"/>
  <c r="AI87" i="28"/>
  <c r="AI91" i="28"/>
  <c r="AI89" i="28"/>
  <c r="AI88" i="28"/>
  <c r="AI92" i="28"/>
  <c r="AI93" i="28"/>
  <c r="AI95" i="28"/>
  <c r="AI96" i="28"/>
  <c r="AI97" i="28"/>
  <c r="AI94" i="28"/>
  <c r="AI100" i="28"/>
  <c r="AI98" i="28"/>
  <c r="AI99" i="28"/>
  <c r="AI101" i="28"/>
  <c r="AI105" i="28"/>
  <c r="AI106" i="28"/>
  <c r="AI102" i="28"/>
  <c r="AI103" i="28"/>
  <c r="AI104" i="28"/>
  <c r="AI107" i="28"/>
  <c r="AI108" i="28"/>
  <c r="AI109" i="28"/>
  <c r="AI113" i="28"/>
  <c r="AI110" i="28"/>
  <c r="AI111" i="28"/>
  <c r="AI112" i="28"/>
  <c r="AI114" i="28"/>
  <c r="E4" i="28"/>
  <c r="E2" i="28"/>
  <c r="E5" i="28"/>
  <c r="E3" i="28"/>
  <c r="E7" i="28"/>
  <c r="E6" i="28"/>
  <c r="E9" i="28"/>
  <c r="E10" i="28"/>
  <c r="E8" i="28"/>
  <c r="E11" i="28"/>
  <c r="E13" i="28"/>
  <c r="E17" i="28"/>
  <c r="E12" i="28"/>
  <c r="E14" i="28"/>
  <c r="E18" i="28"/>
  <c r="E15" i="28"/>
  <c r="E16" i="28"/>
  <c r="E20" i="28"/>
  <c r="E19" i="28"/>
  <c r="E22" i="28"/>
  <c r="E21" i="28"/>
  <c r="E23" i="28"/>
  <c r="E26" i="28"/>
  <c r="E28" i="28"/>
  <c r="E24" i="28"/>
  <c r="E25" i="28"/>
  <c r="E31" i="28"/>
  <c r="E27" i="28"/>
  <c r="E32" i="28"/>
  <c r="E30" i="28"/>
  <c r="E33" i="28"/>
  <c r="E29" i="28"/>
  <c r="E36" i="28"/>
  <c r="E37" i="28"/>
  <c r="E35" i="28"/>
  <c r="E34" i="28"/>
  <c r="E39" i="28"/>
  <c r="E38" i="28"/>
  <c r="E41" i="28"/>
  <c r="E44" i="28"/>
  <c r="E40" i="28"/>
  <c r="E42" i="28"/>
  <c r="E43" i="28"/>
  <c r="E45" i="28"/>
  <c r="E46" i="28"/>
  <c r="E48" i="28"/>
  <c r="E52" i="28"/>
  <c r="E47" i="28"/>
  <c r="E49" i="28"/>
  <c r="E50" i="28"/>
  <c r="E51" i="28"/>
  <c r="E53" i="28"/>
  <c r="E54" i="28"/>
  <c r="E56" i="28"/>
  <c r="E57" i="28"/>
  <c r="E55" i="28"/>
  <c r="E59" i="28"/>
  <c r="E58" i="28"/>
  <c r="E60" i="28"/>
  <c r="E62" i="28"/>
  <c r="E64" i="28"/>
  <c r="E61" i="28"/>
  <c r="E63" i="28"/>
  <c r="E65" i="28"/>
  <c r="E70" i="28"/>
  <c r="E66" i="28"/>
  <c r="E68" i="28"/>
  <c r="E67" i="28"/>
  <c r="E69" i="28"/>
  <c r="E71" i="28"/>
  <c r="E72" i="28"/>
  <c r="E73" i="28"/>
  <c r="E74" i="28"/>
  <c r="E77" i="28"/>
  <c r="E75" i="28"/>
  <c r="E76" i="28"/>
  <c r="E79" i="28"/>
  <c r="E81" i="28"/>
  <c r="E78" i="28"/>
  <c r="E80" i="28"/>
  <c r="E82" i="28"/>
  <c r="E83" i="28"/>
  <c r="E84" i="28"/>
  <c r="E85" i="28"/>
  <c r="E86" i="28"/>
  <c r="E87" i="28"/>
  <c r="E88" i="28"/>
  <c r="E89" i="28"/>
  <c r="E91" i="28"/>
  <c r="E90" i="28"/>
  <c r="E93" i="28"/>
  <c r="E92" i="28"/>
  <c r="E96" i="28"/>
  <c r="E94" i="28"/>
  <c r="E100" i="28"/>
  <c r="E98" i="28"/>
  <c r="E95" i="28"/>
  <c r="E97" i="28"/>
  <c r="E99" i="28"/>
  <c r="E101" i="28"/>
  <c r="E102" i="28"/>
  <c r="E106" i="28"/>
  <c r="E103" i="28"/>
  <c r="E104" i="28"/>
  <c r="E105" i="28"/>
  <c r="E107" i="28"/>
  <c r="E108" i="28"/>
  <c r="E110" i="28"/>
  <c r="E111" i="28"/>
  <c r="E114" i="28"/>
  <c r="E113" i="28"/>
  <c r="E109" i="28"/>
  <c r="E112" i="28"/>
  <c r="AF3" i="28"/>
  <c r="AF2" i="28"/>
  <c r="AF4" i="28"/>
  <c r="AF6" i="28"/>
  <c r="AF5" i="28"/>
  <c r="AF7" i="28"/>
  <c r="AF10" i="28"/>
  <c r="AF8" i="28"/>
  <c r="AF13" i="28"/>
  <c r="AF9" i="28"/>
  <c r="AF12" i="28"/>
  <c r="AF16" i="28"/>
  <c r="AF11" i="28"/>
  <c r="AF14" i="28"/>
  <c r="AF15" i="28"/>
  <c r="AF18" i="28"/>
  <c r="AF17" i="28"/>
  <c r="AF19" i="28"/>
  <c r="AF20" i="28"/>
  <c r="AF21" i="28"/>
  <c r="AF26" i="28"/>
  <c r="AF22" i="28"/>
  <c r="AF23" i="28"/>
  <c r="AF25" i="28"/>
  <c r="AF24" i="28"/>
  <c r="AF28" i="28"/>
  <c r="AF30" i="28"/>
  <c r="AF27" i="28"/>
  <c r="AF32" i="28"/>
  <c r="AF29" i="28"/>
  <c r="AF35" i="28"/>
  <c r="AF31" i="28"/>
  <c r="AF36" i="28"/>
  <c r="AF33" i="28"/>
  <c r="AF34" i="28"/>
  <c r="AF37" i="28"/>
  <c r="AF39" i="28"/>
  <c r="AF38" i="28"/>
  <c r="AF42" i="28"/>
  <c r="AF40" i="28"/>
  <c r="AF41" i="28"/>
  <c r="AF43" i="28"/>
  <c r="AF44" i="28"/>
  <c r="AF45" i="28"/>
  <c r="AF46" i="28"/>
  <c r="AF48" i="28"/>
  <c r="AF47" i="28"/>
  <c r="AF53" i="28"/>
  <c r="AF49" i="28"/>
  <c r="AF50" i="28"/>
  <c r="AF55" i="28"/>
  <c r="AF52" i="28"/>
  <c r="AF51" i="28"/>
  <c r="AF54" i="28"/>
  <c r="AF56" i="28"/>
  <c r="AF57" i="28"/>
  <c r="AF61" i="28"/>
  <c r="AF62" i="28"/>
  <c r="AF59" i="28"/>
  <c r="AF58" i="28"/>
  <c r="AF60" i="28"/>
  <c r="AF63" i="28"/>
  <c r="AF64" i="28"/>
  <c r="AF67" i="28"/>
  <c r="AF65" i="28"/>
  <c r="AF66" i="28"/>
  <c r="AF69" i="28"/>
  <c r="AF72" i="28"/>
  <c r="AF68" i="28"/>
  <c r="AF70" i="28"/>
  <c r="AF71" i="28"/>
  <c r="AF75" i="28"/>
  <c r="AF73" i="28"/>
  <c r="AF74" i="28"/>
  <c r="AF76" i="28"/>
  <c r="AF77" i="28"/>
  <c r="AF78" i="28"/>
  <c r="AF79" i="28"/>
  <c r="AF80" i="28"/>
  <c r="AF81" i="28"/>
  <c r="AF83" i="28"/>
  <c r="AF84" i="28"/>
  <c r="AF82" i="28"/>
  <c r="AF86" i="28"/>
  <c r="AF85" i="28"/>
  <c r="AF87" i="28"/>
  <c r="AF89" i="28"/>
  <c r="AF90" i="28"/>
  <c r="AF93" i="28"/>
  <c r="AF88" i="28"/>
  <c r="AF96" i="28"/>
  <c r="AF92" i="28"/>
  <c r="AF91" i="28"/>
  <c r="AF94" i="28"/>
  <c r="AF95" i="28"/>
  <c r="AF97" i="28"/>
  <c r="AF100" i="28"/>
  <c r="AF99" i="28"/>
  <c r="AF101" i="28"/>
  <c r="AF98" i="28"/>
  <c r="AF102" i="28"/>
  <c r="AF103" i="28"/>
  <c r="AF104" i="28"/>
  <c r="AF106" i="28"/>
  <c r="AF105" i="28"/>
  <c r="AF108" i="28"/>
  <c r="AF110" i="28"/>
  <c r="AF107" i="28"/>
  <c r="AF109" i="28"/>
  <c r="AF111" i="28"/>
  <c r="AF114" i="28"/>
  <c r="AF112" i="28"/>
  <c r="AF113" i="28"/>
  <c r="S2" i="28"/>
  <c r="S3" i="28"/>
  <c r="S5" i="28"/>
  <c r="S4" i="28"/>
  <c r="S8" i="28"/>
  <c r="S6" i="28"/>
  <c r="S9" i="28"/>
  <c r="S10" i="28"/>
  <c r="S7" i="28"/>
  <c r="S11" i="28"/>
  <c r="S13" i="28"/>
  <c r="S14" i="28"/>
  <c r="S12" i="28"/>
  <c r="S16" i="28"/>
  <c r="S15" i="28"/>
  <c r="S18" i="28"/>
  <c r="S17" i="28"/>
  <c r="S22" i="28"/>
  <c r="S20" i="28"/>
  <c r="S19" i="28"/>
  <c r="S21" i="28"/>
  <c r="S23" i="28"/>
  <c r="S29" i="28"/>
  <c r="S24" i="28"/>
  <c r="S25" i="28"/>
  <c r="S28" i="28"/>
  <c r="S26" i="28"/>
  <c r="S27" i="28"/>
  <c r="S32" i="28"/>
  <c r="S30" i="28"/>
  <c r="S31" i="28"/>
  <c r="S33" i="28"/>
  <c r="S37" i="28"/>
  <c r="S34" i="28"/>
  <c r="S35" i="28"/>
  <c r="S38" i="28"/>
  <c r="S36" i="28"/>
  <c r="S39" i="28"/>
  <c r="S41" i="28"/>
  <c r="S40" i="28"/>
  <c r="S42" i="28"/>
  <c r="S43" i="28"/>
  <c r="S45" i="28"/>
  <c r="S49" i="28"/>
  <c r="S44" i="28"/>
  <c r="S46" i="28"/>
  <c r="S47" i="28"/>
  <c r="S51" i="28"/>
  <c r="S48" i="28"/>
  <c r="S50" i="28"/>
  <c r="S54" i="28"/>
  <c r="S56" i="28"/>
  <c r="S52" i="28"/>
  <c r="S53" i="28"/>
  <c r="S55" i="28"/>
  <c r="S57" i="28"/>
  <c r="S60" i="28"/>
  <c r="S58" i="28"/>
  <c r="S59" i="28"/>
  <c r="S61" i="28"/>
  <c r="S62" i="28"/>
  <c r="S63" i="28"/>
  <c r="S65" i="28"/>
  <c r="S67" i="28"/>
  <c r="S64" i="28"/>
  <c r="S66" i="28"/>
  <c r="S70" i="28"/>
  <c r="S68" i="28"/>
  <c r="S69" i="28"/>
  <c r="S72" i="28"/>
  <c r="S73" i="28"/>
  <c r="S74" i="28"/>
  <c r="S71" i="28"/>
  <c r="S77" i="28"/>
  <c r="S75" i="28"/>
  <c r="S78" i="28"/>
  <c r="S80" i="28"/>
  <c r="S81" i="28"/>
  <c r="S76" i="28"/>
  <c r="S79" i="28"/>
  <c r="S83" i="28"/>
  <c r="S88" i="28"/>
  <c r="S82" i="28"/>
  <c r="S87" i="28"/>
  <c r="S84" i="28"/>
  <c r="S86" i="28"/>
  <c r="S91" i="28"/>
  <c r="S85" i="28"/>
  <c r="S89" i="28"/>
  <c r="S90" i="28"/>
  <c r="S93" i="28"/>
  <c r="S92" i="28"/>
  <c r="S94" i="28"/>
  <c r="S100" i="28"/>
  <c r="S96" i="28"/>
  <c r="S95" i="28"/>
  <c r="S99" i="28"/>
  <c r="S98" i="28"/>
  <c r="S97" i="28"/>
  <c r="S102" i="28"/>
  <c r="S101" i="28"/>
  <c r="S107" i="28"/>
  <c r="S103" i="28"/>
  <c r="S104" i="28"/>
  <c r="S106" i="28"/>
  <c r="S110" i="28"/>
  <c r="S105" i="28"/>
  <c r="S111" i="28"/>
  <c r="S108" i="28"/>
  <c r="S112" i="28"/>
  <c r="S109" i="28"/>
  <c r="S113" i="28"/>
  <c r="S114" i="28"/>
  <c r="G2" i="28"/>
  <c r="G3" i="28"/>
  <c r="G6" i="28"/>
  <c r="G5" i="28"/>
  <c r="G7" i="28"/>
  <c r="G4" i="28"/>
  <c r="G11" i="28"/>
  <c r="G10" i="28"/>
  <c r="G8" i="28"/>
  <c r="G9" i="28"/>
  <c r="G14" i="28"/>
  <c r="G12" i="28"/>
  <c r="G13" i="28"/>
  <c r="G16" i="28"/>
  <c r="G18" i="28"/>
  <c r="G19" i="28"/>
  <c r="G15" i="28"/>
  <c r="G17" i="28"/>
  <c r="G20" i="28"/>
  <c r="G22" i="28"/>
  <c r="G21" i="28"/>
  <c r="G25" i="28"/>
  <c r="G23" i="28"/>
  <c r="G24" i="28"/>
  <c r="G26" i="28"/>
  <c r="G29" i="28"/>
  <c r="G30" i="28"/>
  <c r="G27" i="28"/>
  <c r="G28" i="28"/>
  <c r="G32" i="28"/>
  <c r="G31" i="28"/>
  <c r="G35" i="28"/>
  <c r="G33" i="28"/>
  <c r="G34" i="28"/>
  <c r="G39" i="28"/>
  <c r="G36" i="28"/>
  <c r="G37" i="28"/>
  <c r="G38" i="28"/>
  <c r="G40" i="28"/>
  <c r="G42" i="28"/>
  <c r="G41" i="28"/>
  <c r="G45" i="28"/>
  <c r="G43" i="28"/>
  <c r="G44" i="28"/>
  <c r="G46" i="28"/>
  <c r="G52" i="28"/>
  <c r="G48" i="28"/>
  <c r="G49" i="28"/>
  <c r="G47" i="28"/>
  <c r="G50" i="28"/>
  <c r="G54" i="28"/>
  <c r="G51" i="28"/>
  <c r="G55" i="28"/>
  <c r="G56" i="28"/>
  <c r="G53" i="28"/>
  <c r="G58" i="28"/>
  <c r="G59" i="28"/>
  <c r="G57" i="28"/>
  <c r="G60" i="28"/>
  <c r="G61" i="28"/>
  <c r="G65" i="28"/>
  <c r="G62" i="28"/>
  <c r="G64" i="28"/>
  <c r="G63" i="28"/>
  <c r="G68" i="28"/>
  <c r="G66" i="28"/>
  <c r="G69" i="28"/>
  <c r="G67" i="28"/>
  <c r="G71" i="28"/>
  <c r="G72" i="28"/>
  <c r="G73" i="28"/>
  <c r="G70" i="28"/>
  <c r="G75" i="28"/>
  <c r="G74" i="28"/>
  <c r="G76" i="28"/>
  <c r="G77" i="28"/>
  <c r="G78" i="28"/>
  <c r="G79" i="28"/>
  <c r="G80" i="28"/>
  <c r="G84" i="28"/>
  <c r="G81" i="28"/>
  <c r="G82" i="28"/>
  <c r="G83" i="28"/>
  <c r="G85" i="28"/>
  <c r="G86" i="28"/>
  <c r="G87" i="28"/>
  <c r="G88" i="28"/>
  <c r="G92" i="28"/>
  <c r="G89" i="28"/>
  <c r="G90" i="28"/>
  <c r="G95" i="28"/>
  <c r="G91" i="28"/>
  <c r="G93" i="28"/>
  <c r="G94" i="28"/>
  <c r="G97" i="28"/>
  <c r="G96" i="28"/>
  <c r="G99" i="28"/>
  <c r="G98" i="28"/>
  <c r="G100" i="28"/>
  <c r="G102" i="28"/>
  <c r="G101" i="28"/>
  <c r="G107" i="28"/>
  <c r="G103" i="28"/>
  <c r="G104" i="28"/>
  <c r="G108" i="28"/>
  <c r="G105" i="28"/>
  <c r="G110" i="28"/>
  <c r="G106" i="28"/>
  <c r="G109" i="28"/>
  <c r="G111" i="28"/>
  <c r="G112" i="28"/>
  <c r="G113" i="28"/>
  <c r="G114" i="28"/>
  <c r="N2" i="28"/>
  <c r="N3" i="28"/>
  <c r="N6" i="28"/>
  <c r="N4" i="28"/>
  <c r="N5" i="28"/>
  <c r="N7" i="28"/>
  <c r="N10" i="28"/>
  <c r="N8" i="28"/>
  <c r="N9" i="28"/>
  <c r="N11" i="28"/>
  <c r="N12" i="28"/>
  <c r="N13" i="28"/>
  <c r="N15" i="28"/>
  <c r="N14" i="28"/>
  <c r="N18" i="28"/>
  <c r="N19" i="28"/>
  <c r="N16" i="28"/>
  <c r="N17" i="28"/>
  <c r="N22" i="28"/>
  <c r="N20" i="28"/>
  <c r="N24" i="28"/>
  <c r="N21" i="28"/>
  <c r="N23" i="28"/>
  <c r="N27" i="28"/>
  <c r="N25" i="28"/>
  <c r="N26" i="28"/>
  <c r="N28" i="28"/>
  <c r="N30" i="28"/>
  <c r="N29" i="28"/>
  <c r="N32" i="28"/>
  <c r="N31" i="28"/>
  <c r="N34" i="28"/>
  <c r="N33" i="28"/>
  <c r="N37" i="28"/>
  <c r="N38" i="28"/>
  <c r="N36" i="28"/>
  <c r="N35" i="28"/>
  <c r="N39" i="28"/>
  <c r="N41" i="28"/>
  <c r="N40" i="28"/>
  <c r="N46" i="28"/>
  <c r="N42" i="28"/>
  <c r="N43" i="28"/>
  <c r="N44" i="28"/>
  <c r="N45" i="28"/>
  <c r="N49" i="28"/>
  <c r="N47" i="28"/>
  <c r="N48" i="28"/>
  <c r="N53" i="28"/>
  <c r="N50" i="28"/>
  <c r="N51" i="28"/>
  <c r="N52" i="28"/>
  <c r="N56" i="28"/>
  <c r="N54" i="28"/>
  <c r="N58" i="28"/>
  <c r="N55" i="28"/>
  <c r="N57" i="28"/>
  <c r="N59" i="28"/>
  <c r="N60" i="28"/>
  <c r="N61" i="28"/>
  <c r="N62" i="28"/>
  <c r="N63" i="28"/>
  <c r="N64" i="28"/>
  <c r="N65" i="28"/>
  <c r="N66" i="28"/>
  <c r="N70" i="28"/>
  <c r="N69" i="28"/>
  <c r="N67" i="28"/>
  <c r="N71" i="28"/>
  <c r="N68" i="28"/>
  <c r="N76" i="28"/>
  <c r="N74" i="28"/>
  <c r="N72" i="28"/>
  <c r="N73" i="28"/>
  <c r="N75" i="28"/>
  <c r="N79" i="28"/>
  <c r="N77" i="28"/>
  <c r="N78" i="28"/>
  <c r="N80" i="28"/>
  <c r="N83" i="28"/>
  <c r="N81" i="28"/>
  <c r="N82" i="28"/>
  <c r="N85" i="28"/>
  <c r="N88" i="28"/>
  <c r="N84" i="28"/>
  <c r="N87" i="28"/>
  <c r="N89" i="28"/>
  <c r="N86" i="28"/>
  <c r="N92" i="28"/>
  <c r="N93" i="28"/>
  <c r="N91" i="28"/>
  <c r="N90" i="28"/>
  <c r="N94" i="28"/>
  <c r="N95" i="28"/>
  <c r="N97" i="28"/>
  <c r="N96" i="28"/>
  <c r="N99" i="28"/>
  <c r="N101" i="28"/>
  <c r="N98" i="28"/>
  <c r="N100" i="28"/>
  <c r="N102" i="28"/>
  <c r="N107" i="28"/>
  <c r="N103" i="28"/>
  <c r="N105" i="28"/>
  <c r="N104" i="28"/>
  <c r="N106" i="28"/>
  <c r="N112" i="28"/>
  <c r="N108" i="28"/>
  <c r="N110" i="28"/>
  <c r="N113" i="28"/>
  <c r="N109" i="28"/>
  <c r="N111" i="28"/>
  <c r="N114" i="28"/>
  <c r="D2" i="28"/>
  <c r="D5" i="28"/>
  <c r="D3" i="28"/>
  <c r="D6" i="28"/>
  <c r="D4" i="28"/>
  <c r="D7" i="28"/>
  <c r="D8" i="28"/>
  <c r="D11" i="28"/>
  <c r="D9" i="28"/>
  <c r="D10" i="28"/>
  <c r="D15" i="28"/>
  <c r="D12" i="28"/>
  <c r="D14" i="28"/>
  <c r="D13" i="28"/>
  <c r="D16" i="28"/>
  <c r="D17" i="28"/>
  <c r="D18" i="28"/>
  <c r="D23" i="28"/>
  <c r="D19" i="28"/>
  <c r="D20" i="28"/>
  <c r="D21" i="28"/>
  <c r="D22" i="28"/>
  <c r="D25" i="28"/>
  <c r="D28" i="28"/>
  <c r="D24" i="28"/>
  <c r="D26" i="28"/>
  <c r="D29" i="28"/>
  <c r="D27" i="28"/>
  <c r="D32" i="28"/>
  <c r="D30" i="28"/>
  <c r="D31" i="28"/>
  <c r="D36" i="28"/>
  <c r="D34" i="28"/>
  <c r="D33" i="28"/>
  <c r="D37" i="28"/>
  <c r="D35" i="28"/>
  <c r="D41" i="28"/>
  <c r="D39" i="28"/>
  <c r="D40" i="28"/>
  <c r="D38" i="28"/>
  <c r="D42" i="28"/>
  <c r="D43" i="28"/>
  <c r="D44" i="28"/>
  <c r="D48" i="28"/>
  <c r="D45" i="28"/>
  <c r="D46" i="28"/>
  <c r="D51" i="28"/>
  <c r="D47" i="28"/>
  <c r="D50" i="28"/>
  <c r="D49" i="28"/>
  <c r="D52" i="28"/>
  <c r="D54" i="28"/>
  <c r="D58" i="28"/>
  <c r="D56" i="28"/>
  <c r="D57" i="28"/>
  <c r="D55" i="28"/>
  <c r="D53" i="28"/>
  <c r="D61" i="28"/>
  <c r="D60" i="28"/>
  <c r="D59" i="28"/>
  <c r="D62" i="28"/>
  <c r="D63" i="28"/>
  <c r="D64" i="28"/>
  <c r="D66" i="28"/>
  <c r="D65" i="28"/>
  <c r="D68" i="28"/>
  <c r="D72" i="28"/>
  <c r="D67" i="28"/>
  <c r="D69" i="28"/>
  <c r="D70" i="28"/>
  <c r="D74" i="28"/>
  <c r="D71" i="28"/>
  <c r="D73" i="28"/>
  <c r="D75" i="28"/>
  <c r="D80" i="28"/>
  <c r="D76" i="28"/>
  <c r="D77" i="28"/>
  <c r="D78" i="28"/>
  <c r="D79" i="28"/>
  <c r="D82" i="28"/>
  <c r="D84" i="28"/>
  <c r="D81" i="28"/>
  <c r="D83" i="28"/>
  <c r="D85" i="28"/>
  <c r="D89" i="28"/>
  <c r="D88" i="28"/>
  <c r="D86" i="28"/>
  <c r="D92" i="28"/>
  <c r="D87" i="28"/>
  <c r="D90" i="28"/>
  <c r="D94" i="28"/>
  <c r="D91" i="28"/>
  <c r="D93" i="28"/>
  <c r="D95" i="28"/>
  <c r="D97" i="28"/>
  <c r="D96" i="28"/>
  <c r="D99" i="28"/>
  <c r="D98" i="28"/>
  <c r="D102" i="28"/>
  <c r="D101" i="28"/>
  <c r="D100" i="28"/>
  <c r="D103" i="28"/>
  <c r="D106" i="28"/>
  <c r="D108" i="28"/>
  <c r="D104" i="28"/>
  <c r="D107" i="28"/>
  <c r="D105" i="28"/>
  <c r="D109" i="28"/>
  <c r="D113" i="28"/>
  <c r="D110" i="28"/>
  <c r="D111" i="28"/>
  <c r="D112" i="28"/>
  <c r="D114" i="28"/>
  <c r="H4" i="28"/>
  <c r="H2" i="28"/>
  <c r="H7" i="28"/>
  <c r="H3" i="28"/>
  <c r="H5" i="28"/>
  <c r="H8" i="28"/>
  <c r="H9" i="28"/>
  <c r="H6" i="28"/>
  <c r="H10" i="28"/>
  <c r="H15" i="28"/>
  <c r="H11" i="28"/>
  <c r="H13" i="28"/>
  <c r="H12" i="28"/>
  <c r="H14" i="28"/>
  <c r="H19" i="28"/>
  <c r="H16" i="28"/>
  <c r="H17" i="28"/>
  <c r="H18" i="28"/>
  <c r="H22" i="28"/>
  <c r="H20" i="28"/>
  <c r="H21" i="28"/>
  <c r="H25" i="28"/>
  <c r="H23" i="28"/>
  <c r="H24" i="28"/>
  <c r="H29" i="28"/>
  <c r="H30" i="28"/>
  <c r="H27" i="28"/>
  <c r="H26" i="28"/>
  <c r="H28" i="28"/>
  <c r="H31" i="28"/>
  <c r="H33" i="28"/>
  <c r="H34" i="28"/>
  <c r="H32" i="28"/>
  <c r="H35" i="28"/>
  <c r="H36" i="28"/>
  <c r="H38" i="28"/>
  <c r="H37" i="28"/>
  <c r="H42" i="28"/>
  <c r="H39" i="28"/>
  <c r="H43" i="28"/>
  <c r="H40" i="28"/>
  <c r="H41" i="28"/>
  <c r="H46" i="28"/>
  <c r="H47" i="28"/>
  <c r="H44" i="28"/>
  <c r="H45" i="28"/>
  <c r="H49" i="28"/>
  <c r="H52" i="28"/>
  <c r="H48" i="28"/>
  <c r="H50" i="28"/>
  <c r="H51" i="28"/>
  <c r="H53" i="28"/>
  <c r="H54" i="28"/>
  <c r="H61" i="28"/>
  <c r="H56" i="28"/>
  <c r="H55" i="28"/>
  <c r="H57" i="28"/>
  <c r="H62" i="28"/>
  <c r="H58" i="28"/>
  <c r="H59" i="28"/>
  <c r="H60" i="28"/>
  <c r="H64" i="28"/>
  <c r="H66" i="28"/>
  <c r="H63" i="28"/>
  <c r="H65" i="28"/>
  <c r="H67" i="28"/>
  <c r="H68" i="28"/>
  <c r="H69" i="28"/>
  <c r="H71" i="28"/>
  <c r="H70" i="28"/>
  <c r="H72" i="28"/>
  <c r="H73" i="28"/>
  <c r="H76" i="28"/>
  <c r="H75" i="28"/>
  <c r="H78" i="28"/>
  <c r="H74" i="28"/>
  <c r="H77" i="28"/>
  <c r="H83" i="28"/>
  <c r="H82" i="28"/>
  <c r="H79" i="28"/>
  <c r="H80" i="28"/>
  <c r="H81" i="28"/>
  <c r="H86" i="28"/>
  <c r="H84" i="28"/>
  <c r="H91" i="28"/>
  <c r="H85" i="28"/>
  <c r="H93" i="28"/>
  <c r="H88" i="28"/>
  <c r="H87" i="28"/>
  <c r="H89" i="28"/>
  <c r="H90" i="28"/>
  <c r="H92" i="28"/>
  <c r="H95" i="28"/>
  <c r="H96" i="28"/>
  <c r="H94" i="28"/>
  <c r="H98" i="28"/>
  <c r="H97" i="28"/>
  <c r="H101" i="28"/>
  <c r="H100" i="28"/>
  <c r="H99" i="28"/>
  <c r="H102" i="28"/>
  <c r="H103" i="28"/>
  <c r="H104" i="28"/>
  <c r="H106" i="28"/>
  <c r="H108" i="28"/>
  <c r="H105" i="28"/>
  <c r="H109" i="28"/>
  <c r="H112" i="28"/>
  <c r="H107" i="28"/>
  <c r="H110" i="28"/>
  <c r="H111" i="28"/>
  <c r="H113" i="28"/>
  <c r="H114" i="28"/>
  <c r="AG6" i="28"/>
  <c r="AG2" i="28"/>
  <c r="AG4" i="28"/>
  <c r="AG3" i="28"/>
  <c r="AG7" i="28"/>
  <c r="AG8" i="28"/>
  <c r="AG5" i="28"/>
  <c r="AG10" i="28"/>
  <c r="AG11" i="28"/>
  <c r="AG9" i="28"/>
  <c r="AG12" i="28"/>
  <c r="AG15" i="28"/>
  <c r="AG14" i="28"/>
  <c r="AG13" i="28"/>
  <c r="AG16" i="28"/>
  <c r="AG21" i="28"/>
  <c r="AG17" i="28"/>
  <c r="AG19" i="28"/>
  <c r="AG18" i="28"/>
  <c r="AG26" i="28"/>
  <c r="AG20" i="28"/>
  <c r="AG25" i="28"/>
  <c r="AG23" i="28"/>
  <c r="AG22" i="28"/>
  <c r="AG24" i="28"/>
  <c r="AG27" i="28"/>
  <c r="AG28" i="28"/>
  <c r="AG29" i="28"/>
  <c r="AG33" i="28"/>
  <c r="AG31" i="28"/>
  <c r="AG30" i="28"/>
  <c r="AG36" i="28"/>
  <c r="AG32" i="28"/>
  <c r="AG35" i="28"/>
  <c r="AG34" i="28"/>
  <c r="AG39" i="28"/>
  <c r="AG37" i="28"/>
  <c r="AG40" i="28"/>
  <c r="AG38" i="28"/>
  <c r="AG42" i="28"/>
  <c r="AG41" i="28"/>
  <c r="AG46" i="28"/>
  <c r="AG43" i="28"/>
  <c r="AG44" i="28"/>
  <c r="AG45" i="28"/>
  <c r="AG47" i="28"/>
  <c r="AG50" i="28"/>
  <c r="AG51" i="28"/>
  <c r="AG49" i="28"/>
  <c r="AG48" i="28"/>
  <c r="AG54" i="28"/>
  <c r="AG53" i="28"/>
  <c r="AG52" i="28"/>
  <c r="AG55" i="28"/>
  <c r="AG58" i="28"/>
  <c r="AG56" i="28"/>
  <c r="AG62" i="28"/>
  <c r="AG57" i="28"/>
  <c r="AG59" i="28"/>
  <c r="AG61" i="28"/>
  <c r="AG60" i="28"/>
  <c r="AG63" i="28"/>
  <c r="AG66" i="28"/>
  <c r="AG67" i="28"/>
  <c r="AG64" i="28"/>
  <c r="AG65" i="28"/>
  <c r="AG73" i="28"/>
  <c r="AG68" i="28"/>
  <c r="AG69" i="28"/>
  <c r="AG70" i="28"/>
  <c r="AG71" i="28"/>
  <c r="AG74" i="28"/>
  <c r="AG72" i="28"/>
  <c r="AG75" i="28"/>
  <c r="AG76" i="28"/>
  <c r="AG77" i="28"/>
  <c r="AG78" i="28"/>
  <c r="AG80" i="28"/>
  <c r="AG79" i="28"/>
  <c r="AG82" i="28"/>
  <c r="AG81" i="28"/>
  <c r="AG84" i="28"/>
  <c r="AG85" i="28"/>
  <c r="AG83" i="28"/>
  <c r="AG86" i="28"/>
  <c r="AG87" i="28"/>
  <c r="AG88" i="28"/>
  <c r="AG89" i="28"/>
  <c r="AG91" i="28"/>
  <c r="AG90" i="28"/>
  <c r="AG94" i="28"/>
  <c r="AG92" i="28"/>
  <c r="AG93" i="28"/>
  <c r="AG96" i="28"/>
  <c r="AG95" i="28"/>
  <c r="AG100" i="28"/>
  <c r="AG98" i="28"/>
  <c r="AG97" i="28"/>
  <c r="AG99" i="28"/>
  <c r="AG102" i="28"/>
  <c r="AG104" i="28"/>
  <c r="AG103" i="28"/>
  <c r="AG105" i="28"/>
  <c r="AG101" i="28"/>
  <c r="AG107" i="28"/>
  <c r="AG106" i="28"/>
  <c r="AG108" i="28"/>
  <c r="AG111" i="28"/>
  <c r="AG109" i="28"/>
  <c r="AG110" i="28"/>
  <c r="AG112" i="28"/>
  <c r="AG113" i="28"/>
  <c r="AG114" i="28"/>
  <c r="Q2" i="28"/>
  <c r="Q4" i="28"/>
  <c r="Q5" i="28"/>
  <c r="Q3" i="28"/>
  <c r="Q7" i="28"/>
  <c r="Q9" i="28"/>
  <c r="Q6" i="28"/>
  <c r="Q10" i="28"/>
  <c r="Q12" i="28"/>
  <c r="Q8" i="28"/>
  <c r="Q11" i="28"/>
  <c r="Q13" i="28"/>
  <c r="Q15" i="28"/>
  <c r="Q14" i="28"/>
  <c r="Q16" i="28"/>
  <c r="Q17" i="28"/>
  <c r="Q21" i="28"/>
  <c r="Q18" i="28"/>
  <c r="Q20" i="28"/>
  <c r="Q19" i="28"/>
  <c r="Q22" i="28"/>
  <c r="Q26" i="28"/>
  <c r="Q23" i="28"/>
  <c r="Q25" i="28"/>
  <c r="Q28" i="28"/>
  <c r="Q24" i="28"/>
  <c r="Q27" i="28"/>
  <c r="Q32" i="28"/>
  <c r="Q30" i="28"/>
  <c r="Q29" i="28"/>
  <c r="Q31" i="28"/>
  <c r="Q33" i="28"/>
  <c r="Q36" i="28"/>
  <c r="Q34" i="28"/>
  <c r="Q35" i="28"/>
  <c r="Q37" i="28"/>
  <c r="Q40" i="28"/>
  <c r="Q38" i="28"/>
  <c r="Q45" i="28"/>
  <c r="Q39" i="28"/>
  <c r="Q41" i="28"/>
  <c r="Q44" i="28"/>
  <c r="Q42" i="28"/>
  <c r="Q43" i="28"/>
  <c r="Q49" i="28"/>
  <c r="Q46" i="28"/>
  <c r="Q50" i="28"/>
  <c r="Q47" i="28"/>
  <c r="Q48" i="28"/>
  <c r="Q52" i="28"/>
  <c r="Q51" i="28"/>
  <c r="Q54" i="28"/>
  <c r="Q53" i="28"/>
  <c r="Q57" i="28"/>
  <c r="Q58" i="28"/>
  <c r="Q56" i="28"/>
  <c r="Q55" i="28"/>
  <c r="Q61" i="28"/>
  <c r="Q60" i="28"/>
  <c r="Q62" i="28"/>
  <c r="Q65" i="28"/>
  <c r="Q59" i="28"/>
  <c r="Q63" i="28"/>
  <c r="Q64" i="28"/>
  <c r="Q66" i="28"/>
  <c r="Q72" i="28"/>
  <c r="Q68" i="28"/>
  <c r="Q67" i="28"/>
  <c r="Q71" i="28"/>
  <c r="Q70" i="28"/>
  <c r="Q69" i="28"/>
  <c r="Q76" i="28"/>
  <c r="Q74" i="28"/>
  <c r="Q73" i="28"/>
  <c r="Q75" i="28"/>
  <c r="Q79" i="28"/>
  <c r="Q78" i="28"/>
  <c r="Q77" i="28"/>
  <c r="Q80" i="28"/>
  <c r="Q83" i="28"/>
  <c r="Q81" i="28"/>
  <c r="Q86" i="28"/>
  <c r="Q82" i="28"/>
  <c r="Q88" i="28"/>
  <c r="Q84" i="28"/>
  <c r="Q85" i="28"/>
  <c r="Q87" i="28"/>
  <c r="Q89" i="28"/>
  <c r="Q90" i="28"/>
  <c r="Q91" i="28"/>
  <c r="Q93" i="28"/>
  <c r="Q92" i="28"/>
  <c r="Q94" i="28"/>
  <c r="Q98" i="28"/>
  <c r="Q95" i="28"/>
  <c r="Q96" i="28"/>
  <c r="Q97" i="28"/>
  <c r="Q102" i="28"/>
  <c r="Q100" i="28"/>
  <c r="Q99" i="28"/>
  <c r="Q101" i="28"/>
  <c r="Q103" i="28"/>
  <c r="Q105" i="28"/>
  <c r="Q108" i="28"/>
  <c r="Q109" i="28"/>
  <c r="Q107" i="28"/>
  <c r="Q106" i="28"/>
  <c r="Q104" i="28"/>
  <c r="Q112" i="28"/>
  <c r="Q110" i="28"/>
  <c r="Q113" i="28"/>
  <c r="Q114" i="28"/>
  <c r="Q111" i="28"/>
  <c r="P2" i="28"/>
  <c r="P3" i="28"/>
  <c r="P4" i="28"/>
  <c r="P5" i="28"/>
  <c r="P7" i="28"/>
  <c r="P6" i="28"/>
  <c r="P10" i="28"/>
  <c r="P8" i="28"/>
  <c r="P13" i="28"/>
  <c r="P14" i="28"/>
  <c r="P9" i="28"/>
  <c r="P11" i="28"/>
  <c r="P15" i="28"/>
  <c r="P12" i="28"/>
  <c r="P16" i="28"/>
  <c r="P17" i="28"/>
  <c r="P18" i="28"/>
  <c r="P20" i="28"/>
  <c r="P19" i="28"/>
  <c r="P24" i="28"/>
  <c r="P25" i="28"/>
  <c r="P21" i="28"/>
  <c r="P23" i="28"/>
  <c r="P26" i="28"/>
  <c r="P22" i="28"/>
  <c r="P27" i="28"/>
  <c r="P29" i="28"/>
  <c r="P31" i="28"/>
  <c r="P28" i="28"/>
  <c r="P30" i="28"/>
  <c r="P35" i="28"/>
  <c r="P34" i="28"/>
  <c r="P32" i="28"/>
  <c r="P33" i="28"/>
  <c r="P39" i="28"/>
  <c r="P36" i="28"/>
  <c r="P37" i="28"/>
  <c r="P38" i="28"/>
  <c r="P40" i="28"/>
  <c r="P41" i="28"/>
  <c r="P44" i="28"/>
  <c r="P42" i="28"/>
  <c r="P43" i="28"/>
  <c r="P50" i="28"/>
  <c r="P45" i="28"/>
  <c r="P49" i="28"/>
  <c r="P46" i="28"/>
  <c r="P47" i="28"/>
  <c r="P48" i="28"/>
  <c r="P51" i="28"/>
  <c r="P52" i="28"/>
  <c r="P53" i="28"/>
  <c r="P54" i="28"/>
  <c r="P58" i="28"/>
  <c r="P55" i="28"/>
  <c r="P56" i="28"/>
  <c r="P57" i="28"/>
  <c r="P59" i="28"/>
  <c r="P61" i="28"/>
  <c r="P60" i="28"/>
  <c r="P67" i="28"/>
  <c r="P63" i="28"/>
  <c r="P62" i="28"/>
  <c r="P64" i="28"/>
  <c r="P70" i="28"/>
  <c r="P65" i="28"/>
  <c r="P66" i="28"/>
  <c r="P72" i="28"/>
  <c r="P68" i="28"/>
  <c r="P69" i="28"/>
  <c r="P71" i="28"/>
  <c r="P73" i="28"/>
  <c r="P79" i="28"/>
  <c r="P74" i="28"/>
  <c r="P75" i="28"/>
  <c r="P76" i="28"/>
  <c r="P78" i="28"/>
  <c r="P77" i="28"/>
  <c r="P80" i="28"/>
  <c r="P81" i="28"/>
  <c r="P84" i="28"/>
  <c r="P82" i="28"/>
  <c r="P83" i="28"/>
  <c r="P85" i="28"/>
  <c r="P89" i="28"/>
  <c r="P86" i="28"/>
  <c r="P87" i="28"/>
  <c r="P88" i="28"/>
  <c r="P93" i="28"/>
  <c r="P90" i="28"/>
  <c r="P91" i="28"/>
  <c r="P92" i="28"/>
  <c r="P95" i="28"/>
  <c r="P94" i="28"/>
  <c r="P96" i="28"/>
  <c r="P98" i="28"/>
  <c r="P97" i="28"/>
  <c r="P101" i="28"/>
  <c r="P99" i="28"/>
  <c r="P100" i="28"/>
  <c r="P103" i="28"/>
  <c r="P102" i="28"/>
  <c r="P109" i="28"/>
  <c r="P105" i="28"/>
  <c r="P104" i="28"/>
  <c r="P106" i="28"/>
  <c r="P108" i="28"/>
  <c r="P107" i="28"/>
  <c r="P113" i="28"/>
  <c r="P110" i="28"/>
  <c r="P112" i="28"/>
  <c r="P111" i="28"/>
  <c r="P114" i="28"/>
  <c r="C5" i="28"/>
  <c r="C3" i="28"/>
  <c r="C2" i="28"/>
  <c r="C6" i="28"/>
  <c r="C4" i="28"/>
  <c r="C7" i="28"/>
  <c r="C8" i="28"/>
  <c r="C9" i="28"/>
  <c r="C11" i="28"/>
  <c r="C10" i="28"/>
  <c r="C13" i="28"/>
  <c r="C12" i="28"/>
  <c r="C15" i="28"/>
  <c r="C14" i="28"/>
  <c r="C16" i="28"/>
  <c r="C17" i="28"/>
  <c r="C18" i="28"/>
  <c r="C21" i="28"/>
  <c r="C20" i="28"/>
  <c r="C23" i="28"/>
  <c r="C19" i="28"/>
  <c r="C24" i="28"/>
  <c r="C26" i="28"/>
  <c r="C22" i="28"/>
  <c r="C25" i="28"/>
  <c r="C27" i="28"/>
  <c r="C32" i="28"/>
  <c r="C31" i="28"/>
  <c r="C29" i="28"/>
  <c r="C28" i="28"/>
  <c r="C30" i="28"/>
  <c r="C33" i="28"/>
  <c r="C36" i="28"/>
  <c r="C34" i="28"/>
  <c r="C39" i="28"/>
  <c r="C37" i="28"/>
  <c r="C35" i="28"/>
  <c r="C38" i="28"/>
  <c r="C40" i="28"/>
  <c r="C44" i="28"/>
  <c r="C41" i="28"/>
  <c r="C43" i="28"/>
  <c r="C42" i="28"/>
  <c r="C45" i="28"/>
  <c r="C46" i="28"/>
  <c r="C48" i="28"/>
  <c r="C47" i="28"/>
  <c r="C49" i="28"/>
  <c r="C50" i="28"/>
  <c r="C51" i="28"/>
  <c r="C52" i="28"/>
  <c r="C53" i="28"/>
  <c r="C54" i="28"/>
  <c r="C58" i="28"/>
  <c r="C60" i="28"/>
  <c r="C56" i="28"/>
  <c r="C59" i="28"/>
  <c r="C55" i="28"/>
  <c r="C57" i="28"/>
  <c r="C62" i="28"/>
  <c r="C61" i="28"/>
  <c r="C63" i="28"/>
  <c r="C65" i="28"/>
  <c r="C64" i="28"/>
  <c r="C67" i="28"/>
  <c r="C66" i="28"/>
  <c r="C70" i="28"/>
  <c r="C68" i="28"/>
  <c r="C71" i="28"/>
  <c r="C69" i="28"/>
  <c r="C75" i="28"/>
  <c r="C72" i="28"/>
  <c r="C78" i="28"/>
  <c r="C73" i="28"/>
  <c r="C77" i="28"/>
  <c r="C76" i="28"/>
  <c r="C74" i="28"/>
  <c r="C79" i="28"/>
  <c r="C80" i="28"/>
  <c r="C84" i="28"/>
  <c r="C81" i="28"/>
  <c r="C82" i="28"/>
  <c r="C87" i="28"/>
  <c r="C83" i="28"/>
  <c r="C86" i="28"/>
  <c r="C85" i="28"/>
  <c r="C91" i="28"/>
  <c r="C88" i="28"/>
  <c r="C89" i="28"/>
  <c r="C92" i="28"/>
  <c r="C93" i="28"/>
  <c r="C90" i="28"/>
  <c r="C95" i="28"/>
  <c r="C96" i="28"/>
  <c r="C94" i="28"/>
  <c r="C98" i="28"/>
  <c r="C99" i="28"/>
  <c r="C97" i="28"/>
  <c r="C100" i="28"/>
  <c r="C102" i="28"/>
  <c r="C101" i="28"/>
  <c r="C106" i="28"/>
  <c r="C105" i="28"/>
  <c r="C104" i="28"/>
  <c r="C103" i="28"/>
  <c r="C107" i="28"/>
  <c r="C108" i="28"/>
  <c r="C111" i="28"/>
  <c r="C110" i="28"/>
  <c r="C109" i="28"/>
  <c r="C112" i="28"/>
  <c r="C113" i="28"/>
  <c r="C114" i="28"/>
  <c r="J2" i="28"/>
  <c r="J5" i="28"/>
  <c r="J6" i="28"/>
  <c r="J3" i="28"/>
  <c r="J4" i="28"/>
  <c r="J10" i="28"/>
  <c r="J7" i="28"/>
  <c r="J8" i="28"/>
  <c r="J9" i="28"/>
  <c r="J11" i="28"/>
  <c r="J12" i="28"/>
  <c r="J15" i="28"/>
  <c r="J14" i="28"/>
  <c r="J13" i="28"/>
  <c r="J19" i="28"/>
  <c r="J17" i="28"/>
  <c r="J16" i="28"/>
  <c r="J18" i="28"/>
  <c r="J21" i="28"/>
  <c r="J22" i="28"/>
  <c r="J20" i="28"/>
  <c r="J23" i="28"/>
  <c r="J25" i="28"/>
  <c r="J24" i="28"/>
  <c r="J26" i="28"/>
  <c r="J27" i="28"/>
  <c r="J28" i="28"/>
  <c r="J29" i="28"/>
  <c r="J32" i="28"/>
  <c r="J30" i="28"/>
  <c r="J31" i="28"/>
  <c r="J35" i="28"/>
  <c r="J38" i="28"/>
  <c r="J34" i="28"/>
  <c r="J33" i="28"/>
  <c r="J39" i="28"/>
  <c r="J36" i="28"/>
  <c r="J40" i="28"/>
  <c r="J37" i="28"/>
  <c r="J45" i="28"/>
  <c r="J42" i="28"/>
  <c r="J41" i="28"/>
  <c r="J46" i="28"/>
  <c r="J44" i="28"/>
  <c r="J43" i="28"/>
  <c r="J48" i="28"/>
  <c r="J47" i="28"/>
  <c r="J52" i="28"/>
  <c r="J49" i="28"/>
  <c r="J50" i="28"/>
  <c r="J51" i="28"/>
  <c r="J56" i="28"/>
  <c r="J53" i="28"/>
  <c r="J54" i="28"/>
  <c r="J58" i="28"/>
  <c r="J61" i="28"/>
  <c r="J55" i="28"/>
  <c r="J57" i="28"/>
  <c r="J59" i="28"/>
  <c r="J62" i="28"/>
  <c r="J60" i="28"/>
  <c r="J63" i="28"/>
  <c r="J65" i="28"/>
  <c r="J64" i="28"/>
  <c r="J67" i="28"/>
  <c r="J66" i="28"/>
  <c r="J68" i="28"/>
  <c r="J69" i="28"/>
  <c r="J70" i="28"/>
  <c r="J72" i="28"/>
  <c r="J71" i="28"/>
  <c r="J73" i="28"/>
  <c r="J74" i="28"/>
  <c r="J75" i="28"/>
  <c r="J77" i="28"/>
  <c r="J81" i="28"/>
  <c r="J76" i="28"/>
  <c r="J78" i="28"/>
  <c r="J80" i="28"/>
  <c r="J79" i="28"/>
  <c r="J83" i="28"/>
  <c r="J82" i="28"/>
  <c r="J88" i="28"/>
  <c r="J85" i="28"/>
  <c r="J84" i="28"/>
  <c r="J86" i="28"/>
  <c r="J92" i="28"/>
  <c r="J87" i="28"/>
  <c r="J89" i="28"/>
  <c r="J90" i="28"/>
  <c r="J91" i="28"/>
  <c r="J94" i="28"/>
  <c r="J93" i="28"/>
  <c r="J95" i="28"/>
  <c r="J98" i="28"/>
  <c r="J96" i="28"/>
  <c r="J97" i="28"/>
  <c r="J99" i="28"/>
  <c r="J100" i="28"/>
  <c r="J102" i="28"/>
  <c r="J101" i="28"/>
  <c r="J103" i="28"/>
  <c r="J104" i="28"/>
  <c r="J105" i="28"/>
  <c r="J106" i="28"/>
  <c r="J108" i="28"/>
  <c r="J107" i="28"/>
  <c r="J112" i="28"/>
  <c r="J109" i="28"/>
  <c r="J110" i="28"/>
  <c r="J111" i="28"/>
  <c r="J113" i="28"/>
  <c r="J114" i="28"/>
  <c r="I2" i="28"/>
  <c r="I5" i="28"/>
  <c r="I3" i="28"/>
  <c r="I4" i="28"/>
  <c r="I10" i="28"/>
  <c r="I7" i="28"/>
  <c r="I6" i="28"/>
  <c r="I8" i="28"/>
  <c r="I9" i="28"/>
  <c r="I13" i="28"/>
  <c r="I11" i="28"/>
  <c r="I12" i="28"/>
  <c r="I17" i="28"/>
  <c r="I19" i="28"/>
  <c r="I15" i="28"/>
  <c r="I14" i="28"/>
  <c r="I16" i="28"/>
  <c r="I18" i="28"/>
  <c r="I21" i="28"/>
  <c r="I23" i="28"/>
  <c r="I20" i="28"/>
  <c r="I24" i="28"/>
  <c r="I22" i="28"/>
  <c r="I25" i="28"/>
  <c r="I27" i="28"/>
  <c r="I26" i="28"/>
  <c r="I28" i="28"/>
  <c r="I32" i="28"/>
  <c r="I30" i="28"/>
  <c r="I31" i="28"/>
  <c r="I29" i="28"/>
  <c r="I35" i="28"/>
  <c r="I34" i="28"/>
  <c r="I33" i="28"/>
  <c r="I39" i="28"/>
  <c r="I38" i="28"/>
  <c r="I37" i="28"/>
  <c r="I36" i="28"/>
  <c r="I42" i="28"/>
  <c r="I40" i="28"/>
  <c r="I44" i="28"/>
  <c r="I41" i="28"/>
  <c r="I47" i="28"/>
  <c r="I43" i="28"/>
  <c r="I45" i="28"/>
  <c r="I46" i="28"/>
  <c r="I48" i="28"/>
  <c r="I51" i="28"/>
  <c r="I49" i="28"/>
  <c r="I50" i="28"/>
  <c r="I52" i="28"/>
  <c r="I53" i="28"/>
  <c r="I54" i="28"/>
  <c r="I58" i="28"/>
  <c r="I55" i="28"/>
  <c r="I56" i="28"/>
  <c r="I57" i="28"/>
  <c r="I62" i="28"/>
  <c r="I59" i="28"/>
  <c r="I60" i="28"/>
  <c r="I61" i="28"/>
  <c r="I64" i="28"/>
  <c r="I63" i="28"/>
  <c r="I68" i="28"/>
  <c r="I65" i="28"/>
  <c r="I66" i="28"/>
  <c r="I67" i="28"/>
  <c r="I72" i="28"/>
  <c r="I70" i="28"/>
  <c r="I69" i="28"/>
  <c r="I74" i="28"/>
  <c r="I71" i="28"/>
  <c r="I76" i="28"/>
  <c r="I73" i="28"/>
  <c r="I78" i="28"/>
  <c r="I75" i="28"/>
  <c r="I77" i="28"/>
  <c r="I81" i="28"/>
  <c r="I79" i="28"/>
  <c r="I83" i="28"/>
  <c r="I80" i="28"/>
  <c r="I87" i="28"/>
  <c r="I82" i="28"/>
  <c r="I84" i="28"/>
  <c r="I85" i="28"/>
  <c r="I86" i="28"/>
  <c r="I89" i="28"/>
  <c r="I90" i="28"/>
  <c r="I88" i="28"/>
  <c r="I92" i="28"/>
  <c r="I94" i="28"/>
  <c r="I93" i="28"/>
  <c r="I91" i="28"/>
  <c r="I99" i="28"/>
  <c r="I95" i="28"/>
  <c r="I96" i="28"/>
  <c r="I97" i="28"/>
  <c r="I101" i="28"/>
  <c r="I98" i="28"/>
  <c r="I103" i="28"/>
  <c r="I100" i="28"/>
  <c r="I102" i="28"/>
  <c r="I108" i="28"/>
  <c r="I104" i="28"/>
  <c r="I107" i="28"/>
  <c r="I111" i="28"/>
  <c r="I105" i="28"/>
  <c r="I106" i="28"/>
  <c r="I112" i="28"/>
  <c r="I110" i="28"/>
  <c r="I113" i="28"/>
  <c r="I109" i="28"/>
  <c r="I114" i="28"/>
  <c r="F16" i="24" l="1"/>
  <c r="F15" i="24"/>
  <c r="F18" i="24"/>
  <c r="F17" i="24"/>
  <c r="F20" i="24"/>
  <c r="F22" i="24"/>
  <c r="F23" i="24"/>
  <c r="F19" i="24"/>
  <c r="F21" i="24"/>
  <c r="F24" i="24"/>
  <c r="F25" i="24"/>
  <c r="F27" i="24"/>
  <c r="F29" i="24"/>
  <c r="F26" i="24"/>
  <c r="F31" i="24"/>
  <c r="F28" i="24"/>
  <c r="F30" i="24"/>
  <c r="F34" i="24"/>
  <c r="F32" i="24"/>
  <c r="F33" i="24"/>
  <c r="F36" i="24"/>
  <c r="F38" i="24"/>
  <c r="F35" i="24"/>
  <c r="F40" i="24"/>
  <c r="F37" i="24"/>
  <c r="F42" i="24"/>
  <c r="F39" i="24"/>
  <c r="F44" i="24"/>
  <c r="F41" i="24"/>
  <c r="F45" i="24"/>
  <c r="F43" i="24"/>
  <c r="F49" i="24"/>
  <c r="F47" i="24"/>
  <c r="F46" i="24"/>
  <c r="F48" i="24"/>
  <c r="F50" i="24"/>
  <c r="F52" i="24"/>
  <c r="F57" i="24"/>
  <c r="F51" i="24"/>
  <c r="F54" i="24"/>
  <c r="F56" i="24"/>
  <c r="F53" i="24"/>
  <c r="F55" i="24"/>
  <c r="F58" i="24"/>
  <c r="F60" i="24"/>
  <c r="F62" i="24"/>
  <c r="F61" i="24"/>
  <c r="F59" i="24"/>
  <c r="F64" i="24"/>
  <c r="F63" i="24"/>
  <c r="F66" i="24"/>
  <c r="F67" i="24"/>
  <c r="F65" i="24"/>
  <c r="F70" i="24"/>
  <c r="F72" i="24"/>
  <c r="F68" i="24"/>
  <c r="F74" i="24"/>
  <c r="F69" i="24"/>
  <c r="F77" i="24"/>
  <c r="F71" i="24"/>
  <c r="F73" i="24"/>
  <c r="F75" i="24"/>
  <c r="F79" i="24"/>
  <c r="F76" i="24"/>
  <c r="F78" i="24"/>
  <c r="F80" i="24"/>
  <c r="F86" i="24"/>
  <c r="F81" i="24"/>
  <c r="F83" i="24"/>
  <c r="F82" i="24"/>
  <c r="F84" i="24"/>
  <c r="F85" i="24"/>
  <c r="F87" i="24"/>
  <c r="F90" i="24"/>
  <c r="F88" i="24"/>
  <c r="F89" i="24"/>
  <c r="F94" i="24"/>
  <c r="F91" i="24"/>
  <c r="F92" i="24"/>
  <c r="F93" i="24"/>
  <c r="F97" i="24"/>
  <c r="F99" i="24"/>
  <c r="F96" i="24"/>
  <c r="F95" i="24"/>
  <c r="F98" i="24"/>
  <c r="F100" i="24"/>
  <c r="F101" i="24"/>
  <c r="F104" i="24"/>
  <c r="F105" i="24"/>
  <c r="F102" i="24"/>
  <c r="F103" i="24"/>
  <c r="F107" i="24"/>
  <c r="F106" i="24"/>
  <c r="F109" i="24"/>
  <c r="F112" i="24"/>
  <c r="F108" i="24"/>
  <c r="F113" i="24"/>
  <c r="F110" i="24"/>
  <c r="F111" i="24"/>
  <c r="F114" i="24"/>
  <c r="Q9" i="24"/>
  <c r="Q10" i="24"/>
  <c r="Q11" i="24"/>
  <c r="Q12" i="24"/>
  <c r="Q15" i="24"/>
  <c r="Q14" i="24"/>
  <c r="Q13" i="24"/>
  <c r="Q19" i="24"/>
  <c r="Q16" i="24"/>
  <c r="Q17" i="24"/>
  <c r="Q20" i="24"/>
  <c r="Q18" i="24"/>
  <c r="Q22" i="24"/>
  <c r="Q24" i="24"/>
  <c r="Q21" i="24"/>
  <c r="Q23" i="24"/>
  <c r="Q25" i="24"/>
  <c r="Q26" i="24"/>
  <c r="Q28" i="24"/>
  <c r="Q27" i="24"/>
  <c r="Q30" i="24"/>
  <c r="Q29" i="24"/>
  <c r="Q32" i="24"/>
  <c r="Q33" i="24"/>
  <c r="Q35" i="24"/>
  <c r="Q31" i="24"/>
  <c r="Q34" i="24"/>
  <c r="Q36" i="24"/>
  <c r="Q40" i="24"/>
  <c r="Q37" i="24"/>
  <c r="Q38" i="24"/>
  <c r="Q39" i="24"/>
  <c r="Q44" i="24"/>
  <c r="Q45" i="24"/>
  <c r="Q42" i="24"/>
  <c r="Q41" i="24"/>
  <c r="Q48" i="24"/>
  <c r="Q43" i="24"/>
  <c r="Q46" i="24"/>
  <c r="Q50" i="24"/>
  <c r="Q47" i="24"/>
  <c r="Q49" i="24"/>
  <c r="Q51" i="24"/>
  <c r="Q54" i="24"/>
  <c r="Q52" i="24"/>
  <c r="Q53" i="24"/>
  <c r="Q55" i="24"/>
  <c r="Q56" i="24"/>
  <c r="Q59" i="24"/>
  <c r="Q57" i="24"/>
  <c r="Q58" i="24"/>
  <c r="Q60" i="24"/>
  <c r="Q61" i="24"/>
  <c r="Q63" i="24"/>
  <c r="Q62" i="24"/>
  <c r="Q66" i="24"/>
  <c r="Q64" i="24"/>
  <c r="Q68" i="24"/>
  <c r="Q65" i="24"/>
  <c r="Q67" i="24"/>
  <c r="Q70" i="24"/>
  <c r="Q69" i="24"/>
  <c r="Q71" i="24"/>
  <c r="Q74" i="24"/>
  <c r="Q76" i="24"/>
  <c r="Q73" i="24"/>
  <c r="Q72" i="24"/>
  <c r="Q78" i="24"/>
  <c r="Q75" i="24"/>
  <c r="Q79" i="24"/>
  <c r="Q81" i="24"/>
  <c r="Q77" i="24"/>
  <c r="Q80" i="24"/>
  <c r="Q82" i="24"/>
  <c r="Q83" i="24"/>
  <c r="Q85" i="24"/>
  <c r="Q84" i="24"/>
  <c r="Q87" i="24"/>
  <c r="Q86" i="24"/>
  <c r="Q88" i="24"/>
  <c r="Q92" i="24"/>
  <c r="Q89" i="24"/>
  <c r="Q90" i="24"/>
  <c r="Q93" i="24"/>
  <c r="Q91" i="24"/>
  <c r="Q94" i="24"/>
  <c r="Q96" i="24"/>
  <c r="Q95" i="24"/>
  <c r="Q98" i="24"/>
  <c r="Q97" i="24"/>
  <c r="Q99" i="24"/>
  <c r="Q100" i="24"/>
  <c r="Q101" i="24"/>
  <c r="Q106" i="24"/>
  <c r="Q102" i="24"/>
  <c r="Q103" i="24"/>
  <c r="Q105" i="24"/>
  <c r="Q104" i="24"/>
  <c r="Q108" i="24"/>
  <c r="Q107" i="24"/>
  <c r="Q111" i="24"/>
  <c r="Q109" i="24"/>
  <c r="Q114" i="24"/>
  <c r="Q110" i="24"/>
  <c r="Q112" i="24"/>
  <c r="Q113" i="24"/>
  <c r="AB2" i="28"/>
  <c r="AB3" i="28"/>
  <c r="AB4" i="28"/>
  <c r="AB6" i="28"/>
  <c r="AB8" i="28"/>
  <c r="AB5" i="28"/>
  <c r="AB10" i="28"/>
  <c r="AB7" i="28"/>
  <c r="AB9" i="28"/>
  <c r="AB11" i="28"/>
  <c r="AB12" i="28"/>
  <c r="AB14" i="28"/>
  <c r="AB13" i="28"/>
  <c r="AB15" i="28"/>
  <c r="AB16" i="28"/>
  <c r="AB17" i="28"/>
  <c r="AB21" i="28"/>
  <c r="AB20" i="28"/>
  <c r="AB18" i="28"/>
  <c r="AB22" i="28"/>
  <c r="AB19" i="28"/>
  <c r="AB25" i="28"/>
  <c r="AB23" i="28"/>
  <c r="AB28" i="28"/>
  <c r="AB29" i="28"/>
  <c r="AB24" i="28"/>
  <c r="AB26" i="28"/>
  <c r="AB32" i="28"/>
  <c r="AB27" i="28"/>
  <c r="AB31" i="28"/>
  <c r="AB30" i="28"/>
  <c r="AB33" i="28"/>
  <c r="AB34" i="28"/>
  <c r="AB35" i="28"/>
  <c r="AB36" i="28"/>
  <c r="AB37" i="28"/>
  <c r="AB38" i="28"/>
  <c r="AB40" i="28"/>
  <c r="AB39" i="28"/>
  <c r="AB43" i="28"/>
  <c r="AB41" i="28"/>
  <c r="AB42" i="28"/>
  <c r="AB44" i="28"/>
  <c r="AB45" i="28"/>
  <c r="AB47" i="28"/>
  <c r="AB46" i="28"/>
  <c r="AB49" i="28"/>
  <c r="AB48" i="28"/>
  <c r="AB50" i="28"/>
  <c r="AB51" i="28"/>
  <c r="AB55" i="28"/>
  <c r="AB56" i="28"/>
  <c r="AB53" i="28"/>
  <c r="AB52" i="28"/>
  <c r="AB54" i="28"/>
  <c r="AB60" i="28"/>
  <c r="AB57" i="28"/>
  <c r="AB58" i="28"/>
  <c r="AB59" i="28"/>
  <c r="AB61" i="28"/>
  <c r="AB62" i="28"/>
  <c r="AB63" i="28"/>
  <c r="AB64" i="28"/>
  <c r="AB68" i="28"/>
  <c r="AB66" i="28"/>
  <c r="AB67" i="28"/>
  <c r="AB65" i="28"/>
  <c r="AB69" i="28"/>
  <c r="AB70" i="28"/>
  <c r="AB74" i="28"/>
  <c r="AB72" i="28"/>
  <c r="AB75" i="28"/>
  <c r="AB71" i="28"/>
  <c r="AB76" i="28"/>
  <c r="AB73" i="28"/>
  <c r="AB78" i="28"/>
  <c r="AB80" i="28"/>
  <c r="AB81" i="28"/>
  <c r="AB77" i="28"/>
  <c r="AB79" i="28"/>
  <c r="AB87" i="28"/>
  <c r="AB83" i="28"/>
  <c r="AB82" i="28"/>
  <c r="AB84" i="28"/>
  <c r="AB85" i="28"/>
  <c r="AB86" i="28"/>
  <c r="AB88" i="28"/>
  <c r="AB89" i="28"/>
  <c r="AB91" i="28"/>
  <c r="AB92" i="28"/>
  <c r="AB90" i="28"/>
  <c r="AB97" i="28"/>
  <c r="AB93" i="28"/>
  <c r="AB94" i="28"/>
  <c r="AB95" i="28"/>
  <c r="AB96" i="28"/>
  <c r="AB102" i="28"/>
  <c r="AB98" i="28"/>
  <c r="AB100" i="28"/>
  <c r="AB99" i="28"/>
  <c r="AB101" i="28"/>
  <c r="AB109" i="28"/>
  <c r="AB104" i="28"/>
  <c r="AB106" i="28"/>
  <c r="AB103" i="28"/>
  <c r="AB108" i="28"/>
  <c r="AB105" i="28"/>
  <c r="AB107" i="28"/>
  <c r="AB112" i="28"/>
  <c r="AB110" i="28"/>
  <c r="AB111" i="28"/>
  <c r="AB113" i="28"/>
  <c r="AB114" i="28"/>
  <c r="AJ2" i="28"/>
  <c r="AJ5" i="28"/>
  <c r="AJ6" i="28"/>
  <c r="AJ4" i="28"/>
  <c r="AJ8" i="28"/>
  <c r="AJ9" i="28"/>
  <c r="AJ3" i="28"/>
  <c r="AJ7" i="28"/>
  <c r="AJ11" i="28"/>
  <c r="AJ12" i="28"/>
  <c r="AJ13" i="28"/>
  <c r="AJ10" i="28"/>
  <c r="AJ15" i="28"/>
  <c r="AJ16" i="28"/>
  <c r="AJ14" i="28"/>
  <c r="AJ20" i="28"/>
  <c r="AJ17" i="28"/>
  <c r="AJ18" i="28"/>
  <c r="AJ22" i="28"/>
  <c r="AJ19" i="28"/>
  <c r="AJ21" i="28"/>
  <c r="AJ25" i="28"/>
  <c r="AJ26" i="28"/>
  <c r="AJ23" i="28"/>
  <c r="AJ24" i="28"/>
  <c r="AJ28" i="28"/>
  <c r="AJ29" i="28"/>
  <c r="AJ27" i="28"/>
  <c r="AJ30" i="28"/>
  <c r="AJ33" i="28"/>
  <c r="AJ31" i="28"/>
  <c r="AJ32" i="28"/>
  <c r="AJ37" i="28"/>
  <c r="AJ34" i="28"/>
  <c r="AJ35" i="28"/>
  <c r="AJ38" i="28"/>
  <c r="AJ36" i="28"/>
  <c r="AJ39" i="28"/>
  <c r="AJ40" i="28"/>
  <c r="AJ41" i="28"/>
  <c r="AJ42" i="28"/>
  <c r="AJ43" i="28"/>
  <c r="AJ44" i="28"/>
  <c r="AJ45" i="28"/>
  <c r="AJ49" i="28"/>
  <c r="AJ47" i="28"/>
  <c r="AJ48" i="28"/>
  <c r="AJ46" i="28"/>
  <c r="AJ51" i="28"/>
  <c r="AJ53" i="28"/>
  <c r="AJ50" i="28"/>
  <c r="AJ54" i="28"/>
  <c r="AJ52" i="28"/>
  <c r="AJ55" i="28"/>
  <c r="AJ58" i="28"/>
  <c r="AJ56" i="28"/>
  <c r="AJ57" i="28"/>
  <c r="AJ59" i="28"/>
  <c r="AJ60" i="28"/>
  <c r="AJ61" i="28"/>
  <c r="AJ64" i="28"/>
  <c r="AJ62" i="28"/>
  <c r="AJ63" i="28"/>
  <c r="AJ65" i="28"/>
  <c r="AJ66" i="28"/>
  <c r="AJ70" i="28"/>
  <c r="AJ68" i="28"/>
  <c r="AJ67" i="28"/>
  <c r="AJ69" i="28"/>
  <c r="AJ71" i="28"/>
  <c r="AJ72" i="28"/>
  <c r="AJ76" i="28"/>
  <c r="AJ73" i="28"/>
  <c r="AJ74" i="28"/>
  <c r="AJ75" i="28"/>
  <c r="AJ79" i="28"/>
  <c r="AJ77" i="28"/>
  <c r="AJ81" i="28"/>
  <c r="AJ78" i="28"/>
  <c r="AJ84" i="28"/>
  <c r="AJ80" i="28"/>
  <c r="AJ83" i="28"/>
  <c r="AJ82" i="28"/>
  <c r="AJ85" i="28"/>
  <c r="AJ86" i="28"/>
  <c r="AJ87" i="28"/>
  <c r="AJ88" i="28"/>
  <c r="AJ91" i="28"/>
  <c r="AJ89" i="28"/>
  <c r="AJ90" i="28"/>
  <c r="AJ95" i="28"/>
  <c r="AJ93" i="28"/>
  <c r="AJ92" i="28"/>
  <c r="AJ94" i="28"/>
  <c r="AJ96" i="28"/>
  <c r="AJ99" i="28"/>
  <c r="AJ97" i="28"/>
  <c r="AJ98" i="28"/>
  <c r="AJ102" i="28"/>
  <c r="AJ100" i="28"/>
  <c r="AJ106" i="28"/>
  <c r="AJ101" i="28"/>
  <c r="AJ103" i="28"/>
  <c r="AJ107" i="28"/>
  <c r="AJ104" i="28"/>
  <c r="AJ105" i="28"/>
  <c r="AJ109" i="28"/>
  <c r="AJ108" i="28"/>
  <c r="AJ112" i="28"/>
  <c r="AJ110" i="28"/>
  <c r="AJ111" i="28"/>
  <c r="AJ114" i="28"/>
  <c r="AJ113" i="28"/>
  <c r="AC3" i="28"/>
  <c r="AC5" i="28"/>
  <c r="AC2" i="28"/>
  <c r="AC4" i="28"/>
  <c r="AC9" i="28"/>
  <c r="AC6" i="28"/>
  <c r="AC8" i="28"/>
  <c r="AC7" i="28"/>
  <c r="AC12" i="28"/>
  <c r="AC13" i="28"/>
  <c r="AC11" i="28"/>
  <c r="AC14" i="28"/>
  <c r="AC15" i="28"/>
  <c r="AC10" i="28"/>
  <c r="AC19" i="28"/>
  <c r="AC16" i="28"/>
  <c r="AC17" i="28"/>
  <c r="AC21" i="28"/>
  <c r="AC18" i="28"/>
  <c r="AC20" i="28"/>
  <c r="AC24" i="28"/>
  <c r="AC25" i="28"/>
  <c r="AC22" i="28"/>
  <c r="AC23" i="28"/>
  <c r="AC28" i="28"/>
  <c r="AC27" i="28"/>
  <c r="AC26" i="28"/>
  <c r="AC30" i="28"/>
  <c r="AC33" i="28"/>
  <c r="AC29" i="28"/>
  <c r="AC31" i="28"/>
  <c r="AC32" i="28"/>
  <c r="AC39" i="28"/>
  <c r="AC35" i="28"/>
  <c r="AC34" i="28"/>
  <c r="AC38" i="28"/>
  <c r="AC37" i="28"/>
  <c r="AC36" i="28"/>
  <c r="AC40" i="28"/>
  <c r="AC44" i="28"/>
  <c r="AC42" i="28"/>
  <c r="AC41" i="28"/>
  <c r="AC43" i="28"/>
  <c r="AC49" i="28"/>
  <c r="AC45" i="28"/>
  <c r="AC46" i="28"/>
  <c r="AC48" i="28"/>
  <c r="AC47" i="28"/>
  <c r="AC51" i="28"/>
  <c r="AC50" i="28"/>
  <c r="AC52" i="28"/>
  <c r="AC53" i="28"/>
  <c r="AC57" i="28"/>
  <c r="AC55" i="28"/>
  <c r="AC54" i="28"/>
  <c r="AC58" i="28"/>
  <c r="AC56" i="28"/>
  <c r="AC61" i="28"/>
  <c r="AC60" i="28"/>
  <c r="AC62" i="28"/>
  <c r="AC59" i="28"/>
  <c r="AC63" i="28"/>
  <c r="AC64" i="28"/>
  <c r="AC67" i="28"/>
  <c r="AC65" i="28"/>
  <c r="AC69" i="28"/>
  <c r="AC66" i="28"/>
  <c r="AC68" i="28"/>
  <c r="AC70" i="28"/>
  <c r="AC71" i="28"/>
  <c r="AC74" i="28"/>
  <c r="AC76" i="28"/>
  <c r="AC73" i="28"/>
  <c r="AC72" i="28"/>
  <c r="AC79" i="28"/>
  <c r="AC75" i="28"/>
  <c r="AC80" i="28"/>
  <c r="AC77" i="28"/>
  <c r="AC78" i="28"/>
  <c r="AC84" i="28"/>
  <c r="AC81" i="28"/>
  <c r="AC86" i="28"/>
  <c r="AC82" i="28"/>
  <c r="AC83" i="28"/>
  <c r="AC85" i="28"/>
  <c r="AC87" i="28"/>
  <c r="AC88" i="28"/>
  <c r="AC89" i="28"/>
  <c r="AC91" i="28"/>
  <c r="AC94" i="28"/>
  <c r="AC93" i="28"/>
  <c r="AC90" i="28"/>
  <c r="AC95" i="28"/>
  <c r="AC92" i="28"/>
  <c r="AC98" i="28"/>
  <c r="AC96" i="28"/>
  <c r="AC97" i="28"/>
  <c r="AC99" i="28"/>
  <c r="AC100" i="28"/>
  <c r="AC101" i="28"/>
  <c r="AC103" i="28"/>
  <c r="AC102" i="28"/>
  <c r="AC105" i="28"/>
  <c r="AC107" i="28"/>
  <c r="AC104" i="28"/>
  <c r="AC109" i="28"/>
  <c r="AC108" i="28"/>
  <c r="AC106" i="28"/>
  <c r="AC111" i="28"/>
  <c r="AC113" i="28"/>
  <c r="AC110" i="28"/>
  <c r="AC112" i="28"/>
  <c r="AC114" i="28"/>
  <c r="AA2" i="28"/>
  <c r="AA3" i="28"/>
  <c r="AA4" i="28"/>
  <c r="AA6" i="28"/>
  <c r="AA7" i="28"/>
  <c r="AA5" i="28"/>
  <c r="AA8" i="28"/>
  <c r="AA9" i="28"/>
  <c r="AA13" i="28"/>
  <c r="AA10" i="28"/>
  <c r="AA11" i="28"/>
  <c r="AA12" i="28"/>
  <c r="AA15" i="28"/>
  <c r="AA14" i="28"/>
  <c r="AA19" i="28"/>
  <c r="AA17" i="28"/>
  <c r="AA16" i="28"/>
  <c r="AA20" i="28"/>
  <c r="AA18" i="28"/>
  <c r="AA23" i="28"/>
  <c r="AA21" i="28"/>
  <c r="AA24" i="28"/>
  <c r="AA22" i="28"/>
  <c r="AA25" i="28"/>
  <c r="AA27" i="28"/>
  <c r="AA26" i="28"/>
  <c r="AA29" i="28"/>
  <c r="AA28" i="28"/>
  <c r="AA30" i="28"/>
  <c r="AA33" i="28"/>
  <c r="AA36" i="28"/>
  <c r="AA31" i="28"/>
  <c r="AA32" i="28"/>
  <c r="AA35" i="28"/>
  <c r="AA34" i="28"/>
  <c r="AA38" i="28"/>
  <c r="AA37" i="28"/>
  <c r="AA39" i="28"/>
  <c r="AA40" i="28"/>
  <c r="AA41" i="28"/>
  <c r="AA44" i="28"/>
  <c r="AA42" i="28"/>
  <c r="AA46" i="28"/>
  <c r="AA45" i="28"/>
  <c r="AA43" i="28"/>
  <c r="AA47" i="28"/>
  <c r="AA49" i="28"/>
  <c r="AA48" i="28"/>
  <c r="AA50" i="28"/>
  <c r="AA52" i="28"/>
  <c r="AA51" i="28"/>
  <c r="AA53" i="28"/>
  <c r="AA54" i="28"/>
  <c r="AA55" i="28"/>
  <c r="AA60" i="28"/>
  <c r="AA57" i="28"/>
  <c r="AA56" i="28"/>
  <c r="AA63" i="28"/>
  <c r="AA59" i="28"/>
  <c r="AA58" i="28"/>
  <c r="AA61" i="28"/>
  <c r="AA65" i="28"/>
  <c r="AA62" i="28"/>
  <c r="AA64" i="28"/>
  <c r="AA69" i="28"/>
  <c r="AA67" i="28"/>
  <c r="AA66" i="28"/>
  <c r="AA71" i="28"/>
  <c r="AA68" i="28"/>
  <c r="AA70" i="28"/>
  <c r="AA72" i="28"/>
  <c r="AA73" i="28"/>
  <c r="AA74" i="28"/>
  <c r="AA75" i="28"/>
  <c r="AA76" i="28"/>
  <c r="AA78" i="28"/>
  <c r="AA77" i="28"/>
  <c r="AA80" i="28"/>
  <c r="AA79" i="28"/>
  <c r="AA83" i="28"/>
  <c r="AA82" i="28"/>
  <c r="AA81" i="28"/>
  <c r="AA84" i="28"/>
  <c r="AA85" i="28"/>
  <c r="AA86" i="28"/>
  <c r="AA89" i="28"/>
  <c r="AA87" i="28"/>
  <c r="AA88" i="28"/>
  <c r="AA94" i="28"/>
  <c r="AA95" i="28"/>
  <c r="AA90" i="28"/>
  <c r="AA96" i="28"/>
  <c r="AA92" i="28"/>
  <c r="AA91" i="28"/>
  <c r="AA93" i="28"/>
  <c r="AA100" i="28"/>
  <c r="AA98" i="28"/>
  <c r="AA97" i="28"/>
  <c r="AA99" i="28"/>
  <c r="AA102" i="28"/>
  <c r="AA101" i="28"/>
  <c r="AA105" i="28"/>
  <c r="AA103" i="28"/>
  <c r="AA104" i="28"/>
  <c r="AA107" i="28"/>
  <c r="AA106" i="28"/>
  <c r="AA110" i="28"/>
  <c r="AA108" i="28"/>
  <c r="AA109" i="28"/>
  <c r="AA113" i="28"/>
  <c r="AA111" i="28"/>
  <c r="AA112" i="28"/>
  <c r="AA114" i="28"/>
  <c r="O2" i="28"/>
  <c r="O5" i="28"/>
  <c r="O4" i="28"/>
  <c r="O6" i="28"/>
  <c r="O3" i="28"/>
  <c r="O9" i="28"/>
  <c r="O7" i="28"/>
  <c r="O8" i="28"/>
  <c r="O10" i="28"/>
  <c r="O14" i="28"/>
  <c r="O12" i="28"/>
  <c r="O11" i="28"/>
  <c r="O13" i="28"/>
  <c r="O15" i="28"/>
  <c r="O16" i="28"/>
  <c r="O18" i="28"/>
  <c r="O19" i="28"/>
  <c r="O17" i="28"/>
  <c r="O22" i="28"/>
  <c r="O21" i="28"/>
  <c r="O20" i="28"/>
  <c r="O25" i="28"/>
  <c r="O23" i="28"/>
  <c r="O29" i="28"/>
  <c r="O27" i="28"/>
  <c r="O24" i="28"/>
  <c r="O26" i="28"/>
  <c r="O28" i="28"/>
  <c r="O33" i="28"/>
  <c r="O31" i="28"/>
  <c r="O30" i="28"/>
  <c r="O35" i="28"/>
  <c r="O34" i="28"/>
  <c r="O32" i="28"/>
  <c r="O39" i="28"/>
  <c r="O38" i="28"/>
  <c r="O36" i="28"/>
  <c r="O37" i="28"/>
  <c r="O42" i="28"/>
  <c r="O40" i="28"/>
  <c r="O41" i="28"/>
  <c r="O43" i="28"/>
  <c r="O45" i="28"/>
  <c r="O44" i="28"/>
  <c r="O46" i="28"/>
  <c r="O49" i="28"/>
  <c r="O47" i="28"/>
  <c r="O50" i="28"/>
  <c r="O48" i="28"/>
  <c r="O51" i="28"/>
  <c r="O52" i="28"/>
  <c r="O53" i="28"/>
  <c r="O55" i="28"/>
  <c r="O57" i="28"/>
  <c r="O56" i="28"/>
  <c r="O54" i="28"/>
  <c r="O60" i="28"/>
  <c r="O59" i="28"/>
  <c r="O58" i="28"/>
  <c r="O62" i="28"/>
  <c r="O61" i="28"/>
  <c r="O63" i="28"/>
  <c r="O67" i="28"/>
  <c r="O64" i="28"/>
  <c r="O65" i="28"/>
  <c r="O66" i="28"/>
  <c r="O69" i="28"/>
  <c r="O68" i="28"/>
  <c r="O70" i="28"/>
  <c r="O71" i="28"/>
  <c r="O76" i="28"/>
  <c r="O73" i="28"/>
  <c r="O72" i="28"/>
  <c r="O74" i="28"/>
  <c r="O75" i="28"/>
  <c r="O81" i="28"/>
  <c r="O77" i="28"/>
  <c r="O78" i="28"/>
  <c r="O83" i="28"/>
  <c r="O79" i="28"/>
  <c r="O80" i="28"/>
  <c r="O84" i="28"/>
  <c r="O85" i="28"/>
  <c r="O82" i="28"/>
  <c r="O89" i="28"/>
  <c r="O87" i="28"/>
  <c r="O86" i="28"/>
  <c r="O91" i="28"/>
  <c r="O92" i="28"/>
  <c r="O88" i="28"/>
  <c r="O90" i="28"/>
  <c r="O93" i="28"/>
  <c r="O94" i="28"/>
  <c r="O95" i="28"/>
  <c r="O101" i="28"/>
  <c r="O96" i="28"/>
  <c r="O97" i="28"/>
  <c r="O99" i="28"/>
  <c r="O98" i="28"/>
  <c r="O100" i="28"/>
  <c r="O102" i="28"/>
  <c r="O103" i="28"/>
  <c r="O104" i="28"/>
  <c r="O105" i="28"/>
  <c r="O106" i="28"/>
  <c r="O108" i="28"/>
  <c r="O109" i="28"/>
  <c r="O107" i="28"/>
  <c r="O110" i="28"/>
  <c r="O111" i="28"/>
  <c r="O114" i="28"/>
  <c r="O113" i="28"/>
  <c r="O112" i="28"/>
  <c r="R4" i="28"/>
  <c r="R3" i="28"/>
  <c r="R2" i="28"/>
  <c r="R5" i="28"/>
  <c r="R6" i="28"/>
  <c r="R8" i="28"/>
  <c r="R7" i="28"/>
  <c r="R11" i="28"/>
  <c r="R10" i="28"/>
  <c r="R9" i="28"/>
  <c r="R12" i="28"/>
  <c r="R13" i="28"/>
  <c r="R15" i="28"/>
  <c r="R17" i="28"/>
  <c r="R16" i="28"/>
  <c r="R14" i="28"/>
  <c r="R18" i="28"/>
  <c r="R19" i="28"/>
  <c r="R23" i="28"/>
  <c r="R20" i="28"/>
  <c r="R24" i="28"/>
  <c r="R22" i="28"/>
  <c r="R21" i="28"/>
  <c r="R27" i="28"/>
  <c r="R25" i="28"/>
  <c r="R29" i="28"/>
  <c r="R28" i="28"/>
  <c r="R26" i="28"/>
  <c r="R36" i="28"/>
  <c r="R30" i="28"/>
  <c r="R31" i="28"/>
  <c r="R32" i="28"/>
  <c r="R33" i="28"/>
  <c r="R34" i="28"/>
  <c r="R35" i="28"/>
  <c r="R38" i="28"/>
  <c r="R37" i="28"/>
  <c r="R40" i="28"/>
  <c r="R39" i="28"/>
  <c r="R44" i="28"/>
  <c r="R42" i="28"/>
  <c r="R41" i="28"/>
  <c r="R45" i="28"/>
  <c r="R46" i="28"/>
  <c r="R43" i="28"/>
  <c r="R49" i="28"/>
  <c r="R47" i="28"/>
  <c r="R48" i="28"/>
  <c r="R50" i="28"/>
  <c r="R52" i="28"/>
  <c r="R51" i="28"/>
  <c r="R55" i="28"/>
  <c r="R58" i="28"/>
  <c r="R53" i="28"/>
  <c r="R54" i="28"/>
  <c r="R56" i="28"/>
  <c r="R57" i="28"/>
  <c r="R61" i="28"/>
  <c r="R59" i="28"/>
  <c r="R60" i="28"/>
  <c r="R62" i="28"/>
  <c r="R65" i="28"/>
  <c r="R67" i="28"/>
  <c r="R64" i="28"/>
  <c r="R63" i="28"/>
  <c r="R66" i="28"/>
  <c r="R69" i="28"/>
  <c r="R68" i="28"/>
  <c r="R75" i="28"/>
  <c r="R73" i="28"/>
  <c r="R70" i="28"/>
  <c r="R71" i="28"/>
  <c r="R72" i="28"/>
  <c r="R76" i="28"/>
  <c r="R74" i="28"/>
  <c r="R77" i="28"/>
  <c r="R78" i="28"/>
  <c r="R80" i="28"/>
  <c r="R79" i="28"/>
  <c r="R81" i="28"/>
  <c r="R82" i="28"/>
  <c r="R84" i="28"/>
  <c r="R83" i="28"/>
  <c r="R88" i="28"/>
  <c r="R85" i="28"/>
  <c r="R86" i="28"/>
  <c r="R91" i="28"/>
  <c r="R87" i="28"/>
  <c r="R92" i="28"/>
  <c r="R89" i="28"/>
  <c r="R90" i="28"/>
  <c r="R96" i="28"/>
  <c r="R97" i="28"/>
  <c r="R94" i="28"/>
  <c r="R93" i="28"/>
  <c r="R95" i="28"/>
  <c r="R101" i="28"/>
  <c r="R99" i="28"/>
  <c r="R98" i="28"/>
  <c r="R102" i="28"/>
  <c r="R100" i="28"/>
  <c r="R103" i="28"/>
  <c r="R104" i="28"/>
  <c r="R105" i="28"/>
  <c r="R106" i="28"/>
  <c r="R107" i="28"/>
  <c r="R108" i="28"/>
  <c r="R109" i="28"/>
  <c r="R113" i="28"/>
  <c r="R110" i="28"/>
  <c r="R111" i="28"/>
  <c r="R112" i="28"/>
  <c r="R114" i="28"/>
  <c r="AD5" i="28"/>
  <c r="AD3" i="28"/>
  <c r="AD2" i="28"/>
  <c r="AD4" i="28"/>
  <c r="AD7" i="28"/>
  <c r="AD6" i="28"/>
  <c r="AD8" i="28"/>
  <c r="AD10" i="28"/>
  <c r="AD9" i="28"/>
  <c r="AD11" i="28"/>
  <c r="AD14" i="28"/>
  <c r="AD12" i="28"/>
  <c r="AD13" i="28"/>
  <c r="AD15" i="28"/>
  <c r="AD16" i="28"/>
  <c r="AD18" i="28"/>
  <c r="AD17" i="28"/>
  <c r="AD19" i="28"/>
  <c r="AD20" i="28"/>
  <c r="AD21" i="28"/>
  <c r="AD24" i="28"/>
  <c r="AD22" i="28"/>
  <c r="AD23" i="28"/>
  <c r="AD25" i="28"/>
  <c r="AD28" i="28"/>
  <c r="AD26" i="28"/>
  <c r="AD27" i="28"/>
  <c r="AD32" i="28"/>
  <c r="AD29" i="28"/>
  <c r="AD33" i="28"/>
  <c r="AD30" i="28"/>
  <c r="AD31" i="28"/>
  <c r="AD35" i="28"/>
  <c r="AD38" i="28"/>
  <c r="AD40" i="28"/>
  <c r="AD34" i="28"/>
  <c r="AD37" i="28"/>
  <c r="AD36" i="28"/>
  <c r="AD39" i="28"/>
  <c r="AD43" i="28"/>
  <c r="AD42" i="28"/>
  <c r="AD41" i="28"/>
  <c r="AD44" i="28"/>
  <c r="AD45" i="28"/>
  <c r="AD46" i="28"/>
  <c r="AD47" i="28"/>
  <c r="AD48" i="28"/>
  <c r="AD49" i="28"/>
  <c r="AD50" i="28"/>
  <c r="AD51" i="28"/>
  <c r="AD53" i="28"/>
  <c r="AD52" i="28"/>
  <c r="AD55" i="28"/>
  <c r="AD56" i="28"/>
  <c r="AD54" i="28"/>
  <c r="AD58" i="28"/>
  <c r="AD57" i="28"/>
  <c r="AD60" i="28"/>
  <c r="AD59" i="28"/>
  <c r="AD62" i="28"/>
  <c r="AD61" i="28"/>
  <c r="AD66" i="28"/>
  <c r="AD64" i="28"/>
  <c r="AD69" i="28"/>
  <c r="AD63" i="28"/>
  <c r="AD65" i="28"/>
  <c r="AD68" i="28"/>
  <c r="AD73" i="28"/>
  <c r="AD67" i="28"/>
  <c r="AD70" i="28"/>
  <c r="AD72" i="28"/>
  <c r="AD71" i="28"/>
  <c r="AD74" i="28"/>
  <c r="AD78" i="28"/>
  <c r="AD75" i="28"/>
  <c r="AD76" i="28"/>
  <c r="AD77" i="28"/>
  <c r="AD81" i="28"/>
  <c r="AD79" i="28"/>
  <c r="AD80" i="28"/>
  <c r="AD83" i="28"/>
  <c r="AD82" i="28"/>
  <c r="AD84" i="28"/>
  <c r="AD85" i="28"/>
  <c r="AD89" i="28"/>
  <c r="AD90" i="28"/>
  <c r="AD87" i="28"/>
  <c r="AD86" i="28"/>
  <c r="AD88" i="28"/>
  <c r="AD92" i="28"/>
  <c r="AD91" i="28"/>
  <c r="AD94" i="28"/>
  <c r="AD93" i="28"/>
  <c r="AD95" i="28"/>
  <c r="AD97" i="28"/>
  <c r="AD96" i="28"/>
  <c r="AD100" i="28"/>
  <c r="AD98" i="28"/>
  <c r="AD99" i="28"/>
  <c r="AD101" i="28"/>
  <c r="AD102" i="28"/>
  <c r="AD103" i="28"/>
  <c r="AD105" i="28"/>
  <c r="AD104" i="28"/>
  <c r="AD106" i="28"/>
  <c r="AD107" i="28"/>
  <c r="AD108" i="28"/>
  <c r="AD112" i="28"/>
  <c r="AD110" i="28"/>
  <c r="AD109" i="28"/>
  <c r="AD111" i="28"/>
  <c r="AD114" i="28"/>
  <c r="AD113" i="28"/>
  <c r="Z2" i="28"/>
  <c r="Z3" i="28"/>
  <c r="Z5" i="28"/>
  <c r="Z7" i="28"/>
  <c r="Z4" i="28"/>
  <c r="Z10" i="28"/>
  <c r="Z6" i="28"/>
  <c r="Z8" i="28"/>
  <c r="Z11" i="28"/>
  <c r="Z9" i="28"/>
  <c r="Z12" i="28"/>
  <c r="Z14" i="28"/>
  <c r="Z15" i="28"/>
  <c r="Z13" i="28"/>
  <c r="Z16" i="28"/>
  <c r="Z17" i="28"/>
  <c r="Z18" i="28"/>
  <c r="Z20" i="28"/>
  <c r="Z19" i="28"/>
  <c r="Z21" i="28"/>
  <c r="Z24" i="28"/>
  <c r="Z22" i="28"/>
  <c r="Z27" i="28"/>
  <c r="Z23" i="28"/>
  <c r="Z29" i="28"/>
  <c r="Z26" i="28"/>
  <c r="Z25" i="28"/>
  <c r="Z33" i="28"/>
  <c r="Z28" i="28"/>
  <c r="Z30" i="28"/>
  <c r="Z32" i="28"/>
  <c r="Z31" i="28"/>
  <c r="Z35" i="28"/>
  <c r="Z36" i="28"/>
  <c r="Z34" i="28"/>
  <c r="Z38" i="28"/>
  <c r="Z37" i="28"/>
  <c r="Z40" i="28"/>
  <c r="Z39" i="28"/>
  <c r="Z45" i="28"/>
  <c r="Z41" i="28"/>
  <c r="Z42" i="28"/>
  <c r="Z44" i="28"/>
  <c r="Z48" i="28"/>
  <c r="Z43" i="28"/>
  <c r="Z46" i="28"/>
  <c r="Z49" i="28"/>
  <c r="Z47" i="28"/>
  <c r="Z52" i="28"/>
  <c r="Z50" i="28"/>
  <c r="Z57" i="28"/>
  <c r="Z53" i="28"/>
  <c r="Z51" i="28"/>
  <c r="Z54" i="28"/>
  <c r="Z55" i="28"/>
  <c r="Z56" i="28"/>
  <c r="Z61" i="28"/>
  <c r="Z60" i="28"/>
  <c r="Z58" i="28"/>
  <c r="Z59" i="28"/>
  <c r="Z64" i="28"/>
  <c r="Z63" i="28"/>
  <c r="Z62" i="28"/>
  <c r="Z66" i="28"/>
  <c r="Z65" i="28"/>
  <c r="Z67" i="28"/>
  <c r="Z68" i="28"/>
  <c r="Z72" i="28"/>
  <c r="Z70" i="28"/>
  <c r="Z69" i="28"/>
  <c r="Z71" i="28"/>
  <c r="Z73" i="28"/>
  <c r="Z74" i="28"/>
  <c r="Z77" i="28"/>
  <c r="Z75" i="28"/>
  <c r="Z76" i="28"/>
  <c r="Z80" i="28"/>
  <c r="Z78" i="28"/>
  <c r="Z79" i="28"/>
  <c r="Z82" i="28"/>
  <c r="Z81" i="28"/>
  <c r="Z83" i="28"/>
  <c r="Z86" i="28"/>
  <c r="Z85" i="28"/>
  <c r="Z88" i="28"/>
  <c r="Z84" i="28"/>
  <c r="Z87" i="28"/>
  <c r="Z91" i="28"/>
  <c r="Z90" i="28"/>
  <c r="Z89" i="28"/>
  <c r="Z96" i="28"/>
  <c r="Z92" i="28"/>
  <c r="Z94" i="28"/>
  <c r="Z93" i="28"/>
  <c r="Z97" i="28"/>
  <c r="Z95" i="28"/>
  <c r="Z98" i="28"/>
  <c r="Z101" i="28"/>
  <c r="Z99" i="28"/>
  <c r="Z102" i="28"/>
  <c r="Z100" i="28"/>
  <c r="Z103" i="28"/>
  <c r="Z107" i="28"/>
  <c r="Z104" i="28"/>
  <c r="Z105" i="28"/>
  <c r="Z106" i="28"/>
  <c r="Z108" i="28"/>
  <c r="Z109" i="28"/>
  <c r="Z111" i="28"/>
  <c r="Z110" i="28"/>
  <c r="Z112" i="28"/>
  <c r="Z113" i="28"/>
  <c r="Z114" i="28"/>
  <c r="F3" i="28"/>
  <c r="F5" i="28"/>
  <c r="F6" i="28"/>
  <c r="F2" i="28"/>
  <c r="F4" i="28"/>
  <c r="F10" i="28"/>
  <c r="F9" i="28"/>
  <c r="F8" i="28"/>
  <c r="F7" i="28"/>
  <c r="F12" i="28"/>
  <c r="F13" i="28"/>
  <c r="F11" i="28"/>
  <c r="F16" i="28"/>
  <c r="F14" i="28"/>
  <c r="F19" i="28"/>
  <c r="F15" i="28"/>
  <c r="F18" i="28"/>
  <c r="F17" i="28"/>
  <c r="F20" i="28"/>
  <c r="F22" i="28"/>
  <c r="F25" i="28"/>
  <c r="F21" i="28"/>
  <c r="F24" i="28"/>
  <c r="F27" i="28"/>
  <c r="F23" i="28"/>
  <c r="F26" i="28"/>
  <c r="F32" i="28"/>
  <c r="F28" i="28"/>
  <c r="F30" i="28"/>
  <c r="F29" i="28"/>
  <c r="F31" i="28"/>
  <c r="F34" i="28"/>
  <c r="F33" i="28"/>
  <c r="F35" i="28"/>
  <c r="F36" i="28"/>
  <c r="F38" i="28"/>
  <c r="F41" i="28"/>
  <c r="F37" i="28"/>
  <c r="F39" i="28"/>
  <c r="F40" i="28"/>
  <c r="F43" i="28"/>
  <c r="F42" i="28"/>
  <c r="F44" i="28"/>
  <c r="F45" i="28"/>
  <c r="F46" i="28"/>
  <c r="F48" i="28"/>
  <c r="F50" i="28"/>
  <c r="F47" i="28"/>
  <c r="F49" i="28"/>
  <c r="F53" i="28"/>
  <c r="F51" i="28"/>
  <c r="F52" i="28"/>
  <c r="F54" i="28"/>
  <c r="F57" i="28"/>
  <c r="F55" i="28"/>
  <c r="F56" i="28"/>
  <c r="F59" i="28"/>
  <c r="F58" i="28"/>
  <c r="F60" i="28"/>
  <c r="F65" i="28"/>
  <c r="F61" i="28"/>
  <c r="F63" i="28"/>
  <c r="F62" i="28"/>
  <c r="F64" i="28"/>
  <c r="F69" i="28"/>
  <c r="F66" i="28"/>
  <c r="F67" i="28"/>
  <c r="F68" i="28"/>
  <c r="F75" i="28"/>
  <c r="F74" i="28"/>
  <c r="F71" i="28"/>
  <c r="F70" i="28"/>
  <c r="F73" i="28"/>
  <c r="F78" i="28"/>
  <c r="F72" i="28"/>
  <c r="F76" i="28"/>
  <c r="F77" i="28"/>
  <c r="F81" i="28"/>
  <c r="F79" i="28"/>
  <c r="F80" i="28"/>
  <c r="F82" i="28"/>
  <c r="F84" i="28"/>
  <c r="F83" i="28"/>
  <c r="F87" i="28"/>
  <c r="F86" i="28"/>
  <c r="F85" i="28"/>
  <c r="F88" i="28"/>
  <c r="F89" i="28"/>
  <c r="F92" i="28"/>
  <c r="F90" i="28"/>
  <c r="F91" i="28"/>
  <c r="F93" i="28"/>
  <c r="F97" i="28"/>
  <c r="F94" i="28"/>
  <c r="F96" i="28"/>
  <c r="F95" i="28"/>
  <c r="F98" i="28"/>
  <c r="F101" i="28"/>
  <c r="F100" i="28"/>
  <c r="F99" i="28"/>
  <c r="F104" i="28"/>
  <c r="F102" i="28"/>
  <c r="F103" i="28"/>
  <c r="F106" i="28"/>
  <c r="F105" i="28"/>
  <c r="F108" i="28"/>
  <c r="F107" i="28"/>
  <c r="F111" i="28"/>
  <c r="F109" i="28"/>
  <c r="F113" i="28"/>
  <c r="F110" i="28"/>
  <c r="F112" i="28"/>
  <c r="F114" i="28"/>
  <c r="AE6" i="28"/>
  <c r="AE3" i="28"/>
  <c r="AE2" i="28"/>
  <c r="AE4" i="28"/>
  <c r="AE10" i="28"/>
  <c r="AE5" i="28"/>
  <c r="AE7" i="28"/>
  <c r="AE9" i="28"/>
  <c r="AE8" i="28"/>
  <c r="AE14" i="28"/>
  <c r="AE11" i="28"/>
  <c r="AE13" i="28"/>
  <c r="AE12" i="28"/>
  <c r="AE16" i="28"/>
  <c r="AE15" i="28"/>
  <c r="AE18" i="28"/>
  <c r="AE17" i="28"/>
  <c r="AE19" i="28"/>
  <c r="AE23" i="28"/>
  <c r="AE20" i="28"/>
  <c r="AE21" i="28"/>
  <c r="AE22" i="28"/>
  <c r="AE26" i="28"/>
  <c r="AE24" i="28"/>
  <c r="AE25" i="28"/>
  <c r="AE32" i="28"/>
  <c r="AE27" i="28"/>
  <c r="AE28" i="28"/>
  <c r="AE30" i="28"/>
  <c r="AE29" i="28"/>
  <c r="AE31" i="28"/>
  <c r="AE33" i="28"/>
  <c r="AE34" i="28"/>
  <c r="AE35" i="28"/>
  <c r="AE40" i="28"/>
  <c r="AE37" i="28"/>
  <c r="AE36" i="28"/>
  <c r="AE39" i="28"/>
  <c r="AE38" i="28"/>
  <c r="AE42" i="28"/>
  <c r="AE43" i="28"/>
  <c r="AE41" i="28"/>
  <c r="AE46" i="28"/>
  <c r="AE44" i="28"/>
  <c r="AE47" i="28"/>
  <c r="AE45" i="28"/>
  <c r="AE48" i="28"/>
  <c r="AE49" i="28"/>
  <c r="AE50" i="28"/>
  <c r="AE56" i="28"/>
  <c r="AE52" i="28"/>
  <c r="AE51" i="28"/>
  <c r="AE54" i="28"/>
  <c r="AE53" i="28"/>
  <c r="AE59" i="28"/>
  <c r="AE55" i="28"/>
  <c r="AE60" i="28"/>
  <c r="AE57" i="28"/>
  <c r="AE58" i="28"/>
  <c r="AE65" i="28"/>
  <c r="AE61" i="28"/>
  <c r="AE64" i="28"/>
  <c r="AE62" i="28"/>
  <c r="AE63" i="28"/>
  <c r="AE66" i="28"/>
  <c r="AE70" i="28"/>
  <c r="AE67" i="28"/>
  <c r="AE73" i="28"/>
  <c r="AE68" i="28"/>
  <c r="AE69" i="28"/>
  <c r="AE72" i="28"/>
  <c r="AE71" i="28"/>
  <c r="AE74" i="28"/>
  <c r="AE75" i="28"/>
  <c r="AE77" i="28"/>
  <c r="AE81" i="28"/>
  <c r="AE76" i="28"/>
  <c r="AE82" i="28"/>
  <c r="AE78" i="28"/>
  <c r="AE79" i="28"/>
  <c r="AE80" i="28"/>
  <c r="AE83" i="28"/>
  <c r="AE84" i="28"/>
  <c r="AE85" i="28"/>
  <c r="AE89" i="28"/>
  <c r="AE87" i="28"/>
  <c r="AE86" i="28"/>
  <c r="AE88" i="28"/>
  <c r="AE93" i="28"/>
  <c r="AE90" i="28"/>
  <c r="AE92" i="28"/>
  <c r="AE91" i="28"/>
  <c r="AE96" i="28"/>
  <c r="AE95" i="28"/>
  <c r="AE94" i="28"/>
  <c r="AE97" i="28"/>
  <c r="AE98" i="28"/>
  <c r="AE99" i="28"/>
  <c r="AE100" i="28"/>
  <c r="AE105" i="28"/>
  <c r="AE101" i="28"/>
  <c r="AE103" i="28"/>
  <c r="AE104" i="28"/>
  <c r="AE102" i="28"/>
  <c r="AE109" i="28"/>
  <c r="AE106" i="28"/>
  <c r="AE110" i="28"/>
  <c r="AE107" i="28"/>
  <c r="AE108" i="28"/>
  <c r="AE111" i="28"/>
  <c r="AE112" i="28"/>
  <c r="AE113" i="28"/>
  <c r="AE114" i="28"/>
  <c r="AH2" i="28"/>
  <c r="AH6" i="28"/>
  <c r="AH3" i="28"/>
  <c r="AH4" i="28"/>
  <c r="AH5" i="28"/>
  <c r="AH10" i="28"/>
  <c r="AH9" i="28"/>
  <c r="AH7" i="28"/>
  <c r="AH8" i="28"/>
  <c r="AH13" i="28"/>
  <c r="AH11" i="28"/>
  <c r="AH12" i="28"/>
  <c r="AH14" i="28"/>
  <c r="AH19" i="28"/>
  <c r="AH15" i="28"/>
  <c r="AH16" i="28"/>
  <c r="AH23" i="28"/>
  <c r="AH17" i="28"/>
  <c r="AH18" i="28"/>
  <c r="AH22" i="28"/>
  <c r="AH20" i="28"/>
  <c r="AH21" i="28"/>
  <c r="AH24" i="28"/>
  <c r="AH25" i="28"/>
  <c r="AH26" i="28"/>
  <c r="AH31" i="28"/>
  <c r="AH28" i="28"/>
  <c r="AH27" i="28"/>
  <c r="AH29" i="28"/>
  <c r="AH30" i="28"/>
  <c r="AH32" i="28"/>
  <c r="AH33" i="28"/>
  <c r="AH34" i="28"/>
  <c r="AH36" i="28"/>
  <c r="AH35" i="28"/>
  <c r="AH38" i="28"/>
  <c r="AH37" i="28"/>
  <c r="AH39" i="28"/>
  <c r="AH40" i="28"/>
  <c r="AH44" i="28"/>
  <c r="AH42" i="28"/>
  <c r="AH41" i="28"/>
  <c r="AH43" i="28"/>
  <c r="AH45" i="28"/>
  <c r="AH46" i="28"/>
  <c r="AH47" i="28"/>
  <c r="AH48" i="28"/>
  <c r="AH49" i="28"/>
  <c r="AH51" i="28"/>
  <c r="AH50" i="28"/>
  <c r="AH52" i="28"/>
  <c r="AH55" i="28"/>
  <c r="AH56" i="28"/>
  <c r="AH53" i="28"/>
  <c r="AH54" i="28"/>
  <c r="AH58" i="28"/>
  <c r="AH57" i="28"/>
  <c r="AH59" i="28"/>
  <c r="AH62" i="28"/>
  <c r="AH60" i="28"/>
  <c r="AH61" i="28"/>
  <c r="AH63" i="28"/>
  <c r="AH64" i="28"/>
  <c r="AH66" i="28"/>
  <c r="AH65" i="28"/>
  <c r="AH67" i="28"/>
  <c r="AH68" i="28"/>
  <c r="AH71" i="28"/>
  <c r="AH72" i="28"/>
  <c r="AH69" i="28"/>
  <c r="AH74" i="28"/>
  <c r="AH70" i="28"/>
  <c r="AH73" i="28"/>
  <c r="AH78" i="28"/>
  <c r="AH75" i="28"/>
  <c r="AH77" i="28"/>
  <c r="AH76" i="28"/>
  <c r="AH79" i="28"/>
  <c r="AH80" i="28"/>
  <c r="AH82" i="28"/>
  <c r="AH84" i="28"/>
  <c r="AH81" i="28"/>
  <c r="AH88" i="28"/>
  <c r="AH83" i="28"/>
  <c r="AH85" i="28"/>
  <c r="AH86" i="28"/>
  <c r="AH87" i="28"/>
  <c r="AH89" i="28"/>
  <c r="AH91" i="28"/>
  <c r="AH90" i="28"/>
  <c r="AH93" i="28"/>
  <c r="AH94" i="28"/>
  <c r="AH92" i="28"/>
  <c r="AH97" i="28"/>
  <c r="AH96" i="28"/>
  <c r="AH95" i="28"/>
  <c r="AH99" i="28"/>
  <c r="AH98" i="28"/>
  <c r="AH105" i="28"/>
  <c r="AH103" i="28"/>
  <c r="AH100" i="28"/>
  <c r="AH101" i="28"/>
  <c r="AH102" i="28"/>
  <c r="AH104" i="28"/>
  <c r="AH106" i="28"/>
  <c r="AH107" i="28"/>
  <c r="AH108" i="28"/>
  <c r="AH111" i="28"/>
  <c r="AH110" i="28"/>
  <c r="AH113" i="28"/>
  <c r="AH109" i="28"/>
  <c r="AH114" i="28"/>
  <c r="AH112" i="28"/>
  <c r="N13" i="24" l="1"/>
  <c r="N15" i="24"/>
  <c r="N10" i="24"/>
  <c r="N12" i="24"/>
  <c r="N11" i="24"/>
  <c r="N16" i="24"/>
  <c r="N14" i="24"/>
  <c r="N17" i="24"/>
  <c r="N18" i="24"/>
  <c r="N19" i="24"/>
  <c r="N20" i="24"/>
  <c r="N21" i="24"/>
  <c r="N23" i="24"/>
  <c r="N22" i="24"/>
  <c r="N25" i="24"/>
  <c r="N26" i="24"/>
  <c r="N24" i="24"/>
  <c r="N27" i="24"/>
  <c r="N30" i="24"/>
  <c r="N29" i="24"/>
  <c r="N28" i="24"/>
  <c r="N33" i="24"/>
  <c r="N31" i="24"/>
  <c r="N32" i="24"/>
  <c r="N34" i="24"/>
  <c r="N37" i="24"/>
  <c r="N35" i="24"/>
  <c r="N36" i="24"/>
  <c r="N38" i="24"/>
  <c r="N39" i="24"/>
  <c r="N40" i="24"/>
  <c r="N42" i="24"/>
  <c r="N41" i="24"/>
  <c r="N43" i="24"/>
  <c r="N45" i="24"/>
  <c r="N47" i="24"/>
  <c r="N44" i="24"/>
  <c r="N46" i="24"/>
  <c r="N50" i="24"/>
  <c r="N49" i="24"/>
  <c r="N51" i="24"/>
  <c r="N48" i="24"/>
  <c r="N53" i="24"/>
  <c r="N52" i="24"/>
  <c r="N54" i="24"/>
  <c r="N55" i="24"/>
  <c r="N57" i="24"/>
  <c r="N56" i="24"/>
  <c r="N59" i="24"/>
  <c r="N58" i="24"/>
  <c r="N64" i="24"/>
  <c r="N61" i="24"/>
  <c r="N60" i="24"/>
  <c r="N65" i="24"/>
  <c r="N62" i="24"/>
  <c r="N63" i="24"/>
  <c r="N66" i="24"/>
  <c r="N67" i="24"/>
  <c r="N68" i="24"/>
  <c r="N70" i="24"/>
  <c r="N69" i="24"/>
  <c r="N71" i="24"/>
  <c r="N75" i="24"/>
  <c r="N73" i="24"/>
  <c r="N72" i="24"/>
  <c r="N76" i="24"/>
  <c r="N77" i="24"/>
  <c r="N74" i="24"/>
  <c r="N78" i="24"/>
  <c r="N80" i="24"/>
  <c r="N81" i="24"/>
  <c r="N79" i="24"/>
  <c r="N82" i="24"/>
  <c r="N86" i="24"/>
  <c r="N85" i="24"/>
  <c r="N83" i="24"/>
  <c r="N84" i="24"/>
  <c r="N87" i="24"/>
  <c r="N92" i="24"/>
  <c r="N90" i="24"/>
  <c r="N88" i="24"/>
  <c r="N89" i="24"/>
  <c r="N91" i="24"/>
  <c r="N94" i="24"/>
  <c r="N93" i="24"/>
  <c r="N97" i="24"/>
  <c r="N95" i="24"/>
  <c r="N96" i="24"/>
  <c r="N98" i="24"/>
  <c r="N99" i="24"/>
  <c r="N101" i="24"/>
  <c r="N100" i="24"/>
  <c r="N104" i="24"/>
  <c r="N102" i="24"/>
  <c r="N103" i="24"/>
  <c r="N105" i="24"/>
  <c r="N106" i="24"/>
  <c r="N108" i="24"/>
  <c r="N107" i="24"/>
  <c r="N112" i="24"/>
  <c r="N109" i="24"/>
  <c r="N110" i="24"/>
  <c r="N113" i="24"/>
  <c r="N111" i="24"/>
  <c r="N114" i="24"/>
  <c r="U3" i="28" l="1"/>
  <c r="U5" i="28"/>
  <c r="U2" i="28"/>
  <c r="U4" i="28"/>
  <c r="U7" i="28"/>
  <c r="U6" i="28"/>
  <c r="U10" i="28"/>
  <c r="U9" i="28"/>
  <c r="U8" i="28"/>
  <c r="U13" i="28"/>
  <c r="U11" i="28"/>
  <c r="U14" i="28"/>
  <c r="U15" i="28"/>
  <c r="U12" i="28"/>
  <c r="U16" i="28"/>
  <c r="U17" i="28"/>
  <c r="U18" i="28"/>
  <c r="U19" i="28"/>
  <c r="U20" i="28"/>
  <c r="U22" i="28"/>
  <c r="U21" i="28"/>
  <c r="U23" i="28"/>
  <c r="U24" i="28"/>
  <c r="U25" i="28"/>
  <c r="U26" i="28"/>
  <c r="U27" i="28"/>
  <c r="U28" i="28"/>
  <c r="U29" i="28"/>
  <c r="U30" i="28"/>
  <c r="U33" i="28"/>
  <c r="U31" i="28"/>
  <c r="U32" i="28"/>
  <c r="U36" i="28"/>
  <c r="U34" i="28"/>
  <c r="U37" i="28"/>
  <c r="U35" i="28"/>
  <c r="U39" i="28"/>
  <c r="U38" i="28"/>
  <c r="U40" i="28"/>
  <c r="U46" i="28"/>
  <c r="U42" i="28"/>
  <c r="U41" i="28"/>
  <c r="U44" i="28"/>
  <c r="U43" i="28"/>
  <c r="U45" i="28"/>
  <c r="U47" i="28"/>
  <c r="U50" i="28"/>
  <c r="U48" i="28"/>
  <c r="U49" i="28"/>
  <c r="U51" i="28"/>
  <c r="U54" i="28"/>
  <c r="U55" i="28"/>
  <c r="U52" i="28"/>
  <c r="U53" i="28"/>
  <c r="U57" i="28"/>
  <c r="U59" i="28"/>
  <c r="U56" i="28"/>
  <c r="U58" i="28"/>
  <c r="U65" i="28"/>
  <c r="U60" i="28"/>
  <c r="U61" i="28"/>
  <c r="U62" i="28"/>
  <c r="U63" i="28"/>
  <c r="U64" i="28"/>
  <c r="U67" i="28"/>
  <c r="U70" i="28"/>
  <c r="U66" i="28"/>
  <c r="U68" i="28"/>
  <c r="U69" i="28"/>
  <c r="U71" i="28"/>
  <c r="U73" i="28"/>
  <c r="U72" i="28"/>
  <c r="U74" i="28"/>
  <c r="U80" i="28"/>
  <c r="U75" i="28"/>
  <c r="U76" i="28"/>
  <c r="U77" i="28"/>
  <c r="U78" i="28"/>
  <c r="U79" i="28"/>
  <c r="U84" i="28"/>
  <c r="U85" i="28"/>
  <c r="U82" i="28"/>
  <c r="U81" i="28"/>
  <c r="U86" i="28"/>
  <c r="U83" i="28"/>
  <c r="U90" i="28"/>
  <c r="U88" i="28"/>
  <c r="U87" i="28"/>
  <c r="U91" i="28"/>
  <c r="U89" i="28"/>
  <c r="U92" i="28"/>
  <c r="U93" i="28"/>
  <c r="U95" i="28"/>
  <c r="U94" i="28"/>
  <c r="U96" i="28"/>
  <c r="U101" i="28"/>
  <c r="U100" i="28"/>
  <c r="U97" i="28"/>
  <c r="U98" i="28"/>
  <c r="U99" i="28"/>
  <c r="U102" i="28"/>
  <c r="U103" i="28"/>
  <c r="U104" i="28"/>
  <c r="U105" i="28"/>
  <c r="U106" i="28"/>
  <c r="U111" i="28"/>
  <c r="U110" i="28"/>
  <c r="U107" i="28"/>
  <c r="U108" i="28"/>
  <c r="U109" i="28"/>
  <c r="U113" i="28"/>
  <c r="U112" i="28"/>
  <c r="U114" i="28"/>
  <c r="Y2" i="28"/>
  <c r="Y5" i="28"/>
  <c r="Y3" i="28"/>
  <c r="Y4" i="28"/>
  <c r="Y6" i="28"/>
  <c r="Y7" i="28"/>
  <c r="Y8" i="28"/>
  <c r="Y10" i="28"/>
  <c r="Y9" i="28"/>
  <c r="Y12" i="28"/>
  <c r="Y14" i="28"/>
  <c r="Y11" i="28"/>
  <c r="Y13" i="28"/>
  <c r="Y16" i="28"/>
  <c r="Y18" i="28"/>
  <c r="Y15" i="28"/>
  <c r="Y19" i="28"/>
  <c r="Y17" i="28"/>
  <c r="Y20" i="28"/>
  <c r="Y23" i="28"/>
  <c r="Y22" i="28"/>
  <c r="Y21" i="28"/>
  <c r="Y24" i="28"/>
  <c r="Y25" i="28"/>
  <c r="Y26" i="28"/>
  <c r="Y28" i="28"/>
  <c r="Y31" i="28"/>
  <c r="Y27" i="28"/>
  <c r="Y29" i="28"/>
  <c r="Y30" i="28"/>
  <c r="Y32" i="28"/>
  <c r="Y33" i="28"/>
  <c r="Y34" i="28"/>
  <c r="Y36" i="28"/>
  <c r="Y35" i="28"/>
  <c r="Y40" i="28"/>
  <c r="Y38" i="28"/>
  <c r="Y37" i="28"/>
  <c r="Y39" i="28"/>
  <c r="Y41" i="28"/>
  <c r="Y42" i="28"/>
  <c r="Y47" i="28"/>
  <c r="Y43" i="28"/>
  <c r="Y44" i="28"/>
  <c r="Y45" i="28"/>
  <c r="Y46" i="28"/>
  <c r="Y54" i="28"/>
  <c r="Y51" i="28"/>
  <c r="Y49" i="28"/>
  <c r="Y48" i="28"/>
  <c r="Y52" i="28"/>
  <c r="Y50" i="28"/>
  <c r="Y53" i="28"/>
  <c r="Y58" i="28"/>
  <c r="Y56" i="28"/>
  <c r="Y55" i="28"/>
  <c r="Y57" i="28"/>
  <c r="Y59" i="28"/>
  <c r="Y62" i="28"/>
  <c r="Y60" i="28"/>
  <c r="Y61" i="28"/>
  <c r="Y63" i="28"/>
  <c r="Y64" i="28"/>
  <c r="Y65" i="28"/>
  <c r="Y66" i="28"/>
  <c r="Y72" i="28"/>
  <c r="Y67" i="28"/>
  <c r="Y71" i="28"/>
  <c r="Y69" i="28"/>
  <c r="Y68" i="28"/>
  <c r="Y73" i="28"/>
  <c r="Y70" i="28"/>
  <c r="Y75" i="28"/>
  <c r="Y74" i="28"/>
  <c r="Y76" i="28"/>
  <c r="Y77" i="28"/>
  <c r="Y79" i="28"/>
  <c r="Y81" i="28"/>
  <c r="Y78" i="28"/>
  <c r="Y80" i="28"/>
  <c r="Y82" i="28"/>
  <c r="Y83" i="28"/>
  <c r="Y85" i="28"/>
  <c r="Y87" i="28"/>
  <c r="Y84" i="28"/>
  <c r="Y86" i="28"/>
  <c r="Y88" i="28"/>
  <c r="Y92" i="28"/>
  <c r="Y90" i="28"/>
  <c r="Y89" i="28"/>
  <c r="Y94" i="28"/>
  <c r="Y91" i="28"/>
  <c r="Y96" i="28"/>
  <c r="Y93" i="28"/>
  <c r="Y95" i="28"/>
  <c r="Y97" i="28"/>
  <c r="Y98" i="28"/>
  <c r="Y100" i="28"/>
  <c r="Y99" i="28"/>
  <c r="Y105" i="28"/>
  <c r="Y102" i="28"/>
  <c r="Y103" i="28"/>
  <c r="Y101" i="28"/>
  <c r="Y106" i="28"/>
  <c r="Y104" i="28"/>
  <c r="Y108" i="28"/>
  <c r="Y107" i="28"/>
  <c r="Y111" i="28"/>
  <c r="Y109" i="28"/>
  <c r="Y112" i="28"/>
  <c r="Y110" i="28"/>
  <c r="Y113" i="28"/>
  <c r="Y114" i="28"/>
  <c r="X3" i="28"/>
  <c r="X7" i="28"/>
  <c r="X2" i="28"/>
  <c r="X4" i="28"/>
  <c r="X5" i="28"/>
  <c r="X8" i="28"/>
  <c r="X6" i="28"/>
  <c r="X9" i="28"/>
  <c r="X10" i="28"/>
  <c r="X14" i="28"/>
  <c r="X11" i="28"/>
  <c r="X12" i="28"/>
  <c r="X13" i="28"/>
  <c r="X15" i="28"/>
  <c r="X16" i="28"/>
  <c r="X19" i="28"/>
  <c r="X17" i="28"/>
  <c r="X18" i="28"/>
  <c r="X20" i="28"/>
  <c r="X22" i="28"/>
  <c r="X21" i="28"/>
  <c r="X24" i="28"/>
  <c r="X25" i="28"/>
  <c r="X26" i="28"/>
  <c r="X23" i="28"/>
  <c r="X27" i="28"/>
  <c r="X29" i="28"/>
  <c r="X31" i="28"/>
  <c r="X28" i="28"/>
  <c r="X34" i="28"/>
  <c r="X30" i="28"/>
  <c r="X33" i="28"/>
  <c r="X32" i="28"/>
  <c r="X35" i="28"/>
  <c r="X39" i="28"/>
  <c r="X36" i="28"/>
  <c r="X37" i="28"/>
  <c r="X38" i="28"/>
  <c r="X40" i="28"/>
  <c r="X41" i="28"/>
  <c r="X42" i="28"/>
  <c r="X44" i="28"/>
  <c r="X43" i="28"/>
  <c r="X46" i="28"/>
  <c r="X45" i="28"/>
  <c r="X47" i="28"/>
  <c r="X50" i="28"/>
  <c r="X49" i="28"/>
  <c r="X48" i="28"/>
  <c r="X51" i="28"/>
  <c r="X52" i="28"/>
  <c r="X54" i="28"/>
  <c r="X55" i="28"/>
  <c r="X57" i="28"/>
  <c r="X53" i="28"/>
  <c r="X56" i="28"/>
  <c r="X58" i="28"/>
  <c r="X62" i="28"/>
  <c r="X65" i="28"/>
  <c r="X60" i="28"/>
  <c r="X59" i="28"/>
  <c r="X61" i="28"/>
  <c r="X63" i="28"/>
  <c r="X67" i="28"/>
  <c r="X64" i="28"/>
  <c r="X68" i="28"/>
  <c r="X66" i="28"/>
  <c r="X71" i="28"/>
  <c r="X70" i="28"/>
  <c r="X69" i="28"/>
  <c r="X73" i="28"/>
  <c r="X72" i="28"/>
  <c r="X75" i="28"/>
  <c r="X74" i="28"/>
  <c r="X78" i="28"/>
  <c r="X76" i="28"/>
  <c r="X77" i="28"/>
  <c r="X79" i="28"/>
  <c r="X80" i="28"/>
  <c r="X82" i="28"/>
  <c r="X84" i="28"/>
  <c r="X81" i="28"/>
  <c r="X85" i="28"/>
  <c r="X83" i="28"/>
  <c r="X86" i="28"/>
  <c r="X88" i="28"/>
  <c r="X87" i="28"/>
  <c r="X91" i="28"/>
  <c r="X93" i="28"/>
  <c r="X90" i="28"/>
  <c r="X92" i="28"/>
  <c r="X89" i="28"/>
  <c r="X96" i="28"/>
  <c r="X94" i="28"/>
  <c r="X95" i="28"/>
  <c r="X98" i="28"/>
  <c r="X97" i="28"/>
  <c r="X100" i="28"/>
  <c r="X99" i="28"/>
  <c r="X103" i="28"/>
  <c r="X107" i="28"/>
  <c r="X101" i="28"/>
  <c r="X102" i="28"/>
  <c r="X104" i="28"/>
  <c r="X105" i="28"/>
  <c r="X106" i="28"/>
  <c r="X111" i="28"/>
  <c r="X108" i="28"/>
  <c r="X110" i="28"/>
  <c r="X109" i="28"/>
  <c r="X112" i="28"/>
  <c r="X113" i="28"/>
  <c r="X114" i="28"/>
  <c r="T4" i="28" l="1"/>
  <c r="T2" i="28"/>
  <c r="T5" i="28"/>
  <c r="T8" i="28"/>
  <c r="T3" i="28"/>
  <c r="T6" i="28"/>
  <c r="T7" i="28"/>
  <c r="T9" i="28"/>
  <c r="T10" i="28"/>
  <c r="T11" i="28"/>
  <c r="T15" i="28"/>
  <c r="T13" i="28"/>
  <c r="T12" i="28"/>
  <c r="T17" i="28"/>
  <c r="T14" i="28"/>
  <c r="T16" i="28"/>
  <c r="T22" i="28"/>
  <c r="T21" i="28"/>
  <c r="T18" i="28"/>
  <c r="T19" i="28"/>
  <c r="T20" i="28"/>
  <c r="T26" i="28"/>
  <c r="T23" i="28"/>
  <c r="T24" i="28"/>
  <c r="T25" i="28"/>
  <c r="T27" i="28"/>
  <c r="T31" i="28"/>
  <c r="T28" i="28"/>
  <c r="T29" i="28"/>
  <c r="T30" i="28"/>
  <c r="T32" i="28"/>
  <c r="T33" i="28"/>
  <c r="T34" i="28"/>
  <c r="T35" i="28"/>
  <c r="T37" i="28"/>
  <c r="T36" i="28"/>
  <c r="T39" i="28"/>
  <c r="T38" i="28"/>
  <c r="T40" i="28"/>
  <c r="T41" i="28"/>
  <c r="T43" i="28"/>
  <c r="T42" i="28"/>
  <c r="T47" i="28"/>
  <c r="T46" i="28"/>
  <c r="T49" i="28"/>
  <c r="T44" i="28"/>
  <c r="T45" i="28"/>
  <c r="T48" i="28"/>
  <c r="T50" i="28"/>
  <c r="T51" i="28"/>
  <c r="T52" i="28"/>
  <c r="T56" i="28"/>
  <c r="T53" i="28"/>
  <c r="T57" i="28"/>
  <c r="T54" i="28"/>
  <c r="T55" i="28"/>
  <c r="T59" i="28"/>
  <c r="T60" i="28"/>
  <c r="T58" i="28"/>
  <c r="T62" i="28"/>
  <c r="T63" i="28"/>
  <c r="T65" i="28"/>
  <c r="T61" i="28"/>
  <c r="T66" i="28"/>
  <c r="T64" i="28"/>
  <c r="T67" i="28"/>
  <c r="T73" i="28"/>
  <c r="T68" i="28"/>
  <c r="T69" i="28"/>
  <c r="T72" i="28"/>
  <c r="T71" i="28"/>
  <c r="T70" i="28"/>
  <c r="T74" i="28"/>
  <c r="T75" i="28"/>
  <c r="T78" i="28"/>
  <c r="T76" i="28"/>
  <c r="T79" i="28"/>
  <c r="T77" i="28"/>
  <c r="T81" i="28"/>
  <c r="T80" i="28"/>
  <c r="T83" i="28"/>
  <c r="T82" i="28"/>
  <c r="T84" i="28"/>
  <c r="T85" i="28"/>
  <c r="T86" i="28"/>
  <c r="T87" i="28"/>
  <c r="T94" i="28"/>
  <c r="T88" i="28"/>
  <c r="T90" i="28"/>
  <c r="T89" i="28"/>
  <c r="T91" i="28"/>
  <c r="T92" i="28"/>
  <c r="T93" i="28"/>
  <c r="T97" i="28"/>
  <c r="T96" i="28"/>
  <c r="T95" i="28"/>
  <c r="T98" i="28"/>
  <c r="T100" i="28"/>
  <c r="T99" i="28"/>
  <c r="T101" i="28"/>
  <c r="T104" i="28"/>
  <c r="T102" i="28"/>
  <c r="T108" i="28"/>
  <c r="T107" i="28"/>
  <c r="T103" i="28"/>
  <c r="T105" i="28"/>
  <c r="T106" i="28"/>
  <c r="T109" i="28"/>
  <c r="T110" i="28"/>
  <c r="T111" i="28"/>
  <c r="T112" i="28"/>
  <c r="T113" i="28"/>
  <c r="T114" i="28"/>
  <c r="W2" i="28"/>
  <c r="W3" i="28"/>
  <c r="W5" i="28"/>
  <c r="W4" i="28"/>
  <c r="W6" i="28"/>
  <c r="W9" i="28"/>
  <c r="W7" i="28"/>
  <c r="W8" i="28"/>
  <c r="W11" i="28"/>
  <c r="W10" i="28"/>
  <c r="W13" i="28"/>
  <c r="W12" i="28"/>
  <c r="W14" i="28"/>
  <c r="W17" i="28"/>
  <c r="W15" i="28"/>
  <c r="W16" i="28"/>
  <c r="W18" i="28"/>
  <c r="W20" i="28"/>
  <c r="W19" i="28"/>
  <c r="W23" i="28"/>
  <c r="W24" i="28"/>
  <c r="W22" i="28"/>
  <c r="W21" i="28"/>
  <c r="W26" i="28"/>
  <c r="W25" i="28"/>
  <c r="W28" i="28"/>
  <c r="W30" i="28"/>
  <c r="W29" i="28"/>
  <c r="W27" i="28"/>
  <c r="W32" i="28"/>
  <c r="W35" i="28"/>
  <c r="W31" i="28"/>
  <c r="W33" i="28"/>
  <c r="W34" i="28"/>
  <c r="W36" i="28"/>
  <c r="W37" i="28"/>
  <c r="W38" i="28"/>
  <c r="W39" i="28"/>
  <c r="W40" i="28"/>
  <c r="W42" i="28"/>
  <c r="W41" i="28"/>
  <c r="W45" i="28"/>
  <c r="W44" i="28"/>
  <c r="W43" i="28"/>
  <c r="W47" i="28"/>
  <c r="W46" i="28"/>
  <c r="W49" i="28"/>
  <c r="W52" i="28"/>
  <c r="W48" i="28"/>
  <c r="W53" i="28"/>
  <c r="W50" i="28"/>
  <c r="W51" i="28"/>
  <c r="W54" i="28"/>
  <c r="W57" i="28"/>
  <c r="W55" i="28"/>
  <c r="W58" i="28"/>
  <c r="W59" i="28"/>
  <c r="W56" i="28"/>
  <c r="W61" i="28"/>
  <c r="W60" i="28"/>
  <c r="W66" i="28"/>
  <c r="W64" i="28"/>
  <c r="W68" i="28"/>
  <c r="W63" i="28"/>
  <c r="W65" i="28"/>
  <c r="W62" i="28"/>
  <c r="W71" i="28"/>
  <c r="W67" i="28"/>
  <c r="W72" i="28"/>
  <c r="W69" i="28"/>
  <c r="W70" i="28"/>
  <c r="W77" i="28"/>
  <c r="W76" i="28"/>
  <c r="W73" i="28"/>
  <c r="W79" i="28"/>
  <c r="W74" i="28"/>
  <c r="W75" i="28"/>
  <c r="W81" i="28"/>
  <c r="W78" i="28"/>
  <c r="W83" i="28"/>
  <c r="W80" i="28"/>
  <c r="W82" i="28"/>
  <c r="W86" i="28"/>
  <c r="W85" i="28"/>
  <c r="W84" i="28"/>
  <c r="W87" i="28"/>
  <c r="W89" i="28"/>
  <c r="W88" i="28"/>
  <c r="W91" i="28"/>
  <c r="W93" i="28"/>
  <c r="W90" i="28"/>
  <c r="W92" i="28"/>
  <c r="W94" i="28"/>
  <c r="W96" i="28"/>
  <c r="W97" i="28"/>
  <c r="W95" i="28"/>
  <c r="W100" i="28"/>
  <c r="W99" i="28"/>
  <c r="W98" i="28"/>
  <c r="W104" i="28"/>
  <c r="W101" i="28"/>
  <c r="W105" i="28"/>
  <c r="W102" i="28"/>
  <c r="W103" i="28"/>
  <c r="W106" i="28"/>
  <c r="W109" i="28"/>
  <c r="W107" i="28"/>
  <c r="W112" i="28"/>
  <c r="W110" i="28"/>
  <c r="W108" i="28"/>
  <c r="W113" i="28"/>
  <c r="W114" i="28"/>
  <c r="W111" i="28"/>
  <c r="V2" i="28" l="1"/>
  <c r="V4" i="28"/>
  <c r="V3" i="28"/>
  <c r="V5" i="28"/>
  <c r="V6" i="28"/>
  <c r="V7" i="28"/>
  <c r="V8" i="28"/>
  <c r="V9" i="28"/>
  <c r="V11" i="28"/>
  <c r="V10" i="28"/>
  <c r="V12" i="28"/>
  <c r="V13" i="28"/>
  <c r="V14" i="28"/>
  <c r="V20" i="28"/>
  <c r="V18" i="28"/>
  <c r="V16" i="28"/>
  <c r="V15" i="28"/>
  <c r="V17" i="28"/>
  <c r="V19" i="28"/>
  <c r="V22" i="28"/>
  <c r="V21" i="28"/>
  <c r="V23" i="28"/>
  <c r="V24" i="28"/>
  <c r="V26" i="28"/>
  <c r="V25" i="28"/>
  <c r="V28" i="28"/>
  <c r="V29" i="28"/>
  <c r="V27" i="28"/>
  <c r="V30" i="28"/>
  <c r="V33" i="28"/>
  <c r="V31" i="28"/>
  <c r="V36" i="28"/>
  <c r="V32" i="28"/>
  <c r="V35" i="28"/>
  <c r="V34" i="28"/>
  <c r="V38" i="28"/>
  <c r="V37" i="28"/>
  <c r="V41" i="28"/>
  <c r="V39" i="28"/>
  <c r="V42" i="28"/>
  <c r="V40" i="28"/>
  <c r="V44" i="28"/>
  <c r="V46" i="28"/>
  <c r="V47" i="28"/>
  <c r="V43" i="28"/>
  <c r="V45" i="28"/>
  <c r="V48" i="28"/>
  <c r="V49" i="28"/>
  <c r="V51" i="28"/>
  <c r="V50" i="28"/>
  <c r="V53" i="28"/>
  <c r="V52" i="28"/>
  <c r="V54" i="28"/>
  <c r="V55" i="28"/>
  <c r="V56" i="28"/>
  <c r="V59" i="28"/>
  <c r="V57" i="28"/>
  <c r="V58" i="28"/>
  <c r="V60" i="28"/>
  <c r="V61" i="28"/>
  <c r="V64" i="28"/>
  <c r="V62" i="28"/>
  <c r="V63" i="28"/>
  <c r="V66" i="28"/>
  <c r="V65" i="28"/>
  <c r="V71" i="28"/>
  <c r="V68" i="28"/>
  <c r="V67" i="28"/>
  <c r="V73" i="28"/>
  <c r="V70" i="28"/>
  <c r="V69" i="28"/>
  <c r="V72" i="28"/>
  <c r="V76" i="28"/>
  <c r="V74" i="28"/>
  <c r="V75" i="28"/>
  <c r="V77" i="28"/>
  <c r="V79" i="28"/>
  <c r="V78" i="28"/>
  <c r="V83" i="28"/>
  <c r="V80" i="28"/>
  <c r="V84" i="28"/>
  <c r="V81" i="28"/>
  <c r="V82" i="28"/>
  <c r="V85" i="28"/>
  <c r="V86" i="28"/>
  <c r="V89" i="28"/>
  <c r="V87" i="28"/>
  <c r="V88" i="28"/>
  <c r="V90" i="28"/>
  <c r="V94" i="28"/>
  <c r="V91" i="28"/>
  <c r="V92" i="28"/>
  <c r="V93" i="28"/>
  <c r="V98" i="28"/>
  <c r="V95" i="28"/>
  <c r="V101" i="28"/>
  <c r="V96" i="28"/>
  <c r="V97" i="28"/>
  <c r="V102" i="28"/>
  <c r="V100" i="28"/>
  <c r="V99" i="28"/>
  <c r="V104" i="28"/>
  <c r="V103" i="28"/>
  <c r="V105" i="28"/>
  <c r="V107" i="28"/>
  <c r="V106" i="28"/>
  <c r="V108" i="28"/>
  <c r="V110" i="28"/>
  <c r="V109" i="28"/>
  <c r="V112" i="28"/>
  <c r="V114" i="28"/>
  <c r="V111" i="28"/>
  <c r="V113" i="28"/>
  <c r="C5" i="24" l="1"/>
  <c r="C8" i="24"/>
  <c r="C6" i="24"/>
  <c r="C7" i="24"/>
  <c r="C10" i="24"/>
  <c r="C9" i="24"/>
  <c r="C13" i="24"/>
  <c r="C11" i="24"/>
  <c r="C14" i="24"/>
  <c r="C12" i="24"/>
  <c r="C16" i="24"/>
  <c r="C15" i="24"/>
  <c r="C18" i="24"/>
  <c r="C17" i="24"/>
  <c r="C19" i="24"/>
  <c r="C20" i="24"/>
  <c r="C22" i="24"/>
  <c r="C23" i="24"/>
  <c r="C21" i="24"/>
  <c r="C26" i="24"/>
  <c r="C25" i="24"/>
  <c r="C24" i="24"/>
  <c r="C28" i="24"/>
  <c r="C27" i="24"/>
  <c r="C32" i="24"/>
  <c r="C29" i="24"/>
  <c r="C33" i="24"/>
  <c r="C30" i="24"/>
  <c r="C31" i="24"/>
  <c r="C35" i="24"/>
  <c r="C34" i="24"/>
  <c r="C37" i="24"/>
  <c r="C38" i="24"/>
  <c r="C36" i="24"/>
  <c r="C40" i="24"/>
  <c r="C42" i="24"/>
  <c r="C43" i="24"/>
  <c r="C39" i="24"/>
  <c r="C41" i="24"/>
  <c r="C48" i="24"/>
  <c r="C44" i="24"/>
  <c r="C47" i="24"/>
  <c r="C46" i="24"/>
  <c r="C45" i="24"/>
  <c r="C49" i="24"/>
  <c r="C51" i="24"/>
  <c r="C50" i="24"/>
  <c r="C54" i="24"/>
  <c r="C52" i="24"/>
  <c r="C55" i="24"/>
  <c r="C53" i="24"/>
  <c r="C56" i="24"/>
  <c r="C58" i="24"/>
  <c r="C57" i="24"/>
  <c r="C61" i="24"/>
  <c r="C60" i="24"/>
  <c r="C59" i="24"/>
  <c r="C63" i="24"/>
  <c r="C62" i="24"/>
  <c r="C64" i="24"/>
  <c r="C65" i="24"/>
  <c r="C66" i="24"/>
  <c r="C67" i="24"/>
  <c r="C68" i="24"/>
  <c r="C72" i="24"/>
  <c r="C70" i="24"/>
  <c r="C69" i="24"/>
  <c r="C71" i="24"/>
  <c r="C75" i="24"/>
  <c r="C73" i="24"/>
  <c r="C74" i="24"/>
  <c r="C78" i="24"/>
  <c r="C76" i="24"/>
  <c r="C77" i="24"/>
  <c r="C80" i="24"/>
  <c r="C79" i="24"/>
  <c r="C81" i="24"/>
  <c r="C82" i="24"/>
  <c r="C83" i="24"/>
  <c r="C84" i="24"/>
  <c r="C86" i="24"/>
  <c r="C85" i="24"/>
  <c r="C87" i="24"/>
  <c r="C88" i="24"/>
  <c r="C91" i="24"/>
  <c r="C90" i="24"/>
  <c r="C92" i="24"/>
  <c r="C89" i="24"/>
  <c r="C96" i="24"/>
  <c r="C95" i="24"/>
  <c r="C94" i="24"/>
  <c r="C93" i="24"/>
  <c r="C97" i="24"/>
  <c r="C98" i="24"/>
  <c r="C99" i="24"/>
  <c r="C100" i="24"/>
  <c r="C102" i="24"/>
  <c r="C101" i="24"/>
  <c r="C104" i="24"/>
  <c r="C103" i="24"/>
  <c r="C105" i="24"/>
  <c r="C106" i="24"/>
  <c r="C107" i="24"/>
  <c r="C108" i="24"/>
  <c r="C111" i="24"/>
  <c r="C109" i="24"/>
  <c r="C110" i="24"/>
  <c r="C112" i="24"/>
  <c r="C113" i="24"/>
  <c r="C114" i="24"/>
  <c r="O17" i="24" l="1"/>
  <c r="O16" i="24"/>
  <c r="O15" i="24"/>
  <c r="O19" i="24"/>
  <c r="O18" i="24"/>
  <c r="O21" i="24"/>
  <c r="O20" i="24"/>
  <c r="O23" i="24"/>
  <c r="O22" i="24"/>
  <c r="O25" i="24"/>
  <c r="O28" i="24"/>
  <c r="O24" i="24"/>
  <c r="O26" i="24"/>
  <c r="O27" i="24"/>
  <c r="O35" i="24"/>
  <c r="O29" i="24"/>
  <c r="O30" i="24"/>
  <c r="O31" i="24"/>
  <c r="O37" i="24"/>
  <c r="O32" i="24"/>
  <c r="O33" i="24"/>
  <c r="O39" i="24"/>
  <c r="O34" i="24"/>
  <c r="O36" i="24"/>
  <c r="O40" i="24"/>
  <c r="O38" i="24"/>
  <c r="O44" i="24"/>
  <c r="O41" i="24"/>
  <c r="O42" i="24"/>
  <c r="O43" i="24"/>
  <c r="O45" i="24"/>
  <c r="O46" i="24"/>
  <c r="O48" i="24"/>
  <c r="O47" i="24"/>
  <c r="O49" i="24"/>
  <c r="O50" i="24"/>
  <c r="O52" i="24"/>
  <c r="O51" i="24"/>
  <c r="O54" i="24"/>
  <c r="O53" i="24"/>
  <c r="O56" i="24"/>
  <c r="O59" i="24"/>
  <c r="O58" i="24"/>
  <c r="O55" i="24"/>
  <c r="O60" i="24"/>
  <c r="O57" i="24"/>
  <c r="O61" i="24"/>
  <c r="O62" i="24"/>
  <c r="O64" i="24"/>
  <c r="O66" i="24"/>
  <c r="O63" i="24"/>
  <c r="O65" i="24"/>
  <c r="O68" i="24"/>
  <c r="O67" i="24"/>
  <c r="O69" i="24"/>
  <c r="O73" i="24"/>
  <c r="O70" i="24"/>
  <c r="O71" i="24"/>
  <c r="O75" i="24"/>
  <c r="O72" i="24"/>
  <c r="O74" i="24"/>
  <c r="O78" i="24"/>
  <c r="O76" i="24"/>
  <c r="O77" i="24"/>
  <c r="O79" i="24"/>
  <c r="O80" i="24"/>
  <c r="O81" i="24"/>
  <c r="O83" i="24"/>
  <c r="O82" i="24"/>
  <c r="O86" i="24"/>
  <c r="O84" i="24"/>
  <c r="O85" i="24"/>
  <c r="O91" i="24"/>
  <c r="O88" i="24"/>
  <c r="O87" i="24"/>
  <c r="O92" i="24"/>
  <c r="O89" i="24"/>
  <c r="O90" i="24"/>
  <c r="O95" i="24"/>
  <c r="O93" i="24"/>
  <c r="O94" i="24"/>
  <c r="O97" i="24"/>
  <c r="O99" i="24"/>
  <c r="O96" i="24"/>
  <c r="O98" i="24"/>
  <c r="O100" i="24"/>
  <c r="O103" i="24"/>
  <c r="O107" i="24"/>
  <c r="O101" i="24"/>
  <c r="O102" i="24"/>
  <c r="O104" i="24"/>
  <c r="O106" i="24"/>
  <c r="O105" i="24"/>
  <c r="O110" i="24"/>
  <c r="O109" i="24"/>
  <c r="O108" i="24"/>
  <c r="O112" i="24"/>
  <c r="O113" i="24"/>
  <c r="O111" i="24"/>
  <c r="O114" i="24"/>
  <c r="J11" i="24" l="1"/>
  <c r="J14" i="24"/>
  <c r="J10" i="24"/>
  <c r="J13" i="24"/>
  <c r="J12" i="24"/>
  <c r="J15" i="24"/>
  <c r="J16" i="24"/>
  <c r="J21" i="24"/>
  <c r="J18" i="24"/>
  <c r="J17" i="24"/>
  <c r="J19" i="24"/>
  <c r="J20" i="24"/>
  <c r="J22" i="24"/>
  <c r="J24" i="24"/>
  <c r="J23" i="24"/>
  <c r="J25" i="24"/>
  <c r="J26" i="24"/>
  <c r="J27" i="24"/>
  <c r="J30" i="24"/>
  <c r="J28" i="24"/>
  <c r="J31" i="24"/>
  <c r="J29" i="24"/>
  <c r="J33" i="24"/>
  <c r="J36" i="24"/>
  <c r="J32" i="24"/>
  <c r="J34" i="24"/>
  <c r="J37" i="24"/>
  <c r="J35" i="24"/>
  <c r="J38" i="24"/>
  <c r="J39" i="24"/>
  <c r="J41" i="24"/>
  <c r="J40" i="24"/>
  <c r="J43" i="24"/>
  <c r="J46" i="24"/>
  <c r="J44" i="24"/>
  <c r="J42" i="24"/>
  <c r="J45" i="24"/>
  <c r="J47" i="24"/>
  <c r="J53" i="24"/>
  <c r="J52" i="24"/>
  <c r="J48" i="24"/>
  <c r="J49" i="24"/>
  <c r="J50" i="24"/>
  <c r="J51" i="24"/>
  <c r="J55" i="24"/>
  <c r="J58" i="24"/>
  <c r="J54" i="24"/>
  <c r="J56" i="24"/>
  <c r="J57" i="24"/>
  <c r="J59" i="24"/>
  <c r="J62" i="24"/>
  <c r="J60" i="24"/>
  <c r="J63" i="24"/>
  <c r="J61" i="24"/>
  <c r="J67" i="24"/>
  <c r="J66" i="24"/>
  <c r="J64" i="24"/>
  <c r="J65" i="24"/>
  <c r="J71" i="24"/>
  <c r="J68" i="24"/>
  <c r="J69" i="24"/>
  <c r="J70" i="24"/>
  <c r="J74" i="24"/>
  <c r="J72" i="24"/>
  <c r="J73" i="24"/>
  <c r="J76" i="24"/>
  <c r="J75" i="24"/>
  <c r="J78" i="24"/>
  <c r="J79" i="24"/>
  <c r="J77" i="24"/>
  <c r="J82" i="24"/>
  <c r="J81" i="24"/>
  <c r="J83" i="24"/>
  <c r="J84" i="24"/>
  <c r="J86" i="24"/>
  <c r="J80" i="24"/>
  <c r="J89" i="24"/>
  <c r="J85" i="24"/>
  <c r="J87" i="24"/>
  <c r="J88" i="24"/>
  <c r="J95" i="24"/>
  <c r="J90" i="24"/>
  <c r="J92" i="24"/>
  <c r="J93" i="24"/>
  <c r="J91" i="24"/>
  <c r="J94" i="24"/>
  <c r="J96" i="24"/>
  <c r="J97" i="24"/>
  <c r="J98" i="24"/>
  <c r="J99" i="24"/>
  <c r="J100" i="24"/>
  <c r="J101" i="24"/>
  <c r="J105" i="24"/>
  <c r="J102" i="24"/>
  <c r="J104" i="24"/>
  <c r="J103" i="24"/>
  <c r="J106" i="24"/>
  <c r="J108" i="24"/>
  <c r="J107" i="24"/>
  <c r="J110" i="24"/>
  <c r="J112" i="24"/>
  <c r="J109" i="24"/>
  <c r="J113" i="24"/>
  <c r="J111" i="24"/>
  <c r="J114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Heinl, Steve (DFG)</author>
  </authors>
  <commentList>
    <comment ref="G5" authorId="0" shapeId="0" xr:uid="{F711EE76-F431-4011-AFDF-D9139B136CA0}">
      <text>
        <r>
          <rPr>
            <b/>
            <sz val="9"/>
            <color indexed="81"/>
            <rFont val="Tahoma"/>
            <family val="2"/>
          </rPr>
          <t>Heinl, Steve (DFG):</t>
        </r>
        <r>
          <rPr>
            <sz val="9"/>
            <color indexed="81"/>
            <rFont val="Tahoma"/>
            <family val="2"/>
          </rPr>
          <t xml:space="preserve">
Weir closed May 4-15, 1992.</t>
        </r>
      </text>
    </comment>
    <comment ref="F29" authorId="0" shapeId="0" xr:uid="{4C00D098-8F78-465C-ABB9-5C94B66BC0E0}">
      <text>
        <r>
          <rPr>
            <b/>
            <sz val="9"/>
            <color indexed="81"/>
            <rFont val="Tahoma"/>
            <family val="2"/>
          </rPr>
          <t>Heinl, Steve (DFG):</t>
        </r>
        <r>
          <rPr>
            <sz val="9"/>
            <color indexed="81"/>
            <rFont val="Tahoma"/>
            <family val="2"/>
          </rPr>
          <t xml:space="preserve">
Weir washed out May 28 to June 9.  Inserted 0 for these days.</t>
        </r>
      </text>
    </comment>
    <comment ref="Y32" authorId="0" shapeId="0" xr:uid="{57680A8E-B931-4E39-B8F3-AC95847AAEDF}">
      <text>
        <r>
          <rPr>
            <b/>
            <sz val="9"/>
            <color indexed="81"/>
            <rFont val="Tahoma"/>
            <family val="2"/>
          </rPr>
          <t>Heinl, Steve (DFG):</t>
        </r>
        <r>
          <rPr>
            <sz val="9"/>
            <color indexed="81"/>
            <rFont val="Tahoma"/>
            <family val="2"/>
          </rPr>
          <t xml:space="preserve">
May 31 count in Zander is 1 fish - which is the sum of sockeye counted through May 31.</t>
        </r>
      </text>
    </comment>
    <comment ref="AA32" authorId="0" shapeId="0" xr:uid="{BD184C1B-0493-42F0-860E-3A3774B6E87A}">
      <text>
        <r>
          <rPr>
            <b/>
            <sz val="9"/>
            <color indexed="81"/>
            <rFont val="Tahoma"/>
            <family val="2"/>
          </rPr>
          <t>Heinl, Steve (DFG):</t>
        </r>
        <r>
          <rPr>
            <sz val="9"/>
            <color indexed="81"/>
            <rFont val="Tahoma"/>
            <family val="2"/>
          </rPr>
          <t xml:space="preserve">
May 31 count in Zander is 2 fish - which is the sum of sockeye counted through May 31.
</t>
        </r>
      </text>
    </comment>
    <comment ref="AB32" authorId="0" shapeId="0" xr:uid="{187A4CA6-2A32-448D-A1A3-E4ACDCB18C8F}">
      <text>
        <r>
          <rPr>
            <b/>
            <sz val="9"/>
            <color indexed="81"/>
            <rFont val="Tahoma"/>
            <family val="2"/>
          </rPr>
          <t>Heinl, Steve (DFG):</t>
        </r>
        <r>
          <rPr>
            <sz val="9"/>
            <color indexed="81"/>
            <rFont val="Tahoma"/>
            <family val="2"/>
          </rPr>
          <t xml:space="preserve">
May 31 count in Zander is 509 fish - which is the sum of sockeye counted through May 31.</t>
        </r>
      </text>
    </comment>
    <comment ref="AC32" authorId="0" shapeId="0" xr:uid="{541087F8-BCA2-4D25-9127-D10C78B15AF3}">
      <text>
        <r>
          <rPr>
            <b/>
            <sz val="9"/>
            <color indexed="81"/>
            <rFont val="Tahoma"/>
            <family val="2"/>
          </rPr>
          <t>Heinl, Steve (DFG):</t>
        </r>
        <r>
          <rPr>
            <sz val="9"/>
            <color indexed="81"/>
            <rFont val="Tahoma"/>
            <family val="2"/>
          </rPr>
          <t xml:space="preserve">
May 31 count in Zander is 12 fish - which is the sum of sockeye counted  through May 31.</t>
        </r>
      </text>
    </comment>
    <comment ref="AD32" authorId="0" shapeId="0" xr:uid="{ACBFF394-4A95-49AD-B5D4-3F55DA20F124}">
      <text>
        <r>
          <rPr>
            <b/>
            <sz val="9"/>
            <color indexed="81"/>
            <rFont val="Tahoma"/>
            <family val="2"/>
          </rPr>
          <t>Heinl, Steve (DFG):</t>
        </r>
        <r>
          <rPr>
            <sz val="9"/>
            <color indexed="81"/>
            <rFont val="Tahoma"/>
            <family val="2"/>
          </rPr>
          <t xml:space="preserve">
May 31 count in Zander is 26 fish - which is the sum of sockeye counted  through May 31.</t>
        </r>
      </text>
    </comment>
    <comment ref="AE32" authorId="0" shapeId="0" xr:uid="{4B15E8F0-D566-4305-A02D-999B41DB6C40}">
      <text>
        <r>
          <rPr>
            <b/>
            <sz val="9"/>
            <color indexed="81"/>
            <rFont val="Tahoma"/>
            <family val="2"/>
          </rPr>
          <t>Heinl, Steve (DFG):</t>
        </r>
        <r>
          <rPr>
            <sz val="9"/>
            <color indexed="81"/>
            <rFont val="Tahoma"/>
            <family val="2"/>
          </rPr>
          <t xml:space="preserve">
May 31 count in Zander is 1 fish - which is the sum of sockeye counted  through May 31.</t>
        </r>
      </text>
    </comment>
    <comment ref="AF32" authorId="0" shapeId="0" xr:uid="{158DC941-25BA-4ED2-8F9C-3207D0030FC3}">
      <text>
        <r>
          <rPr>
            <b/>
            <sz val="9"/>
            <color indexed="81"/>
            <rFont val="Tahoma"/>
            <family val="2"/>
          </rPr>
          <t>Heinl, Steve (DFG):</t>
        </r>
        <r>
          <rPr>
            <sz val="9"/>
            <color indexed="81"/>
            <rFont val="Tahoma"/>
            <family val="2"/>
          </rPr>
          <t xml:space="preserve">
May 31 count in Zander is 391 fish - which is the sum of sockeye counted  through May 31.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<sst xmlns="http://schemas.openxmlformats.org/spreadsheetml/2006/main" count="177" uniqueCount="70">
  <si>
    <t>Date</t>
  </si>
  <si>
    <t>Subtotal</t>
  </si>
  <si>
    <t>Year</t>
  </si>
  <si>
    <t>Julian</t>
  </si>
  <si>
    <t>Original =</t>
  </si>
  <si>
    <t>diff. =</t>
  </si>
  <si>
    <t>% diff. =</t>
  </si>
  <si>
    <t>Modeled =</t>
  </si>
  <si>
    <t>Day of run =</t>
  </si>
  <si>
    <t>Project will always run through this date =</t>
  </si>
  <si>
    <t>Earliest date the rule could end the project =</t>
  </si>
  <si>
    <t>% of Run</t>
  </si>
  <si>
    <t>%Chance</t>
  </si>
  <si>
    <t>5DayRule</t>
  </si>
  <si>
    <t>4DayRule</t>
  </si>
  <si>
    <t>3DayRule</t>
  </si>
  <si>
    <t>2DayRule</t>
  </si>
  <si>
    <t>Rule</t>
  </si>
  <si>
    <t>25th %</t>
  </si>
  <si>
    <t>75th %</t>
  </si>
  <si>
    <t>5 Day</t>
  </si>
  <si>
    <t>4 Day</t>
  </si>
  <si>
    <t>3 Day</t>
  </si>
  <si>
    <t>%Risk</t>
  </si>
  <si>
    <t>Day</t>
  </si>
  <si>
    <t>DateEnded</t>
  </si>
  <si>
    <t>%Missed</t>
  </si>
  <si>
    <t>Likelihood</t>
  </si>
  <si>
    <t>Ln Likelihood</t>
  </si>
  <si>
    <t>Iteration</t>
  </si>
  <si>
    <t>PermutedValue</t>
  </si>
  <si>
    <t>Bin</t>
  </si>
  <si>
    <t>Freq</t>
  </si>
  <si>
    <t>Proportion</t>
  </si>
  <si>
    <t>CumFfreq</t>
  </si>
  <si>
    <t>Gamma</t>
  </si>
  <si>
    <t>GammaProp</t>
  </si>
  <si>
    <t>CumGamma</t>
  </si>
  <si>
    <t>Date ended =</t>
  </si>
  <si>
    <t>%OfRunMissed</t>
  </si>
  <si>
    <t>End Date:</t>
  </si>
  <si>
    <t>Median</t>
  </si>
  <si>
    <t>SITUK RIVER WEIR:</t>
  </si>
  <si>
    <t>Situk River weir start and end dates:</t>
  </si>
  <si>
    <t>Start Date</t>
  </si>
  <si>
    <t>End Date</t>
  </si>
  <si>
    <t>Citations</t>
  </si>
  <si>
    <t>Thomason and Woods (1988; RIR No. 1J88-40)</t>
  </si>
  <si>
    <t>Weiland and Woods (1990; RIR No. 1J90.15)</t>
  </si>
  <si>
    <t>Start date from Bain et al. (2003; FMS No. 03-01); weir washed out on July 29; Weiland and Woods (1993; RIR No. 1J93-21)</t>
  </si>
  <si>
    <t>Start date from Bain et al. (2003; FMS No. 03-01); weir washed out May 28-June 9; weir also washed out July 28; Weiland and Woods (1993; RIR No. 1J93-22)</t>
  </si>
  <si>
    <t>Start date from Bain et al. (2003; FMS No. 03-01); weir washed out May 4-15; Weiland and Woods (1993; RIR No. 1J93-23)</t>
  </si>
  <si>
    <t>Start date June 14 in Bain et al (2003; FMS No. 03-01); weir not installed until majority of steelhead left the system; Weiland and Woods (1994; RIR No. 1J94-07)</t>
  </si>
  <si>
    <t>Start date from Bain et al. (2003; FMS No. 03-01)</t>
  </si>
  <si>
    <t>Start date from Johnson and Jones (1998; FDS No. 98-45)</t>
  </si>
  <si>
    <t>Start date from Johnson and Jones (1999; FDS 99-33)</t>
  </si>
  <si>
    <t>Start date from Johnson and Jones (2000; FDS 00-16)</t>
  </si>
  <si>
    <t>Start date from Johnson and Jones (2001; FDS 01-20)</t>
  </si>
  <si>
    <t>Start date from Johnson and Jones (2003; FDS 03-18)</t>
  </si>
  <si>
    <t>Date of 1st emigrant steelhead May 11, 2002; from Marston et al. (2012; FDS 12-40)</t>
  </si>
  <si>
    <t>Date of 1st emigrant steelhead April 29, 2003; from Marston et al. (2012; FDS 12-40)</t>
  </si>
  <si>
    <t>Date of 1st emigrant steelhead May 8, 2004; from Marston et al. (2012; FDS 12-40)</t>
  </si>
  <si>
    <t>Date of 1st emigrant steelhead April 29, 2005; from Marston et al. (2012; FDS 12-40)</t>
  </si>
  <si>
    <t>Date of 1st emigrant steelhead May 11, 2006; from Marston et al. (2012; FDS 12-40)</t>
  </si>
  <si>
    <t>Date of 1st emigrant steelhead May 10, 2007; from Marston et al. (2012; FDS 12-40)</t>
  </si>
  <si>
    <t>Date of 1st emigrant steelhead May 12, 2008; from Marston et al. (2012; FDS 12-40)</t>
  </si>
  <si>
    <t>Start date from Marston and Power (2016; FDS 16-21)</t>
  </si>
  <si>
    <t>Start date (date of first count) from Sport Fish file "Situk_Steelhead_Summary_2021".</t>
  </si>
  <si>
    <t>=average</t>
  </si>
  <si>
    <t>=long term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</si>
</sst>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[$-409]d\-mmm;@"/>
    <numFmt numFmtId="167" formatCode="0.0"/>
    <numFmt numFmtId="168" formatCode="0.0%"/>
    <numFmt numFmtId="169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16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4" fillId="0" borderId="0" xfId="0" applyFont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center"/>
    </xf>
    <xf numFmtId="3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42" applyNumberFormat="1" applyFont="1"/>
    <xf numFmtId="9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5" fontId="19" fillId="0" borderId="0" xfId="0" applyNumberFormat="1" applyFont="1"/>
    <xf numFmtId="1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14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14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/>
    </xf>
    <xf numFmtId="1" fontId="0" fillId="34" borderId="0" xfId="0" applyNumberFormat="1" applyFill="1"/>
    <xf numFmtId="1" fontId="14" fillId="34" borderId="0" xfId="0" applyNumberFormat="1" applyFont="1" applyFill="1"/>
    <xf numFmtId="0" fontId="14" fillId="33" borderId="0" xfId="0" applyFont="1" applyFill="1"/>
    <xf numFmtId="0" fontId="0" fillId="33" borderId="0" xfId="0" applyFill="1"/>
    <xf numFmtId="0" fontId="0" fillId="0" borderId="0" xfId="0" applyFont="1"/>
    <xf numFmtId="168" fontId="0" fillId="0" borderId="0" xfId="42" applyNumberFormat="1" applyFont="1"/>
    <xf numFmtId="16" fontId="0" fillId="33" borderId="0" xfId="0" applyNumberFormat="1" applyFill="1"/>
    <xf numFmtId="0" fontId="0" fillId="33" borderId="0" xfId="0" applyFill="1" applyAlignment="1">
      <alignment horizontal="center"/>
    </xf>
    <xf numFmtId="168" fontId="0" fillId="33" borderId="0" xfId="42" applyNumberFormat="1" applyFont="1" applyFill="1"/>
    <xf numFmtId="0" fontId="16" fillId="33" borderId="0" xfId="0" applyFont="1" applyFill="1"/>
    <xf numFmtId="9" fontId="0" fillId="0" borderId="0" xfId="42" applyFont="1"/>
    <xf numFmtId="0" fontId="0" fillId="35" borderId="0" xfId="0" applyFill="1"/>
    <xf numFmtId="0" fontId="22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left"/>
    </xf>
    <xf numFmtId="169" fontId="16" fillId="0" borderId="0" xfId="0" applyNumberFormat="1" applyFont="1"/>
    <xf numFmtId="14" fontId="23" fillId="0" borderId="0" xfId="0" applyNumberFormat="1" applyFont="1"/>
    <xf numFmtId="16" fontId="0" fillId="0" borderId="10" xfId="0" applyNumberFormat="1" applyBorder="1"/>
    <xf numFmtId="0" fontId="0" fillId="0" borderId="10" xfId="0" applyBorder="1"/>
    <xf numFmtId="0" fontId="0" fillId="0" borderId="0" xfId="0" quotePrefix="1"/>
    <xf numFmtId="168" fontId="0" fillId="0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18877-65EA-442A-976E-2E24329B3655}">
  <dimension ref="A1:P39"/>
  <sheetViews>
    <sheetView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A38" sqref="A38"/>
    </sheetView>
  </sheetViews>
  <sheetFormatPr defaultRowHeight="15" x14ac:dyDescent="0.25"/>
  <cols>
    <col min="1" max="1" width="9.140625" style="3"/>
    <col min="2" max="2" width="9.7109375" style="42" bestFit="1" customWidth="1"/>
    <col min="3" max="3" width="9.5703125" style="42" bestFit="1" customWidth="1"/>
  </cols>
  <sheetData>
    <row r="1" spans="1:14" ht="18.75" x14ac:dyDescent="0.3">
      <c r="A1" s="41" t="s">
        <v>43</v>
      </c>
    </row>
    <row r="2" spans="1:14" x14ac:dyDescent="0.25">
      <c r="A2" s="43"/>
    </row>
    <row r="3" spans="1:14" x14ac:dyDescent="0.25">
      <c r="A3" s="18" t="s">
        <v>2</v>
      </c>
      <c r="B3" s="44" t="s">
        <v>44</v>
      </c>
      <c r="C3" s="44" t="s">
        <v>45</v>
      </c>
      <c r="D3" s="17" t="s">
        <v>46</v>
      </c>
    </row>
    <row r="4" spans="1:14" x14ac:dyDescent="0.25">
      <c r="A4" s="3">
        <v>1988</v>
      </c>
      <c r="B4" s="45">
        <v>32301</v>
      </c>
      <c r="C4" s="45">
        <v>32376</v>
      </c>
      <c r="D4" t="s">
        <v>47</v>
      </c>
      <c r="N4" s="1">
        <v>44429</v>
      </c>
    </row>
    <row r="5" spans="1:14" x14ac:dyDescent="0.25">
      <c r="A5" s="3">
        <v>1989</v>
      </c>
      <c r="B5" s="45">
        <v>32654</v>
      </c>
      <c r="C5" s="45">
        <v>32737</v>
      </c>
      <c r="D5" t="s">
        <v>48</v>
      </c>
      <c r="N5" s="1">
        <v>44425</v>
      </c>
    </row>
    <row r="6" spans="1:14" x14ac:dyDescent="0.25">
      <c r="A6" s="3">
        <v>1990</v>
      </c>
      <c r="B6" s="45">
        <v>33001</v>
      </c>
      <c r="C6" s="45">
        <v>33082</v>
      </c>
      <c r="D6" t="s">
        <v>49</v>
      </c>
      <c r="N6" s="1">
        <v>44405</v>
      </c>
    </row>
    <row r="7" spans="1:14" x14ac:dyDescent="0.25">
      <c r="A7" s="3">
        <v>1991</v>
      </c>
      <c r="B7" s="45">
        <v>33367</v>
      </c>
      <c r="C7" s="45">
        <v>33446</v>
      </c>
      <c r="D7" t="s">
        <v>50</v>
      </c>
      <c r="N7" s="1">
        <v>44404</v>
      </c>
    </row>
    <row r="8" spans="1:14" x14ac:dyDescent="0.25">
      <c r="A8" s="3">
        <v>1992</v>
      </c>
      <c r="B8" s="45">
        <v>33712</v>
      </c>
      <c r="C8" s="45">
        <v>33821</v>
      </c>
      <c r="D8" t="s">
        <v>51</v>
      </c>
      <c r="N8" s="1">
        <v>44413</v>
      </c>
    </row>
    <row r="9" spans="1:14" x14ac:dyDescent="0.25">
      <c r="A9" s="3">
        <v>1993</v>
      </c>
      <c r="B9" s="45">
        <v>34130</v>
      </c>
      <c r="C9" s="45">
        <v>34186</v>
      </c>
      <c r="D9" t="s">
        <v>52</v>
      </c>
      <c r="N9" s="1">
        <v>44413</v>
      </c>
    </row>
    <row r="10" spans="1:14" x14ac:dyDescent="0.25">
      <c r="A10" s="3">
        <v>1994</v>
      </c>
      <c r="B10" s="45">
        <v>34475</v>
      </c>
      <c r="C10" s="45">
        <v>34550</v>
      </c>
      <c r="D10" t="s">
        <v>53</v>
      </c>
      <c r="N10" s="1">
        <v>44412</v>
      </c>
    </row>
    <row r="11" spans="1:14" x14ac:dyDescent="0.25">
      <c r="A11" s="3">
        <v>1995</v>
      </c>
      <c r="B11" s="45">
        <v>34827</v>
      </c>
      <c r="C11" s="45">
        <v>34914</v>
      </c>
      <c r="D11" t="s">
        <v>53</v>
      </c>
      <c r="N11" s="1">
        <v>44411</v>
      </c>
    </row>
    <row r="12" spans="1:14" x14ac:dyDescent="0.25">
      <c r="A12" s="3">
        <v>1996</v>
      </c>
      <c r="B12" s="45">
        <v>35191</v>
      </c>
      <c r="C12" s="45">
        <v>35283</v>
      </c>
      <c r="D12" t="s">
        <v>53</v>
      </c>
      <c r="N12" s="1">
        <v>44414</v>
      </c>
    </row>
    <row r="13" spans="1:14" x14ac:dyDescent="0.25">
      <c r="A13" s="3">
        <v>1997</v>
      </c>
      <c r="B13" s="45">
        <v>35555</v>
      </c>
      <c r="C13" s="45">
        <v>35650</v>
      </c>
      <c r="D13" t="s">
        <v>54</v>
      </c>
      <c r="N13" s="1">
        <v>44416</v>
      </c>
    </row>
    <row r="14" spans="1:14" x14ac:dyDescent="0.25">
      <c r="A14" s="3">
        <v>1998</v>
      </c>
      <c r="B14" s="45">
        <v>44320</v>
      </c>
      <c r="C14" s="45">
        <v>36012</v>
      </c>
      <c r="D14" t="s">
        <v>55</v>
      </c>
      <c r="N14" s="1">
        <v>44413</v>
      </c>
    </row>
    <row r="15" spans="1:14" x14ac:dyDescent="0.25">
      <c r="A15" s="3">
        <v>1999</v>
      </c>
      <c r="B15" s="45">
        <v>36289</v>
      </c>
      <c r="C15" s="45">
        <v>36378</v>
      </c>
      <c r="D15" t="s">
        <v>56</v>
      </c>
      <c r="N15" s="1">
        <v>44414</v>
      </c>
    </row>
    <row r="16" spans="1:14" x14ac:dyDescent="0.25">
      <c r="A16" s="3">
        <v>2000</v>
      </c>
      <c r="B16" s="45">
        <v>36654</v>
      </c>
      <c r="C16" s="45">
        <v>36746</v>
      </c>
      <c r="D16" t="s">
        <v>57</v>
      </c>
      <c r="N16" s="1">
        <v>44416</v>
      </c>
    </row>
    <row r="17" spans="1:14" x14ac:dyDescent="0.25">
      <c r="A17" s="3">
        <v>2001</v>
      </c>
      <c r="B17" s="45">
        <v>37013</v>
      </c>
      <c r="C17" s="45">
        <v>37111</v>
      </c>
      <c r="D17" t="s">
        <v>58</v>
      </c>
      <c r="N17" s="1">
        <v>44416</v>
      </c>
    </row>
    <row r="18" spans="1:14" x14ac:dyDescent="0.25">
      <c r="A18" s="3">
        <v>2002</v>
      </c>
      <c r="B18" s="45">
        <v>37386</v>
      </c>
      <c r="C18" s="45">
        <v>37476</v>
      </c>
      <c r="D18" t="s">
        <v>59</v>
      </c>
      <c r="N18" s="1">
        <v>44416</v>
      </c>
    </row>
    <row r="19" spans="1:14" x14ac:dyDescent="0.25">
      <c r="A19" s="3">
        <v>2003</v>
      </c>
      <c r="B19" s="45">
        <v>37740</v>
      </c>
      <c r="C19" s="45">
        <v>37841</v>
      </c>
      <c r="D19" t="s">
        <v>60</v>
      </c>
      <c r="N19" s="1">
        <v>44416</v>
      </c>
    </row>
    <row r="20" spans="1:14" x14ac:dyDescent="0.25">
      <c r="A20" s="3">
        <v>2004</v>
      </c>
      <c r="B20" s="45">
        <v>38115</v>
      </c>
      <c r="C20" s="45">
        <v>38207</v>
      </c>
      <c r="D20" t="s">
        <v>61</v>
      </c>
      <c r="N20" s="1">
        <v>44416</v>
      </c>
    </row>
    <row r="21" spans="1:14" x14ac:dyDescent="0.25">
      <c r="A21" s="3">
        <v>2005</v>
      </c>
      <c r="B21" s="45">
        <v>38471</v>
      </c>
      <c r="C21" s="45">
        <v>38564</v>
      </c>
      <c r="D21" t="s">
        <v>62</v>
      </c>
      <c r="N21" s="1">
        <v>44408</v>
      </c>
    </row>
    <row r="22" spans="1:14" x14ac:dyDescent="0.25">
      <c r="A22" s="3">
        <v>2006</v>
      </c>
      <c r="B22" s="45">
        <v>38838</v>
      </c>
      <c r="C22" s="45">
        <v>38944</v>
      </c>
      <c r="D22" t="s">
        <v>63</v>
      </c>
      <c r="N22" s="1">
        <v>44423</v>
      </c>
    </row>
    <row r="23" spans="1:14" x14ac:dyDescent="0.25">
      <c r="A23" s="3">
        <v>2007</v>
      </c>
      <c r="B23" s="45">
        <v>39212</v>
      </c>
      <c r="C23" s="45">
        <v>39307</v>
      </c>
      <c r="D23" t="s">
        <v>64</v>
      </c>
      <c r="N23" s="1">
        <v>44421</v>
      </c>
    </row>
    <row r="24" spans="1:14" x14ac:dyDescent="0.25">
      <c r="A24" s="3">
        <v>2008</v>
      </c>
      <c r="B24" s="45">
        <v>39578</v>
      </c>
      <c r="C24" s="45">
        <v>39652</v>
      </c>
      <c r="D24" t="s">
        <v>65</v>
      </c>
      <c r="N24" s="1">
        <v>44400</v>
      </c>
    </row>
    <row r="25" spans="1:14" x14ac:dyDescent="0.25">
      <c r="A25" s="3">
        <v>2009</v>
      </c>
      <c r="B25" s="45">
        <v>39942</v>
      </c>
      <c r="C25" s="45">
        <v>40030</v>
      </c>
      <c r="D25" t="s">
        <v>66</v>
      </c>
      <c r="N25" s="1">
        <v>44413</v>
      </c>
    </row>
    <row r="26" spans="1:14" x14ac:dyDescent="0.25">
      <c r="A26" s="3">
        <v>2010</v>
      </c>
      <c r="B26" s="45">
        <v>40306</v>
      </c>
      <c r="C26" s="45">
        <v>40394</v>
      </c>
      <c r="D26" t="s">
        <v>66</v>
      </c>
      <c r="N26" s="1">
        <v>44412</v>
      </c>
    </row>
    <row r="27" spans="1:14" x14ac:dyDescent="0.25">
      <c r="A27" s="3">
        <v>2011</v>
      </c>
      <c r="B27" s="45">
        <v>40669</v>
      </c>
      <c r="C27" s="45">
        <v>40762</v>
      </c>
      <c r="D27" t="s">
        <v>66</v>
      </c>
      <c r="N27" s="1">
        <v>44415</v>
      </c>
    </row>
    <row r="28" spans="1:14" x14ac:dyDescent="0.25">
      <c r="A28" s="3">
        <v>2012</v>
      </c>
      <c r="B28" s="45">
        <v>41047</v>
      </c>
      <c r="C28" s="45">
        <v>41128</v>
      </c>
      <c r="D28" t="s">
        <v>67</v>
      </c>
      <c r="N28" s="1">
        <v>44415</v>
      </c>
    </row>
    <row r="29" spans="1:14" x14ac:dyDescent="0.25">
      <c r="A29" s="3">
        <v>2013</v>
      </c>
      <c r="B29" s="45">
        <v>41417</v>
      </c>
      <c r="C29" s="45">
        <v>41490</v>
      </c>
      <c r="D29" t="s">
        <v>67</v>
      </c>
      <c r="N29" s="1">
        <v>44412</v>
      </c>
    </row>
    <row r="30" spans="1:14" x14ac:dyDescent="0.25">
      <c r="A30" s="3">
        <v>2014</v>
      </c>
      <c r="B30" s="45">
        <v>41765</v>
      </c>
      <c r="C30" s="45">
        <v>41856</v>
      </c>
      <c r="D30" t="s">
        <v>67</v>
      </c>
      <c r="N30" s="1">
        <v>44413</v>
      </c>
    </row>
    <row r="31" spans="1:14" x14ac:dyDescent="0.25">
      <c r="A31" s="3">
        <v>2015</v>
      </c>
      <c r="B31" s="45">
        <v>42131</v>
      </c>
      <c r="C31" s="45">
        <v>42223</v>
      </c>
      <c r="D31" t="s">
        <v>67</v>
      </c>
      <c r="N31" s="1">
        <v>44415</v>
      </c>
    </row>
    <row r="32" spans="1:14" x14ac:dyDescent="0.25">
      <c r="A32" s="3">
        <v>2016</v>
      </c>
      <c r="B32" s="45">
        <v>42491</v>
      </c>
      <c r="C32" s="45">
        <v>42593</v>
      </c>
      <c r="D32" t="s">
        <v>67</v>
      </c>
      <c r="N32" s="1">
        <v>44419</v>
      </c>
    </row>
    <row r="33" spans="1:16" x14ac:dyDescent="0.25">
      <c r="A33" s="3">
        <v>2017</v>
      </c>
      <c r="B33" s="45">
        <v>42861</v>
      </c>
      <c r="C33" s="45">
        <v>42957</v>
      </c>
      <c r="D33" t="s">
        <v>67</v>
      </c>
      <c r="N33" s="1">
        <v>44418</v>
      </c>
    </row>
    <row r="34" spans="1:16" x14ac:dyDescent="0.25">
      <c r="A34" s="3">
        <v>2018</v>
      </c>
      <c r="B34" s="45">
        <v>43243</v>
      </c>
      <c r="C34" s="45">
        <v>43319</v>
      </c>
      <c r="D34" t="s">
        <v>67</v>
      </c>
      <c r="N34" s="1">
        <v>44415</v>
      </c>
    </row>
    <row r="35" spans="1:16" x14ac:dyDescent="0.25">
      <c r="A35" s="3">
        <v>2019</v>
      </c>
      <c r="B35" s="45">
        <v>43590</v>
      </c>
      <c r="C35" s="45">
        <v>43687</v>
      </c>
      <c r="D35" t="s">
        <v>67</v>
      </c>
      <c r="N35" s="1">
        <v>44418</v>
      </c>
    </row>
    <row r="36" spans="1:16" x14ac:dyDescent="0.25">
      <c r="A36" s="3">
        <v>2020</v>
      </c>
      <c r="B36" s="45">
        <v>43964</v>
      </c>
      <c r="C36" s="45">
        <v>44050</v>
      </c>
      <c r="D36" t="s">
        <v>67</v>
      </c>
      <c r="N36" s="1">
        <v>44415</v>
      </c>
    </row>
    <row r="37" spans="1:16" x14ac:dyDescent="0.25">
      <c r="A37" s="3">
        <v>2021</v>
      </c>
      <c r="B37" s="45">
        <v>44318</v>
      </c>
      <c r="C37" s="45">
        <v>44417</v>
      </c>
      <c r="D37" t="s">
        <v>67</v>
      </c>
      <c r="N37" s="46">
        <v>44417</v>
      </c>
      <c r="O37" s="47"/>
      <c r="P37" s="47"/>
    </row>
    <row r="38" spans="1:16" x14ac:dyDescent="0.25">
      <c r="N38" s="1">
        <f>AVERAGE(N28:N37)</f>
        <v>44415.7</v>
      </c>
      <c r="O38" s="48" t="s">
        <v>68</v>
      </c>
    </row>
    <row r="39" spans="1:16" x14ac:dyDescent="0.25">
      <c r="N39" s="1">
        <v>44414</v>
      </c>
      <c r="O39" s="48" t="s">
        <v>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DC8F0-82B3-42E4-A79F-6CE60232199C}">
  <dimension ref="A1:AJ121"/>
  <sheetViews>
    <sheetView zoomScale="85" zoomScaleNormal="85" workbookViewId="0">
      <pane xSplit="2" ySplit="1" topLeftCell="C90" activePane="bottomRight" state="frozen"/>
      <selection pane="topRight" activeCell="C1" sqref="C1"/>
      <selection pane="bottomLeft" activeCell="A2" sqref="A2"/>
      <selection pane="bottomRight" activeCell="C116" sqref="C116"/>
    </sheetView>
  </sheetViews>
  <sheetFormatPr defaultRowHeight="15" x14ac:dyDescent="0.25"/>
  <sheetData>
    <row r="1" spans="1:36" x14ac:dyDescent="0.25">
      <c r="A1" t="s">
        <v>0</v>
      </c>
      <c r="B1" s="3" t="s">
        <v>3</v>
      </c>
      <c r="C1" s="3">
        <v>1988</v>
      </c>
      <c r="D1" s="3">
        <v>1989</v>
      </c>
      <c r="E1" s="3">
        <v>1990</v>
      </c>
      <c r="F1" s="3">
        <v>1991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3">
        <v>2001</v>
      </c>
      <c r="Q1" s="3">
        <v>2002</v>
      </c>
      <c r="R1" s="3">
        <v>2003</v>
      </c>
      <c r="S1" s="3">
        <v>2004</v>
      </c>
      <c r="T1" s="3">
        <v>2005</v>
      </c>
      <c r="U1" s="3">
        <v>2006</v>
      </c>
      <c r="V1" s="3">
        <v>2007</v>
      </c>
      <c r="W1" s="3">
        <v>2008</v>
      </c>
      <c r="X1" s="3">
        <v>2009</v>
      </c>
      <c r="Y1" s="3">
        <v>2010</v>
      </c>
      <c r="Z1" s="3">
        <v>2011</v>
      </c>
      <c r="AA1" s="3">
        <v>2012</v>
      </c>
      <c r="AB1" s="3">
        <v>2013</v>
      </c>
      <c r="AC1" s="3">
        <v>2014</v>
      </c>
      <c r="AD1" s="3">
        <v>2015</v>
      </c>
      <c r="AE1" s="3">
        <v>2016</v>
      </c>
      <c r="AF1" s="3">
        <v>2017</v>
      </c>
      <c r="AG1" s="3">
        <v>2018</v>
      </c>
      <c r="AH1" s="3">
        <v>2019</v>
      </c>
      <c r="AI1" s="3">
        <v>2020</v>
      </c>
      <c r="AJ1" s="3">
        <v>2021</v>
      </c>
    </row>
    <row r="2" spans="1:36" x14ac:dyDescent="0.25">
      <c r="A2" s="1">
        <v>44317</v>
      </c>
      <c r="B2" s="3">
        <v>121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1:36" x14ac:dyDescent="0.25">
      <c r="A3" s="1">
        <v>44318</v>
      </c>
      <c r="B3" s="3">
        <v>122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</row>
    <row r="4" spans="1:36" x14ac:dyDescent="0.25">
      <c r="A4" s="1">
        <v>44319</v>
      </c>
      <c r="B4" s="3">
        <v>123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</row>
    <row r="5" spans="1:36" x14ac:dyDescent="0.25">
      <c r="A5" s="1">
        <v>44320</v>
      </c>
      <c r="B5" s="3">
        <v>124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x14ac:dyDescent="0.25">
      <c r="A6" s="1">
        <v>44321</v>
      </c>
      <c r="B6" s="3">
        <v>125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spans="1:36" x14ac:dyDescent="0.25">
      <c r="A7" s="1">
        <v>44322</v>
      </c>
      <c r="B7" s="3">
        <v>126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spans="1:36" x14ac:dyDescent="0.25">
      <c r="A8" s="1">
        <v>44323</v>
      </c>
      <c r="B8" s="3">
        <v>127</v>
      </c>
      <c r="C8" s="19" t="str">
        <f>IF($A8&lt;='All Results'!$B$4,"",IF(SUM(NewDistributions!C$2:C8)=0,"",(IF(NewDistributions!C8/SUM(NewDistributions!C$2:C8)&gt;0.01,"",IF(NewDistributions!C7/SUM(NewDistributions!C$2:C8)&gt;0.01,"",IF(NewDistributions!C6/SUM(NewDistributions!C$2:C8)&gt;0.01,"",DateEnded_3Day!$A8))))))</f>
        <v/>
      </c>
      <c r="D8" s="19" t="str">
        <f>IF($A8&lt;='All Results'!$B$4,"",IF(SUM(NewDistributions!D$2:D8)=0,"",(IF(NewDistributions!D8/SUM(NewDistributions!D$2:D8)&gt;0.01,"",IF(NewDistributions!D7/SUM(NewDistributions!D$2:D8)&gt;0.01,"",IF(NewDistributions!D6/SUM(NewDistributions!D$2:D8)&gt;0.01,"",DateEnded_3Day!$A8))))))</f>
        <v/>
      </c>
      <c r="E8" s="19" t="str">
        <f>IF($A8&lt;='All Results'!$B$4,"",IF(SUM(NewDistributions!E$2:E8)=0,"",(IF(NewDistributions!E8/SUM(NewDistributions!E$2:E8)&gt;0.01,"",IF(NewDistributions!E7/SUM(NewDistributions!E$2:E8)&gt;0.01,"",IF(NewDistributions!E6/SUM(NewDistributions!E$2:E8)&gt;0.01,"",DateEnded_3Day!$A8))))))</f>
        <v/>
      </c>
      <c r="F8" s="19" t="str">
        <f>IF($A8&lt;='All Results'!$B$4,"",IF(SUM(NewDistributions!F$2:F8)=0,"",(IF(NewDistributions!F8/SUM(NewDistributions!F$2:F8)&gt;0.01,"",IF(NewDistributions!F7/SUM(NewDistributions!F$2:F8)&gt;0.01,"",IF(NewDistributions!F6/SUM(NewDistributions!F$2:F8)&gt;0.01,"",DateEnded_3Day!$A8))))))</f>
        <v/>
      </c>
      <c r="G8" s="19" t="str">
        <f>IF($A8&lt;='All Results'!$B$4,"",IF(SUM(NewDistributions!G$2:G8)=0,"",(IF(NewDistributions!G8/SUM(NewDistributions!G$2:G8)&gt;0.01,"",IF(NewDistributions!G7/SUM(NewDistributions!G$2:G8)&gt;0.01,"",IF(NewDistributions!G6/SUM(NewDistributions!G$2:G8)&gt;0.01,"",DateEnded_3Day!$A8))))))</f>
        <v/>
      </c>
      <c r="H8" s="19" t="str">
        <f>IF($A8&lt;='All Results'!$B$4,"",IF(SUM(NewDistributions!H$2:H8)=0,"",(IF(NewDistributions!H8/SUM(NewDistributions!H$2:H8)&gt;0.01,"",IF(NewDistributions!H7/SUM(NewDistributions!H$2:H8)&gt;0.01,"",IF(NewDistributions!H6/SUM(NewDistributions!H$2:H8)&gt;0.01,"",DateEnded_3Day!$A8))))))</f>
        <v/>
      </c>
      <c r="I8" s="19" t="str">
        <f>IF($A8&lt;='All Results'!$B$4,"",IF(SUM(NewDistributions!I$2:I8)=0,"",(IF(NewDistributions!I8/SUM(NewDistributions!I$2:I8)&gt;0.01,"",IF(NewDistributions!I7/SUM(NewDistributions!I$2:I8)&gt;0.01,"",IF(NewDistributions!I6/SUM(NewDistributions!I$2:I8)&gt;0.01,"",DateEnded_3Day!$A8))))))</f>
        <v/>
      </c>
      <c r="J8" s="19" t="str">
        <f>IF($A8&lt;='All Results'!$B$4,"",IF(SUM(NewDistributions!J$2:J8)=0,"",(IF(NewDistributions!J8/SUM(NewDistributions!J$2:J8)&gt;0.01,"",IF(NewDistributions!J7/SUM(NewDistributions!J$2:J8)&gt;0.01,"",IF(NewDistributions!J6/SUM(NewDistributions!J$2:J8)&gt;0.01,"",DateEnded_3Day!$A8))))))</f>
        <v/>
      </c>
      <c r="K8" s="19" t="str">
        <f>IF($A8&lt;='All Results'!$B$4,"",IF(SUM(NewDistributions!K$2:K8)=0,"",(IF(NewDistributions!K8/SUM(NewDistributions!K$2:K8)&gt;0.01,"",IF(NewDistributions!K7/SUM(NewDistributions!K$2:K8)&gt;0.01,"",IF(NewDistributions!K6/SUM(NewDistributions!K$2:K8)&gt;0.01,"",DateEnded_3Day!$A8))))))</f>
        <v/>
      </c>
      <c r="L8" s="19" t="str">
        <f>IF($A8&lt;='All Results'!$B$4,"",IF(SUM(NewDistributions!L$2:L8)=0,"",(IF(NewDistributions!L8/SUM(NewDistributions!L$2:L8)&gt;0.01,"",IF(NewDistributions!L7/SUM(NewDistributions!L$2:L8)&gt;0.01,"",IF(NewDistributions!L6/SUM(NewDistributions!L$2:L8)&gt;0.01,"",DateEnded_3Day!$A8))))))</f>
        <v/>
      </c>
      <c r="M8" s="19" t="str">
        <f>IF($A8&lt;='All Results'!$B$4,"",IF(SUM(NewDistributions!M$2:M8)=0,"",(IF(NewDistributions!M8/SUM(NewDistributions!M$2:M8)&gt;0.01,"",IF(NewDistributions!M7/SUM(NewDistributions!M$2:M8)&gt;0.01,"",IF(NewDistributions!M6/SUM(NewDistributions!M$2:M8)&gt;0.01,"",DateEnded_3Day!$A8))))))</f>
        <v/>
      </c>
      <c r="N8" s="19" t="str">
        <f>IF($A8&lt;='All Results'!$B$4,"",IF(SUM(NewDistributions!N$2:N8)=0,"",(IF(NewDistributions!N8/SUM(NewDistributions!N$2:N8)&gt;0.01,"",IF(NewDistributions!N7/SUM(NewDistributions!N$2:N8)&gt;0.01,"",IF(NewDistributions!N6/SUM(NewDistributions!N$2:N8)&gt;0.01,"",DateEnded_3Day!$A8))))))</f>
        <v/>
      </c>
      <c r="O8" s="19" t="str">
        <f>IF($A8&lt;='All Results'!$B$4,"",IF(SUM(NewDistributions!O$2:O8)=0,"",(IF(NewDistributions!O8/SUM(NewDistributions!O$2:O8)&gt;0.01,"",IF(NewDistributions!O7/SUM(NewDistributions!O$2:O8)&gt;0.01,"",IF(NewDistributions!O6/SUM(NewDistributions!O$2:O8)&gt;0.01,"",DateEnded_3Day!$A8))))))</f>
        <v/>
      </c>
      <c r="P8" s="19" t="str">
        <f>IF($A8&lt;='All Results'!$B$4,"",IF(SUM(NewDistributions!P$2:P8)=0,"",(IF(NewDistributions!P8/SUM(NewDistributions!P$2:P8)&gt;0.01,"",IF(NewDistributions!P7/SUM(NewDistributions!P$2:P8)&gt;0.01,"",IF(NewDistributions!P6/SUM(NewDistributions!P$2:P8)&gt;0.01,"",DateEnded_3Day!$A8))))))</f>
        <v/>
      </c>
      <c r="Q8" s="19" t="str">
        <f>IF($A8&lt;='All Results'!$B$4,"",IF(SUM(NewDistributions!Q$2:Q8)=0,"",(IF(NewDistributions!Q8/SUM(NewDistributions!Q$2:Q8)&gt;0.01,"",IF(NewDistributions!Q7/SUM(NewDistributions!Q$2:Q8)&gt;0.01,"",IF(NewDistributions!Q6/SUM(NewDistributions!Q$2:Q8)&gt;0.01,"",DateEnded_3Day!$A8))))))</f>
        <v/>
      </c>
      <c r="R8" s="19" t="str">
        <f>IF($A8&lt;='All Results'!$B$4,"",IF(SUM(NewDistributions!R$2:R8)=0,"",(IF(NewDistributions!R8/SUM(NewDistributions!R$2:R8)&gt;0.01,"",IF(NewDistributions!R7/SUM(NewDistributions!R$2:R8)&gt;0.01,"",IF(NewDistributions!R6/SUM(NewDistributions!R$2:R8)&gt;0.01,"",DateEnded_3Day!$A8))))))</f>
        <v/>
      </c>
      <c r="S8" s="19" t="str">
        <f>IF($A8&lt;='All Results'!$B$4,"",IF(SUM(NewDistributions!S$2:S8)=0,"",(IF(NewDistributions!S8/SUM(NewDistributions!S$2:S8)&gt;0.01,"",IF(NewDistributions!S7/SUM(NewDistributions!S$2:S8)&gt;0.01,"",IF(NewDistributions!S6/SUM(NewDistributions!S$2:S8)&gt;0.01,"",DateEnded_3Day!$A8))))))</f>
        <v/>
      </c>
      <c r="T8" s="19" t="str">
        <f>IF($A8&lt;='All Results'!$B$4,"",IF(SUM(NewDistributions!T$2:T8)=0,"",(IF(NewDistributions!T8/SUM(NewDistributions!T$2:T8)&gt;0.01,"",IF(NewDistributions!T7/SUM(NewDistributions!T$2:T8)&gt;0.01,"",IF(NewDistributions!T6/SUM(NewDistributions!T$2:T8)&gt;0.01,"",DateEnded_3Day!$A8))))))</f>
        <v/>
      </c>
      <c r="U8" s="19" t="str">
        <f>IF($A8&lt;='All Results'!$B$4,"",IF(SUM(NewDistributions!U$2:U8)=0,"",(IF(NewDistributions!U8/SUM(NewDistributions!U$2:U8)&gt;0.01,"",IF(NewDistributions!U7/SUM(NewDistributions!U$2:U8)&gt;0.01,"",IF(NewDistributions!U6/SUM(NewDistributions!U$2:U8)&gt;0.01,"",DateEnded_3Day!$A8))))))</f>
        <v/>
      </c>
      <c r="V8" s="19" t="str">
        <f>IF($A8&lt;='All Results'!$B$4,"",IF(SUM(NewDistributions!V$2:V8)=0,"",(IF(NewDistributions!V8/SUM(NewDistributions!V$2:V8)&gt;0.01,"",IF(NewDistributions!V7/SUM(NewDistributions!V$2:V8)&gt;0.01,"",IF(NewDistributions!V6/SUM(NewDistributions!V$2:V8)&gt;0.01,"",DateEnded_3Day!$A8))))))</f>
        <v/>
      </c>
      <c r="W8" s="19" t="str">
        <f>IF($A8&lt;='All Results'!$B$4,"",IF(SUM(NewDistributions!W$2:W8)=0,"",(IF(NewDistributions!W8/SUM(NewDistributions!W$2:W8)&gt;0.01,"",IF(NewDistributions!W7/SUM(NewDistributions!W$2:W8)&gt;0.01,"",IF(NewDistributions!W6/SUM(NewDistributions!W$2:W8)&gt;0.01,"",DateEnded_3Day!$A8))))))</f>
        <v/>
      </c>
      <c r="X8" s="19" t="str">
        <f>IF($A8&lt;='All Results'!$B$4,"",IF(SUM(NewDistributions!X$2:X8)=0,"",(IF(NewDistributions!X8/SUM(NewDistributions!X$2:X8)&gt;0.01,"",IF(NewDistributions!X7/SUM(NewDistributions!X$2:X8)&gt;0.01,"",IF(NewDistributions!X6/SUM(NewDistributions!X$2:X8)&gt;0.01,"",DateEnded_3Day!$A8))))))</f>
        <v/>
      </c>
      <c r="Y8" s="19" t="str">
        <f>IF($A8&lt;='All Results'!$B$4,"",IF(SUM(NewDistributions!Y$2:Y8)=0,"",(IF(NewDistributions!Y8/SUM(NewDistributions!Y$2:Y8)&gt;0.01,"",IF(NewDistributions!Y7/SUM(NewDistributions!Y$2:Y8)&gt;0.01,"",IF(NewDistributions!Y6/SUM(NewDistributions!Y$2:Y8)&gt;0.01,"",DateEnded_3Day!$A8))))))</f>
        <v/>
      </c>
      <c r="Z8" s="19" t="str">
        <f>IF($A8&lt;='All Results'!$B$4,"",IF(SUM(NewDistributions!Z$2:Z8)=0,"",(IF(NewDistributions!Z8/SUM(NewDistributions!Z$2:Z8)&gt;0.01,"",IF(NewDistributions!Z7/SUM(NewDistributions!Z$2:Z8)&gt;0.01,"",IF(NewDistributions!Z6/SUM(NewDistributions!Z$2:Z8)&gt;0.01,"",DateEnded_3Day!$A8))))))</f>
        <v/>
      </c>
      <c r="AA8" s="19" t="str">
        <f>IF($A8&lt;='All Results'!$B$4,"",IF(SUM(NewDistributions!AA$2:AA8)=0,"",(IF(NewDistributions!AA8/SUM(NewDistributions!AA$2:AA8)&gt;0.01,"",IF(NewDistributions!AA7/SUM(NewDistributions!AA$2:AA8)&gt;0.01,"",IF(NewDistributions!AA6/SUM(NewDistributions!AA$2:AA8)&gt;0.01,"",DateEnded_3Day!$A8))))))</f>
        <v/>
      </c>
      <c r="AB8" s="19" t="str">
        <f>IF($A8&lt;='All Results'!$B$4,"",IF(SUM(NewDistributions!AB$2:AB8)=0,"",(IF(NewDistributions!AB8/SUM(NewDistributions!AB$2:AB8)&gt;0.01,"",IF(NewDistributions!AB7/SUM(NewDistributions!AB$2:AB8)&gt;0.01,"",IF(NewDistributions!AB6/SUM(NewDistributions!AB$2:AB8)&gt;0.01,"",DateEnded_3Day!$A8))))))</f>
        <v/>
      </c>
      <c r="AC8" s="19" t="str">
        <f>IF($A8&lt;='All Results'!$B$4,"",IF(SUM(NewDistributions!AC$2:AC8)=0,"",(IF(NewDistributions!AC8/SUM(NewDistributions!AC$2:AC8)&gt;0.01,"",IF(NewDistributions!AC7/SUM(NewDistributions!AC$2:AC8)&gt;0.01,"",IF(NewDistributions!AC6/SUM(NewDistributions!AC$2:AC8)&gt;0.01,"",DateEnded_3Day!$A8))))))</f>
        <v/>
      </c>
      <c r="AD8" s="19" t="str">
        <f>IF($A8&lt;='All Results'!$B$4,"",IF(SUM(NewDistributions!AD$2:AD8)=0,"",(IF(NewDistributions!AD8/SUM(NewDistributions!AD$2:AD8)&gt;0.01,"",IF(NewDistributions!AD7/SUM(NewDistributions!AD$2:AD8)&gt;0.01,"",IF(NewDistributions!AD6/SUM(NewDistributions!AD$2:AD8)&gt;0.01,"",DateEnded_3Day!$A8))))))</f>
        <v/>
      </c>
      <c r="AE8" s="19" t="str">
        <f>IF($A8&lt;='All Results'!$B$4,"",IF(SUM(NewDistributions!AE$2:AE8)=0,"",(IF(NewDistributions!AE8/SUM(NewDistributions!AE$2:AE8)&gt;0.01,"",IF(NewDistributions!AE7/SUM(NewDistributions!AE$2:AE8)&gt;0.01,"",IF(NewDistributions!AE6/SUM(NewDistributions!AE$2:AE8)&gt;0.01,"",DateEnded_3Day!$A8))))))</f>
        <v/>
      </c>
      <c r="AF8" s="19" t="str">
        <f>IF($A8&lt;='All Results'!$B$4,"",IF(SUM(NewDistributions!AF$2:AF8)=0,"",(IF(NewDistributions!AF8/SUM(NewDistributions!AF$2:AF8)&gt;0.01,"",IF(NewDistributions!AF7/SUM(NewDistributions!AF$2:AF8)&gt;0.01,"",IF(NewDistributions!AF6/SUM(NewDistributions!AF$2:AF8)&gt;0.01,"",DateEnded_3Day!$A8))))))</f>
        <v/>
      </c>
      <c r="AG8" s="19" t="str">
        <f>IF($A8&lt;='All Results'!$B$4,"",IF(SUM(NewDistributions!AG$2:AG8)=0,"",(IF(NewDistributions!AG8/SUM(NewDistributions!AG$2:AG8)&gt;0.01,"",IF(NewDistributions!AG7/SUM(NewDistributions!AG$2:AG8)&gt;0.01,"",IF(NewDistributions!AG6/SUM(NewDistributions!AG$2:AG8)&gt;0.01,"",DateEnded_3Day!$A8))))))</f>
        <v/>
      </c>
      <c r="AH8" s="19" t="str">
        <f>IF($A8&lt;='All Results'!$B$4,"",IF(SUM(NewDistributions!AH$2:AH8)=0,"",(IF(NewDistributions!AH8/SUM(NewDistributions!AH$2:AH8)&gt;0.01,"",IF(NewDistributions!AH7/SUM(NewDistributions!AH$2:AH8)&gt;0.01,"",IF(NewDistributions!AH6/SUM(NewDistributions!AH$2:AH8)&gt;0.01,"",DateEnded_3Day!$A8))))))</f>
        <v/>
      </c>
      <c r="AI8" s="19" t="str">
        <f>IF($A8&lt;='All Results'!$B$4,"",IF(SUM(NewDistributions!AI$2:AI8)=0,"",(IF(NewDistributions!AI8/SUM(NewDistributions!AI$2:AI8)&gt;0.01,"",IF(NewDistributions!AI7/SUM(NewDistributions!AI$2:AI8)&gt;0.01,"",IF(NewDistributions!AI6/SUM(NewDistributions!AI$2:AI8)&gt;0.01,"",DateEnded_3Day!$A8))))))</f>
        <v/>
      </c>
      <c r="AJ8" s="19" t="str">
        <f>IF($A8&lt;='All Results'!$B$4,"",IF(SUM(NewDistributions!AJ$2:AJ8)=0,"",(IF(NewDistributions!AJ8/SUM(NewDistributions!AJ$2:AJ8)&gt;0.01,"",IF(NewDistributions!AJ7/SUM(NewDistributions!AJ$2:AJ8)&gt;0.01,"",IF(NewDistributions!AJ6/SUM(NewDistributions!AJ$2:AJ8)&gt;0.01,"",DateEnded_3Day!$A8))))))</f>
        <v/>
      </c>
    </row>
    <row r="9" spans="1:36" x14ac:dyDescent="0.25">
      <c r="A9" s="1">
        <v>44324</v>
      </c>
      <c r="B9" s="3">
        <v>128</v>
      </c>
      <c r="C9" s="19" t="str">
        <f>IF($A9&lt;='All Results'!$B$4,"",IF(SUM(NewDistributions!C$2:C9)=0,"",(IF(NewDistributions!C9/SUM(NewDistributions!C$2:C9)&gt;0.01,"",IF(NewDistributions!C8/SUM(NewDistributions!C$2:C9)&gt;0.01,"",IF(NewDistributions!C7/SUM(NewDistributions!C$2:C9)&gt;0.01,"",DateEnded_3Day!$A9))))))</f>
        <v/>
      </c>
      <c r="D9" s="19" t="str">
        <f>IF($A9&lt;='All Results'!$B$4,"",IF(SUM(NewDistributions!D$2:D9)=0,"",(IF(NewDistributions!D9/SUM(NewDistributions!D$2:D9)&gt;0.01,"",IF(NewDistributions!D8/SUM(NewDistributions!D$2:D9)&gt;0.01,"",IF(NewDistributions!D7/SUM(NewDistributions!D$2:D9)&gt;0.01,"",DateEnded_3Day!$A9))))))</f>
        <v/>
      </c>
      <c r="E9" s="19" t="str">
        <f>IF($A9&lt;='All Results'!$B$4,"",IF(SUM(NewDistributions!E$2:E9)=0,"",(IF(NewDistributions!E9/SUM(NewDistributions!E$2:E9)&gt;0.01,"",IF(NewDistributions!E8/SUM(NewDistributions!E$2:E9)&gt;0.01,"",IF(NewDistributions!E7/SUM(NewDistributions!E$2:E9)&gt;0.01,"",DateEnded_3Day!$A9))))))</f>
        <v/>
      </c>
      <c r="F9" s="19" t="str">
        <f>IF($A9&lt;='All Results'!$B$4,"",IF(SUM(NewDistributions!F$2:F9)=0,"",(IF(NewDistributions!F9/SUM(NewDistributions!F$2:F9)&gt;0.01,"",IF(NewDistributions!F8/SUM(NewDistributions!F$2:F9)&gt;0.01,"",IF(NewDistributions!F7/SUM(NewDistributions!F$2:F9)&gt;0.01,"",DateEnded_3Day!$A9))))))</f>
        <v/>
      </c>
      <c r="G9" s="19" t="str">
        <f>IF($A9&lt;='All Results'!$B$4,"",IF(SUM(NewDistributions!G$2:G9)=0,"",(IF(NewDistributions!G9/SUM(NewDistributions!G$2:G9)&gt;0.01,"",IF(NewDistributions!G8/SUM(NewDistributions!G$2:G9)&gt;0.01,"",IF(NewDistributions!G7/SUM(NewDistributions!G$2:G9)&gt;0.01,"",DateEnded_3Day!$A9))))))</f>
        <v/>
      </c>
      <c r="H9" s="19" t="str">
        <f>IF($A9&lt;='All Results'!$B$4,"",IF(SUM(NewDistributions!H$2:H9)=0,"",(IF(NewDistributions!H9/SUM(NewDistributions!H$2:H9)&gt;0.01,"",IF(NewDistributions!H8/SUM(NewDistributions!H$2:H9)&gt;0.01,"",IF(NewDistributions!H7/SUM(NewDistributions!H$2:H9)&gt;0.01,"",DateEnded_3Day!$A9))))))</f>
        <v/>
      </c>
      <c r="I9" s="19" t="str">
        <f>IF($A9&lt;='All Results'!$B$4,"",IF(SUM(NewDistributions!I$2:I9)=0,"",(IF(NewDistributions!I9/SUM(NewDistributions!I$2:I9)&gt;0.01,"",IF(NewDistributions!I8/SUM(NewDistributions!I$2:I9)&gt;0.01,"",IF(NewDistributions!I7/SUM(NewDistributions!I$2:I9)&gt;0.01,"",DateEnded_3Day!$A9))))))</f>
        <v/>
      </c>
      <c r="J9" s="19" t="str">
        <f>IF($A9&lt;='All Results'!$B$4,"",IF(SUM(NewDistributions!J$2:J9)=0,"",(IF(NewDistributions!J9/SUM(NewDistributions!J$2:J9)&gt;0.01,"",IF(NewDistributions!J8/SUM(NewDistributions!J$2:J9)&gt;0.01,"",IF(NewDistributions!J7/SUM(NewDistributions!J$2:J9)&gt;0.01,"",DateEnded_3Day!$A9))))))</f>
        <v/>
      </c>
      <c r="K9" s="19" t="str">
        <f>IF($A9&lt;='All Results'!$B$4,"",IF(SUM(NewDistributions!K$2:K9)=0,"",(IF(NewDistributions!K9/SUM(NewDistributions!K$2:K9)&gt;0.01,"",IF(NewDistributions!K8/SUM(NewDistributions!K$2:K9)&gt;0.01,"",IF(NewDistributions!K7/SUM(NewDistributions!K$2:K9)&gt;0.01,"",DateEnded_3Day!$A9))))))</f>
        <v/>
      </c>
      <c r="L9" s="19" t="str">
        <f>IF($A9&lt;='All Results'!$B$4,"",IF(SUM(NewDistributions!L$2:L9)=0,"",(IF(NewDistributions!L9/SUM(NewDistributions!L$2:L9)&gt;0.01,"",IF(NewDistributions!L8/SUM(NewDistributions!L$2:L9)&gt;0.01,"",IF(NewDistributions!L7/SUM(NewDistributions!L$2:L9)&gt;0.01,"",DateEnded_3Day!$A9))))))</f>
        <v/>
      </c>
      <c r="M9" s="19" t="str">
        <f>IF($A9&lt;='All Results'!$B$4,"",IF(SUM(NewDistributions!M$2:M9)=0,"",(IF(NewDistributions!M9/SUM(NewDistributions!M$2:M9)&gt;0.01,"",IF(NewDistributions!M8/SUM(NewDistributions!M$2:M9)&gt;0.01,"",IF(NewDistributions!M7/SUM(NewDistributions!M$2:M9)&gt;0.01,"",DateEnded_3Day!$A9))))))</f>
        <v/>
      </c>
      <c r="N9" s="19" t="str">
        <f>IF($A9&lt;='All Results'!$B$4,"",IF(SUM(NewDistributions!N$2:N9)=0,"",(IF(NewDistributions!N9/SUM(NewDistributions!N$2:N9)&gt;0.01,"",IF(NewDistributions!N8/SUM(NewDistributions!N$2:N9)&gt;0.01,"",IF(NewDistributions!N7/SUM(NewDistributions!N$2:N9)&gt;0.01,"",DateEnded_3Day!$A9))))))</f>
        <v/>
      </c>
      <c r="O9" s="19" t="str">
        <f>IF($A9&lt;='All Results'!$B$4,"",IF(SUM(NewDistributions!O$2:O9)=0,"",(IF(NewDistributions!O9/SUM(NewDistributions!O$2:O9)&gt;0.01,"",IF(NewDistributions!O8/SUM(NewDistributions!O$2:O9)&gt;0.01,"",IF(NewDistributions!O7/SUM(NewDistributions!O$2:O9)&gt;0.01,"",DateEnded_3Day!$A9))))))</f>
        <v/>
      </c>
      <c r="P9" s="19" t="str">
        <f>IF($A9&lt;='All Results'!$B$4,"",IF(SUM(NewDistributions!P$2:P9)=0,"",(IF(NewDistributions!P9/SUM(NewDistributions!P$2:P9)&gt;0.01,"",IF(NewDistributions!P8/SUM(NewDistributions!P$2:P9)&gt;0.01,"",IF(NewDistributions!P7/SUM(NewDistributions!P$2:P9)&gt;0.01,"",DateEnded_3Day!$A9))))))</f>
        <v/>
      </c>
      <c r="Q9" s="19" t="str">
        <f>IF($A9&lt;='All Results'!$B$4,"",IF(SUM(NewDistributions!Q$2:Q9)=0,"",(IF(NewDistributions!Q9/SUM(NewDistributions!Q$2:Q9)&gt;0.01,"",IF(NewDistributions!Q8/SUM(NewDistributions!Q$2:Q9)&gt;0.01,"",IF(NewDistributions!Q7/SUM(NewDistributions!Q$2:Q9)&gt;0.01,"",DateEnded_3Day!$A9))))))</f>
        <v/>
      </c>
      <c r="R9" s="19" t="str">
        <f>IF($A9&lt;='All Results'!$B$4,"",IF(SUM(NewDistributions!R$2:R9)=0,"",(IF(NewDistributions!R9/SUM(NewDistributions!R$2:R9)&gt;0.01,"",IF(NewDistributions!R8/SUM(NewDistributions!R$2:R9)&gt;0.01,"",IF(NewDistributions!R7/SUM(NewDistributions!R$2:R9)&gt;0.01,"",DateEnded_3Day!$A9))))))</f>
        <v/>
      </c>
      <c r="S9" s="19" t="str">
        <f>IF($A9&lt;='All Results'!$B$4,"",IF(SUM(NewDistributions!S$2:S9)=0,"",(IF(NewDistributions!S9/SUM(NewDistributions!S$2:S9)&gt;0.01,"",IF(NewDistributions!S8/SUM(NewDistributions!S$2:S9)&gt;0.01,"",IF(NewDistributions!S7/SUM(NewDistributions!S$2:S9)&gt;0.01,"",DateEnded_3Day!$A9))))))</f>
        <v/>
      </c>
      <c r="T9" s="19" t="str">
        <f>IF($A9&lt;='All Results'!$B$4,"",IF(SUM(NewDistributions!T$2:T9)=0,"",(IF(NewDistributions!T9/SUM(NewDistributions!T$2:T9)&gt;0.01,"",IF(NewDistributions!T8/SUM(NewDistributions!T$2:T9)&gt;0.01,"",IF(NewDistributions!T7/SUM(NewDistributions!T$2:T9)&gt;0.01,"",DateEnded_3Day!$A9))))))</f>
        <v/>
      </c>
      <c r="U9" s="19" t="str">
        <f>IF($A9&lt;='All Results'!$B$4,"",IF(SUM(NewDistributions!U$2:U9)=0,"",(IF(NewDistributions!U9/SUM(NewDistributions!U$2:U9)&gt;0.01,"",IF(NewDistributions!U8/SUM(NewDistributions!U$2:U9)&gt;0.01,"",IF(NewDistributions!U7/SUM(NewDistributions!U$2:U9)&gt;0.01,"",DateEnded_3Day!$A9))))))</f>
        <v/>
      </c>
      <c r="V9" s="19" t="str">
        <f>IF($A9&lt;='All Results'!$B$4,"",IF(SUM(NewDistributions!V$2:V9)=0,"",(IF(NewDistributions!V9/SUM(NewDistributions!V$2:V9)&gt;0.01,"",IF(NewDistributions!V8/SUM(NewDistributions!V$2:V9)&gt;0.01,"",IF(NewDistributions!V7/SUM(NewDistributions!V$2:V9)&gt;0.01,"",DateEnded_3Day!$A9))))))</f>
        <v/>
      </c>
      <c r="W9" s="19" t="str">
        <f>IF($A9&lt;='All Results'!$B$4,"",IF(SUM(NewDistributions!W$2:W9)=0,"",(IF(NewDistributions!W9/SUM(NewDistributions!W$2:W9)&gt;0.01,"",IF(NewDistributions!W8/SUM(NewDistributions!W$2:W9)&gt;0.01,"",IF(NewDistributions!W7/SUM(NewDistributions!W$2:W9)&gt;0.01,"",DateEnded_3Day!$A9))))))</f>
        <v/>
      </c>
      <c r="X9" s="19" t="str">
        <f>IF($A9&lt;='All Results'!$B$4,"",IF(SUM(NewDistributions!X$2:X9)=0,"",(IF(NewDistributions!X9/SUM(NewDistributions!X$2:X9)&gt;0.01,"",IF(NewDistributions!X8/SUM(NewDistributions!X$2:X9)&gt;0.01,"",IF(NewDistributions!X7/SUM(NewDistributions!X$2:X9)&gt;0.01,"",DateEnded_3Day!$A9))))))</f>
        <v/>
      </c>
      <c r="Y9" s="19" t="str">
        <f>IF($A9&lt;='All Results'!$B$4,"",IF(SUM(NewDistributions!Y$2:Y9)=0,"",(IF(NewDistributions!Y9/SUM(NewDistributions!Y$2:Y9)&gt;0.01,"",IF(NewDistributions!Y8/SUM(NewDistributions!Y$2:Y9)&gt;0.01,"",IF(NewDistributions!Y7/SUM(NewDistributions!Y$2:Y9)&gt;0.01,"",DateEnded_3Day!$A9))))))</f>
        <v/>
      </c>
      <c r="Z9" s="19" t="str">
        <f>IF($A9&lt;='All Results'!$B$4,"",IF(SUM(NewDistributions!Z$2:Z9)=0,"",(IF(NewDistributions!Z9/SUM(NewDistributions!Z$2:Z9)&gt;0.01,"",IF(NewDistributions!Z8/SUM(NewDistributions!Z$2:Z9)&gt;0.01,"",IF(NewDistributions!Z7/SUM(NewDistributions!Z$2:Z9)&gt;0.01,"",DateEnded_3Day!$A9))))))</f>
        <v/>
      </c>
      <c r="AA9" s="19" t="str">
        <f>IF($A9&lt;='All Results'!$B$4,"",IF(SUM(NewDistributions!AA$2:AA9)=0,"",(IF(NewDistributions!AA9/SUM(NewDistributions!AA$2:AA9)&gt;0.01,"",IF(NewDistributions!AA8/SUM(NewDistributions!AA$2:AA9)&gt;0.01,"",IF(NewDistributions!AA7/SUM(NewDistributions!AA$2:AA9)&gt;0.01,"",DateEnded_3Day!$A9))))))</f>
        <v/>
      </c>
      <c r="AB9" s="19" t="str">
        <f>IF($A9&lt;='All Results'!$B$4,"",IF(SUM(NewDistributions!AB$2:AB9)=0,"",(IF(NewDistributions!AB9/SUM(NewDistributions!AB$2:AB9)&gt;0.01,"",IF(NewDistributions!AB8/SUM(NewDistributions!AB$2:AB9)&gt;0.01,"",IF(NewDistributions!AB7/SUM(NewDistributions!AB$2:AB9)&gt;0.01,"",DateEnded_3Day!$A9))))))</f>
        <v/>
      </c>
      <c r="AC9" s="19" t="str">
        <f>IF($A9&lt;='All Results'!$B$4,"",IF(SUM(NewDistributions!AC$2:AC9)=0,"",(IF(NewDistributions!AC9/SUM(NewDistributions!AC$2:AC9)&gt;0.01,"",IF(NewDistributions!AC8/SUM(NewDistributions!AC$2:AC9)&gt;0.01,"",IF(NewDistributions!AC7/SUM(NewDistributions!AC$2:AC9)&gt;0.01,"",DateEnded_3Day!$A9))))))</f>
        <v/>
      </c>
      <c r="AD9" s="19" t="str">
        <f>IF($A9&lt;='All Results'!$B$4,"",IF(SUM(NewDistributions!AD$2:AD9)=0,"",(IF(NewDistributions!AD9/SUM(NewDistributions!AD$2:AD9)&gt;0.01,"",IF(NewDistributions!AD8/SUM(NewDistributions!AD$2:AD9)&gt;0.01,"",IF(NewDistributions!AD7/SUM(NewDistributions!AD$2:AD9)&gt;0.01,"",DateEnded_3Day!$A9))))))</f>
        <v/>
      </c>
      <c r="AE9" s="19" t="str">
        <f>IF($A9&lt;='All Results'!$B$4,"",IF(SUM(NewDistributions!AE$2:AE9)=0,"",(IF(NewDistributions!AE9/SUM(NewDistributions!AE$2:AE9)&gt;0.01,"",IF(NewDistributions!AE8/SUM(NewDistributions!AE$2:AE9)&gt;0.01,"",IF(NewDistributions!AE7/SUM(NewDistributions!AE$2:AE9)&gt;0.01,"",DateEnded_3Day!$A9))))))</f>
        <v/>
      </c>
      <c r="AF9" s="19" t="str">
        <f>IF($A9&lt;='All Results'!$B$4,"",IF(SUM(NewDistributions!AF$2:AF9)=0,"",(IF(NewDistributions!AF9/SUM(NewDistributions!AF$2:AF9)&gt;0.01,"",IF(NewDistributions!AF8/SUM(NewDistributions!AF$2:AF9)&gt;0.01,"",IF(NewDistributions!AF7/SUM(NewDistributions!AF$2:AF9)&gt;0.01,"",DateEnded_3Day!$A9))))))</f>
        <v/>
      </c>
      <c r="AG9" s="19" t="str">
        <f>IF($A9&lt;='All Results'!$B$4,"",IF(SUM(NewDistributions!AG$2:AG9)=0,"",(IF(NewDistributions!AG9/SUM(NewDistributions!AG$2:AG9)&gt;0.01,"",IF(NewDistributions!AG8/SUM(NewDistributions!AG$2:AG9)&gt;0.01,"",IF(NewDistributions!AG7/SUM(NewDistributions!AG$2:AG9)&gt;0.01,"",DateEnded_3Day!$A9))))))</f>
        <v/>
      </c>
      <c r="AH9" s="19" t="str">
        <f>IF($A9&lt;='All Results'!$B$4,"",IF(SUM(NewDistributions!AH$2:AH9)=0,"",(IF(NewDistributions!AH9/SUM(NewDistributions!AH$2:AH9)&gt;0.01,"",IF(NewDistributions!AH8/SUM(NewDistributions!AH$2:AH9)&gt;0.01,"",IF(NewDistributions!AH7/SUM(NewDistributions!AH$2:AH9)&gt;0.01,"",DateEnded_3Day!$A9))))))</f>
        <v/>
      </c>
      <c r="AI9" s="19" t="str">
        <f>IF($A9&lt;='All Results'!$B$4,"",IF(SUM(NewDistributions!AI$2:AI9)=0,"",(IF(NewDistributions!AI9/SUM(NewDistributions!AI$2:AI9)&gt;0.01,"",IF(NewDistributions!AI8/SUM(NewDistributions!AI$2:AI9)&gt;0.01,"",IF(NewDistributions!AI7/SUM(NewDistributions!AI$2:AI9)&gt;0.01,"",DateEnded_3Day!$A9))))))</f>
        <v/>
      </c>
      <c r="AJ9" s="19" t="str">
        <f>IF($A9&lt;='All Results'!$B$4,"",IF(SUM(NewDistributions!AJ$2:AJ9)=0,"",(IF(NewDistributions!AJ9/SUM(NewDistributions!AJ$2:AJ9)&gt;0.01,"",IF(NewDistributions!AJ8/SUM(NewDistributions!AJ$2:AJ9)&gt;0.01,"",IF(NewDistributions!AJ7/SUM(NewDistributions!AJ$2:AJ9)&gt;0.01,"",DateEnded_3Day!$A9))))))</f>
        <v/>
      </c>
    </row>
    <row r="10" spans="1:36" x14ac:dyDescent="0.25">
      <c r="A10" s="1">
        <v>44325</v>
      </c>
      <c r="B10" s="3">
        <v>129</v>
      </c>
      <c r="C10" s="19" t="str">
        <f>IF($A10&lt;='All Results'!$B$4,"",IF(SUM(NewDistributions!C$2:C10)=0,"",(IF(NewDistributions!C10/SUM(NewDistributions!C$2:C10)&gt;0.01,"",IF(NewDistributions!C9/SUM(NewDistributions!C$2:C10)&gt;0.01,"",IF(NewDistributions!C8/SUM(NewDistributions!C$2:C10)&gt;0.01,"",DateEnded_3Day!$A10))))))</f>
        <v/>
      </c>
      <c r="D10" s="19" t="str">
        <f>IF($A10&lt;='All Results'!$B$4,"",IF(SUM(NewDistributions!D$2:D10)=0,"",(IF(NewDistributions!D10/SUM(NewDistributions!D$2:D10)&gt;0.01,"",IF(NewDistributions!D9/SUM(NewDistributions!D$2:D10)&gt;0.01,"",IF(NewDistributions!D8/SUM(NewDistributions!D$2:D10)&gt;0.01,"",DateEnded_3Day!$A10))))))</f>
        <v/>
      </c>
      <c r="E10" s="19" t="str">
        <f>IF($A10&lt;='All Results'!$B$4,"",IF(SUM(NewDistributions!E$2:E10)=0,"",(IF(NewDistributions!E10/SUM(NewDistributions!E$2:E10)&gt;0.01,"",IF(NewDistributions!E9/SUM(NewDistributions!E$2:E10)&gt;0.01,"",IF(NewDistributions!E8/SUM(NewDistributions!E$2:E10)&gt;0.01,"",DateEnded_3Day!$A10))))))</f>
        <v/>
      </c>
      <c r="F10" s="19" t="str">
        <f>IF($A10&lt;='All Results'!$B$4,"",IF(SUM(NewDistributions!F$2:F10)=0,"",(IF(NewDistributions!F10/SUM(NewDistributions!F$2:F10)&gt;0.01,"",IF(NewDistributions!F9/SUM(NewDistributions!F$2:F10)&gt;0.01,"",IF(NewDistributions!F8/SUM(NewDistributions!F$2:F10)&gt;0.01,"",DateEnded_3Day!$A10))))))</f>
        <v/>
      </c>
      <c r="G10" s="19" t="str">
        <f>IF($A10&lt;='All Results'!$B$4,"",IF(SUM(NewDistributions!G$2:G10)=0,"",(IF(NewDistributions!G10/SUM(NewDistributions!G$2:G10)&gt;0.01,"",IF(NewDistributions!G9/SUM(NewDistributions!G$2:G10)&gt;0.01,"",IF(NewDistributions!G8/SUM(NewDistributions!G$2:G10)&gt;0.01,"",DateEnded_3Day!$A10))))))</f>
        <v/>
      </c>
      <c r="H10" s="19" t="str">
        <f>IF($A10&lt;='All Results'!$B$4,"",IF(SUM(NewDistributions!H$2:H10)=0,"",(IF(NewDistributions!H10/SUM(NewDistributions!H$2:H10)&gt;0.01,"",IF(NewDistributions!H9/SUM(NewDistributions!H$2:H10)&gt;0.01,"",IF(NewDistributions!H8/SUM(NewDistributions!H$2:H10)&gt;0.01,"",DateEnded_3Day!$A10))))))</f>
        <v/>
      </c>
      <c r="I10" s="19" t="str">
        <f>IF($A10&lt;='All Results'!$B$4,"",IF(SUM(NewDistributions!I$2:I10)=0,"",(IF(NewDistributions!I10/SUM(NewDistributions!I$2:I10)&gt;0.01,"",IF(NewDistributions!I9/SUM(NewDistributions!I$2:I10)&gt;0.01,"",IF(NewDistributions!I8/SUM(NewDistributions!I$2:I10)&gt;0.01,"",DateEnded_3Day!$A10))))))</f>
        <v/>
      </c>
      <c r="J10" s="19" t="str">
        <f>IF($A10&lt;='All Results'!$B$4,"",IF(SUM(NewDistributions!J$2:J10)=0,"",(IF(NewDistributions!J10/SUM(NewDistributions!J$2:J10)&gt;0.01,"",IF(NewDistributions!J9/SUM(NewDistributions!J$2:J10)&gt;0.01,"",IF(NewDistributions!J8/SUM(NewDistributions!J$2:J10)&gt;0.01,"",DateEnded_3Day!$A10))))))</f>
        <v/>
      </c>
      <c r="K10" s="19" t="str">
        <f>IF($A10&lt;='All Results'!$B$4,"",IF(SUM(NewDistributions!K$2:K10)=0,"",(IF(NewDistributions!K10/SUM(NewDistributions!K$2:K10)&gt;0.01,"",IF(NewDistributions!K9/SUM(NewDistributions!K$2:K10)&gt;0.01,"",IF(NewDistributions!K8/SUM(NewDistributions!K$2:K10)&gt;0.01,"",DateEnded_3Day!$A10))))))</f>
        <v/>
      </c>
      <c r="L10" s="19" t="str">
        <f>IF($A10&lt;='All Results'!$B$4,"",IF(SUM(NewDistributions!L$2:L10)=0,"",(IF(NewDistributions!L10/SUM(NewDistributions!L$2:L10)&gt;0.01,"",IF(NewDistributions!L9/SUM(NewDistributions!L$2:L10)&gt;0.01,"",IF(NewDistributions!L8/SUM(NewDistributions!L$2:L10)&gt;0.01,"",DateEnded_3Day!$A10))))))</f>
        <v/>
      </c>
      <c r="M10" s="19" t="str">
        <f>IF($A10&lt;='All Results'!$B$4,"",IF(SUM(NewDistributions!M$2:M10)=0,"",(IF(NewDistributions!M10/SUM(NewDistributions!M$2:M10)&gt;0.01,"",IF(NewDistributions!M9/SUM(NewDistributions!M$2:M10)&gt;0.01,"",IF(NewDistributions!M8/SUM(NewDistributions!M$2:M10)&gt;0.01,"",DateEnded_3Day!$A10))))))</f>
        <v/>
      </c>
      <c r="N10" s="19" t="str">
        <f>IF($A10&lt;='All Results'!$B$4,"",IF(SUM(NewDistributions!N$2:N10)=0,"",(IF(NewDistributions!N10/SUM(NewDistributions!N$2:N10)&gt;0.01,"",IF(NewDistributions!N9/SUM(NewDistributions!N$2:N10)&gt;0.01,"",IF(NewDistributions!N8/SUM(NewDistributions!N$2:N10)&gt;0.01,"",DateEnded_3Day!$A10))))))</f>
        <v/>
      </c>
      <c r="O10" s="19" t="str">
        <f>IF($A10&lt;='All Results'!$B$4,"",IF(SUM(NewDistributions!O$2:O10)=0,"",(IF(NewDistributions!O10/SUM(NewDistributions!O$2:O10)&gt;0.01,"",IF(NewDistributions!O9/SUM(NewDistributions!O$2:O10)&gt;0.01,"",IF(NewDistributions!O8/SUM(NewDistributions!O$2:O10)&gt;0.01,"",DateEnded_3Day!$A10))))))</f>
        <v/>
      </c>
      <c r="P10" s="19" t="str">
        <f>IF($A10&lt;='All Results'!$B$4,"",IF(SUM(NewDistributions!P$2:P10)=0,"",(IF(NewDistributions!P10/SUM(NewDistributions!P$2:P10)&gt;0.01,"",IF(NewDistributions!P9/SUM(NewDistributions!P$2:P10)&gt;0.01,"",IF(NewDistributions!P8/SUM(NewDistributions!P$2:P10)&gt;0.01,"",DateEnded_3Day!$A10))))))</f>
        <v/>
      </c>
      <c r="Q10" s="19" t="str">
        <f>IF($A10&lt;='All Results'!$B$4,"",IF(SUM(NewDistributions!Q$2:Q10)=0,"",(IF(NewDistributions!Q10/SUM(NewDistributions!Q$2:Q10)&gt;0.01,"",IF(NewDistributions!Q9/SUM(NewDistributions!Q$2:Q10)&gt;0.01,"",IF(NewDistributions!Q8/SUM(NewDistributions!Q$2:Q10)&gt;0.01,"",DateEnded_3Day!$A10))))))</f>
        <v/>
      </c>
      <c r="R10" s="19" t="str">
        <f>IF($A10&lt;='All Results'!$B$4,"",IF(SUM(NewDistributions!R$2:R10)=0,"",(IF(NewDistributions!R10/SUM(NewDistributions!R$2:R10)&gt;0.01,"",IF(NewDistributions!R9/SUM(NewDistributions!R$2:R10)&gt;0.01,"",IF(NewDistributions!R8/SUM(NewDistributions!R$2:R10)&gt;0.01,"",DateEnded_3Day!$A10))))))</f>
        <v/>
      </c>
      <c r="S10" s="19" t="str">
        <f>IF($A10&lt;='All Results'!$B$4,"",IF(SUM(NewDistributions!S$2:S10)=0,"",(IF(NewDistributions!S10/SUM(NewDistributions!S$2:S10)&gt;0.01,"",IF(NewDistributions!S9/SUM(NewDistributions!S$2:S10)&gt;0.01,"",IF(NewDistributions!S8/SUM(NewDistributions!S$2:S10)&gt;0.01,"",DateEnded_3Day!$A10))))))</f>
        <v/>
      </c>
      <c r="T10" s="19" t="str">
        <f>IF($A10&lt;='All Results'!$B$4,"",IF(SUM(NewDistributions!T$2:T10)=0,"",(IF(NewDistributions!T10/SUM(NewDistributions!T$2:T10)&gt;0.01,"",IF(NewDistributions!T9/SUM(NewDistributions!T$2:T10)&gt;0.01,"",IF(NewDistributions!T8/SUM(NewDistributions!T$2:T10)&gt;0.01,"",DateEnded_3Day!$A10))))))</f>
        <v/>
      </c>
      <c r="U10" s="19" t="str">
        <f>IF($A10&lt;='All Results'!$B$4,"",IF(SUM(NewDistributions!U$2:U10)=0,"",(IF(NewDistributions!U10/SUM(NewDistributions!U$2:U10)&gt;0.01,"",IF(NewDistributions!U9/SUM(NewDistributions!U$2:U10)&gt;0.01,"",IF(NewDistributions!U8/SUM(NewDistributions!U$2:U10)&gt;0.01,"",DateEnded_3Day!$A10))))))</f>
        <v/>
      </c>
      <c r="V10" s="19" t="str">
        <f>IF($A10&lt;='All Results'!$B$4,"",IF(SUM(NewDistributions!V$2:V10)=0,"",(IF(NewDistributions!V10/SUM(NewDistributions!V$2:V10)&gt;0.01,"",IF(NewDistributions!V9/SUM(NewDistributions!V$2:V10)&gt;0.01,"",IF(NewDistributions!V8/SUM(NewDistributions!V$2:V10)&gt;0.01,"",DateEnded_3Day!$A10))))))</f>
        <v/>
      </c>
      <c r="W10" s="19" t="str">
        <f>IF($A10&lt;='All Results'!$B$4,"",IF(SUM(NewDistributions!W$2:W10)=0,"",(IF(NewDistributions!W10/SUM(NewDistributions!W$2:W10)&gt;0.01,"",IF(NewDistributions!W9/SUM(NewDistributions!W$2:W10)&gt;0.01,"",IF(NewDistributions!W8/SUM(NewDistributions!W$2:W10)&gt;0.01,"",DateEnded_3Day!$A10))))))</f>
        <v/>
      </c>
      <c r="X10" s="19" t="str">
        <f>IF($A10&lt;='All Results'!$B$4,"",IF(SUM(NewDistributions!X$2:X10)=0,"",(IF(NewDistributions!X10/SUM(NewDistributions!X$2:X10)&gt;0.01,"",IF(NewDistributions!X9/SUM(NewDistributions!X$2:X10)&gt;0.01,"",IF(NewDistributions!X8/SUM(NewDistributions!X$2:X10)&gt;0.01,"",DateEnded_3Day!$A10))))))</f>
        <v/>
      </c>
      <c r="Y10" s="19" t="str">
        <f>IF($A10&lt;='All Results'!$B$4,"",IF(SUM(NewDistributions!Y$2:Y10)=0,"",(IF(NewDistributions!Y10/SUM(NewDistributions!Y$2:Y10)&gt;0.01,"",IF(NewDistributions!Y9/SUM(NewDistributions!Y$2:Y10)&gt;0.01,"",IF(NewDistributions!Y8/SUM(NewDistributions!Y$2:Y10)&gt;0.01,"",DateEnded_3Day!$A10))))))</f>
        <v/>
      </c>
      <c r="Z10" s="19" t="str">
        <f>IF($A10&lt;='All Results'!$B$4,"",IF(SUM(NewDistributions!Z$2:Z10)=0,"",(IF(NewDistributions!Z10/SUM(NewDistributions!Z$2:Z10)&gt;0.01,"",IF(NewDistributions!Z9/SUM(NewDistributions!Z$2:Z10)&gt;0.01,"",IF(NewDistributions!Z8/SUM(NewDistributions!Z$2:Z10)&gt;0.01,"",DateEnded_3Day!$A10))))))</f>
        <v/>
      </c>
      <c r="AA10" s="19" t="str">
        <f>IF($A10&lt;='All Results'!$B$4,"",IF(SUM(NewDistributions!AA$2:AA10)=0,"",(IF(NewDistributions!AA10/SUM(NewDistributions!AA$2:AA10)&gt;0.01,"",IF(NewDistributions!AA9/SUM(NewDistributions!AA$2:AA10)&gt;0.01,"",IF(NewDistributions!AA8/SUM(NewDistributions!AA$2:AA10)&gt;0.01,"",DateEnded_3Day!$A10))))))</f>
        <v/>
      </c>
      <c r="AB10" s="19" t="str">
        <f>IF($A10&lt;='All Results'!$B$4,"",IF(SUM(NewDistributions!AB$2:AB10)=0,"",(IF(NewDistributions!AB10/SUM(NewDistributions!AB$2:AB10)&gt;0.01,"",IF(NewDistributions!AB9/SUM(NewDistributions!AB$2:AB10)&gt;0.01,"",IF(NewDistributions!AB8/SUM(NewDistributions!AB$2:AB10)&gt;0.01,"",DateEnded_3Day!$A10))))))</f>
        <v/>
      </c>
      <c r="AC10" s="19" t="str">
        <f>IF($A10&lt;='All Results'!$B$4,"",IF(SUM(NewDistributions!AC$2:AC10)=0,"",(IF(NewDistributions!AC10/SUM(NewDistributions!AC$2:AC10)&gt;0.01,"",IF(NewDistributions!AC9/SUM(NewDistributions!AC$2:AC10)&gt;0.01,"",IF(NewDistributions!AC8/SUM(NewDistributions!AC$2:AC10)&gt;0.01,"",DateEnded_3Day!$A10))))))</f>
        <v/>
      </c>
      <c r="AD10" s="19" t="str">
        <f>IF($A10&lt;='All Results'!$B$4,"",IF(SUM(NewDistributions!AD$2:AD10)=0,"",(IF(NewDistributions!AD10/SUM(NewDistributions!AD$2:AD10)&gt;0.01,"",IF(NewDistributions!AD9/SUM(NewDistributions!AD$2:AD10)&gt;0.01,"",IF(NewDistributions!AD8/SUM(NewDistributions!AD$2:AD10)&gt;0.01,"",DateEnded_3Day!$A10))))))</f>
        <v/>
      </c>
      <c r="AE10" s="19" t="str">
        <f>IF($A10&lt;='All Results'!$B$4,"",IF(SUM(NewDistributions!AE$2:AE10)=0,"",(IF(NewDistributions!AE10/SUM(NewDistributions!AE$2:AE10)&gt;0.01,"",IF(NewDistributions!AE9/SUM(NewDistributions!AE$2:AE10)&gt;0.01,"",IF(NewDistributions!AE8/SUM(NewDistributions!AE$2:AE10)&gt;0.01,"",DateEnded_3Day!$A10))))))</f>
        <v/>
      </c>
      <c r="AF10" s="19" t="str">
        <f>IF($A10&lt;='All Results'!$B$4,"",IF(SUM(NewDistributions!AF$2:AF10)=0,"",(IF(NewDistributions!AF10/SUM(NewDistributions!AF$2:AF10)&gt;0.01,"",IF(NewDistributions!AF9/SUM(NewDistributions!AF$2:AF10)&gt;0.01,"",IF(NewDistributions!AF8/SUM(NewDistributions!AF$2:AF10)&gt;0.01,"",DateEnded_3Day!$A10))))))</f>
        <v/>
      </c>
      <c r="AG10" s="19" t="str">
        <f>IF($A10&lt;='All Results'!$B$4,"",IF(SUM(NewDistributions!AG$2:AG10)=0,"",(IF(NewDistributions!AG10/SUM(NewDistributions!AG$2:AG10)&gt;0.01,"",IF(NewDistributions!AG9/SUM(NewDistributions!AG$2:AG10)&gt;0.01,"",IF(NewDistributions!AG8/SUM(NewDistributions!AG$2:AG10)&gt;0.01,"",DateEnded_3Day!$A10))))))</f>
        <v/>
      </c>
      <c r="AH10" s="19" t="str">
        <f>IF($A10&lt;='All Results'!$B$4,"",IF(SUM(NewDistributions!AH$2:AH10)=0,"",(IF(NewDistributions!AH10/SUM(NewDistributions!AH$2:AH10)&gt;0.01,"",IF(NewDistributions!AH9/SUM(NewDistributions!AH$2:AH10)&gt;0.01,"",IF(NewDistributions!AH8/SUM(NewDistributions!AH$2:AH10)&gt;0.01,"",DateEnded_3Day!$A10))))))</f>
        <v/>
      </c>
      <c r="AI10" s="19" t="str">
        <f>IF($A10&lt;='All Results'!$B$4,"",IF(SUM(NewDistributions!AI$2:AI10)=0,"",(IF(NewDistributions!AI10/SUM(NewDistributions!AI$2:AI10)&gt;0.01,"",IF(NewDistributions!AI9/SUM(NewDistributions!AI$2:AI10)&gt;0.01,"",IF(NewDistributions!AI8/SUM(NewDistributions!AI$2:AI10)&gt;0.01,"",DateEnded_3Day!$A10))))))</f>
        <v/>
      </c>
      <c r="AJ10" s="19" t="str">
        <f>IF($A10&lt;='All Results'!$B$4,"",IF(SUM(NewDistributions!AJ$2:AJ10)=0,"",(IF(NewDistributions!AJ10/SUM(NewDistributions!AJ$2:AJ10)&gt;0.01,"",IF(NewDistributions!AJ9/SUM(NewDistributions!AJ$2:AJ10)&gt;0.01,"",IF(NewDistributions!AJ8/SUM(NewDistributions!AJ$2:AJ10)&gt;0.01,"",DateEnded_3Day!$A10))))))</f>
        <v/>
      </c>
    </row>
    <row r="11" spans="1:36" x14ac:dyDescent="0.25">
      <c r="A11" s="1">
        <v>44326</v>
      </c>
      <c r="B11" s="3">
        <v>130</v>
      </c>
      <c r="C11" s="19" t="str">
        <f>IF($A11&lt;='All Results'!$B$4,"",IF(SUM(NewDistributions!C$2:C11)=0,"",(IF(NewDistributions!C11/SUM(NewDistributions!C$2:C11)&gt;0.01,"",IF(NewDistributions!C10/SUM(NewDistributions!C$2:C11)&gt;0.01,"",IF(NewDistributions!C9/SUM(NewDistributions!C$2:C11)&gt;0.01,"",DateEnded_3Day!$A11))))))</f>
        <v/>
      </c>
      <c r="D11" s="19" t="str">
        <f>IF($A11&lt;='All Results'!$B$4,"",IF(SUM(NewDistributions!D$2:D11)=0,"",(IF(NewDistributions!D11/SUM(NewDistributions!D$2:D11)&gt;0.01,"",IF(NewDistributions!D10/SUM(NewDistributions!D$2:D11)&gt;0.01,"",IF(NewDistributions!D9/SUM(NewDistributions!D$2:D11)&gt;0.01,"",DateEnded_3Day!$A11))))))</f>
        <v/>
      </c>
      <c r="E11" s="19" t="str">
        <f>IF($A11&lt;='All Results'!$B$4,"",IF(SUM(NewDistributions!E$2:E11)=0,"",(IF(NewDistributions!E11/SUM(NewDistributions!E$2:E11)&gt;0.01,"",IF(NewDistributions!E10/SUM(NewDistributions!E$2:E11)&gt;0.01,"",IF(NewDistributions!E9/SUM(NewDistributions!E$2:E11)&gt;0.01,"",DateEnded_3Day!$A11))))))</f>
        <v/>
      </c>
      <c r="F11" s="19" t="str">
        <f>IF($A11&lt;='All Results'!$B$4,"",IF(SUM(NewDistributions!F$2:F11)=0,"",(IF(NewDistributions!F11/SUM(NewDistributions!F$2:F11)&gt;0.01,"",IF(NewDistributions!F10/SUM(NewDistributions!F$2:F11)&gt;0.01,"",IF(NewDistributions!F9/SUM(NewDistributions!F$2:F11)&gt;0.01,"",DateEnded_3Day!$A11))))))</f>
        <v/>
      </c>
      <c r="G11" s="19" t="str">
        <f>IF($A11&lt;='All Results'!$B$4,"",IF(SUM(NewDistributions!G$2:G11)=0,"",(IF(NewDistributions!G11/SUM(NewDistributions!G$2:G11)&gt;0.01,"",IF(NewDistributions!G10/SUM(NewDistributions!G$2:G11)&gt;0.01,"",IF(NewDistributions!G9/SUM(NewDistributions!G$2:G11)&gt;0.01,"",DateEnded_3Day!$A11))))))</f>
        <v/>
      </c>
      <c r="H11" s="19" t="str">
        <f>IF($A11&lt;='All Results'!$B$4,"",IF(SUM(NewDistributions!H$2:H11)=0,"",(IF(NewDistributions!H11/SUM(NewDistributions!H$2:H11)&gt;0.01,"",IF(NewDistributions!H10/SUM(NewDistributions!H$2:H11)&gt;0.01,"",IF(NewDistributions!H9/SUM(NewDistributions!H$2:H11)&gt;0.01,"",DateEnded_3Day!$A11))))))</f>
        <v/>
      </c>
      <c r="I11" s="19" t="str">
        <f>IF($A11&lt;='All Results'!$B$4,"",IF(SUM(NewDistributions!I$2:I11)=0,"",(IF(NewDistributions!I11/SUM(NewDistributions!I$2:I11)&gt;0.01,"",IF(NewDistributions!I10/SUM(NewDistributions!I$2:I11)&gt;0.01,"",IF(NewDistributions!I9/SUM(NewDistributions!I$2:I11)&gt;0.01,"",DateEnded_3Day!$A11))))))</f>
        <v/>
      </c>
      <c r="J11" s="19" t="str">
        <f>IF($A11&lt;='All Results'!$B$4,"",IF(SUM(NewDistributions!J$2:J11)=0,"",(IF(NewDistributions!J11/SUM(NewDistributions!J$2:J11)&gt;0.01,"",IF(NewDistributions!J10/SUM(NewDistributions!J$2:J11)&gt;0.01,"",IF(NewDistributions!J9/SUM(NewDistributions!J$2:J11)&gt;0.01,"",DateEnded_3Day!$A11))))))</f>
        <v/>
      </c>
      <c r="K11" s="19" t="str">
        <f>IF($A11&lt;='All Results'!$B$4,"",IF(SUM(NewDistributions!K$2:K11)=0,"",(IF(NewDistributions!K11/SUM(NewDistributions!K$2:K11)&gt;0.01,"",IF(NewDistributions!K10/SUM(NewDistributions!K$2:K11)&gt;0.01,"",IF(NewDistributions!K9/SUM(NewDistributions!K$2:K11)&gt;0.01,"",DateEnded_3Day!$A11))))))</f>
        <v/>
      </c>
      <c r="L11" s="19" t="str">
        <f>IF($A11&lt;='All Results'!$B$4,"",IF(SUM(NewDistributions!L$2:L11)=0,"",(IF(NewDistributions!L11/SUM(NewDistributions!L$2:L11)&gt;0.01,"",IF(NewDistributions!L10/SUM(NewDistributions!L$2:L11)&gt;0.01,"",IF(NewDistributions!L9/SUM(NewDistributions!L$2:L11)&gt;0.01,"",DateEnded_3Day!$A11))))))</f>
        <v/>
      </c>
      <c r="M11" s="19" t="str">
        <f>IF($A11&lt;='All Results'!$B$4,"",IF(SUM(NewDistributions!M$2:M11)=0,"",(IF(NewDistributions!M11/SUM(NewDistributions!M$2:M11)&gt;0.01,"",IF(NewDistributions!M10/SUM(NewDistributions!M$2:M11)&gt;0.01,"",IF(NewDistributions!M9/SUM(NewDistributions!M$2:M11)&gt;0.01,"",DateEnded_3Day!$A11))))))</f>
        <v/>
      </c>
      <c r="N11" s="19" t="str">
        <f>IF($A11&lt;='All Results'!$B$4,"",IF(SUM(NewDistributions!N$2:N11)=0,"",(IF(NewDistributions!N11/SUM(NewDistributions!N$2:N11)&gt;0.01,"",IF(NewDistributions!N10/SUM(NewDistributions!N$2:N11)&gt;0.01,"",IF(NewDistributions!N9/SUM(NewDistributions!N$2:N11)&gt;0.01,"",DateEnded_3Day!$A11))))))</f>
        <v/>
      </c>
      <c r="O11" s="19" t="str">
        <f>IF($A11&lt;='All Results'!$B$4,"",IF(SUM(NewDistributions!O$2:O11)=0,"",(IF(NewDistributions!O11/SUM(NewDistributions!O$2:O11)&gt;0.01,"",IF(NewDistributions!O10/SUM(NewDistributions!O$2:O11)&gt;0.01,"",IF(NewDistributions!O9/SUM(NewDistributions!O$2:O11)&gt;0.01,"",DateEnded_3Day!$A11))))))</f>
        <v/>
      </c>
      <c r="P11" s="19" t="str">
        <f>IF($A11&lt;='All Results'!$B$4,"",IF(SUM(NewDistributions!P$2:P11)=0,"",(IF(NewDistributions!P11/SUM(NewDistributions!P$2:P11)&gt;0.01,"",IF(NewDistributions!P10/SUM(NewDistributions!P$2:P11)&gt;0.01,"",IF(NewDistributions!P9/SUM(NewDistributions!P$2:P11)&gt;0.01,"",DateEnded_3Day!$A11))))))</f>
        <v/>
      </c>
      <c r="Q11" s="19" t="str">
        <f>IF($A11&lt;='All Results'!$B$4,"",IF(SUM(NewDistributions!Q$2:Q11)=0,"",(IF(NewDistributions!Q11/SUM(NewDistributions!Q$2:Q11)&gt;0.01,"",IF(NewDistributions!Q10/SUM(NewDistributions!Q$2:Q11)&gt;0.01,"",IF(NewDistributions!Q9/SUM(NewDistributions!Q$2:Q11)&gt;0.01,"",DateEnded_3Day!$A11))))))</f>
        <v/>
      </c>
      <c r="R11" s="19" t="str">
        <f>IF($A11&lt;='All Results'!$B$4,"",IF(SUM(NewDistributions!R$2:R11)=0,"",(IF(NewDistributions!R11/SUM(NewDistributions!R$2:R11)&gt;0.01,"",IF(NewDistributions!R10/SUM(NewDistributions!R$2:R11)&gt;0.01,"",IF(NewDistributions!R9/SUM(NewDistributions!R$2:R11)&gt;0.01,"",DateEnded_3Day!$A11))))))</f>
        <v/>
      </c>
      <c r="S11" s="19" t="str">
        <f>IF($A11&lt;='All Results'!$B$4,"",IF(SUM(NewDistributions!S$2:S11)=0,"",(IF(NewDistributions!S11/SUM(NewDistributions!S$2:S11)&gt;0.01,"",IF(NewDistributions!S10/SUM(NewDistributions!S$2:S11)&gt;0.01,"",IF(NewDistributions!S9/SUM(NewDistributions!S$2:S11)&gt;0.01,"",DateEnded_3Day!$A11))))))</f>
        <v/>
      </c>
      <c r="T11" s="19" t="str">
        <f>IF($A11&lt;='All Results'!$B$4,"",IF(SUM(NewDistributions!T$2:T11)=0,"",(IF(NewDistributions!T11/SUM(NewDistributions!T$2:T11)&gt;0.01,"",IF(NewDistributions!T10/SUM(NewDistributions!T$2:T11)&gt;0.01,"",IF(NewDistributions!T9/SUM(NewDistributions!T$2:T11)&gt;0.01,"",DateEnded_3Day!$A11))))))</f>
        <v/>
      </c>
      <c r="U11" s="19" t="str">
        <f>IF($A11&lt;='All Results'!$B$4,"",IF(SUM(NewDistributions!U$2:U11)=0,"",(IF(NewDistributions!U11/SUM(NewDistributions!U$2:U11)&gt;0.01,"",IF(NewDistributions!U10/SUM(NewDistributions!U$2:U11)&gt;0.01,"",IF(NewDistributions!U9/SUM(NewDistributions!U$2:U11)&gt;0.01,"",DateEnded_3Day!$A11))))))</f>
        <v/>
      </c>
      <c r="V11" s="19" t="str">
        <f>IF($A11&lt;='All Results'!$B$4,"",IF(SUM(NewDistributions!V$2:V11)=0,"",(IF(NewDistributions!V11/SUM(NewDistributions!V$2:V11)&gt;0.01,"",IF(NewDistributions!V10/SUM(NewDistributions!V$2:V11)&gt;0.01,"",IF(NewDistributions!V9/SUM(NewDistributions!V$2:V11)&gt;0.01,"",DateEnded_3Day!$A11))))))</f>
        <v/>
      </c>
      <c r="W11" s="19" t="str">
        <f>IF($A11&lt;='All Results'!$B$4,"",IF(SUM(NewDistributions!W$2:W11)=0,"",(IF(NewDistributions!W11/SUM(NewDistributions!W$2:W11)&gt;0.01,"",IF(NewDistributions!W10/SUM(NewDistributions!W$2:W11)&gt;0.01,"",IF(NewDistributions!W9/SUM(NewDistributions!W$2:W11)&gt;0.01,"",DateEnded_3Day!$A11))))))</f>
        <v/>
      </c>
      <c r="X11" s="19" t="str">
        <f>IF($A11&lt;='All Results'!$B$4,"",IF(SUM(NewDistributions!X$2:X11)=0,"",(IF(NewDistributions!X11/SUM(NewDistributions!X$2:X11)&gt;0.01,"",IF(NewDistributions!X10/SUM(NewDistributions!X$2:X11)&gt;0.01,"",IF(NewDistributions!X9/SUM(NewDistributions!X$2:X11)&gt;0.01,"",DateEnded_3Day!$A11))))))</f>
        <v/>
      </c>
      <c r="Y11" s="19" t="str">
        <f>IF($A11&lt;='All Results'!$B$4,"",IF(SUM(NewDistributions!Y$2:Y11)=0,"",(IF(NewDistributions!Y11/SUM(NewDistributions!Y$2:Y11)&gt;0.01,"",IF(NewDistributions!Y10/SUM(NewDistributions!Y$2:Y11)&gt;0.01,"",IF(NewDistributions!Y9/SUM(NewDistributions!Y$2:Y11)&gt;0.01,"",DateEnded_3Day!$A11))))))</f>
        <v/>
      </c>
      <c r="Z11" s="19" t="str">
        <f>IF($A11&lt;='All Results'!$B$4,"",IF(SUM(NewDistributions!Z$2:Z11)=0,"",(IF(NewDistributions!Z11/SUM(NewDistributions!Z$2:Z11)&gt;0.01,"",IF(NewDistributions!Z10/SUM(NewDistributions!Z$2:Z11)&gt;0.01,"",IF(NewDistributions!Z9/SUM(NewDistributions!Z$2:Z11)&gt;0.01,"",DateEnded_3Day!$A11))))))</f>
        <v/>
      </c>
      <c r="AA11" s="19" t="str">
        <f>IF($A11&lt;='All Results'!$B$4,"",IF(SUM(NewDistributions!AA$2:AA11)=0,"",(IF(NewDistributions!AA11/SUM(NewDistributions!AA$2:AA11)&gt;0.01,"",IF(NewDistributions!AA10/SUM(NewDistributions!AA$2:AA11)&gt;0.01,"",IF(NewDistributions!AA9/SUM(NewDistributions!AA$2:AA11)&gt;0.01,"",DateEnded_3Day!$A11))))))</f>
        <v/>
      </c>
      <c r="AB11" s="19" t="str">
        <f>IF($A11&lt;='All Results'!$B$4,"",IF(SUM(NewDistributions!AB$2:AB11)=0,"",(IF(NewDistributions!AB11/SUM(NewDistributions!AB$2:AB11)&gt;0.01,"",IF(NewDistributions!AB10/SUM(NewDistributions!AB$2:AB11)&gt;0.01,"",IF(NewDistributions!AB9/SUM(NewDistributions!AB$2:AB11)&gt;0.01,"",DateEnded_3Day!$A11))))))</f>
        <v/>
      </c>
      <c r="AC11" s="19" t="str">
        <f>IF($A11&lt;='All Results'!$B$4,"",IF(SUM(NewDistributions!AC$2:AC11)=0,"",(IF(NewDistributions!AC11/SUM(NewDistributions!AC$2:AC11)&gt;0.01,"",IF(NewDistributions!AC10/SUM(NewDistributions!AC$2:AC11)&gt;0.01,"",IF(NewDistributions!AC9/SUM(NewDistributions!AC$2:AC11)&gt;0.01,"",DateEnded_3Day!$A11))))))</f>
        <v/>
      </c>
      <c r="AD11" s="19" t="str">
        <f>IF($A11&lt;='All Results'!$B$4,"",IF(SUM(NewDistributions!AD$2:AD11)=0,"",(IF(NewDistributions!AD11/SUM(NewDistributions!AD$2:AD11)&gt;0.01,"",IF(NewDistributions!AD10/SUM(NewDistributions!AD$2:AD11)&gt;0.01,"",IF(NewDistributions!AD9/SUM(NewDistributions!AD$2:AD11)&gt;0.01,"",DateEnded_3Day!$A11))))))</f>
        <v/>
      </c>
      <c r="AE11" s="19" t="str">
        <f>IF($A11&lt;='All Results'!$B$4,"",IF(SUM(NewDistributions!AE$2:AE11)=0,"",(IF(NewDistributions!AE11/SUM(NewDistributions!AE$2:AE11)&gt;0.01,"",IF(NewDistributions!AE10/SUM(NewDistributions!AE$2:AE11)&gt;0.01,"",IF(NewDistributions!AE9/SUM(NewDistributions!AE$2:AE11)&gt;0.01,"",DateEnded_3Day!$A11))))))</f>
        <v/>
      </c>
      <c r="AF11" s="19" t="str">
        <f>IF($A11&lt;='All Results'!$B$4,"",IF(SUM(NewDistributions!AF$2:AF11)=0,"",(IF(NewDistributions!AF11/SUM(NewDistributions!AF$2:AF11)&gt;0.01,"",IF(NewDistributions!AF10/SUM(NewDistributions!AF$2:AF11)&gt;0.01,"",IF(NewDistributions!AF9/SUM(NewDistributions!AF$2:AF11)&gt;0.01,"",DateEnded_3Day!$A11))))))</f>
        <v/>
      </c>
      <c r="AG11" s="19" t="str">
        <f>IF($A11&lt;='All Results'!$B$4,"",IF(SUM(NewDistributions!AG$2:AG11)=0,"",(IF(NewDistributions!AG11/SUM(NewDistributions!AG$2:AG11)&gt;0.01,"",IF(NewDistributions!AG10/SUM(NewDistributions!AG$2:AG11)&gt;0.01,"",IF(NewDistributions!AG9/SUM(NewDistributions!AG$2:AG11)&gt;0.01,"",DateEnded_3Day!$A11))))))</f>
        <v/>
      </c>
      <c r="AH11" s="19" t="str">
        <f>IF($A11&lt;='All Results'!$B$4,"",IF(SUM(NewDistributions!AH$2:AH11)=0,"",(IF(NewDistributions!AH11/SUM(NewDistributions!AH$2:AH11)&gt;0.01,"",IF(NewDistributions!AH10/SUM(NewDistributions!AH$2:AH11)&gt;0.01,"",IF(NewDistributions!AH9/SUM(NewDistributions!AH$2:AH11)&gt;0.01,"",DateEnded_3Day!$A11))))))</f>
        <v/>
      </c>
      <c r="AI11" s="19" t="str">
        <f>IF($A11&lt;='All Results'!$B$4,"",IF(SUM(NewDistributions!AI$2:AI11)=0,"",(IF(NewDistributions!AI11/SUM(NewDistributions!AI$2:AI11)&gt;0.01,"",IF(NewDistributions!AI10/SUM(NewDistributions!AI$2:AI11)&gt;0.01,"",IF(NewDistributions!AI9/SUM(NewDistributions!AI$2:AI11)&gt;0.01,"",DateEnded_3Day!$A11))))))</f>
        <v/>
      </c>
      <c r="AJ11" s="19" t="str">
        <f>IF($A11&lt;='All Results'!$B$4,"",IF(SUM(NewDistributions!AJ$2:AJ11)=0,"",(IF(NewDistributions!AJ11/SUM(NewDistributions!AJ$2:AJ11)&gt;0.01,"",IF(NewDistributions!AJ10/SUM(NewDistributions!AJ$2:AJ11)&gt;0.01,"",IF(NewDistributions!AJ9/SUM(NewDistributions!AJ$2:AJ11)&gt;0.01,"",DateEnded_3Day!$A11))))))</f>
        <v/>
      </c>
    </row>
    <row r="12" spans="1:36" x14ac:dyDescent="0.25">
      <c r="A12" s="1">
        <v>44327</v>
      </c>
      <c r="B12" s="3">
        <v>131</v>
      </c>
      <c r="C12" s="19" t="str">
        <f>IF($A12&lt;='All Results'!$B$4,"",IF(SUM(NewDistributions!C$2:C12)=0,"",(IF(NewDistributions!C12/SUM(NewDistributions!C$2:C12)&gt;0.01,"",IF(NewDistributions!C11/SUM(NewDistributions!C$2:C12)&gt;0.01,"",IF(NewDistributions!C10/SUM(NewDistributions!C$2:C12)&gt;0.01,"",DateEnded_3Day!$A12))))))</f>
        <v/>
      </c>
      <c r="D12" s="19" t="str">
        <f>IF($A12&lt;='All Results'!$B$4,"",IF(SUM(NewDistributions!D$2:D12)=0,"",(IF(NewDistributions!D12/SUM(NewDistributions!D$2:D12)&gt;0.01,"",IF(NewDistributions!D11/SUM(NewDistributions!D$2:D12)&gt;0.01,"",IF(NewDistributions!D10/SUM(NewDistributions!D$2:D12)&gt;0.01,"",DateEnded_3Day!$A12))))))</f>
        <v/>
      </c>
      <c r="E12" s="19" t="str">
        <f>IF($A12&lt;='All Results'!$B$4,"",IF(SUM(NewDistributions!E$2:E12)=0,"",(IF(NewDistributions!E12/SUM(NewDistributions!E$2:E12)&gt;0.01,"",IF(NewDistributions!E11/SUM(NewDistributions!E$2:E12)&gt;0.01,"",IF(NewDistributions!E10/SUM(NewDistributions!E$2:E12)&gt;0.01,"",DateEnded_3Day!$A12))))))</f>
        <v/>
      </c>
      <c r="F12" s="19" t="str">
        <f>IF($A12&lt;='All Results'!$B$4,"",IF(SUM(NewDistributions!F$2:F12)=0,"",(IF(NewDistributions!F12/SUM(NewDistributions!F$2:F12)&gt;0.01,"",IF(NewDistributions!F11/SUM(NewDistributions!F$2:F12)&gt;0.01,"",IF(NewDistributions!F10/SUM(NewDistributions!F$2:F12)&gt;0.01,"",DateEnded_3Day!$A12))))))</f>
        <v/>
      </c>
      <c r="G12" s="19" t="str">
        <f>IF($A12&lt;='All Results'!$B$4,"",IF(SUM(NewDistributions!G$2:G12)=0,"",(IF(NewDistributions!G12/SUM(NewDistributions!G$2:G12)&gt;0.01,"",IF(NewDistributions!G11/SUM(NewDistributions!G$2:G12)&gt;0.01,"",IF(NewDistributions!G10/SUM(NewDistributions!G$2:G12)&gt;0.01,"",DateEnded_3Day!$A12))))))</f>
        <v/>
      </c>
      <c r="H12" s="19" t="str">
        <f>IF($A12&lt;='All Results'!$B$4,"",IF(SUM(NewDistributions!H$2:H12)=0,"",(IF(NewDistributions!H12/SUM(NewDistributions!H$2:H12)&gt;0.01,"",IF(NewDistributions!H11/SUM(NewDistributions!H$2:H12)&gt;0.01,"",IF(NewDistributions!H10/SUM(NewDistributions!H$2:H12)&gt;0.01,"",DateEnded_3Day!$A12))))))</f>
        <v/>
      </c>
      <c r="I12" s="19" t="str">
        <f>IF($A12&lt;='All Results'!$B$4,"",IF(SUM(NewDistributions!I$2:I12)=0,"",(IF(NewDistributions!I12/SUM(NewDistributions!I$2:I12)&gt;0.01,"",IF(NewDistributions!I11/SUM(NewDistributions!I$2:I12)&gt;0.01,"",IF(NewDistributions!I10/SUM(NewDistributions!I$2:I12)&gt;0.01,"",DateEnded_3Day!$A12))))))</f>
        <v/>
      </c>
      <c r="J12" s="19" t="str">
        <f>IF($A12&lt;='All Results'!$B$4,"",IF(SUM(NewDistributions!J$2:J12)=0,"",(IF(NewDistributions!J12/SUM(NewDistributions!J$2:J12)&gt;0.01,"",IF(NewDistributions!J11/SUM(NewDistributions!J$2:J12)&gt;0.01,"",IF(NewDistributions!J10/SUM(NewDistributions!J$2:J12)&gt;0.01,"",DateEnded_3Day!$A12))))))</f>
        <v/>
      </c>
      <c r="K12" s="19" t="str">
        <f>IF($A12&lt;='All Results'!$B$4,"",IF(SUM(NewDistributions!K$2:K12)=0,"",(IF(NewDistributions!K12/SUM(NewDistributions!K$2:K12)&gt;0.01,"",IF(NewDistributions!K11/SUM(NewDistributions!K$2:K12)&gt;0.01,"",IF(NewDistributions!K10/SUM(NewDistributions!K$2:K12)&gt;0.01,"",DateEnded_3Day!$A12))))))</f>
        <v/>
      </c>
      <c r="L12" s="19" t="str">
        <f>IF($A12&lt;='All Results'!$B$4,"",IF(SUM(NewDistributions!L$2:L12)=0,"",(IF(NewDistributions!L12/SUM(NewDistributions!L$2:L12)&gt;0.01,"",IF(NewDistributions!L11/SUM(NewDistributions!L$2:L12)&gt;0.01,"",IF(NewDistributions!L10/SUM(NewDistributions!L$2:L12)&gt;0.01,"",DateEnded_3Day!$A12))))))</f>
        <v/>
      </c>
      <c r="M12" s="19" t="str">
        <f>IF($A12&lt;='All Results'!$B$4,"",IF(SUM(NewDistributions!M$2:M12)=0,"",(IF(NewDistributions!M12/SUM(NewDistributions!M$2:M12)&gt;0.01,"",IF(NewDistributions!M11/SUM(NewDistributions!M$2:M12)&gt;0.01,"",IF(NewDistributions!M10/SUM(NewDistributions!M$2:M12)&gt;0.01,"",DateEnded_3Day!$A12))))))</f>
        <v/>
      </c>
      <c r="N12" s="19" t="str">
        <f>IF($A12&lt;='All Results'!$B$4,"",IF(SUM(NewDistributions!N$2:N12)=0,"",(IF(NewDistributions!N12/SUM(NewDistributions!N$2:N12)&gt;0.01,"",IF(NewDistributions!N11/SUM(NewDistributions!N$2:N12)&gt;0.01,"",IF(NewDistributions!N10/SUM(NewDistributions!N$2:N12)&gt;0.01,"",DateEnded_3Day!$A12))))))</f>
        <v/>
      </c>
      <c r="O12" s="19" t="str">
        <f>IF($A12&lt;='All Results'!$B$4,"",IF(SUM(NewDistributions!O$2:O12)=0,"",(IF(NewDistributions!O12/SUM(NewDistributions!O$2:O12)&gt;0.01,"",IF(NewDistributions!O11/SUM(NewDistributions!O$2:O12)&gt;0.01,"",IF(NewDistributions!O10/SUM(NewDistributions!O$2:O12)&gt;0.01,"",DateEnded_3Day!$A12))))))</f>
        <v/>
      </c>
      <c r="P12" s="19" t="str">
        <f>IF($A12&lt;='All Results'!$B$4,"",IF(SUM(NewDistributions!P$2:P12)=0,"",(IF(NewDistributions!P12/SUM(NewDistributions!P$2:P12)&gt;0.01,"",IF(NewDistributions!P11/SUM(NewDistributions!P$2:P12)&gt;0.01,"",IF(NewDistributions!P10/SUM(NewDistributions!P$2:P12)&gt;0.01,"",DateEnded_3Day!$A12))))))</f>
        <v/>
      </c>
      <c r="Q12" s="19" t="str">
        <f>IF($A12&lt;='All Results'!$B$4,"",IF(SUM(NewDistributions!Q$2:Q12)=0,"",(IF(NewDistributions!Q12/SUM(NewDistributions!Q$2:Q12)&gt;0.01,"",IF(NewDistributions!Q11/SUM(NewDistributions!Q$2:Q12)&gt;0.01,"",IF(NewDistributions!Q10/SUM(NewDistributions!Q$2:Q12)&gt;0.01,"",DateEnded_3Day!$A12))))))</f>
        <v/>
      </c>
      <c r="R12" s="19" t="str">
        <f>IF($A12&lt;='All Results'!$B$4,"",IF(SUM(NewDistributions!R$2:R12)=0,"",(IF(NewDistributions!R12/SUM(NewDistributions!R$2:R12)&gt;0.01,"",IF(NewDistributions!R11/SUM(NewDistributions!R$2:R12)&gt;0.01,"",IF(NewDistributions!R10/SUM(NewDistributions!R$2:R12)&gt;0.01,"",DateEnded_3Day!$A12))))))</f>
        <v/>
      </c>
      <c r="S12" s="19" t="str">
        <f>IF($A12&lt;='All Results'!$B$4,"",IF(SUM(NewDistributions!S$2:S12)=0,"",(IF(NewDistributions!S12/SUM(NewDistributions!S$2:S12)&gt;0.01,"",IF(NewDistributions!S11/SUM(NewDistributions!S$2:S12)&gt;0.01,"",IF(NewDistributions!S10/SUM(NewDistributions!S$2:S12)&gt;0.01,"",DateEnded_3Day!$A12))))))</f>
        <v/>
      </c>
      <c r="T12" s="19" t="str">
        <f>IF($A12&lt;='All Results'!$B$4,"",IF(SUM(NewDistributions!T$2:T12)=0,"",(IF(NewDistributions!T12/SUM(NewDistributions!T$2:T12)&gt;0.01,"",IF(NewDistributions!T11/SUM(NewDistributions!T$2:T12)&gt;0.01,"",IF(NewDistributions!T10/SUM(NewDistributions!T$2:T12)&gt;0.01,"",DateEnded_3Day!$A12))))))</f>
        <v/>
      </c>
      <c r="U12" s="19" t="str">
        <f>IF($A12&lt;='All Results'!$B$4,"",IF(SUM(NewDistributions!U$2:U12)=0,"",(IF(NewDistributions!U12/SUM(NewDistributions!U$2:U12)&gt;0.01,"",IF(NewDistributions!U11/SUM(NewDistributions!U$2:U12)&gt;0.01,"",IF(NewDistributions!U10/SUM(NewDistributions!U$2:U12)&gt;0.01,"",DateEnded_3Day!$A12))))))</f>
        <v/>
      </c>
      <c r="V12" s="19" t="str">
        <f>IF($A12&lt;='All Results'!$B$4,"",IF(SUM(NewDistributions!V$2:V12)=0,"",(IF(NewDistributions!V12/SUM(NewDistributions!V$2:V12)&gt;0.01,"",IF(NewDistributions!V11/SUM(NewDistributions!V$2:V12)&gt;0.01,"",IF(NewDistributions!V10/SUM(NewDistributions!V$2:V12)&gt;0.01,"",DateEnded_3Day!$A12))))))</f>
        <v/>
      </c>
      <c r="W12" s="19" t="str">
        <f>IF($A12&lt;='All Results'!$B$4,"",IF(SUM(NewDistributions!W$2:W12)=0,"",(IF(NewDistributions!W12/SUM(NewDistributions!W$2:W12)&gt;0.01,"",IF(NewDistributions!W11/SUM(NewDistributions!W$2:W12)&gt;0.01,"",IF(NewDistributions!W10/SUM(NewDistributions!W$2:W12)&gt;0.01,"",DateEnded_3Day!$A12))))))</f>
        <v/>
      </c>
      <c r="X12" s="19" t="str">
        <f>IF($A12&lt;='All Results'!$B$4,"",IF(SUM(NewDistributions!X$2:X12)=0,"",(IF(NewDistributions!X12/SUM(NewDistributions!X$2:X12)&gt;0.01,"",IF(NewDistributions!X11/SUM(NewDistributions!X$2:X12)&gt;0.01,"",IF(NewDistributions!X10/SUM(NewDistributions!X$2:X12)&gt;0.01,"",DateEnded_3Day!$A12))))))</f>
        <v/>
      </c>
      <c r="Y12" s="19" t="str">
        <f>IF($A12&lt;='All Results'!$B$4,"",IF(SUM(NewDistributions!Y$2:Y12)=0,"",(IF(NewDistributions!Y12/SUM(NewDistributions!Y$2:Y12)&gt;0.01,"",IF(NewDistributions!Y11/SUM(NewDistributions!Y$2:Y12)&gt;0.01,"",IF(NewDistributions!Y10/SUM(NewDistributions!Y$2:Y12)&gt;0.01,"",DateEnded_3Day!$A12))))))</f>
        <v/>
      </c>
      <c r="Z12" s="19" t="str">
        <f>IF($A12&lt;='All Results'!$B$4,"",IF(SUM(NewDistributions!Z$2:Z12)=0,"",(IF(NewDistributions!Z12/SUM(NewDistributions!Z$2:Z12)&gt;0.01,"",IF(NewDistributions!Z11/SUM(NewDistributions!Z$2:Z12)&gt;0.01,"",IF(NewDistributions!Z10/SUM(NewDistributions!Z$2:Z12)&gt;0.01,"",DateEnded_3Day!$A12))))))</f>
        <v/>
      </c>
      <c r="AA12" s="19" t="str">
        <f>IF($A12&lt;='All Results'!$B$4,"",IF(SUM(NewDistributions!AA$2:AA12)=0,"",(IF(NewDistributions!AA12/SUM(NewDistributions!AA$2:AA12)&gt;0.01,"",IF(NewDistributions!AA11/SUM(NewDistributions!AA$2:AA12)&gt;0.01,"",IF(NewDistributions!AA10/SUM(NewDistributions!AA$2:AA12)&gt;0.01,"",DateEnded_3Day!$A12))))))</f>
        <v/>
      </c>
      <c r="AB12" s="19" t="str">
        <f>IF($A12&lt;='All Results'!$B$4,"",IF(SUM(NewDistributions!AB$2:AB12)=0,"",(IF(NewDistributions!AB12/SUM(NewDistributions!AB$2:AB12)&gt;0.01,"",IF(NewDistributions!AB11/SUM(NewDistributions!AB$2:AB12)&gt;0.01,"",IF(NewDistributions!AB10/SUM(NewDistributions!AB$2:AB12)&gt;0.01,"",DateEnded_3Day!$A12))))))</f>
        <v/>
      </c>
      <c r="AC12" s="19" t="str">
        <f>IF($A12&lt;='All Results'!$B$4,"",IF(SUM(NewDistributions!AC$2:AC12)=0,"",(IF(NewDistributions!AC12/SUM(NewDistributions!AC$2:AC12)&gt;0.01,"",IF(NewDistributions!AC11/SUM(NewDistributions!AC$2:AC12)&gt;0.01,"",IF(NewDistributions!AC10/SUM(NewDistributions!AC$2:AC12)&gt;0.01,"",DateEnded_3Day!$A12))))))</f>
        <v/>
      </c>
      <c r="AD12" s="19" t="str">
        <f>IF($A12&lt;='All Results'!$B$4,"",IF(SUM(NewDistributions!AD$2:AD12)=0,"",(IF(NewDistributions!AD12/SUM(NewDistributions!AD$2:AD12)&gt;0.01,"",IF(NewDistributions!AD11/SUM(NewDistributions!AD$2:AD12)&gt;0.01,"",IF(NewDistributions!AD10/SUM(NewDistributions!AD$2:AD12)&gt;0.01,"",DateEnded_3Day!$A12))))))</f>
        <v/>
      </c>
      <c r="AE12" s="19" t="str">
        <f>IF($A12&lt;='All Results'!$B$4,"",IF(SUM(NewDistributions!AE$2:AE12)=0,"",(IF(NewDistributions!AE12/SUM(NewDistributions!AE$2:AE12)&gt;0.01,"",IF(NewDistributions!AE11/SUM(NewDistributions!AE$2:AE12)&gt;0.01,"",IF(NewDistributions!AE10/SUM(NewDistributions!AE$2:AE12)&gt;0.01,"",DateEnded_3Day!$A12))))))</f>
        <v/>
      </c>
      <c r="AF12" s="19" t="str">
        <f>IF($A12&lt;='All Results'!$B$4,"",IF(SUM(NewDistributions!AF$2:AF12)=0,"",(IF(NewDistributions!AF12/SUM(NewDistributions!AF$2:AF12)&gt;0.01,"",IF(NewDistributions!AF11/SUM(NewDistributions!AF$2:AF12)&gt;0.01,"",IF(NewDistributions!AF10/SUM(NewDistributions!AF$2:AF12)&gt;0.01,"",DateEnded_3Day!$A12))))))</f>
        <v/>
      </c>
      <c r="AG12" s="19" t="str">
        <f>IF($A12&lt;='All Results'!$B$4,"",IF(SUM(NewDistributions!AG$2:AG12)=0,"",(IF(NewDistributions!AG12/SUM(NewDistributions!AG$2:AG12)&gt;0.01,"",IF(NewDistributions!AG11/SUM(NewDistributions!AG$2:AG12)&gt;0.01,"",IF(NewDistributions!AG10/SUM(NewDistributions!AG$2:AG12)&gt;0.01,"",DateEnded_3Day!$A12))))))</f>
        <v/>
      </c>
      <c r="AH12" s="19" t="str">
        <f>IF($A12&lt;='All Results'!$B$4,"",IF(SUM(NewDistributions!AH$2:AH12)=0,"",(IF(NewDistributions!AH12/SUM(NewDistributions!AH$2:AH12)&gt;0.01,"",IF(NewDistributions!AH11/SUM(NewDistributions!AH$2:AH12)&gt;0.01,"",IF(NewDistributions!AH10/SUM(NewDistributions!AH$2:AH12)&gt;0.01,"",DateEnded_3Day!$A12))))))</f>
        <v/>
      </c>
      <c r="AI12" s="19" t="str">
        <f>IF($A12&lt;='All Results'!$B$4,"",IF(SUM(NewDistributions!AI$2:AI12)=0,"",(IF(NewDistributions!AI12/SUM(NewDistributions!AI$2:AI12)&gt;0.01,"",IF(NewDistributions!AI11/SUM(NewDistributions!AI$2:AI12)&gt;0.01,"",IF(NewDistributions!AI10/SUM(NewDistributions!AI$2:AI12)&gt;0.01,"",DateEnded_3Day!$A12))))))</f>
        <v/>
      </c>
      <c r="AJ12" s="19" t="str">
        <f>IF($A12&lt;='All Results'!$B$4,"",IF(SUM(NewDistributions!AJ$2:AJ12)=0,"",(IF(NewDistributions!AJ12/SUM(NewDistributions!AJ$2:AJ12)&gt;0.01,"",IF(NewDistributions!AJ11/SUM(NewDistributions!AJ$2:AJ12)&gt;0.01,"",IF(NewDistributions!AJ10/SUM(NewDistributions!AJ$2:AJ12)&gt;0.01,"",DateEnded_3Day!$A12))))))</f>
        <v/>
      </c>
    </row>
    <row r="13" spans="1:36" x14ac:dyDescent="0.25">
      <c r="A13" s="1">
        <v>44328</v>
      </c>
      <c r="B13" s="3">
        <v>132</v>
      </c>
      <c r="C13" s="19" t="str">
        <f>IF($A13&lt;='All Results'!$B$4,"",IF(SUM(NewDistributions!C$2:C13)=0,"",(IF(NewDistributions!C13/SUM(NewDistributions!C$2:C13)&gt;0.01,"",IF(NewDistributions!C12/SUM(NewDistributions!C$2:C13)&gt;0.01,"",IF(NewDistributions!C11/SUM(NewDistributions!C$2:C13)&gt;0.01,"",DateEnded_3Day!$A13))))))</f>
        <v/>
      </c>
      <c r="D13" s="19" t="str">
        <f>IF($A13&lt;='All Results'!$B$4,"",IF(SUM(NewDistributions!D$2:D13)=0,"",(IF(NewDistributions!D13/SUM(NewDistributions!D$2:D13)&gt;0.01,"",IF(NewDistributions!D12/SUM(NewDistributions!D$2:D13)&gt;0.01,"",IF(NewDistributions!D11/SUM(NewDistributions!D$2:D13)&gt;0.01,"",DateEnded_3Day!$A13))))))</f>
        <v/>
      </c>
      <c r="E13" s="19" t="str">
        <f>IF($A13&lt;='All Results'!$B$4,"",IF(SUM(NewDistributions!E$2:E13)=0,"",(IF(NewDistributions!E13/SUM(NewDistributions!E$2:E13)&gt;0.01,"",IF(NewDistributions!E12/SUM(NewDistributions!E$2:E13)&gt;0.01,"",IF(NewDistributions!E11/SUM(NewDistributions!E$2:E13)&gt;0.01,"",DateEnded_3Day!$A13))))))</f>
        <v/>
      </c>
      <c r="F13" s="19" t="str">
        <f>IF($A13&lt;='All Results'!$B$4,"",IF(SUM(NewDistributions!F$2:F13)=0,"",(IF(NewDistributions!F13/SUM(NewDistributions!F$2:F13)&gt;0.01,"",IF(NewDistributions!F12/SUM(NewDistributions!F$2:F13)&gt;0.01,"",IF(NewDistributions!F11/SUM(NewDistributions!F$2:F13)&gt;0.01,"",DateEnded_3Day!$A13))))))</f>
        <v/>
      </c>
      <c r="G13" s="19" t="str">
        <f>IF($A13&lt;='All Results'!$B$4,"",IF(SUM(NewDistributions!G$2:G13)=0,"",(IF(NewDistributions!G13/SUM(NewDistributions!G$2:G13)&gt;0.01,"",IF(NewDistributions!G12/SUM(NewDistributions!G$2:G13)&gt;0.01,"",IF(NewDistributions!G11/SUM(NewDistributions!G$2:G13)&gt;0.01,"",DateEnded_3Day!$A13))))))</f>
        <v/>
      </c>
      <c r="H13" s="19" t="str">
        <f>IF($A13&lt;='All Results'!$B$4,"",IF(SUM(NewDistributions!H$2:H13)=0,"",(IF(NewDistributions!H13/SUM(NewDistributions!H$2:H13)&gt;0.01,"",IF(NewDistributions!H12/SUM(NewDistributions!H$2:H13)&gt;0.01,"",IF(NewDistributions!H11/SUM(NewDistributions!H$2:H13)&gt;0.01,"",DateEnded_3Day!$A13))))))</f>
        <v/>
      </c>
      <c r="I13" s="19" t="str">
        <f>IF($A13&lt;='All Results'!$B$4,"",IF(SUM(NewDistributions!I$2:I13)=0,"",(IF(NewDistributions!I13/SUM(NewDistributions!I$2:I13)&gt;0.01,"",IF(NewDistributions!I12/SUM(NewDistributions!I$2:I13)&gt;0.01,"",IF(NewDistributions!I11/SUM(NewDistributions!I$2:I13)&gt;0.01,"",DateEnded_3Day!$A13))))))</f>
        <v/>
      </c>
      <c r="J13" s="19" t="str">
        <f>IF($A13&lt;='All Results'!$B$4,"",IF(SUM(NewDistributions!J$2:J13)=0,"",(IF(NewDistributions!J13/SUM(NewDistributions!J$2:J13)&gt;0.01,"",IF(NewDistributions!J12/SUM(NewDistributions!J$2:J13)&gt;0.01,"",IF(NewDistributions!J11/SUM(NewDistributions!J$2:J13)&gt;0.01,"",DateEnded_3Day!$A13))))))</f>
        <v/>
      </c>
      <c r="K13" s="19" t="str">
        <f>IF($A13&lt;='All Results'!$B$4,"",IF(SUM(NewDistributions!K$2:K13)=0,"",(IF(NewDistributions!K13/SUM(NewDistributions!K$2:K13)&gt;0.01,"",IF(NewDistributions!K12/SUM(NewDistributions!K$2:K13)&gt;0.01,"",IF(NewDistributions!K11/SUM(NewDistributions!K$2:K13)&gt;0.01,"",DateEnded_3Day!$A13))))))</f>
        <v/>
      </c>
      <c r="L13" s="19" t="str">
        <f>IF($A13&lt;='All Results'!$B$4,"",IF(SUM(NewDistributions!L$2:L13)=0,"",(IF(NewDistributions!L13/SUM(NewDistributions!L$2:L13)&gt;0.01,"",IF(NewDistributions!L12/SUM(NewDistributions!L$2:L13)&gt;0.01,"",IF(NewDistributions!L11/SUM(NewDistributions!L$2:L13)&gt;0.01,"",DateEnded_3Day!$A13))))))</f>
        <v/>
      </c>
      <c r="M13" s="19" t="str">
        <f>IF($A13&lt;='All Results'!$B$4,"",IF(SUM(NewDistributions!M$2:M13)=0,"",(IF(NewDistributions!M13/SUM(NewDistributions!M$2:M13)&gt;0.01,"",IF(NewDistributions!M12/SUM(NewDistributions!M$2:M13)&gt;0.01,"",IF(NewDistributions!M11/SUM(NewDistributions!M$2:M13)&gt;0.01,"",DateEnded_3Day!$A13))))))</f>
        <v/>
      </c>
      <c r="N13" s="19" t="str">
        <f>IF($A13&lt;='All Results'!$B$4,"",IF(SUM(NewDistributions!N$2:N13)=0,"",(IF(NewDistributions!N13/SUM(NewDistributions!N$2:N13)&gt;0.01,"",IF(NewDistributions!N12/SUM(NewDistributions!N$2:N13)&gt;0.01,"",IF(NewDistributions!N11/SUM(NewDistributions!N$2:N13)&gt;0.01,"",DateEnded_3Day!$A13))))))</f>
        <v/>
      </c>
      <c r="O13" s="19" t="str">
        <f>IF($A13&lt;='All Results'!$B$4,"",IF(SUM(NewDistributions!O$2:O13)=0,"",(IF(NewDistributions!O13/SUM(NewDistributions!O$2:O13)&gt;0.01,"",IF(NewDistributions!O12/SUM(NewDistributions!O$2:O13)&gt;0.01,"",IF(NewDistributions!O11/SUM(NewDistributions!O$2:O13)&gt;0.01,"",DateEnded_3Day!$A13))))))</f>
        <v/>
      </c>
      <c r="P13" s="19" t="str">
        <f>IF($A13&lt;='All Results'!$B$4,"",IF(SUM(NewDistributions!P$2:P13)=0,"",(IF(NewDistributions!P13/SUM(NewDistributions!P$2:P13)&gt;0.01,"",IF(NewDistributions!P12/SUM(NewDistributions!P$2:P13)&gt;0.01,"",IF(NewDistributions!P11/SUM(NewDistributions!P$2:P13)&gt;0.01,"",DateEnded_3Day!$A13))))))</f>
        <v/>
      </c>
      <c r="Q13" s="19" t="str">
        <f>IF($A13&lt;='All Results'!$B$4,"",IF(SUM(NewDistributions!Q$2:Q13)=0,"",(IF(NewDistributions!Q13/SUM(NewDistributions!Q$2:Q13)&gt;0.01,"",IF(NewDistributions!Q12/SUM(NewDistributions!Q$2:Q13)&gt;0.01,"",IF(NewDistributions!Q11/SUM(NewDistributions!Q$2:Q13)&gt;0.01,"",DateEnded_3Day!$A13))))))</f>
        <v/>
      </c>
      <c r="R13" s="19" t="str">
        <f>IF($A13&lt;='All Results'!$B$4,"",IF(SUM(NewDistributions!R$2:R13)=0,"",(IF(NewDistributions!R13/SUM(NewDistributions!R$2:R13)&gt;0.01,"",IF(NewDistributions!R12/SUM(NewDistributions!R$2:R13)&gt;0.01,"",IF(NewDistributions!R11/SUM(NewDistributions!R$2:R13)&gt;0.01,"",DateEnded_3Day!$A13))))))</f>
        <v/>
      </c>
      <c r="S13" s="19" t="str">
        <f>IF($A13&lt;='All Results'!$B$4,"",IF(SUM(NewDistributions!S$2:S13)=0,"",(IF(NewDistributions!S13/SUM(NewDistributions!S$2:S13)&gt;0.01,"",IF(NewDistributions!S12/SUM(NewDistributions!S$2:S13)&gt;0.01,"",IF(NewDistributions!S11/SUM(NewDistributions!S$2:S13)&gt;0.01,"",DateEnded_3Day!$A13))))))</f>
        <v/>
      </c>
      <c r="T13" s="19" t="str">
        <f>IF($A13&lt;='All Results'!$B$4,"",IF(SUM(NewDistributions!T$2:T13)=0,"",(IF(NewDistributions!T13/SUM(NewDistributions!T$2:T13)&gt;0.01,"",IF(NewDistributions!T12/SUM(NewDistributions!T$2:T13)&gt;0.01,"",IF(NewDistributions!T11/SUM(NewDistributions!T$2:T13)&gt;0.01,"",DateEnded_3Day!$A13))))))</f>
        <v/>
      </c>
      <c r="U13" s="19" t="str">
        <f>IF($A13&lt;='All Results'!$B$4,"",IF(SUM(NewDistributions!U$2:U13)=0,"",(IF(NewDistributions!U13/SUM(NewDistributions!U$2:U13)&gt;0.01,"",IF(NewDistributions!U12/SUM(NewDistributions!U$2:U13)&gt;0.01,"",IF(NewDistributions!U11/SUM(NewDistributions!U$2:U13)&gt;0.01,"",DateEnded_3Day!$A13))))))</f>
        <v/>
      </c>
      <c r="V13" s="19" t="str">
        <f>IF($A13&lt;='All Results'!$B$4,"",IF(SUM(NewDistributions!V$2:V13)=0,"",(IF(NewDistributions!V13/SUM(NewDistributions!V$2:V13)&gt;0.01,"",IF(NewDistributions!V12/SUM(NewDistributions!V$2:V13)&gt;0.01,"",IF(NewDistributions!V11/SUM(NewDistributions!V$2:V13)&gt;0.01,"",DateEnded_3Day!$A13))))))</f>
        <v/>
      </c>
      <c r="W13" s="19" t="str">
        <f>IF($A13&lt;='All Results'!$B$4,"",IF(SUM(NewDistributions!W$2:W13)=0,"",(IF(NewDistributions!W13/SUM(NewDistributions!W$2:W13)&gt;0.01,"",IF(NewDistributions!W12/SUM(NewDistributions!W$2:W13)&gt;0.01,"",IF(NewDistributions!W11/SUM(NewDistributions!W$2:W13)&gt;0.01,"",DateEnded_3Day!$A13))))))</f>
        <v/>
      </c>
      <c r="X13" s="19" t="str">
        <f>IF($A13&lt;='All Results'!$B$4,"",IF(SUM(NewDistributions!X$2:X13)=0,"",(IF(NewDistributions!X13/SUM(NewDistributions!X$2:X13)&gt;0.01,"",IF(NewDistributions!X12/SUM(NewDistributions!X$2:X13)&gt;0.01,"",IF(NewDistributions!X11/SUM(NewDistributions!X$2:X13)&gt;0.01,"",DateEnded_3Day!$A13))))))</f>
        <v/>
      </c>
      <c r="Y13" s="19" t="str">
        <f>IF($A13&lt;='All Results'!$B$4,"",IF(SUM(NewDistributions!Y$2:Y13)=0,"",(IF(NewDistributions!Y13/SUM(NewDistributions!Y$2:Y13)&gt;0.01,"",IF(NewDistributions!Y12/SUM(NewDistributions!Y$2:Y13)&gt;0.01,"",IF(NewDistributions!Y11/SUM(NewDistributions!Y$2:Y13)&gt;0.01,"",DateEnded_3Day!$A13))))))</f>
        <v/>
      </c>
      <c r="Z13" s="19" t="str">
        <f>IF($A13&lt;='All Results'!$B$4,"",IF(SUM(NewDistributions!Z$2:Z13)=0,"",(IF(NewDistributions!Z13/SUM(NewDistributions!Z$2:Z13)&gt;0.01,"",IF(NewDistributions!Z12/SUM(NewDistributions!Z$2:Z13)&gt;0.01,"",IF(NewDistributions!Z11/SUM(NewDistributions!Z$2:Z13)&gt;0.01,"",DateEnded_3Day!$A13))))))</f>
        <v/>
      </c>
      <c r="AA13" s="19" t="str">
        <f>IF($A13&lt;='All Results'!$B$4,"",IF(SUM(NewDistributions!AA$2:AA13)=0,"",(IF(NewDistributions!AA13/SUM(NewDistributions!AA$2:AA13)&gt;0.01,"",IF(NewDistributions!AA12/SUM(NewDistributions!AA$2:AA13)&gt;0.01,"",IF(NewDistributions!AA11/SUM(NewDistributions!AA$2:AA13)&gt;0.01,"",DateEnded_3Day!$A13))))))</f>
        <v/>
      </c>
      <c r="AB13" s="19" t="str">
        <f>IF($A13&lt;='All Results'!$B$4,"",IF(SUM(NewDistributions!AB$2:AB13)=0,"",(IF(NewDistributions!AB13/SUM(NewDistributions!AB$2:AB13)&gt;0.01,"",IF(NewDistributions!AB12/SUM(NewDistributions!AB$2:AB13)&gt;0.01,"",IF(NewDistributions!AB11/SUM(NewDistributions!AB$2:AB13)&gt;0.01,"",DateEnded_3Day!$A13))))))</f>
        <v/>
      </c>
      <c r="AC13" s="19" t="str">
        <f>IF($A13&lt;='All Results'!$B$4,"",IF(SUM(NewDistributions!AC$2:AC13)=0,"",(IF(NewDistributions!AC13/SUM(NewDistributions!AC$2:AC13)&gt;0.01,"",IF(NewDistributions!AC12/SUM(NewDistributions!AC$2:AC13)&gt;0.01,"",IF(NewDistributions!AC11/SUM(NewDistributions!AC$2:AC13)&gt;0.01,"",DateEnded_3Day!$A13))))))</f>
        <v/>
      </c>
      <c r="AD13" s="19" t="str">
        <f>IF($A13&lt;='All Results'!$B$4,"",IF(SUM(NewDistributions!AD$2:AD13)=0,"",(IF(NewDistributions!AD13/SUM(NewDistributions!AD$2:AD13)&gt;0.01,"",IF(NewDistributions!AD12/SUM(NewDistributions!AD$2:AD13)&gt;0.01,"",IF(NewDistributions!AD11/SUM(NewDistributions!AD$2:AD13)&gt;0.01,"",DateEnded_3Day!$A13))))))</f>
        <v/>
      </c>
      <c r="AE13" s="19" t="str">
        <f>IF($A13&lt;='All Results'!$B$4,"",IF(SUM(NewDistributions!AE$2:AE13)=0,"",(IF(NewDistributions!AE13/SUM(NewDistributions!AE$2:AE13)&gt;0.01,"",IF(NewDistributions!AE12/SUM(NewDistributions!AE$2:AE13)&gt;0.01,"",IF(NewDistributions!AE11/SUM(NewDistributions!AE$2:AE13)&gt;0.01,"",DateEnded_3Day!$A13))))))</f>
        <v/>
      </c>
      <c r="AF13" s="19" t="str">
        <f>IF($A13&lt;='All Results'!$B$4,"",IF(SUM(NewDistributions!AF$2:AF13)=0,"",(IF(NewDistributions!AF13/SUM(NewDistributions!AF$2:AF13)&gt;0.01,"",IF(NewDistributions!AF12/SUM(NewDistributions!AF$2:AF13)&gt;0.01,"",IF(NewDistributions!AF11/SUM(NewDistributions!AF$2:AF13)&gt;0.01,"",DateEnded_3Day!$A13))))))</f>
        <v/>
      </c>
      <c r="AG13" s="19" t="str">
        <f>IF($A13&lt;='All Results'!$B$4,"",IF(SUM(NewDistributions!AG$2:AG13)=0,"",(IF(NewDistributions!AG13/SUM(NewDistributions!AG$2:AG13)&gt;0.01,"",IF(NewDistributions!AG12/SUM(NewDistributions!AG$2:AG13)&gt;0.01,"",IF(NewDistributions!AG11/SUM(NewDistributions!AG$2:AG13)&gt;0.01,"",DateEnded_3Day!$A13))))))</f>
        <v/>
      </c>
      <c r="AH13" s="19" t="str">
        <f>IF($A13&lt;='All Results'!$B$4,"",IF(SUM(NewDistributions!AH$2:AH13)=0,"",(IF(NewDistributions!AH13/SUM(NewDistributions!AH$2:AH13)&gt;0.01,"",IF(NewDistributions!AH12/SUM(NewDistributions!AH$2:AH13)&gt;0.01,"",IF(NewDistributions!AH11/SUM(NewDistributions!AH$2:AH13)&gt;0.01,"",DateEnded_3Day!$A13))))))</f>
        <v/>
      </c>
      <c r="AI13" s="19" t="str">
        <f>IF($A13&lt;='All Results'!$B$4,"",IF(SUM(NewDistributions!AI$2:AI13)=0,"",(IF(NewDistributions!AI13/SUM(NewDistributions!AI$2:AI13)&gt;0.01,"",IF(NewDistributions!AI12/SUM(NewDistributions!AI$2:AI13)&gt;0.01,"",IF(NewDistributions!AI11/SUM(NewDistributions!AI$2:AI13)&gt;0.01,"",DateEnded_3Day!$A13))))))</f>
        <v/>
      </c>
      <c r="AJ13" s="19" t="str">
        <f>IF($A13&lt;='All Results'!$B$4,"",IF(SUM(NewDistributions!AJ$2:AJ13)=0,"",(IF(NewDistributions!AJ13/SUM(NewDistributions!AJ$2:AJ13)&gt;0.01,"",IF(NewDistributions!AJ12/SUM(NewDistributions!AJ$2:AJ13)&gt;0.01,"",IF(NewDistributions!AJ11/SUM(NewDistributions!AJ$2:AJ13)&gt;0.01,"",DateEnded_3Day!$A13))))))</f>
        <v/>
      </c>
    </row>
    <row r="14" spans="1:36" x14ac:dyDescent="0.25">
      <c r="A14" s="1">
        <v>44329</v>
      </c>
      <c r="B14" s="3">
        <v>133</v>
      </c>
      <c r="C14" s="19" t="str">
        <f>IF($A14&lt;='All Results'!$B$4,"",IF(SUM(NewDistributions!C$2:C14)=0,"",(IF(NewDistributions!C14/SUM(NewDistributions!C$2:C14)&gt;0.01,"",IF(NewDistributions!C13/SUM(NewDistributions!C$2:C14)&gt;0.01,"",IF(NewDistributions!C12/SUM(NewDistributions!C$2:C14)&gt;0.01,"",DateEnded_3Day!$A14))))))</f>
        <v/>
      </c>
      <c r="D14" s="19" t="str">
        <f>IF($A14&lt;='All Results'!$B$4,"",IF(SUM(NewDistributions!D$2:D14)=0,"",(IF(NewDistributions!D14/SUM(NewDistributions!D$2:D14)&gt;0.01,"",IF(NewDistributions!D13/SUM(NewDistributions!D$2:D14)&gt;0.01,"",IF(NewDistributions!D12/SUM(NewDistributions!D$2:D14)&gt;0.01,"",DateEnded_3Day!$A14))))))</f>
        <v/>
      </c>
      <c r="E14" s="19" t="str">
        <f>IF($A14&lt;='All Results'!$B$4,"",IF(SUM(NewDistributions!E$2:E14)=0,"",(IF(NewDistributions!E14/SUM(NewDistributions!E$2:E14)&gt;0.01,"",IF(NewDistributions!E13/SUM(NewDistributions!E$2:E14)&gt;0.01,"",IF(NewDistributions!E12/SUM(NewDistributions!E$2:E14)&gt;0.01,"",DateEnded_3Day!$A14))))))</f>
        <v/>
      </c>
      <c r="F14" s="19" t="str">
        <f>IF($A14&lt;='All Results'!$B$4,"",IF(SUM(NewDistributions!F$2:F14)=0,"",(IF(NewDistributions!F14/SUM(NewDistributions!F$2:F14)&gt;0.01,"",IF(NewDistributions!F13/SUM(NewDistributions!F$2:F14)&gt;0.01,"",IF(NewDistributions!F12/SUM(NewDistributions!F$2:F14)&gt;0.01,"",DateEnded_3Day!$A14))))))</f>
        <v/>
      </c>
      <c r="G14" s="19" t="str">
        <f>IF($A14&lt;='All Results'!$B$4,"",IF(SUM(NewDistributions!G$2:G14)=0,"",(IF(NewDistributions!G14/SUM(NewDistributions!G$2:G14)&gt;0.01,"",IF(NewDistributions!G13/SUM(NewDistributions!G$2:G14)&gt;0.01,"",IF(NewDistributions!G12/SUM(NewDistributions!G$2:G14)&gt;0.01,"",DateEnded_3Day!$A14))))))</f>
        <v/>
      </c>
      <c r="H14" s="19" t="str">
        <f>IF($A14&lt;='All Results'!$B$4,"",IF(SUM(NewDistributions!H$2:H14)=0,"",(IF(NewDistributions!H14/SUM(NewDistributions!H$2:H14)&gt;0.01,"",IF(NewDistributions!H13/SUM(NewDistributions!H$2:H14)&gt;0.01,"",IF(NewDistributions!H12/SUM(NewDistributions!H$2:H14)&gt;0.01,"",DateEnded_3Day!$A14))))))</f>
        <v/>
      </c>
      <c r="I14" s="19" t="str">
        <f>IF($A14&lt;='All Results'!$B$4,"",IF(SUM(NewDistributions!I$2:I14)=0,"",(IF(NewDistributions!I14/SUM(NewDistributions!I$2:I14)&gt;0.01,"",IF(NewDistributions!I13/SUM(NewDistributions!I$2:I14)&gt;0.01,"",IF(NewDistributions!I12/SUM(NewDistributions!I$2:I14)&gt;0.01,"",DateEnded_3Day!$A14))))))</f>
        <v/>
      </c>
      <c r="J14" s="19" t="str">
        <f>IF($A14&lt;='All Results'!$B$4,"",IF(SUM(NewDistributions!J$2:J14)=0,"",(IF(NewDistributions!J14/SUM(NewDistributions!J$2:J14)&gt;0.01,"",IF(NewDistributions!J13/SUM(NewDistributions!J$2:J14)&gt;0.01,"",IF(NewDistributions!J12/SUM(NewDistributions!J$2:J14)&gt;0.01,"",DateEnded_3Day!$A14))))))</f>
        <v/>
      </c>
      <c r="K14" s="19" t="str">
        <f>IF($A14&lt;='All Results'!$B$4,"",IF(SUM(NewDistributions!K$2:K14)=0,"",(IF(NewDistributions!K14/SUM(NewDistributions!K$2:K14)&gt;0.01,"",IF(NewDistributions!K13/SUM(NewDistributions!K$2:K14)&gt;0.01,"",IF(NewDistributions!K12/SUM(NewDistributions!K$2:K14)&gt;0.01,"",DateEnded_3Day!$A14))))))</f>
        <v/>
      </c>
      <c r="L14" s="19" t="str">
        <f>IF($A14&lt;='All Results'!$B$4,"",IF(SUM(NewDistributions!L$2:L14)=0,"",(IF(NewDistributions!L14/SUM(NewDistributions!L$2:L14)&gt;0.01,"",IF(NewDistributions!L13/SUM(NewDistributions!L$2:L14)&gt;0.01,"",IF(NewDistributions!L12/SUM(NewDistributions!L$2:L14)&gt;0.01,"",DateEnded_3Day!$A14))))))</f>
        <v/>
      </c>
      <c r="M14" s="19" t="str">
        <f>IF($A14&lt;='All Results'!$B$4,"",IF(SUM(NewDistributions!M$2:M14)=0,"",(IF(NewDistributions!M14/SUM(NewDistributions!M$2:M14)&gt;0.01,"",IF(NewDistributions!M13/SUM(NewDistributions!M$2:M14)&gt;0.01,"",IF(NewDistributions!M12/SUM(NewDistributions!M$2:M14)&gt;0.01,"",DateEnded_3Day!$A14))))))</f>
        <v/>
      </c>
      <c r="N14" s="19" t="str">
        <f>IF($A14&lt;='All Results'!$B$4,"",IF(SUM(NewDistributions!N$2:N14)=0,"",(IF(NewDistributions!N14/SUM(NewDistributions!N$2:N14)&gt;0.01,"",IF(NewDistributions!N13/SUM(NewDistributions!N$2:N14)&gt;0.01,"",IF(NewDistributions!N12/SUM(NewDistributions!N$2:N14)&gt;0.01,"",DateEnded_3Day!$A14))))))</f>
        <v/>
      </c>
      <c r="O14" s="19" t="str">
        <f>IF($A14&lt;='All Results'!$B$4,"",IF(SUM(NewDistributions!O$2:O14)=0,"",(IF(NewDistributions!O14/SUM(NewDistributions!O$2:O14)&gt;0.01,"",IF(NewDistributions!O13/SUM(NewDistributions!O$2:O14)&gt;0.01,"",IF(NewDistributions!O12/SUM(NewDistributions!O$2:O14)&gt;0.01,"",DateEnded_3Day!$A14))))))</f>
        <v/>
      </c>
      <c r="P14" s="19" t="str">
        <f>IF($A14&lt;='All Results'!$B$4,"",IF(SUM(NewDistributions!P$2:P14)=0,"",(IF(NewDistributions!P14/SUM(NewDistributions!P$2:P14)&gt;0.01,"",IF(NewDistributions!P13/SUM(NewDistributions!P$2:P14)&gt;0.01,"",IF(NewDistributions!P12/SUM(NewDistributions!P$2:P14)&gt;0.01,"",DateEnded_3Day!$A14))))))</f>
        <v/>
      </c>
      <c r="Q14" s="19" t="str">
        <f>IF($A14&lt;='All Results'!$B$4,"",IF(SUM(NewDistributions!Q$2:Q14)=0,"",(IF(NewDistributions!Q14/SUM(NewDistributions!Q$2:Q14)&gt;0.01,"",IF(NewDistributions!Q13/SUM(NewDistributions!Q$2:Q14)&gt;0.01,"",IF(NewDistributions!Q12/SUM(NewDistributions!Q$2:Q14)&gt;0.01,"",DateEnded_3Day!$A14))))))</f>
        <v/>
      </c>
      <c r="R14" s="19" t="str">
        <f>IF($A14&lt;='All Results'!$B$4,"",IF(SUM(NewDistributions!R$2:R14)=0,"",(IF(NewDistributions!R14/SUM(NewDistributions!R$2:R14)&gt;0.01,"",IF(NewDistributions!R13/SUM(NewDistributions!R$2:R14)&gt;0.01,"",IF(NewDistributions!R12/SUM(NewDistributions!R$2:R14)&gt;0.01,"",DateEnded_3Day!$A14))))))</f>
        <v/>
      </c>
      <c r="S14" s="19" t="str">
        <f>IF($A14&lt;='All Results'!$B$4,"",IF(SUM(NewDistributions!S$2:S14)=0,"",(IF(NewDistributions!S14/SUM(NewDistributions!S$2:S14)&gt;0.01,"",IF(NewDistributions!S13/SUM(NewDistributions!S$2:S14)&gt;0.01,"",IF(NewDistributions!S12/SUM(NewDistributions!S$2:S14)&gt;0.01,"",DateEnded_3Day!$A14))))))</f>
        <v/>
      </c>
      <c r="T14" s="19" t="str">
        <f>IF($A14&lt;='All Results'!$B$4,"",IF(SUM(NewDistributions!T$2:T14)=0,"",(IF(NewDistributions!T14/SUM(NewDistributions!T$2:T14)&gt;0.01,"",IF(NewDistributions!T13/SUM(NewDistributions!T$2:T14)&gt;0.01,"",IF(NewDistributions!T12/SUM(NewDistributions!T$2:T14)&gt;0.01,"",DateEnded_3Day!$A14))))))</f>
        <v/>
      </c>
      <c r="U14" s="19" t="str">
        <f>IF($A14&lt;='All Results'!$B$4,"",IF(SUM(NewDistributions!U$2:U14)=0,"",(IF(NewDistributions!U14/SUM(NewDistributions!U$2:U14)&gt;0.01,"",IF(NewDistributions!U13/SUM(NewDistributions!U$2:U14)&gt;0.01,"",IF(NewDistributions!U12/SUM(NewDistributions!U$2:U14)&gt;0.01,"",DateEnded_3Day!$A14))))))</f>
        <v/>
      </c>
      <c r="V14" s="19" t="str">
        <f>IF($A14&lt;='All Results'!$B$4,"",IF(SUM(NewDistributions!V$2:V14)=0,"",(IF(NewDistributions!V14/SUM(NewDistributions!V$2:V14)&gt;0.01,"",IF(NewDistributions!V13/SUM(NewDistributions!V$2:V14)&gt;0.01,"",IF(NewDistributions!V12/SUM(NewDistributions!V$2:V14)&gt;0.01,"",DateEnded_3Day!$A14))))))</f>
        <v/>
      </c>
      <c r="W14" s="19" t="str">
        <f>IF($A14&lt;='All Results'!$B$4,"",IF(SUM(NewDistributions!W$2:W14)=0,"",(IF(NewDistributions!W14/SUM(NewDistributions!W$2:W14)&gt;0.01,"",IF(NewDistributions!W13/SUM(NewDistributions!W$2:W14)&gt;0.01,"",IF(NewDistributions!W12/SUM(NewDistributions!W$2:W14)&gt;0.01,"",DateEnded_3Day!$A14))))))</f>
        <v/>
      </c>
      <c r="X14" s="19" t="str">
        <f>IF($A14&lt;='All Results'!$B$4,"",IF(SUM(NewDistributions!X$2:X14)=0,"",(IF(NewDistributions!X14/SUM(NewDistributions!X$2:X14)&gt;0.01,"",IF(NewDistributions!X13/SUM(NewDistributions!X$2:X14)&gt;0.01,"",IF(NewDistributions!X12/SUM(NewDistributions!X$2:X14)&gt;0.01,"",DateEnded_3Day!$A14))))))</f>
        <v/>
      </c>
      <c r="Y14" s="19" t="str">
        <f>IF($A14&lt;='All Results'!$B$4,"",IF(SUM(NewDistributions!Y$2:Y14)=0,"",(IF(NewDistributions!Y14/SUM(NewDistributions!Y$2:Y14)&gt;0.01,"",IF(NewDistributions!Y13/SUM(NewDistributions!Y$2:Y14)&gt;0.01,"",IF(NewDistributions!Y12/SUM(NewDistributions!Y$2:Y14)&gt;0.01,"",DateEnded_3Day!$A14))))))</f>
        <v/>
      </c>
      <c r="Z14" s="19" t="str">
        <f>IF($A14&lt;='All Results'!$B$4,"",IF(SUM(NewDistributions!Z$2:Z14)=0,"",(IF(NewDistributions!Z14/SUM(NewDistributions!Z$2:Z14)&gt;0.01,"",IF(NewDistributions!Z13/SUM(NewDistributions!Z$2:Z14)&gt;0.01,"",IF(NewDistributions!Z12/SUM(NewDistributions!Z$2:Z14)&gt;0.01,"",DateEnded_3Day!$A14))))))</f>
        <v/>
      </c>
      <c r="AA14" s="19" t="str">
        <f>IF($A14&lt;='All Results'!$B$4,"",IF(SUM(NewDistributions!AA$2:AA14)=0,"",(IF(NewDistributions!AA14/SUM(NewDistributions!AA$2:AA14)&gt;0.01,"",IF(NewDistributions!AA13/SUM(NewDistributions!AA$2:AA14)&gt;0.01,"",IF(NewDistributions!AA12/SUM(NewDistributions!AA$2:AA14)&gt;0.01,"",DateEnded_3Day!$A14))))))</f>
        <v/>
      </c>
      <c r="AB14" s="19" t="str">
        <f>IF($A14&lt;='All Results'!$B$4,"",IF(SUM(NewDistributions!AB$2:AB14)=0,"",(IF(NewDistributions!AB14/SUM(NewDistributions!AB$2:AB14)&gt;0.01,"",IF(NewDistributions!AB13/SUM(NewDistributions!AB$2:AB14)&gt;0.01,"",IF(NewDistributions!AB12/SUM(NewDistributions!AB$2:AB14)&gt;0.01,"",DateEnded_3Day!$A14))))))</f>
        <v/>
      </c>
      <c r="AC14" s="19" t="str">
        <f>IF($A14&lt;='All Results'!$B$4,"",IF(SUM(NewDistributions!AC$2:AC14)=0,"",(IF(NewDistributions!AC14/SUM(NewDistributions!AC$2:AC14)&gt;0.01,"",IF(NewDistributions!AC13/SUM(NewDistributions!AC$2:AC14)&gt;0.01,"",IF(NewDistributions!AC12/SUM(NewDistributions!AC$2:AC14)&gt;0.01,"",DateEnded_3Day!$A14))))))</f>
        <v/>
      </c>
      <c r="AD14" s="19" t="str">
        <f>IF($A14&lt;='All Results'!$B$4,"",IF(SUM(NewDistributions!AD$2:AD14)=0,"",(IF(NewDistributions!AD14/SUM(NewDistributions!AD$2:AD14)&gt;0.01,"",IF(NewDistributions!AD13/SUM(NewDistributions!AD$2:AD14)&gt;0.01,"",IF(NewDistributions!AD12/SUM(NewDistributions!AD$2:AD14)&gt;0.01,"",DateEnded_3Day!$A14))))))</f>
        <v/>
      </c>
      <c r="AE14" s="19" t="str">
        <f>IF($A14&lt;='All Results'!$B$4,"",IF(SUM(NewDistributions!AE$2:AE14)=0,"",(IF(NewDistributions!AE14/SUM(NewDistributions!AE$2:AE14)&gt;0.01,"",IF(NewDistributions!AE13/SUM(NewDistributions!AE$2:AE14)&gt;0.01,"",IF(NewDistributions!AE12/SUM(NewDistributions!AE$2:AE14)&gt;0.01,"",DateEnded_3Day!$A14))))))</f>
        <v/>
      </c>
      <c r="AF14" s="19" t="str">
        <f>IF($A14&lt;='All Results'!$B$4,"",IF(SUM(NewDistributions!AF$2:AF14)=0,"",(IF(NewDistributions!AF14/SUM(NewDistributions!AF$2:AF14)&gt;0.01,"",IF(NewDistributions!AF13/SUM(NewDistributions!AF$2:AF14)&gt;0.01,"",IF(NewDistributions!AF12/SUM(NewDistributions!AF$2:AF14)&gt;0.01,"",DateEnded_3Day!$A14))))))</f>
        <v/>
      </c>
      <c r="AG14" s="19" t="str">
        <f>IF($A14&lt;='All Results'!$B$4,"",IF(SUM(NewDistributions!AG$2:AG14)=0,"",(IF(NewDistributions!AG14/SUM(NewDistributions!AG$2:AG14)&gt;0.01,"",IF(NewDistributions!AG13/SUM(NewDistributions!AG$2:AG14)&gt;0.01,"",IF(NewDistributions!AG12/SUM(NewDistributions!AG$2:AG14)&gt;0.01,"",DateEnded_3Day!$A14))))))</f>
        <v/>
      </c>
      <c r="AH14" s="19" t="str">
        <f>IF($A14&lt;='All Results'!$B$4,"",IF(SUM(NewDistributions!AH$2:AH14)=0,"",(IF(NewDistributions!AH14/SUM(NewDistributions!AH$2:AH14)&gt;0.01,"",IF(NewDistributions!AH13/SUM(NewDistributions!AH$2:AH14)&gt;0.01,"",IF(NewDistributions!AH12/SUM(NewDistributions!AH$2:AH14)&gt;0.01,"",DateEnded_3Day!$A14))))))</f>
        <v/>
      </c>
      <c r="AI14" s="19" t="str">
        <f>IF($A14&lt;='All Results'!$B$4,"",IF(SUM(NewDistributions!AI$2:AI14)=0,"",(IF(NewDistributions!AI14/SUM(NewDistributions!AI$2:AI14)&gt;0.01,"",IF(NewDistributions!AI13/SUM(NewDistributions!AI$2:AI14)&gt;0.01,"",IF(NewDistributions!AI12/SUM(NewDistributions!AI$2:AI14)&gt;0.01,"",DateEnded_3Day!$A14))))))</f>
        <v/>
      </c>
      <c r="AJ14" s="19" t="str">
        <f>IF($A14&lt;='All Results'!$B$4,"",IF(SUM(NewDistributions!AJ$2:AJ14)=0,"",(IF(NewDistributions!AJ14/SUM(NewDistributions!AJ$2:AJ14)&gt;0.01,"",IF(NewDistributions!AJ13/SUM(NewDistributions!AJ$2:AJ14)&gt;0.01,"",IF(NewDistributions!AJ12/SUM(NewDistributions!AJ$2:AJ14)&gt;0.01,"",DateEnded_3Day!$A14))))))</f>
        <v/>
      </c>
    </row>
    <row r="15" spans="1:36" x14ac:dyDescent="0.25">
      <c r="A15" s="1">
        <v>44330</v>
      </c>
      <c r="B15" s="3">
        <v>134</v>
      </c>
      <c r="C15" s="19" t="str">
        <f>IF($A15&lt;='All Results'!$B$4,"",IF(SUM(NewDistributions!C$2:C15)=0,"",(IF(NewDistributions!C15/SUM(NewDistributions!C$2:C15)&gt;0.01,"",IF(NewDistributions!C14/SUM(NewDistributions!C$2:C15)&gt;0.01,"",IF(NewDistributions!C13/SUM(NewDistributions!C$2:C15)&gt;0.01,"",DateEnded_3Day!$A15))))))</f>
        <v/>
      </c>
      <c r="D15" s="19" t="str">
        <f>IF($A15&lt;='All Results'!$B$4,"",IF(SUM(NewDistributions!D$2:D15)=0,"",(IF(NewDistributions!D15/SUM(NewDistributions!D$2:D15)&gt;0.01,"",IF(NewDistributions!D14/SUM(NewDistributions!D$2:D15)&gt;0.01,"",IF(NewDistributions!D13/SUM(NewDistributions!D$2:D15)&gt;0.01,"",DateEnded_3Day!$A15))))))</f>
        <v/>
      </c>
      <c r="E15" s="19" t="str">
        <f>IF($A15&lt;='All Results'!$B$4,"",IF(SUM(NewDistributions!E$2:E15)=0,"",(IF(NewDistributions!E15/SUM(NewDistributions!E$2:E15)&gt;0.01,"",IF(NewDistributions!E14/SUM(NewDistributions!E$2:E15)&gt;0.01,"",IF(NewDistributions!E13/SUM(NewDistributions!E$2:E15)&gt;0.01,"",DateEnded_3Day!$A15))))))</f>
        <v/>
      </c>
      <c r="F15" s="19" t="str">
        <f>IF($A15&lt;='All Results'!$B$4,"",IF(SUM(NewDistributions!F$2:F15)=0,"",(IF(NewDistributions!F15/SUM(NewDistributions!F$2:F15)&gt;0.01,"",IF(NewDistributions!F14/SUM(NewDistributions!F$2:F15)&gt;0.01,"",IF(NewDistributions!F13/SUM(NewDistributions!F$2:F15)&gt;0.01,"",DateEnded_3Day!$A15))))))</f>
        <v/>
      </c>
      <c r="G15" s="19" t="str">
        <f>IF($A15&lt;='All Results'!$B$4,"",IF(SUM(NewDistributions!G$2:G15)=0,"",(IF(NewDistributions!G15/SUM(NewDistributions!G$2:G15)&gt;0.01,"",IF(NewDistributions!G14/SUM(NewDistributions!G$2:G15)&gt;0.01,"",IF(NewDistributions!G13/SUM(NewDistributions!G$2:G15)&gt;0.01,"",DateEnded_3Day!$A15))))))</f>
        <v/>
      </c>
      <c r="H15" s="19" t="str">
        <f>IF($A15&lt;='All Results'!$B$4,"",IF(SUM(NewDistributions!H$2:H15)=0,"",(IF(NewDistributions!H15/SUM(NewDistributions!H$2:H15)&gt;0.01,"",IF(NewDistributions!H14/SUM(NewDistributions!H$2:H15)&gt;0.01,"",IF(NewDistributions!H13/SUM(NewDistributions!H$2:H15)&gt;0.01,"",DateEnded_3Day!$A15))))))</f>
        <v/>
      </c>
      <c r="I15" s="19" t="str">
        <f>IF($A15&lt;='All Results'!$B$4,"",IF(SUM(NewDistributions!I$2:I15)=0,"",(IF(NewDistributions!I15/SUM(NewDistributions!I$2:I15)&gt;0.01,"",IF(NewDistributions!I14/SUM(NewDistributions!I$2:I15)&gt;0.01,"",IF(NewDistributions!I13/SUM(NewDistributions!I$2:I15)&gt;0.01,"",DateEnded_3Day!$A15))))))</f>
        <v/>
      </c>
      <c r="J15" s="19" t="str">
        <f>IF($A15&lt;='All Results'!$B$4,"",IF(SUM(NewDistributions!J$2:J15)=0,"",(IF(NewDistributions!J15/SUM(NewDistributions!J$2:J15)&gt;0.01,"",IF(NewDistributions!J14/SUM(NewDistributions!J$2:J15)&gt;0.01,"",IF(NewDistributions!J13/SUM(NewDistributions!J$2:J15)&gt;0.01,"",DateEnded_3Day!$A15))))))</f>
        <v/>
      </c>
      <c r="K15" s="19" t="str">
        <f>IF($A15&lt;='All Results'!$B$4,"",IF(SUM(NewDistributions!K$2:K15)=0,"",(IF(NewDistributions!K15/SUM(NewDistributions!K$2:K15)&gt;0.01,"",IF(NewDistributions!K14/SUM(NewDistributions!K$2:K15)&gt;0.01,"",IF(NewDistributions!K13/SUM(NewDistributions!K$2:K15)&gt;0.01,"",DateEnded_3Day!$A15))))))</f>
        <v/>
      </c>
      <c r="L15" s="19" t="str">
        <f>IF($A15&lt;='All Results'!$B$4,"",IF(SUM(NewDistributions!L$2:L15)=0,"",(IF(NewDistributions!L15/SUM(NewDistributions!L$2:L15)&gt;0.01,"",IF(NewDistributions!L14/SUM(NewDistributions!L$2:L15)&gt;0.01,"",IF(NewDistributions!L13/SUM(NewDistributions!L$2:L15)&gt;0.01,"",DateEnded_3Day!$A15))))))</f>
        <v/>
      </c>
      <c r="M15" s="19" t="str">
        <f>IF($A15&lt;='All Results'!$B$4,"",IF(SUM(NewDistributions!M$2:M15)=0,"",(IF(NewDistributions!M15/SUM(NewDistributions!M$2:M15)&gt;0.01,"",IF(NewDistributions!M14/SUM(NewDistributions!M$2:M15)&gt;0.01,"",IF(NewDistributions!M13/SUM(NewDistributions!M$2:M15)&gt;0.01,"",DateEnded_3Day!$A15))))))</f>
        <v/>
      </c>
      <c r="N15" s="19" t="str">
        <f>IF($A15&lt;='All Results'!$B$4,"",IF(SUM(NewDistributions!N$2:N15)=0,"",(IF(NewDistributions!N15/SUM(NewDistributions!N$2:N15)&gt;0.01,"",IF(NewDistributions!N14/SUM(NewDistributions!N$2:N15)&gt;0.01,"",IF(NewDistributions!N13/SUM(NewDistributions!N$2:N15)&gt;0.01,"",DateEnded_3Day!$A15))))))</f>
        <v/>
      </c>
      <c r="O15" s="19" t="str">
        <f>IF($A15&lt;='All Results'!$B$4,"",IF(SUM(NewDistributions!O$2:O15)=0,"",(IF(NewDistributions!O15/SUM(NewDistributions!O$2:O15)&gt;0.01,"",IF(NewDistributions!O14/SUM(NewDistributions!O$2:O15)&gt;0.01,"",IF(NewDistributions!O13/SUM(NewDistributions!O$2:O15)&gt;0.01,"",DateEnded_3Day!$A15))))))</f>
        <v/>
      </c>
      <c r="P15" s="19" t="str">
        <f>IF($A15&lt;='All Results'!$B$4,"",IF(SUM(NewDistributions!P$2:P15)=0,"",(IF(NewDistributions!P15/SUM(NewDistributions!P$2:P15)&gt;0.01,"",IF(NewDistributions!P14/SUM(NewDistributions!P$2:P15)&gt;0.01,"",IF(NewDistributions!P13/SUM(NewDistributions!P$2:P15)&gt;0.01,"",DateEnded_3Day!$A15))))))</f>
        <v/>
      </c>
      <c r="Q15" s="19" t="str">
        <f>IF($A15&lt;='All Results'!$B$4,"",IF(SUM(NewDistributions!Q$2:Q15)=0,"",(IF(NewDistributions!Q15/SUM(NewDistributions!Q$2:Q15)&gt;0.01,"",IF(NewDistributions!Q14/SUM(NewDistributions!Q$2:Q15)&gt;0.01,"",IF(NewDistributions!Q13/SUM(NewDistributions!Q$2:Q15)&gt;0.01,"",DateEnded_3Day!$A15))))))</f>
        <v/>
      </c>
      <c r="R15" s="19" t="str">
        <f>IF($A15&lt;='All Results'!$B$4,"",IF(SUM(NewDistributions!R$2:R15)=0,"",(IF(NewDistributions!R15/SUM(NewDistributions!R$2:R15)&gt;0.01,"",IF(NewDistributions!R14/SUM(NewDistributions!R$2:R15)&gt;0.01,"",IF(NewDistributions!R13/SUM(NewDistributions!R$2:R15)&gt;0.01,"",DateEnded_3Day!$A15))))))</f>
        <v/>
      </c>
      <c r="S15" s="19" t="str">
        <f>IF($A15&lt;='All Results'!$B$4,"",IF(SUM(NewDistributions!S$2:S15)=0,"",(IF(NewDistributions!S15/SUM(NewDistributions!S$2:S15)&gt;0.01,"",IF(NewDistributions!S14/SUM(NewDistributions!S$2:S15)&gt;0.01,"",IF(NewDistributions!S13/SUM(NewDistributions!S$2:S15)&gt;0.01,"",DateEnded_3Day!$A15))))))</f>
        <v/>
      </c>
      <c r="T15" s="19" t="str">
        <f>IF($A15&lt;='All Results'!$B$4,"",IF(SUM(NewDistributions!T$2:T15)=0,"",(IF(NewDistributions!T15/SUM(NewDistributions!T$2:T15)&gt;0.01,"",IF(NewDistributions!T14/SUM(NewDistributions!T$2:T15)&gt;0.01,"",IF(NewDistributions!T13/SUM(NewDistributions!T$2:T15)&gt;0.01,"",DateEnded_3Day!$A15))))))</f>
        <v/>
      </c>
      <c r="U15" s="19" t="str">
        <f>IF($A15&lt;='All Results'!$B$4,"",IF(SUM(NewDistributions!U$2:U15)=0,"",(IF(NewDistributions!U15/SUM(NewDistributions!U$2:U15)&gt;0.01,"",IF(NewDistributions!U14/SUM(NewDistributions!U$2:U15)&gt;0.01,"",IF(NewDistributions!U13/SUM(NewDistributions!U$2:U15)&gt;0.01,"",DateEnded_3Day!$A15))))))</f>
        <v/>
      </c>
      <c r="V15" s="19" t="str">
        <f>IF($A15&lt;='All Results'!$B$4,"",IF(SUM(NewDistributions!V$2:V15)=0,"",(IF(NewDistributions!V15/SUM(NewDistributions!V$2:V15)&gt;0.01,"",IF(NewDistributions!V14/SUM(NewDistributions!V$2:V15)&gt;0.01,"",IF(NewDistributions!V13/SUM(NewDistributions!V$2:V15)&gt;0.01,"",DateEnded_3Day!$A15))))))</f>
        <v/>
      </c>
      <c r="W15" s="19" t="str">
        <f>IF($A15&lt;='All Results'!$B$4,"",IF(SUM(NewDistributions!W$2:W15)=0,"",(IF(NewDistributions!W15/SUM(NewDistributions!W$2:W15)&gt;0.01,"",IF(NewDistributions!W14/SUM(NewDistributions!W$2:W15)&gt;0.01,"",IF(NewDistributions!W13/SUM(NewDistributions!W$2:W15)&gt;0.01,"",DateEnded_3Day!$A15))))))</f>
        <v/>
      </c>
      <c r="X15" s="19" t="str">
        <f>IF($A15&lt;='All Results'!$B$4,"",IF(SUM(NewDistributions!X$2:X15)=0,"",(IF(NewDistributions!X15/SUM(NewDistributions!X$2:X15)&gt;0.01,"",IF(NewDistributions!X14/SUM(NewDistributions!X$2:X15)&gt;0.01,"",IF(NewDistributions!X13/SUM(NewDistributions!X$2:X15)&gt;0.01,"",DateEnded_3Day!$A15))))))</f>
        <v/>
      </c>
      <c r="Y15" s="19" t="str">
        <f>IF($A15&lt;='All Results'!$B$4,"",IF(SUM(NewDistributions!Y$2:Y15)=0,"",(IF(NewDistributions!Y15/SUM(NewDistributions!Y$2:Y15)&gt;0.01,"",IF(NewDistributions!Y14/SUM(NewDistributions!Y$2:Y15)&gt;0.01,"",IF(NewDistributions!Y13/SUM(NewDistributions!Y$2:Y15)&gt;0.01,"",DateEnded_3Day!$A15))))))</f>
        <v/>
      </c>
      <c r="Z15" s="19" t="str">
        <f>IF($A15&lt;='All Results'!$B$4,"",IF(SUM(NewDistributions!Z$2:Z15)=0,"",(IF(NewDistributions!Z15/SUM(NewDistributions!Z$2:Z15)&gt;0.01,"",IF(NewDistributions!Z14/SUM(NewDistributions!Z$2:Z15)&gt;0.01,"",IF(NewDistributions!Z13/SUM(NewDistributions!Z$2:Z15)&gt;0.01,"",DateEnded_3Day!$A15))))))</f>
        <v/>
      </c>
      <c r="AA15" s="19" t="str">
        <f>IF($A15&lt;='All Results'!$B$4,"",IF(SUM(NewDistributions!AA$2:AA15)=0,"",(IF(NewDistributions!AA15/SUM(NewDistributions!AA$2:AA15)&gt;0.01,"",IF(NewDistributions!AA14/SUM(NewDistributions!AA$2:AA15)&gt;0.01,"",IF(NewDistributions!AA13/SUM(NewDistributions!AA$2:AA15)&gt;0.01,"",DateEnded_3Day!$A15))))))</f>
        <v/>
      </c>
      <c r="AB15" s="19" t="str">
        <f>IF($A15&lt;='All Results'!$B$4,"",IF(SUM(NewDistributions!AB$2:AB15)=0,"",(IF(NewDistributions!AB15/SUM(NewDistributions!AB$2:AB15)&gt;0.01,"",IF(NewDistributions!AB14/SUM(NewDistributions!AB$2:AB15)&gt;0.01,"",IF(NewDistributions!AB13/SUM(NewDistributions!AB$2:AB15)&gt;0.01,"",DateEnded_3Day!$A15))))))</f>
        <v/>
      </c>
      <c r="AC15" s="19" t="str">
        <f>IF($A15&lt;='All Results'!$B$4,"",IF(SUM(NewDistributions!AC$2:AC15)=0,"",(IF(NewDistributions!AC15/SUM(NewDistributions!AC$2:AC15)&gt;0.01,"",IF(NewDistributions!AC14/SUM(NewDistributions!AC$2:AC15)&gt;0.01,"",IF(NewDistributions!AC13/SUM(NewDistributions!AC$2:AC15)&gt;0.01,"",DateEnded_3Day!$A15))))))</f>
        <v/>
      </c>
      <c r="AD15" s="19" t="str">
        <f>IF($A15&lt;='All Results'!$B$4,"",IF(SUM(NewDistributions!AD$2:AD15)=0,"",(IF(NewDistributions!AD15/SUM(NewDistributions!AD$2:AD15)&gt;0.01,"",IF(NewDistributions!AD14/SUM(NewDistributions!AD$2:AD15)&gt;0.01,"",IF(NewDistributions!AD13/SUM(NewDistributions!AD$2:AD15)&gt;0.01,"",DateEnded_3Day!$A15))))))</f>
        <v/>
      </c>
      <c r="AE15" s="19" t="str">
        <f>IF($A15&lt;='All Results'!$B$4,"",IF(SUM(NewDistributions!AE$2:AE15)=0,"",(IF(NewDistributions!AE15/SUM(NewDistributions!AE$2:AE15)&gt;0.01,"",IF(NewDistributions!AE14/SUM(NewDistributions!AE$2:AE15)&gt;0.01,"",IF(NewDistributions!AE13/SUM(NewDistributions!AE$2:AE15)&gt;0.01,"",DateEnded_3Day!$A15))))))</f>
        <v/>
      </c>
      <c r="AF15" s="19" t="str">
        <f>IF($A15&lt;='All Results'!$B$4,"",IF(SUM(NewDistributions!AF$2:AF15)=0,"",(IF(NewDistributions!AF15/SUM(NewDistributions!AF$2:AF15)&gt;0.01,"",IF(NewDistributions!AF14/SUM(NewDistributions!AF$2:AF15)&gt;0.01,"",IF(NewDistributions!AF13/SUM(NewDistributions!AF$2:AF15)&gt;0.01,"",DateEnded_3Day!$A15))))))</f>
        <v/>
      </c>
      <c r="AG15" s="19" t="str">
        <f>IF($A15&lt;='All Results'!$B$4,"",IF(SUM(NewDistributions!AG$2:AG15)=0,"",(IF(NewDistributions!AG15/SUM(NewDistributions!AG$2:AG15)&gt;0.01,"",IF(NewDistributions!AG14/SUM(NewDistributions!AG$2:AG15)&gt;0.01,"",IF(NewDistributions!AG13/SUM(NewDistributions!AG$2:AG15)&gt;0.01,"",DateEnded_3Day!$A15))))))</f>
        <v/>
      </c>
      <c r="AH15" s="19" t="str">
        <f>IF($A15&lt;='All Results'!$B$4,"",IF(SUM(NewDistributions!AH$2:AH15)=0,"",(IF(NewDistributions!AH15/SUM(NewDistributions!AH$2:AH15)&gt;0.01,"",IF(NewDistributions!AH14/SUM(NewDistributions!AH$2:AH15)&gt;0.01,"",IF(NewDistributions!AH13/SUM(NewDistributions!AH$2:AH15)&gt;0.01,"",DateEnded_3Day!$A15))))))</f>
        <v/>
      </c>
      <c r="AI15" s="19" t="str">
        <f>IF($A15&lt;='All Results'!$B$4,"",IF(SUM(NewDistributions!AI$2:AI15)=0,"",(IF(NewDistributions!AI15/SUM(NewDistributions!AI$2:AI15)&gt;0.01,"",IF(NewDistributions!AI14/SUM(NewDistributions!AI$2:AI15)&gt;0.01,"",IF(NewDistributions!AI13/SUM(NewDistributions!AI$2:AI15)&gt;0.01,"",DateEnded_3Day!$A15))))))</f>
        <v/>
      </c>
      <c r="AJ15" s="19" t="str">
        <f>IF($A15&lt;='All Results'!$B$4,"",IF(SUM(NewDistributions!AJ$2:AJ15)=0,"",(IF(NewDistributions!AJ15/SUM(NewDistributions!AJ$2:AJ15)&gt;0.01,"",IF(NewDistributions!AJ14/SUM(NewDistributions!AJ$2:AJ15)&gt;0.01,"",IF(NewDistributions!AJ13/SUM(NewDistributions!AJ$2:AJ15)&gt;0.01,"",DateEnded_3Day!$A15))))))</f>
        <v/>
      </c>
    </row>
    <row r="16" spans="1:36" x14ac:dyDescent="0.25">
      <c r="A16" s="1">
        <v>44331</v>
      </c>
      <c r="B16" s="3">
        <v>135</v>
      </c>
      <c r="C16" s="19" t="str">
        <f>IF($A16&lt;='All Results'!$B$4,"",IF(SUM(NewDistributions!C$2:C16)=0,"",(IF(NewDistributions!C16/SUM(NewDistributions!C$2:C16)&gt;0.01,"",IF(NewDistributions!C15/SUM(NewDistributions!C$2:C16)&gt;0.01,"",IF(NewDistributions!C14/SUM(NewDistributions!C$2:C16)&gt;0.01,"",DateEnded_3Day!$A16))))))</f>
        <v/>
      </c>
      <c r="D16" s="19" t="str">
        <f>IF($A16&lt;='All Results'!$B$4,"",IF(SUM(NewDistributions!D$2:D16)=0,"",(IF(NewDistributions!D16/SUM(NewDistributions!D$2:D16)&gt;0.01,"",IF(NewDistributions!D15/SUM(NewDistributions!D$2:D16)&gt;0.01,"",IF(NewDistributions!D14/SUM(NewDistributions!D$2:D16)&gt;0.01,"",DateEnded_3Day!$A16))))))</f>
        <v/>
      </c>
      <c r="E16" s="19" t="str">
        <f>IF($A16&lt;='All Results'!$B$4,"",IF(SUM(NewDistributions!E$2:E16)=0,"",(IF(NewDistributions!E16/SUM(NewDistributions!E$2:E16)&gt;0.01,"",IF(NewDistributions!E15/SUM(NewDistributions!E$2:E16)&gt;0.01,"",IF(NewDistributions!E14/SUM(NewDistributions!E$2:E16)&gt;0.01,"",DateEnded_3Day!$A16))))))</f>
        <v/>
      </c>
      <c r="F16" s="19" t="str">
        <f>IF($A16&lt;='All Results'!$B$4,"",IF(SUM(NewDistributions!F$2:F16)=0,"",(IF(NewDistributions!F16/SUM(NewDistributions!F$2:F16)&gt;0.01,"",IF(NewDistributions!F15/SUM(NewDistributions!F$2:F16)&gt;0.01,"",IF(NewDistributions!F14/SUM(NewDistributions!F$2:F16)&gt;0.01,"",DateEnded_3Day!$A16))))))</f>
        <v/>
      </c>
      <c r="G16" s="19" t="str">
        <f>IF($A16&lt;='All Results'!$B$4,"",IF(SUM(NewDistributions!G$2:G16)=0,"",(IF(NewDistributions!G16/SUM(NewDistributions!G$2:G16)&gt;0.01,"",IF(NewDistributions!G15/SUM(NewDistributions!G$2:G16)&gt;0.01,"",IF(NewDistributions!G14/SUM(NewDistributions!G$2:G16)&gt;0.01,"",DateEnded_3Day!$A16))))))</f>
        <v/>
      </c>
      <c r="H16" s="19" t="str">
        <f>IF($A16&lt;='All Results'!$B$4,"",IF(SUM(NewDistributions!H$2:H16)=0,"",(IF(NewDistributions!H16/SUM(NewDistributions!H$2:H16)&gt;0.01,"",IF(NewDistributions!H15/SUM(NewDistributions!H$2:H16)&gt;0.01,"",IF(NewDistributions!H14/SUM(NewDistributions!H$2:H16)&gt;0.01,"",DateEnded_3Day!$A16))))))</f>
        <v/>
      </c>
      <c r="I16" s="19" t="str">
        <f>IF($A16&lt;='All Results'!$B$4,"",IF(SUM(NewDistributions!I$2:I16)=0,"",(IF(NewDistributions!I16/SUM(NewDistributions!I$2:I16)&gt;0.01,"",IF(NewDistributions!I15/SUM(NewDistributions!I$2:I16)&gt;0.01,"",IF(NewDistributions!I14/SUM(NewDistributions!I$2:I16)&gt;0.01,"",DateEnded_3Day!$A16))))))</f>
        <v/>
      </c>
      <c r="J16" s="19" t="str">
        <f>IF($A16&lt;='All Results'!$B$4,"",IF(SUM(NewDistributions!J$2:J16)=0,"",(IF(NewDistributions!J16/SUM(NewDistributions!J$2:J16)&gt;0.01,"",IF(NewDistributions!J15/SUM(NewDistributions!J$2:J16)&gt;0.01,"",IF(NewDistributions!J14/SUM(NewDistributions!J$2:J16)&gt;0.01,"",DateEnded_3Day!$A16))))))</f>
        <v/>
      </c>
      <c r="K16" s="19" t="str">
        <f>IF($A16&lt;='All Results'!$B$4,"",IF(SUM(NewDistributions!K$2:K16)=0,"",(IF(NewDistributions!K16/SUM(NewDistributions!K$2:K16)&gt;0.01,"",IF(NewDistributions!K15/SUM(NewDistributions!K$2:K16)&gt;0.01,"",IF(NewDistributions!K14/SUM(NewDistributions!K$2:K16)&gt;0.01,"",DateEnded_3Day!$A16))))))</f>
        <v/>
      </c>
      <c r="L16" s="19" t="str">
        <f>IF($A16&lt;='All Results'!$B$4,"",IF(SUM(NewDistributions!L$2:L16)=0,"",(IF(NewDistributions!L16/SUM(NewDistributions!L$2:L16)&gt;0.01,"",IF(NewDistributions!L15/SUM(NewDistributions!L$2:L16)&gt;0.01,"",IF(NewDistributions!L14/SUM(NewDistributions!L$2:L16)&gt;0.01,"",DateEnded_3Day!$A16))))))</f>
        <v/>
      </c>
      <c r="M16" s="19" t="str">
        <f>IF($A16&lt;='All Results'!$B$4,"",IF(SUM(NewDistributions!M$2:M16)=0,"",(IF(NewDistributions!M16/SUM(NewDistributions!M$2:M16)&gt;0.01,"",IF(NewDistributions!M15/SUM(NewDistributions!M$2:M16)&gt;0.01,"",IF(NewDistributions!M14/SUM(NewDistributions!M$2:M16)&gt;0.01,"",DateEnded_3Day!$A16))))))</f>
        <v/>
      </c>
      <c r="N16" s="19" t="str">
        <f>IF($A16&lt;='All Results'!$B$4,"",IF(SUM(NewDistributions!N$2:N16)=0,"",(IF(NewDistributions!N16/SUM(NewDistributions!N$2:N16)&gt;0.01,"",IF(NewDistributions!N15/SUM(NewDistributions!N$2:N16)&gt;0.01,"",IF(NewDistributions!N14/SUM(NewDistributions!N$2:N16)&gt;0.01,"",DateEnded_3Day!$A16))))))</f>
        <v/>
      </c>
      <c r="O16" s="19" t="str">
        <f>IF($A16&lt;='All Results'!$B$4,"",IF(SUM(NewDistributions!O$2:O16)=0,"",(IF(NewDistributions!O16/SUM(NewDistributions!O$2:O16)&gt;0.01,"",IF(NewDistributions!O15/SUM(NewDistributions!O$2:O16)&gt;0.01,"",IF(NewDistributions!O14/SUM(NewDistributions!O$2:O16)&gt;0.01,"",DateEnded_3Day!$A16))))))</f>
        <v/>
      </c>
      <c r="P16" s="19" t="str">
        <f>IF($A16&lt;='All Results'!$B$4,"",IF(SUM(NewDistributions!P$2:P16)=0,"",(IF(NewDistributions!P16/SUM(NewDistributions!P$2:P16)&gt;0.01,"",IF(NewDistributions!P15/SUM(NewDistributions!P$2:P16)&gt;0.01,"",IF(NewDistributions!P14/SUM(NewDistributions!P$2:P16)&gt;0.01,"",DateEnded_3Day!$A16))))))</f>
        <v/>
      </c>
      <c r="Q16" s="19" t="str">
        <f>IF($A16&lt;='All Results'!$B$4,"",IF(SUM(NewDistributions!Q$2:Q16)=0,"",(IF(NewDistributions!Q16/SUM(NewDistributions!Q$2:Q16)&gt;0.01,"",IF(NewDistributions!Q15/SUM(NewDistributions!Q$2:Q16)&gt;0.01,"",IF(NewDistributions!Q14/SUM(NewDistributions!Q$2:Q16)&gt;0.01,"",DateEnded_3Day!$A16))))))</f>
        <v/>
      </c>
      <c r="R16" s="19" t="str">
        <f>IF($A16&lt;='All Results'!$B$4,"",IF(SUM(NewDistributions!R$2:R16)=0,"",(IF(NewDistributions!R16/SUM(NewDistributions!R$2:R16)&gt;0.01,"",IF(NewDistributions!R15/SUM(NewDistributions!R$2:R16)&gt;0.01,"",IF(NewDistributions!R14/SUM(NewDistributions!R$2:R16)&gt;0.01,"",DateEnded_3Day!$A16))))))</f>
        <v/>
      </c>
      <c r="S16" s="19" t="str">
        <f>IF($A16&lt;='All Results'!$B$4,"",IF(SUM(NewDistributions!S$2:S16)=0,"",(IF(NewDistributions!S16/SUM(NewDistributions!S$2:S16)&gt;0.01,"",IF(NewDistributions!S15/SUM(NewDistributions!S$2:S16)&gt;0.01,"",IF(NewDistributions!S14/SUM(NewDistributions!S$2:S16)&gt;0.01,"",DateEnded_3Day!$A16))))))</f>
        <v/>
      </c>
      <c r="T16" s="19" t="str">
        <f>IF($A16&lt;='All Results'!$B$4,"",IF(SUM(NewDistributions!T$2:T16)=0,"",(IF(NewDistributions!T16/SUM(NewDistributions!T$2:T16)&gt;0.01,"",IF(NewDistributions!T15/SUM(NewDistributions!T$2:T16)&gt;0.01,"",IF(NewDistributions!T14/SUM(NewDistributions!T$2:T16)&gt;0.01,"",DateEnded_3Day!$A16))))))</f>
        <v/>
      </c>
      <c r="U16" s="19" t="str">
        <f>IF($A16&lt;='All Results'!$B$4,"",IF(SUM(NewDistributions!U$2:U16)=0,"",(IF(NewDistributions!U16/SUM(NewDistributions!U$2:U16)&gt;0.01,"",IF(NewDistributions!U15/SUM(NewDistributions!U$2:U16)&gt;0.01,"",IF(NewDistributions!U14/SUM(NewDistributions!U$2:U16)&gt;0.01,"",DateEnded_3Day!$A16))))))</f>
        <v/>
      </c>
      <c r="V16" s="19" t="str">
        <f>IF($A16&lt;='All Results'!$B$4,"",IF(SUM(NewDistributions!V$2:V16)=0,"",(IF(NewDistributions!V16/SUM(NewDistributions!V$2:V16)&gt;0.01,"",IF(NewDistributions!V15/SUM(NewDistributions!V$2:V16)&gt;0.01,"",IF(NewDistributions!V14/SUM(NewDistributions!V$2:V16)&gt;0.01,"",DateEnded_3Day!$A16))))))</f>
        <v/>
      </c>
      <c r="W16" s="19" t="str">
        <f>IF($A16&lt;='All Results'!$B$4,"",IF(SUM(NewDistributions!W$2:W16)=0,"",(IF(NewDistributions!W16/SUM(NewDistributions!W$2:W16)&gt;0.01,"",IF(NewDistributions!W15/SUM(NewDistributions!W$2:W16)&gt;0.01,"",IF(NewDistributions!W14/SUM(NewDistributions!W$2:W16)&gt;0.01,"",DateEnded_3Day!$A16))))))</f>
        <v/>
      </c>
      <c r="X16" s="19" t="str">
        <f>IF($A16&lt;='All Results'!$B$4,"",IF(SUM(NewDistributions!X$2:X16)=0,"",(IF(NewDistributions!X16/SUM(NewDistributions!X$2:X16)&gt;0.01,"",IF(NewDistributions!X15/SUM(NewDistributions!X$2:X16)&gt;0.01,"",IF(NewDistributions!X14/SUM(NewDistributions!X$2:X16)&gt;0.01,"",DateEnded_3Day!$A16))))))</f>
        <v/>
      </c>
      <c r="Y16" s="19" t="str">
        <f>IF($A16&lt;='All Results'!$B$4,"",IF(SUM(NewDistributions!Y$2:Y16)=0,"",(IF(NewDistributions!Y16/SUM(NewDistributions!Y$2:Y16)&gt;0.01,"",IF(NewDistributions!Y15/SUM(NewDistributions!Y$2:Y16)&gt;0.01,"",IF(NewDistributions!Y14/SUM(NewDistributions!Y$2:Y16)&gt;0.01,"",DateEnded_3Day!$A16))))))</f>
        <v/>
      </c>
      <c r="Z16" s="19" t="str">
        <f>IF($A16&lt;='All Results'!$B$4,"",IF(SUM(NewDistributions!Z$2:Z16)=0,"",(IF(NewDistributions!Z16/SUM(NewDistributions!Z$2:Z16)&gt;0.01,"",IF(NewDistributions!Z15/SUM(NewDistributions!Z$2:Z16)&gt;0.01,"",IF(NewDistributions!Z14/SUM(NewDistributions!Z$2:Z16)&gt;0.01,"",DateEnded_3Day!$A16))))))</f>
        <v/>
      </c>
      <c r="AA16" s="19" t="str">
        <f>IF($A16&lt;='All Results'!$B$4,"",IF(SUM(NewDistributions!AA$2:AA16)=0,"",(IF(NewDistributions!AA16/SUM(NewDistributions!AA$2:AA16)&gt;0.01,"",IF(NewDistributions!AA15/SUM(NewDistributions!AA$2:AA16)&gt;0.01,"",IF(NewDistributions!AA14/SUM(NewDistributions!AA$2:AA16)&gt;0.01,"",DateEnded_3Day!$A16))))))</f>
        <v/>
      </c>
      <c r="AB16" s="19" t="str">
        <f>IF($A16&lt;='All Results'!$B$4,"",IF(SUM(NewDistributions!AB$2:AB16)=0,"",(IF(NewDistributions!AB16/SUM(NewDistributions!AB$2:AB16)&gt;0.01,"",IF(NewDistributions!AB15/SUM(NewDistributions!AB$2:AB16)&gt;0.01,"",IF(NewDistributions!AB14/SUM(NewDistributions!AB$2:AB16)&gt;0.01,"",DateEnded_3Day!$A16))))))</f>
        <v/>
      </c>
      <c r="AC16" s="19" t="str">
        <f>IF($A16&lt;='All Results'!$B$4,"",IF(SUM(NewDistributions!AC$2:AC16)=0,"",(IF(NewDistributions!AC16/SUM(NewDistributions!AC$2:AC16)&gt;0.01,"",IF(NewDistributions!AC15/SUM(NewDistributions!AC$2:AC16)&gt;0.01,"",IF(NewDistributions!AC14/SUM(NewDistributions!AC$2:AC16)&gt;0.01,"",DateEnded_3Day!$A16))))))</f>
        <v/>
      </c>
      <c r="AD16" s="19" t="str">
        <f>IF($A16&lt;='All Results'!$B$4,"",IF(SUM(NewDistributions!AD$2:AD16)=0,"",(IF(NewDistributions!AD16/SUM(NewDistributions!AD$2:AD16)&gt;0.01,"",IF(NewDistributions!AD15/SUM(NewDistributions!AD$2:AD16)&gt;0.01,"",IF(NewDistributions!AD14/SUM(NewDistributions!AD$2:AD16)&gt;0.01,"",DateEnded_3Day!$A16))))))</f>
        <v/>
      </c>
      <c r="AE16" s="19" t="str">
        <f>IF($A16&lt;='All Results'!$B$4,"",IF(SUM(NewDistributions!AE$2:AE16)=0,"",(IF(NewDistributions!AE16/SUM(NewDistributions!AE$2:AE16)&gt;0.01,"",IF(NewDistributions!AE15/SUM(NewDistributions!AE$2:AE16)&gt;0.01,"",IF(NewDistributions!AE14/SUM(NewDistributions!AE$2:AE16)&gt;0.01,"",DateEnded_3Day!$A16))))))</f>
        <v/>
      </c>
      <c r="AF16" s="19" t="str">
        <f>IF($A16&lt;='All Results'!$B$4,"",IF(SUM(NewDistributions!AF$2:AF16)=0,"",(IF(NewDistributions!AF16/SUM(NewDistributions!AF$2:AF16)&gt;0.01,"",IF(NewDistributions!AF15/SUM(NewDistributions!AF$2:AF16)&gt;0.01,"",IF(NewDistributions!AF14/SUM(NewDistributions!AF$2:AF16)&gt;0.01,"",DateEnded_3Day!$A16))))))</f>
        <v/>
      </c>
      <c r="AG16" s="19" t="str">
        <f>IF($A16&lt;='All Results'!$B$4,"",IF(SUM(NewDistributions!AG$2:AG16)=0,"",(IF(NewDistributions!AG16/SUM(NewDistributions!AG$2:AG16)&gt;0.01,"",IF(NewDistributions!AG15/SUM(NewDistributions!AG$2:AG16)&gt;0.01,"",IF(NewDistributions!AG14/SUM(NewDistributions!AG$2:AG16)&gt;0.01,"",DateEnded_3Day!$A16))))))</f>
        <v/>
      </c>
      <c r="AH16" s="19" t="str">
        <f>IF($A16&lt;='All Results'!$B$4,"",IF(SUM(NewDistributions!AH$2:AH16)=0,"",(IF(NewDistributions!AH16/SUM(NewDistributions!AH$2:AH16)&gt;0.01,"",IF(NewDistributions!AH15/SUM(NewDistributions!AH$2:AH16)&gt;0.01,"",IF(NewDistributions!AH14/SUM(NewDistributions!AH$2:AH16)&gt;0.01,"",DateEnded_3Day!$A16))))))</f>
        <v/>
      </c>
      <c r="AI16" s="19" t="str">
        <f>IF($A16&lt;='All Results'!$B$4,"",IF(SUM(NewDistributions!AI$2:AI16)=0,"",(IF(NewDistributions!AI16/SUM(NewDistributions!AI$2:AI16)&gt;0.01,"",IF(NewDistributions!AI15/SUM(NewDistributions!AI$2:AI16)&gt;0.01,"",IF(NewDistributions!AI14/SUM(NewDistributions!AI$2:AI16)&gt;0.01,"",DateEnded_3Day!$A16))))))</f>
        <v/>
      </c>
      <c r="AJ16" s="19" t="str">
        <f>IF($A16&lt;='All Results'!$B$4,"",IF(SUM(NewDistributions!AJ$2:AJ16)=0,"",(IF(NewDistributions!AJ16/SUM(NewDistributions!AJ$2:AJ16)&gt;0.01,"",IF(NewDistributions!AJ15/SUM(NewDistributions!AJ$2:AJ16)&gt;0.01,"",IF(NewDistributions!AJ14/SUM(NewDistributions!AJ$2:AJ16)&gt;0.01,"",DateEnded_3Day!$A16))))))</f>
        <v/>
      </c>
    </row>
    <row r="17" spans="1:36" x14ac:dyDescent="0.25">
      <c r="A17" s="1">
        <v>44332</v>
      </c>
      <c r="B17" s="3">
        <v>136</v>
      </c>
      <c r="C17" s="19" t="str">
        <f>IF($A17&lt;='All Results'!$B$4,"",IF(SUM(NewDistributions!C$2:C17)=0,"",(IF(NewDistributions!C17/SUM(NewDistributions!C$2:C17)&gt;0.01,"",IF(NewDistributions!C16/SUM(NewDistributions!C$2:C17)&gt;0.01,"",IF(NewDistributions!C15/SUM(NewDistributions!C$2:C17)&gt;0.01,"",DateEnded_3Day!$A17))))))</f>
        <v/>
      </c>
      <c r="D17" s="19" t="str">
        <f>IF($A17&lt;='All Results'!$B$4,"",IF(SUM(NewDistributions!D$2:D17)=0,"",(IF(NewDistributions!D17/SUM(NewDistributions!D$2:D17)&gt;0.01,"",IF(NewDistributions!D16/SUM(NewDistributions!D$2:D17)&gt;0.01,"",IF(NewDistributions!D15/SUM(NewDistributions!D$2:D17)&gt;0.01,"",DateEnded_3Day!$A17))))))</f>
        <v/>
      </c>
      <c r="E17" s="19" t="str">
        <f>IF($A17&lt;='All Results'!$B$4,"",IF(SUM(NewDistributions!E$2:E17)=0,"",(IF(NewDistributions!E17/SUM(NewDistributions!E$2:E17)&gt;0.01,"",IF(NewDistributions!E16/SUM(NewDistributions!E$2:E17)&gt;0.01,"",IF(NewDistributions!E15/SUM(NewDistributions!E$2:E17)&gt;0.01,"",DateEnded_3Day!$A17))))))</f>
        <v/>
      </c>
      <c r="F17" s="19" t="str">
        <f>IF($A17&lt;='All Results'!$B$4,"",IF(SUM(NewDistributions!F$2:F17)=0,"",(IF(NewDistributions!F17/SUM(NewDistributions!F$2:F17)&gt;0.01,"",IF(NewDistributions!F16/SUM(NewDistributions!F$2:F17)&gt;0.01,"",IF(NewDistributions!F15/SUM(NewDistributions!F$2:F17)&gt;0.01,"",DateEnded_3Day!$A17))))))</f>
        <v/>
      </c>
      <c r="G17" s="19" t="str">
        <f>IF($A17&lt;='All Results'!$B$4,"",IF(SUM(NewDistributions!G$2:G17)=0,"",(IF(NewDistributions!G17/SUM(NewDistributions!G$2:G17)&gt;0.01,"",IF(NewDistributions!G16/SUM(NewDistributions!G$2:G17)&gt;0.01,"",IF(NewDistributions!G15/SUM(NewDistributions!G$2:G17)&gt;0.01,"",DateEnded_3Day!$A17))))))</f>
        <v/>
      </c>
      <c r="H17" s="19" t="str">
        <f>IF($A17&lt;='All Results'!$B$4,"",IF(SUM(NewDistributions!H$2:H17)=0,"",(IF(NewDistributions!H17/SUM(NewDistributions!H$2:H17)&gt;0.01,"",IF(NewDistributions!H16/SUM(NewDistributions!H$2:H17)&gt;0.01,"",IF(NewDistributions!H15/SUM(NewDistributions!H$2:H17)&gt;0.01,"",DateEnded_3Day!$A17))))))</f>
        <v/>
      </c>
      <c r="I17" s="19" t="str">
        <f>IF($A17&lt;='All Results'!$B$4,"",IF(SUM(NewDistributions!I$2:I17)=0,"",(IF(NewDistributions!I17/SUM(NewDistributions!I$2:I17)&gt;0.01,"",IF(NewDistributions!I16/SUM(NewDistributions!I$2:I17)&gt;0.01,"",IF(NewDistributions!I15/SUM(NewDistributions!I$2:I17)&gt;0.01,"",DateEnded_3Day!$A17))))))</f>
        <v/>
      </c>
      <c r="J17" s="19" t="str">
        <f>IF($A17&lt;='All Results'!$B$4,"",IF(SUM(NewDistributions!J$2:J17)=0,"",(IF(NewDistributions!J17/SUM(NewDistributions!J$2:J17)&gt;0.01,"",IF(NewDistributions!J16/SUM(NewDistributions!J$2:J17)&gt;0.01,"",IF(NewDistributions!J15/SUM(NewDistributions!J$2:J17)&gt;0.01,"",DateEnded_3Day!$A17))))))</f>
        <v/>
      </c>
      <c r="K17" s="19" t="str">
        <f>IF($A17&lt;='All Results'!$B$4,"",IF(SUM(NewDistributions!K$2:K17)=0,"",(IF(NewDistributions!K17/SUM(NewDistributions!K$2:K17)&gt;0.01,"",IF(NewDistributions!K16/SUM(NewDistributions!K$2:K17)&gt;0.01,"",IF(NewDistributions!K15/SUM(NewDistributions!K$2:K17)&gt;0.01,"",DateEnded_3Day!$A17))))))</f>
        <v/>
      </c>
      <c r="L17" s="19" t="str">
        <f>IF($A17&lt;='All Results'!$B$4,"",IF(SUM(NewDistributions!L$2:L17)=0,"",(IF(NewDistributions!L17/SUM(NewDistributions!L$2:L17)&gt;0.01,"",IF(NewDistributions!L16/SUM(NewDistributions!L$2:L17)&gt;0.01,"",IF(NewDistributions!L15/SUM(NewDistributions!L$2:L17)&gt;0.01,"",DateEnded_3Day!$A17))))))</f>
        <v/>
      </c>
      <c r="M17" s="19" t="str">
        <f>IF($A17&lt;='All Results'!$B$4,"",IF(SUM(NewDistributions!M$2:M17)=0,"",(IF(NewDistributions!M17/SUM(NewDistributions!M$2:M17)&gt;0.01,"",IF(NewDistributions!M16/SUM(NewDistributions!M$2:M17)&gt;0.01,"",IF(NewDistributions!M15/SUM(NewDistributions!M$2:M17)&gt;0.01,"",DateEnded_3Day!$A17))))))</f>
        <v/>
      </c>
      <c r="N17" s="19" t="str">
        <f>IF($A17&lt;='All Results'!$B$4,"",IF(SUM(NewDistributions!N$2:N17)=0,"",(IF(NewDistributions!N17/SUM(NewDistributions!N$2:N17)&gt;0.01,"",IF(NewDistributions!N16/SUM(NewDistributions!N$2:N17)&gt;0.01,"",IF(NewDistributions!N15/SUM(NewDistributions!N$2:N17)&gt;0.01,"",DateEnded_3Day!$A17))))))</f>
        <v/>
      </c>
      <c r="O17" s="19" t="str">
        <f>IF($A17&lt;='All Results'!$B$4,"",IF(SUM(NewDistributions!O$2:O17)=0,"",(IF(NewDistributions!O17/SUM(NewDistributions!O$2:O17)&gt;0.01,"",IF(NewDistributions!O16/SUM(NewDistributions!O$2:O17)&gt;0.01,"",IF(NewDistributions!O15/SUM(NewDistributions!O$2:O17)&gt;0.01,"",DateEnded_3Day!$A17))))))</f>
        <v/>
      </c>
      <c r="P17" s="19" t="str">
        <f>IF($A17&lt;='All Results'!$B$4,"",IF(SUM(NewDistributions!P$2:P17)=0,"",(IF(NewDistributions!P17/SUM(NewDistributions!P$2:P17)&gt;0.01,"",IF(NewDistributions!P16/SUM(NewDistributions!P$2:P17)&gt;0.01,"",IF(NewDistributions!P15/SUM(NewDistributions!P$2:P17)&gt;0.01,"",DateEnded_3Day!$A17))))))</f>
        <v/>
      </c>
      <c r="Q17" s="19" t="str">
        <f>IF($A17&lt;='All Results'!$B$4,"",IF(SUM(NewDistributions!Q$2:Q17)=0,"",(IF(NewDistributions!Q17/SUM(NewDistributions!Q$2:Q17)&gt;0.01,"",IF(NewDistributions!Q16/SUM(NewDistributions!Q$2:Q17)&gt;0.01,"",IF(NewDistributions!Q15/SUM(NewDistributions!Q$2:Q17)&gt;0.01,"",DateEnded_3Day!$A17))))))</f>
        <v/>
      </c>
      <c r="R17" s="19" t="str">
        <f>IF($A17&lt;='All Results'!$B$4,"",IF(SUM(NewDistributions!R$2:R17)=0,"",(IF(NewDistributions!R17/SUM(NewDistributions!R$2:R17)&gt;0.01,"",IF(NewDistributions!R16/SUM(NewDistributions!R$2:R17)&gt;0.01,"",IF(NewDistributions!R15/SUM(NewDistributions!R$2:R17)&gt;0.01,"",DateEnded_3Day!$A17))))))</f>
        <v/>
      </c>
      <c r="S17" s="19" t="str">
        <f>IF($A17&lt;='All Results'!$B$4,"",IF(SUM(NewDistributions!S$2:S17)=0,"",(IF(NewDistributions!S17/SUM(NewDistributions!S$2:S17)&gt;0.01,"",IF(NewDistributions!S16/SUM(NewDistributions!S$2:S17)&gt;0.01,"",IF(NewDistributions!S15/SUM(NewDistributions!S$2:S17)&gt;0.01,"",DateEnded_3Day!$A17))))))</f>
        <v/>
      </c>
      <c r="T17" s="19" t="str">
        <f>IF($A17&lt;='All Results'!$B$4,"",IF(SUM(NewDistributions!T$2:T17)=0,"",(IF(NewDistributions!T17/SUM(NewDistributions!T$2:T17)&gt;0.01,"",IF(NewDistributions!T16/SUM(NewDistributions!T$2:T17)&gt;0.01,"",IF(NewDistributions!T15/SUM(NewDistributions!T$2:T17)&gt;0.01,"",DateEnded_3Day!$A17))))))</f>
        <v/>
      </c>
      <c r="U17" s="19" t="str">
        <f>IF($A17&lt;='All Results'!$B$4,"",IF(SUM(NewDistributions!U$2:U17)=0,"",(IF(NewDistributions!U17/SUM(NewDistributions!U$2:U17)&gt;0.01,"",IF(NewDistributions!U16/SUM(NewDistributions!U$2:U17)&gt;0.01,"",IF(NewDistributions!U15/SUM(NewDistributions!U$2:U17)&gt;0.01,"",DateEnded_3Day!$A17))))))</f>
        <v/>
      </c>
      <c r="V17" s="19" t="str">
        <f>IF($A17&lt;='All Results'!$B$4,"",IF(SUM(NewDistributions!V$2:V17)=0,"",(IF(NewDistributions!V17/SUM(NewDistributions!V$2:V17)&gt;0.01,"",IF(NewDistributions!V16/SUM(NewDistributions!V$2:V17)&gt;0.01,"",IF(NewDistributions!V15/SUM(NewDistributions!V$2:V17)&gt;0.01,"",DateEnded_3Day!$A17))))))</f>
        <v/>
      </c>
      <c r="W17" s="19" t="str">
        <f>IF($A17&lt;='All Results'!$B$4,"",IF(SUM(NewDistributions!W$2:W17)=0,"",(IF(NewDistributions!W17/SUM(NewDistributions!W$2:W17)&gt;0.01,"",IF(NewDistributions!W16/SUM(NewDistributions!W$2:W17)&gt;0.01,"",IF(NewDistributions!W15/SUM(NewDistributions!W$2:W17)&gt;0.01,"",DateEnded_3Day!$A17))))))</f>
        <v/>
      </c>
      <c r="X17" s="19" t="str">
        <f>IF($A17&lt;='All Results'!$B$4,"",IF(SUM(NewDistributions!X$2:X17)=0,"",(IF(NewDistributions!X17/SUM(NewDistributions!X$2:X17)&gt;0.01,"",IF(NewDistributions!X16/SUM(NewDistributions!X$2:X17)&gt;0.01,"",IF(NewDistributions!X15/SUM(NewDistributions!X$2:X17)&gt;0.01,"",DateEnded_3Day!$A17))))))</f>
        <v/>
      </c>
      <c r="Y17" s="19" t="str">
        <f>IF($A17&lt;='All Results'!$B$4,"",IF(SUM(NewDistributions!Y$2:Y17)=0,"",(IF(NewDistributions!Y17/SUM(NewDistributions!Y$2:Y17)&gt;0.01,"",IF(NewDistributions!Y16/SUM(NewDistributions!Y$2:Y17)&gt;0.01,"",IF(NewDistributions!Y15/SUM(NewDistributions!Y$2:Y17)&gt;0.01,"",DateEnded_3Day!$A17))))))</f>
        <v/>
      </c>
      <c r="Z17" s="19" t="str">
        <f>IF($A17&lt;='All Results'!$B$4,"",IF(SUM(NewDistributions!Z$2:Z17)=0,"",(IF(NewDistributions!Z17/SUM(NewDistributions!Z$2:Z17)&gt;0.01,"",IF(NewDistributions!Z16/SUM(NewDistributions!Z$2:Z17)&gt;0.01,"",IF(NewDistributions!Z15/SUM(NewDistributions!Z$2:Z17)&gt;0.01,"",DateEnded_3Day!$A17))))))</f>
        <v/>
      </c>
      <c r="AA17" s="19" t="str">
        <f>IF($A17&lt;='All Results'!$B$4,"",IF(SUM(NewDistributions!AA$2:AA17)=0,"",(IF(NewDistributions!AA17/SUM(NewDistributions!AA$2:AA17)&gt;0.01,"",IF(NewDistributions!AA16/SUM(NewDistributions!AA$2:AA17)&gt;0.01,"",IF(NewDistributions!AA15/SUM(NewDistributions!AA$2:AA17)&gt;0.01,"",DateEnded_3Day!$A17))))))</f>
        <v/>
      </c>
      <c r="AB17" s="19" t="str">
        <f>IF($A17&lt;='All Results'!$B$4,"",IF(SUM(NewDistributions!AB$2:AB17)=0,"",(IF(NewDistributions!AB17/SUM(NewDistributions!AB$2:AB17)&gt;0.01,"",IF(NewDistributions!AB16/SUM(NewDistributions!AB$2:AB17)&gt;0.01,"",IF(NewDistributions!AB15/SUM(NewDistributions!AB$2:AB17)&gt;0.01,"",DateEnded_3Day!$A17))))))</f>
        <v/>
      </c>
      <c r="AC17" s="19" t="str">
        <f>IF($A17&lt;='All Results'!$B$4,"",IF(SUM(NewDistributions!AC$2:AC17)=0,"",(IF(NewDistributions!AC17/SUM(NewDistributions!AC$2:AC17)&gt;0.01,"",IF(NewDistributions!AC16/SUM(NewDistributions!AC$2:AC17)&gt;0.01,"",IF(NewDistributions!AC15/SUM(NewDistributions!AC$2:AC17)&gt;0.01,"",DateEnded_3Day!$A17))))))</f>
        <v/>
      </c>
      <c r="AD17" s="19" t="str">
        <f>IF($A17&lt;='All Results'!$B$4,"",IF(SUM(NewDistributions!AD$2:AD17)=0,"",(IF(NewDistributions!AD17/SUM(NewDistributions!AD$2:AD17)&gt;0.01,"",IF(NewDistributions!AD16/SUM(NewDistributions!AD$2:AD17)&gt;0.01,"",IF(NewDistributions!AD15/SUM(NewDistributions!AD$2:AD17)&gt;0.01,"",DateEnded_3Day!$A17))))))</f>
        <v/>
      </c>
      <c r="AE17" s="19" t="str">
        <f>IF($A17&lt;='All Results'!$B$4,"",IF(SUM(NewDistributions!AE$2:AE17)=0,"",(IF(NewDistributions!AE17/SUM(NewDistributions!AE$2:AE17)&gt;0.01,"",IF(NewDistributions!AE16/SUM(NewDistributions!AE$2:AE17)&gt;0.01,"",IF(NewDistributions!AE15/SUM(NewDistributions!AE$2:AE17)&gt;0.01,"",DateEnded_3Day!$A17))))))</f>
        <v/>
      </c>
      <c r="AF17" s="19" t="str">
        <f>IF($A17&lt;='All Results'!$B$4,"",IF(SUM(NewDistributions!AF$2:AF17)=0,"",(IF(NewDistributions!AF17/SUM(NewDistributions!AF$2:AF17)&gt;0.01,"",IF(NewDistributions!AF16/SUM(NewDistributions!AF$2:AF17)&gt;0.01,"",IF(NewDistributions!AF15/SUM(NewDistributions!AF$2:AF17)&gt;0.01,"",DateEnded_3Day!$A17))))))</f>
        <v/>
      </c>
      <c r="AG17" s="19" t="str">
        <f>IF($A17&lt;='All Results'!$B$4,"",IF(SUM(NewDistributions!AG$2:AG17)=0,"",(IF(NewDistributions!AG17/SUM(NewDistributions!AG$2:AG17)&gt;0.01,"",IF(NewDistributions!AG16/SUM(NewDistributions!AG$2:AG17)&gt;0.01,"",IF(NewDistributions!AG15/SUM(NewDistributions!AG$2:AG17)&gt;0.01,"",DateEnded_3Day!$A17))))))</f>
        <v/>
      </c>
      <c r="AH17" s="19" t="str">
        <f>IF($A17&lt;='All Results'!$B$4,"",IF(SUM(NewDistributions!AH$2:AH17)=0,"",(IF(NewDistributions!AH17/SUM(NewDistributions!AH$2:AH17)&gt;0.01,"",IF(NewDistributions!AH16/SUM(NewDistributions!AH$2:AH17)&gt;0.01,"",IF(NewDistributions!AH15/SUM(NewDistributions!AH$2:AH17)&gt;0.01,"",DateEnded_3Day!$A17))))))</f>
        <v/>
      </c>
      <c r="AI17" s="19" t="str">
        <f>IF($A17&lt;='All Results'!$B$4,"",IF(SUM(NewDistributions!AI$2:AI17)=0,"",(IF(NewDistributions!AI17/SUM(NewDistributions!AI$2:AI17)&gt;0.01,"",IF(NewDistributions!AI16/SUM(NewDistributions!AI$2:AI17)&gt;0.01,"",IF(NewDistributions!AI15/SUM(NewDistributions!AI$2:AI17)&gt;0.01,"",DateEnded_3Day!$A17))))))</f>
        <v/>
      </c>
      <c r="AJ17" s="19" t="str">
        <f>IF($A17&lt;='All Results'!$B$4,"",IF(SUM(NewDistributions!AJ$2:AJ17)=0,"",(IF(NewDistributions!AJ17/SUM(NewDistributions!AJ$2:AJ17)&gt;0.01,"",IF(NewDistributions!AJ16/SUM(NewDistributions!AJ$2:AJ17)&gt;0.01,"",IF(NewDistributions!AJ15/SUM(NewDistributions!AJ$2:AJ17)&gt;0.01,"",DateEnded_3Day!$A17))))))</f>
        <v/>
      </c>
    </row>
    <row r="18" spans="1:36" x14ac:dyDescent="0.25">
      <c r="A18" s="1">
        <v>44333</v>
      </c>
      <c r="B18" s="3">
        <v>137</v>
      </c>
      <c r="C18" s="19" t="str">
        <f>IF($A18&lt;='All Results'!$B$4,"",IF(SUM(NewDistributions!C$2:C18)=0,"",(IF(NewDistributions!C18/SUM(NewDistributions!C$2:C18)&gt;0.01,"",IF(NewDistributions!C17/SUM(NewDistributions!C$2:C18)&gt;0.01,"",IF(NewDistributions!C16/SUM(NewDistributions!C$2:C18)&gt;0.01,"",DateEnded_3Day!$A18))))))</f>
        <v/>
      </c>
      <c r="D18" s="19" t="str">
        <f>IF($A18&lt;='All Results'!$B$4,"",IF(SUM(NewDistributions!D$2:D18)=0,"",(IF(NewDistributions!D18/SUM(NewDistributions!D$2:D18)&gt;0.01,"",IF(NewDistributions!D17/SUM(NewDistributions!D$2:D18)&gt;0.01,"",IF(NewDistributions!D16/SUM(NewDistributions!D$2:D18)&gt;0.01,"",DateEnded_3Day!$A18))))))</f>
        <v/>
      </c>
      <c r="E18" s="19" t="str">
        <f>IF($A18&lt;='All Results'!$B$4,"",IF(SUM(NewDistributions!E$2:E18)=0,"",(IF(NewDistributions!E18/SUM(NewDistributions!E$2:E18)&gt;0.01,"",IF(NewDistributions!E17/SUM(NewDistributions!E$2:E18)&gt;0.01,"",IF(NewDistributions!E16/SUM(NewDistributions!E$2:E18)&gt;0.01,"",DateEnded_3Day!$A18))))))</f>
        <v/>
      </c>
      <c r="F18" s="19" t="str">
        <f>IF($A18&lt;='All Results'!$B$4,"",IF(SUM(NewDistributions!F$2:F18)=0,"",(IF(NewDistributions!F18/SUM(NewDistributions!F$2:F18)&gt;0.01,"",IF(NewDistributions!F17/SUM(NewDistributions!F$2:F18)&gt;0.01,"",IF(NewDistributions!F16/SUM(NewDistributions!F$2:F18)&gt;0.01,"",DateEnded_3Day!$A18))))))</f>
        <v/>
      </c>
      <c r="G18" s="19" t="str">
        <f>IF($A18&lt;='All Results'!$B$4,"",IF(SUM(NewDistributions!G$2:G18)=0,"",(IF(NewDistributions!G18/SUM(NewDistributions!G$2:G18)&gt;0.01,"",IF(NewDistributions!G17/SUM(NewDistributions!G$2:G18)&gt;0.01,"",IF(NewDistributions!G16/SUM(NewDistributions!G$2:G18)&gt;0.01,"",DateEnded_3Day!$A18))))))</f>
        <v/>
      </c>
      <c r="H18" s="19" t="str">
        <f>IF($A18&lt;='All Results'!$B$4,"",IF(SUM(NewDistributions!H$2:H18)=0,"",(IF(NewDistributions!H18/SUM(NewDistributions!H$2:H18)&gt;0.01,"",IF(NewDistributions!H17/SUM(NewDistributions!H$2:H18)&gt;0.01,"",IF(NewDistributions!H16/SUM(NewDistributions!H$2:H18)&gt;0.01,"",DateEnded_3Day!$A18))))))</f>
        <v/>
      </c>
      <c r="I18" s="19" t="str">
        <f>IF($A18&lt;='All Results'!$B$4,"",IF(SUM(NewDistributions!I$2:I18)=0,"",(IF(NewDistributions!I18/SUM(NewDistributions!I$2:I18)&gt;0.01,"",IF(NewDistributions!I17/SUM(NewDistributions!I$2:I18)&gt;0.01,"",IF(NewDistributions!I16/SUM(NewDistributions!I$2:I18)&gt;0.01,"",DateEnded_3Day!$A18))))))</f>
        <v/>
      </c>
      <c r="J18" s="19" t="str">
        <f>IF($A18&lt;='All Results'!$B$4,"",IF(SUM(NewDistributions!J$2:J18)=0,"",(IF(NewDistributions!J18/SUM(NewDistributions!J$2:J18)&gt;0.01,"",IF(NewDistributions!J17/SUM(NewDistributions!J$2:J18)&gt;0.01,"",IF(NewDistributions!J16/SUM(NewDistributions!J$2:J18)&gt;0.01,"",DateEnded_3Day!$A18))))))</f>
        <v/>
      </c>
      <c r="K18" s="19" t="str">
        <f>IF($A18&lt;='All Results'!$B$4,"",IF(SUM(NewDistributions!K$2:K18)=0,"",(IF(NewDistributions!K18/SUM(NewDistributions!K$2:K18)&gt;0.01,"",IF(NewDistributions!K17/SUM(NewDistributions!K$2:K18)&gt;0.01,"",IF(NewDistributions!K16/SUM(NewDistributions!K$2:K18)&gt;0.01,"",DateEnded_3Day!$A18))))))</f>
        <v/>
      </c>
      <c r="L18" s="19" t="str">
        <f>IF($A18&lt;='All Results'!$B$4,"",IF(SUM(NewDistributions!L$2:L18)=0,"",(IF(NewDistributions!L18/SUM(NewDistributions!L$2:L18)&gt;0.01,"",IF(NewDistributions!L17/SUM(NewDistributions!L$2:L18)&gt;0.01,"",IF(NewDistributions!L16/SUM(NewDistributions!L$2:L18)&gt;0.01,"",DateEnded_3Day!$A18))))))</f>
        <v/>
      </c>
      <c r="M18" s="19" t="str">
        <f>IF($A18&lt;='All Results'!$B$4,"",IF(SUM(NewDistributions!M$2:M18)=0,"",(IF(NewDistributions!M18/SUM(NewDistributions!M$2:M18)&gt;0.01,"",IF(NewDistributions!M17/SUM(NewDistributions!M$2:M18)&gt;0.01,"",IF(NewDistributions!M16/SUM(NewDistributions!M$2:M18)&gt;0.01,"",DateEnded_3Day!$A18))))))</f>
        <v/>
      </c>
      <c r="N18" s="19" t="str">
        <f>IF($A18&lt;='All Results'!$B$4,"",IF(SUM(NewDistributions!N$2:N18)=0,"",(IF(NewDistributions!N18/SUM(NewDistributions!N$2:N18)&gt;0.01,"",IF(NewDistributions!N17/SUM(NewDistributions!N$2:N18)&gt;0.01,"",IF(NewDistributions!N16/SUM(NewDistributions!N$2:N18)&gt;0.01,"",DateEnded_3Day!$A18))))))</f>
        <v/>
      </c>
      <c r="O18" s="19" t="str">
        <f>IF($A18&lt;='All Results'!$B$4,"",IF(SUM(NewDistributions!O$2:O18)=0,"",(IF(NewDistributions!O18/SUM(NewDistributions!O$2:O18)&gt;0.01,"",IF(NewDistributions!O17/SUM(NewDistributions!O$2:O18)&gt;0.01,"",IF(NewDistributions!O16/SUM(NewDistributions!O$2:O18)&gt;0.01,"",DateEnded_3Day!$A18))))))</f>
        <v/>
      </c>
      <c r="P18" s="19" t="str">
        <f>IF($A18&lt;='All Results'!$B$4,"",IF(SUM(NewDistributions!P$2:P18)=0,"",(IF(NewDistributions!P18/SUM(NewDistributions!P$2:P18)&gt;0.01,"",IF(NewDistributions!P17/SUM(NewDistributions!P$2:P18)&gt;0.01,"",IF(NewDistributions!P16/SUM(NewDistributions!P$2:P18)&gt;0.01,"",DateEnded_3Day!$A18))))))</f>
        <v/>
      </c>
      <c r="Q18" s="19" t="str">
        <f>IF($A18&lt;='All Results'!$B$4,"",IF(SUM(NewDistributions!Q$2:Q18)=0,"",(IF(NewDistributions!Q18/SUM(NewDistributions!Q$2:Q18)&gt;0.01,"",IF(NewDistributions!Q17/SUM(NewDistributions!Q$2:Q18)&gt;0.01,"",IF(NewDistributions!Q16/SUM(NewDistributions!Q$2:Q18)&gt;0.01,"",DateEnded_3Day!$A18))))))</f>
        <v/>
      </c>
      <c r="R18" s="19" t="str">
        <f>IF($A18&lt;='All Results'!$B$4,"",IF(SUM(NewDistributions!R$2:R18)=0,"",(IF(NewDistributions!R18/SUM(NewDistributions!R$2:R18)&gt;0.01,"",IF(NewDistributions!R17/SUM(NewDistributions!R$2:R18)&gt;0.01,"",IF(NewDistributions!R16/SUM(NewDistributions!R$2:R18)&gt;0.01,"",DateEnded_3Day!$A18))))))</f>
        <v/>
      </c>
      <c r="S18" s="19" t="str">
        <f>IF($A18&lt;='All Results'!$B$4,"",IF(SUM(NewDistributions!S$2:S18)=0,"",(IF(NewDistributions!S18/SUM(NewDistributions!S$2:S18)&gt;0.01,"",IF(NewDistributions!S17/SUM(NewDistributions!S$2:S18)&gt;0.01,"",IF(NewDistributions!S16/SUM(NewDistributions!S$2:S18)&gt;0.01,"",DateEnded_3Day!$A18))))))</f>
        <v/>
      </c>
      <c r="T18" s="19" t="str">
        <f>IF($A18&lt;='All Results'!$B$4,"",IF(SUM(NewDistributions!T$2:T18)=0,"",(IF(NewDistributions!T18/SUM(NewDistributions!T$2:T18)&gt;0.01,"",IF(NewDistributions!T17/SUM(NewDistributions!T$2:T18)&gt;0.01,"",IF(NewDistributions!T16/SUM(NewDistributions!T$2:T18)&gt;0.01,"",DateEnded_3Day!$A18))))))</f>
        <v/>
      </c>
      <c r="U18" s="19" t="str">
        <f>IF($A18&lt;='All Results'!$B$4,"",IF(SUM(NewDistributions!U$2:U18)=0,"",(IF(NewDistributions!U18/SUM(NewDistributions!U$2:U18)&gt;0.01,"",IF(NewDistributions!U17/SUM(NewDistributions!U$2:U18)&gt;0.01,"",IF(NewDistributions!U16/SUM(NewDistributions!U$2:U18)&gt;0.01,"",DateEnded_3Day!$A18))))))</f>
        <v/>
      </c>
      <c r="V18" s="19" t="str">
        <f>IF($A18&lt;='All Results'!$B$4,"",IF(SUM(NewDistributions!V$2:V18)=0,"",(IF(NewDistributions!V18/SUM(NewDistributions!V$2:V18)&gt;0.01,"",IF(NewDistributions!V17/SUM(NewDistributions!V$2:V18)&gt;0.01,"",IF(NewDistributions!V16/SUM(NewDistributions!V$2:V18)&gt;0.01,"",DateEnded_3Day!$A18))))))</f>
        <v/>
      </c>
      <c r="W18" s="19" t="str">
        <f>IF($A18&lt;='All Results'!$B$4,"",IF(SUM(NewDistributions!W$2:W18)=0,"",(IF(NewDistributions!W18/SUM(NewDistributions!W$2:W18)&gt;0.01,"",IF(NewDistributions!W17/SUM(NewDistributions!W$2:W18)&gt;0.01,"",IF(NewDistributions!W16/SUM(NewDistributions!W$2:W18)&gt;0.01,"",DateEnded_3Day!$A18))))))</f>
        <v/>
      </c>
      <c r="X18" s="19" t="str">
        <f>IF($A18&lt;='All Results'!$B$4,"",IF(SUM(NewDistributions!X$2:X18)=0,"",(IF(NewDistributions!X18/SUM(NewDistributions!X$2:X18)&gt;0.01,"",IF(NewDistributions!X17/SUM(NewDistributions!X$2:X18)&gt;0.01,"",IF(NewDistributions!X16/SUM(NewDistributions!X$2:X18)&gt;0.01,"",DateEnded_3Day!$A18))))))</f>
        <v/>
      </c>
      <c r="Y18" s="19" t="str">
        <f>IF($A18&lt;='All Results'!$B$4,"",IF(SUM(NewDistributions!Y$2:Y18)=0,"",(IF(NewDistributions!Y18/SUM(NewDistributions!Y$2:Y18)&gt;0.01,"",IF(NewDistributions!Y17/SUM(NewDistributions!Y$2:Y18)&gt;0.01,"",IF(NewDistributions!Y16/SUM(NewDistributions!Y$2:Y18)&gt;0.01,"",DateEnded_3Day!$A18))))))</f>
        <v/>
      </c>
      <c r="Z18" s="19" t="str">
        <f>IF($A18&lt;='All Results'!$B$4,"",IF(SUM(NewDistributions!Z$2:Z18)=0,"",(IF(NewDistributions!Z18/SUM(NewDistributions!Z$2:Z18)&gt;0.01,"",IF(NewDistributions!Z17/SUM(NewDistributions!Z$2:Z18)&gt;0.01,"",IF(NewDistributions!Z16/SUM(NewDistributions!Z$2:Z18)&gt;0.01,"",DateEnded_3Day!$A18))))))</f>
        <v/>
      </c>
      <c r="AA18" s="19" t="str">
        <f>IF($A18&lt;='All Results'!$B$4,"",IF(SUM(NewDistributions!AA$2:AA18)=0,"",(IF(NewDistributions!AA18/SUM(NewDistributions!AA$2:AA18)&gt;0.01,"",IF(NewDistributions!AA17/SUM(NewDistributions!AA$2:AA18)&gt;0.01,"",IF(NewDistributions!AA16/SUM(NewDistributions!AA$2:AA18)&gt;0.01,"",DateEnded_3Day!$A18))))))</f>
        <v/>
      </c>
      <c r="AB18" s="19" t="str">
        <f>IF($A18&lt;='All Results'!$B$4,"",IF(SUM(NewDistributions!AB$2:AB18)=0,"",(IF(NewDistributions!AB18/SUM(NewDistributions!AB$2:AB18)&gt;0.01,"",IF(NewDistributions!AB17/SUM(NewDistributions!AB$2:AB18)&gt;0.01,"",IF(NewDistributions!AB16/SUM(NewDistributions!AB$2:AB18)&gt;0.01,"",DateEnded_3Day!$A18))))))</f>
        <v/>
      </c>
      <c r="AC18" s="19" t="str">
        <f>IF($A18&lt;='All Results'!$B$4,"",IF(SUM(NewDistributions!AC$2:AC18)=0,"",(IF(NewDistributions!AC18/SUM(NewDistributions!AC$2:AC18)&gt;0.01,"",IF(NewDistributions!AC17/SUM(NewDistributions!AC$2:AC18)&gt;0.01,"",IF(NewDistributions!AC16/SUM(NewDistributions!AC$2:AC18)&gt;0.01,"",DateEnded_3Day!$A18))))))</f>
        <v/>
      </c>
      <c r="AD18" s="19" t="str">
        <f>IF($A18&lt;='All Results'!$B$4,"",IF(SUM(NewDistributions!AD$2:AD18)=0,"",(IF(NewDistributions!AD18/SUM(NewDistributions!AD$2:AD18)&gt;0.01,"",IF(NewDistributions!AD17/SUM(NewDistributions!AD$2:AD18)&gt;0.01,"",IF(NewDistributions!AD16/SUM(NewDistributions!AD$2:AD18)&gt;0.01,"",DateEnded_3Day!$A18))))))</f>
        <v/>
      </c>
      <c r="AE18" s="19" t="str">
        <f>IF($A18&lt;='All Results'!$B$4,"",IF(SUM(NewDistributions!AE$2:AE18)=0,"",(IF(NewDistributions!AE18/SUM(NewDistributions!AE$2:AE18)&gt;0.01,"",IF(NewDistributions!AE17/SUM(NewDistributions!AE$2:AE18)&gt;0.01,"",IF(NewDistributions!AE16/SUM(NewDistributions!AE$2:AE18)&gt;0.01,"",DateEnded_3Day!$A18))))))</f>
        <v/>
      </c>
      <c r="AF18" s="19" t="str">
        <f>IF($A18&lt;='All Results'!$B$4,"",IF(SUM(NewDistributions!AF$2:AF18)=0,"",(IF(NewDistributions!AF18/SUM(NewDistributions!AF$2:AF18)&gt;0.01,"",IF(NewDistributions!AF17/SUM(NewDistributions!AF$2:AF18)&gt;0.01,"",IF(NewDistributions!AF16/SUM(NewDistributions!AF$2:AF18)&gt;0.01,"",DateEnded_3Day!$A18))))))</f>
        <v/>
      </c>
      <c r="AG18" s="19" t="str">
        <f>IF($A18&lt;='All Results'!$B$4,"",IF(SUM(NewDistributions!AG$2:AG18)=0,"",(IF(NewDistributions!AG18/SUM(NewDistributions!AG$2:AG18)&gt;0.01,"",IF(NewDistributions!AG17/SUM(NewDistributions!AG$2:AG18)&gt;0.01,"",IF(NewDistributions!AG16/SUM(NewDistributions!AG$2:AG18)&gt;0.01,"",DateEnded_3Day!$A18))))))</f>
        <v/>
      </c>
      <c r="AH18" s="19" t="str">
        <f>IF($A18&lt;='All Results'!$B$4,"",IF(SUM(NewDistributions!AH$2:AH18)=0,"",(IF(NewDistributions!AH18/SUM(NewDistributions!AH$2:AH18)&gt;0.01,"",IF(NewDistributions!AH17/SUM(NewDistributions!AH$2:AH18)&gt;0.01,"",IF(NewDistributions!AH16/SUM(NewDistributions!AH$2:AH18)&gt;0.01,"",DateEnded_3Day!$A18))))))</f>
        <v/>
      </c>
      <c r="AI18" s="19" t="str">
        <f>IF($A18&lt;='All Results'!$B$4,"",IF(SUM(NewDistributions!AI$2:AI18)=0,"",(IF(NewDistributions!AI18/SUM(NewDistributions!AI$2:AI18)&gt;0.01,"",IF(NewDistributions!AI17/SUM(NewDistributions!AI$2:AI18)&gt;0.01,"",IF(NewDistributions!AI16/SUM(NewDistributions!AI$2:AI18)&gt;0.01,"",DateEnded_3Day!$A18))))))</f>
        <v/>
      </c>
      <c r="AJ18" s="19" t="str">
        <f>IF($A18&lt;='All Results'!$B$4,"",IF(SUM(NewDistributions!AJ$2:AJ18)=0,"",(IF(NewDistributions!AJ18/SUM(NewDistributions!AJ$2:AJ18)&gt;0.01,"",IF(NewDistributions!AJ17/SUM(NewDistributions!AJ$2:AJ18)&gt;0.01,"",IF(NewDistributions!AJ16/SUM(NewDistributions!AJ$2:AJ18)&gt;0.01,"",DateEnded_3Day!$A18))))))</f>
        <v/>
      </c>
    </row>
    <row r="19" spans="1:36" x14ac:dyDescent="0.25">
      <c r="A19" s="1">
        <v>44334</v>
      </c>
      <c r="B19" s="3">
        <v>138</v>
      </c>
      <c r="C19" s="19" t="str">
        <f>IF($A19&lt;='All Results'!$B$4,"",IF(SUM(NewDistributions!C$2:C19)=0,"",(IF(NewDistributions!C19/SUM(NewDistributions!C$2:C19)&gt;0.01,"",IF(NewDistributions!C18/SUM(NewDistributions!C$2:C19)&gt;0.01,"",IF(NewDistributions!C17/SUM(NewDistributions!C$2:C19)&gt;0.01,"",DateEnded_3Day!$A19))))))</f>
        <v/>
      </c>
      <c r="D19" s="19" t="str">
        <f>IF($A19&lt;='All Results'!$B$4,"",IF(SUM(NewDistributions!D$2:D19)=0,"",(IF(NewDistributions!D19/SUM(NewDistributions!D$2:D19)&gt;0.01,"",IF(NewDistributions!D18/SUM(NewDistributions!D$2:D19)&gt;0.01,"",IF(NewDistributions!D17/SUM(NewDistributions!D$2:D19)&gt;0.01,"",DateEnded_3Day!$A19))))))</f>
        <v/>
      </c>
      <c r="E19" s="19" t="str">
        <f>IF($A19&lt;='All Results'!$B$4,"",IF(SUM(NewDistributions!E$2:E19)=0,"",(IF(NewDistributions!E19/SUM(NewDistributions!E$2:E19)&gt;0.01,"",IF(NewDistributions!E18/SUM(NewDistributions!E$2:E19)&gt;0.01,"",IF(NewDistributions!E17/SUM(NewDistributions!E$2:E19)&gt;0.01,"",DateEnded_3Day!$A19))))))</f>
        <v/>
      </c>
      <c r="F19" s="19" t="str">
        <f>IF($A19&lt;='All Results'!$B$4,"",IF(SUM(NewDistributions!F$2:F19)=0,"",(IF(NewDistributions!F19/SUM(NewDistributions!F$2:F19)&gt;0.01,"",IF(NewDistributions!F18/SUM(NewDistributions!F$2:F19)&gt;0.01,"",IF(NewDistributions!F17/SUM(NewDistributions!F$2:F19)&gt;0.01,"",DateEnded_3Day!$A19))))))</f>
        <v/>
      </c>
      <c r="G19" s="19" t="str">
        <f>IF($A19&lt;='All Results'!$B$4,"",IF(SUM(NewDistributions!G$2:G19)=0,"",(IF(NewDistributions!G19/SUM(NewDistributions!G$2:G19)&gt;0.01,"",IF(NewDistributions!G18/SUM(NewDistributions!G$2:G19)&gt;0.01,"",IF(NewDistributions!G17/SUM(NewDistributions!G$2:G19)&gt;0.01,"",DateEnded_3Day!$A19))))))</f>
        <v/>
      </c>
      <c r="H19" s="19" t="str">
        <f>IF($A19&lt;='All Results'!$B$4,"",IF(SUM(NewDistributions!H$2:H19)=0,"",(IF(NewDistributions!H19/SUM(NewDistributions!H$2:H19)&gt;0.01,"",IF(NewDistributions!H18/SUM(NewDistributions!H$2:H19)&gt;0.01,"",IF(NewDistributions!H17/SUM(NewDistributions!H$2:H19)&gt;0.01,"",DateEnded_3Day!$A19))))))</f>
        <v/>
      </c>
      <c r="I19" s="19" t="str">
        <f>IF($A19&lt;='All Results'!$B$4,"",IF(SUM(NewDistributions!I$2:I19)=0,"",(IF(NewDistributions!I19/SUM(NewDistributions!I$2:I19)&gt;0.01,"",IF(NewDistributions!I18/SUM(NewDistributions!I$2:I19)&gt;0.01,"",IF(NewDistributions!I17/SUM(NewDistributions!I$2:I19)&gt;0.01,"",DateEnded_3Day!$A19))))))</f>
        <v/>
      </c>
      <c r="J19" s="19" t="str">
        <f>IF($A19&lt;='All Results'!$B$4,"",IF(SUM(NewDistributions!J$2:J19)=0,"",(IF(NewDistributions!J19/SUM(NewDistributions!J$2:J19)&gt;0.01,"",IF(NewDistributions!J18/SUM(NewDistributions!J$2:J19)&gt;0.01,"",IF(NewDistributions!J17/SUM(NewDistributions!J$2:J19)&gt;0.01,"",DateEnded_3Day!$A19))))))</f>
        <v/>
      </c>
      <c r="K19" s="19" t="str">
        <f>IF($A19&lt;='All Results'!$B$4,"",IF(SUM(NewDistributions!K$2:K19)=0,"",(IF(NewDistributions!K19/SUM(NewDistributions!K$2:K19)&gt;0.01,"",IF(NewDistributions!K18/SUM(NewDistributions!K$2:K19)&gt;0.01,"",IF(NewDistributions!K17/SUM(NewDistributions!K$2:K19)&gt;0.01,"",DateEnded_3Day!$A19))))))</f>
        <v/>
      </c>
      <c r="L19" s="19" t="str">
        <f>IF($A19&lt;='All Results'!$B$4,"",IF(SUM(NewDistributions!L$2:L19)=0,"",(IF(NewDistributions!L19/SUM(NewDistributions!L$2:L19)&gt;0.01,"",IF(NewDistributions!L18/SUM(NewDistributions!L$2:L19)&gt;0.01,"",IF(NewDistributions!L17/SUM(NewDistributions!L$2:L19)&gt;0.01,"",DateEnded_3Day!$A19))))))</f>
        <v/>
      </c>
      <c r="M19" s="19" t="str">
        <f>IF($A19&lt;='All Results'!$B$4,"",IF(SUM(NewDistributions!M$2:M19)=0,"",(IF(NewDistributions!M19/SUM(NewDistributions!M$2:M19)&gt;0.01,"",IF(NewDistributions!M18/SUM(NewDistributions!M$2:M19)&gt;0.01,"",IF(NewDistributions!M17/SUM(NewDistributions!M$2:M19)&gt;0.01,"",DateEnded_3Day!$A19))))))</f>
        <v/>
      </c>
      <c r="N19" s="19" t="str">
        <f>IF($A19&lt;='All Results'!$B$4,"",IF(SUM(NewDistributions!N$2:N19)=0,"",(IF(NewDistributions!N19/SUM(NewDistributions!N$2:N19)&gt;0.01,"",IF(NewDistributions!N18/SUM(NewDistributions!N$2:N19)&gt;0.01,"",IF(NewDistributions!N17/SUM(NewDistributions!N$2:N19)&gt;0.01,"",DateEnded_3Day!$A19))))))</f>
        <v/>
      </c>
      <c r="O19" s="19" t="str">
        <f>IF($A19&lt;='All Results'!$B$4,"",IF(SUM(NewDistributions!O$2:O19)=0,"",(IF(NewDistributions!O19/SUM(NewDistributions!O$2:O19)&gt;0.01,"",IF(NewDistributions!O18/SUM(NewDistributions!O$2:O19)&gt;0.01,"",IF(NewDistributions!O17/SUM(NewDistributions!O$2:O19)&gt;0.01,"",DateEnded_3Day!$A19))))))</f>
        <v/>
      </c>
      <c r="P19" s="19" t="str">
        <f>IF($A19&lt;='All Results'!$B$4,"",IF(SUM(NewDistributions!P$2:P19)=0,"",(IF(NewDistributions!P19/SUM(NewDistributions!P$2:P19)&gt;0.01,"",IF(NewDistributions!P18/SUM(NewDistributions!P$2:P19)&gt;0.01,"",IF(NewDistributions!P17/SUM(NewDistributions!P$2:P19)&gt;0.01,"",DateEnded_3Day!$A19))))))</f>
        <v/>
      </c>
      <c r="Q19" s="19" t="str">
        <f>IF($A19&lt;='All Results'!$B$4,"",IF(SUM(NewDistributions!Q$2:Q19)=0,"",(IF(NewDistributions!Q19/SUM(NewDistributions!Q$2:Q19)&gt;0.01,"",IF(NewDistributions!Q18/SUM(NewDistributions!Q$2:Q19)&gt;0.01,"",IF(NewDistributions!Q17/SUM(NewDistributions!Q$2:Q19)&gt;0.01,"",DateEnded_3Day!$A19))))))</f>
        <v/>
      </c>
      <c r="R19" s="19" t="str">
        <f>IF($A19&lt;='All Results'!$B$4,"",IF(SUM(NewDistributions!R$2:R19)=0,"",(IF(NewDistributions!R19/SUM(NewDistributions!R$2:R19)&gt;0.01,"",IF(NewDistributions!R18/SUM(NewDistributions!R$2:R19)&gt;0.01,"",IF(NewDistributions!R17/SUM(NewDistributions!R$2:R19)&gt;0.01,"",DateEnded_3Day!$A19))))))</f>
        <v/>
      </c>
      <c r="S19" s="19" t="str">
        <f>IF($A19&lt;='All Results'!$B$4,"",IF(SUM(NewDistributions!S$2:S19)=0,"",(IF(NewDistributions!S19/SUM(NewDistributions!S$2:S19)&gt;0.01,"",IF(NewDistributions!S18/SUM(NewDistributions!S$2:S19)&gt;0.01,"",IF(NewDistributions!S17/SUM(NewDistributions!S$2:S19)&gt;0.01,"",DateEnded_3Day!$A19))))))</f>
        <v/>
      </c>
      <c r="T19" s="19" t="str">
        <f>IF($A19&lt;='All Results'!$B$4,"",IF(SUM(NewDistributions!T$2:T19)=0,"",(IF(NewDistributions!T19/SUM(NewDistributions!T$2:T19)&gt;0.01,"",IF(NewDistributions!T18/SUM(NewDistributions!T$2:T19)&gt;0.01,"",IF(NewDistributions!T17/SUM(NewDistributions!T$2:T19)&gt;0.01,"",DateEnded_3Day!$A19))))))</f>
        <v/>
      </c>
      <c r="U19" s="19" t="str">
        <f>IF($A19&lt;='All Results'!$B$4,"",IF(SUM(NewDistributions!U$2:U19)=0,"",(IF(NewDistributions!U19/SUM(NewDistributions!U$2:U19)&gt;0.01,"",IF(NewDistributions!U18/SUM(NewDistributions!U$2:U19)&gt;0.01,"",IF(NewDistributions!U17/SUM(NewDistributions!U$2:U19)&gt;0.01,"",DateEnded_3Day!$A19))))))</f>
        <v/>
      </c>
      <c r="V19" s="19" t="str">
        <f>IF($A19&lt;='All Results'!$B$4,"",IF(SUM(NewDistributions!V$2:V19)=0,"",(IF(NewDistributions!V19/SUM(NewDistributions!V$2:V19)&gt;0.01,"",IF(NewDistributions!V18/SUM(NewDistributions!V$2:V19)&gt;0.01,"",IF(NewDistributions!V17/SUM(NewDistributions!V$2:V19)&gt;0.01,"",DateEnded_3Day!$A19))))))</f>
        <v/>
      </c>
      <c r="W19" s="19" t="str">
        <f>IF($A19&lt;='All Results'!$B$4,"",IF(SUM(NewDistributions!W$2:W19)=0,"",(IF(NewDistributions!W19/SUM(NewDistributions!W$2:W19)&gt;0.01,"",IF(NewDistributions!W18/SUM(NewDistributions!W$2:W19)&gt;0.01,"",IF(NewDistributions!W17/SUM(NewDistributions!W$2:W19)&gt;0.01,"",DateEnded_3Day!$A19))))))</f>
        <v/>
      </c>
      <c r="X19" s="19" t="str">
        <f>IF($A19&lt;='All Results'!$B$4,"",IF(SUM(NewDistributions!X$2:X19)=0,"",(IF(NewDistributions!X19/SUM(NewDistributions!X$2:X19)&gt;0.01,"",IF(NewDistributions!X18/SUM(NewDistributions!X$2:X19)&gt;0.01,"",IF(NewDistributions!X17/SUM(NewDistributions!X$2:X19)&gt;0.01,"",DateEnded_3Day!$A19))))))</f>
        <v/>
      </c>
      <c r="Y19" s="19" t="str">
        <f>IF($A19&lt;='All Results'!$B$4,"",IF(SUM(NewDistributions!Y$2:Y19)=0,"",(IF(NewDistributions!Y19/SUM(NewDistributions!Y$2:Y19)&gt;0.01,"",IF(NewDistributions!Y18/SUM(NewDistributions!Y$2:Y19)&gt;0.01,"",IF(NewDistributions!Y17/SUM(NewDistributions!Y$2:Y19)&gt;0.01,"",DateEnded_3Day!$A19))))))</f>
        <v/>
      </c>
      <c r="Z19" s="19" t="str">
        <f>IF($A19&lt;='All Results'!$B$4,"",IF(SUM(NewDistributions!Z$2:Z19)=0,"",(IF(NewDistributions!Z19/SUM(NewDistributions!Z$2:Z19)&gt;0.01,"",IF(NewDistributions!Z18/SUM(NewDistributions!Z$2:Z19)&gt;0.01,"",IF(NewDistributions!Z17/SUM(NewDistributions!Z$2:Z19)&gt;0.01,"",DateEnded_3Day!$A19))))))</f>
        <v/>
      </c>
      <c r="AA19" s="19" t="str">
        <f>IF($A19&lt;='All Results'!$B$4,"",IF(SUM(NewDistributions!AA$2:AA19)=0,"",(IF(NewDistributions!AA19/SUM(NewDistributions!AA$2:AA19)&gt;0.01,"",IF(NewDistributions!AA18/SUM(NewDistributions!AA$2:AA19)&gt;0.01,"",IF(NewDistributions!AA17/SUM(NewDistributions!AA$2:AA19)&gt;0.01,"",DateEnded_3Day!$A19))))))</f>
        <v/>
      </c>
      <c r="AB19" s="19" t="str">
        <f>IF($A19&lt;='All Results'!$B$4,"",IF(SUM(NewDistributions!AB$2:AB19)=0,"",(IF(NewDistributions!AB19/SUM(NewDistributions!AB$2:AB19)&gt;0.01,"",IF(NewDistributions!AB18/SUM(NewDistributions!AB$2:AB19)&gt;0.01,"",IF(NewDistributions!AB17/SUM(NewDistributions!AB$2:AB19)&gt;0.01,"",DateEnded_3Day!$A19))))))</f>
        <v/>
      </c>
      <c r="AC19" s="19" t="str">
        <f>IF($A19&lt;='All Results'!$B$4,"",IF(SUM(NewDistributions!AC$2:AC19)=0,"",(IF(NewDistributions!AC19/SUM(NewDistributions!AC$2:AC19)&gt;0.01,"",IF(NewDistributions!AC18/SUM(NewDistributions!AC$2:AC19)&gt;0.01,"",IF(NewDistributions!AC17/SUM(NewDistributions!AC$2:AC19)&gt;0.01,"",DateEnded_3Day!$A19))))))</f>
        <v/>
      </c>
      <c r="AD19" s="19" t="str">
        <f>IF($A19&lt;='All Results'!$B$4,"",IF(SUM(NewDistributions!AD$2:AD19)=0,"",(IF(NewDistributions!AD19/SUM(NewDistributions!AD$2:AD19)&gt;0.01,"",IF(NewDistributions!AD18/SUM(NewDistributions!AD$2:AD19)&gt;0.01,"",IF(NewDistributions!AD17/SUM(NewDistributions!AD$2:AD19)&gt;0.01,"",DateEnded_3Day!$A19))))))</f>
        <v/>
      </c>
      <c r="AE19" s="19" t="str">
        <f>IF($A19&lt;='All Results'!$B$4,"",IF(SUM(NewDistributions!AE$2:AE19)=0,"",(IF(NewDistributions!AE19/SUM(NewDistributions!AE$2:AE19)&gt;0.01,"",IF(NewDistributions!AE18/SUM(NewDistributions!AE$2:AE19)&gt;0.01,"",IF(NewDistributions!AE17/SUM(NewDistributions!AE$2:AE19)&gt;0.01,"",DateEnded_3Day!$A19))))))</f>
        <v/>
      </c>
      <c r="AF19" s="19" t="str">
        <f>IF($A19&lt;='All Results'!$B$4,"",IF(SUM(NewDistributions!AF$2:AF19)=0,"",(IF(NewDistributions!AF19/SUM(NewDistributions!AF$2:AF19)&gt;0.01,"",IF(NewDistributions!AF18/SUM(NewDistributions!AF$2:AF19)&gt;0.01,"",IF(NewDistributions!AF17/SUM(NewDistributions!AF$2:AF19)&gt;0.01,"",DateEnded_3Day!$A19))))))</f>
        <v/>
      </c>
      <c r="AG19" s="19" t="str">
        <f>IF($A19&lt;='All Results'!$B$4,"",IF(SUM(NewDistributions!AG$2:AG19)=0,"",(IF(NewDistributions!AG19/SUM(NewDistributions!AG$2:AG19)&gt;0.01,"",IF(NewDistributions!AG18/SUM(NewDistributions!AG$2:AG19)&gt;0.01,"",IF(NewDistributions!AG17/SUM(NewDistributions!AG$2:AG19)&gt;0.01,"",DateEnded_3Day!$A19))))))</f>
        <v/>
      </c>
      <c r="AH19" s="19" t="str">
        <f>IF($A19&lt;='All Results'!$B$4,"",IF(SUM(NewDistributions!AH$2:AH19)=0,"",(IF(NewDistributions!AH19/SUM(NewDistributions!AH$2:AH19)&gt;0.01,"",IF(NewDistributions!AH18/SUM(NewDistributions!AH$2:AH19)&gt;0.01,"",IF(NewDistributions!AH17/SUM(NewDistributions!AH$2:AH19)&gt;0.01,"",DateEnded_3Day!$A19))))))</f>
        <v/>
      </c>
      <c r="AI19" s="19" t="str">
        <f>IF($A19&lt;='All Results'!$B$4,"",IF(SUM(NewDistributions!AI$2:AI19)=0,"",(IF(NewDistributions!AI19/SUM(NewDistributions!AI$2:AI19)&gt;0.01,"",IF(NewDistributions!AI18/SUM(NewDistributions!AI$2:AI19)&gt;0.01,"",IF(NewDistributions!AI17/SUM(NewDistributions!AI$2:AI19)&gt;0.01,"",DateEnded_3Day!$A19))))))</f>
        <v/>
      </c>
      <c r="AJ19" s="19" t="str">
        <f>IF($A19&lt;='All Results'!$B$4,"",IF(SUM(NewDistributions!AJ$2:AJ19)=0,"",(IF(NewDistributions!AJ19/SUM(NewDistributions!AJ$2:AJ19)&gt;0.01,"",IF(NewDistributions!AJ18/SUM(NewDistributions!AJ$2:AJ19)&gt;0.01,"",IF(NewDistributions!AJ17/SUM(NewDistributions!AJ$2:AJ19)&gt;0.01,"",DateEnded_3Day!$A19))))))</f>
        <v/>
      </c>
    </row>
    <row r="20" spans="1:36" x14ac:dyDescent="0.25">
      <c r="A20" s="1">
        <v>44335</v>
      </c>
      <c r="B20" s="3">
        <v>139</v>
      </c>
      <c r="C20" s="19" t="str">
        <f>IF($A20&lt;='All Results'!$B$4,"",IF(SUM(NewDistributions!C$2:C20)=0,"",(IF(NewDistributions!C20/SUM(NewDistributions!C$2:C20)&gt;0.01,"",IF(NewDistributions!C19/SUM(NewDistributions!C$2:C20)&gt;0.01,"",IF(NewDistributions!C18/SUM(NewDistributions!C$2:C20)&gt;0.01,"",DateEnded_3Day!$A20))))))</f>
        <v/>
      </c>
      <c r="D20" s="19" t="str">
        <f>IF($A20&lt;='All Results'!$B$4,"",IF(SUM(NewDistributions!D$2:D20)=0,"",(IF(NewDistributions!D20/SUM(NewDistributions!D$2:D20)&gt;0.01,"",IF(NewDistributions!D19/SUM(NewDistributions!D$2:D20)&gt;0.01,"",IF(NewDistributions!D18/SUM(NewDistributions!D$2:D20)&gt;0.01,"",DateEnded_3Day!$A20))))))</f>
        <v/>
      </c>
      <c r="E20" s="19" t="str">
        <f>IF($A20&lt;='All Results'!$B$4,"",IF(SUM(NewDistributions!E$2:E20)=0,"",(IF(NewDistributions!E20/SUM(NewDistributions!E$2:E20)&gt;0.01,"",IF(NewDistributions!E19/SUM(NewDistributions!E$2:E20)&gt;0.01,"",IF(NewDistributions!E18/SUM(NewDistributions!E$2:E20)&gt;0.01,"",DateEnded_3Day!$A20))))))</f>
        <v/>
      </c>
      <c r="F20" s="19" t="str">
        <f>IF($A20&lt;='All Results'!$B$4,"",IF(SUM(NewDistributions!F$2:F20)=0,"",(IF(NewDistributions!F20/SUM(NewDistributions!F$2:F20)&gt;0.01,"",IF(NewDistributions!F19/SUM(NewDistributions!F$2:F20)&gt;0.01,"",IF(NewDistributions!F18/SUM(NewDistributions!F$2:F20)&gt;0.01,"",DateEnded_3Day!$A20))))))</f>
        <v/>
      </c>
      <c r="G20" s="19" t="str">
        <f>IF($A20&lt;='All Results'!$B$4,"",IF(SUM(NewDistributions!G$2:G20)=0,"",(IF(NewDistributions!G20/SUM(NewDistributions!G$2:G20)&gt;0.01,"",IF(NewDistributions!G19/SUM(NewDistributions!G$2:G20)&gt;0.01,"",IF(NewDistributions!G18/SUM(NewDistributions!G$2:G20)&gt;0.01,"",DateEnded_3Day!$A20))))))</f>
        <v/>
      </c>
      <c r="H20" s="19" t="str">
        <f>IF($A20&lt;='All Results'!$B$4,"",IF(SUM(NewDistributions!H$2:H20)=0,"",(IF(NewDistributions!H20/SUM(NewDistributions!H$2:H20)&gt;0.01,"",IF(NewDistributions!H19/SUM(NewDistributions!H$2:H20)&gt;0.01,"",IF(NewDistributions!H18/SUM(NewDistributions!H$2:H20)&gt;0.01,"",DateEnded_3Day!$A20))))))</f>
        <v/>
      </c>
      <c r="I20" s="19" t="str">
        <f>IF($A20&lt;='All Results'!$B$4,"",IF(SUM(NewDistributions!I$2:I20)=0,"",(IF(NewDistributions!I20/SUM(NewDistributions!I$2:I20)&gt;0.01,"",IF(NewDistributions!I19/SUM(NewDistributions!I$2:I20)&gt;0.01,"",IF(NewDistributions!I18/SUM(NewDistributions!I$2:I20)&gt;0.01,"",DateEnded_3Day!$A20))))))</f>
        <v/>
      </c>
      <c r="J20" s="19" t="str">
        <f>IF($A20&lt;='All Results'!$B$4,"",IF(SUM(NewDistributions!J$2:J20)=0,"",(IF(NewDistributions!J20/SUM(NewDistributions!J$2:J20)&gt;0.01,"",IF(NewDistributions!J19/SUM(NewDistributions!J$2:J20)&gt;0.01,"",IF(NewDistributions!J18/SUM(NewDistributions!J$2:J20)&gt;0.01,"",DateEnded_3Day!$A20))))))</f>
        <v/>
      </c>
      <c r="K20" s="19" t="str">
        <f>IF($A20&lt;='All Results'!$B$4,"",IF(SUM(NewDistributions!K$2:K20)=0,"",(IF(NewDistributions!K20/SUM(NewDistributions!K$2:K20)&gt;0.01,"",IF(NewDistributions!K19/SUM(NewDistributions!K$2:K20)&gt;0.01,"",IF(NewDistributions!K18/SUM(NewDistributions!K$2:K20)&gt;0.01,"",DateEnded_3Day!$A20))))))</f>
        <v/>
      </c>
      <c r="L20" s="19" t="str">
        <f>IF($A20&lt;='All Results'!$B$4,"",IF(SUM(NewDistributions!L$2:L20)=0,"",(IF(NewDistributions!L20/SUM(NewDistributions!L$2:L20)&gt;0.01,"",IF(NewDistributions!L19/SUM(NewDistributions!L$2:L20)&gt;0.01,"",IF(NewDistributions!L18/SUM(NewDistributions!L$2:L20)&gt;0.01,"",DateEnded_3Day!$A20))))))</f>
        <v/>
      </c>
      <c r="M20" s="19" t="str">
        <f>IF($A20&lt;='All Results'!$B$4,"",IF(SUM(NewDistributions!M$2:M20)=0,"",(IF(NewDistributions!M20/SUM(NewDistributions!M$2:M20)&gt;0.01,"",IF(NewDistributions!M19/SUM(NewDistributions!M$2:M20)&gt;0.01,"",IF(NewDistributions!M18/SUM(NewDistributions!M$2:M20)&gt;0.01,"",DateEnded_3Day!$A20))))))</f>
        <v/>
      </c>
      <c r="N20" s="19" t="str">
        <f>IF($A20&lt;='All Results'!$B$4,"",IF(SUM(NewDistributions!N$2:N20)=0,"",(IF(NewDistributions!N20/SUM(NewDistributions!N$2:N20)&gt;0.01,"",IF(NewDistributions!N19/SUM(NewDistributions!N$2:N20)&gt;0.01,"",IF(NewDistributions!N18/SUM(NewDistributions!N$2:N20)&gt;0.01,"",DateEnded_3Day!$A20))))))</f>
        <v/>
      </c>
      <c r="O20" s="19" t="str">
        <f>IF($A20&lt;='All Results'!$B$4,"",IF(SUM(NewDistributions!O$2:O20)=0,"",(IF(NewDistributions!O20/SUM(NewDistributions!O$2:O20)&gt;0.01,"",IF(NewDistributions!O19/SUM(NewDistributions!O$2:O20)&gt;0.01,"",IF(NewDistributions!O18/SUM(NewDistributions!O$2:O20)&gt;0.01,"",DateEnded_3Day!$A20))))))</f>
        <v/>
      </c>
      <c r="P20" s="19" t="str">
        <f>IF($A20&lt;='All Results'!$B$4,"",IF(SUM(NewDistributions!P$2:P20)=0,"",(IF(NewDistributions!P20/SUM(NewDistributions!P$2:P20)&gt;0.01,"",IF(NewDistributions!P19/SUM(NewDistributions!P$2:P20)&gt;0.01,"",IF(NewDistributions!P18/SUM(NewDistributions!P$2:P20)&gt;0.01,"",DateEnded_3Day!$A20))))))</f>
        <v/>
      </c>
      <c r="Q20" s="19" t="str">
        <f>IF($A20&lt;='All Results'!$B$4,"",IF(SUM(NewDistributions!Q$2:Q20)=0,"",(IF(NewDistributions!Q20/SUM(NewDistributions!Q$2:Q20)&gt;0.01,"",IF(NewDistributions!Q19/SUM(NewDistributions!Q$2:Q20)&gt;0.01,"",IF(NewDistributions!Q18/SUM(NewDistributions!Q$2:Q20)&gt;0.01,"",DateEnded_3Day!$A20))))))</f>
        <v/>
      </c>
      <c r="R20" s="19" t="str">
        <f>IF($A20&lt;='All Results'!$B$4,"",IF(SUM(NewDistributions!R$2:R20)=0,"",(IF(NewDistributions!R20/SUM(NewDistributions!R$2:R20)&gt;0.01,"",IF(NewDistributions!R19/SUM(NewDistributions!R$2:R20)&gt;0.01,"",IF(NewDistributions!R18/SUM(NewDistributions!R$2:R20)&gt;0.01,"",DateEnded_3Day!$A20))))))</f>
        <v/>
      </c>
      <c r="S20" s="19" t="str">
        <f>IF($A20&lt;='All Results'!$B$4,"",IF(SUM(NewDistributions!S$2:S20)=0,"",(IF(NewDistributions!S20/SUM(NewDistributions!S$2:S20)&gt;0.01,"",IF(NewDistributions!S19/SUM(NewDistributions!S$2:S20)&gt;0.01,"",IF(NewDistributions!S18/SUM(NewDistributions!S$2:S20)&gt;0.01,"",DateEnded_3Day!$A20))))))</f>
        <v/>
      </c>
      <c r="T20" s="19" t="str">
        <f>IF($A20&lt;='All Results'!$B$4,"",IF(SUM(NewDistributions!T$2:T20)=0,"",(IF(NewDistributions!T20/SUM(NewDistributions!T$2:T20)&gt;0.01,"",IF(NewDistributions!T19/SUM(NewDistributions!T$2:T20)&gt;0.01,"",IF(NewDistributions!T18/SUM(NewDistributions!T$2:T20)&gt;0.01,"",DateEnded_3Day!$A20))))))</f>
        <v/>
      </c>
      <c r="U20" s="19" t="str">
        <f>IF($A20&lt;='All Results'!$B$4,"",IF(SUM(NewDistributions!U$2:U20)=0,"",(IF(NewDistributions!U20/SUM(NewDistributions!U$2:U20)&gt;0.01,"",IF(NewDistributions!U19/SUM(NewDistributions!U$2:U20)&gt;0.01,"",IF(NewDistributions!U18/SUM(NewDistributions!U$2:U20)&gt;0.01,"",DateEnded_3Day!$A20))))))</f>
        <v/>
      </c>
      <c r="V20" s="19" t="str">
        <f>IF($A20&lt;='All Results'!$B$4,"",IF(SUM(NewDistributions!V$2:V20)=0,"",(IF(NewDistributions!V20/SUM(NewDistributions!V$2:V20)&gt;0.01,"",IF(NewDistributions!V19/SUM(NewDistributions!V$2:V20)&gt;0.01,"",IF(NewDistributions!V18/SUM(NewDistributions!V$2:V20)&gt;0.01,"",DateEnded_3Day!$A20))))))</f>
        <v/>
      </c>
      <c r="W20" s="19" t="str">
        <f>IF($A20&lt;='All Results'!$B$4,"",IF(SUM(NewDistributions!W$2:W20)=0,"",(IF(NewDistributions!W20/SUM(NewDistributions!W$2:W20)&gt;0.01,"",IF(NewDistributions!W19/SUM(NewDistributions!W$2:W20)&gt;0.01,"",IF(NewDistributions!W18/SUM(NewDistributions!W$2:W20)&gt;0.01,"",DateEnded_3Day!$A20))))))</f>
        <v/>
      </c>
      <c r="X20" s="19" t="str">
        <f>IF($A20&lt;='All Results'!$B$4,"",IF(SUM(NewDistributions!X$2:X20)=0,"",(IF(NewDistributions!X20/SUM(NewDistributions!X$2:X20)&gt;0.01,"",IF(NewDistributions!X19/SUM(NewDistributions!X$2:X20)&gt;0.01,"",IF(NewDistributions!X18/SUM(NewDistributions!X$2:X20)&gt;0.01,"",DateEnded_3Day!$A20))))))</f>
        <v/>
      </c>
      <c r="Y20" s="19" t="str">
        <f>IF($A20&lt;='All Results'!$B$4,"",IF(SUM(NewDistributions!Y$2:Y20)=0,"",(IF(NewDistributions!Y20/SUM(NewDistributions!Y$2:Y20)&gt;0.01,"",IF(NewDistributions!Y19/SUM(NewDistributions!Y$2:Y20)&gt;0.01,"",IF(NewDistributions!Y18/SUM(NewDistributions!Y$2:Y20)&gt;0.01,"",DateEnded_3Day!$A20))))))</f>
        <v/>
      </c>
      <c r="Z20" s="19" t="str">
        <f>IF($A20&lt;='All Results'!$B$4,"",IF(SUM(NewDistributions!Z$2:Z20)=0,"",(IF(NewDistributions!Z20/SUM(NewDistributions!Z$2:Z20)&gt;0.01,"",IF(NewDistributions!Z19/SUM(NewDistributions!Z$2:Z20)&gt;0.01,"",IF(NewDistributions!Z18/SUM(NewDistributions!Z$2:Z20)&gt;0.01,"",DateEnded_3Day!$A20))))))</f>
        <v/>
      </c>
      <c r="AA20" s="19" t="str">
        <f>IF($A20&lt;='All Results'!$B$4,"",IF(SUM(NewDistributions!AA$2:AA20)=0,"",(IF(NewDistributions!AA20/SUM(NewDistributions!AA$2:AA20)&gt;0.01,"",IF(NewDistributions!AA19/SUM(NewDistributions!AA$2:AA20)&gt;0.01,"",IF(NewDistributions!AA18/SUM(NewDistributions!AA$2:AA20)&gt;0.01,"",DateEnded_3Day!$A20))))))</f>
        <v/>
      </c>
      <c r="AB20" s="19" t="str">
        <f>IF($A20&lt;='All Results'!$B$4,"",IF(SUM(NewDistributions!AB$2:AB20)=0,"",(IF(NewDistributions!AB20/SUM(NewDistributions!AB$2:AB20)&gt;0.01,"",IF(NewDistributions!AB19/SUM(NewDistributions!AB$2:AB20)&gt;0.01,"",IF(NewDistributions!AB18/SUM(NewDistributions!AB$2:AB20)&gt;0.01,"",DateEnded_3Day!$A20))))))</f>
        <v/>
      </c>
      <c r="AC20" s="19" t="str">
        <f>IF($A20&lt;='All Results'!$B$4,"",IF(SUM(NewDistributions!AC$2:AC20)=0,"",(IF(NewDistributions!AC20/SUM(NewDistributions!AC$2:AC20)&gt;0.01,"",IF(NewDistributions!AC19/SUM(NewDistributions!AC$2:AC20)&gt;0.01,"",IF(NewDistributions!AC18/SUM(NewDistributions!AC$2:AC20)&gt;0.01,"",DateEnded_3Day!$A20))))))</f>
        <v/>
      </c>
      <c r="AD20" s="19" t="str">
        <f>IF($A20&lt;='All Results'!$B$4,"",IF(SUM(NewDistributions!AD$2:AD20)=0,"",(IF(NewDistributions!AD20/SUM(NewDistributions!AD$2:AD20)&gt;0.01,"",IF(NewDistributions!AD19/SUM(NewDistributions!AD$2:AD20)&gt;0.01,"",IF(NewDistributions!AD18/SUM(NewDistributions!AD$2:AD20)&gt;0.01,"",DateEnded_3Day!$A20))))))</f>
        <v/>
      </c>
      <c r="AE20" s="19" t="str">
        <f>IF($A20&lt;='All Results'!$B$4,"",IF(SUM(NewDistributions!AE$2:AE20)=0,"",(IF(NewDistributions!AE20/SUM(NewDistributions!AE$2:AE20)&gt;0.01,"",IF(NewDistributions!AE19/SUM(NewDistributions!AE$2:AE20)&gt;0.01,"",IF(NewDistributions!AE18/SUM(NewDistributions!AE$2:AE20)&gt;0.01,"",DateEnded_3Day!$A20))))))</f>
        <v/>
      </c>
      <c r="AF20" s="19" t="str">
        <f>IF($A20&lt;='All Results'!$B$4,"",IF(SUM(NewDistributions!AF$2:AF20)=0,"",(IF(NewDistributions!AF20/SUM(NewDistributions!AF$2:AF20)&gt;0.01,"",IF(NewDistributions!AF19/SUM(NewDistributions!AF$2:AF20)&gt;0.01,"",IF(NewDistributions!AF18/SUM(NewDistributions!AF$2:AF20)&gt;0.01,"",DateEnded_3Day!$A20))))))</f>
        <v/>
      </c>
      <c r="AG20" s="19" t="str">
        <f>IF($A20&lt;='All Results'!$B$4,"",IF(SUM(NewDistributions!AG$2:AG20)=0,"",(IF(NewDistributions!AG20/SUM(NewDistributions!AG$2:AG20)&gt;0.01,"",IF(NewDistributions!AG19/SUM(NewDistributions!AG$2:AG20)&gt;0.01,"",IF(NewDistributions!AG18/SUM(NewDistributions!AG$2:AG20)&gt;0.01,"",DateEnded_3Day!$A20))))))</f>
        <v/>
      </c>
      <c r="AH20" s="19" t="str">
        <f>IF($A20&lt;='All Results'!$B$4,"",IF(SUM(NewDistributions!AH$2:AH20)=0,"",(IF(NewDistributions!AH20/SUM(NewDistributions!AH$2:AH20)&gt;0.01,"",IF(NewDistributions!AH19/SUM(NewDistributions!AH$2:AH20)&gt;0.01,"",IF(NewDistributions!AH18/SUM(NewDistributions!AH$2:AH20)&gt;0.01,"",DateEnded_3Day!$A20))))))</f>
        <v/>
      </c>
      <c r="AI20" s="19" t="str">
        <f>IF($A20&lt;='All Results'!$B$4,"",IF(SUM(NewDistributions!AI$2:AI20)=0,"",(IF(NewDistributions!AI20/SUM(NewDistributions!AI$2:AI20)&gt;0.01,"",IF(NewDistributions!AI19/SUM(NewDistributions!AI$2:AI20)&gt;0.01,"",IF(NewDistributions!AI18/SUM(NewDistributions!AI$2:AI20)&gt;0.01,"",DateEnded_3Day!$A20))))))</f>
        <v/>
      </c>
      <c r="AJ20" s="19" t="str">
        <f>IF($A20&lt;='All Results'!$B$4,"",IF(SUM(NewDistributions!AJ$2:AJ20)=0,"",(IF(NewDistributions!AJ20/SUM(NewDistributions!AJ$2:AJ20)&gt;0.01,"",IF(NewDistributions!AJ19/SUM(NewDistributions!AJ$2:AJ20)&gt;0.01,"",IF(NewDistributions!AJ18/SUM(NewDistributions!AJ$2:AJ20)&gt;0.01,"",DateEnded_3Day!$A20))))))</f>
        <v/>
      </c>
    </row>
    <row r="21" spans="1:36" x14ac:dyDescent="0.25">
      <c r="A21" s="1">
        <v>44336</v>
      </c>
      <c r="B21" s="3">
        <v>140</v>
      </c>
      <c r="C21" s="19" t="str">
        <f>IF($A21&lt;='All Results'!$B$4,"",IF(SUM(NewDistributions!C$2:C21)=0,"",(IF(NewDistributions!C21/SUM(NewDistributions!C$2:C21)&gt;0.01,"",IF(NewDistributions!C20/SUM(NewDistributions!C$2:C21)&gt;0.01,"",IF(NewDistributions!C19/SUM(NewDistributions!C$2:C21)&gt;0.01,"",DateEnded_3Day!$A21))))))</f>
        <v/>
      </c>
      <c r="D21" s="19" t="str">
        <f>IF($A21&lt;='All Results'!$B$4,"",IF(SUM(NewDistributions!D$2:D21)=0,"",(IF(NewDistributions!D21/SUM(NewDistributions!D$2:D21)&gt;0.01,"",IF(NewDistributions!D20/SUM(NewDistributions!D$2:D21)&gt;0.01,"",IF(NewDistributions!D19/SUM(NewDistributions!D$2:D21)&gt;0.01,"",DateEnded_3Day!$A21))))))</f>
        <v/>
      </c>
      <c r="E21" s="19" t="str">
        <f>IF($A21&lt;='All Results'!$B$4,"",IF(SUM(NewDistributions!E$2:E21)=0,"",(IF(NewDistributions!E21/SUM(NewDistributions!E$2:E21)&gt;0.01,"",IF(NewDistributions!E20/SUM(NewDistributions!E$2:E21)&gt;0.01,"",IF(NewDistributions!E19/SUM(NewDistributions!E$2:E21)&gt;0.01,"",DateEnded_3Day!$A21))))))</f>
        <v/>
      </c>
      <c r="F21" s="19" t="str">
        <f>IF($A21&lt;='All Results'!$B$4,"",IF(SUM(NewDistributions!F$2:F21)=0,"",(IF(NewDistributions!F21/SUM(NewDistributions!F$2:F21)&gt;0.01,"",IF(NewDistributions!F20/SUM(NewDistributions!F$2:F21)&gt;0.01,"",IF(NewDistributions!F19/SUM(NewDistributions!F$2:F21)&gt;0.01,"",DateEnded_3Day!$A21))))))</f>
        <v/>
      </c>
      <c r="G21" s="19" t="str">
        <f>IF($A21&lt;='All Results'!$B$4,"",IF(SUM(NewDistributions!G$2:G21)=0,"",(IF(NewDistributions!G21/SUM(NewDistributions!G$2:G21)&gt;0.01,"",IF(NewDistributions!G20/SUM(NewDistributions!G$2:G21)&gt;0.01,"",IF(NewDistributions!G19/SUM(NewDistributions!G$2:G21)&gt;0.01,"",DateEnded_3Day!$A21))))))</f>
        <v/>
      </c>
      <c r="H21" s="19" t="str">
        <f>IF($A21&lt;='All Results'!$B$4,"",IF(SUM(NewDistributions!H$2:H21)=0,"",(IF(NewDistributions!H21/SUM(NewDistributions!H$2:H21)&gt;0.01,"",IF(NewDistributions!H20/SUM(NewDistributions!H$2:H21)&gt;0.01,"",IF(NewDistributions!H19/SUM(NewDistributions!H$2:H21)&gt;0.01,"",DateEnded_3Day!$A21))))))</f>
        <v/>
      </c>
      <c r="I21" s="19" t="str">
        <f>IF($A21&lt;='All Results'!$B$4,"",IF(SUM(NewDistributions!I$2:I21)=0,"",(IF(NewDistributions!I21/SUM(NewDistributions!I$2:I21)&gt;0.01,"",IF(NewDistributions!I20/SUM(NewDistributions!I$2:I21)&gt;0.01,"",IF(NewDistributions!I19/SUM(NewDistributions!I$2:I21)&gt;0.01,"",DateEnded_3Day!$A21))))))</f>
        <v/>
      </c>
      <c r="J21" s="19" t="str">
        <f>IF($A21&lt;='All Results'!$B$4,"",IF(SUM(NewDistributions!J$2:J21)=0,"",(IF(NewDistributions!J21/SUM(NewDistributions!J$2:J21)&gt;0.01,"",IF(NewDistributions!J20/SUM(NewDistributions!J$2:J21)&gt;0.01,"",IF(NewDistributions!J19/SUM(NewDistributions!J$2:J21)&gt;0.01,"",DateEnded_3Day!$A21))))))</f>
        <v/>
      </c>
      <c r="K21" s="19" t="str">
        <f>IF($A21&lt;='All Results'!$B$4,"",IF(SUM(NewDistributions!K$2:K21)=0,"",(IF(NewDistributions!K21/SUM(NewDistributions!K$2:K21)&gt;0.01,"",IF(NewDistributions!K20/SUM(NewDistributions!K$2:K21)&gt;0.01,"",IF(NewDistributions!K19/SUM(NewDistributions!K$2:K21)&gt;0.01,"",DateEnded_3Day!$A21))))))</f>
        <v/>
      </c>
      <c r="L21" s="19" t="str">
        <f>IF($A21&lt;='All Results'!$B$4,"",IF(SUM(NewDistributions!L$2:L21)=0,"",(IF(NewDistributions!L21/SUM(NewDistributions!L$2:L21)&gt;0.01,"",IF(NewDistributions!L20/SUM(NewDistributions!L$2:L21)&gt;0.01,"",IF(NewDistributions!L19/SUM(NewDistributions!L$2:L21)&gt;0.01,"",DateEnded_3Day!$A21))))))</f>
        <v/>
      </c>
      <c r="M21" s="19" t="str">
        <f>IF($A21&lt;='All Results'!$B$4,"",IF(SUM(NewDistributions!M$2:M21)=0,"",(IF(NewDistributions!M21/SUM(NewDistributions!M$2:M21)&gt;0.01,"",IF(NewDistributions!M20/SUM(NewDistributions!M$2:M21)&gt;0.01,"",IF(NewDistributions!M19/SUM(NewDistributions!M$2:M21)&gt;0.01,"",DateEnded_3Day!$A21))))))</f>
        <v/>
      </c>
      <c r="N21" s="19" t="str">
        <f>IF($A21&lt;='All Results'!$B$4,"",IF(SUM(NewDistributions!N$2:N21)=0,"",(IF(NewDistributions!N21/SUM(NewDistributions!N$2:N21)&gt;0.01,"",IF(NewDistributions!N20/SUM(NewDistributions!N$2:N21)&gt;0.01,"",IF(NewDistributions!N19/SUM(NewDistributions!N$2:N21)&gt;0.01,"",DateEnded_3Day!$A21))))))</f>
        <v/>
      </c>
      <c r="O21" s="19" t="str">
        <f>IF($A21&lt;='All Results'!$B$4,"",IF(SUM(NewDistributions!O$2:O21)=0,"",(IF(NewDistributions!O21/SUM(NewDistributions!O$2:O21)&gt;0.01,"",IF(NewDistributions!O20/SUM(NewDistributions!O$2:O21)&gt;0.01,"",IF(NewDistributions!O19/SUM(NewDistributions!O$2:O21)&gt;0.01,"",DateEnded_3Day!$A21))))))</f>
        <v/>
      </c>
      <c r="P21" s="19" t="str">
        <f>IF($A21&lt;='All Results'!$B$4,"",IF(SUM(NewDistributions!P$2:P21)=0,"",(IF(NewDistributions!P21/SUM(NewDistributions!P$2:P21)&gt;0.01,"",IF(NewDistributions!P20/SUM(NewDistributions!P$2:P21)&gt;0.01,"",IF(NewDistributions!P19/SUM(NewDistributions!P$2:P21)&gt;0.01,"",DateEnded_3Day!$A21))))))</f>
        <v/>
      </c>
      <c r="Q21" s="19" t="str">
        <f>IF($A21&lt;='All Results'!$B$4,"",IF(SUM(NewDistributions!Q$2:Q21)=0,"",(IF(NewDistributions!Q21/SUM(NewDistributions!Q$2:Q21)&gt;0.01,"",IF(NewDistributions!Q20/SUM(NewDistributions!Q$2:Q21)&gt;0.01,"",IF(NewDistributions!Q19/SUM(NewDistributions!Q$2:Q21)&gt;0.01,"",DateEnded_3Day!$A21))))))</f>
        <v/>
      </c>
      <c r="R21" s="19" t="str">
        <f>IF($A21&lt;='All Results'!$B$4,"",IF(SUM(NewDistributions!R$2:R21)=0,"",(IF(NewDistributions!R21/SUM(NewDistributions!R$2:R21)&gt;0.01,"",IF(NewDistributions!R20/SUM(NewDistributions!R$2:R21)&gt;0.01,"",IF(NewDistributions!R19/SUM(NewDistributions!R$2:R21)&gt;0.01,"",DateEnded_3Day!$A21))))))</f>
        <v/>
      </c>
      <c r="S21" s="19" t="str">
        <f>IF($A21&lt;='All Results'!$B$4,"",IF(SUM(NewDistributions!S$2:S21)=0,"",(IF(NewDistributions!S21/SUM(NewDistributions!S$2:S21)&gt;0.01,"",IF(NewDistributions!S20/SUM(NewDistributions!S$2:S21)&gt;0.01,"",IF(NewDistributions!S19/SUM(NewDistributions!S$2:S21)&gt;0.01,"",DateEnded_3Day!$A21))))))</f>
        <v/>
      </c>
      <c r="T21" s="19" t="str">
        <f>IF($A21&lt;='All Results'!$B$4,"",IF(SUM(NewDistributions!T$2:T21)=0,"",(IF(NewDistributions!T21/SUM(NewDistributions!T$2:T21)&gt;0.01,"",IF(NewDistributions!T20/SUM(NewDistributions!T$2:T21)&gt;0.01,"",IF(NewDistributions!T19/SUM(NewDistributions!T$2:T21)&gt;0.01,"",DateEnded_3Day!$A21))))))</f>
        <v/>
      </c>
      <c r="U21" s="19" t="str">
        <f>IF($A21&lt;='All Results'!$B$4,"",IF(SUM(NewDistributions!U$2:U21)=0,"",(IF(NewDistributions!U21/SUM(NewDistributions!U$2:U21)&gt;0.01,"",IF(NewDistributions!U20/SUM(NewDistributions!U$2:U21)&gt;0.01,"",IF(NewDistributions!U19/SUM(NewDistributions!U$2:U21)&gt;0.01,"",DateEnded_3Day!$A21))))))</f>
        <v/>
      </c>
      <c r="V21" s="19" t="str">
        <f>IF($A21&lt;='All Results'!$B$4,"",IF(SUM(NewDistributions!V$2:V21)=0,"",(IF(NewDistributions!V21/SUM(NewDistributions!V$2:V21)&gt;0.01,"",IF(NewDistributions!V20/SUM(NewDistributions!V$2:V21)&gt;0.01,"",IF(NewDistributions!V19/SUM(NewDistributions!V$2:V21)&gt;0.01,"",DateEnded_3Day!$A21))))))</f>
        <v/>
      </c>
      <c r="W21" s="19" t="str">
        <f>IF($A21&lt;='All Results'!$B$4,"",IF(SUM(NewDistributions!W$2:W21)=0,"",(IF(NewDistributions!W21/SUM(NewDistributions!W$2:W21)&gt;0.01,"",IF(NewDistributions!W20/SUM(NewDistributions!W$2:W21)&gt;0.01,"",IF(NewDistributions!W19/SUM(NewDistributions!W$2:W21)&gt;0.01,"",DateEnded_3Day!$A21))))))</f>
        <v/>
      </c>
      <c r="X21" s="19" t="str">
        <f>IF($A21&lt;='All Results'!$B$4,"",IF(SUM(NewDistributions!X$2:X21)=0,"",(IF(NewDistributions!X21/SUM(NewDistributions!X$2:X21)&gt;0.01,"",IF(NewDistributions!X20/SUM(NewDistributions!X$2:X21)&gt;0.01,"",IF(NewDistributions!X19/SUM(NewDistributions!X$2:X21)&gt;0.01,"",DateEnded_3Day!$A21))))))</f>
        <v/>
      </c>
      <c r="Y21" s="19" t="str">
        <f>IF($A21&lt;='All Results'!$B$4,"",IF(SUM(NewDistributions!Y$2:Y21)=0,"",(IF(NewDistributions!Y21/SUM(NewDistributions!Y$2:Y21)&gt;0.01,"",IF(NewDistributions!Y20/SUM(NewDistributions!Y$2:Y21)&gt;0.01,"",IF(NewDistributions!Y19/SUM(NewDistributions!Y$2:Y21)&gt;0.01,"",DateEnded_3Day!$A21))))))</f>
        <v/>
      </c>
      <c r="Z21" s="19" t="str">
        <f>IF($A21&lt;='All Results'!$B$4,"",IF(SUM(NewDistributions!Z$2:Z21)=0,"",(IF(NewDistributions!Z21/SUM(NewDistributions!Z$2:Z21)&gt;0.01,"",IF(NewDistributions!Z20/SUM(NewDistributions!Z$2:Z21)&gt;0.01,"",IF(NewDistributions!Z19/SUM(NewDistributions!Z$2:Z21)&gt;0.01,"",DateEnded_3Day!$A21))))))</f>
        <v/>
      </c>
      <c r="AA21" s="19" t="str">
        <f>IF($A21&lt;='All Results'!$B$4,"",IF(SUM(NewDistributions!AA$2:AA21)=0,"",(IF(NewDistributions!AA21/SUM(NewDistributions!AA$2:AA21)&gt;0.01,"",IF(NewDistributions!AA20/SUM(NewDistributions!AA$2:AA21)&gt;0.01,"",IF(NewDistributions!AA19/SUM(NewDistributions!AA$2:AA21)&gt;0.01,"",DateEnded_3Day!$A21))))))</f>
        <v/>
      </c>
      <c r="AB21" s="19" t="str">
        <f>IF($A21&lt;='All Results'!$B$4,"",IF(SUM(NewDistributions!AB$2:AB21)=0,"",(IF(NewDistributions!AB21/SUM(NewDistributions!AB$2:AB21)&gt;0.01,"",IF(NewDistributions!AB20/SUM(NewDistributions!AB$2:AB21)&gt;0.01,"",IF(NewDistributions!AB19/SUM(NewDistributions!AB$2:AB21)&gt;0.01,"",DateEnded_3Day!$A21))))))</f>
        <v/>
      </c>
      <c r="AC21" s="19" t="str">
        <f>IF($A21&lt;='All Results'!$B$4,"",IF(SUM(NewDistributions!AC$2:AC21)=0,"",(IF(NewDistributions!AC21/SUM(NewDistributions!AC$2:AC21)&gt;0.01,"",IF(NewDistributions!AC20/SUM(NewDistributions!AC$2:AC21)&gt;0.01,"",IF(NewDistributions!AC19/SUM(NewDistributions!AC$2:AC21)&gt;0.01,"",DateEnded_3Day!$A21))))))</f>
        <v/>
      </c>
      <c r="AD21" s="19" t="str">
        <f>IF($A21&lt;='All Results'!$B$4,"",IF(SUM(NewDistributions!AD$2:AD21)=0,"",(IF(NewDistributions!AD21/SUM(NewDistributions!AD$2:AD21)&gt;0.01,"",IF(NewDistributions!AD20/SUM(NewDistributions!AD$2:AD21)&gt;0.01,"",IF(NewDistributions!AD19/SUM(NewDistributions!AD$2:AD21)&gt;0.01,"",DateEnded_3Day!$A21))))))</f>
        <v/>
      </c>
      <c r="AE21" s="19" t="str">
        <f>IF($A21&lt;='All Results'!$B$4,"",IF(SUM(NewDistributions!AE$2:AE21)=0,"",(IF(NewDistributions!AE21/SUM(NewDistributions!AE$2:AE21)&gt;0.01,"",IF(NewDistributions!AE20/SUM(NewDistributions!AE$2:AE21)&gt;0.01,"",IF(NewDistributions!AE19/SUM(NewDistributions!AE$2:AE21)&gt;0.01,"",DateEnded_3Day!$A21))))))</f>
        <v/>
      </c>
      <c r="AF21" s="19" t="str">
        <f>IF($A21&lt;='All Results'!$B$4,"",IF(SUM(NewDistributions!AF$2:AF21)=0,"",(IF(NewDistributions!AF21/SUM(NewDistributions!AF$2:AF21)&gt;0.01,"",IF(NewDistributions!AF20/SUM(NewDistributions!AF$2:AF21)&gt;0.01,"",IF(NewDistributions!AF19/SUM(NewDistributions!AF$2:AF21)&gt;0.01,"",DateEnded_3Day!$A21))))))</f>
        <v/>
      </c>
      <c r="AG21" s="19" t="str">
        <f>IF($A21&lt;='All Results'!$B$4,"",IF(SUM(NewDistributions!AG$2:AG21)=0,"",(IF(NewDistributions!AG21/SUM(NewDistributions!AG$2:AG21)&gt;0.01,"",IF(NewDistributions!AG20/SUM(NewDistributions!AG$2:AG21)&gt;0.01,"",IF(NewDistributions!AG19/SUM(NewDistributions!AG$2:AG21)&gt;0.01,"",DateEnded_3Day!$A21))))))</f>
        <v/>
      </c>
      <c r="AH21" s="19" t="str">
        <f>IF($A21&lt;='All Results'!$B$4,"",IF(SUM(NewDistributions!AH$2:AH21)=0,"",(IF(NewDistributions!AH21/SUM(NewDistributions!AH$2:AH21)&gt;0.01,"",IF(NewDistributions!AH20/SUM(NewDistributions!AH$2:AH21)&gt;0.01,"",IF(NewDistributions!AH19/SUM(NewDistributions!AH$2:AH21)&gt;0.01,"",DateEnded_3Day!$A21))))))</f>
        <v/>
      </c>
      <c r="AI21" s="19" t="str">
        <f>IF($A21&lt;='All Results'!$B$4,"",IF(SUM(NewDistributions!AI$2:AI21)=0,"",(IF(NewDistributions!AI21/SUM(NewDistributions!AI$2:AI21)&gt;0.01,"",IF(NewDistributions!AI20/SUM(NewDistributions!AI$2:AI21)&gt;0.01,"",IF(NewDistributions!AI19/SUM(NewDistributions!AI$2:AI21)&gt;0.01,"",DateEnded_3Day!$A21))))))</f>
        <v/>
      </c>
      <c r="AJ21" s="19" t="str">
        <f>IF($A21&lt;='All Results'!$B$4,"",IF(SUM(NewDistributions!AJ$2:AJ21)=0,"",(IF(NewDistributions!AJ21/SUM(NewDistributions!AJ$2:AJ21)&gt;0.01,"",IF(NewDistributions!AJ20/SUM(NewDistributions!AJ$2:AJ21)&gt;0.01,"",IF(NewDistributions!AJ19/SUM(NewDistributions!AJ$2:AJ21)&gt;0.01,"",DateEnded_3Day!$A21))))))</f>
        <v/>
      </c>
    </row>
    <row r="22" spans="1:36" x14ac:dyDescent="0.25">
      <c r="A22" s="1">
        <v>44337</v>
      </c>
      <c r="B22" s="3">
        <v>141</v>
      </c>
      <c r="C22" s="19" t="str">
        <f>IF($A22&lt;='All Results'!$B$4,"",IF(SUM(NewDistributions!C$2:C22)=0,"",(IF(NewDistributions!C22/SUM(NewDistributions!C$2:C22)&gt;0.01,"",IF(NewDistributions!C21/SUM(NewDistributions!C$2:C22)&gt;0.01,"",IF(NewDistributions!C20/SUM(NewDistributions!C$2:C22)&gt;0.01,"",DateEnded_3Day!$A22))))))</f>
        <v/>
      </c>
      <c r="D22" s="19" t="str">
        <f>IF($A22&lt;='All Results'!$B$4,"",IF(SUM(NewDistributions!D$2:D22)=0,"",(IF(NewDistributions!D22/SUM(NewDistributions!D$2:D22)&gt;0.01,"",IF(NewDistributions!D21/SUM(NewDistributions!D$2:D22)&gt;0.01,"",IF(NewDistributions!D20/SUM(NewDistributions!D$2:D22)&gt;0.01,"",DateEnded_3Day!$A22))))))</f>
        <v/>
      </c>
      <c r="E22" s="19" t="str">
        <f>IF($A22&lt;='All Results'!$B$4,"",IF(SUM(NewDistributions!E$2:E22)=0,"",(IF(NewDistributions!E22/SUM(NewDistributions!E$2:E22)&gt;0.01,"",IF(NewDistributions!E21/SUM(NewDistributions!E$2:E22)&gt;0.01,"",IF(NewDistributions!E20/SUM(NewDistributions!E$2:E22)&gt;0.01,"",DateEnded_3Day!$A22))))))</f>
        <v/>
      </c>
      <c r="F22" s="19" t="str">
        <f>IF($A22&lt;='All Results'!$B$4,"",IF(SUM(NewDistributions!F$2:F22)=0,"",(IF(NewDistributions!F22/SUM(NewDistributions!F$2:F22)&gt;0.01,"",IF(NewDistributions!F21/SUM(NewDistributions!F$2:F22)&gt;0.01,"",IF(NewDistributions!F20/SUM(NewDistributions!F$2:F22)&gt;0.01,"",DateEnded_3Day!$A22))))))</f>
        <v/>
      </c>
      <c r="G22" s="19" t="str">
        <f>IF($A22&lt;='All Results'!$B$4,"",IF(SUM(NewDistributions!G$2:G22)=0,"",(IF(NewDistributions!G22/SUM(NewDistributions!G$2:G22)&gt;0.01,"",IF(NewDistributions!G21/SUM(NewDistributions!G$2:G22)&gt;0.01,"",IF(NewDistributions!G20/SUM(NewDistributions!G$2:G22)&gt;0.01,"",DateEnded_3Day!$A22))))))</f>
        <v/>
      </c>
      <c r="H22" s="19" t="str">
        <f>IF($A22&lt;='All Results'!$B$4,"",IF(SUM(NewDistributions!H$2:H22)=0,"",(IF(NewDistributions!H22/SUM(NewDistributions!H$2:H22)&gt;0.01,"",IF(NewDistributions!H21/SUM(NewDistributions!H$2:H22)&gt;0.01,"",IF(NewDistributions!H20/SUM(NewDistributions!H$2:H22)&gt;0.01,"",DateEnded_3Day!$A22))))))</f>
        <v/>
      </c>
      <c r="I22" s="19" t="str">
        <f>IF($A22&lt;='All Results'!$B$4,"",IF(SUM(NewDistributions!I$2:I22)=0,"",(IF(NewDistributions!I22/SUM(NewDistributions!I$2:I22)&gt;0.01,"",IF(NewDistributions!I21/SUM(NewDistributions!I$2:I22)&gt;0.01,"",IF(NewDistributions!I20/SUM(NewDistributions!I$2:I22)&gt;0.01,"",DateEnded_3Day!$A22))))))</f>
        <v/>
      </c>
      <c r="J22" s="19" t="str">
        <f>IF($A22&lt;='All Results'!$B$4,"",IF(SUM(NewDistributions!J$2:J22)=0,"",(IF(NewDistributions!J22/SUM(NewDistributions!J$2:J22)&gt;0.01,"",IF(NewDistributions!J21/SUM(NewDistributions!J$2:J22)&gt;0.01,"",IF(NewDistributions!J20/SUM(NewDistributions!J$2:J22)&gt;0.01,"",DateEnded_3Day!$A22))))))</f>
        <v/>
      </c>
      <c r="K22" s="19" t="str">
        <f>IF($A22&lt;='All Results'!$B$4,"",IF(SUM(NewDistributions!K$2:K22)=0,"",(IF(NewDistributions!K22/SUM(NewDistributions!K$2:K22)&gt;0.01,"",IF(NewDistributions!K21/SUM(NewDistributions!K$2:K22)&gt;0.01,"",IF(NewDistributions!K20/SUM(NewDistributions!K$2:K22)&gt;0.01,"",DateEnded_3Day!$A22))))))</f>
        <v/>
      </c>
      <c r="L22" s="19" t="str">
        <f>IF($A22&lt;='All Results'!$B$4,"",IF(SUM(NewDistributions!L$2:L22)=0,"",(IF(NewDistributions!L22/SUM(NewDistributions!L$2:L22)&gt;0.01,"",IF(NewDistributions!L21/SUM(NewDistributions!L$2:L22)&gt;0.01,"",IF(NewDistributions!L20/SUM(NewDistributions!L$2:L22)&gt;0.01,"",DateEnded_3Day!$A22))))))</f>
        <v/>
      </c>
      <c r="M22" s="19" t="str">
        <f>IF($A22&lt;='All Results'!$B$4,"",IF(SUM(NewDistributions!M$2:M22)=0,"",(IF(NewDistributions!M22/SUM(NewDistributions!M$2:M22)&gt;0.01,"",IF(NewDistributions!M21/SUM(NewDistributions!M$2:M22)&gt;0.01,"",IF(NewDistributions!M20/SUM(NewDistributions!M$2:M22)&gt;0.01,"",DateEnded_3Day!$A22))))))</f>
        <v/>
      </c>
      <c r="N22" s="19" t="str">
        <f>IF($A22&lt;='All Results'!$B$4,"",IF(SUM(NewDistributions!N$2:N22)=0,"",(IF(NewDistributions!N22/SUM(NewDistributions!N$2:N22)&gt;0.01,"",IF(NewDistributions!N21/SUM(NewDistributions!N$2:N22)&gt;0.01,"",IF(NewDistributions!N20/SUM(NewDistributions!N$2:N22)&gt;0.01,"",DateEnded_3Day!$A22))))))</f>
        <v/>
      </c>
      <c r="O22" s="19" t="str">
        <f>IF($A22&lt;='All Results'!$B$4,"",IF(SUM(NewDistributions!O$2:O22)=0,"",(IF(NewDistributions!O22/SUM(NewDistributions!O$2:O22)&gt;0.01,"",IF(NewDistributions!O21/SUM(NewDistributions!O$2:O22)&gt;0.01,"",IF(NewDistributions!O20/SUM(NewDistributions!O$2:O22)&gt;0.01,"",DateEnded_3Day!$A22))))))</f>
        <v/>
      </c>
      <c r="P22" s="19" t="str">
        <f>IF($A22&lt;='All Results'!$B$4,"",IF(SUM(NewDistributions!P$2:P22)=0,"",(IF(NewDistributions!P22/SUM(NewDistributions!P$2:P22)&gt;0.01,"",IF(NewDistributions!P21/SUM(NewDistributions!P$2:P22)&gt;0.01,"",IF(NewDistributions!P20/SUM(NewDistributions!P$2:P22)&gt;0.01,"",DateEnded_3Day!$A22))))))</f>
        <v/>
      </c>
      <c r="Q22" s="19" t="str">
        <f>IF($A22&lt;='All Results'!$B$4,"",IF(SUM(NewDistributions!Q$2:Q22)=0,"",(IF(NewDistributions!Q22/SUM(NewDistributions!Q$2:Q22)&gt;0.01,"",IF(NewDistributions!Q21/SUM(NewDistributions!Q$2:Q22)&gt;0.01,"",IF(NewDistributions!Q20/SUM(NewDistributions!Q$2:Q22)&gt;0.01,"",DateEnded_3Day!$A22))))))</f>
        <v/>
      </c>
      <c r="R22" s="19" t="str">
        <f>IF($A22&lt;='All Results'!$B$4,"",IF(SUM(NewDistributions!R$2:R22)=0,"",(IF(NewDistributions!R22/SUM(NewDistributions!R$2:R22)&gt;0.01,"",IF(NewDistributions!R21/SUM(NewDistributions!R$2:R22)&gt;0.01,"",IF(NewDistributions!R20/SUM(NewDistributions!R$2:R22)&gt;0.01,"",DateEnded_3Day!$A22))))))</f>
        <v/>
      </c>
      <c r="S22" s="19" t="str">
        <f>IF($A22&lt;='All Results'!$B$4,"",IF(SUM(NewDistributions!S$2:S22)=0,"",(IF(NewDistributions!S22/SUM(NewDistributions!S$2:S22)&gt;0.01,"",IF(NewDistributions!S21/SUM(NewDistributions!S$2:S22)&gt;0.01,"",IF(NewDistributions!S20/SUM(NewDistributions!S$2:S22)&gt;0.01,"",DateEnded_3Day!$A22))))))</f>
        <v/>
      </c>
      <c r="T22" s="19" t="str">
        <f>IF($A22&lt;='All Results'!$B$4,"",IF(SUM(NewDistributions!T$2:T22)=0,"",(IF(NewDistributions!T22/SUM(NewDistributions!T$2:T22)&gt;0.01,"",IF(NewDistributions!T21/SUM(NewDistributions!T$2:T22)&gt;0.01,"",IF(NewDistributions!T20/SUM(NewDistributions!T$2:T22)&gt;0.01,"",DateEnded_3Day!$A22))))))</f>
        <v/>
      </c>
      <c r="U22" s="19" t="str">
        <f>IF($A22&lt;='All Results'!$B$4,"",IF(SUM(NewDistributions!U$2:U22)=0,"",(IF(NewDistributions!U22/SUM(NewDistributions!U$2:U22)&gt;0.01,"",IF(NewDistributions!U21/SUM(NewDistributions!U$2:U22)&gt;0.01,"",IF(NewDistributions!U20/SUM(NewDistributions!U$2:U22)&gt;0.01,"",DateEnded_3Day!$A22))))))</f>
        <v/>
      </c>
      <c r="V22" s="19" t="str">
        <f>IF($A22&lt;='All Results'!$B$4,"",IF(SUM(NewDistributions!V$2:V22)=0,"",(IF(NewDistributions!V22/SUM(NewDistributions!V$2:V22)&gt;0.01,"",IF(NewDistributions!V21/SUM(NewDistributions!V$2:V22)&gt;0.01,"",IF(NewDistributions!V20/SUM(NewDistributions!V$2:V22)&gt;0.01,"",DateEnded_3Day!$A22))))))</f>
        <v/>
      </c>
      <c r="W22" s="19" t="str">
        <f>IF($A22&lt;='All Results'!$B$4,"",IF(SUM(NewDistributions!W$2:W22)=0,"",(IF(NewDistributions!W22/SUM(NewDistributions!W$2:W22)&gt;0.01,"",IF(NewDistributions!W21/SUM(NewDistributions!W$2:W22)&gt;0.01,"",IF(NewDistributions!W20/SUM(NewDistributions!W$2:W22)&gt;0.01,"",DateEnded_3Day!$A22))))))</f>
        <v/>
      </c>
      <c r="X22" s="19" t="str">
        <f>IF($A22&lt;='All Results'!$B$4,"",IF(SUM(NewDistributions!X$2:X22)=0,"",(IF(NewDistributions!X22/SUM(NewDistributions!X$2:X22)&gt;0.01,"",IF(NewDistributions!X21/SUM(NewDistributions!X$2:X22)&gt;0.01,"",IF(NewDistributions!X20/SUM(NewDistributions!X$2:X22)&gt;0.01,"",DateEnded_3Day!$A22))))))</f>
        <v/>
      </c>
      <c r="Y22" s="19" t="str">
        <f>IF($A22&lt;='All Results'!$B$4,"",IF(SUM(NewDistributions!Y$2:Y22)=0,"",(IF(NewDistributions!Y22/SUM(NewDistributions!Y$2:Y22)&gt;0.01,"",IF(NewDistributions!Y21/SUM(NewDistributions!Y$2:Y22)&gt;0.01,"",IF(NewDistributions!Y20/SUM(NewDistributions!Y$2:Y22)&gt;0.01,"",DateEnded_3Day!$A22))))))</f>
        <v/>
      </c>
      <c r="Z22" s="19" t="str">
        <f>IF($A22&lt;='All Results'!$B$4,"",IF(SUM(NewDistributions!Z$2:Z22)=0,"",(IF(NewDistributions!Z22/SUM(NewDistributions!Z$2:Z22)&gt;0.01,"",IF(NewDistributions!Z21/SUM(NewDistributions!Z$2:Z22)&gt;0.01,"",IF(NewDistributions!Z20/SUM(NewDistributions!Z$2:Z22)&gt;0.01,"",DateEnded_3Day!$A22))))))</f>
        <v/>
      </c>
      <c r="AA22" s="19" t="str">
        <f>IF($A22&lt;='All Results'!$B$4,"",IF(SUM(NewDistributions!AA$2:AA22)=0,"",(IF(NewDistributions!AA22/SUM(NewDistributions!AA$2:AA22)&gt;0.01,"",IF(NewDistributions!AA21/SUM(NewDistributions!AA$2:AA22)&gt;0.01,"",IF(NewDistributions!AA20/SUM(NewDistributions!AA$2:AA22)&gt;0.01,"",DateEnded_3Day!$A22))))))</f>
        <v/>
      </c>
      <c r="AB22" s="19" t="str">
        <f>IF($A22&lt;='All Results'!$B$4,"",IF(SUM(NewDistributions!AB$2:AB22)=0,"",(IF(NewDistributions!AB22/SUM(NewDistributions!AB$2:AB22)&gt;0.01,"",IF(NewDistributions!AB21/SUM(NewDistributions!AB$2:AB22)&gt;0.01,"",IF(NewDistributions!AB20/SUM(NewDistributions!AB$2:AB22)&gt;0.01,"",DateEnded_3Day!$A22))))))</f>
        <v/>
      </c>
      <c r="AC22" s="19" t="str">
        <f>IF($A22&lt;='All Results'!$B$4,"",IF(SUM(NewDistributions!AC$2:AC22)=0,"",(IF(NewDistributions!AC22/SUM(NewDistributions!AC$2:AC22)&gt;0.01,"",IF(NewDistributions!AC21/SUM(NewDistributions!AC$2:AC22)&gt;0.01,"",IF(NewDistributions!AC20/SUM(NewDistributions!AC$2:AC22)&gt;0.01,"",DateEnded_3Day!$A22))))))</f>
        <v/>
      </c>
      <c r="AD22" s="19" t="str">
        <f>IF($A22&lt;='All Results'!$B$4,"",IF(SUM(NewDistributions!AD$2:AD22)=0,"",(IF(NewDistributions!AD22/SUM(NewDistributions!AD$2:AD22)&gt;0.01,"",IF(NewDistributions!AD21/SUM(NewDistributions!AD$2:AD22)&gt;0.01,"",IF(NewDistributions!AD20/SUM(NewDistributions!AD$2:AD22)&gt;0.01,"",DateEnded_3Day!$A22))))))</f>
        <v/>
      </c>
      <c r="AE22" s="19" t="str">
        <f>IF($A22&lt;='All Results'!$B$4,"",IF(SUM(NewDistributions!AE$2:AE22)=0,"",(IF(NewDistributions!AE22/SUM(NewDistributions!AE$2:AE22)&gt;0.01,"",IF(NewDistributions!AE21/SUM(NewDistributions!AE$2:AE22)&gt;0.01,"",IF(NewDistributions!AE20/SUM(NewDistributions!AE$2:AE22)&gt;0.01,"",DateEnded_3Day!$A22))))))</f>
        <v/>
      </c>
      <c r="AF22" s="19" t="str">
        <f>IF($A22&lt;='All Results'!$B$4,"",IF(SUM(NewDistributions!AF$2:AF22)=0,"",(IF(NewDistributions!AF22/SUM(NewDistributions!AF$2:AF22)&gt;0.01,"",IF(NewDistributions!AF21/SUM(NewDistributions!AF$2:AF22)&gt;0.01,"",IF(NewDistributions!AF20/SUM(NewDistributions!AF$2:AF22)&gt;0.01,"",DateEnded_3Day!$A22))))))</f>
        <v/>
      </c>
      <c r="AG22" s="19" t="str">
        <f>IF($A22&lt;='All Results'!$B$4,"",IF(SUM(NewDistributions!AG$2:AG22)=0,"",(IF(NewDistributions!AG22/SUM(NewDistributions!AG$2:AG22)&gt;0.01,"",IF(NewDistributions!AG21/SUM(NewDistributions!AG$2:AG22)&gt;0.01,"",IF(NewDistributions!AG20/SUM(NewDistributions!AG$2:AG22)&gt;0.01,"",DateEnded_3Day!$A22))))))</f>
        <v/>
      </c>
      <c r="AH22" s="19" t="str">
        <f>IF($A22&lt;='All Results'!$B$4,"",IF(SUM(NewDistributions!AH$2:AH22)=0,"",(IF(NewDistributions!AH22/SUM(NewDistributions!AH$2:AH22)&gt;0.01,"",IF(NewDistributions!AH21/SUM(NewDistributions!AH$2:AH22)&gt;0.01,"",IF(NewDistributions!AH20/SUM(NewDistributions!AH$2:AH22)&gt;0.01,"",DateEnded_3Day!$A22))))))</f>
        <v/>
      </c>
      <c r="AI22" s="19" t="str">
        <f>IF($A22&lt;='All Results'!$B$4,"",IF(SUM(NewDistributions!AI$2:AI22)=0,"",(IF(NewDistributions!AI22/SUM(NewDistributions!AI$2:AI22)&gt;0.01,"",IF(NewDistributions!AI21/SUM(NewDistributions!AI$2:AI22)&gt;0.01,"",IF(NewDistributions!AI20/SUM(NewDistributions!AI$2:AI22)&gt;0.01,"",DateEnded_3Day!$A22))))))</f>
        <v/>
      </c>
      <c r="AJ22" s="19" t="str">
        <f>IF($A22&lt;='All Results'!$B$4,"",IF(SUM(NewDistributions!AJ$2:AJ22)=0,"",(IF(NewDistributions!AJ22/SUM(NewDistributions!AJ$2:AJ22)&gt;0.01,"",IF(NewDistributions!AJ21/SUM(NewDistributions!AJ$2:AJ22)&gt;0.01,"",IF(NewDistributions!AJ20/SUM(NewDistributions!AJ$2:AJ22)&gt;0.01,"",DateEnded_3Day!$A22))))))</f>
        <v/>
      </c>
    </row>
    <row r="23" spans="1:36" x14ac:dyDescent="0.25">
      <c r="A23" s="1">
        <v>44338</v>
      </c>
      <c r="B23" s="3">
        <v>142</v>
      </c>
      <c r="C23" s="19" t="str">
        <f>IF($A23&lt;='All Results'!$B$4,"",IF(SUM(NewDistributions!C$2:C23)=0,"",(IF(NewDistributions!C23/SUM(NewDistributions!C$2:C23)&gt;0.01,"",IF(NewDistributions!C22/SUM(NewDistributions!C$2:C23)&gt;0.01,"",IF(NewDistributions!C21/SUM(NewDistributions!C$2:C23)&gt;0.01,"",DateEnded_3Day!$A23))))))</f>
        <v/>
      </c>
      <c r="D23" s="19" t="str">
        <f>IF($A23&lt;='All Results'!$B$4,"",IF(SUM(NewDistributions!D$2:D23)=0,"",(IF(NewDistributions!D23/SUM(NewDistributions!D$2:D23)&gt;0.01,"",IF(NewDistributions!D22/SUM(NewDistributions!D$2:D23)&gt;0.01,"",IF(NewDistributions!D21/SUM(NewDistributions!D$2:D23)&gt;0.01,"",DateEnded_3Day!$A23))))))</f>
        <v/>
      </c>
      <c r="E23" s="19" t="str">
        <f>IF($A23&lt;='All Results'!$B$4,"",IF(SUM(NewDistributions!E$2:E23)=0,"",(IF(NewDistributions!E23/SUM(NewDistributions!E$2:E23)&gt;0.01,"",IF(NewDistributions!E22/SUM(NewDistributions!E$2:E23)&gt;0.01,"",IF(NewDistributions!E21/SUM(NewDistributions!E$2:E23)&gt;0.01,"",DateEnded_3Day!$A23))))))</f>
        <v/>
      </c>
      <c r="F23" s="19" t="str">
        <f>IF($A23&lt;='All Results'!$B$4,"",IF(SUM(NewDistributions!F$2:F23)=0,"",(IF(NewDistributions!F23/SUM(NewDistributions!F$2:F23)&gt;0.01,"",IF(NewDistributions!F22/SUM(NewDistributions!F$2:F23)&gt;0.01,"",IF(NewDistributions!F21/SUM(NewDistributions!F$2:F23)&gt;0.01,"",DateEnded_3Day!$A23))))))</f>
        <v/>
      </c>
      <c r="G23" s="19" t="str">
        <f>IF($A23&lt;='All Results'!$B$4,"",IF(SUM(NewDistributions!G$2:G23)=0,"",(IF(NewDistributions!G23/SUM(NewDistributions!G$2:G23)&gt;0.01,"",IF(NewDistributions!G22/SUM(NewDistributions!G$2:G23)&gt;0.01,"",IF(NewDistributions!G21/SUM(NewDistributions!G$2:G23)&gt;0.01,"",DateEnded_3Day!$A23))))))</f>
        <v/>
      </c>
      <c r="H23" s="19" t="str">
        <f>IF($A23&lt;='All Results'!$B$4,"",IF(SUM(NewDistributions!H$2:H23)=0,"",(IF(NewDistributions!H23/SUM(NewDistributions!H$2:H23)&gt;0.01,"",IF(NewDistributions!H22/SUM(NewDistributions!H$2:H23)&gt;0.01,"",IF(NewDistributions!H21/SUM(NewDistributions!H$2:H23)&gt;0.01,"",DateEnded_3Day!$A23))))))</f>
        <v/>
      </c>
      <c r="I23" s="19" t="str">
        <f>IF($A23&lt;='All Results'!$B$4,"",IF(SUM(NewDistributions!I$2:I23)=0,"",(IF(NewDistributions!I23/SUM(NewDistributions!I$2:I23)&gt;0.01,"",IF(NewDistributions!I22/SUM(NewDistributions!I$2:I23)&gt;0.01,"",IF(NewDistributions!I21/SUM(NewDistributions!I$2:I23)&gt;0.01,"",DateEnded_3Day!$A23))))))</f>
        <v/>
      </c>
      <c r="J23" s="19" t="str">
        <f>IF($A23&lt;='All Results'!$B$4,"",IF(SUM(NewDistributions!J$2:J23)=0,"",(IF(NewDistributions!J23/SUM(NewDistributions!J$2:J23)&gt;0.01,"",IF(NewDistributions!J22/SUM(NewDistributions!J$2:J23)&gt;0.01,"",IF(NewDistributions!J21/SUM(NewDistributions!J$2:J23)&gt;0.01,"",DateEnded_3Day!$A23))))))</f>
        <v/>
      </c>
      <c r="K23" s="19" t="str">
        <f>IF($A23&lt;='All Results'!$B$4,"",IF(SUM(NewDistributions!K$2:K23)=0,"",(IF(NewDistributions!K23/SUM(NewDistributions!K$2:K23)&gt;0.01,"",IF(NewDistributions!K22/SUM(NewDistributions!K$2:K23)&gt;0.01,"",IF(NewDistributions!K21/SUM(NewDistributions!K$2:K23)&gt;0.01,"",DateEnded_3Day!$A23))))))</f>
        <v/>
      </c>
      <c r="L23" s="19" t="str">
        <f>IF($A23&lt;='All Results'!$B$4,"",IF(SUM(NewDistributions!L$2:L23)=0,"",(IF(NewDistributions!L23/SUM(NewDistributions!L$2:L23)&gt;0.01,"",IF(NewDistributions!L22/SUM(NewDistributions!L$2:L23)&gt;0.01,"",IF(NewDistributions!L21/SUM(NewDistributions!L$2:L23)&gt;0.01,"",DateEnded_3Day!$A23))))))</f>
        <v/>
      </c>
      <c r="M23" s="19" t="str">
        <f>IF($A23&lt;='All Results'!$B$4,"",IF(SUM(NewDistributions!M$2:M23)=0,"",(IF(NewDistributions!M23/SUM(NewDistributions!M$2:M23)&gt;0.01,"",IF(NewDistributions!M22/SUM(NewDistributions!M$2:M23)&gt;0.01,"",IF(NewDistributions!M21/SUM(NewDistributions!M$2:M23)&gt;0.01,"",DateEnded_3Day!$A23))))))</f>
        <v/>
      </c>
      <c r="N23" s="19" t="str">
        <f>IF($A23&lt;='All Results'!$B$4,"",IF(SUM(NewDistributions!N$2:N23)=0,"",(IF(NewDistributions!N23/SUM(NewDistributions!N$2:N23)&gt;0.01,"",IF(NewDistributions!N22/SUM(NewDistributions!N$2:N23)&gt;0.01,"",IF(NewDistributions!N21/SUM(NewDistributions!N$2:N23)&gt;0.01,"",DateEnded_3Day!$A23))))))</f>
        <v/>
      </c>
      <c r="O23" s="19" t="str">
        <f>IF($A23&lt;='All Results'!$B$4,"",IF(SUM(NewDistributions!O$2:O23)=0,"",(IF(NewDistributions!O23/SUM(NewDistributions!O$2:O23)&gt;0.01,"",IF(NewDistributions!O22/SUM(NewDistributions!O$2:O23)&gt;0.01,"",IF(NewDistributions!O21/SUM(NewDistributions!O$2:O23)&gt;0.01,"",DateEnded_3Day!$A23))))))</f>
        <v/>
      </c>
      <c r="P23" s="19" t="str">
        <f>IF($A23&lt;='All Results'!$B$4,"",IF(SUM(NewDistributions!P$2:P23)=0,"",(IF(NewDistributions!P23/SUM(NewDistributions!P$2:P23)&gt;0.01,"",IF(NewDistributions!P22/SUM(NewDistributions!P$2:P23)&gt;0.01,"",IF(NewDistributions!P21/SUM(NewDistributions!P$2:P23)&gt;0.01,"",DateEnded_3Day!$A23))))))</f>
        <v/>
      </c>
      <c r="Q23" s="19" t="str">
        <f>IF($A23&lt;='All Results'!$B$4,"",IF(SUM(NewDistributions!Q$2:Q23)=0,"",(IF(NewDistributions!Q23/SUM(NewDistributions!Q$2:Q23)&gt;0.01,"",IF(NewDistributions!Q22/SUM(NewDistributions!Q$2:Q23)&gt;0.01,"",IF(NewDistributions!Q21/SUM(NewDistributions!Q$2:Q23)&gt;0.01,"",DateEnded_3Day!$A23))))))</f>
        <v/>
      </c>
      <c r="R23" s="19" t="str">
        <f>IF($A23&lt;='All Results'!$B$4,"",IF(SUM(NewDistributions!R$2:R23)=0,"",(IF(NewDistributions!R23/SUM(NewDistributions!R$2:R23)&gt;0.01,"",IF(NewDistributions!R22/SUM(NewDistributions!R$2:R23)&gt;0.01,"",IF(NewDistributions!R21/SUM(NewDistributions!R$2:R23)&gt;0.01,"",DateEnded_3Day!$A23))))))</f>
        <v/>
      </c>
      <c r="S23" s="19" t="str">
        <f>IF($A23&lt;='All Results'!$B$4,"",IF(SUM(NewDistributions!S$2:S23)=0,"",(IF(NewDistributions!S23/SUM(NewDistributions!S$2:S23)&gt;0.01,"",IF(NewDistributions!S22/SUM(NewDistributions!S$2:S23)&gt;0.01,"",IF(NewDistributions!S21/SUM(NewDistributions!S$2:S23)&gt;0.01,"",DateEnded_3Day!$A23))))))</f>
        <v/>
      </c>
      <c r="T23" s="19" t="str">
        <f>IF($A23&lt;='All Results'!$B$4,"",IF(SUM(NewDistributions!T$2:T23)=0,"",(IF(NewDistributions!T23/SUM(NewDistributions!T$2:T23)&gt;0.01,"",IF(NewDistributions!T22/SUM(NewDistributions!T$2:T23)&gt;0.01,"",IF(NewDistributions!T21/SUM(NewDistributions!T$2:T23)&gt;0.01,"",DateEnded_3Day!$A23))))))</f>
        <v/>
      </c>
      <c r="U23" s="19" t="str">
        <f>IF($A23&lt;='All Results'!$B$4,"",IF(SUM(NewDistributions!U$2:U23)=0,"",(IF(NewDistributions!U23/SUM(NewDistributions!U$2:U23)&gt;0.01,"",IF(NewDistributions!U22/SUM(NewDistributions!U$2:U23)&gt;0.01,"",IF(NewDistributions!U21/SUM(NewDistributions!U$2:U23)&gt;0.01,"",DateEnded_3Day!$A23))))))</f>
        <v/>
      </c>
      <c r="V23" s="19" t="str">
        <f>IF($A23&lt;='All Results'!$B$4,"",IF(SUM(NewDistributions!V$2:V23)=0,"",(IF(NewDistributions!V23/SUM(NewDistributions!V$2:V23)&gt;0.01,"",IF(NewDistributions!V22/SUM(NewDistributions!V$2:V23)&gt;0.01,"",IF(NewDistributions!V21/SUM(NewDistributions!V$2:V23)&gt;0.01,"",DateEnded_3Day!$A23))))))</f>
        <v/>
      </c>
      <c r="W23" s="19" t="str">
        <f>IF($A23&lt;='All Results'!$B$4,"",IF(SUM(NewDistributions!W$2:W23)=0,"",(IF(NewDistributions!W23/SUM(NewDistributions!W$2:W23)&gt;0.01,"",IF(NewDistributions!W22/SUM(NewDistributions!W$2:W23)&gt;0.01,"",IF(NewDistributions!W21/SUM(NewDistributions!W$2:W23)&gt;0.01,"",DateEnded_3Day!$A23))))))</f>
        <v/>
      </c>
      <c r="X23" s="19" t="str">
        <f>IF($A23&lt;='All Results'!$B$4,"",IF(SUM(NewDistributions!X$2:X23)=0,"",(IF(NewDistributions!X23/SUM(NewDistributions!X$2:X23)&gt;0.01,"",IF(NewDistributions!X22/SUM(NewDistributions!X$2:X23)&gt;0.01,"",IF(NewDistributions!X21/SUM(NewDistributions!X$2:X23)&gt;0.01,"",DateEnded_3Day!$A23))))))</f>
        <v/>
      </c>
      <c r="Y23" s="19" t="str">
        <f>IF($A23&lt;='All Results'!$B$4,"",IF(SUM(NewDistributions!Y$2:Y23)=0,"",(IF(NewDistributions!Y23/SUM(NewDistributions!Y$2:Y23)&gt;0.01,"",IF(NewDistributions!Y22/SUM(NewDistributions!Y$2:Y23)&gt;0.01,"",IF(NewDistributions!Y21/SUM(NewDistributions!Y$2:Y23)&gt;0.01,"",DateEnded_3Day!$A23))))))</f>
        <v/>
      </c>
      <c r="Z23" s="19" t="str">
        <f>IF($A23&lt;='All Results'!$B$4,"",IF(SUM(NewDistributions!Z$2:Z23)=0,"",(IF(NewDistributions!Z23/SUM(NewDistributions!Z$2:Z23)&gt;0.01,"",IF(NewDistributions!Z22/SUM(NewDistributions!Z$2:Z23)&gt;0.01,"",IF(NewDistributions!Z21/SUM(NewDistributions!Z$2:Z23)&gt;0.01,"",DateEnded_3Day!$A23))))))</f>
        <v/>
      </c>
      <c r="AA23" s="19" t="str">
        <f>IF($A23&lt;='All Results'!$B$4,"",IF(SUM(NewDistributions!AA$2:AA23)=0,"",(IF(NewDistributions!AA23/SUM(NewDistributions!AA$2:AA23)&gt;0.01,"",IF(NewDistributions!AA22/SUM(NewDistributions!AA$2:AA23)&gt;0.01,"",IF(NewDistributions!AA21/SUM(NewDistributions!AA$2:AA23)&gt;0.01,"",DateEnded_3Day!$A23))))))</f>
        <v/>
      </c>
      <c r="AB23" s="19" t="str">
        <f>IF($A23&lt;='All Results'!$B$4,"",IF(SUM(NewDistributions!AB$2:AB23)=0,"",(IF(NewDistributions!AB23/SUM(NewDistributions!AB$2:AB23)&gt;0.01,"",IF(NewDistributions!AB22/SUM(NewDistributions!AB$2:AB23)&gt;0.01,"",IF(NewDistributions!AB21/SUM(NewDistributions!AB$2:AB23)&gt;0.01,"",DateEnded_3Day!$A23))))))</f>
        <v/>
      </c>
      <c r="AC23" s="19" t="str">
        <f>IF($A23&lt;='All Results'!$B$4,"",IF(SUM(NewDistributions!AC$2:AC23)=0,"",(IF(NewDistributions!AC23/SUM(NewDistributions!AC$2:AC23)&gt;0.01,"",IF(NewDistributions!AC22/SUM(NewDistributions!AC$2:AC23)&gt;0.01,"",IF(NewDistributions!AC21/SUM(NewDistributions!AC$2:AC23)&gt;0.01,"",DateEnded_3Day!$A23))))))</f>
        <v/>
      </c>
      <c r="AD23" s="19" t="str">
        <f>IF($A23&lt;='All Results'!$B$4,"",IF(SUM(NewDistributions!AD$2:AD23)=0,"",(IF(NewDistributions!AD23/SUM(NewDistributions!AD$2:AD23)&gt;0.01,"",IF(NewDistributions!AD22/SUM(NewDistributions!AD$2:AD23)&gt;0.01,"",IF(NewDistributions!AD21/SUM(NewDistributions!AD$2:AD23)&gt;0.01,"",DateEnded_3Day!$A23))))))</f>
        <v/>
      </c>
      <c r="AE23" s="19" t="str">
        <f>IF($A23&lt;='All Results'!$B$4,"",IF(SUM(NewDistributions!AE$2:AE23)=0,"",(IF(NewDistributions!AE23/SUM(NewDistributions!AE$2:AE23)&gt;0.01,"",IF(NewDistributions!AE22/SUM(NewDistributions!AE$2:AE23)&gt;0.01,"",IF(NewDistributions!AE21/SUM(NewDistributions!AE$2:AE23)&gt;0.01,"",DateEnded_3Day!$A23))))))</f>
        <v/>
      </c>
      <c r="AF23" s="19" t="str">
        <f>IF($A23&lt;='All Results'!$B$4,"",IF(SUM(NewDistributions!AF$2:AF23)=0,"",(IF(NewDistributions!AF23/SUM(NewDistributions!AF$2:AF23)&gt;0.01,"",IF(NewDistributions!AF22/SUM(NewDistributions!AF$2:AF23)&gt;0.01,"",IF(NewDistributions!AF21/SUM(NewDistributions!AF$2:AF23)&gt;0.01,"",DateEnded_3Day!$A23))))))</f>
        <v/>
      </c>
      <c r="AG23" s="19" t="str">
        <f>IF($A23&lt;='All Results'!$B$4,"",IF(SUM(NewDistributions!AG$2:AG23)=0,"",(IF(NewDistributions!AG23/SUM(NewDistributions!AG$2:AG23)&gt;0.01,"",IF(NewDistributions!AG22/SUM(NewDistributions!AG$2:AG23)&gt;0.01,"",IF(NewDistributions!AG21/SUM(NewDistributions!AG$2:AG23)&gt;0.01,"",DateEnded_3Day!$A23))))))</f>
        <v/>
      </c>
      <c r="AH23" s="19" t="str">
        <f>IF($A23&lt;='All Results'!$B$4,"",IF(SUM(NewDistributions!AH$2:AH23)=0,"",(IF(NewDistributions!AH23/SUM(NewDistributions!AH$2:AH23)&gt;0.01,"",IF(NewDistributions!AH22/SUM(NewDistributions!AH$2:AH23)&gt;0.01,"",IF(NewDistributions!AH21/SUM(NewDistributions!AH$2:AH23)&gt;0.01,"",DateEnded_3Day!$A23))))))</f>
        <v/>
      </c>
      <c r="AI23" s="19" t="str">
        <f>IF($A23&lt;='All Results'!$B$4,"",IF(SUM(NewDistributions!AI$2:AI23)=0,"",(IF(NewDistributions!AI23/SUM(NewDistributions!AI$2:AI23)&gt;0.01,"",IF(NewDistributions!AI22/SUM(NewDistributions!AI$2:AI23)&gt;0.01,"",IF(NewDistributions!AI21/SUM(NewDistributions!AI$2:AI23)&gt;0.01,"",DateEnded_3Day!$A23))))))</f>
        <v/>
      </c>
      <c r="AJ23" s="19" t="str">
        <f>IF($A23&lt;='All Results'!$B$4,"",IF(SUM(NewDistributions!AJ$2:AJ23)=0,"",(IF(NewDistributions!AJ23/SUM(NewDistributions!AJ$2:AJ23)&gt;0.01,"",IF(NewDistributions!AJ22/SUM(NewDistributions!AJ$2:AJ23)&gt;0.01,"",IF(NewDistributions!AJ21/SUM(NewDistributions!AJ$2:AJ23)&gt;0.01,"",DateEnded_3Day!$A23))))))</f>
        <v/>
      </c>
    </row>
    <row r="24" spans="1:36" x14ac:dyDescent="0.25">
      <c r="A24" s="1">
        <v>44339</v>
      </c>
      <c r="B24" s="3">
        <v>143</v>
      </c>
      <c r="C24" s="19" t="str">
        <f>IF($A24&lt;='All Results'!$B$4,"",IF(SUM(NewDistributions!C$2:C24)=0,"",(IF(NewDistributions!C24/SUM(NewDistributions!C$2:C24)&gt;0.01,"",IF(NewDistributions!C23/SUM(NewDistributions!C$2:C24)&gt;0.01,"",IF(NewDistributions!C22/SUM(NewDistributions!C$2:C24)&gt;0.01,"",DateEnded_3Day!$A24))))))</f>
        <v/>
      </c>
      <c r="D24" s="19" t="str">
        <f>IF($A24&lt;='All Results'!$B$4,"",IF(SUM(NewDistributions!D$2:D24)=0,"",(IF(NewDistributions!D24/SUM(NewDistributions!D$2:D24)&gt;0.01,"",IF(NewDistributions!D23/SUM(NewDistributions!D$2:D24)&gt;0.01,"",IF(NewDistributions!D22/SUM(NewDistributions!D$2:D24)&gt;0.01,"",DateEnded_3Day!$A24))))))</f>
        <v/>
      </c>
      <c r="E24" s="19" t="str">
        <f>IF($A24&lt;='All Results'!$B$4,"",IF(SUM(NewDistributions!E$2:E24)=0,"",(IF(NewDistributions!E24/SUM(NewDistributions!E$2:E24)&gt;0.01,"",IF(NewDistributions!E23/SUM(NewDistributions!E$2:E24)&gt;0.01,"",IF(NewDistributions!E22/SUM(NewDistributions!E$2:E24)&gt;0.01,"",DateEnded_3Day!$A24))))))</f>
        <v/>
      </c>
      <c r="F24" s="19" t="str">
        <f>IF($A24&lt;='All Results'!$B$4,"",IF(SUM(NewDistributions!F$2:F24)=0,"",(IF(NewDistributions!F24/SUM(NewDistributions!F$2:F24)&gt;0.01,"",IF(NewDistributions!F23/SUM(NewDistributions!F$2:F24)&gt;0.01,"",IF(NewDistributions!F22/SUM(NewDistributions!F$2:F24)&gt;0.01,"",DateEnded_3Day!$A24))))))</f>
        <v/>
      </c>
      <c r="G24" s="19" t="str">
        <f>IF($A24&lt;='All Results'!$B$4,"",IF(SUM(NewDistributions!G$2:G24)=0,"",(IF(NewDistributions!G24/SUM(NewDistributions!G$2:G24)&gt;0.01,"",IF(NewDistributions!G23/SUM(NewDistributions!G$2:G24)&gt;0.01,"",IF(NewDistributions!G22/SUM(NewDistributions!G$2:G24)&gt;0.01,"",DateEnded_3Day!$A24))))))</f>
        <v/>
      </c>
      <c r="H24" s="19" t="str">
        <f>IF($A24&lt;='All Results'!$B$4,"",IF(SUM(NewDistributions!H$2:H24)=0,"",(IF(NewDistributions!H24/SUM(NewDistributions!H$2:H24)&gt;0.01,"",IF(NewDistributions!H23/SUM(NewDistributions!H$2:H24)&gt;0.01,"",IF(NewDistributions!H22/SUM(NewDistributions!H$2:H24)&gt;0.01,"",DateEnded_3Day!$A24))))))</f>
        <v/>
      </c>
      <c r="I24" s="19" t="str">
        <f>IF($A24&lt;='All Results'!$B$4,"",IF(SUM(NewDistributions!I$2:I24)=0,"",(IF(NewDistributions!I24/SUM(NewDistributions!I$2:I24)&gt;0.01,"",IF(NewDistributions!I23/SUM(NewDistributions!I$2:I24)&gt;0.01,"",IF(NewDistributions!I22/SUM(NewDistributions!I$2:I24)&gt;0.01,"",DateEnded_3Day!$A24))))))</f>
        <v/>
      </c>
      <c r="J24" s="19" t="str">
        <f>IF($A24&lt;='All Results'!$B$4,"",IF(SUM(NewDistributions!J$2:J24)=0,"",(IF(NewDistributions!J24/SUM(NewDistributions!J$2:J24)&gt;0.01,"",IF(NewDistributions!J23/SUM(NewDistributions!J$2:J24)&gt;0.01,"",IF(NewDistributions!J22/SUM(NewDistributions!J$2:J24)&gt;0.01,"",DateEnded_3Day!$A24))))))</f>
        <v/>
      </c>
      <c r="K24" s="19" t="str">
        <f>IF($A24&lt;='All Results'!$B$4,"",IF(SUM(NewDistributions!K$2:K24)=0,"",(IF(NewDistributions!K24/SUM(NewDistributions!K$2:K24)&gt;0.01,"",IF(NewDistributions!K23/SUM(NewDistributions!K$2:K24)&gt;0.01,"",IF(NewDistributions!K22/SUM(NewDistributions!K$2:K24)&gt;0.01,"",DateEnded_3Day!$A24))))))</f>
        <v/>
      </c>
      <c r="L24" s="19" t="str">
        <f>IF($A24&lt;='All Results'!$B$4,"",IF(SUM(NewDistributions!L$2:L24)=0,"",(IF(NewDistributions!L24/SUM(NewDistributions!L$2:L24)&gt;0.01,"",IF(NewDistributions!L23/SUM(NewDistributions!L$2:L24)&gt;0.01,"",IF(NewDistributions!L22/SUM(NewDistributions!L$2:L24)&gt;0.01,"",DateEnded_3Day!$A24))))))</f>
        <v/>
      </c>
      <c r="M24" s="19" t="str">
        <f>IF($A24&lt;='All Results'!$B$4,"",IF(SUM(NewDistributions!M$2:M24)=0,"",(IF(NewDistributions!M24/SUM(NewDistributions!M$2:M24)&gt;0.01,"",IF(NewDistributions!M23/SUM(NewDistributions!M$2:M24)&gt;0.01,"",IF(NewDistributions!M22/SUM(NewDistributions!M$2:M24)&gt;0.01,"",DateEnded_3Day!$A24))))))</f>
        <v/>
      </c>
      <c r="N24" s="19" t="str">
        <f>IF($A24&lt;='All Results'!$B$4,"",IF(SUM(NewDistributions!N$2:N24)=0,"",(IF(NewDistributions!N24/SUM(NewDistributions!N$2:N24)&gt;0.01,"",IF(NewDistributions!N23/SUM(NewDistributions!N$2:N24)&gt;0.01,"",IF(NewDistributions!N22/SUM(NewDistributions!N$2:N24)&gt;0.01,"",DateEnded_3Day!$A24))))))</f>
        <v/>
      </c>
      <c r="O24" s="19" t="str">
        <f>IF($A24&lt;='All Results'!$B$4,"",IF(SUM(NewDistributions!O$2:O24)=0,"",(IF(NewDistributions!O24/SUM(NewDistributions!O$2:O24)&gt;0.01,"",IF(NewDistributions!O23/SUM(NewDistributions!O$2:O24)&gt;0.01,"",IF(NewDistributions!O22/SUM(NewDistributions!O$2:O24)&gt;0.01,"",DateEnded_3Day!$A24))))))</f>
        <v/>
      </c>
      <c r="P24" s="19" t="str">
        <f>IF($A24&lt;='All Results'!$B$4,"",IF(SUM(NewDistributions!P$2:P24)=0,"",(IF(NewDistributions!P24/SUM(NewDistributions!P$2:P24)&gt;0.01,"",IF(NewDistributions!P23/SUM(NewDistributions!P$2:P24)&gt;0.01,"",IF(NewDistributions!P22/SUM(NewDistributions!P$2:P24)&gt;0.01,"",DateEnded_3Day!$A24))))))</f>
        <v/>
      </c>
      <c r="Q24" s="19" t="str">
        <f>IF($A24&lt;='All Results'!$B$4,"",IF(SUM(NewDistributions!Q$2:Q24)=0,"",(IF(NewDistributions!Q24/SUM(NewDistributions!Q$2:Q24)&gt;0.01,"",IF(NewDistributions!Q23/SUM(NewDistributions!Q$2:Q24)&gt;0.01,"",IF(NewDistributions!Q22/SUM(NewDistributions!Q$2:Q24)&gt;0.01,"",DateEnded_3Day!$A24))))))</f>
        <v/>
      </c>
      <c r="R24" s="19" t="str">
        <f>IF($A24&lt;='All Results'!$B$4,"",IF(SUM(NewDistributions!R$2:R24)=0,"",(IF(NewDistributions!R24/SUM(NewDistributions!R$2:R24)&gt;0.01,"",IF(NewDistributions!R23/SUM(NewDistributions!R$2:R24)&gt;0.01,"",IF(NewDistributions!R22/SUM(NewDistributions!R$2:R24)&gt;0.01,"",DateEnded_3Day!$A24))))))</f>
        <v/>
      </c>
      <c r="S24" s="19" t="str">
        <f>IF($A24&lt;='All Results'!$B$4,"",IF(SUM(NewDistributions!S$2:S24)=0,"",(IF(NewDistributions!S24/SUM(NewDistributions!S$2:S24)&gt;0.01,"",IF(NewDistributions!S23/SUM(NewDistributions!S$2:S24)&gt;0.01,"",IF(NewDistributions!S22/SUM(NewDistributions!S$2:S24)&gt;0.01,"",DateEnded_3Day!$A24))))))</f>
        <v/>
      </c>
      <c r="T24" s="19" t="str">
        <f>IF($A24&lt;='All Results'!$B$4,"",IF(SUM(NewDistributions!T$2:T24)=0,"",(IF(NewDistributions!T24/SUM(NewDistributions!T$2:T24)&gt;0.01,"",IF(NewDistributions!T23/SUM(NewDistributions!T$2:T24)&gt;0.01,"",IF(NewDistributions!T22/SUM(NewDistributions!T$2:T24)&gt;0.01,"",DateEnded_3Day!$A24))))))</f>
        <v/>
      </c>
      <c r="U24" s="19" t="str">
        <f>IF($A24&lt;='All Results'!$B$4,"",IF(SUM(NewDistributions!U$2:U24)=0,"",(IF(NewDistributions!U24/SUM(NewDistributions!U$2:U24)&gt;0.01,"",IF(NewDistributions!U23/SUM(NewDistributions!U$2:U24)&gt;0.01,"",IF(NewDistributions!U22/SUM(NewDistributions!U$2:U24)&gt;0.01,"",DateEnded_3Day!$A24))))))</f>
        <v/>
      </c>
      <c r="V24" s="19" t="str">
        <f>IF($A24&lt;='All Results'!$B$4,"",IF(SUM(NewDistributions!V$2:V24)=0,"",(IF(NewDistributions!V24/SUM(NewDistributions!V$2:V24)&gt;0.01,"",IF(NewDistributions!V23/SUM(NewDistributions!V$2:V24)&gt;0.01,"",IF(NewDistributions!V22/SUM(NewDistributions!V$2:V24)&gt;0.01,"",DateEnded_3Day!$A24))))))</f>
        <v/>
      </c>
      <c r="W24" s="19" t="str">
        <f>IF($A24&lt;='All Results'!$B$4,"",IF(SUM(NewDistributions!W$2:W24)=0,"",(IF(NewDistributions!W24/SUM(NewDistributions!W$2:W24)&gt;0.01,"",IF(NewDistributions!W23/SUM(NewDistributions!W$2:W24)&gt;0.01,"",IF(NewDistributions!W22/SUM(NewDistributions!W$2:W24)&gt;0.01,"",DateEnded_3Day!$A24))))))</f>
        <v/>
      </c>
      <c r="X24" s="19" t="str">
        <f>IF($A24&lt;='All Results'!$B$4,"",IF(SUM(NewDistributions!X$2:X24)=0,"",(IF(NewDistributions!X24/SUM(NewDistributions!X$2:X24)&gt;0.01,"",IF(NewDistributions!X23/SUM(NewDistributions!X$2:X24)&gt;0.01,"",IF(NewDistributions!X22/SUM(NewDistributions!X$2:X24)&gt;0.01,"",DateEnded_3Day!$A24))))))</f>
        <v/>
      </c>
      <c r="Y24" s="19" t="str">
        <f>IF($A24&lt;='All Results'!$B$4,"",IF(SUM(NewDistributions!Y$2:Y24)=0,"",(IF(NewDistributions!Y24/SUM(NewDistributions!Y$2:Y24)&gt;0.01,"",IF(NewDistributions!Y23/SUM(NewDistributions!Y$2:Y24)&gt;0.01,"",IF(NewDistributions!Y22/SUM(NewDistributions!Y$2:Y24)&gt;0.01,"",DateEnded_3Day!$A24))))))</f>
        <v/>
      </c>
      <c r="Z24" s="19" t="str">
        <f>IF($A24&lt;='All Results'!$B$4,"",IF(SUM(NewDistributions!Z$2:Z24)=0,"",(IF(NewDistributions!Z24/SUM(NewDistributions!Z$2:Z24)&gt;0.01,"",IF(NewDistributions!Z23/SUM(NewDistributions!Z$2:Z24)&gt;0.01,"",IF(NewDistributions!Z22/SUM(NewDistributions!Z$2:Z24)&gt;0.01,"",DateEnded_3Day!$A24))))))</f>
        <v/>
      </c>
      <c r="AA24" s="19" t="str">
        <f>IF($A24&lt;='All Results'!$B$4,"",IF(SUM(NewDistributions!AA$2:AA24)=0,"",(IF(NewDistributions!AA24/SUM(NewDistributions!AA$2:AA24)&gt;0.01,"",IF(NewDistributions!AA23/SUM(NewDistributions!AA$2:AA24)&gt;0.01,"",IF(NewDistributions!AA22/SUM(NewDistributions!AA$2:AA24)&gt;0.01,"",DateEnded_3Day!$A24))))))</f>
        <v/>
      </c>
      <c r="AB24" s="19" t="str">
        <f>IF($A24&lt;='All Results'!$B$4,"",IF(SUM(NewDistributions!AB$2:AB24)=0,"",(IF(NewDistributions!AB24/SUM(NewDistributions!AB$2:AB24)&gt;0.01,"",IF(NewDistributions!AB23/SUM(NewDistributions!AB$2:AB24)&gt;0.01,"",IF(NewDistributions!AB22/SUM(NewDistributions!AB$2:AB24)&gt;0.01,"",DateEnded_3Day!$A24))))))</f>
        <v/>
      </c>
      <c r="AC24" s="19" t="str">
        <f>IF($A24&lt;='All Results'!$B$4,"",IF(SUM(NewDistributions!AC$2:AC24)=0,"",(IF(NewDistributions!AC24/SUM(NewDistributions!AC$2:AC24)&gt;0.01,"",IF(NewDistributions!AC23/SUM(NewDistributions!AC$2:AC24)&gt;0.01,"",IF(NewDistributions!AC22/SUM(NewDistributions!AC$2:AC24)&gt;0.01,"",DateEnded_3Day!$A24))))))</f>
        <v/>
      </c>
      <c r="AD24" s="19" t="str">
        <f>IF($A24&lt;='All Results'!$B$4,"",IF(SUM(NewDistributions!AD$2:AD24)=0,"",(IF(NewDistributions!AD24/SUM(NewDistributions!AD$2:AD24)&gt;0.01,"",IF(NewDistributions!AD23/SUM(NewDistributions!AD$2:AD24)&gt;0.01,"",IF(NewDistributions!AD22/SUM(NewDistributions!AD$2:AD24)&gt;0.01,"",DateEnded_3Day!$A24))))))</f>
        <v/>
      </c>
      <c r="AE24" s="19" t="str">
        <f>IF($A24&lt;='All Results'!$B$4,"",IF(SUM(NewDistributions!AE$2:AE24)=0,"",(IF(NewDistributions!AE24/SUM(NewDistributions!AE$2:AE24)&gt;0.01,"",IF(NewDistributions!AE23/SUM(NewDistributions!AE$2:AE24)&gt;0.01,"",IF(NewDistributions!AE22/SUM(NewDistributions!AE$2:AE24)&gt;0.01,"",DateEnded_3Day!$A24))))))</f>
        <v/>
      </c>
      <c r="AF24" s="19" t="str">
        <f>IF($A24&lt;='All Results'!$B$4,"",IF(SUM(NewDistributions!AF$2:AF24)=0,"",(IF(NewDistributions!AF24/SUM(NewDistributions!AF$2:AF24)&gt;0.01,"",IF(NewDistributions!AF23/SUM(NewDistributions!AF$2:AF24)&gt;0.01,"",IF(NewDistributions!AF22/SUM(NewDistributions!AF$2:AF24)&gt;0.01,"",DateEnded_3Day!$A24))))))</f>
        <v/>
      </c>
      <c r="AG24" s="19" t="str">
        <f>IF($A24&lt;='All Results'!$B$4,"",IF(SUM(NewDistributions!AG$2:AG24)=0,"",(IF(NewDistributions!AG24/SUM(NewDistributions!AG$2:AG24)&gt;0.01,"",IF(NewDistributions!AG23/SUM(NewDistributions!AG$2:AG24)&gt;0.01,"",IF(NewDistributions!AG22/SUM(NewDistributions!AG$2:AG24)&gt;0.01,"",DateEnded_3Day!$A24))))))</f>
        <v/>
      </c>
      <c r="AH24" s="19" t="str">
        <f>IF($A24&lt;='All Results'!$B$4,"",IF(SUM(NewDistributions!AH$2:AH24)=0,"",(IF(NewDistributions!AH24/SUM(NewDistributions!AH$2:AH24)&gt;0.01,"",IF(NewDistributions!AH23/SUM(NewDistributions!AH$2:AH24)&gt;0.01,"",IF(NewDistributions!AH22/SUM(NewDistributions!AH$2:AH24)&gt;0.01,"",DateEnded_3Day!$A24))))))</f>
        <v/>
      </c>
      <c r="AI24" s="19" t="str">
        <f>IF($A24&lt;='All Results'!$B$4,"",IF(SUM(NewDistributions!AI$2:AI24)=0,"",(IF(NewDistributions!AI24/SUM(NewDistributions!AI$2:AI24)&gt;0.01,"",IF(NewDistributions!AI23/SUM(NewDistributions!AI$2:AI24)&gt;0.01,"",IF(NewDistributions!AI22/SUM(NewDistributions!AI$2:AI24)&gt;0.01,"",DateEnded_3Day!$A24))))))</f>
        <v/>
      </c>
      <c r="AJ24" s="19" t="str">
        <f>IF($A24&lt;='All Results'!$B$4,"",IF(SUM(NewDistributions!AJ$2:AJ24)=0,"",(IF(NewDistributions!AJ24/SUM(NewDistributions!AJ$2:AJ24)&gt;0.01,"",IF(NewDistributions!AJ23/SUM(NewDistributions!AJ$2:AJ24)&gt;0.01,"",IF(NewDistributions!AJ22/SUM(NewDistributions!AJ$2:AJ24)&gt;0.01,"",DateEnded_3Day!$A24))))))</f>
        <v/>
      </c>
    </row>
    <row r="25" spans="1:36" x14ac:dyDescent="0.25">
      <c r="A25" s="1">
        <v>44340</v>
      </c>
      <c r="B25" s="3">
        <v>144</v>
      </c>
      <c r="C25" s="19" t="str">
        <f>IF($A25&lt;='All Results'!$B$4,"",IF(SUM(NewDistributions!C$2:C25)=0,"",(IF(NewDistributions!C25/SUM(NewDistributions!C$2:C25)&gt;0.01,"",IF(NewDistributions!C24/SUM(NewDistributions!C$2:C25)&gt;0.01,"",IF(NewDistributions!C23/SUM(NewDistributions!C$2:C25)&gt;0.01,"",DateEnded_3Day!$A25))))))</f>
        <v/>
      </c>
      <c r="D25" s="19" t="str">
        <f>IF($A25&lt;='All Results'!$B$4,"",IF(SUM(NewDistributions!D$2:D25)=0,"",(IF(NewDistributions!D25/SUM(NewDistributions!D$2:D25)&gt;0.01,"",IF(NewDistributions!D24/SUM(NewDistributions!D$2:D25)&gt;0.01,"",IF(NewDistributions!D23/SUM(NewDistributions!D$2:D25)&gt;0.01,"",DateEnded_3Day!$A25))))))</f>
        <v/>
      </c>
      <c r="E25" s="19" t="str">
        <f>IF($A25&lt;='All Results'!$B$4,"",IF(SUM(NewDistributions!E$2:E25)=0,"",(IF(NewDistributions!E25/SUM(NewDistributions!E$2:E25)&gt;0.01,"",IF(NewDistributions!E24/SUM(NewDistributions!E$2:E25)&gt;0.01,"",IF(NewDistributions!E23/SUM(NewDistributions!E$2:E25)&gt;0.01,"",DateEnded_3Day!$A25))))))</f>
        <v/>
      </c>
      <c r="F25" s="19" t="str">
        <f>IF($A25&lt;='All Results'!$B$4,"",IF(SUM(NewDistributions!F$2:F25)=0,"",(IF(NewDistributions!F25/SUM(NewDistributions!F$2:F25)&gt;0.01,"",IF(NewDistributions!F24/SUM(NewDistributions!F$2:F25)&gt;0.01,"",IF(NewDistributions!F23/SUM(NewDistributions!F$2:F25)&gt;0.01,"",DateEnded_3Day!$A25))))))</f>
        <v/>
      </c>
      <c r="G25" s="19" t="str">
        <f>IF($A25&lt;='All Results'!$B$4,"",IF(SUM(NewDistributions!G$2:G25)=0,"",(IF(NewDistributions!G25/SUM(NewDistributions!G$2:G25)&gt;0.01,"",IF(NewDistributions!G24/SUM(NewDistributions!G$2:G25)&gt;0.01,"",IF(NewDistributions!G23/SUM(NewDistributions!G$2:G25)&gt;0.01,"",DateEnded_3Day!$A25))))))</f>
        <v/>
      </c>
      <c r="H25" s="19" t="str">
        <f>IF($A25&lt;='All Results'!$B$4,"",IF(SUM(NewDistributions!H$2:H25)=0,"",(IF(NewDistributions!H25/SUM(NewDistributions!H$2:H25)&gt;0.01,"",IF(NewDistributions!H24/SUM(NewDistributions!H$2:H25)&gt;0.01,"",IF(NewDistributions!H23/SUM(NewDistributions!H$2:H25)&gt;0.01,"",DateEnded_3Day!$A25))))))</f>
        <v/>
      </c>
      <c r="I25" s="19" t="str">
        <f>IF($A25&lt;='All Results'!$B$4,"",IF(SUM(NewDistributions!I$2:I25)=0,"",(IF(NewDistributions!I25/SUM(NewDistributions!I$2:I25)&gt;0.01,"",IF(NewDistributions!I24/SUM(NewDistributions!I$2:I25)&gt;0.01,"",IF(NewDistributions!I23/SUM(NewDistributions!I$2:I25)&gt;0.01,"",DateEnded_3Day!$A25))))))</f>
        <v/>
      </c>
      <c r="J25" s="19" t="str">
        <f>IF($A25&lt;='All Results'!$B$4,"",IF(SUM(NewDistributions!J$2:J25)=0,"",(IF(NewDistributions!J25/SUM(NewDistributions!J$2:J25)&gt;0.01,"",IF(NewDistributions!J24/SUM(NewDistributions!J$2:J25)&gt;0.01,"",IF(NewDistributions!J23/SUM(NewDistributions!J$2:J25)&gt;0.01,"",DateEnded_3Day!$A25))))))</f>
        <v/>
      </c>
      <c r="K25" s="19" t="str">
        <f>IF($A25&lt;='All Results'!$B$4,"",IF(SUM(NewDistributions!K$2:K25)=0,"",(IF(NewDistributions!K25/SUM(NewDistributions!K$2:K25)&gt;0.01,"",IF(NewDistributions!K24/SUM(NewDistributions!K$2:K25)&gt;0.01,"",IF(NewDistributions!K23/SUM(NewDistributions!K$2:K25)&gt;0.01,"",DateEnded_3Day!$A25))))))</f>
        <v/>
      </c>
      <c r="L25" s="19" t="str">
        <f>IF($A25&lt;='All Results'!$B$4,"",IF(SUM(NewDistributions!L$2:L25)=0,"",(IF(NewDistributions!L25/SUM(NewDistributions!L$2:L25)&gt;0.01,"",IF(NewDistributions!L24/SUM(NewDistributions!L$2:L25)&gt;0.01,"",IF(NewDistributions!L23/SUM(NewDistributions!L$2:L25)&gt;0.01,"",DateEnded_3Day!$A25))))))</f>
        <v/>
      </c>
      <c r="M25" s="19" t="str">
        <f>IF($A25&lt;='All Results'!$B$4,"",IF(SUM(NewDistributions!M$2:M25)=0,"",(IF(NewDistributions!M25/SUM(NewDistributions!M$2:M25)&gt;0.01,"",IF(NewDistributions!M24/SUM(NewDistributions!M$2:M25)&gt;0.01,"",IF(NewDistributions!M23/SUM(NewDistributions!M$2:M25)&gt;0.01,"",DateEnded_3Day!$A25))))))</f>
        <v/>
      </c>
      <c r="N25" s="19" t="str">
        <f>IF($A25&lt;='All Results'!$B$4,"",IF(SUM(NewDistributions!N$2:N25)=0,"",(IF(NewDistributions!N25/SUM(NewDistributions!N$2:N25)&gt;0.01,"",IF(NewDistributions!N24/SUM(NewDistributions!N$2:N25)&gt;0.01,"",IF(NewDistributions!N23/SUM(NewDistributions!N$2:N25)&gt;0.01,"",DateEnded_3Day!$A25))))))</f>
        <v/>
      </c>
      <c r="O25" s="19" t="str">
        <f>IF($A25&lt;='All Results'!$B$4,"",IF(SUM(NewDistributions!O$2:O25)=0,"",(IF(NewDistributions!O25/SUM(NewDistributions!O$2:O25)&gt;0.01,"",IF(NewDistributions!O24/SUM(NewDistributions!O$2:O25)&gt;0.01,"",IF(NewDistributions!O23/SUM(NewDistributions!O$2:O25)&gt;0.01,"",DateEnded_3Day!$A25))))))</f>
        <v/>
      </c>
      <c r="P25" s="19" t="str">
        <f>IF($A25&lt;='All Results'!$B$4,"",IF(SUM(NewDistributions!P$2:P25)=0,"",(IF(NewDistributions!P25/SUM(NewDistributions!P$2:P25)&gt;0.01,"",IF(NewDistributions!P24/SUM(NewDistributions!P$2:P25)&gt;0.01,"",IF(NewDistributions!P23/SUM(NewDistributions!P$2:P25)&gt;0.01,"",DateEnded_3Day!$A25))))))</f>
        <v/>
      </c>
      <c r="Q25" s="19" t="str">
        <f>IF($A25&lt;='All Results'!$B$4,"",IF(SUM(NewDistributions!Q$2:Q25)=0,"",(IF(NewDistributions!Q25/SUM(NewDistributions!Q$2:Q25)&gt;0.01,"",IF(NewDistributions!Q24/SUM(NewDistributions!Q$2:Q25)&gt;0.01,"",IF(NewDistributions!Q23/SUM(NewDistributions!Q$2:Q25)&gt;0.01,"",DateEnded_3Day!$A25))))))</f>
        <v/>
      </c>
      <c r="R25" s="19" t="str">
        <f>IF($A25&lt;='All Results'!$B$4,"",IF(SUM(NewDistributions!R$2:R25)=0,"",(IF(NewDistributions!R25/SUM(NewDistributions!R$2:R25)&gt;0.01,"",IF(NewDistributions!R24/SUM(NewDistributions!R$2:R25)&gt;0.01,"",IF(NewDistributions!R23/SUM(NewDistributions!R$2:R25)&gt;0.01,"",DateEnded_3Day!$A25))))))</f>
        <v/>
      </c>
      <c r="S25" s="19" t="str">
        <f>IF($A25&lt;='All Results'!$B$4,"",IF(SUM(NewDistributions!S$2:S25)=0,"",(IF(NewDistributions!S25/SUM(NewDistributions!S$2:S25)&gt;0.01,"",IF(NewDistributions!S24/SUM(NewDistributions!S$2:S25)&gt;0.01,"",IF(NewDistributions!S23/SUM(NewDistributions!S$2:S25)&gt;0.01,"",DateEnded_3Day!$A25))))))</f>
        <v/>
      </c>
      <c r="T25" s="19" t="str">
        <f>IF($A25&lt;='All Results'!$B$4,"",IF(SUM(NewDistributions!T$2:T25)=0,"",(IF(NewDistributions!T25/SUM(NewDistributions!T$2:T25)&gt;0.01,"",IF(NewDistributions!T24/SUM(NewDistributions!T$2:T25)&gt;0.01,"",IF(NewDistributions!T23/SUM(NewDistributions!T$2:T25)&gt;0.01,"",DateEnded_3Day!$A25))))))</f>
        <v/>
      </c>
      <c r="U25" s="19" t="str">
        <f>IF($A25&lt;='All Results'!$B$4,"",IF(SUM(NewDistributions!U$2:U25)=0,"",(IF(NewDistributions!U25/SUM(NewDistributions!U$2:U25)&gt;0.01,"",IF(NewDistributions!U24/SUM(NewDistributions!U$2:U25)&gt;0.01,"",IF(NewDistributions!U23/SUM(NewDistributions!U$2:U25)&gt;0.01,"",DateEnded_3Day!$A25))))))</f>
        <v/>
      </c>
      <c r="V25" s="19" t="str">
        <f>IF($A25&lt;='All Results'!$B$4,"",IF(SUM(NewDistributions!V$2:V25)=0,"",(IF(NewDistributions!V25/SUM(NewDistributions!V$2:V25)&gt;0.01,"",IF(NewDistributions!V24/SUM(NewDistributions!V$2:V25)&gt;0.01,"",IF(NewDistributions!V23/SUM(NewDistributions!V$2:V25)&gt;0.01,"",DateEnded_3Day!$A25))))))</f>
        <v/>
      </c>
      <c r="W25" s="19" t="str">
        <f>IF($A25&lt;='All Results'!$B$4,"",IF(SUM(NewDistributions!W$2:W25)=0,"",(IF(NewDistributions!W25/SUM(NewDistributions!W$2:W25)&gt;0.01,"",IF(NewDistributions!W24/SUM(NewDistributions!W$2:W25)&gt;0.01,"",IF(NewDistributions!W23/SUM(NewDistributions!W$2:W25)&gt;0.01,"",DateEnded_3Day!$A25))))))</f>
        <v/>
      </c>
      <c r="X25" s="19" t="str">
        <f>IF($A25&lt;='All Results'!$B$4,"",IF(SUM(NewDistributions!X$2:X25)=0,"",(IF(NewDistributions!X25/SUM(NewDistributions!X$2:X25)&gt;0.01,"",IF(NewDistributions!X24/SUM(NewDistributions!X$2:X25)&gt;0.01,"",IF(NewDistributions!X23/SUM(NewDistributions!X$2:X25)&gt;0.01,"",DateEnded_3Day!$A25))))))</f>
        <v/>
      </c>
      <c r="Y25" s="19" t="str">
        <f>IF($A25&lt;='All Results'!$B$4,"",IF(SUM(NewDistributions!Y$2:Y25)=0,"",(IF(NewDistributions!Y25/SUM(NewDistributions!Y$2:Y25)&gt;0.01,"",IF(NewDistributions!Y24/SUM(NewDistributions!Y$2:Y25)&gt;0.01,"",IF(NewDistributions!Y23/SUM(NewDistributions!Y$2:Y25)&gt;0.01,"",DateEnded_3Day!$A25))))))</f>
        <v/>
      </c>
      <c r="Z25" s="19" t="str">
        <f>IF($A25&lt;='All Results'!$B$4,"",IF(SUM(NewDistributions!Z$2:Z25)=0,"",(IF(NewDistributions!Z25/SUM(NewDistributions!Z$2:Z25)&gt;0.01,"",IF(NewDistributions!Z24/SUM(NewDistributions!Z$2:Z25)&gt;0.01,"",IF(NewDistributions!Z23/SUM(NewDistributions!Z$2:Z25)&gt;0.01,"",DateEnded_3Day!$A25))))))</f>
        <v/>
      </c>
      <c r="AA25" s="19" t="str">
        <f>IF($A25&lt;='All Results'!$B$4,"",IF(SUM(NewDistributions!AA$2:AA25)=0,"",(IF(NewDistributions!AA25/SUM(NewDistributions!AA$2:AA25)&gt;0.01,"",IF(NewDistributions!AA24/SUM(NewDistributions!AA$2:AA25)&gt;0.01,"",IF(NewDistributions!AA23/SUM(NewDistributions!AA$2:AA25)&gt;0.01,"",DateEnded_3Day!$A25))))))</f>
        <v/>
      </c>
      <c r="AB25" s="19" t="str">
        <f>IF($A25&lt;='All Results'!$B$4,"",IF(SUM(NewDistributions!AB$2:AB25)=0,"",(IF(NewDistributions!AB25/SUM(NewDistributions!AB$2:AB25)&gt;0.01,"",IF(NewDistributions!AB24/SUM(NewDistributions!AB$2:AB25)&gt;0.01,"",IF(NewDistributions!AB23/SUM(NewDistributions!AB$2:AB25)&gt;0.01,"",DateEnded_3Day!$A25))))))</f>
        <v/>
      </c>
      <c r="AC25" s="19" t="str">
        <f>IF($A25&lt;='All Results'!$B$4,"",IF(SUM(NewDistributions!AC$2:AC25)=0,"",(IF(NewDistributions!AC25/SUM(NewDistributions!AC$2:AC25)&gt;0.01,"",IF(NewDistributions!AC24/SUM(NewDistributions!AC$2:AC25)&gt;0.01,"",IF(NewDistributions!AC23/SUM(NewDistributions!AC$2:AC25)&gt;0.01,"",DateEnded_3Day!$A25))))))</f>
        <v/>
      </c>
      <c r="AD25" s="19" t="str">
        <f>IF($A25&lt;='All Results'!$B$4,"",IF(SUM(NewDistributions!AD$2:AD25)=0,"",(IF(NewDistributions!AD25/SUM(NewDistributions!AD$2:AD25)&gt;0.01,"",IF(NewDistributions!AD24/SUM(NewDistributions!AD$2:AD25)&gt;0.01,"",IF(NewDistributions!AD23/SUM(NewDistributions!AD$2:AD25)&gt;0.01,"",DateEnded_3Day!$A25))))))</f>
        <v/>
      </c>
      <c r="AE25" s="19" t="str">
        <f>IF($A25&lt;='All Results'!$B$4,"",IF(SUM(NewDistributions!AE$2:AE25)=0,"",(IF(NewDistributions!AE25/SUM(NewDistributions!AE$2:AE25)&gt;0.01,"",IF(NewDistributions!AE24/SUM(NewDistributions!AE$2:AE25)&gt;0.01,"",IF(NewDistributions!AE23/SUM(NewDistributions!AE$2:AE25)&gt;0.01,"",DateEnded_3Day!$A25))))))</f>
        <v/>
      </c>
      <c r="AF25" s="19" t="str">
        <f>IF($A25&lt;='All Results'!$B$4,"",IF(SUM(NewDistributions!AF$2:AF25)=0,"",(IF(NewDistributions!AF25/SUM(NewDistributions!AF$2:AF25)&gt;0.01,"",IF(NewDistributions!AF24/SUM(NewDistributions!AF$2:AF25)&gt;0.01,"",IF(NewDistributions!AF23/SUM(NewDistributions!AF$2:AF25)&gt;0.01,"",DateEnded_3Day!$A25))))))</f>
        <v/>
      </c>
      <c r="AG25" s="19" t="str">
        <f>IF($A25&lt;='All Results'!$B$4,"",IF(SUM(NewDistributions!AG$2:AG25)=0,"",(IF(NewDistributions!AG25/SUM(NewDistributions!AG$2:AG25)&gt;0.01,"",IF(NewDistributions!AG24/SUM(NewDistributions!AG$2:AG25)&gt;0.01,"",IF(NewDistributions!AG23/SUM(NewDistributions!AG$2:AG25)&gt;0.01,"",DateEnded_3Day!$A25))))))</f>
        <v/>
      </c>
      <c r="AH25" s="19" t="str">
        <f>IF($A25&lt;='All Results'!$B$4,"",IF(SUM(NewDistributions!AH$2:AH25)=0,"",(IF(NewDistributions!AH25/SUM(NewDistributions!AH$2:AH25)&gt;0.01,"",IF(NewDistributions!AH24/SUM(NewDistributions!AH$2:AH25)&gt;0.01,"",IF(NewDistributions!AH23/SUM(NewDistributions!AH$2:AH25)&gt;0.01,"",DateEnded_3Day!$A25))))))</f>
        <v/>
      </c>
      <c r="AI25" s="19" t="str">
        <f>IF($A25&lt;='All Results'!$B$4,"",IF(SUM(NewDistributions!AI$2:AI25)=0,"",(IF(NewDistributions!AI25/SUM(NewDistributions!AI$2:AI25)&gt;0.01,"",IF(NewDistributions!AI24/SUM(NewDistributions!AI$2:AI25)&gt;0.01,"",IF(NewDistributions!AI23/SUM(NewDistributions!AI$2:AI25)&gt;0.01,"",DateEnded_3Day!$A25))))))</f>
        <v/>
      </c>
      <c r="AJ25" s="19" t="str">
        <f>IF($A25&lt;='All Results'!$B$4,"",IF(SUM(NewDistributions!AJ$2:AJ25)=0,"",(IF(NewDistributions!AJ25/SUM(NewDistributions!AJ$2:AJ25)&gt;0.01,"",IF(NewDistributions!AJ24/SUM(NewDistributions!AJ$2:AJ25)&gt;0.01,"",IF(NewDistributions!AJ23/SUM(NewDistributions!AJ$2:AJ25)&gt;0.01,"",DateEnded_3Day!$A25))))))</f>
        <v/>
      </c>
    </row>
    <row r="26" spans="1:36" x14ac:dyDescent="0.25">
      <c r="A26" s="1">
        <v>44341</v>
      </c>
      <c r="B26" s="3">
        <v>145</v>
      </c>
      <c r="C26" s="19" t="str">
        <f>IF($A26&lt;='All Results'!$B$4,"",IF(SUM(NewDistributions!C$2:C26)=0,"",(IF(NewDistributions!C26/SUM(NewDistributions!C$2:C26)&gt;0.01,"",IF(NewDistributions!C25/SUM(NewDistributions!C$2:C26)&gt;0.01,"",IF(NewDistributions!C24/SUM(NewDistributions!C$2:C26)&gt;0.01,"",DateEnded_3Day!$A26))))))</f>
        <v/>
      </c>
      <c r="D26" s="19" t="str">
        <f>IF($A26&lt;='All Results'!$B$4,"",IF(SUM(NewDistributions!D$2:D26)=0,"",(IF(NewDistributions!D26/SUM(NewDistributions!D$2:D26)&gt;0.01,"",IF(NewDistributions!D25/SUM(NewDistributions!D$2:D26)&gt;0.01,"",IF(NewDistributions!D24/SUM(NewDistributions!D$2:D26)&gt;0.01,"",DateEnded_3Day!$A26))))))</f>
        <v/>
      </c>
      <c r="E26" s="19" t="str">
        <f>IF($A26&lt;='All Results'!$B$4,"",IF(SUM(NewDistributions!E$2:E26)=0,"",(IF(NewDistributions!E26/SUM(NewDistributions!E$2:E26)&gt;0.01,"",IF(NewDistributions!E25/SUM(NewDistributions!E$2:E26)&gt;0.01,"",IF(NewDistributions!E24/SUM(NewDistributions!E$2:E26)&gt;0.01,"",DateEnded_3Day!$A26))))))</f>
        <v/>
      </c>
      <c r="F26" s="19" t="str">
        <f>IF($A26&lt;='All Results'!$B$4,"",IF(SUM(NewDistributions!F$2:F26)=0,"",(IF(NewDistributions!F26/SUM(NewDistributions!F$2:F26)&gt;0.01,"",IF(NewDistributions!F25/SUM(NewDistributions!F$2:F26)&gt;0.01,"",IF(NewDistributions!F24/SUM(NewDistributions!F$2:F26)&gt;0.01,"",DateEnded_3Day!$A26))))))</f>
        <v/>
      </c>
      <c r="G26" s="19" t="str">
        <f>IF($A26&lt;='All Results'!$B$4,"",IF(SUM(NewDistributions!G$2:G26)=0,"",(IF(NewDistributions!G26/SUM(NewDistributions!G$2:G26)&gt;0.01,"",IF(NewDistributions!G25/SUM(NewDistributions!G$2:G26)&gt;0.01,"",IF(NewDistributions!G24/SUM(NewDistributions!G$2:G26)&gt;0.01,"",DateEnded_3Day!$A26))))))</f>
        <v/>
      </c>
      <c r="H26" s="19" t="str">
        <f>IF($A26&lt;='All Results'!$B$4,"",IF(SUM(NewDistributions!H$2:H26)=0,"",(IF(NewDistributions!H26/SUM(NewDistributions!H$2:H26)&gt;0.01,"",IF(NewDistributions!H25/SUM(NewDistributions!H$2:H26)&gt;0.01,"",IF(NewDistributions!H24/SUM(NewDistributions!H$2:H26)&gt;0.01,"",DateEnded_3Day!$A26))))))</f>
        <v/>
      </c>
      <c r="I26" s="19" t="str">
        <f>IF($A26&lt;='All Results'!$B$4,"",IF(SUM(NewDistributions!I$2:I26)=0,"",(IF(NewDistributions!I26/SUM(NewDistributions!I$2:I26)&gt;0.01,"",IF(NewDistributions!I25/SUM(NewDistributions!I$2:I26)&gt;0.01,"",IF(NewDistributions!I24/SUM(NewDistributions!I$2:I26)&gt;0.01,"",DateEnded_3Day!$A26))))))</f>
        <v/>
      </c>
      <c r="J26" s="19" t="str">
        <f>IF($A26&lt;='All Results'!$B$4,"",IF(SUM(NewDistributions!J$2:J26)=0,"",(IF(NewDistributions!J26/SUM(NewDistributions!J$2:J26)&gt;0.01,"",IF(NewDistributions!J25/SUM(NewDistributions!J$2:J26)&gt;0.01,"",IF(NewDistributions!J24/SUM(NewDistributions!J$2:J26)&gt;0.01,"",DateEnded_3Day!$A26))))))</f>
        <v/>
      </c>
      <c r="K26" s="19" t="str">
        <f>IF($A26&lt;='All Results'!$B$4,"",IF(SUM(NewDistributions!K$2:K26)=0,"",(IF(NewDistributions!K26/SUM(NewDistributions!K$2:K26)&gt;0.01,"",IF(NewDistributions!K25/SUM(NewDistributions!K$2:K26)&gt;0.01,"",IF(NewDistributions!K24/SUM(NewDistributions!K$2:K26)&gt;0.01,"",DateEnded_3Day!$A26))))))</f>
        <v/>
      </c>
      <c r="L26" s="19" t="str">
        <f>IF($A26&lt;='All Results'!$B$4,"",IF(SUM(NewDistributions!L$2:L26)=0,"",(IF(NewDistributions!L26/SUM(NewDistributions!L$2:L26)&gt;0.01,"",IF(NewDistributions!L25/SUM(NewDistributions!L$2:L26)&gt;0.01,"",IF(NewDistributions!L24/SUM(NewDistributions!L$2:L26)&gt;0.01,"",DateEnded_3Day!$A26))))))</f>
        <v/>
      </c>
      <c r="M26" s="19" t="str">
        <f>IF($A26&lt;='All Results'!$B$4,"",IF(SUM(NewDistributions!M$2:M26)=0,"",(IF(NewDistributions!M26/SUM(NewDistributions!M$2:M26)&gt;0.01,"",IF(NewDistributions!M25/SUM(NewDistributions!M$2:M26)&gt;0.01,"",IF(NewDistributions!M24/SUM(NewDistributions!M$2:M26)&gt;0.01,"",DateEnded_3Day!$A26))))))</f>
        <v/>
      </c>
      <c r="N26" s="19" t="str">
        <f>IF($A26&lt;='All Results'!$B$4,"",IF(SUM(NewDistributions!N$2:N26)=0,"",(IF(NewDistributions!N26/SUM(NewDistributions!N$2:N26)&gt;0.01,"",IF(NewDistributions!N25/SUM(NewDistributions!N$2:N26)&gt;0.01,"",IF(NewDistributions!N24/SUM(NewDistributions!N$2:N26)&gt;0.01,"",DateEnded_3Day!$A26))))))</f>
        <v/>
      </c>
      <c r="O26" s="19" t="str">
        <f>IF($A26&lt;='All Results'!$B$4,"",IF(SUM(NewDistributions!O$2:O26)=0,"",(IF(NewDistributions!O26/SUM(NewDistributions!O$2:O26)&gt;0.01,"",IF(NewDistributions!O25/SUM(NewDistributions!O$2:O26)&gt;0.01,"",IF(NewDistributions!O24/SUM(NewDistributions!O$2:O26)&gt;0.01,"",DateEnded_3Day!$A26))))))</f>
        <v/>
      </c>
      <c r="P26" s="19" t="str">
        <f>IF($A26&lt;='All Results'!$B$4,"",IF(SUM(NewDistributions!P$2:P26)=0,"",(IF(NewDistributions!P26/SUM(NewDistributions!P$2:P26)&gt;0.01,"",IF(NewDistributions!P25/SUM(NewDistributions!P$2:P26)&gt;0.01,"",IF(NewDistributions!P24/SUM(NewDistributions!P$2:P26)&gt;0.01,"",DateEnded_3Day!$A26))))))</f>
        <v/>
      </c>
      <c r="Q26" s="19" t="str">
        <f>IF($A26&lt;='All Results'!$B$4,"",IF(SUM(NewDistributions!Q$2:Q26)=0,"",(IF(NewDistributions!Q26/SUM(NewDistributions!Q$2:Q26)&gt;0.01,"",IF(NewDistributions!Q25/SUM(NewDistributions!Q$2:Q26)&gt;0.01,"",IF(NewDistributions!Q24/SUM(NewDistributions!Q$2:Q26)&gt;0.01,"",DateEnded_3Day!$A26))))))</f>
        <v/>
      </c>
      <c r="R26" s="19" t="str">
        <f>IF($A26&lt;='All Results'!$B$4,"",IF(SUM(NewDistributions!R$2:R26)=0,"",(IF(NewDistributions!R26/SUM(NewDistributions!R$2:R26)&gt;0.01,"",IF(NewDistributions!R25/SUM(NewDistributions!R$2:R26)&gt;0.01,"",IF(NewDistributions!R24/SUM(NewDistributions!R$2:R26)&gt;0.01,"",DateEnded_3Day!$A26))))))</f>
        <v/>
      </c>
      <c r="S26" s="19" t="str">
        <f>IF($A26&lt;='All Results'!$B$4,"",IF(SUM(NewDistributions!S$2:S26)=0,"",(IF(NewDistributions!S26/SUM(NewDistributions!S$2:S26)&gt;0.01,"",IF(NewDistributions!S25/SUM(NewDistributions!S$2:S26)&gt;0.01,"",IF(NewDistributions!S24/SUM(NewDistributions!S$2:S26)&gt;0.01,"",DateEnded_3Day!$A26))))))</f>
        <v/>
      </c>
      <c r="T26" s="19" t="str">
        <f>IF($A26&lt;='All Results'!$B$4,"",IF(SUM(NewDistributions!T$2:T26)=0,"",(IF(NewDistributions!T26/SUM(NewDistributions!T$2:T26)&gt;0.01,"",IF(NewDistributions!T25/SUM(NewDistributions!T$2:T26)&gt;0.01,"",IF(NewDistributions!T24/SUM(NewDistributions!T$2:T26)&gt;0.01,"",DateEnded_3Day!$A26))))))</f>
        <v/>
      </c>
      <c r="U26" s="19" t="str">
        <f>IF($A26&lt;='All Results'!$B$4,"",IF(SUM(NewDistributions!U$2:U26)=0,"",(IF(NewDistributions!U26/SUM(NewDistributions!U$2:U26)&gt;0.01,"",IF(NewDistributions!U25/SUM(NewDistributions!U$2:U26)&gt;0.01,"",IF(NewDistributions!U24/SUM(NewDistributions!U$2:U26)&gt;0.01,"",DateEnded_3Day!$A26))))))</f>
        <v/>
      </c>
      <c r="V26" s="19" t="str">
        <f>IF($A26&lt;='All Results'!$B$4,"",IF(SUM(NewDistributions!V$2:V26)=0,"",(IF(NewDistributions!V26/SUM(NewDistributions!V$2:V26)&gt;0.01,"",IF(NewDistributions!V25/SUM(NewDistributions!V$2:V26)&gt;0.01,"",IF(NewDistributions!V24/SUM(NewDistributions!V$2:V26)&gt;0.01,"",DateEnded_3Day!$A26))))))</f>
        <v/>
      </c>
      <c r="W26" s="19" t="str">
        <f>IF($A26&lt;='All Results'!$B$4,"",IF(SUM(NewDistributions!W$2:W26)=0,"",(IF(NewDistributions!W26/SUM(NewDistributions!W$2:W26)&gt;0.01,"",IF(NewDistributions!W25/SUM(NewDistributions!W$2:W26)&gt;0.01,"",IF(NewDistributions!W24/SUM(NewDistributions!W$2:W26)&gt;0.01,"",DateEnded_3Day!$A26))))))</f>
        <v/>
      </c>
      <c r="X26" s="19" t="str">
        <f>IF($A26&lt;='All Results'!$B$4,"",IF(SUM(NewDistributions!X$2:X26)=0,"",(IF(NewDistributions!X26/SUM(NewDistributions!X$2:X26)&gt;0.01,"",IF(NewDistributions!X25/SUM(NewDistributions!X$2:X26)&gt;0.01,"",IF(NewDistributions!X24/SUM(NewDistributions!X$2:X26)&gt;0.01,"",DateEnded_3Day!$A26))))))</f>
        <v/>
      </c>
      <c r="Y26" s="19" t="str">
        <f>IF($A26&lt;='All Results'!$B$4,"",IF(SUM(NewDistributions!Y$2:Y26)=0,"",(IF(NewDistributions!Y26/SUM(NewDistributions!Y$2:Y26)&gt;0.01,"",IF(NewDistributions!Y25/SUM(NewDistributions!Y$2:Y26)&gt;0.01,"",IF(NewDistributions!Y24/SUM(NewDistributions!Y$2:Y26)&gt;0.01,"",DateEnded_3Day!$A26))))))</f>
        <v/>
      </c>
      <c r="Z26" s="19" t="str">
        <f>IF($A26&lt;='All Results'!$B$4,"",IF(SUM(NewDistributions!Z$2:Z26)=0,"",(IF(NewDistributions!Z26/SUM(NewDistributions!Z$2:Z26)&gt;0.01,"",IF(NewDistributions!Z25/SUM(NewDistributions!Z$2:Z26)&gt;0.01,"",IF(NewDistributions!Z24/SUM(NewDistributions!Z$2:Z26)&gt;0.01,"",DateEnded_3Day!$A26))))))</f>
        <v/>
      </c>
      <c r="AA26" s="19" t="str">
        <f>IF($A26&lt;='All Results'!$B$4,"",IF(SUM(NewDistributions!AA$2:AA26)=0,"",(IF(NewDistributions!AA26/SUM(NewDistributions!AA$2:AA26)&gt;0.01,"",IF(NewDistributions!AA25/SUM(NewDistributions!AA$2:AA26)&gt;0.01,"",IF(NewDistributions!AA24/SUM(NewDistributions!AA$2:AA26)&gt;0.01,"",DateEnded_3Day!$A26))))))</f>
        <v/>
      </c>
      <c r="AB26" s="19" t="str">
        <f>IF($A26&lt;='All Results'!$B$4,"",IF(SUM(NewDistributions!AB$2:AB26)=0,"",(IF(NewDistributions!AB26/SUM(NewDistributions!AB$2:AB26)&gt;0.01,"",IF(NewDistributions!AB25/SUM(NewDistributions!AB$2:AB26)&gt;0.01,"",IF(NewDistributions!AB24/SUM(NewDistributions!AB$2:AB26)&gt;0.01,"",DateEnded_3Day!$A26))))))</f>
        <v/>
      </c>
      <c r="AC26" s="19" t="str">
        <f>IF($A26&lt;='All Results'!$B$4,"",IF(SUM(NewDistributions!AC$2:AC26)=0,"",(IF(NewDistributions!AC26/SUM(NewDistributions!AC$2:AC26)&gt;0.01,"",IF(NewDistributions!AC25/SUM(NewDistributions!AC$2:AC26)&gt;0.01,"",IF(NewDistributions!AC24/SUM(NewDistributions!AC$2:AC26)&gt;0.01,"",DateEnded_3Day!$A26))))))</f>
        <v/>
      </c>
      <c r="AD26" s="19" t="str">
        <f>IF($A26&lt;='All Results'!$B$4,"",IF(SUM(NewDistributions!AD$2:AD26)=0,"",(IF(NewDistributions!AD26/SUM(NewDistributions!AD$2:AD26)&gt;0.01,"",IF(NewDistributions!AD25/SUM(NewDistributions!AD$2:AD26)&gt;0.01,"",IF(NewDistributions!AD24/SUM(NewDistributions!AD$2:AD26)&gt;0.01,"",DateEnded_3Day!$A26))))))</f>
        <v/>
      </c>
      <c r="AE26" s="19" t="str">
        <f>IF($A26&lt;='All Results'!$B$4,"",IF(SUM(NewDistributions!AE$2:AE26)=0,"",(IF(NewDistributions!AE26/SUM(NewDistributions!AE$2:AE26)&gt;0.01,"",IF(NewDistributions!AE25/SUM(NewDistributions!AE$2:AE26)&gt;0.01,"",IF(NewDistributions!AE24/SUM(NewDistributions!AE$2:AE26)&gt;0.01,"",DateEnded_3Day!$A26))))))</f>
        <v/>
      </c>
      <c r="AF26" s="19" t="str">
        <f>IF($A26&lt;='All Results'!$B$4,"",IF(SUM(NewDistributions!AF$2:AF26)=0,"",(IF(NewDistributions!AF26/SUM(NewDistributions!AF$2:AF26)&gt;0.01,"",IF(NewDistributions!AF25/SUM(NewDistributions!AF$2:AF26)&gt;0.01,"",IF(NewDistributions!AF24/SUM(NewDistributions!AF$2:AF26)&gt;0.01,"",DateEnded_3Day!$A26))))))</f>
        <v/>
      </c>
      <c r="AG26" s="19" t="str">
        <f>IF($A26&lt;='All Results'!$B$4,"",IF(SUM(NewDistributions!AG$2:AG26)=0,"",(IF(NewDistributions!AG26/SUM(NewDistributions!AG$2:AG26)&gt;0.01,"",IF(NewDistributions!AG25/SUM(NewDistributions!AG$2:AG26)&gt;0.01,"",IF(NewDistributions!AG24/SUM(NewDistributions!AG$2:AG26)&gt;0.01,"",DateEnded_3Day!$A26))))))</f>
        <v/>
      </c>
      <c r="AH26" s="19" t="str">
        <f>IF($A26&lt;='All Results'!$B$4,"",IF(SUM(NewDistributions!AH$2:AH26)=0,"",(IF(NewDistributions!AH26/SUM(NewDistributions!AH$2:AH26)&gt;0.01,"",IF(NewDistributions!AH25/SUM(NewDistributions!AH$2:AH26)&gt;0.01,"",IF(NewDistributions!AH24/SUM(NewDistributions!AH$2:AH26)&gt;0.01,"",DateEnded_3Day!$A26))))))</f>
        <v/>
      </c>
      <c r="AI26" s="19" t="str">
        <f>IF($A26&lt;='All Results'!$B$4,"",IF(SUM(NewDistributions!AI$2:AI26)=0,"",(IF(NewDistributions!AI26/SUM(NewDistributions!AI$2:AI26)&gt;0.01,"",IF(NewDistributions!AI25/SUM(NewDistributions!AI$2:AI26)&gt;0.01,"",IF(NewDistributions!AI24/SUM(NewDistributions!AI$2:AI26)&gt;0.01,"",DateEnded_3Day!$A26))))))</f>
        <v/>
      </c>
      <c r="AJ26" s="19" t="str">
        <f>IF($A26&lt;='All Results'!$B$4,"",IF(SUM(NewDistributions!AJ$2:AJ26)=0,"",(IF(NewDistributions!AJ26/SUM(NewDistributions!AJ$2:AJ26)&gt;0.01,"",IF(NewDistributions!AJ25/SUM(NewDistributions!AJ$2:AJ26)&gt;0.01,"",IF(NewDistributions!AJ24/SUM(NewDistributions!AJ$2:AJ26)&gt;0.01,"",DateEnded_3Day!$A26))))))</f>
        <v/>
      </c>
    </row>
    <row r="27" spans="1:36" x14ac:dyDescent="0.25">
      <c r="A27" s="1">
        <v>44342</v>
      </c>
      <c r="B27" s="3">
        <v>146</v>
      </c>
      <c r="C27" s="19" t="str">
        <f>IF($A27&lt;='All Results'!$B$4,"",IF(SUM(NewDistributions!C$2:C27)=0,"",(IF(NewDistributions!C27/SUM(NewDistributions!C$2:C27)&gt;0.01,"",IF(NewDistributions!C26/SUM(NewDistributions!C$2:C27)&gt;0.01,"",IF(NewDistributions!C25/SUM(NewDistributions!C$2:C27)&gt;0.01,"",DateEnded_3Day!$A27))))))</f>
        <v/>
      </c>
      <c r="D27" s="19" t="str">
        <f>IF($A27&lt;='All Results'!$B$4,"",IF(SUM(NewDistributions!D$2:D27)=0,"",(IF(NewDistributions!D27/SUM(NewDistributions!D$2:D27)&gt;0.01,"",IF(NewDistributions!D26/SUM(NewDistributions!D$2:D27)&gt;0.01,"",IF(NewDistributions!D25/SUM(NewDistributions!D$2:D27)&gt;0.01,"",DateEnded_3Day!$A27))))))</f>
        <v/>
      </c>
      <c r="E27" s="19" t="str">
        <f>IF($A27&lt;='All Results'!$B$4,"",IF(SUM(NewDistributions!E$2:E27)=0,"",(IF(NewDistributions!E27/SUM(NewDistributions!E$2:E27)&gt;0.01,"",IF(NewDistributions!E26/SUM(NewDistributions!E$2:E27)&gt;0.01,"",IF(NewDistributions!E25/SUM(NewDistributions!E$2:E27)&gt;0.01,"",DateEnded_3Day!$A27))))))</f>
        <v/>
      </c>
      <c r="F27" s="19" t="str">
        <f>IF($A27&lt;='All Results'!$B$4,"",IF(SUM(NewDistributions!F$2:F27)=0,"",(IF(NewDistributions!F27/SUM(NewDistributions!F$2:F27)&gt;0.01,"",IF(NewDistributions!F26/SUM(NewDistributions!F$2:F27)&gt;0.01,"",IF(NewDistributions!F25/SUM(NewDistributions!F$2:F27)&gt;0.01,"",DateEnded_3Day!$A27))))))</f>
        <v/>
      </c>
      <c r="G27" s="19" t="str">
        <f>IF($A27&lt;='All Results'!$B$4,"",IF(SUM(NewDistributions!G$2:G27)=0,"",(IF(NewDistributions!G27/SUM(NewDistributions!G$2:G27)&gt;0.01,"",IF(NewDistributions!G26/SUM(NewDistributions!G$2:G27)&gt;0.01,"",IF(NewDistributions!G25/SUM(NewDistributions!G$2:G27)&gt;0.01,"",DateEnded_3Day!$A27))))))</f>
        <v/>
      </c>
      <c r="H27" s="19" t="str">
        <f>IF($A27&lt;='All Results'!$B$4,"",IF(SUM(NewDistributions!H$2:H27)=0,"",(IF(NewDistributions!H27/SUM(NewDistributions!H$2:H27)&gt;0.01,"",IF(NewDistributions!H26/SUM(NewDistributions!H$2:H27)&gt;0.01,"",IF(NewDistributions!H25/SUM(NewDistributions!H$2:H27)&gt;0.01,"",DateEnded_3Day!$A27))))))</f>
        <v/>
      </c>
      <c r="I27" s="19" t="str">
        <f>IF($A27&lt;='All Results'!$B$4,"",IF(SUM(NewDistributions!I$2:I27)=0,"",(IF(NewDistributions!I27/SUM(NewDistributions!I$2:I27)&gt;0.01,"",IF(NewDistributions!I26/SUM(NewDistributions!I$2:I27)&gt;0.01,"",IF(NewDistributions!I25/SUM(NewDistributions!I$2:I27)&gt;0.01,"",DateEnded_3Day!$A27))))))</f>
        <v/>
      </c>
      <c r="J27" s="19" t="str">
        <f>IF($A27&lt;='All Results'!$B$4,"",IF(SUM(NewDistributions!J$2:J27)=0,"",(IF(NewDistributions!J27/SUM(NewDistributions!J$2:J27)&gt;0.01,"",IF(NewDistributions!J26/SUM(NewDistributions!J$2:J27)&gt;0.01,"",IF(NewDistributions!J25/SUM(NewDistributions!J$2:J27)&gt;0.01,"",DateEnded_3Day!$A27))))))</f>
        <v/>
      </c>
      <c r="K27" s="19" t="str">
        <f>IF($A27&lt;='All Results'!$B$4,"",IF(SUM(NewDistributions!K$2:K27)=0,"",(IF(NewDistributions!K27/SUM(NewDistributions!K$2:K27)&gt;0.01,"",IF(NewDistributions!K26/SUM(NewDistributions!K$2:K27)&gt;0.01,"",IF(NewDistributions!K25/SUM(NewDistributions!K$2:K27)&gt;0.01,"",DateEnded_3Day!$A27))))))</f>
        <v/>
      </c>
      <c r="L27" s="19" t="str">
        <f>IF($A27&lt;='All Results'!$B$4,"",IF(SUM(NewDistributions!L$2:L27)=0,"",(IF(NewDistributions!L27/SUM(NewDistributions!L$2:L27)&gt;0.01,"",IF(NewDistributions!L26/SUM(NewDistributions!L$2:L27)&gt;0.01,"",IF(NewDistributions!L25/SUM(NewDistributions!L$2:L27)&gt;0.01,"",DateEnded_3Day!$A27))))))</f>
        <v/>
      </c>
      <c r="M27" s="19" t="str">
        <f>IF($A27&lt;='All Results'!$B$4,"",IF(SUM(NewDistributions!M$2:M27)=0,"",(IF(NewDistributions!M27/SUM(NewDistributions!M$2:M27)&gt;0.01,"",IF(NewDistributions!M26/SUM(NewDistributions!M$2:M27)&gt;0.01,"",IF(NewDistributions!M25/SUM(NewDistributions!M$2:M27)&gt;0.01,"",DateEnded_3Day!$A27))))))</f>
        <v/>
      </c>
      <c r="N27" s="19" t="str">
        <f>IF($A27&lt;='All Results'!$B$4,"",IF(SUM(NewDistributions!N$2:N27)=0,"",(IF(NewDistributions!N27/SUM(NewDistributions!N$2:N27)&gt;0.01,"",IF(NewDistributions!N26/SUM(NewDistributions!N$2:N27)&gt;0.01,"",IF(NewDistributions!N25/SUM(NewDistributions!N$2:N27)&gt;0.01,"",DateEnded_3Day!$A27))))))</f>
        <v/>
      </c>
      <c r="O27" s="19" t="str">
        <f>IF($A27&lt;='All Results'!$B$4,"",IF(SUM(NewDistributions!O$2:O27)=0,"",(IF(NewDistributions!O27/SUM(NewDistributions!O$2:O27)&gt;0.01,"",IF(NewDistributions!O26/SUM(NewDistributions!O$2:O27)&gt;0.01,"",IF(NewDistributions!O25/SUM(NewDistributions!O$2:O27)&gt;0.01,"",DateEnded_3Day!$A27))))))</f>
        <v/>
      </c>
      <c r="P27" s="19" t="str">
        <f>IF($A27&lt;='All Results'!$B$4,"",IF(SUM(NewDistributions!P$2:P27)=0,"",(IF(NewDistributions!P27/SUM(NewDistributions!P$2:P27)&gt;0.01,"",IF(NewDistributions!P26/SUM(NewDistributions!P$2:P27)&gt;0.01,"",IF(NewDistributions!P25/SUM(NewDistributions!P$2:P27)&gt;0.01,"",DateEnded_3Day!$A27))))))</f>
        <v/>
      </c>
      <c r="Q27" s="19" t="str">
        <f>IF($A27&lt;='All Results'!$B$4,"",IF(SUM(NewDistributions!Q$2:Q27)=0,"",(IF(NewDistributions!Q27/SUM(NewDistributions!Q$2:Q27)&gt;0.01,"",IF(NewDistributions!Q26/SUM(NewDistributions!Q$2:Q27)&gt;0.01,"",IF(NewDistributions!Q25/SUM(NewDistributions!Q$2:Q27)&gt;0.01,"",DateEnded_3Day!$A27))))))</f>
        <v/>
      </c>
      <c r="R27" s="19" t="str">
        <f>IF($A27&lt;='All Results'!$B$4,"",IF(SUM(NewDistributions!R$2:R27)=0,"",(IF(NewDistributions!R27/SUM(NewDistributions!R$2:R27)&gt;0.01,"",IF(NewDistributions!R26/SUM(NewDistributions!R$2:R27)&gt;0.01,"",IF(NewDistributions!R25/SUM(NewDistributions!R$2:R27)&gt;0.01,"",DateEnded_3Day!$A27))))))</f>
        <v/>
      </c>
      <c r="S27" s="19" t="str">
        <f>IF($A27&lt;='All Results'!$B$4,"",IF(SUM(NewDistributions!S$2:S27)=0,"",(IF(NewDistributions!S27/SUM(NewDistributions!S$2:S27)&gt;0.01,"",IF(NewDistributions!S26/SUM(NewDistributions!S$2:S27)&gt;0.01,"",IF(NewDistributions!S25/SUM(NewDistributions!S$2:S27)&gt;0.01,"",DateEnded_3Day!$A27))))))</f>
        <v/>
      </c>
      <c r="T27" s="19" t="str">
        <f>IF($A27&lt;='All Results'!$B$4,"",IF(SUM(NewDistributions!T$2:T27)=0,"",(IF(NewDistributions!T27/SUM(NewDistributions!T$2:T27)&gt;0.01,"",IF(NewDistributions!T26/SUM(NewDistributions!T$2:T27)&gt;0.01,"",IF(NewDistributions!T25/SUM(NewDistributions!T$2:T27)&gt;0.01,"",DateEnded_3Day!$A27))))))</f>
        <v/>
      </c>
      <c r="U27" s="19" t="str">
        <f>IF($A27&lt;='All Results'!$B$4,"",IF(SUM(NewDistributions!U$2:U27)=0,"",(IF(NewDistributions!U27/SUM(NewDistributions!U$2:U27)&gt;0.01,"",IF(NewDistributions!U26/SUM(NewDistributions!U$2:U27)&gt;0.01,"",IF(NewDistributions!U25/SUM(NewDistributions!U$2:U27)&gt;0.01,"",DateEnded_3Day!$A27))))))</f>
        <v/>
      </c>
      <c r="V27" s="19" t="str">
        <f>IF($A27&lt;='All Results'!$B$4,"",IF(SUM(NewDistributions!V$2:V27)=0,"",(IF(NewDistributions!V27/SUM(NewDistributions!V$2:V27)&gt;0.01,"",IF(NewDistributions!V26/SUM(NewDistributions!V$2:V27)&gt;0.01,"",IF(NewDistributions!V25/SUM(NewDistributions!V$2:V27)&gt;0.01,"",DateEnded_3Day!$A27))))))</f>
        <v/>
      </c>
      <c r="W27" s="19" t="str">
        <f>IF($A27&lt;='All Results'!$B$4,"",IF(SUM(NewDistributions!W$2:W27)=0,"",(IF(NewDistributions!W27/SUM(NewDistributions!W$2:W27)&gt;0.01,"",IF(NewDistributions!W26/SUM(NewDistributions!W$2:W27)&gt;0.01,"",IF(NewDistributions!W25/SUM(NewDistributions!W$2:W27)&gt;0.01,"",DateEnded_3Day!$A27))))))</f>
        <v/>
      </c>
      <c r="X27" s="19" t="str">
        <f>IF($A27&lt;='All Results'!$B$4,"",IF(SUM(NewDistributions!X$2:X27)=0,"",(IF(NewDistributions!X27/SUM(NewDistributions!X$2:X27)&gt;0.01,"",IF(NewDistributions!X26/SUM(NewDistributions!X$2:X27)&gt;0.01,"",IF(NewDistributions!X25/SUM(NewDistributions!X$2:X27)&gt;0.01,"",DateEnded_3Day!$A27))))))</f>
        <v/>
      </c>
      <c r="Y27" s="19" t="str">
        <f>IF($A27&lt;='All Results'!$B$4,"",IF(SUM(NewDistributions!Y$2:Y27)=0,"",(IF(NewDistributions!Y27/SUM(NewDistributions!Y$2:Y27)&gt;0.01,"",IF(NewDistributions!Y26/SUM(NewDistributions!Y$2:Y27)&gt;0.01,"",IF(NewDistributions!Y25/SUM(NewDistributions!Y$2:Y27)&gt;0.01,"",DateEnded_3Day!$A27))))))</f>
        <v/>
      </c>
      <c r="Z27" s="19" t="str">
        <f>IF($A27&lt;='All Results'!$B$4,"",IF(SUM(NewDistributions!Z$2:Z27)=0,"",(IF(NewDistributions!Z27/SUM(NewDistributions!Z$2:Z27)&gt;0.01,"",IF(NewDistributions!Z26/SUM(NewDistributions!Z$2:Z27)&gt;0.01,"",IF(NewDistributions!Z25/SUM(NewDistributions!Z$2:Z27)&gt;0.01,"",DateEnded_3Day!$A27))))))</f>
        <v/>
      </c>
      <c r="AA27" s="19" t="str">
        <f>IF($A27&lt;='All Results'!$B$4,"",IF(SUM(NewDistributions!AA$2:AA27)=0,"",(IF(NewDistributions!AA27/SUM(NewDistributions!AA$2:AA27)&gt;0.01,"",IF(NewDistributions!AA26/SUM(NewDistributions!AA$2:AA27)&gt;0.01,"",IF(NewDistributions!AA25/SUM(NewDistributions!AA$2:AA27)&gt;0.01,"",DateEnded_3Day!$A27))))))</f>
        <v/>
      </c>
      <c r="AB27" s="19" t="str">
        <f>IF($A27&lt;='All Results'!$B$4,"",IF(SUM(NewDistributions!AB$2:AB27)=0,"",(IF(NewDistributions!AB27/SUM(NewDistributions!AB$2:AB27)&gt;0.01,"",IF(NewDistributions!AB26/SUM(NewDistributions!AB$2:AB27)&gt;0.01,"",IF(NewDistributions!AB25/SUM(NewDistributions!AB$2:AB27)&gt;0.01,"",DateEnded_3Day!$A27))))))</f>
        <v/>
      </c>
      <c r="AC27" s="19" t="str">
        <f>IF($A27&lt;='All Results'!$B$4,"",IF(SUM(NewDistributions!AC$2:AC27)=0,"",(IF(NewDistributions!AC27/SUM(NewDistributions!AC$2:AC27)&gt;0.01,"",IF(NewDistributions!AC26/SUM(NewDistributions!AC$2:AC27)&gt;0.01,"",IF(NewDistributions!AC25/SUM(NewDistributions!AC$2:AC27)&gt;0.01,"",DateEnded_3Day!$A27))))))</f>
        <v/>
      </c>
      <c r="AD27" s="19" t="str">
        <f>IF($A27&lt;='All Results'!$B$4,"",IF(SUM(NewDistributions!AD$2:AD27)=0,"",(IF(NewDistributions!AD27/SUM(NewDistributions!AD$2:AD27)&gt;0.01,"",IF(NewDistributions!AD26/SUM(NewDistributions!AD$2:AD27)&gt;0.01,"",IF(NewDistributions!AD25/SUM(NewDistributions!AD$2:AD27)&gt;0.01,"",DateEnded_3Day!$A27))))))</f>
        <v/>
      </c>
      <c r="AE27" s="19" t="str">
        <f>IF($A27&lt;='All Results'!$B$4,"",IF(SUM(NewDistributions!AE$2:AE27)=0,"",(IF(NewDistributions!AE27/SUM(NewDistributions!AE$2:AE27)&gt;0.01,"",IF(NewDistributions!AE26/SUM(NewDistributions!AE$2:AE27)&gt;0.01,"",IF(NewDistributions!AE25/SUM(NewDistributions!AE$2:AE27)&gt;0.01,"",DateEnded_3Day!$A27))))))</f>
        <v/>
      </c>
      <c r="AF27" s="19" t="str">
        <f>IF($A27&lt;='All Results'!$B$4,"",IF(SUM(NewDistributions!AF$2:AF27)=0,"",(IF(NewDistributions!AF27/SUM(NewDistributions!AF$2:AF27)&gt;0.01,"",IF(NewDistributions!AF26/SUM(NewDistributions!AF$2:AF27)&gt;0.01,"",IF(NewDistributions!AF25/SUM(NewDistributions!AF$2:AF27)&gt;0.01,"",DateEnded_3Day!$A27))))))</f>
        <v/>
      </c>
      <c r="AG27" s="19" t="str">
        <f>IF($A27&lt;='All Results'!$B$4,"",IF(SUM(NewDistributions!AG$2:AG27)=0,"",(IF(NewDistributions!AG27/SUM(NewDistributions!AG$2:AG27)&gt;0.01,"",IF(NewDistributions!AG26/SUM(NewDistributions!AG$2:AG27)&gt;0.01,"",IF(NewDistributions!AG25/SUM(NewDistributions!AG$2:AG27)&gt;0.01,"",DateEnded_3Day!$A27))))))</f>
        <v/>
      </c>
      <c r="AH27" s="19" t="str">
        <f>IF($A27&lt;='All Results'!$B$4,"",IF(SUM(NewDistributions!AH$2:AH27)=0,"",(IF(NewDistributions!AH27/SUM(NewDistributions!AH$2:AH27)&gt;0.01,"",IF(NewDistributions!AH26/SUM(NewDistributions!AH$2:AH27)&gt;0.01,"",IF(NewDistributions!AH25/SUM(NewDistributions!AH$2:AH27)&gt;0.01,"",DateEnded_3Day!$A27))))))</f>
        <v/>
      </c>
      <c r="AI27" s="19" t="str">
        <f>IF($A27&lt;='All Results'!$B$4,"",IF(SUM(NewDistributions!AI$2:AI27)=0,"",(IF(NewDistributions!AI27/SUM(NewDistributions!AI$2:AI27)&gt;0.01,"",IF(NewDistributions!AI26/SUM(NewDistributions!AI$2:AI27)&gt;0.01,"",IF(NewDistributions!AI25/SUM(NewDistributions!AI$2:AI27)&gt;0.01,"",DateEnded_3Day!$A27))))))</f>
        <v/>
      </c>
      <c r="AJ27" s="19" t="str">
        <f>IF($A27&lt;='All Results'!$B$4,"",IF(SUM(NewDistributions!AJ$2:AJ27)=0,"",(IF(NewDistributions!AJ27/SUM(NewDistributions!AJ$2:AJ27)&gt;0.01,"",IF(NewDistributions!AJ26/SUM(NewDistributions!AJ$2:AJ27)&gt;0.01,"",IF(NewDistributions!AJ25/SUM(NewDistributions!AJ$2:AJ27)&gt;0.01,"",DateEnded_3Day!$A27))))))</f>
        <v/>
      </c>
    </row>
    <row r="28" spans="1:36" x14ac:dyDescent="0.25">
      <c r="A28" s="1">
        <v>44343</v>
      </c>
      <c r="B28" s="3">
        <v>147</v>
      </c>
      <c r="C28" s="19" t="str">
        <f>IF($A28&lt;='All Results'!$B$4,"",IF(SUM(NewDistributions!C$2:C28)=0,"",(IF(NewDistributions!C28/SUM(NewDistributions!C$2:C28)&gt;0.01,"",IF(NewDistributions!C27/SUM(NewDistributions!C$2:C28)&gt;0.01,"",IF(NewDistributions!C26/SUM(NewDistributions!C$2:C28)&gt;0.01,"",DateEnded_3Day!$A28))))))</f>
        <v/>
      </c>
      <c r="D28" s="19" t="str">
        <f>IF($A28&lt;='All Results'!$B$4,"",IF(SUM(NewDistributions!D$2:D28)=0,"",(IF(NewDistributions!D28/SUM(NewDistributions!D$2:D28)&gt;0.01,"",IF(NewDistributions!D27/SUM(NewDistributions!D$2:D28)&gt;0.01,"",IF(NewDistributions!D26/SUM(NewDistributions!D$2:D28)&gt;0.01,"",DateEnded_3Day!$A28))))))</f>
        <v/>
      </c>
      <c r="E28" s="19" t="str">
        <f>IF($A28&lt;='All Results'!$B$4,"",IF(SUM(NewDistributions!E$2:E28)=0,"",(IF(NewDistributions!E28/SUM(NewDistributions!E$2:E28)&gt;0.01,"",IF(NewDistributions!E27/SUM(NewDistributions!E$2:E28)&gt;0.01,"",IF(NewDistributions!E26/SUM(NewDistributions!E$2:E28)&gt;0.01,"",DateEnded_3Day!$A28))))))</f>
        <v/>
      </c>
      <c r="F28" s="19" t="str">
        <f>IF($A28&lt;='All Results'!$B$4,"",IF(SUM(NewDistributions!F$2:F28)=0,"",(IF(NewDistributions!F28/SUM(NewDistributions!F$2:F28)&gt;0.01,"",IF(NewDistributions!F27/SUM(NewDistributions!F$2:F28)&gt;0.01,"",IF(NewDistributions!F26/SUM(NewDistributions!F$2:F28)&gt;0.01,"",DateEnded_3Day!$A28))))))</f>
        <v/>
      </c>
      <c r="G28" s="19" t="str">
        <f>IF($A28&lt;='All Results'!$B$4,"",IF(SUM(NewDistributions!G$2:G28)=0,"",(IF(NewDistributions!G28/SUM(NewDistributions!G$2:G28)&gt;0.01,"",IF(NewDistributions!G27/SUM(NewDistributions!G$2:G28)&gt;0.01,"",IF(NewDistributions!G26/SUM(NewDistributions!G$2:G28)&gt;0.01,"",DateEnded_3Day!$A28))))))</f>
        <v/>
      </c>
      <c r="H28" s="19" t="str">
        <f>IF($A28&lt;='All Results'!$B$4,"",IF(SUM(NewDistributions!H$2:H28)=0,"",(IF(NewDistributions!H28/SUM(NewDistributions!H$2:H28)&gt;0.01,"",IF(NewDistributions!H27/SUM(NewDistributions!H$2:H28)&gt;0.01,"",IF(NewDistributions!H26/SUM(NewDistributions!H$2:H28)&gt;0.01,"",DateEnded_3Day!$A28))))))</f>
        <v/>
      </c>
      <c r="I28" s="19" t="str">
        <f>IF($A28&lt;='All Results'!$B$4,"",IF(SUM(NewDistributions!I$2:I28)=0,"",(IF(NewDistributions!I28/SUM(NewDistributions!I$2:I28)&gt;0.01,"",IF(NewDistributions!I27/SUM(NewDistributions!I$2:I28)&gt;0.01,"",IF(NewDistributions!I26/SUM(NewDistributions!I$2:I28)&gt;0.01,"",DateEnded_3Day!$A28))))))</f>
        <v/>
      </c>
      <c r="J28" s="19" t="str">
        <f>IF($A28&lt;='All Results'!$B$4,"",IF(SUM(NewDistributions!J$2:J28)=0,"",(IF(NewDistributions!J28/SUM(NewDistributions!J$2:J28)&gt;0.01,"",IF(NewDistributions!J27/SUM(NewDistributions!J$2:J28)&gt;0.01,"",IF(NewDistributions!J26/SUM(NewDistributions!J$2:J28)&gt;0.01,"",DateEnded_3Day!$A28))))))</f>
        <v/>
      </c>
      <c r="K28" s="19" t="str">
        <f>IF($A28&lt;='All Results'!$B$4,"",IF(SUM(NewDistributions!K$2:K28)=0,"",(IF(NewDistributions!K28/SUM(NewDistributions!K$2:K28)&gt;0.01,"",IF(NewDistributions!K27/SUM(NewDistributions!K$2:K28)&gt;0.01,"",IF(NewDistributions!K26/SUM(NewDistributions!K$2:K28)&gt;0.01,"",DateEnded_3Day!$A28))))))</f>
        <v/>
      </c>
      <c r="L28" s="19" t="str">
        <f>IF($A28&lt;='All Results'!$B$4,"",IF(SUM(NewDistributions!L$2:L28)=0,"",(IF(NewDistributions!L28/SUM(NewDistributions!L$2:L28)&gt;0.01,"",IF(NewDistributions!L27/SUM(NewDistributions!L$2:L28)&gt;0.01,"",IF(NewDistributions!L26/SUM(NewDistributions!L$2:L28)&gt;0.01,"",DateEnded_3Day!$A28))))))</f>
        <v/>
      </c>
      <c r="M28" s="19" t="str">
        <f>IF($A28&lt;='All Results'!$B$4,"",IF(SUM(NewDistributions!M$2:M28)=0,"",(IF(NewDistributions!M28/SUM(NewDistributions!M$2:M28)&gt;0.01,"",IF(NewDistributions!M27/SUM(NewDistributions!M$2:M28)&gt;0.01,"",IF(NewDistributions!M26/SUM(NewDistributions!M$2:M28)&gt;0.01,"",DateEnded_3Day!$A28))))))</f>
        <v/>
      </c>
      <c r="N28" s="19" t="str">
        <f>IF($A28&lt;='All Results'!$B$4,"",IF(SUM(NewDistributions!N$2:N28)=0,"",(IF(NewDistributions!N28/SUM(NewDistributions!N$2:N28)&gt;0.01,"",IF(NewDistributions!N27/SUM(NewDistributions!N$2:N28)&gt;0.01,"",IF(NewDistributions!N26/SUM(NewDistributions!N$2:N28)&gt;0.01,"",DateEnded_3Day!$A28))))))</f>
        <v/>
      </c>
      <c r="O28" s="19" t="str">
        <f>IF($A28&lt;='All Results'!$B$4,"",IF(SUM(NewDistributions!O$2:O28)=0,"",(IF(NewDistributions!O28/SUM(NewDistributions!O$2:O28)&gt;0.01,"",IF(NewDistributions!O27/SUM(NewDistributions!O$2:O28)&gt;0.01,"",IF(NewDistributions!O26/SUM(NewDistributions!O$2:O28)&gt;0.01,"",DateEnded_3Day!$A28))))))</f>
        <v/>
      </c>
      <c r="P28" s="19" t="str">
        <f>IF($A28&lt;='All Results'!$B$4,"",IF(SUM(NewDistributions!P$2:P28)=0,"",(IF(NewDistributions!P28/SUM(NewDistributions!P$2:P28)&gt;0.01,"",IF(NewDistributions!P27/SUM(NewDistributions!P$2:P28)&gt;0.01,"",IF(NewDistributions!P26/SUM(NewDistributions!P$2:P28)&gt;0.01,"",DateEnded_3Day!$A28))))))</f>
        <v/>
      </c>
      <c r="Q28" s="19" t="str">
        <f>IF($A28&lt;='All Results'!$B$4,"",IF(SUM(NewDistributions!Q$2:Q28)=0,"",(IF(NewDistributions!Q28/SUM(NewDistributions!Q$2:Q28)&gt;0.01,"",IF(NewDistributions!Q27/SUM(NewDistributions!Q$2:Q28)&gt;0.01,"",IF(NewDistributions!Q26/SUM(NewDistributions!Q$2:Q28)&gt;0.01,"",DateEnded_3Day!$A28))))))</f>
        <v/>
      </c>
      <c r="R28" s="19" t="str">
        <f>IF($A28&lt;='All Results'!$B$4,"",IF(SUM(NewDistributions!R$2:R28)=0,"",(IF(NewDistributions!R28/SUM(NewDistributions!R$2:R28)&gt;0.01,"",IF(NewDistributions!R27/SUM(NewDistributions!R$2:R28)&gt;0.01,"",IF(NewDistributions!R26/SUM(NewDistributions!R$2:R28)&gt;0.01,"",DateEnded_3Day!$A28))))))</f>
        <v/>
      </c>
      <c r="S28" s="19" t="str">
        <f>IF($A28&lt;='All Results'!$B$4,"",IF(SUM(NewDistributions!S$2:S28)=0,"",(IF(NewDistributions!S28/SUM(NewDistributions!S$2:S28)&gt;0.01,"",IF(NewDistributions!S27/SUM(NewDistributions!S$2:S28)&gt;0.01,"",IF(NewDistributions!S26/SUM(NewDistributions!S$2:S28)&gt;0.01,"",DateEnded_3Day!$A28))))))</f>
        <v/>
      </c>
      <c r="T28" s="19" t="str">
        <f>IF($A28&lt;='All Results'!$B$4,"",IF(SUM(NewDistributions!T$2:T28)=0,"",(IF(NewDistributions!T28/SUM(NewDistributions!T$2:T28)&gt;0.01,"",IF(NewDistributions!T27/SUM(NewDistributions!T$2:T28)&gt;0.01,"",IF(NewDistributions!T26/SUM(NewDistributions!T$2:T28)&gt;0.01,"",DateEnded_3Day!$A28))))))</f>
        <v/>
      </c>
      <c r="U28" s="19" t="str">
        <f>IF($A28&lt;='All Results'!$B$4,"",IF(SUM(NewDistributions!U$2:U28)=0,"",(IF(NewDistributions!U28/SUM(NewDistributions!U$2:U28)&gt;0.01,"",IF(NewDistributions!U27/SUM(NewDistributions!U$2:U28)&gt;0.01,"",IF(NewDistributions!U26/SUM(NewDistributions!U$2:U28)&gt;0.01,"",DateEnded_3Day!$A28))))))</f>
        <v/>
      </c>
      <c r="V28" s="19" t="str">
        <f>IF($A28&lt;='All Results'!$B$4,"",IF(SUM(NewDistributions!V$2:V28)=0,"",(IF(NewDistributions!V28/SUM(NewDistributions!V$2:V28)&gt;0.01,"",IF(NewDistributions!V27/SUM(NewDistributions!V$2:V28)&gt;0.01,"",IF(NewDistributions!V26/SUM(NewDistributions!V$2:V28)&gt;0.01,"",DateEnded_3Day!$A28))))))</f>
        <v/>
      </c>
      <c r="W28" s="19" t="str">
        <f>IF($A28&lt;='All Results'!$B$4,"",IF(SUM(NewDistributions!W$2:W28)=0,"",(IF(NewDistributions!W28/SUM(NewDistributions!W$2:W28)&gt;0.01,"",IF(NewDistributions!W27/SUM(NewDistributions!W$2:W28)&gt;0.01,"",IF(NewDistributions!W26/SUM(NewDistributions!W$2:W28)&gt;0.01,"",DateEnded_3Day!$A28))))))</f>
        <v/>
      </c>
      <c r="X28" s="19" t="str">
        <f>IF($A28&lt;='All Results'!$B$4,"",IF(SUM(NewDistributions!X$2:X28)=0,"",(IF(NewDistributions!X28/SUM(NewDistributions!X$2:X28)&gt;0.01,"",IF(NewDistributions!X27/SUM(NewDistributions!X$2:X28)&gt;0.01,"",IF(NewDistributions!X26/SUM(NewDistributions!X$2:X28)&gt;0.01,"",DateEnded_3Day!$A28))))))</f>
        <v/>
      </c>
      <c r="Y28" s="19" t="str">
        <f>IF($A28&lt;='All Results'!$B$4,"",IF(SUM(NewDistributions!Y$2:Y28)=0,"",(IF(NewDistributions!Y28/SUM(NewDistributions!Y$2:Y28)&gt;0.01,"",IF(NewDistributions!Y27/SUM(NewDistributions!Y$2:Y28)&gt;0.01,"",IF(NewDistributions!Y26/SUM(NewDistributions!Y$2:Y28)&gt;0.01,"",DateEnded_3Day!$A28))))))</f>
        <v/>
      </c>
      <c r="Z28" s="19" t="str">
        <f>IF($A28&lt;='All Results'!$B$4,"",IF(SUM(NewDistributions!Z$2:Z28)=0,"",(IF(NewDistributions!Z28/SUM(NewDistributions!Z$2:Z28)&gt;0.01,"",IF(NewDistributions!Z27/SUM(NewDistributions!Z$2:Z28)&gt;0.01,"",IF(NewDistributions!Z26/SUM(NewDistributions!Z$2:Z28)&gt;0.01,"",DateEnded_3Day!$A28))))))</f>
        <v/>
      </c>
      <c r="AA28" s="19" t="str">
        <f>IF($A28&lt;='All Results'!$B$4,"",IF(SUM(NewDistributions!AA$2:AA28)=0,"",(IF(NewDistributions!AA28/SUM(NewDistributions!AA$2:AA28)&gt;0.01,"",IF(NewDistributions!AA27/SUM(NewDistributions!AA$2:AA28)&gt;0.01,"",IF(NewDistributions!AA26/SUM(NewDistributions!AA$2:AA28)&gt;0.01,"",DateEnded_3Day!$A28))))))</f>
        <v/>
      </c>
      <c r="AB28" s="19" t="str">
        <f>IF($A28&lt;='All Results'!$B$4,"",IF(SUM(NewDistributions!AB$2:AB28)=0,"",(IF(NewDistributions!AB28/SUM(NewDistributions!AB$2:AB28)&gt;0.01,"",IF(NewDistributions!AB27/SUM(NewDistributions!AB$2:AB28)&gt;0.01,"",IF(NewDistributions!AB26/SUM(NewDistributions!AB$2:AB28)&gt;0.01,"",DateEnded_3Day!$A28))))))</f>
        <v/>
      </c>
      <c r="AC28" s="19" t="str">
        <f>IF($A28&lt;='All Results'!$B$4,"",IF(SUM(NewDistributions!AC$2:AC28)=0,"",(IF(NewDistributions!AC28/SUM(NewDistributions!AC$2:AC28)&gt;0.01,"",IF(NewDistributions!AC27/SUM(NewDistributions!AC$2:AC28)&gt;0.01,"",IF(NewDistributions!AC26/SUM(NewDistributions!AC$2:AC28)&gt;0.01,"",DateEnded_3Day!$A28))))))</f>
        <v/>
      </c>
      <c r="AD28" s="19" t="str">
        <f>IF($A28&lt;='All Results'!$B$4,"",IF(SUM(NewDistributions!AD$2:AD28)=0,"",(IF(NewDistributions!AD28/SUM(NewDistributions!AD$2:AD28)&gt;0.01,"",IF(NewDistributions!AD27/SUM(NewDistributions!AD$2:AD28)&gt;0.01,"",IF(NewDistributions!AD26/SUM(NewDistributions!AD$2:AD28)&gt;0.01,"",DateEnded_3Day!$A28))))))</f>
        <v/>
      </c>
      <c r="AE28" s="19" t="str">
        <f>IF($A28&lt;='All Results'!$B$4,"",IF(SUM(NewDistributions!AE$2:AE28)=0,"",(IF(NewDistributions!AE28/SUM(NewDistributions!AE$2:AE28)&gt;0.01,"",IF(NewDistributions!AE27/SUM(NewDistributions!AE$2:AE28)&gt;0.01,"",IF(NewDistributions!AE26/SUM(NewDistributions!AE$2:AE28)&gt;0.01,"",DateEnded_3Day!$A28))))))</f>
        <v/>
      </c>
      <c r="AF28" s="19" t="str">
        <f>IF($A28&lt;='All Results'!$B$4,"",IF(SUM(NewDistributions!AF$2:AF28)=0,"",(IF(NewDistributions!AF28/SUM(NewDistributions!AF$2:AF28)&gt;0.01,"",IF(NewDistributions!AF27/SUM(NewDistributions!AF$2:AF28)&gt;0.01,"",IF(NewDistributions!AF26/SUM(NewDistributions!AF$2:AF28)&gt;0.01,"",DateEnded_3Day!$A28))))))</f>
        <v/>
      </c>
      <c r="AG28" s="19" t="str">
        <f>IF($A28&lt;='All Results'!$B$4,"",IF(SUM(NewDistributions!AG$2:AG28)=0,"",(IF(NewDistributions!AG28/SUM(NewDistributions!AG$2:AG28)&gt;0.01,"",IF(NewDistributions!AG27/SUM(NewDistributions!AG$2:AG28)&gt;0.01,"",IF(NewDistributions!AG26/SUM(NewDistributions!AG$2:AG28)&gt;0.01,"",DateEnded_3Day!$A28))))))</f>
        <v/>
      </c>
      <c r="AH28" s="19" t="str">
        <f>IF($A28&lt;='All Results'!$B$4,"",IF(SUM(NewDistributions!AH$2:AH28)=0,"",(IF(NewDistributions!AH28/SUM(NewDistributions!AH$2:AH28)&gt;0.01,"",IF(NewDistributions!AH27/SUM(NewDistributions!AH$2:AH28)&gt;0.01,"",IF(NewDistributions!AH26/SUM(NewDistributions!AH$2:AH28)&gt;0.01,"",DateEnded_3Day!$A28))))))</f>
        <v/>
      </c>
      <c r="AI28" s="19" t="str">
        <f>IF($A28&lt;='All Results'!$B$4,"",IF(SUM(NewDistributions!AI$2:AI28)=0,"",(IF(NewDistributions!AI28/SUM(NewDistributions!AI$2:AI28)&gt;0.01,"",IF(NewDistributions!AI27/SUM(NewDistributions!AI$2:AI28)&gt;0.01,"",IF(NewDistributions!AI26/SUM(NewDistributions!AI$2:AI28)&gt;0.01,"",DateEnded_3Day!$A28))))))</f>
        <v/>
      </c>
      <c r="AJ28" s="19" t="str">
        <f>IF($A28&lt;='All Results'!$B$4,"",IF(SUM(NewDistributions!AJ$2:AJ28)=0,"",(IF(NewDistributions!AJ28/SUM(NewDistributions!AJ$2:AJ28)&gt;0.01,"",IF(NewDistributions!AJ27/SUM(NewDistributions!AJ$2:AJ28)&gt;0.01,"",IF(NewDistributions!AJ26/SUM(NewDistributions!AJ$2:AJ28)&gt;0.01,"",DateEnded_3Day!$A28))))))</f>
        <v/>
      </c>
    </row>
    <row r="29" spans="1:36" x14ac:dyDescent="0.25">
      <c r="A29" s="1">
        <v>44344</v>
      </c>
      <c r="B29" s="3">
        <v>148</v>
      </c>
      <c r="C29" s="19" t="str">
        <f>IF($A29&lt;='All Results'!$B$4,"",IF(SUM(NewDistributions!C$2:C29)=0,"",(IF(NewDistributions!C29/SUM(NewDistributions!C$2:C29)&gt;0.01,"",IF(NewDistributions!C28/SUM(NewDistributions!C$2:C29)&gt;0.01,"",IF(NewDistributions!C27/SUM(NewDistributions!C$2:C29)&gt;0.01,"",DateEnded_3Day!$A29))))))</f>
        <v/>
      </c>
      <c r="D29" s="19" t="str">
        <f>IF($A29&lt;='All Results'!$B$4,"",IF(SUM(NewDistributions!D$2:D29)=0,"",(IF(NewDistributions!D29/SUM(NewDistributions!D$2:D29)&gt;0.01,"",IF(NewDistributions!D28/SUM(NewDistributions!D$2:D29)&gt;0.01,"",IF(NewDistributions!D27/SUM(NewDistributions!D$2:D29)&gt;0.01,"",DateEnded_3Day!$A29))))))</f>
        <v/>
      </c>
      <c r="E29" s="19" t="str">
        <f>IF($A29&lt;='All Results'!$B$4,"",IF(SUM(NewDistributions!E$2:E29)=0,"",(IF(NewDistributions!E29/SUM(NewDistributions!E$2:E29)&gt;0.01,"",IF(NewDistributions!E28/SUM(NewDistributions!E$2:E29)&gt;0.01,"",IF(NewDistributions!E27/SUM(NewDistributions!E$2:E29)&gt;0.01,"",DateEnded_3Day!$A29))))))</f>
        <v/>
      </c>
      <c r="F29" s="19" t="str">
        <f>IF($A29&lt;='All Results'!$B$4,"",IF(SUM(NewDistributions!F$2:F29)=0,"",(IF(NewDistributions!F29/SUM(NewDistributions!F$2:F29)&gt;0.01,"",IF(NewDistributions!F28/SUM(NewDistributions!F$2:F29)&gt;0.01,"",IF(NewDistributions!F27/SUM(NewDistributions!F$2:F29)&gt;0.01,"",DateEnded_3Day!$A29))))))</f>
        <v/>
      </c>
      <c r="G29" s="19" t="str">
        <f>IF($A29&lt;='All Results'!$B$4,"",IF(SUM(NewDistributions!G$2:G29)=0,"",(IF(NewDistributions!G29/SUM(NewDistributions!G$2:G29)&gt;0.01,"",IF(NewDistributions!G28/SUM(NewDistributions!G$2:G29)&gt;0.01,"",IF(NewDistributions!G27/SUM(NewDistributions!G$2:G29)&gt;0.01,"",DateEnded_3Day!$A29))))))</f>
        <v/>
      </c>
      <c r="H29" s="19" t="str">
        <f>IF($A29&lt;='All Results'!$B$4,"",IF(SUM(NewDistributions!H$2:H29)=0,"",(IF(NewDistributions!H29/SUM(NewDistributions!H$2:H29)&gt;0.01,"",IF(NewDistributions!H28/SUM(NewDistributions!H$2:H29)&gt;0.01,"",IF(NewDistributions!H27/SUM(NewDistributions!H$2:H29)&gt;0.01,"",DateEnded_3Day!$A29))))))</f>
        <v/>
      </c>
      <c r="I29" s="19" t="str">
        <f>IF($A29&lt;='All Results'!$B$4,"",IF(SUM(NewDistributions!I$2:I29)=0,"",(IF(NewDistributions!I29/SUM(NewDistributions!I$2:I29)&gt;0.01,"",IF(NewDistributions!I28/SUM(NewDistributions!I$2:I29)&gt;0.01,"",IF(NewDistributions!I27/SUM(NewDistributions!I$2:I29)&gt;0.01,"",DateEnded_3Day!$A29))))))</f>
        <v/>
      </c>
      <c r="J29" s="19" t="str">
        <f>IF($A29&lt;='All Results'!$B$4,"",IF(SUM(NewDistributions!J$2:J29)=0,"",(IF(NewDistributions!J29/SUM(NewDistributions!J$2:J29)&gt;0.01,"",IF(NewDistributions!J28/SUM(NewDistributions!J$2:J29)&gt;0.01,"",IF(NewDistributions!J27/SUM(NewDistributions!J$2:J29)&gt;0.01,"",DateEnded_3Day!$A29))))))</f>
        <v/>
      </c>
      <c r="K29" s="19" t="str">
        <f>IF($A29&lt;='All Results'!$B$4,"",IF(SUM(NewDistributions!K$2:K29)=0,"",(IF(NewDistributions!K29/SUM(NewDistributions!K$2:K29)&gt;0.01,"",IF(NewDistributions!K28/SUM(NewDistributions!K$2:K29)&gt;0.01,"",IF(NewDistributions!K27/SUM(NewDistributions!K$2:K29)&gt;0.01,"",DateEnded_3Day!$A29))))))</f>
        <v/>
      </c>
      <c r="L29" s="19" t="str">
        <f>IF($A29&lt;='All Results'!$B$4,"",IF(SUM(NewDistributions!L$2:L29)=0,"",(IF(NewDistributions!L29/SUM(NewDistributions!L$2:L29)&gt;0.01,"",IF(NewDistributions!L28/SUM(NewDistributions!L$2:L29)&gt;0.01,"",IF(NewDistributions!L27/SUM(NewDistributions!L$2:L29)&gt;0.01,"",DateEnded_3Day!$A29))))))</f>
        <v/>
      </c>
      <c r="M29" s="19" t="str">
        <f>IF($A29&lt;='All Results'!$B$4,"",IF(SUM(NewDistributions!M$2:M29)=0,"",(IF(NewDistributions!M29/SUM(NewDistributions!M$2:M29)&gt;0.01,"",IF(NewDistributions!M28/SUM(NewDistributions!M$2:M29)&gt;0.01,"",IF(NewDistributions!M27/SUM(NewDistributions!M$2:M29)&gt;0.01,"",DateEnded_3Day!$A29))))))</f>
        <v/>
      </c>
      <c r="N29" s="19" t="str">
        <f>IF($A29&lt;='All Results'!$B$4,"",IF(SUM(NewDistributions!N$2:N29)=0,"",(IF(NewDistributions!N29/SUM(NewDistributions!N$2:N29)&gt;0.01,"",IF(NewDistributions!N28/SUM(NewDistributions!N$2:N29)&gt;0.01,"",IF(NewDistributions!N27/SUM(NewDistributions!N$2:N29)&gt;0.01,"",DateEnded_3Day!$A29))))))</f>
        <v/>
      </c>
      <c r="O29" s="19" t="str">
        <f>IF($A29&lt;='All Results'!$B$4,"",IF(SUM(NewDistributions!O$2:O29)=0,"",(IF(NewDistributions!O29/SUM(NewDistributions!O$2:O29)&gt;0.01,"",IF(NewDistributions!O28/SUM(NewDistributions!O$2:O29)&gt;0.01,"",IF(NewDistributions!O27/SUM(NewDistributions!O$2:O29)&gt;0.01,"",DateEnded_3Day!$A29))))))</f>
        <v/>
      </c>
      <c r="P29" s="19" t="str">
        <f>IF($A29&lt;='All Results'!$B$4,"",IF(SUM(NewDistributions!P$2:P29)=0,"",(IF(NewDistributions!P29/SUM(NewDistributions!P$2:P29)&gt;0.01,"",IF(NewDistributions!P28/SUM(NewDistributions!P$2:P29)&gt;0.01,"",IF(NewDistributions!P27/SUM(NewDistributions!P$2:P29)&gt;0.01,"",DateEnded_3Day!$A29))))))</f>
        <v/>
      </c>
      <c r="Q29" s="19" t="str">
        <f>IF($A29&lt;='All Results'!$B$4,"",IF(SUM(NewDistributions!Q$2:Q29)=0,"",(IF(NewDistributions!Q29/SUM(NewDistributions!Q$2:Q29)&gt;0.01,"",IF(NewDistributions!Q28/SUM(NewDistributions!Q$2:Q29)&gt;0.01,"",IF(NewDistributions!Q27/SUM(NewDistributions!Q$2:Q29)&gt;0.01,"",DateEnded_3Day!$A29))))))</f>
        <v/>
      </c>
      <c r="R29" s="19" t="str">
        <f>IF($A29&lt;='All Results'!$B$4,"",IF(SUM(NewDistributions!R$2:R29)=0,"",(IF(NewDistributions!R29/SUM(NewDistributions!R$2:R29)&gt;0.01,"",IF(NewDistributions!R28/SUM(NewDistributions!R$2:R29)&gt;0.01,"",IF(NewDistributions!R27/SUM(NewDistributions!R$2:R29)&gt;0.01,"",DateEnded_3Day!$A29))))))</f>
        <v/>
      </c>
      <c r="S29" s="19" t="str">
        <f>IF($A29&lt;='All Results'!$B$4,"",IF(SUM(NewDistributions!S$2:S29)=0,"",(IF(NewDistributions!S29/SUM(NewDistributions!S$2:S29)&gt;0.01,"",IF(NewDistributions!S28/SUM(NewDistributions!S$2:S29)&gt;0.01,"",IF(NewDistributions!S27/SUM(NewDistributions!S$2:S29)&gt;0.01,"",DateEnded_3Day!$A29))))))</f>
        <v/>
      </c>
      <c r="T29" s="19" t="str">
        <f>IF($A29&lt;='All Results'!$B$4,"",IF(SUM(NewDistributions!T$2:T29)=0,"",(IF(NewDistributions!T29/SUM(NewDistributions!T$2:T29)&gt;0.01,"",IF(NewDistributions!T28/SUM(NewDistributions!T$2:T29)&gt;0.01,"",IF(NewDistributions!T27/SUM(NewDistributions!T$2:T29)&gt;0.01,"",DateEnded_3Day!$A29))))))</f>
        <v/>
      </c>
      <c r="U29" s="19" t="str">
        <f>IF($A29&lt;='All Results'!$B$4,"",IF(SUM(NewDistributions!U$2:U29)=0,"",(IF(NewDistributions!U29/SUM(NewDistributions!U$2:U29)&gt;0.01,"",IF(NewDistributions!U28/SUM(NewDistributions!U$2:U29)&gt;0.01,"",IF(NewDistributions!U27/SUM(NewDistributions!U$2:U29)&gt;0.01,"",DateEnded_3Day!$A29))))))</f>
        <v/>
      </c>
      <c r="V29" s="19" t="str">
        <f>IF($A29&lt;='All Results'!$B$4,"",IF(SUM(NewDistributions!V$2:V29)=0,"",(IF(NewDistributions!V29/SUM(NewDistributions!V$2:V29)&gt;0.01,"",IF(NewDistributions!V28/SUM(NewDistributions!V$2:V29)&gt;0.01,"",IF(NewDistributions!V27/SUM(NewDistributions!V$2:V29)&gt;0.01,"",DateEnded_3Day!$A29))))))</f>
        <v/>
      </c>
      <c r="W29" s="19" t="str">
        <f>IF($A29&lt;='All Results'!$B$4,"",IF(SUM(NewDistributions!W$2:W29)=0,"",(IF(NewDistributions!W29/SUM(NewDistributions!W$2:W29)&gt;0.01,"",IF(NewDistributions!W28/SUM(NewDistributions!W$2:W29)&gt;0.01,"",IF(NewDistributions!W27/SUM(NewDistributions!W$2:W29)&gt;0.01,"",DateEnded_3Day!$A29))))))</f>
        <v/>
      </c>
      <c r="X29" s="19" t="str">
        <f>IF($A29&lt;='All Results'!$B$4,"",IF(SUM(NewDistributions!X$2:X29)=0,"",(IF(NewDistributions!X29/SUM(NewDistributions!X$2:X29)&gt;0.01,"",IF(NewDistributions!X28/SUM(NewDistributions!X$2:X29)&gt;0.01,"",IF(NewDistributions!X27/SUM(NewDistributions!X$2:X29)&gt;0.01,"",DateEnded_3Day!$A29))))))</f>
        <v/>
      </c>
      <c r="Y29" s="19" t="str">
        <f>IF($A29&lt;='All Results'!$B$4,"",IF(SUM(NewDistributions!Y$2:Y29)=0,"",(IF(NewDistributions!Y29/SUM(NewDistributions!Y$2:Y29)&gt;0.01,"",IF(NewDistributions!Y28/SUM(NewDistributions!Y$2:Y29)&gt;0.01,"",IF(NewDistributions!Y27/SUM(NewDistributions!Y$2:Y29)&gt;0.01,"",DateEnded_3Day!$A29))))))</f>
        <v/>
      </c>
      <c r="Z29" s="19" t="str">
        <f>IF($A29&lt;='All Results'!$B$4,"",IF(SUM(NewDistributions!Z$2:Z29)=0,"",(IF(NewDistributions!Z29/SUM(NewDistributions!Z$2:Z29)&gt;0.01,"",IF(NewDistributions!Z28/SUM(NewDistributions!Z$2:Z29)&gt;0.01,"",IF(NewDistributions!Z27/SUM(NewDistributions!Z$2:Z29)&gt;0.01,"",DateEnded_3Day!$A29))))))</f>
        <v/>
      </c>
      <c r="AA29" s="19" t="str">
        <f>IF($A29&lt;='All Results'!$B$4,"",IF(SUM(NewDistributions!AA$2:AA29)=0,"",(IF(NewDistributions!AA29/SUM(NewDistributions!AA$2:AA29)&gt;0.01,"",IF(NewDistributions!AA28/SUM(NewDistributions!AA$2:AA29)&gt;0.01,"",IF(NewDistributions!AA27/SUM(NewDistributions!AA$2:AA29)&gt;0.01,"",DateEnded_3Day!$A29))))))</f>
        <v/>
      </c>
      <c r="AB29" s="19" t="str">
        <f>IF($A29&lt;='All Results'!$B$4,"",IF(SUM(NewDistributions!AB$2:AB29)=0,"",(IF(NewDistributions!AB29/SUM(NewDistributions!AB$2:AB29)&gt;0.01,"",IF(NewDistributions!AB28/SUM(NewDistributions!AB$2:AB29)&gt;0.01,"",IF(NewDistributions!AB27/SUM(NewDistributions!AB$2:AB29)&gt;0.01,"",DateEnded_3Day!$A29))))))</f>
        <v/>
      </c>
      <c r="AC29" s="19" t="str">
        <f>IF($A29&lt;='All Results'!$B$4,"",IF(SUM(NewDistributions!AC$2:AC29)=0,"",(IF(NewDistributions!AC29/SUM(NewDistributions!AC$2:AC29)&gt;0.01,"",IF(NewDistributions!AC28/SUM(NewDistributions!AC$2:AC29)&gt;0.01,"",IF(NewDistributions!AC27/SUM(NewDistributions!AC$2:AC29)&gt;0.01,"",DateEnded_3Day!$A29))))))</f>
        <v/>
      </c>
      <c r="AD29" s="19" t="str">
        <f>IF($A29&lt;='All Results'!$B$4,"",IF(SUM(NewDistributions!AD$2:AD29)=0,"",(IF(NewDistributions!AD29/SUM(NewDistributions!AD$2:AD29)&gt;0.01,"",IF(NewDistributions!AD28/SUM(NewDistributions!AD$2:AD29)&gt;0.01,"",IF(NewDistributions!AD27/SUM(NewDistributions!AD$2:AD29)&gt;0.01,"",DateEnded_3Day!$A29))))))</f>
        <v/>
      </c>
      <c r="AE29" s="19" t="str">
        <f>IF($A29&lt;='All Results'!$B$4,"",IF(SUM(NewDistributions!AE$2:AE29)=0,"",(IF(NewDistributions!AE29/SUM(NewDistributions!AE$2:AE29)&gt;0.01,"",IF(NewDistributions!AE28/SUM(NewDistributions!AE$2:AE29)&gt;0.01,"",IF(NewDistributions!AE27/SUM(NewDistributions!AE$2:AE29)&gt;0.01,"",DateEnded_3Day!$A29))))))</f>
        <v/>
      </c>
      <c r="AF29" s="19" t="str">
        <f>IF($A29&lt;='All Results'!$B$4,"",IF(SUM(NewDistributions!AF$2:AF29)=0,"",(IF(NewDistributions!AF29/SUM(NewDistributions!AF$2:AF29)&gt;0.01,"",IF(NewDistributions!AF28/SUM(NewDistributions!AF$2:AF29)&gt;0.01,"",IF(NewDistributions!AF27/SUM(NewDistributions!AF$2:AF29)&gt;0.01,"",DateEnded_3Day!$A29))))))</f>
        <v/>
      </c>
      <c r="AG29" s="19" t="str">
        <f>IF($A29&lt;='All Results'!$B$4,"",IF(SUM(NewDistributions!AG$2:AG29)=0,"",(IF(NewDistributions!AG29/SUM(NewDistributions!AG$2:AG29)&gt;0.01,"",IF(NewDistributions!AG28/SUM(NewDistributions!AG$2:AG29)&gt;0.01,"",IF(NewDistributions!AG27/SUM(NewDistributions!AG$2:AG29)&gt;0.01,"",DateEnded_3Day!$A29))))))</f>
        <v/>
      </c>
      <c r="AH29" s="19" t="str">
        <f>IF($A29&lt;='All Results'!$B$4,"",IF(SUM(NewDistributions!AH$2:AH29)=0,"",(IF(NewDistributions!AH29/SUM(NewDistributions!AH$2:AH29)&gt;0.01,"",IF(NewDistributions!AH28/SUM(NewDistributions!AH$2:AH29)&gt;0.01,"",IF(NewDistributions!AH27/SUM(NewDistributions!AH$2:AH29)&gt;0.01,"",DateEnded_3Day!$A29))))))</f>
        <v/>
      </c>
      <c r="AI29" s="19" t="str">
        <f>IF($A29&lt;='All Results'!$B$4,"",IF(SUM(NewDistributions!AI$2:AI29)=0,"",(IF(NewDistributions!AI29/SUM(NewDistributions!AI$2:AI29)&gt;0.01,"",IF(NewDistributions!AI28/SUM(NewDistributions!AI$2:AI29)&gt;0.01,"",IF(NewDistributions!AI27/SUM(NewDistributions!AI$2:AI29)&gt;0.01,"",DateEnded_3Day!$A29))))))</f>
        <v/>
      </c>
      <c r="AJ29" s="19" t="str">
        <f>IF($A29&lt;='All Results'!$B$4,"",IF(SUM(NewDistributions!AJ$2:AJ29)=0,"",(IF(NewDistributions!AJ29/SUM(NewDistributions!AJ$2:AJ29)&gt;0.01,"",IF(NewDistributions!AJ28/SUM(NewDistributions!AJ$2:AJ29)&gt;0.01,"",IF(NewDistributions!AJ27/SUM(NewDistributions!AJ$2:AJ29)&gt;0.01,"",DateEnded_3Day!$A29))))))</f>
        <v/>
      </c>
    </row>
    <row r="30" spans="1:36" x14ac:dyDescent="0.25">
      <c r="A30" s="1">
        <v>44345</v>
      </c>
      <c r="B30" s="3">
        <v>149</v>
      </c>
      <c r="C30" s="19" t="str">
        <f>IF($A30&lt;='All Results'!$B$4,"",IF(SUM(NewDistributions!C$2:C30)=0,"",(IF(NewDistributions!C30/SUM(NewDistributions!C$2:C30)&gt;0.01,"",IF(NewDistributions!C29/SUM(NewDistributions!C$2:C30)&gt;0.01,"",IF(NewDistributions!C28/SUM(NewDistributions!C$2:C30)&gt;0.01,"",DateEnded_3Day!$A30))))))</f>
        <v/>
      </c>
      <c r="D30" s="19" t="str">
        <f>IF($A30&lt;='All Results'!$B$4,"",IF(SUM(NewDistributions!D$2:D30)=0,"",(IF(NewDistributions!D30/SUM(NewDistributions!D$2:D30)&gt;0.01,"",IF(NewDistributions!D29/SUM(NewDistributions!D$2:D30)&gt;0.01,"",IF(NewDistributions!D28/SUM(NewDistributions!D$2:D30)&gt;0.01,"",DateEnded_3Day!$A30))))))</f>
        <v/>
      </c>
      <c r="E30" s="19" t="str">
        <f>IF($A30&lt;='All Results'!$B$4,"",IF(SUM(NewDistributions!E$2:E30)=0,"",(IF(NewDistributions!E30/SUM(NewDistributions!E$2:E30)&gt;0.01,"",IF(NewDistributions!E29/SUM(NewDistributions!E$2:E30)&gt;0.01,"",IF(NewDistributions!E28/SUM(NewDistributions!E$2:E30)&gt;0.01,"",DateEnded_3Day!$A30))))))</f>
        <v/>
      </c>
      <c r="F30" s="19" t="str">
        <f>IF($A30&lt;='All Results'!$B$4,"",IF(SUM(NewDistributions!F$2:F30)=0,"",(IF(NewDistributions!F30/SUM(NewDistributions!F$2:F30)&gt;0.01,"",IF(NewDistributions!F29/SUM(NewDistributions!F$2:F30)&gt;0.01,"",IF(NewDistributions!F28/SUM(NewDistributions!F$2:F30)&gt;0.01,"",DateEnded_3Day!$A30))))))</f>
        <v/>
      </c>
      <c r="G30" s="19" t="str">
        <f>IF($A30&lt;='All Results'!$B$4,"",IF(SUM(NewDistributions!G$2:G30)=0,"",(IF(NewDistributions!G30/SUM(NewDistributions!G$2:G30)&gt;0.01,"",IF(NewDistributions!G29/SUM(NewDistributions!G$2:G30)&gt;0.01,"",IF(NewDistributions!G28/SUM(NewDistributions!G$2:G30)&gt;0.01,"",DateEnded_3Day!$A30))))))</f>
        <v/>
      </c>
      <c r="H30" s="19" t="str">
        <f>IF($A30&lt;='All Results'!$B$4,"",IF(SUM(NewDistributions!H$2:H30)=0,"",(IF(NewDistributions!H30/SUM(NewDistributions!H$2:H30)&gt;0.01,"",IF(NewDistributions!H29/SUM(NewDistributions!H$2:H30)&gt;0.01,"",IF(NewDistributions!H28/SUM(NewDistributions!H$2:H30)&gt;0.01,"",DateEnded_3Day!$A30))))))</f>
        <v/>
      </c>
      <c r="I30" s="19" t="str">
        <f>IF($A30&lt;='All Results'!$B$4,"",IF(SUM(NewDistributions!I$2:I30)=0,"",(IF(NewDistributions!I30/SUM(NewDistributions!I$2:I30)&gt;0.01,"",IF(NewDistributions!I29/SUM(NewDistributions!I$2:I30)&gt;0.01,"",IF(NewDistributions!I28/SUM(NewDistributions!I$2:I30)&gt;0.01,"",DateEnded_3Day!$A30))))))</f>
        <v/>
      </c>
      <c r="J30" s="19" t="str">
        <f>IF($A30&lt;='All Results'!$B$4,"",IF(SUM(NewDistributions!J$2:J30)=0,"",(IF(NewDistributions!J30/SUM(NewDistributions!J$2:J30)&gt;0.01,"",IF(NewDistributions!J29/SUM(NewDistributions!J$2:J30)&gt;0.01,"",IF(NewDistributions!J28/SUM(NewDistributions!J$2:J30)&gt;0.01,"",DateEnded_3Day!$A30))))))</f>
        <v/>
      </c>
      <c r="K30" s="19" t="str">
        <f>IF($A30&lt;='All Results'!$B$4,"",IF(SUM(NewDistributions!K$2:K30)=0,"",(IF(NewDistributions!K30/SUM(NewDistributions!K$2:K30)&gt;0.01,"",IF(NewDistributions!K29/SUM(NewDistributions!K$2:K30)&gt;0.01,"",IF(NewDistributions!K28/SUM(NewDistributions!K$2:K30)&gt;0.01,"",DateEnded_3Day!$A30))))))</f>
        <v/>
      </c>
      <c r="L30" s="19" t="str">
        <f>IF($A30&lt;='All Results'!$B$4,"",IF(SUM(NewDistributions!L$2:L30)=0,"",(IF(NewDistributions!L30/SUM(NewDistributions!L$2:L30)&gt;0.01,"",IF(NewDistributions!L29/SUM(NewDistributions!L$2:L30)&gt;0.01,"",IF(NewDistributions!L28/SUM(NewDistributions!L$2:L30)&gt;0.01,"",DateEnded_3Day!$A30))))))</f>
        <v/>
      </c>
      <c r="M30" s="19" t="str">
        <f>IF($A30&lt;='All Results'!$B$4,"",IF(SUM(NewDistributions!M$2:M30)=0,"",(IF(NewDistributions!M30/SUM(NewDistributions!M$2:M30)&gt;0.01,"",IF(NewDistributions!M29/SUM(NewDistributions!M$2:M30)&gt;0.01,"",IF(NewDistributions!M28/SUM(NewDistributions!M$2:M30)&gt;0.01,"",DateEnded_3Day!$A30))))))</f>
        <v/>
      </c>
      <c r="N30" s="19" t="str">
        <f>IF($A30&lt;='All Results'!$B$4,"",IF(SUM(NewDistributions!N$2:N30)=0,"",(IF(NewDistributions!N30/SUM(NewDistributions!N$2:N30)&gt;0.01,"",IF(NewDistributions!N29/SUM(NewDistributions!N$2:N30)&gt;0.01,"",IF(NewDistributions!N28/SUM(NewDistributions!N$2:N30)&gt;0.01,"",DateEnded_3Day!$A30))))))</f>
        <v/>
      </c>
      <c r="O30" s="19" t="str">
        <f>IF($A30&lt;='All Results'!$B$4,"",IF(SUM(NewDistributions!O$2:O30)=0,"",(IF(NewDistributions!O30/SUM(NewDistributions!O$2:O30)&gt;0.01,"",IF(NewDistributions!O29/SUM(NewDistributions!O$2:O30)&gt;0.01,"",IF(NewDistributions!O28/SUM(NewDistributions!O$2:O30)&gt;0.01,"",DateEnded_3Day!$A30))))))</f>
        <v/>
      </c>
      <c r="P30" s="19" t="str">
        <f>IF($A30&lt;='All Results'!$B$4,"",IF(SUM(NewDistributions!P$2:P30)=0,"",(IF(NewDistributions!P30/SUM(NewDistributions!P$2:P30)&gt;0.01,"",IF(NewDistributions!P29/SUM(NewDistributions!P$2:P30)&gt;0.01,"",IF(NewDistributions!P28/SUM(NewDistributions!P$2:P30)&gt;0.01,"",DateEnded_3Day!$A30))))))</f>
        <v/>
      </c>
      <c r="Q30" s="19" t="str">
        <f>IF($A30&lt;='All Results'!$B$4,"",IF(SUM(NewDistributions!Q$2:Q30)=0,"",(IF(NewDistributions!Q30/SUM(NewDistributions!Q$2:Q30)&gt;0.01,"",IF(NewDistributions!Q29/SUM(NewDistributions!Q$2:Q30)&gt;0.01,"",IF(NewDistributions!Q28/SUM(NewDistributions!Q$2:Q30)&gt;0.01,"",DateEnded_3Day!$A30))))))</f>
        <v/>
      </c>
      <c r="R30" s="19" t="str">
        <f>IF($A30&lt;='All Results'!$B$4,"",IF(SUM(NewDistributions!R$2:R30)=0,"",(IF(NewDistributions!R30/SUM(NewDistributions!R$2:R30)&gt;0.01,"",IF(NewDistributions!R29/SUM(NewDistributions!R$2:R30)&gt;0.01,"",IF(NewDistributions!R28/SUM(NewDistributions!R$2:R30)&gt;0.01,"",DateEnded_3Day!$A30))))))</f>
        <v/>
      </c>
      <c r="S30" s="19" t="str">
        <f>IF($A30&lt;='All Results'!$B$4,"",IF(SUM(NewDistributions!S$2:S30)=0,"",(IF(NewDistributions!S30/SUM(NewDistributions!S$2:S30)&gt;0.01,"",IF(NewDistributions!S29/SUM(NewDistributions!S$2:S30)&gt;0.01,"",IF(NewDistributions!S28/SUM(NewDistributions!S$2:S30)&gt;0.01,"",DateEnded_3Day!$A30))))))</f>
        <v/>
      </c>
      <c r="T30" s="19" t="str">
        <f>IF($A30&lt;='All Results'!$B$4,"",IF(SUM(NewDistributions!T$2:T30)=0,"",(IF(NewDistributions!T30/SUM(NewDistributions!T$2:T30)&gt;0.01,"",IF(NewDistributions!T29/SUM(NewDistributions!T$2:T30)&gt;0.01,"",IF(NewDistributions!T28/SUM(NewDistributions!T$2:T30)&gt;0.01,"",DateEnded_3Day!$A30))))))</f>
        <v/>
      </c>
      <c r="U30" s="19" t="str">
        <f>IF($A30&lt;='All Results'!$B$4,"",IF(SUM(NewDistributions!U$2:U30)=0,"",(IF(NewDistributions!U30/SUM(NewDistributions!U$2:U30)&gt;0.01,"",IF(NewDistributions!U29/SUM(NewDistributions!U$2:U30)&gt;0.01,"",IF(NewDistributions!U28/SUM(NewDistributions!U$2:U30)&gt;0.01,"",DateEnded_3Day!$A30))))))</f>
        <v/>
      </c>
      <c r="V30" s="19" t="str">
        <f>IF($A30&lt;='All Results'!$B$4,"",IF(SUM(NewDistributions!V$2:V30)=0,"",(IF(NewDistributions!V30/SUM(NewDistributions!V$2:V30)&gt;0.01,"",IF(NewDistributions!V29/SUM(NewDistributions!V$2:V30)&gt;0.01,"",IF(NewDistributions!V28/SUM(NewDistributions!V$2:V30)&gt;0.01,"",DateEnded_3Day!$A30))))))</f>
        <v/>
      </c>
      <c r="W30" s="19" t="str">
        <f>IF($A30&lt;='All Results'!$B$4,"",IF(SUM(NewDistributions!W$2:W30)=0,"",(IF(NewDistributions!W30/SUM(NewDistributions!W$2:W30)&gt;0.01,"",IF(NewDistributions!W29/SUM(NewDistributions!W$2:W30)&gt;0.01,"",IF(NewDistributions!W28/SUM(NewDistributions!W$2:W30)&gt;0.01,"",DateEnded_3Day!$A30))))))</f>
        <v/>
      </c>
      <c r="X30" s="19" t="str">
        <f>IF($A30&lt;='All Results'!$B$4,"",IF(SUM(NewDistributions!X$2:X30)=0,"",(IF(NewDistributions!X30/SUM(NewDistributions!X$2:X30)&gt;0.01,"",IF(NewDistributions!X29/SUM(NewDistributions!X$2:X30)&gt;0.01,"",IF(NewDistributions!X28/SUM(NewDistributions!X$2:X30)&gt;0.01,"",DateEnded_3Day!$A30))))))</f>
        <v/>
      </c>
      <c r="Y30" s="19" t="str">
        <f>IF($A30&lt;='All Results'!$B$4,"",IF(SUM(NewDistributions!Y$2:Y30)=0,"",(IF(NewDistributions!Y30/SUM(NewDistributions!Y$2:Y30)&gt;0.01,"",IF(NewDistributions!Y29/SUM(NewDistributions!Y$2:Y30)&gt;0.01,"",IF(NewDistributions!Y28/SUM(NewDistributions!Y$2:Y30)&gt;0.01,"",DateEnded_3Day!$A30))))))</f>
        <v/>
      </c>
      <c r="Z30" s="19" t="str">
        <f>IF($A30&lt;='All Results'!$B$4,"",IF(SUM(NewDistributions!Z$2:Z30)=0,"",(IF(NewDistributions!Z30/SUM(NewDistributions!Z$2:Z30)&gt;0.01,"",IF(NewDistributions!Z29/SUM(NewDistributions!Z$2:Z30)&gt;0.01,"",IF(NewDistributions!Z28/SUM(NewDistributions!Z$2:Z30)&gt;0.01,"",DateEnded_3Day!$A30))))))</f>
        <v/>
      </c>
      <c r="AA30" s="19" t="str">
        <f>IF($A30&lt;='All Results'!$B$4,"",IF(SUM(NewDistributions!AA$2:AA30)=0,"",(IF(NewDistributions!AA30/SUM(NewDistributions!AA$2:AA30)&gt;0.01,"",IF(NewDistributions!AA29/SUM(NewDistributions!AA$2:AA30)&gt;0.01,"",IF(NewDistributions!AA28/SUM(NewDistributions!AA$2:AA30)&gt;0.01,"",DateEnded_3Day!$A30))))))</f>
        <v/>
      </c>
      <c r="AB30" s="19" t="str">
        <f>IF($A30&lt;='All Results'!$B$4,"",IF(SUM(NewDistributions!AB$2:AB30)=0,"",(IF(NewDistributions!AB30/SUM(NewDistributions!AB$2:AB30)&gt;0.01,"",IF(NewDistributions!AB29/SUM(NewDistributions!AB$2:AB30)&gt;0.01,"",IF(NewDistributions!AB28/SUM(NewDistributions!AB$2:AB30)&gt;0.01,"",DateEnded_3Day!$A30))))))</f>
        <v/>
      </c>
      <c r="AC30" s="19" t="str">
        <f>IF($A30&lt;='All Results'!$B$4,"",IF(SUM(NewDistributions!AC$2:AC30)=0,"",(IF(NewDistributions!AC30/SUM(NewDistributions!AC$2:AC30)&gt;0.01,"",IF(NewDistributions!AC29/SUM(NewDistributions!AC$2:AC30)&gt;0.01,"",IF(NewDistributions!AC28/SUM(NewDistributions!AC$2:AC30)&gt;0.01,"",DateEnded_3Day!$A30))))))</f>
        <v/>
      </c>
      <c r="AD30" s="19" t="str">
        <f>IF($A30&lt;='All Results'!$B$4,"",IF(SUM(NewDistributions!AD$2:AD30)=0,"",(IF(NewDistributions!AD30/SUM(NewDistributions!AD$2:AD30)&gt;0.01,"",IF(NewDistributions!AD29/SUM(NewDistributions!AD$2:AD30)&gt;0.01,"",IF(NewDistributions!AD28/SUM(NewDistributions!AD$2:AD30)&gt;0.01,"",DateEnded_3Day!$A30))))))</f>
        <v/>
      </c>
      <c r="AE30" s="19" t="str">
        <f>IF($A30&lt;='All Results'!$B$4,"",IF(SUM(NewDistributions!AE$2:AE30)=0,"",(IF(NewDistributions!AE30/SUM(NewDistributions!AE$2:AE30)&gt;0.01,"",IF(NewDistributions!AE29/SUM(NewDistributions!AE$2:AE30)&gt;0.01,"",IF(NewDistributions!AE28/SUM(NewDistributions!AE$2:AE30)&gt;0.01,"",DateEnded_3Day!$A30))))))</f>
        <v/>
      </c>
      <c r="AF30" s="19" t="str">
        <f>IF($A30&lt;='All Results'!$B$4,"",IF(SUM(NewDistributions!AF$2:AF30)=0,"",(IF(NewDistributions!AF30/SUM(NewDistributions!AF$2:AF30)&gt;0.01,"",IF(NewDistributions!AF29/SUM(NewDistributions!AF$2:AF30)&gt;0.01,"",IF(NewDistributions!AF28/SUM(NewDistributions!AF$2:AF30)&gt;0.01,"",DateEnded_3Day!$A30))))))</f>
        <v/>
      </c>
      <c r="AG30" s="19" t="str">
        <f>IF($A30&lt;='All Results'!$B$4,"",IF(SUM(NewDistributions!AG$2:AG30)=0,"",(IF(NewDistributions!AG30/SUM(NewDistributions!AG$2:AG30)&gt;0.01,"",IF(NewDistributions!AG29/SUM(NewDistributions!AG$2:AG30)&gt;0.01,"",IF(NewDistributions!AG28/SUM(NewDistributions!AG$2:AG30)&gt;0.01,"",DateEnded_3Day!$A30))))))</f>
        <v/>
      </c>
      <c r="AH30" s="19" t="str">
        <f>IF($A30&lt;='All Results'!$B$4,"",IF(SUM(NewDistributions!AH$2:AH30)=0,"",(IF(NewDistributions!AH30/SUM(NewDistributions!AH$2:AH30)&gt;0.01,"",IF(NewDistributions!AH29/SUM(NewDistributions!AH$2:AH30)&gt;0.01,"",IF(NewDistributions!AH28/SUM(NewDistributions!AH$2:AH30)&gt;0.01,"",DateEnded_3Day!$A30))))))</f>
        <v/>
      </c>
      <c r="AI30" s="19" t="str">
        <f>IF($A30&lt;='All Results'!$B$4,"",IF(SUM(NewDistributions!AI$2:AI30)=0,"",(IF(NewDistributions!AI30/SUM(NewDistributions!AI$2:AI30)&gt;0.01,"",IF(NewDistributions!AI29/SUM(NewDistributions!AI$2:AI30)&gt;0.01,"",IF(NewDistributions!AI28/SUM(NewDistributions!AI$2:AI30)&gt;0.01,"",DateEnded_3Day!$A30))))))</f>
        <v/>
      </c>
      <c r="AJ30" s="19" t="str">
        <f>IF($A30&lt;='All Results'!$B$4,"",IF(SUM(NewDistributions!AJ$2:AJ30)=0,"",(IF(NewDistributions!AJ30/SUM(NewDistributions!AJ$2:AJ30)&gt;0.01,"",IF(NewDistributions!AJ29/SUM(NewDistributions!AJ$2:AJ30)&gt;0.01,"",IF(NewDistributions!AJ28/SUM(NewDistributions!AJ$2:AJ30)&gt;0.01,"",DateEnded_3Day!$A30))))))</f>
        <v/>
      </c>
    </row>
    <row r="31" spans="1:36" x14ac:dyDescent="0.25">
      <c r="A31" s="1">
        <v>44346</v>
      </c>
      <c r="B31" s="3">
        <v>150</v>
      </c>
      <c r="C31" s="19" t="str">
        <f>IF($A31&lt;='All Results'!$B$4,"",IF(SUM(NewDistributions!C$2:C31)=0,"",(IF(NewDistributions!C31/SUM(NewDistributions!C$2:C31)&gt;0.01,"",IF(NewDistributions!C30/SUM(NewDistributions!C$2:C31)&gt;0.01,"",IF(NewDistributions!C29/SUM(NewDistributions!C$2:C31)&gt;0.01,"",DateEnded_3Day!$A31))))))</f>
        <v/>
      </c>
      <c r="D31" s="19" t="str">
        <f>IF($A31&lt;='All Results'!$B$4,"",IF(SUM(NewDistributions!D$2:D31)=0,"",(IF(NewDistributions!D31/SUM(NewDistributions!D$2:D31)&gt;0.01,"",IF(NewDistributions!D30/SUM(NewDistributions!D$2:D31)&gt;0.01,"",IF(NewDistributions!D29/SUM(NewDistributions!D$2:D31)&gt;0.01,"",DateEnded_3Day!$A31))))))</f>
        <v/>
      </c>
      <c r="E31" s="19" t="str">
        <f>IF($A31&lt;='All Results'!$B$4,"",IF(SUM(NewDistributions!E$2:E31)=0,"",(IF(NewDistributions!E31/SUM(NewDistributions!E$2:E31)&gt;0.01,"",IF(NewDistributions!E30/SUM(NewDistributions!E$2:E31)&gt;0.01,"",IF(NewDistributions!E29/SUM(NewDistributions!E$2:E31)&gt;0.01,"",DateEnded_3Day!$A31))))))</f>
        <v/>
      </c>
      <c r="F31" s="19" t="str">
        <f>IF($A31&lt;='All Results'!$B$4,"",IF(SUM(NewDistributions!F$2:F31)=0,"",(IF(NewDistributions!F31/SUM(NewDistributions!F$2:F31)&gt;0.01,"",IF(NewDistributions!F30/SUM(NewDistributions!F$2:F31)&gt;0.01,"",IF(NewDistributions!F29/SUM(NewDistributions!F$2:F31)&gt;0.01,"",DateEnded_3Day!$A31))))))</f>
        <v/>
      </c>
      <c r="G31" s="19" t="str">
        <f>IF($A31&lt;='All Results'!$B$4,"",IF(SUM(NewDistributions!G$2:G31)=0,"",(IF(NewDistributions!G31/SUM(NewDistributions!G$2:G31)&gt;0.01,"",IF(NewDistributions!G30/SUM(NewDistributions!G$2:G31)&gt;0.01,"",IF(NewDistributions!G29/SUM(NewDistributions!G$2:G31)&gt;0.01,"",DateEnded_3Day!$A31))))))</f>
        <v/>
      </c>
      <c r="H31" s="19" t="str">
        <f>IF($A31&lt;='All Results'!$B$4,"",IF(SUM(NewDistributions!H$2:H31)=0,"",(IF(NewDistributions!H31/SUM(NewDistributions!H$2:H31)&gt;0.01,"",IF(NewDistributions!H30/SUM(NewDistributions!H$2:H31)&gt;0.01,"",IF(NewDistributions!H29/SUM(NewDistributions!H$2:H31)&gt;0.01,"",DateEnded_3Day!$A31))))))</f>
        <v/>
      </c>
      <c r="I31" s="19" t="str">
        <f>IF($A31&lt;='All Results'!$B$4,"",IF(SUM(NewDistributions!I$2:I31)=0,"",(IF(NewDistributions!I31/SUM(NewDistributions!I$2:I31)&gt;0.01,"",IF(NewDistributions!I30/SUM(NewDistributions!I$2:I31)&gt;0.01,"",IF(NewDistributions!I29/SUM(NewDistributions!I$2:I31)&gt;0.01,"",DateEnded_3Day!$A31))))))</f>
        <v/>
      </c>
      <c r="J31" s="19" t="str">
        <f>IF($A31&lt;='All Results'!$B$4,"",IF(SUM(NewDistributions!J$2:J31)=0,"",(IF(NewDistributions!J31/SUM(NewDistributions!J$2:J31)&gt;0.01,"",IF(NewDistributions!J30/SUM(NewDistributions!J$2:J31)&gt;0.01,"",IF(NewDistributions!J29/SUM(NewDistributions!J$2:J31)&gt;0.01,"",DateEnded_3Day!$A31))))))</f>
        <v/>
      </c>
      <c r="K31" s="19" t="str">
        <f>IF($A31&lt;='All Results'!$B$4,"",IF(SUM(NewDistributions!K$2:K31)=0,"",(IF(NewDistributions!K31/SUM(NewDistributions!K$2:K31)&gt;0.01,"",IF(NewDistributions!K30/SUM(NewDistributions!K$2:K31)&gt;0.01,"",IF(NewDistributions!K29/SUM(NewDistributions!K$2:K31)&gt;0.01,"",DateEnded_3Day!$A31))))))</f>
        <v/>
      </c>
      <c r="L31" s="19" t="str">
        <f>IF($A31&lt;='All Results'!$B$4,"",IF(SUM(NewDistributions!L$2:L31)=0,"",(IF(NewDistributions!L31/SUM(NewDistributions!L$2:L31)&gt;0.01,"",IF(NewDistributions!L30/SUM(NewDistributions!L$2:L31)&gt;0.01,"",IF(NewDistributions!L29/SUM(NewDistributions!L$2:L31)&gt;0.01,"",DateEnded_3Day!$A31))))))</f>
        <v/>
      </c>
      <c r="M31" s="19" t="str">
        <f>IF($A31&lt;='All Results'!$B$4,"",IF(SUM(NewDistributions!M$2:M31)=0,"",(IF(NewDistributions!M31/SUM(NewDistributions!M$2:M31)&gt;0.01,"",IF(NewDistributions!M30/SUM(NewDistributions!M$2:M31)&gt;0.01,"",IF(NewDistributions!M29/SUM(NewDistributions!M$2:M31)&gt;0.01,"",DateEnded_3Day!$A31))))))</f>
        <v/>
      </c>
      <c r="N31" s="19" t="str">
        <f>IF($A31&lt;='All Results'!$B$4,"",IF(SUM(NewDistributions!N$2:N31)=0,"",(IF(NewDistributions!N31/SUM(NewDistributions!N$2:N31)&gt;0.01,"",IF(NewDistributions!N30/SUM(NewDistributions!N$2:N31)&gt;0.01,"",IF(NewDistributions!N29/SUM(NewDistributions!N$2:N31)&gt;0.01,"",DateEnded_3Day!$A31))))))</f>
        <v/>
      </c>
      <c r="O31" s="19" t="str">
        <f>IF($A31&lt;='All Results'!$B$4,"",IF(SUM(NewDistributions!O$2:O31)=0,"",(IF(NewDistributions!O31/SUM(NewDistributions!O$2:O31)&gt;0.01,"",IF(NewDistributions!O30/SUM(NewDistributions!O$2:O31)&gt;0.01,"",IF(NewDistributions!O29/SUM(NewDistributions!O$2:O31)&gt;0.01,"",DateEnded_3Day!$A31))))))</f>
        <v/>
      </c>
      <c r="P31" s="19" t="str">
        <f>IF($A31&lt;='All Results'!$B$4,"",IF(SUM(NewDistributions!P$2:P31)=0,"",(IF(NewDistributions!P31/SUM(NewDistributions!P$2:P31)&gt;0.01,"",IF(NewDistributions!P30/SUM(NewDistributions!P$2:P31)&gt;0.01,"",IF(NewDistributions!P29/SUM(NewDistributions!P$2:P31)&gt;0.01,"",DateEnded_3Day!$A31))))))</f>
        <v/>
      </c>
      <c r="Q31" s="19" t="str">
        <f>IF($A31&lt;='All Results'!$B$4,"",IF(SUM(NewDistributions!Q$2:Q31)=0,"",(IF(NewDistributions!Q31/SUM(NewDistributions!Q$2:Q31)&gt;0.01,"",IF(NewDistributions!Q30/SUM(NewDistributions!Q$2:Q31)&gt;0.01,"",IF(NewDistributions!Q29/SUM(NewDistributions!Q$2:Q31)&gt;0.01,"",DateEnded_3Day!$A31))))))</f>
        <v/>
      </c>
      <c r="R31" s="19" t="str">
        <f>IF($A31&lt;='All Results'!$B$4,"",IF(SUM(NewDistributions!R$2:R31)=0,"",(IF(NewDistributions!R31/SUM(NewDistributions!R$2:R31)&gt;0.01,"",IF(NewDistributions!R30/SUM(NewDistributions!R$2:R31)&gt;0.01,"",IF(NewDistributions!R29/SUM(NewDistributions!R$2:R31)&gt;0.01,"",DateEnded_3Day!$A31))))))</f>
        <v/>
      </c>
      <c r="S31" s="19" t="str">
        <f>IF($A31&lt;='All Results'!$B$4,"",IF(SUM(NewDistributions!S$2:S31)=0,"",(IF(NewDistributions!S31/SUM(NewDistributions!S$2:S31)&gt;0.01,"",IF(NewDistributions!S30/SUM(NewDistributions!S$2:S31)&gt;0.01,"",IF(NewDistributions!S29/SUM(NewDistributions!S$2:S31)&gt;0.01,"",DateEnded_3Day!$A31))))))</f>
        <v/>
      </c>
      <c r="T31" s="19" t="str">
        <f>IF($A31&lt;='All Results'!$B$4,"",IF(SUM(NewDistributions!T$2:T31)=0,"",(IF(NewDistributions!T31/SUM(NewDistributions!T$2:T31)&gt;0.01,"",IF(NewDistributions!T30/SUM(NewDistributions!T$2:T31)&gt;0.01,"",IF(NewDistributions!T29/SUM(NewDistributions!T$2:T31)&gt;0.01,"",DateEnded_3Day!$A31))))))</f>
        <v/>
      </c>
      <c r="U31" s="19" t="str">
        <f>IF($A31&lt;='All Results'!$B$4,"",IF(SUM(NewDistributions!U$2:U31)=0,"",(IF(NewDistributions!U31/SUM(NewDistributions!U$2:U31)&gt;0.01,"",IF(NewDistributions!U30/SUM(NewDistributions!U$2:U31)&gt;0.01,"",IF(NewDistributions!U29/SUM(NewDistributions!U$2:U31)&gt;0.01,"",DateEnded_3Day!$A31))))))</f>
        <v/>
      </c>
      <c r="V31" s="19" t="str">
        <f>IF($A31&lt;='All Results'!$B$4,"",IF(SUM(NewDistributions!V$2:V31)=0,"",(IF(NewDistributions!V31/SUM(NewDistributions!V$2:V31)&gt;0.01,"",IF(NewDistributions!V30/SUM(NewDistributions!V$2:V31)&gt;0.01,"",IF(NewDistributions!V29/SUM(NewDistributions!V$2:V31)&gt;0.01,"",DateEnded_3Day!$A31))))))</f>
        <v/>
      </c>
      <c r="W31" s="19" t="str">
        <f>IF($A31&lt;='All Results'!$B$4,"",IF(SUM(NewDistributions!W$2:W31)=0,"",(IF(NewDistributions!W31/SUM(NewDistributions!W$2:W31)&gt;0.01,"",IF(NewDistributions!W30/SUM(NewDistributions!W$2:W31)&gt;0.01,"",IF(NewDistributions!W29/SUM(NewDistributions!W$2:W31)&gt;0.01,"",DateEnded_3Day!$A31))))))</f>
        <v/>
      </c>
      <c r="X31" s="19" t="str">
        <f>IF($A31&lt;='All Results'!$B$4,"",IF(SUM(NewDistributions!X$2:X31)=0,"",(IF(NewDistributions!X31/SUM(NewDistributions!X$2:X31)&gt;0.01,"",IF(NewDistributions!X30/SUM(NewDistributions!X$2:X31)&gt;0.01,"",IF(NewDistributions!X29/SUM(NewDistributions!X$2:X31)&gt;0.01,"",DateEnded_3Day!$A31))))))</f>
        <v/>
      </c>
      <c r="Y31" s="19" t="str">
        <f>IF($A31&lt;='All Results'!$B$4,"",IF(SUM(NewDistributions!Y$2:Y31)=0,"",(IF(NewDistributions!Y31/SUM(NewDistributions!Y$2:Y31)&gt;0.01,"",IF(NewDistributions!Y30/SUM(NewDistributions!Y$2:Y31)&gt;0.01,"",IF(NewDistributions!Y29/SUM(NewDistributions!Y$2:Y31)&gt;0.01,"",DateEnded_3Day!$A31))))))</f>
        <v/>
      </c>
      <c r="Z31" s="19" t="str">
        <f>IF($A31&lt;='All Results'!$B$4,"",IF(SUM(NewDistributions!Z$2:Z31)=0,"",(IF(NewDistributions!Z31/SUM(NewDistributions!Z$2:Z31)&gt;0.01,"",IF(NewDistributions!Z30/SUM(NewDistributions!Z$2:Z31)&gt;0.01,"",IF(NewDistributions!Z29/SUM(NewDistributions!Z$2:Z31)&gt;0.01,"",DateEnded_3Day!$A31))))))</f>
        <v/>
      </c>
      <c r="AA31" s="19" t="str">
        <f>IF($A31&lt;='All Results'!$B$4,"",IF(SUM(NewDistributions!AA$2:AA31)=0,"",(IF(NewDistributions!AA31/SUM(NewDistributions!AA$2:AA31)&gt;0.01,"",IF(NewDistributions!AA30/SUM(NewDistributions!AA$2:AA31)&gt;0.01,"",IF(NewDistributions!AA29/SUM(NewDistributions!AA$2:AA31)&gt;0.01,"",DateEnded_3Day!$A31))))))</f>
        <v/>
      </c>
      <c r="AB31" s="19" t="str">
        <f>IF($A31&lt;='All Results'!$B$4,"",IF(SUM(NewDistributions!AB$2:AB31)=0,"",(IF(NewDistributions!AB31/SUM(NewDistributions!AB$2:AB31)&gt;0.01,"",IF(NewDistributions!AB30/SUM(NewDistributions!AB$2:AB31)&gt;0.01,"",IF(NewDistributions!AB29/SUM(NewDistributions!AB$2:AB31)&gt;0.01,"",DateEnded_3Day!$A31))))))</f>
        <v/>
      </c>
      <c r="AC31" s="19" t="str">
        <f>IF($A31&lt;='All Results'!$B$4,"",IF(SUM(NewDistributions!AC$2:AC31)=0,"",(IF(NewDistributions!AC31/SUM(NewDistributions!AC$2:AC31)&gt;0.01,"",IF(NewDistributions!AC30/SUM(NewDistributions!AC$2:AC31)&gt;0.01,"",IF(NewDistributions!AC29/SUM(NewDistributions!AC$2:AC31)&gt;0.01,"",DateEnded_3Day!$A31))))))</f>
        <v/>
      </c>
      <c r="AD31" s="19" t="str">
        <f>IF($A31&lt;='All Results'!$B$4,"",IF(SUM(NewDistributions!AD$2:AD31)=0,"",(IF(NewDistributions!AD31/SUM(NewDistributions!AD$2:AD31)&gt;0.01,"",IF(NewDistributions!AD30/SUM(NewDistributions!AD$2:AD31)&gt;0.01,"",IF(NewDistributions!AD29/SUM(NewDistributions!AD$2:AD31)&gt;0.01,"",DateEnded_3Day!$A31))))))</f>
        <v/>
      </c>
      <c r="AE31" s="19" t="str">
        <f>IF($A31&lt;='All Results'!$B$4,"",IF(SUM(NewDistributions!AE$2:AE31)=0,"",(IF(NewDistributions!AE31/SUM(NewDistributions!AE$2:AE31)&gt;0.01,"",IF(NewDistributions!AE30/SUM(NewDistributions!AE$2:AE31)&gt;0.01,"",IF(NewDistributions!AE29/SUM(NewDistributions!AE$2:AE31)&gt;0.01,"",DateEnded_3Day!$A31))))))</f>
        <v/>
      </c>
      <c r="AF31" s="19" t="str">
        <f>IF($A31&lt;='All Results'!$B$4,"",IF(SUM(NewDistributions!AF$2:AF31)=0,"",(IF(NewDistributions!AF31/SUM(NewDistributions!AF$2:AF31)&gt;0.01,"",IF(NewDistributions!AF30/SUM(NewDistributions!AF$2:AF31)&gt;0.01,"",IF(NewDistributions!AF29/SUM(NewDistributions!AF$2:AF31)&gt;0.01,"",DateEnded_3Day!$A31))))))</f>
        <v/>
      </c>
      <c r="AG31" s="19" t="str">
        <f>IF($A31&lt;='All Results'!$B$4,"",IF(SUM(NewDistributions!AG$2:AG31)=0,"",(IF(NewDistributions!AG31/SUM(NewDistributions!AG$2:AG31)&gt;0.01,"",IF(NewDistributions!AG30/SUM(NewDistributions!AG$2:AG31)&gt;0.01,"",IF(NewDistributions!AG29/SUM(NewDistributions!AG$2:AG31)&gt;0.01,"",DateEnded_3Day!$A31))))))</f>
        <v/>
      </c>
      <c r="AH31" s="19" t="str">
        <f>IF($A31&lt;='All Results'!$B$4,"",IF(SUM(NewDistributions!AH$2:AH31)=0,"",(IF(NewDistributions!AH31/SUM(NewDistributions!AH$2:AH31)&gt;0.01,"",IF(NewDistributions!AH30/SUM(NewDistributions!AH$2:AH31)&gt;0.01,"",IF(NewDistributions!AH29/SUM(NewDistributions!AH$2:AH31)&gt;0.01,"",DateEnded_3Day!$A31))))))</f>
        <v/>
      </c>
      <c r="AI31" s="19" t="str">
        <f>IF($A31&lt;='All Results'!$B$4,"",IF(SUM(NewDistributions!AI$2:AI31)=0,"",(IF(NewDistributions!AI31/SUM(NewDistributions!AI$2:AI31)&gt;0.01,"",IF(NewDistributions!AI30/SUM(NewDistributions!AI$2:AI31)&gt;0.01,"",IF(NewDistributions!AI29/SUM(NewDistributions!AI$2:AI31)&gt;0.01,"",DateEnded_3Day!$A31))))))</f>
        <v/>
      </c>
      <c r="AJ31" s="19" t="str">
        <f>IF($A31&lt;='All Results'!$B$4,"",IF(SUM(NewDistributions!AJ$2:AJ31)=0,"",(IF(NewDistributions!AJ31/SUM(NewDistributions!AJ$2:AJ31)&gt;0.01,"",IF(NewDistributions!AJ30/SUM(NewDistributions!AJ$2:AJ31)&gt;0.01,"",IF(NewDistributions!AJ29/SUM(NewDistributions!AJ$2:AJ31)&gt;0.01,"",DateEnded_3Day!$A31))))))</f>
        <v/>
      </c>
    </row>
    <row r="32" spans="1:36" x14ac:dyDescent="0.25">
      <c r="A32" s="1">
        <v>44347</v>
      </c>
      <c r="B32" s="3">
        <v>151</v>
      </c>
      <c r="C32" s="19" t="str">
        <f>IF($A32&lt;='All Results'!$B$4,"",IF(SUM(NewDistributions!C$2:C32)=0,"",(IF(NewDistributions!C32/SUM(NewDistributions!C$2:C32)&gt;0.01,"",IF(NewDistributions!C31/SUM(NewDistributions!C$2:C32)&gt;0.01,"",IF(NewDistributions!C30/SUM(NewDistributions!C$2:C32)&gt;0.01,"",DateEnded_3Day!$A32))))))</f>
        <v/>
      </c>
      <c r="D32" s="19" t="str">
        <f>IF($A32&lt;='All Results'!$B$4,"",IF(SUM(NewDistributions!D$2:D32)=0,"",(IF(NewDistributions!D32/SUM(NewDistributions!D$2:D32)&gt;0.01,"",IF(NewDistributions!D31/SUM(NewDistributions!D$2:D32)&gt;0.01,"",IF(NewDistributions!D30/SUM(NewDistributions!D$2:D32)&gt;0.01,"",DateEnded_3Day!$A32))))))</f>
        <v/>
      </c>
      <c r="E32" s="19" t="str">
        <f>IF($A32&lt;='All Results'!$B$4,"",IF(SUM(NewDistributions!E$2:E32)=0,"",(IF(NewDistributions!E32/SUM(NewDistributions!E$2:E32)&gt;0.01,"",IF(NewDistributions!E31/SUM(NewDistributions!E$2:E32)&gt;0.01,"",IF(NewDistributions!E30/SUM(NewDistributions!E$2:E32)&gt;0.01,"",DateEnded_3Day!$A32))))))</f>
        <v/>
      </c>
      <c r="F32" s="19" t="str">
        <f>IF($A32&lt;='All Results'!$B$4,"",IF(SUM(NewDistributions!F$2:F32)=0,"",(IF(NewDistributions!F32/SUM(NewDistributions!F$2:F32)&gt;0.01,"",IF(NewDistributions!F31/SUM(NewDistributions!F$2:F32)&gt;0.01,"",IF(NewDistributions!F30/SUM(NewDistributions!F$2:F32)&gt;0.01,"",DateEnded_3Day!$A32))))))</f>
        <v/>
      </c>
      <c r="G32" s="19" t="str">
        <f>IF($A32&lt;='All Results'!$B$4,"",IF(SUM(NewDistributions!G$2:G32)=0,"",(IF(NewDistributions!G32/SUM(NewDistributions!G$2:G32)&gt;0.01,"",IF(NewDistributions!G31/SUM(NewDistributions!G$2:G32)&gt;0.01,"",IF(NewDistributions!G30/SUM(NewDistributions!G$2:G32)&gt;0.01,"",DateEnded_3Day!$A32))))))</f>
        <v/>
      </c>
      <c r="H32" s="19" t="str">
        <f>IF($A32&lt;='All Results'!$B$4,"",IF(SUM(NewDistributions!H$2:H32)=0,"",(IF(NewDistributions!H32/SUM(NewDistributions!H$2:H32)&gt;0.01,"",IF(NewDistributions!H31/SUM(NewDistributions!H$2:H32)&gt;0.01,"",IF(NewDistributions!H30/SUM(NewDistributions!H$2:H32)&gt;0.01,"",DateEnded_3Day!$A32))))))</f>
        <v/>
      </c>
      <c r="I32" s="19" t="str">
        <f>IF($A32&lt;='All Results'!$B$4,"",IF(SUM(NewDistributions!I$2:I32)=0,"",(IF(NewDistributions!I32/SUM(NewDistributions!I$2:I32)&gt;0.01,"",IF(NewDistributions!I31/SUM(NewDistributions!I$2:I32)&gt;0.01,"",IF(NewDistributions!I30/SUM(NewDistributions!I$2:I32)&gt;0.01,"",DateEnded_3Day!$A32))))))</f>
        <v/>
      </c>
      <c r="J32" s="19" t="str">
        <f>IF($A32&lt;='All Results'!$B$4,"",IF(SUM(NewDistributions!J$2:J32)=0,"",(IF(NewDistributions!J32/SUM(NewDistributions!J$2:J32)&gt;0.01,"",IF(NewDistributions!J31/SUM(NewDistributions!J$2:J32)&gt;0.01,"",IF(NewDistributions!J30/SUM(NewDistributions!J$2:J32)&gt;0.01,"",DateEnded_3Day!$A32))))))</f>
        <v/>
      </c>
      <c r="K32" s="19" t="str">
        <f>IF($A32&lt;='All Results'!$B$4,"",IF(SUM(NewDistributions!K$2:K32)=0,"",(IF(NewDistributions!K32/SUM(NewDistributions!K$2:K32)&gt;0.01,"",IF(NewDistributions!K31/SUM(NewDistributions!K$2:K32)&gt;0.01,"",IF(NewDistributions!K30/SUM(NewDistributions!K$2:K32)&gt;0.01,"",DateEnded_3Day!$A32))))))</f>
        <v/>
      </c>
      <c r="L32" s="19" t="str">
        <f>IF($A32&lt;='All Results'!$B$4,"",IF(SUM(NewDistributions!L$2:L32)=0,"",(IF(NewDistributions!L32/SUM(NewDistributions!L$2:L32)&gt;0.01,"",IF(NewDistributions!L31/SUM(NewDistributions!L$2:L32)&gt;0.01,"",IF(NewDistributions!L30/SUM(NewDistributions!L$2:L32)&gt;0.01,"",DateEnded_3Day!$A32))))))</f>
        <v/>
      </c>
      <c r="M32" s="19" t="str">
        <f>IF($A32&lt;='All Results'!$B$4,"",IF(SUM(NewDistributions!M$2:M32)=0,"",(IF(NewDistributions!M32/SUM(NewDistributions!M$2:M32)&gt;0.01,"",IF(NewDistributions!M31/SUM(NewDistributions!M$2:M32)&gt;0.01,"",IF(NewDistributions!M30/SUM(NewDistributions!M$2:M32)&gt;0.01,"",DateEnded_3Day!$A32))))))</f>
        <v/>
      </c>
      <c r="N32" s="19" t="str">
        <f>IF($A32&lt;='All Results'!$B$4,"",IF(SUM(NewDistributions!N$2:N32)=0,"",(IF(NewDistributions!N32/SUM(NewDistributions!N$2:N32)&gt;0.01,"",IF(NewDistributions!N31/SUM(NewDistributions!N$2:N32)&gt;0.01,"",IF(NewDistributions!N30/SUM(NewDistributions!N$2:N32)&gt;0.01,"",DateEnded_3Day!$A32))))))</f>
        <v/>
      </c>
      <c r="O32" s="19" t="str">
        <f>IF($A32&lt;='All Results'!$B$4,"",IF(SUM(NewDistributions!O$2:O32)=0,"",(IF(NewDistributions!O32/SUM(NewDistributions!O$2:O32)&gt;0.01,"",IF(NewDistributions!O31/SUM(NewDistributions!O$2:O32)&gt;0.01,"",IF(NewDistributions!O30/SUM(NewDistributions!O$2:O32)&gt;0.01,"",DateEnded_3Day!$A32))))))</f>
        <v/>
      </c>
      <c r="P32" s="19" t="str">
        <f>IF($A32&lt;='All Results'!$B$4,"",IF(SUM(NewDistributions!P$2:P32)=0,"",(IF(NewDistributions!P32/SUM(NewDistributions!P$2:P32)&gt;0.01,"",IF(NewDistributions!P31/SUM(NewDistributions!P$2:P32)&gt;0.01,"",IF(NewDistributions!P30/SUM(NewDistributions!P$2:P32)&gt;0.01,"",DateEnded_3Day!$A32))))))</f>
        <v/>
      </c>
      <c r="Q32" s="19" t="str">
        <f>IF($A32&lt;='All Results'!$B$4,"",IF(SUM(NewDistributions!Q$2:Q32)=0,"",(IF(NewDistributions!Q32/SUM(NewDistributions!Q$2:Q32)&gt;0.01,"",IF(NewDistributions!Q31/SUM(NewDistributions!Q$2:Q32)&gt;0.01,"",IF(NewDistributions!Q30/SUM(NewDistributions!Q$2:Q32)&gt;0.01,"",DateEnded_3Day!$A32))))))</f>
        <v/>
      </c>
      <c r="R32" s="19" t="str">
        <f>IF($A32&lt;='All Results'!$B$4,"",IF(SUM(NewDistributions!R$2:R32)=0,"",(IF(NewDistributions!R32/SUM(NewDistributions!R$2:R32)&gt;0.01,"",IF(NewDistributions!R31/SUM(NewDistributions!R$2:R32)&gt;0.01,"",IF(NewDistributions!R30/SUM(NewDistributions!R$2:R32)&gt;0.01,"",DateEnded_3Day!$A32))))))</f>
        <v/>
      </c>
      <c r="S32" s="19" t="str">
        <f>IF($A32&lt;='All Results'!$B$4,"",IF(SUM(NewDistributions!S$2:S32)=0,"",(IF(NewDistributions!S32/SUM(NewDistributions!S$2:S32)&gt;0.01,"",IF(NewDistributions!S31/SUM(NewDistributions!S$2:S32)&gt;0.01,"",IF(NewDistributions!S30/SUM(NewDistributions!S$2:S32)&gt;0.01,"",DateEnded_3Day!$A32))))))</f>
        <v/>
      </c>
      <c r="T32" s="19" t="str">
        <f>IF($A32&lt;='All Results'!$B$4,"",IF(SUM(NewDistributions!T$2:T32)=0,"",(IF(NewDistributions!T32/SUM(NewDistributions!T$2:T32)&gt;0.01,"",IF(NewDistributions!T31/SUM(NewDistributions!T$2:T32)&gt;0.01,"",IF(NewDistributions!T30/SUM(NewDistributions!T$2:T32)&gt;0.01,"",DateEnded_3Day!$A32))))))</f>
        <v/>
      </c>
      <c r="U32" s="19" t="str">
        <f>IF($A32&lt;='All Results'!$B$4,"",IF(SUM(NewDistributions!U$2:U32)=0,"",(IF(NewDistributions!U32/SUM(NewDistributions!U$2:U32)&gt;0.01,"",IF(NewDistributions!U31/SUM(NewDistributions!U$2:U32)&gt;0.01,"",IF(NewDistributions!U30/SUM(NewDistributions!U$2:U32)&gt;0.01,"",DateEnded_3Day!$A32))))))</f>
        <v/>
      </c>
      <c r="V32" s="19" t="str">
        <f>IF($A32&lt;='All Results'!$B$4,"",IF(SUM(NewDistributions!V$2:V32)=0,"",(IF(NewDistributions!V32/SUM(NewDistributions!V$2:V32)&gt;0.01,"",IF(NewDistributions!V31/SUM(NewDistributions!V$2:V32)&gt;0.01,"",IF(NewDistributions!V30/SUM(NewDistributions!V$2:V32)&gt;0.01,"",DateEnded_3Day!$A32))))))</f>
        <v/>
      </c>
      <c r="W32" s="19" t="str">
        <f>IF($A32&lt;='All Results'!$B$4,"",IF(SUM(NewDistributions!W$2:W32)=0,"",(IF(NewDistributions!W32/SUM(NewDistributions!W$2:W32)&gt;0.01,"",IF(NewDistributions!W31/SUM(NewDistributions!W$2:W32)&gt;0.01,"",IF(NewDistributions!W30/SUM(NewDistributions!W$2:W32)&gt;0.01,"",DateEnded_3Day!$A32))))))</f>
        <v/>
      </c>
      <c r="X32" s="19" t="str">
        <f>IF($A32&lt;='All Results'!$B$4,"",IF(SUM(NewDistributions!X$2:X32)=0,"",(IF(NewDistributions!X32/SUM(NewDistributions!X$2:X32)&gt;0.01,"",IF(NewDistributions!X31/SUM(NewDistributions!X$2:X32)&gt;0.01,"",IF(NewDistributions!X30/SUM(NewDistributions!X$2:X32)&gt;0.01,"",DateEnded_3Day!$A32))))))</f>
        <v/>
      </c>
      <c r="Y32" s="19" t="str">
        <f>IF($A32&lt;='All Results'!$B$4,"",IF(SUM(NewDistributions!Y$2:Y32)=0,"",(IF(NewDistributions!Y32/SUM(NewDistributions!Y$2:Y32)&gt;0.01,"",IF(NewDistributions!Y31/SUM(NewDistributions!Y$2:Y32)&gt;0.01,"",IF(NewDistributions!Y30/SUM(NewDistributions!Y$2:Y32)&gt;0.01,"",DateEnded_3Day!$A32))))))</f>
        <v/>
      </c>
      <c r="Z32" s="19" t="str">
        <f>IF($A32&lt;='All Results'!$B$4,"",IF(SUM(NewDistributions!Z$2:Z32)=0,"",(IF(NewDistributions!Z32/SUM(NewDistributions!Z$2:Z32)&gt;0.01,"",IF(NewDistributions!Z31/SUM(NewDistributions!Z$2:Z32)&gt;0.01,"",IF(NewDistributions!Z30/SUM(NewDistributions!Z$2:Z32)&gt;0.01,"",DateEnded_3Day!$A32))))))</f>
        <v/>
      </c>
      <c r="AA32" s="19" t="str">
        <f>IF($A32&lt;='All Results'!$B$4,"",IF(SUM(NewDistributions!AA$2:AA32)=0,"",(IF(NewDistributions!AA32/SUM(NewDistributions!AA$2:AA32)&gt;0.01,"",IF(NewDistributions!AA31/SUM(NewDistributions!AA$2:AA32)&gt;0.01,"",IF(NewDistributions!AA30/SUM(NewDistributions!AA$2:AA32)&gt;0.01,"",DateEnded_3Day!$A32))))))</f>
        <v/>
      </c>
      <c r="AB32" s="19" t="str">
        <f>IF($A32&lt;='All Results'!$B$4,"",IF(SUM(NewDistributions!AB$2:AB32)=0,"",(IF(NewDistributions!AB32/SUM(NewDistributions!AB$2:AB32)&gt;0.01,"",IF(NewDistributions!AB31/SUM(NewDistributions!AB$2:AB32)&gt;0.01,"",IF(NewDistributions!AB30/SUM(NewDistributions!AB$2:AB32)&gt;0.01,"",DateEnded_3Day!$A32))))))</f>
        <v/>
      </c>
      <c r="AC32" s="19" t="str">
        <f>IF($A32&lt;='All Results'!$B$4,"",IF(SUM(NewDistributions!AC$2:AC32)=0,"",(IF(NewDistributions!AC32/SUM(NewDistributions!AC$2:AC32)&gt;0.01,"",IF(NewDistributions!AC31/SUM(NewDistributions!AC$2:AC32)&gt;0.01,"",IF(NewDistributions!AC30/SUM(NewDistributions!AC$2:AC32)&gt;0.01,"",DateEnded_3Day!$A32))))))</f>
        <v/>
      </c>
      <c r="AD32" s="19" t="str">
        <f>IF($A32&lt;='All Results'!$B$4,"",IF(SUM(NewDistributions!AD$2:AD32)=0,"",(IF(NewDistributions!AD32/SUM(NewDistributions!AD$2:AD32)&gt;0.01,"",IF(NewDistributions!AD31/SUM(NewDistributions!AD$2:AD32)&gt;0.01,"",IF(NewDistributions!AD30/SUM(NewDistributions!AD$2:AD32)&gt;0.01,"",DateEnded_3Day!$A32))))))</f>
        <v/>
      </c>
      <c r="AE32" s="19" t="str">
        <f>IF($A32&lt;='All Results'!$B$4,"",IF(SUM(NewDistributions!AE$2:AE32)=0,"",(IF(NewDistributions!AE32/SUM(NewDistributions!AE$2:AE32)&gt;0.01,"",IF(NewDistributions!AE31/SUM(NewDistributions!AE$2:AE32)&gt;0.01,"",IF(NewDistributions!AE30/SUM(NewDistributions!AE$2:AE32)&gt;0.01,"",DateEnded_3Day!$A32))))))</f>
        <v/>
      </c>
      <c r="AF32" s="19" t="str">
        <f>IF($A32&lt;='All Results'!$B$4,"",IF(SUM(NewDistributions!AF$2:AF32)=0,"",(IF(NewDistributions!AF32/SUM(NewDistributions!AF$2:AF32)&gt;0.01,"",IF(NewDistributions!AF31/SUM(NewDistributions!AF$2:AF32)&gt;0.01,"",IF(NewDistributions!AF30/SUM(NewDistributions!AF$2:AF32)&gt;0.01,"",DateEnded_3Day!$A32))))))</f>
        <v/>
      </c>
      <c r="AG32" s="19" t="str">
        <f>IF($A32&lt;='All Results'!$B$4,"",IF(SUM(NewDistributions!AG$2:AG32)=0,"",(IF(NewDistributions!AG32/SUM(NewDistributions!AG$2:AG32)&gt;0.01,"",IF(NewDistributions!AG31/SUM(NewDistributions!AG$2:AG32)&gt;0.01,"",IF(NewDistributions!AG30/SUM(NewDistributions!AG$2:AG32)&gt;0.01,"",DateEnded_3Day!$A32))))))</f>
        <v/>
      </c>
      <c r="AH32" s="19" t="str">
        <f>IF($A32&lt;='All Results'!$B$4,"",IF(SUM(NewDistributions!AH$2:AH32)=0,"",(IF(NewDistributions!AH32/SUM(NewDistributions!AH$2:AH32)&gt;0.01,"",IF(NewDistributions!AH31/SUM(NewDistributions!AH$2:AH32)&gt;0.01,"",IF(NewDistributions!AH30/SUM(NewDistributions!AH$2:AH32)&gt;0.01,"",DateEnded_3Day!$A32))))))</f>
        <v/>
      </c>
      <c r="AI32" s="19" t="str">
        <f>IF($A32&lt;='All Results'!$B$4,"",IF(SUM(NewDistributions!AI$2:AI32)=0,"",(IF(NewDistributions!AI32/SUM(NewDistributions!AI$2:AI32)&gt;0.01,"",IF(NewDistributions!AI31/SUM(NewDistributions!AI$2:AI32)&gt;0.01,"",IF(NewDistributions!AI30/SUM(NewDistributions!AI$2:AI32)&gt;0.01,"",DateEnded_3Day!$A32))))))</f>
        <v/>
      </c>
      <c r="AJ32" s="19" t="str">
        <f>IF($A32&lt;='All Results'!$B$4,"",IF(SUM(NewDistributions!AJ$2:AJ32)=0,"",(IF(NewDistributions!AJ32/SUM(NewDistributions!AJ$2:AJ32)&gt;0.01,"",IF(NewDistributions!AJ31/SUM(NewDistributions!AJ$2:AJ32)&gt;0.01,"",IF(NewDistributions!AJ30/SUM(NewDistributions!AJ$2:AJ32)&gt;0.01,"",DateEnded_3Day!$A32))))))</f>
        <v/>
      </c>
    </row>
    <row r="33" spans="1:36" x14ac:dyDescent="0.25">
      <c r="A33" s="1">
        <v>44348</v>
      </c>
      <c r="B33" s="3">
        <v>152</v>
      </c>
      <c r="C33" s="19" t="str">
        <f>IF($A33&lt;='All Results'!$B$4,"",IF(SUM(NewDistributions!C$2:C33)=0,"",(IF(NewDistributions!C33/SUM(NewDistributions!C$2:C33)&gt;0.01,"",IF(NewDistributions!C32/SUM(NewDistributions!C$2:C33)&gt;0.01,"",IF(NewDistributions!C31/SUM(NewDistributions!C$2:C33)&gt;0.01,"",DateEnded_3Day!$A33))))))</f>
        <v/>
      </c>
      <c r="D33" s="19" t="str">
        <f>IF($A33&lt;='All Results'!$B$4,"",IF(SUM(NewDistributions!D$2:D33)=0,"",(IF(NewDistributions!D33/SUM(NewDistributions!D$2:D33)&gt;0.01,"",IF(NewDistributions!D32/SUM(NewDistributions!D$2:D33)&gt;0.01,"",IF(NewDistributions!D31/SUM(NewDistributions!D$2:D33)&gt;0.01,"",DateEnded_3Day!$A33))))))</f>
        <v/>
      </c>
      <c r="E33" s="19" t="str">
        <f>IF($A33&lt;='All Results'!$B$4,"",IF(SUM(NewDistributions!E$2:E33)=0,"",(IF(NewDistributions!E33/SUM(NewDistributions!E$2:E33)&gt;0.01,"",IF(NewDistributions!E32/SUM(NewDistributions!E$2:E33)&gt;0.01,"",IF(NewDistributions!E31/SUM(NewDistributions!E$2:E33)&gt;0.01,"",DateEnded_3Day!$A33))))))</f>
        <v/>
      </c>
      <c r="F33" s="19" t="str">
        <f>IF($A33&lt;='All Results'!$B$4,"",IF(SUM(NewDistributions!F$2:F33)=0,"",(IF(NewDistributions!F33/SUM(NewDistributions!F$2:F33)&gt;0.01,"",IF(NewDistributions!F32/SUM(NewDistributions!F$2:F33)&gt;0.01,"",IF(NewDistributions!F31/SUM(NewDistributions!F$2:F33)&gt;0.01,"",DateEnded_3Day!$A33))))))</f>
        <v/>
      </c>
      <c r="G33" s="19" t="str">
        <f>IF($A33&lt;='All Results'!$B$4,"",IF(SUM(NewDistributions!G$2:G33)=0,"",(IF(NewDistributions!G33/SUM(NewDistributions!G$2:G33)&gt;0.01,"",IF(NewDistributions!G32/SUM(NewDistributions!G$2:G33)&gt;0.01,"",IF(NewDistributions!G31/SUM(NewDistributions!G$2:G33)&gt;0.01,"",DateEnded_3Day!$A33))))))</f>
        <v/>
      </c>
      <c r="H33" s="19" t="str">
        <f>IF($A33&lt;='All Results'!$B$4,"",IF(SUM(NewDistributions!H$2:H33)=0,"",(IF(NewDistributions!H33/SUM(NewDistributions!H$2:H33)&gt;0.01,"",IF(NewDistributions!H32/SUM(NewDistributions!H$2:H33)&gt;0.01,"",IF(NewDistributions!H31/SUM(NewDistributions!H$2:H33)&gt;0.01,"",DateEnded_3Day!$A33))))))</f>
        <v/>
      </c>
      <c r="I33" s="19" t="str">
        <f>IF($A33&lt;='All Results'!$B$4,"",IF(SUM(NewDistributions!I$2:I33)=0,"",(IF(NewDistributions!I33/SUM(NewDistributions!I$2:I33)&gt;0.01,"",IF(NewDistributions!I32/SUM(NewDistributions!I$2:I33)&gt;0.01,"",IF(NewDistributions!I31/SUM(NewDistributions!I$2:I33)&gt;0.01,"",DateEnded_3Day!$A33))))))</f>
        <v/>
      </c>
      <c r="J33" s="19" t="str">
        <f>IF($A33&lt;='All Results'!$B$4,"",IF(SUM(NewDistributions!J$2:J33)=0,"",(IF(NewDistributions!J33/SUM(NewDistributions!J$2:J33)&gt;0.01,"",IF(NewDistributions!J32/SUM(NewDistributions!J$2:J33)&gt;0.01,"",IF(NewDistributions!J31/SUM(NewDistributions!J$2:J33)&gt;0.01,"",DateEnded_3Day!$A33))))))</f>
        <v/>
      </c>
      <c r="K33" s="19" t="str">
        <f>IF($A33&lt;='All Results'!$B$4,"",IF(SUM(NewDistributions!K$2:K33)=0,"",(IF(NewDistributions!K33/SUM(NewDistributions!K$2:K33)&gt;0.01,"",IF(NewDistributions!K32/SUM(NewDistributions!K$2:K33)&gt;0.01,"",IF(NewDistributions!K31/SUM(NewDistributions!K$2:K33)&gt;0.01,"",DateEnded_3Day!$A33))))))</f>
        <v/>
      </c>
      <c r="L33" s="19" t="str">
        <f>IF($A33&lt;='All Results'!$B$4,"",IF(SUM(NewDistributions!L$2:L33)=0,"",(IF(NewDistributions!L33/SUM(NewDistributions!L$2:L33)&gt;0.01,"",IF(NewDistributions!L32/SUM(NewDistributions!L$2:L33)&gt;0.01,"",IF(NewDistributions!L31/SUM(NewDistributions!L$2:L33)&gt;0.01,"",DateEnded_3Day!$A33))))))</f>
        <v/>
      </c>
      <c r="M33" s="19" t="str">
        <f>IF($A33&lt;='All Results'!$B$4,"",IF(SUM(NewDistributions!M$2:M33)=0,"",(IF(NewDistributions!M33/SUM(NewDistributions!M$2:M33)&gt;0.01,"",IF(NewDistributions!M32/SUM(NewDistributions!M$2:M33)&gt;0.01,"",IF(NewDistributions!M31/SUM(NewDistributions!M$2:M33)&gt;0.01,"",DateEnded_3Day!$A33))))))</f>
        <v/>
      </c>
      <c r="N33" s="19" t="str">
        <f>IF($A33&lt;='All Results'!$B$4,"",IF(SUM(NewDistributions!N$2:N33)=0,"",(IF(NewDistributions!N33/SUM(NewDistributions!N$2:N33)&gt;0.01,"",IF(NewDistributions!N32/SUM(NewDistributions!N$2:N33)&gt;0.01,"",IF(NewDistributions!N31/SUM(NewDistributions!N$2:N33)&gt;0.01,"",DateEnded_3Day!$A33))))))</f>
        <v/>
      </c>
      <c r="O33" s="19" t="str">
        <f>IF($A33&lt;='All Results'!$B$4,"",IF(SUM(NewDistributions!O$2:O33)=0,"",(IF(NewDistributions!O33/SUM(NewDistributions!O$2:O33)&gt;0.01,"",IF(NewDistributions!O32/SUM(NewDistributions!O$2:O33)&gt;0.01,"",IF(NewDistributions!O31/SUM(NewDistributions!O$2:O33)&gt;0.01,"",DateEnded_3Day!$A33))))))</f>
        <v/>
      </c>
      <c r="P33" s="19" t="str">
        <f>IF($A33&lt;='All Results'!$B$4,"",IF(SUM(NewDistributions!P$2:P33)=0,"",(IF(NewDistributions!P33/SUM(NewDistributions!P$2:P33)&gt;0.01,"",IF(NewDistributions!P32/SUM(NewDistributions!P$2:P33)&gt;0.01,"",IF(NewDistributions!P31/SUM(NewDistributions!P$2:P33)&gt;0.01,"",DateEnded_3Day!$A33))))))</f>
        <v/>
      </c>
      <c r="Q33" s="19" t="str">
        <f>IF($A33&lt;='All Results'!$B$4,"",IF(SUM(NewDistributions!Q$2:Q33)=0,"",(IF(NewDistributions!Q33/SUM(NewDistributions!Q$2:Q33)&gt;0.01,"",IF(NewDistributions!Q32/SUM(NewDistributions!Q$2:Q33)&gt;0.01,"",IF(NewDistributions!Q31/SUM(NewDistributions!Q$2:Q33)&gt;0.01,"",DateEnded_3Day!$A33))))))</f>
        <v/>
      </c>
      <c r="R33" s="19" t="str">
        <f>IF($A33&lt;='All Results'!$B$4,"",IF(SUM(NewDistributions!R$2:R33)=0,"",(IF(NewDistributions!R33/SUM(NewDistributions!R$2:R33)&gt;0.01,"",IF(NewDistributions!R32/SUM(NewDistributions!R$2:R33)&gt;0.01,"",IF(NewDistributions!R31/SUM(NewDistributions!R$2:R33)&gt;0.01,"",DateEnded_3Day!$A33))))))</f>
        <v/>
      </c>
      <c r="S33" s="19" t="str">
        <f>IF($A33&lt;='All Results'!$B$4,"",IF(SUM(NewDistributions!S$2:S33)=0,"",(IF(NewDistributions!S33/SUM(NewDistributions!S$2:S33)&gt;0.01,"",IF(NewDistributions!S32/SUM(NewDistributions!S$2:S33)&gt;0.01,"",IF(NewDistributions!S31/SUM(NewDistributions!S$2:S33)&gt;0.01,"",DateEnded_3Day!$A33))))))</f>
        <v/>
      </c>
      <c r="T33" s="19" t="str">
        <f>IF($A33&lt;='All Results'!$B$4,"",IF(SUM(NewDistributions!T$2:T33)=0,"",(IF(NewDistributions!T33/SUM(NewDistributions!T$2:T33)&gt;0.01,"",IF(NewDistributions!T32/SUM(NewDistributions!T$2:T33)&gt;0.01,"",IF(NewDistributions!T31/SUM(NewDistributions!T$2:T33)&gt;0.01,"",DateEnded_3Day!$A33))))))</f>
        <v/>
      </c>
      <c r="U33" s="19" t="str">
        <f>IF($A33&lt;='All Results'!$B$4,"",IF(SUM(NewDistributions!U$2:U33)=0,"",(IF(NewDistributions!U33/SUM(NewDistributions!U$2:U33)&gt;0.01,"",IF(NewDistributions!U32/SUM(NewDistributions!U$2:U33)&gt;0.01,"",IF(NewDistributions!U31/SUM(NewDistributions!U$2:U33)&gt;0.01,"",DateEnded_3Day!$A33))))))</f>
        <v/>
      </c>
      <c r="V33" s="19" t="str">
        <f>IF($A33&lt;='All Results'!$B$4,"",IF(SUM(NewDistributions!V$2:V33)=0,"",(IF(NewDistributions!V33/SUM(NewDistributions!V$2:V33)&gt;0.01,"",IF(NewDistributions!V32/SUM(NewDistributions!V$2:V33)&gt;0.01,"",IF(NewDistributions!V31/SUM(NewDistributions!V$2:V33)&gt;0.01,"",DateEnded_3Day!$A33))))))</f>
        <v/>
      </c>
      <c r="W33" s="19" t="str">
        <f>IF($A33&lt;='All Results'!$B$4,"",IF(SUM(NewDistributions!W$2:W33)=0,"",(IF(NewDistributions!W33/SUM(NewDistributions!W$2:W33)&gt;0.01,"",IF(NewDistributions!W32/SUM(NewDistributions!W$2:W33)&gt;0.01,"",IF(NewDistributions!W31/SUM(NewDistributions!W$2:W33)&gt;0.01,"",DateEnded_3Day!$A33))))))</f>
        <v/>
      </c>
      <c r="X33" s="19" t="str">
        <f>IF($A33&lt;='All Results'!$B$4,"",IF(SUM(NewDistributions!X$2:X33)=0,"",(IF(NewDistributions!X33/SUM(NewDistributions!X$2:X33)&gt;0.01,"",IF(NewDistributions!X32/SUM(NewDistributions!X$2:X33)&gt;0.01,"",IF(NewDistributions!X31/SUM(NewDistributions!X$2:X33)&gt;0.01,"",DateEnded_3Day!$A33))))))</f>
        <v/>
      </c>
      <c r="Y33" s="19" t="str">
        <f>IF($A33&lt;='All Results'!$B$4,"",IF(SUM(NewDistributions!Y$2:Y33)=0,"",(IF(NewDistributions!Y33/SUM(NewDistributions!Y$2:Y33)&gt;0.01,"",IF(NewDistributions!Y32/SUM(NewDistributions!Y$2:Y33)&gt;0.01,"",IF(NewDistributions!Y31/SUM(NewDistributions!Y$2:Y33)&gt;0.01,"",DateEnded_3Day!$A33))))))</f>
        <v/>
      </c>
      <c r="Z33" s="19" t="str">
        <f>IF($A33&lt;='All Results'!$B$4,"",IF(SUM(NewDistributions!Z$2:Z33)=0,"",(IF(NewDistributions!Z33/SUM(NewDistributions!Z$2:Z33)&gt;0.01,"",IF(NewDistributions!Z32/SUM(NewDistributions!Z$2:Z33)&gt;0.01,"",IF(NewDistributions!Z31/SUM(NewDistributions!Z$2:Z33)&gt;0.01,"",DateEnded_3Day!$A33))))))</f>
        <v/>
      </c>
      <c r="AA33" s="19" t="str">
        <f>IF($A33&lt;='All Results'!$B$4,"",IF(SUM(NewDistributions!AA$2:AA33)=0,"",(IF(NewDistributions!AA33/SUM(NewDistributions!AA$2:AA33)&gt;0.01,"",IF(NewDistributions!AA32/SUM(NewDistributions!AA$2:AA33)&gt;0.01,"",IF(NewDistributions!AA31/SUM(NewDistributions!AA$2:AA33)&gt;0.01,"",DateEnded_3Day!$A33))))))</f>
        <v/>
      </c>
      <c r="AB33" s="19" t="str">
        <f>IF($A33&lt;='All Results'!$B$4,"",IF(SUM(NewDistributions!AB$2:AB33)=0,"",(IF(NewDistributions!AB33/SUM(NewDistributions!AB$2:AB33)&gt;0.01,"",IF(NewDistributions!AB32/SUM(NewDistributions!AB$2:AB33)&gt;0.01,"",IF(NewDistributions!AB31/SUM(NewDistributions!AB$2:AB33)&gt;0.01,"",DateEnded_3Day!$A33))))))</f>
        <v/>
      </c>
      <c r="AC33" s="19" t="str">
        <f>IF($A33&lt;='All Results'!$B$4,"",IF(SUM(NewDistributions!AC$2:AC33)=0,"",(IF(NewDistributions!AC33/SUM(NewDistributions!AC$2:AC33)&gt;0.01,"",IF(NewDistributions!AC32/SUM(NewDistributions!AC$2:AC33)&gt;0.01,"",IF(NewDistributions!AC31/SUM(NewDistributions!AC$2:AC33)&gt;0.01,"",DateEnded_3Day!$A33))))))</f>
        <v/>
      </c>
      <c r="AD33" s="19" t="str">
        <f>IF($A33&lt;='All Results'!$B$4,"",IF(SUM(NewDistributions!AD$2:AD33)=0,"",(IF(NewDistributions!AD33/SUM(NewDistributions!AD$2:AD33)&gt;0.01,"",IF(NewDistributions!AD32/SUM(NewDistributions!AD$2:AD33)&gt;0.01,"",IF(NewDistributions!AD31/SUM(NewDistributions!AD$2:AD33)&gt;0.01,"",DateEnded_3Day!$A33))))))</f>
        <v/>
      </c>
      <c r="AE33" s="19" t="str">
        <f>IF($A33&lt;='All Results'!$B$4,"",IF(SUM(NewDistributions!AE$2:AE33)=0,"",(IF(NewDistributions!AE33/SUM(NewDistributions!AE$2:AE33)&gt;0.01,"",IF(NewDistributions!AE32/SUM(NewDistributions!AE$2:AE33)&gt;0.01,"",IF(NewDistributions!AE31/SUM(NewDistributions!AE$2:AE33)&gt;0.01,"",DateEnded_3Day!$A33))))))</f>
        <v/>
      </c>
      <c r="AF33" s="19" t="str">
        <f>IF($A33&lt;='All Results'!$B$4,"",IF(SUM(NewDistributions!AF$2:AF33)=0,"",(IF(NewDistributions!AF33/SUM(NewDistributions!AF$2:AF33)&gt;0.01,"",IF(NewDistributions!AF32/SUM(NewDistributions!AF$2:AF33)&gt;0.01,"",IF(NewDistributions!AF31/SUM(NewDistributions!AF$2:AF33)&gt;0.01,"",DateEnded_3Day!$A33))))))</f>
        <v/>
      </c>
      <c r="AG33" s="19" t="str">
        <f>IF($A33&lt;='All Results'!$B$4,"",IF(SUM(NewDistributions!AG$2:AG33)=0,"",(IF(NewDistributions!AG33/SUM(NewDistributions!AG$2:AG33)&gt;0.01,"",IF(NewDistributions!AG32/SUM(NewDistributions!AG$2:AG33)&gt;0.01,"",IF(NewDistributions!AG31/SUM(NewDistributions!AG$2:AG33)&gt;0.01,"",DateEnded_3Day!$A33))))))</f>
        <v/>
      </c>
      <c r="AH33" s="19" t="str">
        <f>IF($A33&lt;='All Results'!$B$4,"",IF(SUM(NewDistributions!AH$2:AH33)=0,"",(IF(NewDistributions!AH33/SUM(NewDistributions!AH$2:AH33)&gt;0.01,"",IF(NewDistributions!AH32/SUM(NewDistributions!AH$2:AH33)&gt;0.01,"",IF(NewDistributions!AH31/SUM(NewDistributions!AH$2:AH33)&gt;0.01,"",DateEnded_3Day!$A33))))))</f>
        <v/>
      </c>
      <c r="AI33" s="19" t="str">
        <f>IF($A33&lt;='All Results'!$B$4,"",IF(SUM(NewDistributions!AI$2:AI33)=0,"",(IF(NewDistributions!AI33/SUM(NewDistributions!AI$2:AI33)&gt;0.01,"",IF(NewDistributions!AI32/SUM(NewDistributions!AI$2:AI33)&gt;0.01,"",IF(NewDistributions!AI31/SUM(NewDistributions!AI$2:AI33)&gt;0.01,"",DateEnded_3Day!$A33))))))</f>
        <v/>
      </c>
      <c r="AJ33" s="19" t="str">
        <f>IF($A33&lt;='All Results'!$B$4,"",IF(SUM(NewDistributions!AJ$2:AJ33)=0,"",(IF(NewDistributions!AJ33/SUM(NewDistributions!AJ$2:AJ33)&gt;0.01,"",IF(NewDistributions!AJ32/SUM(NewDistributions!AJ$2:AJ33)&gt;0.01,"",IF(NewDistributions!AJ31/SUM(NewDistributions!AJ$2:AJ33)&gt;0.01,"",DateEnded_3Day!$A33))))))</f>
        <v/>
      </c>
    </row>
    <row r="34" spans="1:36" x14ac:dyDescent="0.25">
      <c r="A34" s="1">
        <v>44349</v>
      </c>
      <c r="B34" s="3">
        <v>153</v>
      </c>
      <c r="C34" s="19" t="str">
        <f>IF($A34&lt;='All Results'!$B$4,"",IF(SUM(NewDistributions!C$2:C34)=0,"",(IF(NewDistributions!C34/SUM(NewDistributions!C$2:C34)&gt;0.01,"",IF(NewDistributions!C33/SUM(NewDistributions!C$2:C34)&gt;0.01,"",IF(NewDistributions!C32/SUM(NewDistributions!C$2:C34)&gt;0.01,"",DateEnded_3Day!$A34))))))</f>
        <v/>
      </c>
      <c r="D34" s="19" t="str">
        <f>IF($A34&lt;='All Results'!$B$4,"",IF(SUM(NewDistributions!D$2:D34)=0,"",(IF(NewDistributions!D34/SUM(NewDistributions!D$2:D34)&gt;0.01,"",IF(NewDistributions!D33/SUM(NewDistributions!D$2:D34)&gt;0.01,"",IF(NewDistributions!D32/SUM(NewDistributions!D$2:D34)&gt;0.01,"",DateEnded_3Day!$A34))))))</f>
        <v/>
      </c>
      <c r="E34" s="19" t="str">
        <f>IF($A34&lt;='All Results'!$B$4,"",IF(SUM(NewDistributions!E$2:E34)=0,"",(IF(NewDistributions!E34/SUM(NewDistributions!E$2:E34)&gt;0.01,"",IF(NewDistributions!E33/SUM(NewDistributions!E$2:E34)&gt;0.01,"",IF(NewDistributions!E32/SUM(NewDistributions!E$2:E34)&gt;0.01,"",DateEnded_3Day!$A34))))))</f>
        <v/>
      </c>
      <c r="F34" s="19" t="str">
        <f>IF($A34&lt;='All Results'!$B$4,"",IF(SUM(NewDistributions!F$2:F34)=0,"",(IF(NewDistributions!F34/SUM(NewDistributions!F$2:F34)&gt;0.01,"",IF(NewDistributions!F33/SUM(NewDistributions!F$2:F34)&gt;0.01,"",IF(NewDistributions!F32/SUM(NewDistributions!F$2:F34)&gt;0.01,"",DateEnded_3Day!$A34))))))</f>
        <v/>
      </c>
      <c r="G34" s="19" t="str">
        <f>IF($A34&lt;='All Results'!$B$4,"",IF(SUM(NewDistributions!G$2:G34)=0,"",(IF(NewDistributions!G34/SUM(NewDistributions!G$2:G34)&gt;0.01,"",IF(NewDistributions!G33/SUM(NewDistributions!G$2:G34)&gt;0.01,"",IF(NewDistributions!G32/SUM(NewDistributions!G$2:G34)&gt;0.01,"",DateEnded_3Day!$A34))))))</f>
        <v/>
      </c>
      <c r="H34" s="19" t="str">
        <f>IF($A34&lt;='All Results'!$B$4,"",IF(SUM(NewDistributions!H$2:H34)=0,"",(IF(NewDistributions!H34/SUM(NewDistributions!H$2:H34)&gt;0.01,"",IF(NewDistributions!H33/SUM(NewDistributions!H$2:H34)&gt;0.01,"",IF(NewDistributions!H32/SUM(NewDistributions!H$2:H34)&gt;0.01,"",DateEnded_3Day!$A34))))))</f>
        <v/>
      </c>
      <c r="I34" s="19" t="str">
        <f>IF($A34&lt;='All Results'!$B$4,"",IF(SUM(NewDistributions!I$2:I34)=0,"",(IF(NewDistributions!I34/SUM(NewDistributions!I$2:I34)&gt;0.01,"",IF(NewDistributions!I33/SUM(NewDistributions!I$2:I34)&gt;0.01,"",IF(NewDistributions!I32/SUM(NewDistributions!I$2:I34)&gt;0.01,"",DateEnded_3Day!$A34))))))</f>
        <v/>
      </c>
      <c r="J34" s="19" t="str">
        <f>IF($A34&lt;='All Results'!$B$4,"",IF(SUM(NewDistributions!J$2:J34)=0,"",(IF(NewDistributions!J34/SUM(NewDistributions!J$2:J34)&gt;0.01,"",IF(NewDistributions!J33/SUM(NewDistributions!J$2:J34)&gt;0.01,"",IF(NewDistributions!J32/SUM(NewDistributions!J$2:J34)&gt;0.01,"",DateEnded_3Day!$A34))))))</f>
        <v/>
      </c>
      <c r="K34" s="19" t="str">
        <f>IF($A34&lt;='All Results'!$B$4,"",IF(SUM(NewDistributions!K$2:K34)=0,"",(IF(NewDistributions!K34/SUM(NewDistributions!K$2:K34)&gt;0.01,"",IF(NewDistributions!K33/SUM(NewDistributions!K$2:K34)&gt;0.01,"",IF(NewDistributions!K32/SUM(NewDistributions!K$2:K34)&gt;0.01,"",DateEnded_3Day!$A34))))))</f>
        <v/>
      </c>
      <c r="L34" s="19" t="str">
        <f>IF($A34&lt;='All Results'!$B$4,"",IF(SUM(NewDistributions!L$2:L34)=0,"",(IF(NewDistributions!L34/SUM(NewDistributions!L$2:L34)&gt;0.01,"",IF(NewDistributions!L33/SUM(NewDistributions!L$2:L34)&gt;0.01,"",IF(NewDistributions!L32/SUM(NewDistributions!L$2:L34)&gt;0.01,"",DateEnded_3Day!$A34))))))</f>
        <v/>
      </c>
      <c r="M34" s="19" t="str">
        <f>IF($A34&lt;='All Results'!$B$4,"",IF(SUM(NewDistributions!M$2:M34)=0,"",(IF(NewDistributions!M34/SUM(NewDistributions!M$2:M34)&gt;0.01,"",IF(NewDistributions!M33/SUM(NewDistributions!M$2:M34)&gt;0.01,"",IF(NewDistributions!M32/SUM(NewDistributions!M$2:M34)&gt;0.01,"",DateEnded_3Day!$A34))))))</f>
        <v/>
      </c>
      <c r="N34" s="19" t="str">
        <f>IF($A34&lt;='All Results'!$B$4,"",IF(SUM(NewDistributions!N$2:N34)=0,"",(IF(NewDistributions!N34/SUM(NewDistributions!N$2:N34)&gt;0.01,"",IF(NewDistributions!N33/SUM(NewDistributions!N$2:N34)&gt;0.01,"",IF(NewDistributions!N32/SUM(NewDistributions!N$2:N34)&gt;0.01,"",DateEnded_3Day!$A34))))))</f>
        <v/>
      </c>
      <c r="O34" s="19" t="str">
        <f>IF($A34&lt;='All Results'!$B$4,"",IF(SUM(NewDistributions!O$2:O34)=0,"",(IF(NewDistributions!O34/SUM(NewDistributions!O$2:O34)&gt;0.01,"",IF(NewDistributions!O33/SUM(NewDistributions!O$2:O34)&gt;0.01,"",IF(NewDistributions!O32/SUM(NewDistributions!O$2:O34)&gt;0.01,"",DateEnded_3Day!$A34))))))</f>
        <v/>
      </c>
      <c r="P34" s="19" t="str">
        <f>IF($A34&lt;='All Results'!$B$4,"",IF(SUM(NewDistributions!P$2:P34)=0,"",(IF(NewDistributions!P34/SUM(NewDistributions!P$2:P34)&gt;0.01,"",IF(NewDistributions!P33/SUM(NewDistributions!P$2:P34)&gt;0.01,"",IF(NewDistributions!P32/SUM(NewDistributions!P$2:P34)&gt;0.01,"",DateEnded_3Day!$A34))))))</f>
        <v/>
      </c>
      <c r="Q34" s="19" t="str">
        <f>IF($A34&lt;='All Results'!$B$4,"",IF(SUM(NewDistributions!Q$2:Q34)=0,"",(IF(NewDistributions!Q34/SUM(NewDistributions!Q$2:Q34)&gt;0.01,"",IF(NewDistributions!Q33/SUM(NewDistributions!Q$2:Q34)&gt;0.01,"",IF(NewDistributions!Q32/SUM(NewDistributions!Q$2:Q34)&gt;0.01,"",DateEnded_3Day!$A34))))))</f>
        <v/>
      </c>
      <c r="R34" s="19" t="str">
        <f>IF($A34&lt;='All Results'!$B$4,"",IF(SUM(NewDistributions!R$2:R34)=0,"",(IF(NewDistributions!R34/SUM(NewDistributions!R$2:R34)&gt;0.01,"",IF(NewDistributions!R33/SUM(NewDistributions!R$2:R34)&gt;0.01,"",IF(NewDistributions!R32/SUM(NewDistributions!R$2:R34)&gt;0.01,"",DateEnded_3Day!$A34))))))</f>
        <v/>
      </c>
      <c r="S34" s="19" t="str">
        <f>IF($A34&lt;='All Results'!$B$4,"",IF(SUM(NewDistributions!S$2:S34)=0,"",(IF(NewDistributions!S34/SUM(NewDistributions!S$2:S34)&gt;0.01,"",IF(NewDistributions!S33/SUM(NewDistributions!S$2:S34)&gt;0.01,"",IF(NewDistributions!S32/SUM(NewDistributions!S$2:S34)&gt;0.01,"",DateEnded_3Day!$A34))))))</f>
        <v/>
      </c>
      <c r="T34" s="19" t="str">
        <f>IF($A34&lt;='All Results'!$B$4,"",IF(SUM(NewDistributions!T$2:T34)=0,"",(IF(NewDistributions!T34/SUM(NewDistributions!T$2:T34)&gt;0.01,"",IF(NewDistributions!T33/SUM(NewDistributions!T$2:T34)&gt;0.01,"",IF(NewDistributions!T32/SUM(NewDistributions!T$2:T34)&gt;0.01,"",DateEnded_3Day!$A34))))))</f>
        <v/>
      </c>
      <c r="U34" s="19" t="str">
        <f>IF($A34&lt;='All Results'!$B$4,"",IF(SUM(NewDistributions!U$2:U34)=0,"",(IF(NewDistributions!U34/SUM(NewDistributions!U$2:U34)&gt;0.01,"",IF(NewDistributions!U33/SUM(NewDistributions!U$2:U34)&gt;0.01,"",IF(NewDistributions!U32/SUM(NewDistributions!U$2:U34)&gt;0.01,"",DateEnded_3Day!$A34))))))</f>
        <v/>
      </c>
      <c r="V34" s="19" t="str">
        <f>IF($A34&lt;='All Results'!$B$4,"",IF(SUM(NewDistributions!V$2:V34)=0,"",(IF(NewDistributions!V34/SUM(NewDistributions!V$2:V34)&gt;0.01,"",IF(NewDistributions!V33/SUM(NewDistributions!V$2:V34)&gt;0.01,"",IF(NewDistributions!V32/SUM(NewDistributions!V$2:V34)&gt;0.01,"",DateEnded_3Day!$A34))))))</f>
        <v/>
      </c>
      <c r="W34" s="19" t="str">
        <f>IF($A34&lt;='All Results'!$B$4,"",IF(SUM(NewDistributions!W$2:W34)=0,"",(IF(NewDistributions!W34/SUM(NewDistributions!W$2:W34)&gt;0.01,"",IF(NewDistributions!W33/SUM(NewDistributions!W$2:W34)&gt;0.01,"",IF(NewDistributions!W32/SUM(NewDistributions!W$2:W34)&gt;0.01,"",DateEnded_3Day!$A34))))))</f>
        <v/>
      </c>
      <c r="X34" s="19" t="str">
        <f>IF($A34&lt;='All Results'!$B$4,"",IF(SUM(NewDistributions!X$2:X34)=0,"",(IF(NewDistributions!X34/SUM(NewDistributions!X$2:X34)&gt;0.01,"",IF(NewDistributions!X33/SUM(NewDistributions!X$2:X34)&gt;0.01,"",IF(NewDistributions!X32/SUM(NewDistributions!X$2:X34)&gt;0.01,"",DateEnded_3Day!$A34))))))</f>
        <v/>
      </c>
      <c r="Y34" s="19" t="str">
        <f>IF($A34&lt;='All Results'!$B$4,"",IF(SUM(NewDistributions!Y$2:Y34)=0,"",(IF(NewDistributions!Y34/SUM(NewDistributions!Y$2:Y34)&gt;0.01,"",IF(NewDistributions!Y33/SUM(NewDistributions!Y$2:Y34)&gt;0.01,"",IF(NewDistributions!Y32/SUM(NewDistributions!Y$2:Y34)&gt;0.01,"",DateEnded_3Day!$A34))))))</f>
        <v/>
      </c>
      <c r="Z34" s="19" t="str">
        <f>IF($A34&lt;='All Results'!$B$4,"",IF(SUM(NewDistributions!Z$2:Z34)=0,"",(IF(NewDistributions!Z34/SUM(NewDistributions!Z$2:Z34)&gt;0.01,"",IF(NewDistributions!Z33/SUM(NewDistributions!Z$2:Z34)&gt;0.01,"",IF(NewDistributions!Z32/SUM(NewDistributions!Z$2:Z34)&gt;0.01,"",DateEnded_3Day!$A34))))))</f>
        <v/>
      </c>
      <c r="AA34" s="19" t="str">
        <f>IF($A34&lt;='All Results'!$B$4,"",IF(SUM(NewDistributions!AA$2:AA34)=0,"",(IF(NewDistributions!AA34/SUM(NewDistributions!AA$2:AA34)&gt;0.01,"",IF(NewDistributions!AA33/SUM(NewDistributions!AA$2:AA34)&gt;0.01,"",IF(NewDistributions!AA32/SUM(NewDistributions!AA$2:AA34)&gt;0.01,"",DateEnded_3Day!$A34))))))</f>
        <v/>
      </c>
      <c r="AB34" s="19" t="str">
        <f>IF($A34&lt;='All Results'!$B$4,"",IF(SUM(NewDistributions!AB$2:AB34)=0,"",(IF(NewDistributions!AB34/SUM(NewDistributions!AB$2:AB34)&gt;0.01,"",IF(NewDistributions!AB33/SUM(NewDistributions!AB$2:AB34)&gt;0.01,"",IF(NewDistributions!AB32/SUM(NewDistributions!AB$2:AB34)&gt;0.01,"",DateEnded_3Day!$A34))))))</f>
        <v/>
      </c>
      <c r="AC34" s="19" t="str">
        <f>IF($A34&lt;='All Results'!$B$4,"",IF(SUM(NewDistributions!AC$2:AC34)=0,"",(IF(NewDistributions!AC34/SUM(NewDistributions!AC$2:AC34)&gt;0.01,"",IF(NewDistributions!AC33/SUM(NewDistributions!AC$2:AC34)&gt;0.01,"",IF(NewDistributions!AC32/SUM(NewDistributions!AC$2:AC34)&gt;0.01,"",DateEnded_3Day!$A34))))))</f>
        <v/>
      </c>
      <c r="AD34" s="19" t="str">
        <f>IF($A34&lt;='All Results'!$B$4,"",IF(SUM(NewDistributions!AD$2:AD34)=0,"",(IF(NewDistributions!AD34/SUM(NewDistributions!AD$2:AD34)&gt;0.01,"",IF(NewDistributions!AD33/SUM(NewDistributions!AD$2:AD34)&gt;0.01,"",IF(NewDistributions!AD32/SUM(NewDistributions!AD$2:AD34)&gt;0.01,"",DateEnded_3Day!$A34))))))</f>
        <v/>
      </c>
      <c r="AE34" s="19" t="str">
        <f>IF($A34&lt;='All Results'!$B$4,"",IF(SUM(NewDistributions!AE$2:AE34)=0,"",(IF(NewDistributions!AE34/SUM(NewDistributions!AE$2:AE34)&gt;0.01,"",IF(NewDistributions!AE33/SUM(NewDistributions!AE$2:AE34)&gt;0.01,"",IF(NewDistributions!AE32/SUM(NewDistributions!AE$2:AE34)&gt;0.01,"",DateEnded_3Day!$A34))))))</f>
        <v/>
      </c>
      <c r="AF34" s="19" t="str">
        <f>IF($A34&lt;='All Results'!$B$4,"",IF(SUM(NewDistributions!AF$2:AF34)=0,"",(IF(NewDistributions!AF34/SUM(NewDistributions!AF$2:AF34)&gt;0.01,"",IF(NewDistributions!AF33/SUM(NewDistributions!AF$2:AF34)&gt;0.01,"",IF(NewDistributions!AF32/SUM(NewDistributions!AF$2:AF34)&gt;0.01,"",DateEnded_3Day!$A34))))))</f>
        <v/>
      </c>
      <c r="AG34" s="19" t="str">
        <f>IF($A34&lt;='All Results'!$B$4,"",IF(SUM(NewDistributions!AG$2:AG34)=0,"",(IF(NewDistributions!AG34/SUM(NewDistributions!AG$2:AG34)&gt;0.01,"",IF(NewDistributions!AG33/SUM(NewDistributions!AG$2:AG34)&gt;0.01,"",IF(NewDistributions!AG32/SUM(NewDistributions!AG$2:AG34)&gt;0.01,"",DateEnded_3Day!$A34))))))</f>
        <v/>
      </c>
      <c r="AH34" s="19" t="str">
        <f>IF($A34&lt;='All Results'!$B$4,"",IF(SUM(NewDistributions!AH$2:AH34)=0,"",(IF(NewDistributions!AH34/SUM(NewDistributions!AH$2:AH34)&gt;0.01,"",IF(NewDistributions!AH33/SUM(NewDistributions!AH$2:AH34)&gt;0.01,"",IF(NewDistributions!AH32/SUM(NewDistributions!AH$2:AH34)&gt;0.01,"",DateEnded_3Day!$A34))))))</f>
        <v/>
      </c>
      <c r="AI34" s="19" t="str">
        <f>IF($A34&lt;='All Results'!$B$4,"",IF(SUM(NewDistributions!AI$2:AI34)=0,"",(IF(NewDistributions!AI34/SUM(NewDistributions!AI$2:AI34)&gt;0.01,"",IF(NewDistributions!AI33/SUM(NewDistributions!AI$2:AI34)&gt;0.01,"",IF(NewDistributions!AI32/SUM(NewDistributions!AI$2:AI34)&gt;0.01,"",DateEnded_3Day!$A34))))))</f>
        <v/>
      </c>
      <c r="AJ34" s="19" t="str">
        <f>IF($A34&lt;='All Results'!$B$4,"",IF(SUM(NewDistributions!AJ$2:AJ34)=0,"",(IF(NewDistributions!AJ34/SUM(NewDistributions!AJ$2:AJ34)&gt;0.01,"",IF(NewDistributions!AJ33/SUM(NewDistributions!AJ$2:AJ34)&gt;0.01,"",IF(NewDistributions!AJ32/SUM(NewDistributions!AJ$2:AJ34)&gt;0.01,"",DateEnded_3Day!$A34))))))</f>
        <v/>
      </c>
    </row>
    <row r="35" spans="1:36" x14ac:dyDescent="0.25">
      <c r="A35" s="1">
        <v>44350</v>
      </c>
      <c r="B35" s="3">
        <v>154</v>
      </c>
      <c r="C35" s="19" t="str">
        <f>IF($A35&lt;='All Results'!$B$4,"",IF(SUM(NewDistributions!C$2:C35)=0,"",(IF(NewDistributions!C35/SUM(NewDistributions!C$2:C35)&gt;0.01,"",IF(NewDistributions!C34/SUM(NewDistributions!C$2:C35)&gt;0.01,"",IF(NewDistributions!C33/SUM(NewDistributions!C$2:C35)&gt;0.01,"",DateEnded_3Day!$A35))))))</f>
        <v/>
      </c>
      <c r="D35" s="19" t="str">
        <f>IF($A35&lt;='All Results'!$B$4,"",IF(SUM(NewDistributions!D$2:D35)=0,"",(IF(NewDistributions!D35/SUM(NewDistributions!D$2:D35)&gt;0.01,"",IF(NewDistributions!D34/SUM(NewDistributions!D$2:D35)&gt;0.01,"",IF(NewDistributions!D33/SUM(NewDistributions!D$2:D35)&gt;0.01,"",DateEnded_3Day!$A35))))))</f>
        <v/>
      </c>
      <c r="E35" s="19" t="str">
        <f>IF($A35&lt;='All Results'!$B$4,"",IF(SUM(NewDistributions!E$2:E35)=0,"",(IF(NewDistributions!E35/SUM(NewDistributions!E$2:E35)&gt;0.01,"",IF(NewDistributions!E34/SUM(NewDistributions!E$2:E35)&gt;0.01,"",IF(NewDistributions!E33/SUM(NewDistributions!E$2:E35)&gt;0.01,"",DateEnded_3Day!$A35))))))</f>
        <v/>
      </c>
      <c r="F35" s="19" t="str">
        <f>IF($A35&lt;='All Results'!$B$4,"",IF(SUM(NewDistributions!F$2:F35)=0,"",(IF(NewDistributions!F35/SUM(NewDistributions!F$2:F35)&gt;0.01,"",IF(NewDistributions!F34/SUM(NewDistributions!F$2:F35)&gt;0.01,"",IF(NewDistributions!F33/SUM(NewDistributions!F$2:F35)&gt;0.01,"",DateEnded_3Day!$A35))))))</f>
        <v/>
      </c>
      <c r="G35" s="19" t="str">
        <f>IF($A35&lt;='All Results'!$B$4,"",IF(SUM(NewDistributions!G$2:G35)=0,"",(IF(NewDistributions!G35/SUM(NewDistributions!G$2:G35)&gt;0.01,"",IF(NewDistributions!G34/SUM(NewDistributions!G$2:G35)&gt;0.01,"",IF(NewDistributions!G33/SUM(NewDistributions!G$2:G35)&gt;0.01,"",DateEnded_3Day!$A35))))))</f>
        <v/>
      </c>
      <c r="H35" s="19" t="str">
        <f>IF($A35&lt;='All Results'!$B$4,"",IF(SUM(NewDistributions!H$2:H35)=0,"",(IF(NewDistributions!H35/SUM(NewDistributions!H$2:H35)&gt;0.01,"",IF(NewDistributions!H34/SUM(NewDistributions!H$2:H35)&gt;0.01,"",IF(NewDistributions!H33/SUM(NewDistributions!H$2:H35)&gt;0.01,"",DateEnded_3Day!$A35))))))</f>
        <v/>
      </c>
      <c r="I35" s="19" t="str">
        <f>IF($A35&lt;='All Results'!$B$4,"",IF(SUM(NewDistributions!I$2:I35)=0,"",(IF(NewDistributions!I35/SUM(NewDistributions!I$2:I35)&gt;0.01,"",IF(NewDistributions!I34/SUM(NewDistributions!I$2:I35)&gt;0.01,"",IF(NewDistributions!I33/SUM(NewDistributions!I$2:I35)&gt;0.01,"",DateEnded_3Day!$A35))))))</f>
        <v/>
      </c>
      <c r="J35" s="19" t="str">
        <f>IF($A35&lt;='All Results'!$B$4,"",IF(SUM(NewDistributions!J$2:J35)=0,"",(IF(NewDistributions!J35/SUM(NewDistributions!J$2:J35)&gt;0.01,"",IF(NewDistributions!J34/SUM(NewDistributions!J$2:J35)&gt;0.01,"",IF(NewDistributions!J33/SUM(NewDistributions!J$2:J35)&gt;0.01,"",DateEnded_3Day!$A35))))))</f>
        <v/>
      </c>
      <c r="K35" s="19" t="str">
        <f>IF($A35&lt;='All Results'!$B$4,"",IF(SUM(NewDistributions!K$2:K35)=0,"",(IF(NewDistributions!K35/SUM(NewDistributions!K$2:K35)&gt;0.01,"",IF(NewDistributions!K34/SUM(NewDistributions!K$2:K35)&gt;0.01,"",IF(NewDistributions!K33/SUM(NewDistributions!K$2:K35)&gt;0.01,"",DateEnded_3Day!$A35))))))</f>
        <v/>
      </c>
      <c r="L35" s="19" t="str">
        <f>IF($A35&lt;='All Results'!$B$4,"",IF(SUM(NewDistributions!L$2:L35)=0,"",(IF(NewDistributions!L35/SUM(NewDistributions!L$2:L35)&gt;0.01,"",IF(NewDistributions!L34/SUM(NewDistributions!L$2:L35)&gt;0.01,"",IF(NewDistributions!L33/SUM(NewDistributions!L$2:L35)&gt;0.01,"",DateEnded_3Day!$A35))))))</f>
        <v/>
      </c>
      <c r="M35" s="19" t="str">
        <f>IF($A35&lt;='All Results'!$B$4,"",IF(SUM(NewDistributions!M$2:M35)=0,"",(IF(NewDistributions!M35/SUM(NewDistributions!M$2:M35)&gt;0.01,"",IF(NewDistributions!M34/SUM(NewDistributions!M$2:M35)&gt;0.01,"",IF(NewDistributions!M33/SUM(NewDistributions!M$2:M35)&gt;0.01,"",DateEnded_3Day!$A35))))))</f>
        <v/>
      </c>
      <c r="N35" s="19" t="str">
        <f>IF($A35&lt;='All Results'!$B$4,"",IF(SUM(NewDistributions!N$2:N35)=0,"",(IF(NewDistributions!N35/SUM(NewDistributions!N$2:N35)&gt;0.01,"",IF(NewDistributions!N34/SUM(NewDistributions!N$2:N35)&gt;0.01,"",IF(NewDistributions!N33/SUM(NewDistributions!N$2:N35)&gt;0.01,"",DateEnded_3Day!$A35))))))</f>
        <v/>
      </c>
      <c r="O35" s="19" t="str">
        <f>IF($A35&lt;='All Results'!$B$4,"",IF(SUM(NewDistributions!O$2:O35)=0,"",(IF(NewDistributions!O35/SUM(NewDistributions!O$2:O35)&gt;0.01,"",IF(NewDistributions!O34/SUM(NewDistributions!O$2:O35)&gt;0.01,"",IF(NewDistributions!O33/SUM(NewDistributions!O$2:O35)&gt;0.01,"",DateEnded_3Day!$A35))))))</f>
        <v/>
      </c>
      <c r="P35" s="19" t="str">
        <f>IF($A35&lt;='All Results'!$B$4,"",IF(SUM(NewDistributions!P$2:P35)=0,"",(IF(NewDistributions!P35/SUM(NewDistributions!P$2:P35)&gt;0.01,"",IF(NewDistributions!P34/SUM(NewDistributions!P$2:P35)&gt;0.01,"",IF(NewDistributions!P33/SUM(NewDistributions!P$2:P35)&gt;0.01,"",DateEnded_3Day!$A35))))))</f>
        <v/>
      </c>
      <c r="Q35" s="19" t="str">
        <f>IF($A35&lt;='All Results'!$B$4,"",IF(SUM(NewDistributions!Q$2:Q35)=0,"",(IF(NewDistributions!Q35/SUM(NewDistributions!Q$2:Q35)&gt;0.01,"",IF(NewDistributions!Q34/SUM(NewDistributions!Q$2:Q35)&gt;0.01,"",IF(NewDistributions!Q33/SUM(NewDistributions!Q$2:Q35)&gt;0.01,"",DateEnded_3Day!$A35))))))</f>
        <v/>
      </c>
      <c r="R35" s="19" t="str">
        <f>IF($A35&lt;='All Results'!$B$4,"",IF(SUM(NewDistributions!R$2:R35)=0,"",(IF(NewDistributions!R35/SUM(NewDistributions!R$2:R35)&gt;0.01,"",IF(NewDistributions!R34/SUM(NewDistributions!R$2:R35)&gt;0.01,"",IF(NewDistributions!R33/SUM(NewDistributions!R$2:R35)&gt;0.01,"",DateEnded_3Day!$A35))))))</f>
        <v/>
      </c>
      <c r="S35" s="19" t="str">
        <f>IF($A35&lt;='All Results'!$B$4,"",IF(SUM(NewDistributions!S$2:S35)=0,"",(IF(NewDistributions!S35/SUM(NewDistributions!S$2:S35)&gt;0.01,"",IF(NewDistributions!S34/SUM(NewDistributions!S$2:S35)&gt;0.01,"",IF(NewDistributions!S33/SUM(NewDistributions!S$2:S35)&gt;0.01,"",DateEnded_3Day!$A35))))))</f>
        <v/>
      </c>
      <c r="T35" s="19" t="str">
        <f>IF($A35&lt;='All Results'!$B$4,"",IF(SUM(NewDistributions!T$2:T35)=0,"",(IF(NewDistributions!T35/SUM(NewDistributions!T$2:T35)&gt;0.01,"",IF(NewDistributions!T34/SUM(NewDistributions!T$2:T35)&gt;0.01,"",IF(NewDistributions!T33/SUM(NewDistributions!T$2:T35)&gt;0.01,"",DateEnded_3Day!$A35))))))</f>
        <v/>
      </c>
      <c r="U35" s="19" t="str">
        <f>IF($A35&lt;='All Results'!$B$4,"",IF(SUM(NewDistributions!U$2:U35)=0,"",(IF(NewDistributions!U35/SUM(NewDistributions!U$2:U35)&gt;0.01,"",IF(NewDistributions!U34/SUM(NewDistributions!U$2:U35)&gt;0.01,"",IF(NewDistributions!U33/SUM(NewDistributions!U$2:U35)&gt;0.01,"",DateEnded_3Day!$A35))))))</f>
        <v/>
      </c>
      <c r="V35" s="19" t="str">
        <f>IF($A35&lt;='All Results'!$B$4,"",IF(SUM(NewDistributions!V$2:V35)=0,"",(IF(NewDistributions!V35/SUM(NewDistributions!V$2:V35)&gt;0.01,"",IF(NewDistributions!V34/SUM(NewDistributions!V$2:V35)&gt;0.01,"",IF(NewDistributions!V33/SUM(NewDistributions!V$2:V35)&gt;0.01,"",DateEnded_3Day!$A35))))))</f>
        <v/>
      </c>
      <c r="W35" s="19" t="str">
        <f>IF($A35&lt;='All Results'!$B$4,"",IF(SUM(NewDistributions!W$2:W35)=0,"",(IF(NewDistributions!W35/SUM(NewDistributions!W$2:W35)&gt;0.01,"",IF(NewDistributions!W34/SUM(NewDistributions!W$2:W35)&gt;0.01,"",IF(NewDistributions!W33/SUM(NewDistributions!W$2:W35)&gt;0.01,"",DateEnded_3Day!$A35))))))</f>
        <v/>
      </c>
      <c r="X35" s="19" t="str">
        <f>IF($A35&lt;='All Results'!$B$4,"",IF(SUM(NewDistributions!X$2:X35)=0,"",(IF(NewDistributions!X35/SUM(NewDistributions!X$2:X35)&gt;0.01,"",IF(NewDistributions!X34/SUM(NewDistributions!X$2:X35)&gt;0.01,"",IF(NewDistributions!X33/SUM(NewDistributions!X$2:X35)&gt;0.01,"",DateEnded_3Day!$A35))))))</f>
        <v/>
      </c>
      <c r="Y35" s="19" t="str">
        <f>IF($A35&lt;='All Results'!$B$4,"",IF(SUM(NewDistributions!Y$2:Y35)=0,"",(IF(NewDistributions!Y35/SUM(NewDistributions!Y$2:Y35)&gt;0.01,"",IF(NewDistributions!Y34/SUM(NewDistributions!Y$2:Y35)&gt;0.01,"",IF(NewDistributions!Y33/SUM(NewDistributions!Y$2:Y35)&gt;0.01,"",DateEnded_3Day!$A35))))))</f>
        <v/>
      </c>
      <c r="Z35" s="19" t="str">
        <f>IF($A35&lt;='All Results'!$B$4,"",IF(SUM(NewDistributions!Z$2:Z35)=0,"",(IF(NewDistributions!Z35/SUM(NewDistributions!Z$2:Z35)&gt;0.01,"",IF(NewDistributions!Z34/SUM(NewDistributions!Z$2:Z35)&gt;0.01,"",IF(NewDistributions!Z33/SUM(NewDistributions!Z$2:Z35)&gt;0.01,"",DateEnded_3Day!$A35))))))</f>
        <v/>
      </c>
      <c r="AA35" s="19" t="str">
        <f>IF($A35&lt;='All Results'!$B$4,"",IF(SUM(NewDistributions!AA$2:AA35)=0,"",(IF(NewDistributions!AA35/SUM(NewDistributions!AA$2:AA35)&gt;0.01,"",IF(NewDistributions!AA34/SUM(NewDistributions!AA$2:AA35)&gt;0.01,"",IF(NewDistributions!AA33/SUM(NewDistributions!AA$2:AA35)&gt;0.01,"",DateEnded_3Day!$A35))))))</f>
        <v/>
      </c>
      <c r="AB35" s="19" t="str">
        <f>IF($A35&lt;='All Results'!$B$4,"",IF(SUM(NewDistributions!AB$2:AB35)=0,"",(IF(NewDistributions!AB35/SUM(NewDistributions!AB$2:AB35)&gt;0.01,"",IF(NewDistributions!AB34/SUM(NewDistributions!AB$2:AB35)&gt;0.01,"",IF(NewDistributions!AB33/SUM(NewDistributions!AB$2:AB35)&gt;0.01,"",DateEnded_3Day!$A35))))))</f>
        <v/>
      </c>
      <c r="AC35" s="19" t="str">
        <f>IF($A35&lt;='All Results'!$B$4,"",IF(SUM(NewDistributions!AC$2:AC35)=0,"",(IF(NewDistributions!AC35/SUM(NewDistributions!AC$2:AC35)&gt;0.01,"",IF(NewDistributions!AC34/SUM(NewDistributions!AC$2:AC35)&gt;0.01,"",IF(NewDistributions!AC33/SUM(NewDistributions!AC$2:AC35)&gt;0.01,"",DateEnded_3Day!$A35))))))</f>
        <v/>
      </c>
      <c r="AD35" s="19" t="str">
        <f>IF($A35&lt;='All Results'!$B$4,"",IF(SUM(NewDistributions!AD$2:AD35)=0,"",(IF(NewDistributions!AD35/SUM(NewDistributions!AD$2:AD35)&gt;0.01,"",IF(NewDistributions!AD34/SUM(NewDistributions!AD$2:AD35)&gt;0.01,"",IF(NewDistributions!AD33/SUM(NewDistributions!AD$2:AD35)&gt;0.01,"",DateEnded_3Day!$A35))))))</f>
        <v/>
      </c>
      <c r="AE35" s="19" t="str">
        <f>IF($A35&lt;='All Results'!$B$4,"",IF(SUM(NewDistributions!AE$2:AE35)=0,"",(IF(NewDistributions!AE35/SUM(NewDistributions!AE$2:AE35)&gt;0.01,"",IF(NewDistributions!AE34/SUM(NewDistributions!AE$2:AE35)&gt;0.01,"",IF(NewDistributions!AE33/SUM(NewDistributions!AE$2:AE35)&gt;0.01,"",DateEnded_3Day!$A35))))))</f>
        <v/>
      </c>
      <c r="AF35" s="19" t="str">
        <f>IF($A35&lt;='All Results'!$B$4,"",IF(SUM(NewDistributions!AF$2:AF35)=0,"",(IF(NewDistributions!AF35/SUM(NewDistributions!AF$2:AF35)&gt;0.01,"",IF(NewDistributions!AF34/SUM(NewDistributions!AF$2:AF35)&gt;0.01,"",IF(NewDistributions!AF33/SUM(NewDistributions!AF$2:AF35)&gt;0.01,"",DateEnded_3Day!$A35))))))</f>
        <v/>
      </c>
      <c r="AG35" s="19" t="str">
        <f>IF($A35&lt;='All Results'!$B$4,"",IF(SUM(NewDistributions!AG$2:AG35)=0,"",(IF(NewDistributions!AG35/SUM(NewDistributions!AG$2:AG35)&gt;0.01,"",IF(NewDistributions!AG34/SUM(NewDistributions!AG$2:AG35)&gt;0.01,"",IF(NewDistributions!AG33/SUM(NewDistributions!AG$2:AG35)&gt;0.01,"",DateEnded_3Day!$A35))))))</f>
        <v/>
      </c>
      <c r="AH35" s="19" t="str">
        <f>IF($A35&lt;='All Results'!$B$4,"",IF(SUM(NewDistributions!AH$2:AH35)=0,"",(IF(NewDistributions!AH35/SUM(NewDistributions!AH$2:AH35)&gt;0.01,"",IF(NewDistributions!AH34/SUM(NewDistributions!AH$2:AH35)&gt;0.01,"",IF(NewDistributions!AH33/SUM(NewDistributions!AH$2:AH35)&gt;0.01,"",DateEnded_3Day!$A35))))))</f>
        <v/>
      </c>
      <c r="AI35" s="19" t="str">
        <f>IF($A35&lt;='All Results'!$B$4,"",IF(SUM(NewDistributions!AI$2:AI35)=0,"",(IF(NewDistributions!AI35/SUM(NewDistributions!AI$2:AI35)&gt;0.01,"",IF(NewDistributions!AI34/SUM(NewDistributions!AI$2:AI35)&gt;0.01,"",IF(NewDistributions!AI33/SUM(NewDistributions!AI$2:AI35)&gt;0.01,"",DateEnded_3Day!$A35))))))</f>
        <v/>
      </c>
      <c r="AJ35" s="19" t="str">
        <f>IF($A35&lt;='All Results'!$B$4,"",IF(SUM(NewDistributions!AJ$2:AJ35)=0,"",(IF(NewDistributions!AJ35/SUM(NewDistributions!AJ$2:AJ35)&gt;0.01,"",IF(NewDistributions!AJ34/SUM(NewDistributions!AJ$2:AJ35)&gt;0.01,"",IF(NewDistributions!AJ33/SUM(NewDistributions!AJ$2:AJ35)&gt;0.01,"",DateEnded_3Day!$A35))))))</f>
        <v/>
      </c>
    </row>
    <row r="36" spans="1:36" x14ac:dyDescent="0.25">
      <c r="A36" s="1">
        <v>44351</v>
      </c>
      <c r="B36" s="3">
        <v>155</v>
      </c>
      <c r="C36" s="19" t="str">
        <f>IF($A36&lt;='All Results'!$B$4,"",IF(SUM(NewDistributions!C$2:C36)=0,"",(IF(NewDistributions!C36/SUM(NewDistributions!C$2:C36)&gt;0.01,"",IF(NewDistributions!C35/SUM(NewDistributions!C$2:C36)&gt;0.01,"",IF(NewDistributions!C34/SUM(NewDistributions!C$2:C36)&gt;0.01,"",DateEnded_3Day!$A36))))))</f>
        <v/>
      </c>
      <c r="D36" s="19" t="str">
        <f>IF($A36&lt;='All Results'!$B$4,"",IF(SUM(NewDistributions!D$2:D36)=0,"",(IF(NewDistributions!D36/SUM(NewDistributions!D$2:D36)&gt;0.01,"",IF(NewDistributions!D35/SUM(NewDistributions!D$2:D36)&gt;0.01,"",IF(NewDistributions!D34/SUM(NewDistributions!D$2:D36)&gt;0.01,"",DateEnded_3Day!$A36))))))</f>
        <v/>
      </c>
      <c r="E36" s="19" t="str">
        <f>IF($A36&lt;='All Results'!$B$4,"",IF(SUM(NewDistributions!E$2:E36)=0,"",(IF(NewDistributions!E36/SUM(NewDistributions!E$2:E36)&gt;0.01,"",IF(NewDistributions!E35/SUM(NewDistributions!E$2:E36)&gt;0.01,"",IF(NewDistributions!E34/SUM(NewDistributions!E$2:E36)&gt;0.01,"",DateEnded_3Day!$A36))))))</f>
        <v/>
      </c>
      <c r="F36" s="19" t="str">
        <f>IF($A36&lt;='All Results'!$B$4,"",IF(SUM(NewDistributions!F$2:F36)=0,"",(IF(NewDistributions!F36/SUM(NewDistributions!F$2:F36)&gt;0.01,"",IF(NewDistributions!F35/SUM(NewDistributions!F$2:F36)&gt;0.01,"",IF(NewDistributions!F34/SUM(NewDistributions!F$2:F36)&gt;0.01,"",DateEnded_3Day!$A36))))))</f>
        <v/>
      </c>
      <c r="G36" s="19" t="str">
        <f>IF($A36&lt;='All Results'!$B$4,"",IF(SUM(NewDistributions!G$2:G36)=0,"",(IF(NewDistributions!G36/SUM(NewDistributions!G$2:G36)&gt;0.01,"",IF(NewDistributions!G35/SUM(NewDistributions!G$2:G36)&gt;0.01,"",IF(NewDistributions!G34/SUM(NewDistributions!G$2:G36)&gt;0.01,"",DateEnded_3Day!$A36))))))</f>
        <v/>
      </c>
      <c r="H36" s="19" t="str">
        <f>IF($A36&lt;='All Results'!$B$4,"",IF(SUM(NewDistributions!H$2:H36)=0,"",(IF(NewDistributions!H36/SUM(NewDistributions!H$2:H36)&gt;0.01,"",IF(NewDistributions!H35/SUM(NewDistributions!H$2:H36)&gt;0.01,"",IF(NewDistributions!H34/SUM(NewDistributions!H$2:H36)&gt;0.01,"",DateEnded_3Day!$A36))))))</f>
        <v/>
      </c>
      <c r="I36" s="19" t="str">
        <f>IF($A36&lt;='All Results'!$B$4,"",IF(SUM(NewDistributions!I$2:I36)=0,"",(IF(NewDistributions!I36/SUM(NewDistributions!I$2:I36)&gt;0.01,"",IF(NewDistributions!I35/SUM(NewDistributions!I$2:I36)&gt;0.01,"",IF(NewDistributions!I34/SUM(NewDistributions!I$2:I36)&gt;0.01,"",DateEnded_3Day!$A36))))))</f>
        <v/>
      </c>
      <c r="J36" s="19" t="str">
        <f>IF($A36&lt;='All Results'!$B$4,"",IF(SUM(NewDistributions!J$2:J36)=0,"",(IF(NewDistributions!J36/SUM(NewDistributions!J$2:J36)&gt;0.01,"",IF(NewDistributions!J35/SUM(NewDistributions!J$2:J36)&gt;0.01,"",IF(NewDistributions!J34/SUM(NewDistributions!J$2:J36)&gt;0.01,"",DateEnded_3Day!$A36))))))</f>
        <v/>
      </c>
      <c r="K36" s="19" t="str">
        <f>IF($A36&lt;='All Results'!$B$4,"",IF(SUM(NewDistributions!K$2:K36)=0,"",(IF(NewDistributions!K36/SUM(NewDistributions!K$2:K36)&gt;0.01,"",IF(NewDistributions!K35/SUM(NewDistributions!K$2:K36)&gt;0.01,"",IF(NewDistributions!K34/SUM(NewDistributions!K$2:K36)&gt;0.01,"",DateEnded_3Day!$A36))))))</f>
        <v/>
      </c>
      <c r="L36" s="19" t="str">
        <f>IF($A36&lt;='All Results'!$B$4,"",IF(SUM(NewDistributions!L$2:L36)=0,"",(IF(NewDistributions!L36/SUM(NewDistributions!L$2:L36)&gt;0.01,"",IF(NewDistributions!L35/SUM(NewDistributions!L$2:L36)&gt;0.01,"",IF(NewDistributions!L34/SUM(NewDistributions!L$2:L36)&gt;0.01,"",DateEnded_3Day!$A36))))))</f>
        <v/>
      </c>
      <c r="M36" s="19" t="str">
        <f>IF($A36&lt;='All Results'!$B$4,"",IF(SUM(NewDistributions!M$2:M36)=0,"",(IF(NewDistributions!M36/SUM(NewDistributions!M$2:M36)&gt;0.01,"",IF(NewDistributions!M35/SUM(NewDistributions!M$2:M36)&gt;0.01,"",IF(NewDistributions!M34/SUM(NewDistributions!M$2:M36)&gt;0.01,"",DateEnded_3Day!$A36))))))</f>
        <v/>
      </c>
      <c r="N36" s="19" t="str">
        <f>IF($A36&lt;='All Results'!$B$4,"",IF(SUM(NewDistributions!N$2:N36)=0,"",(IF(NewDistributions!N36/SUM(NewDistributions!N$2:N36)&gt;0.01,"",IF(NewDistributions!N35/SUM(NewDistributions!N$2:N36)&gt;0.01,"",IF(NewDistributions!N34/SUM(NewDistributions!N$2:N36)&gt;0.01,"",DateEnded_3Day!$A36))))))</f>
        <v/>
      </c>
      <c r="O36" s="19" t="str">
        <f>IF($A36&lt;='All Results'!$B$4,"",IF(SUM(NewDistributions!O$2:O36)=0,"",(IF(NewDistributions!O36/SUM(NewDistributions!O$2:O36)&gt;0.01,"",IF(NewDistributions!O35/SUM(NewDistributions!O$2:O36)&gt;0.01,"",IF(NewDistributions!O34/SUM(NewDistributions!O$2:O36)&gt;0.01,"",DateEnded_3Day!$A36))))))</f>
        <v/>
      </c>
      <c r="P36" s="19" t="str">
        <f>IF($A36&lt;='All Results'!$B$4,"",IF(SUM(NewDistributions!P$2:P36)=0,"",(IF(NewDistributions!P36/SUM(NewDistributions!P$2:P36)&gt;0.01,"",IF(NewDistributions!P35/SUM(NewDistributions!P$2:P36)&gt;0.01,"",IF(NewDistributions!P34/SUM(NewDistributions!P$2:P36)&gt;0.01,"",DateEnded_3Day!$A36))))))</f>
        <v/>
      </c>
      <c r="Q36" s="19" t="str">
        <f>IF($A36&lt;='All Results'!$B$4,"",IF(SUM(NewDistributions!Q$2:Q36)=0,"",(IF(NewDistributions!Q36/SUM(NewDistributions!Q$2:Q36)&gt;0.01,"",IF(NewDistributions!Q35/SUM(NewDistributions!Q$2:Q36)&gt;0.01,"",IF(NewDistributions!Q34/SUM(NewDistributions!Q$2:Q36)&gt;0.01,"",DateEnded_3Day!$A36))))))</f>
        <v/>
      </c>
      <c r="R36" s="19" t="str">
        <f>IF($A36&lt;='All Results'!$B$4,"",IF(SUM(NewDistributions!R$2:R36)=0,"",(IF(NewDistributions!R36/SUM(NewDistributions!R$2:R36)&gt;0.01,"",IF(NewDistributions!R35/SUM(NewDistributions!R$2:R36)&gt;0.01,"",IF(NewDistributions!R34/SUM(NewDistributions!R$2:R36)&gt;0.01,"",DateEnded_3Day!$A36))))))</f>
        <v/>
      </c>
      <c r="S36" s="19" t="str">
        <f>IF($A36&lt;='All Results'!$B$4,"",IF(SUM(NewDistributions!S$2:S36)=0,"",(IF(NewDistributions!S36/SUM(NewDistributions!S$2:S36)&gt;0.01,"",IF(NewDistributions!S35/SUM(NewDistributions!S$2:S36)&gt;0.01,"",IF(NewDistributions!S34/SUM(NewDistributions!S$2:S36)&gt;0.01,"",DateEnded_3Day!$A36))))))</f>
        <v/>
      </c>
      <c r="T36" s="19" t="str">
        <f>IF($A36&lt;='All Results'!$B$4,"",IF(SUM(NewDistributions!T$2:T36)=0,"",(IF(NewDistributions!T36/SUM(NewDistributions!T$2:T36)&gt;0.01,"",IF(NewDistributions!T35/SUM(NewDistributions!T$2:T36)&gt;0.01,"",IF(NewDistributions!T34/SUM(NewDistributions!T$2:T36)&gt;0.01,"",DateEnded_3Day!$A36))))))</f>
        <v/>
      </c>
      <c r="U36" s="19" t="str">
        <f>IF($A36&lt;='All Results'!$B$4,"",IF(SUM(NewDistributions!U$2:U36)=0,"",(IF(NewDistributions!U36/SUM(NewDistributions!U$2:U36)&gt;0.01,"",IF(NewDistributions!U35/SUM(NewDistributions!U$2:U36)&gt;0.01,"",IF(NewDistributions!U34/SUM(NewDistributions!U$2:U36)&gt;0.01,"",DateEnded_3Day!$A36))))))</f>
        <v/>
      </c>
      <c r="V36" s="19" t="str">
        <f>IF($A36&lt;='All Results'!$B$4,"",IF(SUM(NewDistributions!V$2:V36)=0,"",(IF(NewDistributions!V36/SUM(NewDistributions!V$2:V36)&gt;0.01,"",IF(NewDistributions!V35/SUM(NewDistributions!V$2:V36)&gt;0.01,"",IF(NewDistributions!V34/SUM(NewDistributions!V$2:V36)&gt;0.01,"",DateEnded_3Day!$A36))))))</f>
        <v/>
      </c>
      <c r="W36" s="19" t="str">
        <f>IF($A36&lt;='All Results'!$B$4,"",IF(SUM(NewDistributions!W$2:W36)=0,"",(IF(NewDistributions!W36/SUM(NewDistributions!W$2:W36)&gt;0.01,"",IF(NewDistributions!W35/SUM(NewDistributions!W$2:W36)&gt;0.01,"",IF(NewDistributions!W34/SUM(NewDistributions!W$2:W36)&gt;0.01,"",DateEnded_3Day!$A36))))))</f>
        <v/>
      </c>
      <c r="X36" s="19" t="str">
        <f>IF($A36&lt;='All Results'!$B$4,"",IF(SUM(NewDistributions!X$2:X36)=0,"",(IF(NewDistributions!X36/SUM(NewDistributions!X$2:X36)&gt;0.01,"",IF(NewDistributions!X35/SUM(NewDistributions!X$2:X36)&gt;0.01,"",IF(NewDistributions!X34/SUM(NewDistributions!X$2:X36)&gt;0.01,"",DateEnded_3Day!$A36))))))</f>
        <v/>
      </c>
      <c r="Y36" s="19" t="str">
        <f>IF($A36&lt;='All Results'!$B$4,"",IF(SUM(NewDistributions!Y$2:Y36)=0,"",(IF(NewDistributions!Y36/SUM(NewDistributions!Y$2:Y36)&gt;0.01,"",IF(NewDistributions!Y35/SUM(NewDistributions!Y$2:Y36)&gt;0.01,"",IF(NewDistributions!Y34/SUM(NewDistributions!Y$2:Y36)&gt;0.01,"",DateEnded_3Day!$A36))))))</f>
        <v/>
      </c>
      <c r="Z36" s="19" t="str">
        <f>IF($A36&lt;='All Results'!$B$4,"",IF(SUM(NewDistributions!Z$2:Z36)=0,"",(IF(NewDistributions!Z36/SUM(NewDistributions!Z$2:Z36)&gt;0.01,"",IF(NewDistributions!Z35/SUM(NewDistributions!Z$2:Z36)&gt;0.01,"",IF(NewDistributions!Z34/SUM(NewDistributions!Z$2:Z36)&gt;0.01,"",DateEnded_3Day!$A36))))))</f>
        <v/>
      </c>
      <c r="AA36" s="19" t="str">
        <f>IF($A36&lt;='All Results'!$B$4,"",IF(SUM(NewDistributions!AA$2:AA36)=0,"",(IF(NewDistributions!AA36/SUM(NewDistributions!AA$2:AA36)&gt;0.01,"",IF(NewDistributions!AA35/SUM(NewDistributions!AA$2:AA36)&gt;0.01,"",IF(NewDistributions!AA34/SUM(NewDistributions!AA$2:AA36)&gt;0.01,"",DateEnded_3Day!$A36))))))</f>
        <v/>
      </c>
      <c r="AB36" s="19" t="str">
        <f>IF($A36&lt;='All Results'!$B$4,"",IF(SUM(NewDistributions!AB$2:AB36)=0,"",(IF(NewDistributions!AB36/SUM(NewDistributions!AB$2:AB36)&gt;0.01,"",IF(NewDistributions!AB35/SUM(NewDistributions!AB$2:AB36)&gt;0.01,"",IF(NewDistributions!AB34/SUM(NewDistributions!AB$2:AB36)&gt;0.01,"",DateEnded_3Day!$A36))))))</f>
        <v/>
      </c>
      <c r="AC36" s="19" t="str">
        <f>IF($A36&lt;='All Results'!$B$4,"",IF(SUM(NewDistributions!AC$2:AC36)=0,"",(IF(NewDistributions!AC36/SUM(NewDistributions!AC$2:AC36)&gt;0.01,"",IF(NewDistributions!AC35/SUM(NewDistributions!AC$2:AC36)&gt;0.01,"",IF(NewDistributions!AC34/SUM(NewDistributions!AC$2:AC36)&gt;0.01,"",DateEnded_3Day!$A36))))))</f>
        <v/>
      </c>
      <c r="AD36" s="19" t="str">
        <f>IF($A36&lt;='All Results'!$B$4,"",IF(SUM(NewDistributions!AD$2:AD36)=0,"",(IF(NewDistributions!AD36/SUM(NewDistributions!AD$2:AD36)&gt;0.01,"",IF(NewDistributions!AD35/SUM(NewDistributions!AD$2:AD36)&gt;0.01,"",IF(NewDistributions!AD34/SUM(NewDistributions!AD$2:AD36)&gt;0.01,"",DateEnded_3Day!$A36))))))</f>
        <v/>
      </c>
      <c r="AE36" s="19" t="str">
        <f>IF($A36&lt;='All Results'!$B$4,"",IF(SUM(NewDistributions!AE$2:AE36)=0,"",(IF(NewDistributions!AE36/SUM(NewDistributions!AE$2:AE36)&gt;0.01,"",IF(NewDistributions!AE35/SUM(NewDistributions!AE$2:AE36)&gt;0.01,"",IF(NewDistributions!AE34/SUM(NewDistributions!AE$2:AE36)&gt;0.01,"",DateEnded_3Day!$A36))))))</f>
        <v/>
      </c>
      <c r="AF36" s="19" t="str">
        <f>IF($A36&lt;='All Results'!$B$4,"",IF(SUM(NewDistributions!AF$2:AF36)=0,"",(IF(NewDistributions!AF36/SUM(NewDistributions!AF$2:AF36)&gt;0.01,"",IF(NewDistributions!AF35/SUM(NewDistributions!AF$2:AF36)&gt;0.01,"",IF(NewDistributions!AF34/SUM(NewDistributions!AF$2:AF36)&gt;0.01,"",DateEnded_3Day!$A36))))))</f>
        <v/>
      </c>
      <c r="AG36" s="19" t="str">
        <f>IF($A36&lt;='All Results'!$B$4,"",IF(SUM(NewDistributions!AG$2:AG36)=0,"",(IF(NewDistributions!AG36/SUM(NewDistributions!AG$2:AG36)&gt;0.01,"",IF(NewDistributions!AG35/SUM(NewDistributions!AG$2:AG36)&gt;0.01,"",IF(NewDistributions!AG34/SUM(NewDistributions!AG$2:AG36)&gt;0.01,"",DateEnded_3Day!$A36))))))</f>
        <v/>
      </c>
      <c r="AH36" s="19" t="str">
        <f>IF($A36&lt;='All Results'!$B$4,"",IF(SUM(NewDistributions!AH$2:AH36)=0,"",(IF(NewDistributions!AH36/SUM(NewDistributions!AH$2:AH36)&gt;0.01,"",IF(NewDistributions!AH35/SUM(NewDistributions!AH$2:AH36)&gt;0.01,"",IF(NewDistributions!AH34/SUM(NewDistributions!AH$2:AH36)&gt;0.01,"",DateEnded_3Day!$A36))))))</f>
        <v/>
      </c>
      <c r="AI36" s="19" t="str">
        <f>IF($A36&lt;='All Results'!$B$4,"",IF(SUM(NewDistributions!AI$2:AI36)=0,"",(IF(NewDistributions!AI36/SUM(NewDistributions!AI$2:AI36)&gt;0.01,"",IF(NewDistributions!AI35/SUM(NewDistributions!AI$2:AI36)&gt;0.01,"",IF(NewDistributions!AI34/SUM(NewDistributions!AI$2:AI36)&gt;0.01,"",DateEnded_3Day!$A36))))))</f>
        <v/>
      </c>
      <c r="AJ36" s="19" t="str">
        <f>IF($A36&lt;='All Results'!$B$4,"",IF(SUM(NewDistributions!AJ$2:AJ36)=0,"",(IF(NewDistributions!AJ36/SUM(NewDistributions!AJ$2:AJ36)&gt;0.01,"",IF(NewDistributions!AJ35/SUM(NewDistributions!AJ$2:AJ36)&gt;0.01,"",IF(NewDistributions!AJ34/SUM(NewDistributions!AJ$2:AJ36)&gt;0.01,"",DateEnded_3Day!$A36))))))</f>
        <v/>
      </c>
    </row>
    <row r="37" spans="1:36" x14ac:dyDescent="0.25">
      <c r="A37" s="1">
        <v>44352</v>
      </c>
      <c r="B37" s="3">
        <v>156</v>
      </c>
      <c r="C37" s="19" t="str">
        <f>IF($A37&lt;='All Results'!$B$4,"",IF(SUM(NewDistributions!C$2:C37)=0,"",(IF(NewDistributions!C37/SUM(NewDistributions!C$2:C37)&gt;0.01,"",IF(NewDistributions!C36/SUM(NewDistributions!C$2:C37)&gt;0.01,"",IF(NewDistributions!C35/SUM(NewDistributions!C$2:C37)&gt;0.01,"",DateEnded_3Day!$A37))))))</f>
        <v/>
      </c>
      <c r="D37" s="19" t="str">
        <f>IF($A37&lt;='All Results'!$B$4,"",IF(SUM(NewDistributions!D$2:D37)=0,"",(IF(NewDistributions!D37/SUM(NewDistributions!D$2:D37)&gt;0.01,"",IF(NewDistributions!D36/SUM(NewDistributions!D$2:D37)&gt;0.01,"",IF(NewDistributions!D35/SUM(NewDistributions!D$2:D37)&gt;0.01,"",DateEnded_3Day!$A37))))))</f>
        <v/>
      </c>
      <c r="E37" s="19" t="str">
        <f>IF($A37&lt;='All Results'!$B$4,"",IF(SUM(NewDistributions!E$2:E37)=0,"",(IF(NewDistributions!E37/SUM(NewDistributions!E$2:E37)&gt;0.01,"",IF(NewDistributions!E36/SUM(NewDistributions!E$2:E37)&gt;0.01,"",IF(NewDistributions!E35/SUM(NewDistributions!E$2:E37)&gt;0.01,"",DateEnded_3Day!$A37))))))</f>
        <v/>
      </c>
      <c r="F37" s="19" t="str">
        <f>IF($A37&lt;='All Results'!$B$4,"",IF(SUM(NewDistributions!F$2:F37)=0,"",(IF(NewDistributions!F37/SUM(NewDistributions!F$2:F37)&gt;0.01,"",IF(NewDistributions!F36/SUM(NewDistributions!F$2:F37)&gt;0.01,"",IF(NewDistributions!F35/SUM(NewDistributions!F$2:F37)&gt;0.01,"",DateEnded_3Day!$A37))))))</f>
        <v/>
      </c>
      <c r="G37" s="19" t="str">
        <f>IF($A37&lt;='All Results'!$B$4,"",IF(SUM(NewDistributions!G$2:G37)=0,"",(IF(NewDistributions!G37/SUM(NewDistributions!G$2:G37)&gt;0.01,"",IF(NewDistributions!G36/SUM(NewDistributions!G$2:G37)&gt;0.01,"",IF(NewDistributions!G35/SUM(NewDistributions!G$2:G37)&gt;0.01,"",DateEnded_3Day!$A37))))))</f>
        <v/>
      </c>
      <c r="H37" s="19" t="str">
        <f>IF($A37&lt;='All Results'!$B$4,"",IF(SUM(NewDistributions!H$2:H37)=0,"",(IF(NewDistributions!H37/SUM(NewDistributions!H$2:H37)&gt;0.01,"",IF(NewDistributions!H36/SUM(NewDistributions!H$2:H37)&gt;0.01,"",IF(NewDistributions!H35/SUM(NewDistributions!H$2:H37)&gt;0.01,"",DateEnded_3Day!$A37))))))</f>
        <v/>
      </c>
      <c r="I37" s="19" t="str">
        <f>IF($A37&lt;='All Results'!$B$4,"",IF(SUM(NewDistributions!I$2:I37)=0,"",(IF(NewDistributions!I37/SUM(NewDistributions!I$2:I37)&gt;0.01,"",IF(NewDistributions!I36/SUM(NewDistributions!I$2:I37)&gt;0.01,"",IF(NewDistributions!I35/SUM(NewDistributions!I$2:I37)&gt;0.01,"",DateEnded_3Day!$A37))))))</f>
        <v/>
      </c>
      <c r="J37" s="19" t="str">
        <f>IF($A37&lt;='All Results'!$B$4,"",IF(SUM(NewDistributions!J$2:J37)=0,"",(IF(NewDistributions!J37/SUM(NewDistributions!J$2:J37)&gt;0.01,"",IF(NewDistributions!J36/SUM(NewDistributions!J$2:J37)&gt;0.01,"",IF(NewDistributions!J35/SUM(NewDistributions!J$2:J37)&gt;0.01,"",DateEnded_3Day!$A37))))))</f>
        <v/>
      </c>
      <c r="K37" s="19" t="str">
        <f>IF($A37&lt;='All Results'!$B$4,"",IF(SUM(NewDistributions!K$2:K37)=0,"",(IF(NewDistributions!K37/SUM(NewDistributions!K$2:K37)&gt;0.01,"",IF(NewDistributions!K36/SUM(NewDistributions!K$2:K37)&gt;0.01,"",IF(NewDistributions!K35/SUM(NewDistributions!K$2:K37)&gt;0.01,"",DateEnded_3Day!$A37))))))</f>
        <v/>
      </c>
      <c r="L37" s="19" t="str">
        <f>IF($A37&lt;='All Results'!$B$4,"",IF(SUM(NewDistributions!L$2:L37)=0,"",(IF(NewDistributions!L37/SUM(NewDistributions!L$2:L37)&gt;0.01,"",IF(NewDistributions!L36/SUM(NewDistributions!L$2:L37)&gt;0.01,"",IF(NewDistributions!L35/SUM(NewDistributions!L$2:L37)&gt;0.01,"",DateEnded_3Day!$A37))))))</f>
        <v/>
      </c>
      <c r="M37" s="19" t="str">
        <f>IF($A37&lt;='All Results'!$B$4,"",IF(SUM(NewDistributions!M$2:M37)=0,"",(IF(NewDistributions!M37/SUM(NewDistributions!M$2:M37)&gt;0.01,"",IF(NewDistributions!M36/SUM(NewDistributions!M$2:M37)&gt;0.01,"",IF(NewDistributions!M35/SUM(NewDistributions!M$2:M37)&gt;0.01,"",DateEnded_3Day!$A37))))))</f>
        <v/>
      </c>
      <c r="N37" s="19" t="str">
        <f>IF($A37&lt;='All Results'!$B$4,"",IF(SUM(NewDistributions!N$2:N37)=0,"",(IF(NewDistributions!N37/SUM(NewDistributions!N$2:N37)&gt;0.01,"",IF(NewDistributions!N36/SUM(NewDistributions!N$2:N37)&gt;0.01,"",IF(NewDistributions!N35/SUM(NewDistributions!N$2:N37)&gt;0.01,"",DateEnded_3Day!$A37))))))</f>
        <v/>
      </c>
      <c r="O37" s="19" t="str">
        <f>IF($A37&lt;='All Results'!$B$4,"",IF(SUM(NewDistributions!O$2:O37)=0,"",(IF(NewDistributions!O37/SUM(NewDistributions!O$2:O37)&gt;0.01,"",IF(NewDistributions!O36/SUM(NewDistributions!O$2:O37)&gt;0.01,"",IF(NewDistributions!O35/SUM(NewDistributions!O$2:O37)&gt;0.01,"",DateEnded_3Day!$A37))))))</f>
        <v/>
      </c>
      <c r="P37" s="19" t="str">
        <f>IF($A37&lt;='All Results'!$B$4,"",IF(SUM(NewDistributions!P$2:P37)=0,"",(IF(NewDistributions!P37/SUM(NewDistributions!P$2:P37)&gt;0.01,"",IF(NewDistributions!P36/SUM(NewDistributions!P$2:P37)&gt;0.01,"",IF(NewDistributions!P35/SUM(NewDistributions!P$2:P37)&gt;0.01,"",DateEnded_3Day!$A37))))))</f>
        <v/>
      </c>
      <c r="Q37" s="19" t="str">
        <f>IF($A37&lt;='All Results'!$B$4,"",IF(SUM(NewDistributions!Q$2:Q37)=0,"",(IF(NewDistributions!Q37/SUM(NewDistributions!Q$2:Q37)&gt;0.01,"",IF(NewDistributions!Q36/SUM(NewDistributions!Q$2:Q37)&gt;0.01,"",IF(NewDistributions!Q35/SUM(NewDistributions!Q$2:Q37)&gt;0.01,"",DateEnded_3Day!$A37))))))</f>
        <v/>
      </c>
      <c r="R37" s="19" t="str">
        <f>IF($A37&lt;='All Results'!$B$4,"",IF(SUM(NewDistributions!R$2:R37)=0,"",(IF(NewDistributions!R37/SUM(NewDistributions!R$2:R37)&gt;0.01,"",IF(NewDistributions!R36/SUM(NewDistributions!R$2:R37)&gt;0.01,"",IF(NewDistributions!R35/SUM(NewDistributions!R$2:R37)&gt;0.01,"",DateEnded_3Day!$A37))))))</f>
        <v/>
      </c>
      <c r="S37" s="19" t="str">
        <f>IF($A37&lt;='All Results'!$B$4,"",IF(SUM(NewDistributions!S$2:S37)=0,"",(IF(NewDistributions!S37/SUM(NewDistributions!S$2:S37)&gt;0.01,"",IF(NewDistributions!S36/SUM(NewDistributions!S$2:S37)&gt;0.01,"",IF(NewDistributions!S35/SUM(NewDistributions!S$2:S37)&gt;0.01,"",DateEnded_3Day!$A37))))))</f>
        <v/>
      </c>
      <c r="T37" s="19" t="str">
        <f>IF($A37&lt;='All Results'!$B$4,"",IF(SUM(NewDistributions!T$2:T37)=0,"",(IF(NewDistributions!T37/SUM(NewDistributions!T$2:T37)&gt;0.01,"",IF(NewDistributions!T36/SUM(NewDistributions!T$2:T37)&gt;0.01,"",IF(NewDistributions!T35/SUM(NewDistributions!T$2:T37)&gt;0.01,"",DateEnded_3Day!$A37))))))</f>
        <v/>
      </c>
      <c r="U37" s="19" t="str">
        <f>IF($A37&lt;='All Results'!$B$4,"",IF(SUM(NewDistributions!U$2:U37)=0,"",(IF(NewDistributions!U37/SUM(NewDistributions!U$2:U37)&gt;0.01,"",IF(NewDistributions!U36/SUM(NewDistributions!U$2:U37)&gt;0.01,"",IF(NewDistributions!U35/SUM(NewDistributions!U$2:U37)&gt;0.01,"",DateEnded_3Day!$A37))))))</f>
        <v/>
      </c>
      <c r="V37" s="19" t="str">
        <f>IF($A37&lt;='All Results'!$B$4,"",IF(SUM(NewDistributions!V$2:V37)=0,"",(IF(NewDistributions!V37/SUM(NewDistributions!V$2:V37)&gt;0.01,"",IF(NewDistributions!V36/SUM(NewDistributions!V$2:V37)&gt;0.01,"",IF(NewDistributions!V35/SUM(NewDistributions!V$2:V37)&gt;0.01,"",DateEnded_3Day!$A37))))))</f>
        <v/>
      </c>
      <c r="W37" s="19" t="str">
        <f>IF($A37&lt;='All Results'!$B$4,"",IF(SUM(NewDistributions!W$2:W37)=0,"",(IF(NewDistributions!W37/SUM(NewDistributions!W$2:W37)&gt;0.01,"",IF(NewDistributions!W36/SUM(NewDistributions!W$2:W37)&gt;0.01,"",IF(NewDistributions!W35/SUM(NewDistributions!W$2:W37)&gt;0.01,"",DateEnded_3Day!$A37))))))</f>
        <v/>
      </c>
      <c r="X37" s="19" t="str">
        <f>IF($A37&lt;='All Results'!$B$4,"",IF(SUM(NewDistributions!X$2:X37)=0,"",(IF(NewDistributions!X37/SUM(NewDistributions!X$2:X37)&gt;0.01,"",IF(NewDistributions!X36/SUM(NewDistributions!X$2:X37)&gt;0.01,"",IF(NewDistributions!X35/SUM(NewDistributions!X$2:X37)&gt;0.01,"",DateEnded_3Day!$A37))))))</f>
        <v/>
      </c>
      <c r="Y37" s="19" t="str">
        <f>IF($A37&lt;='All Results'!$B$4,"",IF(SUM(NewDistributions!Y$2:Y37)=0,"",(IF(NewDistributions!Y37/SUM(NewDistributions!Y$2:Y37)&gt;0.01,"",IF(NewDistributions!Y36/SUM(NewDistributions!Y$2:Y37)&gt;0.01,"",IF(NewDistributions!Y35/SUM(NewDistributions!Y$2:Y37)&gt;0.01,"",DateEnded_3Day!$A37))))))</f>
        <v/>
      </c>
      <c r="Z37" s="19" t="str">
        <f>IF($A37&lt;='All Results'!$B$4,"",IF(SUM(NewDistributions!Z$2:Z37)=0,"",(IF(NewDistributions!Z37/SUM(NewDistributions!Z$2:Z37)&gt;0.01,"",IF(NewDistributions!Z36/SUM(NewDistributions!Z$2:Z37)&gt;0.01,"",IF(NewDistributions!Z35/SUM(NewDistributions!Z$2:Z37)&gt;0.01,"",DateEnded_3Day!$A37))))))</f>
        <v/>
      </c>
      <c r="AA37" s="19" t="str">
        <f>IF($A37&lt;='All Results'!$B$4,"",IF(SUM(NewDistributions!AA$2:AA37)=0,"",(IF(NewDistributions!AA37/SUM(NewDistributions!AA$2:AA37)&gt;0.01,"",IF(NewDistributions!AA36/SUM(NewDistributions!AA$2:AA37)&gt;0.01,"",IF(NewDistributions!AA35/SUM(NewDistributions!AA$2:AA37)&gt;0.01,"",DateEnded_3Day!$A37))))))</f>
        <v/>
      </c>
      <c r="AB37" s="19" t="str">
        <f>IF($A37&lt;='All Results'!$B$4,"",IF(SUM(NewDistributions!AB$2:AB37)=0,"",(IF(NewDistributions!AB37/SUM(NewDistributions!AB$2:AB37)&gt;0.01,"",IF(NewDistributions!AB36/SUM(NewDistributions!AB$2:AB37)&gt;0.01,"",IF(NewDistributions!AB35/SUM(NewDistributions!AB$2:AB37)&gt;0.01,"",DateEnded_3Day!$A37))))))</f>
        <v/>
      </c>
      <c r="AC37" s="19" t="str">
        <f>IF($A37&lt;='All Results'!$B$4,"",IF(SUM(NewDistributions!AC$2:AC37)=0,"",(IF(NewDistributions!AC37/SUM(NewDistributions!AC$2:AC37)&gt;0.01,"",IF(NewDistributions!AC36/SUM(NewDistributions!AC$2:AC37)&gt;0.01,"",IF(NewDistributions!AC35/SUM(NewDistributions!AC$2:AC37)&gt;0.01,"",DateEnded_3Day!$A37))))))</f>
        <v/>
      </c>
      <c r="AD37" s="19" t="str">
        <f>IF($A37&lt;='All Results'!$B$4,"",IF(SUM(NewDistributions!AD$2:AD37)=0,"",(IF(NewDistributions!AD37/SUM(NewDistributions!AD$2:AD37)&gt;0.01,"",IF(NewDistributions!AD36/SUM(NewDistributions!AD$2:AD37)&gt;0.01,"",IF(NewDistributions!AD35/SUM(NewDistributions!AD$2:AD37)&gt;0.01,"",DateEnded_3Day!$A37))))))</f>
        <v/>
      </c>
      <c r="AE37" s="19" t="str">
        <f>IF($A37&lt;='All Results'!$B$4,"",IF(SUM(NewDistributions!AE$2:AE37)=0,"",(IF(NewDistributions!AE37/SUM(NewDistributions!AE$2:AE37)&gt;0.01,"",IF(NewDistributions!AE36/SUM(NewDistributions!AE$2:AE37)&gt;0.01,"",IF(NewDistributions!AE35/SUM(NewDistributions!AE$2:AE37)&gt;0.01,"",DateEnded_3Day!$A37))))))</f>
        <v/>
      </c>
      <c r="AF37" s="19" t="str">
        <f>IF($A37&lt;='All Results'!$B$4,"",IF(SUM(NewDistributions!AF$2:AF37)=0,"",(IF(NewDistributions!AF37/SUM(NewDistributions!AF$2:AF37)&gt;0.01,"",IF(NewDistributions!AF36/SUM(NewDistributions!AF$2:AF37)&gt;0.01,"",IF(NewDistributions!AF35/SUM(NewDistributions!AF$2:AF37)&gt;0.01,"",DateEnded_3Day!$A37))))))</f>
        <v/>
      </c>
      <c r="AG37" s="19" t="str">
        <f>IF($A37&lt;='All Results'!$B$4,"",IF(SUM(NewDistributions!AG$2:AG37)=0,"",(IF(NewDistributions!AG37/SUM(NewDistributions!AG$2:AG37)&gt;0.01,"",IF(NewDistributions!AG36/SUM(NewDistributions!AG$2:AG37)&gt;0.01,"",IF(NewDistributions!AG35/SUM(NewDistributions!AG$2:AG37)&gt;0.01,"",DateEnded_3Day!$A37))))))</f>
        <v/>
      </c>
      <c r="AH37" s="19" t="str">
        <f>IF($A37&lt;='All Results'!$B$4,"",IF(SUM(NewDistributions!AH$2:AH37)=0,"",(IF(NewDistributions!AH37/SUM(NewDistributions!AH$2:AH37)&gt;0.01,"",IF(NewDistributions!AH36/SUM(NewDistributions!AH$2:AH37)&gt;0.01,"",IF(NewDistributions!AH35/SUM(NewDistributions!AH$2:AH37)&gt;0.01,"",DateEnded_3Day!$A37))))))</f>
        <v/>
      </c>
      <c r="AI37" s="19" t="str">
        <f>IF($A37&lt;='All Results'!$B$4,"",IF(SUM(NewDistributions!AI$2:AI37)=0,"",(IF(NewDistributions!AI37/SUM(NewDistributions!AI$2:AI37)&gt;0.01,"",IF(NewDistributions!AI36/SUM(NewDistributions!AI$2:AI37)&gt;0.01,"",IF(NewDistributions!AI35/SUM(NewDistributions!AI$2:AI37)&gt;0.01,"",DateEnded_3Day!$A37))))))</f>
        <v/>
      </c>
      <c r="AJ37" s="19" t="str">
        <f>IF($A37&lt;='All Results'!$B$4,"",IF(SUM(NewDistributions!AJ$2:AJ37)=0,"",(IF(NewDistributions!AJ37/SUM(NewDistributions!AJ$2:AJ37)&gt;0.01,"",IF(NewDistributions!AJ36/SUM(NewDistributions!AJ$2:AJ37)&gt;0.01,"",IF(NewDistributions!AJ35/SUM(NewDistributions!AJ$2:AJ37)&gt;0.01,"",DateEnded_3Day!$A37))))))</f>
        <v/>
      </c>
    </row>
    <row r="38" spans="1:36" x14ac:dyDescent="0.25">
      <c r="A38" s="1">
        <v>44353</v>
      </c>
      <c r="B38" s="3">
        <v>157</v>
      </c>
      <c r="C38" s="19" t="str">
        <f>IF($A38&lt;='All Results'!$B$4,"",IF(SUM(NewDistributions!C$2:C38)=0,"",(IF(NewDistributions!C38/SUM(NewDistributions!C$2:C38)&gt;0.01,"",IF(NewDistributions!C37/SUM(NewDistributions!C$2:C38)&gt;0.01,"",IF(NewDistributions!C36/SUM(NewDistributions!C$2:C38)&gt;0.01,"",DateEnded_3Day!$A38))))))</f>
        <v/>
      </c>
      <c r="D38" s="19" t="str">
        <f>IF($A38&lt;='All Results'!$B$4,"",IF(SUM(NewDistributions!D$2:D38)=0,"",(IF(NewDistributions!D38/SUM(NewDistributions!D$2:D38)&gt;0.01,"",IF(NewDistributions!D37/SUM(NewDistributions!D$2:D38)&gt;0.01,"",IF(NewDistributions!D36/SUM(NewDistributions!D$2:D38)&gt;0.01,"",DateEnded_3Day!$A38))))))</f>
        <v/>
      </c>
      <c r="E38" s="19" t="str">
        <f>IF($A38&lt;='All Results'!$B$4,"",IF(SUM(NewDistributions!E$2:E38)=0,"",(IF(NewDistributions!E38/SUM(NewDistributions!E$2:E38)&gt;0.01,"",IF(NewDistributions!E37/SUM(NewDistributions!E$2:E38)&gt;0.01,"",IF(NewDistributions!E36/SUM(NewDistributions!E$2:E38)&gt;0.01,"",DateEnded_3Day!$A38))))))</f>
        <v/>
      </c>
      <c r="F38" s="19" t="str">
        <f>IF($A38&lt;='All Results'!$B$4,"",IF(SUM(NewDistributions!F$2:F38)=0,"",(IF(NewDistributions!F38/SUM(NewDistributions!F$2:F38)&gt;0.01,"",IF(NewDistributions!F37/SUM(NewDistributions!F$2:F38)&gt;0.01,"",IF(NewDistributions!F36/SUM(NewDistributions!F$2:F38)&gt;0.01,"",DateEnded_3Day!$A38))))))</f>
        <v/>
      </c>
      <c r="G38" s="19" t="str">
        <f>IF($A38&lt;='All Results'!$B$4,"",IF(SUM(NewDistributions!G$2:G38)=0,"",(IF(NewDistributions!G38/SUM(NewDistributions!G$2:G38)&gt;0.01,"",IF(NewDistributions!G37/SUM(NewDistributions!G$2:G38)&gt;0.01,"",IF(NewDistributions!G36/SUM(NewDistributions!G$2:G38)&gt;0.01,"",DateEnded_3Day!$A38))))))</f>
        <v/>
      </c>
      <c r="H38" s="19" t="str">
        <f>IF($A38&lt;='All Results'!$B$4,"",IF(SUM(NewDistributions!H$2:H38)=0,"",(IF(NewDistributions!H38/SUM(NewDistributions!H$2:H38)&gt;0.01,"",IF(NewDistributions!H37/SUM(NewDistributions!H$2:H38)&gt;0.01,"",IF(NewDistributions!H36/SUM(NewDistributions!H$2:H38)&gt;0.01,"",DateEnded_3Day!$A38))))))</f>
        <v/>
      </c>
      <c r="I38" s="19" t="str">
        <f>IF($A38&lt;='All Results'!$B$4,"",IF(SUM(NewDistributions!I$2:I38)=0,"",(IF(NewDistributions!I38/SUM(NewDistributions!I$2:I38)&gt;0.01,"",IF(NewDistributions!I37/SUM(NewDistributions!I$2:I38)&gt;0.01,"",IF(NewDistributions!I36/SUM(NewDistributions!I$2:I38)&gt;0.01,"",DateEnded_3Day!$A38))))))</f>
        <v/>
      </c>
      <c r="J38" s="19" t="str">
        <f>IF($A38&lt;='All Results'!$B$4,"",IF(SUM(NewDistributions!J$2:J38)=0,"",(IF(NewDistributions!J38/SUM(NewDistributions!J$2:J38)&gt;0.01,"",IF(NewDistributions!J37/SUM(NewDistributions!J$2:J38)&gt;0.01,"",IF(NewDistributions!J36/SUM(NewDistributions!J$2:J38)&gt;0.01,"",DateEnded_3Day!$A38))))))</f>
        <v/>
      </c>
      <c r="K38" s="19" t="str">
        <f>IF($A38&lt;='All Results'!$B$4,"",IF(SUM(NewDistributions!K$2:K38)=0,"",(IF(NewDistributions!K38/SUM(NewDistributions!K$2:K38)&gt;0.01,"",IF(NewDistributions!K37/SUM(NewDistributions!K$2:K38)&gt;0.01,"",IF(NewDistributions!K36/SUM(NewDistributions!K$2:K38)&gt;0.01,"",DateEnded_3Day!$A38))))))</f>
        <v/>
      </c>
      <c r="L38" s="19" t="str">
        <f>IF($A38&lt;='All Results'!$B$4,"",IF(SUM(NewDistributions!L$2:L38)=0,"",(IF(NewDistributions!L38/SUM(NewDistributions!L$2:L38)&gt;0.01,"",IF(NewDistributions!L37/SUM(NewDistributions!L$2:L38)&gt;0.01,"",IF(NewDistributions!L36/SUM(NewDistributions!L$2:L38)&gt;0.01,"",DateEnded_3Day!$A38))))))</f>
        <v/>
      </c>
      <c r="M38" s="19" t="str">
        <f>IF($A38&lt;='All Results'!$B$4,"",IF(SUM(NewDistributions!M$2:M38)=0,"",(IF(NewDistributions!M38/SUM(NewDistributions!M$2:M38)&gt;0.01,"",IF(NewDistributions!M37/SUM(NewDistributions!M$2:M38)&gt;0.01,"",IF(NewDistributions!M36/SUM(NewDistributions!M$2:M38)&gt;0.01,"",DateEnded_3Day!$A38))))))</f>
        <v/>
      </c>
      <c r="N38" s="19" t="str">
        <f>IF($A38&lt;='All Results'!$B$4,"",IF(SUM(NewDistributions!N$2:N38)=0,"",(IF(NewDistributions!N38/SUM(NewDistributions!N$2:N38)&gt;0.01,"",IF(NewDistributions!N37/SUM(NewDistributions!N$2:N38)&gt;0.01,"",IF(NewDistributions!N36/SUM(NewDistributions!N$2:N38)&gt;0.01,"",DateEnded_3Day!$A38))))))</f>
        <v/>
      </c>
      <c r="O38" s="19" t="str">
        <f>IF($A38&lt;='All Results'!$B$4,"",IF(SUM(NewDistributions!O$2:O38)=0,"",(IF(NewDistributions!O38/SUM(NewDistributions!O$2:O38)&gt;0.01,"",IF(NewDistributions!O37/SUM(NewDistributions!O$2:O38)&gt;0.01,"",IF(NewDistributions!O36/SUM(NewDistributions!O$2:O38)&gt;0.01,"",DateEnded_3Day!$A38))))))</f>
        <v/>
      </c>
      <c r="P38" s="19" t="str">
        <f>IF($A38&lt;='All Results'!$B$4,"",IF(SUM(NewDistributions!P$2:P38)=0,"",(IF(NewDistributions!P38/SUM(NewDistributions!P$2:P38)&gt;0.01,"",IF(NewDistributions!P37/SUM(NewDistributions!P$2:P38)&gt;0.01,"",IF(NewDistributions!P36/SUM(NewDistributions!P$2:P38)&gt;0.01,"",DateEnded_3Day!$A38))))))</f>
        <v/>
      </c>
      <c r="Q38" s="19" t="str">
        <f>IF($A38&lt;='All Results'!$B$4,"",IF(SUM(NewDistributions!Q$2:Q38)=0,"",(IF(NewDistributions!Q38/SUM(NewDistributions!Q$2:Q38)&gt;0.01,"",IF(NewDistributions!Q37/SUM(NewDistributions!Q$2:Q38)&gt;0.01,"",IF(NewDistributions!Q36/SUM(NewDistributions!Q$2:Q38)&gt;0.01,"",DateEnded_3Day!$A38))))))</f>
        <v/>
      </c>
      <c r="R38" s="19" t="str">
        <f>IF($A38&lt;='All Results'!$B$4,"",IF(SUM(NewDistributions!R$2:R38)=0,"",(IF(NewDistributions!R38/SUM(NewDistributions!R$2:R38)&gt;0.01,"",IF(NewDistributions!R37/SUM(NewDistributions!R$2:R38)&gt;0.01,"",IF(NewDistributions!R36/SUM(NewDistributions!R$2:R38)&gt;0.01,"",DateEnded_3Day!$A38))))))</f>
        <v/>
      </c>
      <c r="S38" s="19" t="str">
        <f>IF($A38&lt;='All Results'!$B$4,"",IF(SUM(NewDistributions!S$2:S38)=0,"",(IF(NewDistributions!S38/SUM(NewDistributions!S$2:S38)&gt;0.01,"",IF(NewDistributions!S37/SUM(NewDistributions!S$2:S38)&gt;0.01,"",IF(NewDistributions!S36/SUM(NewDistributions!S$2:S38)&gt;0.01,"",DateEnded_3Day!$A38))))))</f>
        <v/>
      </c>
      <c r="T38" s="19" t="str">
        <f>IF($A38&lt;='All Results'!$B$4,"",IF(SUM(NewDistributions!T$2:T38)=0,"",(IF(NewDistributions!T38/SUM(NewDistributions!T$2:T38)&gt;0.01,"",IF(NewDistributions!T37/SUM(NewDistributions!T$2:T38)&gt;0.01,"",IF(NewDistributions!T36/SUM(NewDistributions!T$2:T38)&gt;0.01,"",DateEnded_3Day!$A38))))))</f>
        <v/>
      </c>
      <c r="U38" s="19" t="str">
        <f>IF($A38&lt;='All Results'!$B$4,"",IF(SUM(NewDistributions!U$2:U38)=0,"",(IF(NewDistributions!U38/SUM(NewDistributions!U$2:U38)&gt;0.01,"",IF(NewDistributions!U37/SUM(NewDistributions!U$2:U38)&gt;0.01,"",IF(NewDistributions!U36/SUM(NewDistributions!U$2:U38)&gt;0.01,"",DateEnded_3Day!$A38))))))</f>
        <v/>
      </c>
      <c r="V38" s="19" t="str">
        <f>IF($A38&lt;='All Results'!$B$4,"",IF(SUM(NewDistributions!V$2:V38)=0,"",(IF(NewDistributions!V38/SUM(NewDistributions!V$2:V38)&gt;0.01,"",IF(NewDistributions!V37/SUM(NewDistributions!V$2:V38)&gt;0.01,"",IF(NewDistributions!V36/SUM(NewDistributions!V$2:V38)&gt;0.01,"",DateEnded_3Day!$A38))))))</f>
        <v/>
      </c>
      <c r="W38" s="19" t="str">
        <f>IF($A38&lt;='All Results'!$B$4,"",IF(SUM(NewDistributions!W$2:W38)=0,"",(IF(NewDistributions!W38/SUM(NewDistributions!W$2:W38)&gt;0.01,"",IF(NewDistributions!W37/SUM(NewDistributions!W$2:W38)&gt;0.01,"",IF(NewDistributions!W36/SUM(NewDistributions!W$2:W38)&gt;0.01,"",DateEnded_3Day!$A38))))))</f>
        <v/>
      </c>
      <c r="X38" s="19" t="str">
        <f>IF($A38&lt;='All Results'!$B$4,"",IF(SUM(NewDistributions!X$2:X38)=0,"",(IF(NewDistributions!X38/SUM(NewDistributions!X$2:X38)&gt;0.01,"",IF(NewDistributions!X37/SUM(NewDistributions!X$2:X38)&gt;0.01,"",IF(NewDistributions!X36/SUM(NewDistributions!X$2:X38)&gt;0.01,"",DateEnded_3Day!$A38))))))</f>
        <v/>
      </c>
      <c r="Y38" s="19" t="str">
        <f>IF($A38&lt;='All Results'!$B$4,"",IF(SUM(NewDistributions!Y$2:Y38)=0,"",(IF(NewDistributions!Y38/SUM(NewDistributions!Y$2:Y38)&gt;0.01,"",IF(NewDistributions!Y37/SUM(NewDistributions!Y$2:Y38)&gt;0.01,"",IF(NewDistributions!Y36/SUM(NewDistributions!Y$2:Y38)&gt;0.01,"",DateEnded_3Day!$A38))))))</f>
        <v/>
      </c>
      <c r="Z38" s="19" t="str">
        <f>IF($A38&lt;='All Results'!$B$4,"",IF(SUM(NewDistributions!Z$2:Z38)=0,"",(IF(NewDistributions!Z38/SUM(NewDistributions!Z$2:Z38)&gt;0.01,"",IF(NewDistributions!Z37/SUM(NewDistributions!Z$2:Z38)&gt;0.01,"",IF(NewDistributions!Z36/SUM(NewDistributions!Z$2:Z38)&gt;0.01,"",DateEnded_3Day!$A38))))))</f>
        <v/>
      </c>
      <c r="AA38" s="19" t="str">
        <f>IF($A38&lt;='All Results'!$B$4,"",IF(SUM(NewDistributions!AA$2:AA38)=0,"",(IF(NewDistributions!AA38/SUM(NewDistributions!AA$2:AA38)&gt;0.01,"",IF(NewDistributions!AA37/SUM(NewDistributions!AA$2:AA38)&gt;0.01,"",IF(NewDistributions!AA36/SUM(NewDistributions!AA$2:AA38)&gt;0.01,"",DateEnded_3Day!$A38))))))</f>
        <v/>
      </c>
      <c r="AB38" s="19" t="str">
        <f>IF($A38&lt;='All Results'!$B$4,"",IF(SUM(NewDistributions!AB$2:AB38)=0,"",(IF(NewDistributions!AB38/SUM(NewDistributions!AB$2:AB38)&gt;0.01,"",IF(NewDistributions!AB37/SUM(NewDistributions!AB$2:AB38)&gt;0.01,"",IF(NewDistributions!AB36/SUM(NewDistributions!AB$2:AB38)&gt;0.01,"",DateEnded_3Day!$A38))))))</f>
        <v/>
      </c>
      <c r="AC38" s="19" t="str">
        <f>IF($A38&lt;='All Results'!$B$4,"",IF(SUM(NewDistributions!AC$2:AC38)=0,"",(IF(NewDistributions!AC38/SUM(NewDistributions!AC$2:AC38)&gt;0.01,"",IF(NewDistributions!AC37/SUM(NewDistributions!AC$2:AC38)&gt;0.01,"",IF(NewDistributions!AC36/SUM(NewDistributions!AC$2:AC38)&gt;0.01,"",DateEnded_3Day!$A38))))))</f>
        <v/>
      </c>
      <c r="AD38" s="19" t="str">
        <f>IF($A38&lt;='All Results'!$B$4,"",IF(SUM(NewDistributions!AD$2:AD38)=0,"",(IF(NewDistributions!AD38/SUM(NewDistributions!AD$2:AD38)&gt;0.01,"",IF(NewDistributions!AD37/SUM(NewDistributions!AD$2:AD38)&gt;0.01,"",IF(NewDistributions!AD36/SUM(NewDistributions!AD$2:AD38)&gt;0.01,"",DateEnded_3Day!$A38))))))</f>
        <v/>
      </c>
      <c r="AE38" s="19" t="str">
        <f>IF($A38&lt;='All Results'!$B$4,"",IF(SUM(NewDistributions!AE$2:AE38)=0,"",(IF(NewDistributions!AE38/SUM(NewDistributions!AE$2:AE38)&gt;0.01,"",IF(NewDistributions!AE37/SUM(NewDistributions!AE$2:AE38)&gt;0.01,"",IF(NewDistributions!AE36/SUM(NewDistributions!AE$2:AE38)&gt;0.01,"",DateEnded_3Day!$A38))))))</f>
        <v/>
      </c>
      <c r="AF38" s="19" t="str">
        <f>IF($A38&lt;='All Results'!$B$4,"",IF(SUM(NewDistributions!AF$2:AF38)=0,"",(IF(NewDistributions!AF38/SUM(NewDistributions!AF$2:AF38)&gt;0.01,"",IF(NewDistributions!AF37/SUM(NewDistributions!AF$2:AF38)&gt;0.01,"",IF(NewDistributions!AF36/SUM(NewDistributions!AF$2:AF38)&gt;0.01,"",DateEnded_3Day!$A38))))))</f>
        <v/>
      </c>
      <c r="AG38" s="19" t="str">
        <f>IF($A38&lt;='All Results'!$B$4,"",IF(SUM(NewDistributions!AG$2:AG38)=0,"",(IF(NewDistributions!AG38/SUM(NewDistributions!AG$2:AG38)&gt;0.01,"",IF(NewDistributions!AG37/SUM(NewDistributions!AG$2:AG38)&gt;0.01,"",IF(NewDistributions!AG36/SUM(NewDistributions!AG$2:AG38)&gt;0.01,"",DateEnded_3Day!$A38))))))</f>
        <v/>
      </c>
      <c r="AH38" s="19" t="str">
        <f>IF($A38&lt;='All Results'!$B$4,"",IF(SUM(NewDistributions!AH$2:AH38)=0,"",(IF(NewDistributions!AH38/SUM(NewDistributions!AH$2:AH38)&gt;0.01,"",IF(NewDistributions!AH37/SUM(NewDistributions!AH$2:AH38)&gt;0.01,"",IF(NewDistributions!AH36/SUM(NewDistributions!AH$2:AH38)&gt;0.01,"",DateEnded_3Day!$A38))))))</f>
        <v/>
      </c>
      <c r="AI38" s="19" t="str">
        <f>IF($A38&lt;='All Results'!$B$4,"",IF(SUM(NewDistributions!AI$2:AI38)=0,"",(IF(NewDistributions!AI38/SUM(NewDistributions!AI$2:AI38)&gt;0.01,"",IF(NewDistributions!AI37/SUM(NewDistributions!AI$2:AI38)&gt;0.01,"",IF(NewDistributions!AI36/SUM(NewDistributions!AI$2:AI38)&gt;0.01,"",DateEnded_3Day!$A38))))))</f>
        <v/>
      </c>
      <c r="AJ38" s="19" t="str">
        <f>IF($A38&lt;='All Results'!$B$4,"",IF(SUM(NewDistributions!AJ$2:AJ38)=0,"",(IF(NewDistributions!AJ38/SUM(NewDistributions!AJ$2:AJ38)&gt;0.01,"",IF(NewDistributions!AJ37/SUM(NewDistributions!AJ$2:AJ38)&gt;0.01,"",IF(NewDistributions!AJ36/SUM(NewDistributions!AJ$2:AJ38)&gt;0.01,"",DateEnded_3Day!$A38))))))</f>
        <v/>
      </c>
    </row>
    <row r="39" spans="1:36" x14ac:dyDescent="0.25">
      <c r="A39" s="1">
        <v>44354</v>
      </c>
      <c r="B39" s="3">
        <v>158</v>
      </c>
      <c r="C39" s="19" t="str">
        <f>IF($A39&lt;='All Results'!$B$4,"",IF(SUM(NewDistributions!C$2:C39)=0,"",(IF(NewDistributions!C39/SUM(NewDistributions!C$2:C39)&gt;0.01,"",IF(NewDistributions!C38/SUM(NewDistributions!C$2:C39)&gt;0.01,"",IF(NewDistributions!C37/SUM(NewDistributions!C$2:C39)&gt;0.01,"",DateEnded_3Day!$A39))))))</f>
        <v/>
      </c>
      <c r="D39" s="19" t="str">
        <f>IF($A39&lt;='All Results'!$B$4,"",IF(SUM(NewDistributions!D$2:D39)=0,"",(IF(NewDistributions!D39/SUM(NewDistributions!D$2:D39)&gt;0.01,"",IF(NewDistributions!D38/SUM(NewDistributions!D$2:D39)&gt;0.01,"",IF(NewDistributions!D37/SUM(NewDistributions!D$2:D39)&gt;0.01,"",DateEnded_3Day!$A39))))))</f>
        <v/>
      </c>
      <c r="E39" s="19" t="str">
        <f>IF($A39&lt;='All Results'!$B$4,"",IF(SUM(NewDistributions!E$2:E39)=0,"",(IF(NewDistributions!E39/SUM(NewDistributions!E$2:E39)&gt;0.01,"",IF(NewDistributions!E38/SUM(NewDistributions!E$2:E39)&gt;0.01,"",IF(NewDistributions!E37/SUM(NewDistributions!E$2:E39)&gt;0.01,"",DateEnded_3Day!$A39))))))</f>
        <v/>
      </c>
      <c r="F39" s="19" t="str">
        <f>IF($A39&lt;='All Results'!$B$4,"",IF(SUM(NewDistributions!F$2:F39)=0,"",(IF(NewDistributions!F39/SUM(NewDistributions!F$2:F39)&gt;0.01,"",IF(NewDistributions!F38/SUM(NewDistributions!F$2:F39)&gt;0.01,"",IF(NewDistributions!F37/SUM(NewDistributions!F$2:F39)&gt;0.01,"",DateEnded_3Day!$A39))))))</f>
        <v/>
      </c>
      <c r="G39" s="19" t="str">
        <f>IF($A39&lt;='All Results'!$B$4,"",IF(SUM(NewDistributions!G$2:G39)=0,"",(IF(NewDistributions!G39/SUM(NewDistributions!G$2:G39)&gt;0.01,"",IF(NewDistributions!G38/SUM(NewDistributions!G$2:G39)&gt;0.01,"",IF(NewDistributions!G37/SUM(NewDistributions!G$2:G39)&gt;0.01,"",DateEnded_3Day!$A39))))))</f>
        <v/>
      </c>
      <c r="H39" s="19" t="str">
        <f>IF($A39&lt;='All Results'!$B$4,"",IF(SUM(NewDistributions!H$2:H39)=0,"",(IF(NewDistributions!H39/SUM(NewDistributions!H$2:H39)&gt;0.01,"",IF(NewDistributions!H38/SUM(NewDistributions!H$2:H39)&gt;0.01,"",IF(NewDistributions!H37/SUM(NewDistributions!H$2:H39)&gt;0.01,"",DateEnded_3Day!$A39))))))</f>
        <v/>
      </c>
      <c r="I39" s="19" t="str">
        <f>IF($A39&lt;='All Results'!$B$4,"",IF(SUM(NewDistributions!I$2:I39)=0,"",(IF(NewDistributions!I39/SUM(NewDistributions!I$2:I39)&gt;0.01,"",IF(NewDistributions!I38/SUM(NewDistributions!I$2:I39)&gt;0.01,"",IF(NewDistributions!I37/SUM(NewDistributions!I$2:I39)&gt;0.01,"",DateEnded_3Day!$A39))))))</f>
        <v/>
      </c>
      <c r="J39" s="19" t="str">
        <f>IF($A39&lt;='All Results'!$B$4,"",IF(SUM(NewDistributions!J$2:J39)=0,"",(IF(NewDistributions!J39/SUM(NewDistributions!J$2:J39)&gt;0.01,"",IF(NewDistributions!J38/SUM(NewDistributions!J$2:J39)&gt;0.01,"",IF(NewDistributions!J37/SUM(NewDistributions!J$2:J39)&gt;0.01,"",DateEnded_3Day!$A39))))))</f>
        <v/>
      </c>
      <c r="K39" s="19" t="str">
        <f>IF($A39&lt;='All Results'!$B$4,"",IF(SUM(NewDistributions!K$2:K39)=0,"",(IF(NewDistributions!K39/SUM(NewDistributions!K$2:K39)&gt;0.01,"",IF(NewDistributions!K38/SUM(NewDistributions!K$2:K39)&gt;0.01,"",IF(NewDistributions!K37/SUM(NewDistributions!K$2:K39)&gt;0.01,"",DateEnded_3Day!$A39))))))</f>
        <v/>
      </c>
      <c r="L39" s="19" t="str">
        <f>IF($A39&lt;='All Results'!$B$4,"",IF(SUM(NewDistributions!L$2:L39)=0,"",(IF(NewDistributions!L39/SUM(NewDistributions!L$2:L39)&gt;0.01,"",IF(NewDistributions!L38/SUM(NewDistributions!L$2:L39)&gt;0.01,"",IF(NewDistributions!L37/SUM(NewDistributions!L$2:L39)&gt;0.01,"",DateEnded_3Day!$A39))))))</f>
        <v/>
      </c>
      <c r="M39" s="19" t="str">
        <f>IF($A39&lt;='All Results'!$B$4,"",IF(SUM(NewDistributions!M$2:M39)=0,"",(IF(NewDistributions!M39/SUM(NewDistributions!M$2:M39)&gt;0.01,"",IF(NewDistributions!M38/SUM(NewDistributions!M$2:M39)&gt;0.01,"",IF(NewDistributions!M37/SUM(NewDistributions!M$2:M39)&gt;0.01,"",DateEnded_3Day!$A39))))))</f>
        <v/>
      </c>
      <c r="N39" s="19" t="str">
        <f>IF($A39&lt;='All Results'!$B$4,"",IF(SUM(NewDistributions!N$2:N39)=0,"",(IF(NewDistributions!N39/SUM(NewDistributions!N$2:N39)&gt;0.01,"",IF(NewDistributions!N38/SUM(NewDistributions!N$2:N39)&gt;0.01,"",IF(NewDistributions!N37/SUM(NewDistributions!N$2:N39)&gt;0.01,"",DateEnded_3Day!$A39))))))</f>
        <v/>
      </c>
      <c r="O39" s="19" t="str">
        <f>IF($A39&lt;='All Results'!$B$4,"",IF(SUM(NewDistributions!O$2:O39)=0,"",(IF(NewDistributions!O39/SUM(NewDistributions!O$2:O39)&gt;0.01,"",IF(NewDistributions!O38/SUM(NewDistributions!O$2:O39)&gt;0.01,"",IF(NewDistributions!O37/SUM(NewDistributions!O$2:O39)&gt;0.01,"",DateEnded_3Day!$A39))))))</f>
        <v/>
      </c>
      <c r="P39" s="19" t="str">
        <f>IF($A39&lt;='All Results'!$B$4,"",IF(SUM(NewDistributions!P$2:P39)=0,"",(IF(NewDistributions!P39/SUM(NewDistributions!P$2:P39)&gt;0.01,"",IF(NewDistributions!P38/SUM(NewDistributions!P$2:P39)&gt;0.01,"",IF(NewDistributions!P37/SUM(NewDistributions!P$2:P39)&gt;0.01,"",DateEnded_3Day!$A39))))))</f>
        <v/>
      </c>
      <c r="Q39" s="19" t="str">
        <f>IF($A39&lt;='All Results'!$B$4,"",IF(SUM(NewDistributions!Q$2:Q39)=0,"",(IF(NewDistributions!Q39/SUM(NewDistributions!Q$2:Q39)&gt;0.01,"",IF(NewDistributions!Q38/SUM(NewDistributions!Q$2:Q39)&gt;0.01,"",IF(NewDistributions!Q37/SUM(NewDistributions!Q$2:Q39)&gt;0.01,"",DateEnded_3Day!$A39))))))</f>
        <v/>
      </c>
      <c r="R39" s="19" t="str">
        <f>IF($A39&lt;='All Results'!$B$4,"",IF(SUM(NewDistributions!R$2:R39)=0,"",(IF(NewDistributions!R39/SUM(NewDistributions!R$2:R39)&gt;0.01,"",IF(NewDistributions!R38/SUM(NewDistributions!R$2:R39)&gt;0.01,"",IF(NewDistributions!R37/SUM(NewDistributions!R$2:R39)&gt;0.01,"",DateEnded_3Day!$A39))))))</f>
        <v/>
      </c>
      <c r="S39" s="19" t="str">
        <f>IF($A39&lt;='All Results'!$B$4,"",IF(SUM(NewDistributions!S$2:S39)=0,"",(IF(NewDistributions!S39/SUM(NewDistributions!S$2:S39)&gt;0.01,"",IF(NewDistributions!S38/SUM(NewDistributions!S$2:S39)&gt;0.01,"",IF(NewDistributions!S37/SUM(NewDistributions!S$2:S39)&gt;0.01,"",DateEnded_3Day!$A39))))))</f>
        <v/>
      </c>
      <c r="T39" s="19" t="str">
        <f>IF($A39&lt;='All Results'!$B$4,"",IF(SUM(NewDistributions!T$2:T39)=0,"",(IF(NewDistributions!T39/SUM(NewDistributions!T$2:T39)&gt;0.01,"",IF(NewDistributions!T38/SUM(NewDistributions!T$2:T39)&gt;0.01,"",IF(NewDistributions!T37/SUM(NewDistributions!T$2:T39)&gt;0.01,"",DateEnded_3Day!$A39))))))</f>
        <v/>
      </c>
      <c r="U39" s="19" t="str">
        <f>IF($A39&lt;='All Results'!$B$4,"",IF(SUM(NewDistributions!U$2:U39)=0,"",(IF(NewDistributions!U39/SUM(NewDistributions!U$2:U39)&gt;0.01,"",IF(NewDistributions!U38/SUM(NewDistributions!U$2:U39)&gt;0.01,"",IF(NewDistributions!U37/SUM(NewDistributions!U$2:U39)&gt;0.01,"",DateEnded_3Day!$A39))))))</f>
        <v/>
      </c>
      <c r="V39" s="19" t="str">
        <f>IF($A39&lt;='All Results'!$B$4,"",IF(SUM(NewDistributions!V$2:V39)=0,"",(IF(NewDistributions!V39/SUM(NewDistributions!V$2:V39)&gt;0.01,"",IF(NewDistributions!V38/SUM(NewDistributions!V$2:V39)&gt;0.01,"",IF(NewDistributions!V37/SUM(NewDistributions!V$2:V39)&gt;0.01,"",DateEnded_3Day!$A39))))))</f>
        <v/>
      </c>
      <c r="W39" s="19" t="str">
        <f>IF($A39&lt;='All Results'!$B$4,"",IF(SUM(NewDistributions!W$2:W39)=0,"",(IF(NewDistributions!W39/SUM(NewDistributions!W$2:W39)&gt;0.01,"",IF(NewDistributions!W38/SUM(NewDistributions!W$2:W39)&gt;0.01,"",IF(NewDistributions!W37/SUM(NewDistributions!W$2:W39)&gt;0.01,"",DateEnded_3Day!$A39))))))</f>
        <v/>
      </c>
      <c r="X39" s="19" t="str">
        <f>IF($A39&lt;='All Results'!$B$4,"",IF(SUM(NewDistributions!X$2:X39)=0,"",(IF(NewDistributions!X39/SUM(NewDistributions!X$2:X39)&gt;0.01,"",IF(NewDistributions!X38/SUM(NewDistributions!X$2:X39)&gt;0.01,"",IF(NewDistributions!X37/SUM(NewDistributions!X$2:X39)&gt;0.01,"",DateEnded_3Day!$A39))))))</f>
        <v/>
      </c>
      <c r="Y39" s="19" t="str">
        <f>IF($A39&lt;='All Results'!$B$4,"",IF(SUM(NewDistributions!Y$2:Y39)=0,"",(IF(NewDistributions!Y39/SUM(NewDistributions!Y$2:Y39)&gt;0.01,"",IF(NewDistributions!Y38/SUM(NewDistributions!Y$2:Y39)&gt;0.01,"",IF(NewDistributions!Y37/SUM(NewDistributions!Y$2:Y39)&gt;0.01,"",DateEnded_3Day!$A39))))))</f>
        <v/>
      </c>
      <c r="Z39" s="19" t="str">
        <f>IF($A39&lt;='All Results'!$B$4,"",IF(SUM(NewDistributions!Z$2:Z39)=0,"",(IF(NewDistributions!Z39/SUM(NewDistributions!Z$2:Z39)&gt;0.01,"",IF(NewDistributions!Z38/SUM(NewDistributions!Z$2:Z39)&gt;0.01,"",IF(NewDistributions!Z37/SUM(NewDistributions!Z$2:Z39)&gt;0.01,"",DateEnded_3Day!$A39))))))</f>
        <v/>
      </c>
      <c r="AA39" s="19" t="str">
        <f>IF($A39&lt;='All Results'!$B$4,"",IF(SUM(NewDistributions!AA$2:AA39)=0,"",(IF(NewDistributions!AA39/SUM(NewDistributions!AA$2:AA39)&gt;0.01,"",IF(NewDistributions!AA38/SUM(NewDistributions!AA$2:AA39)&gt;0.01,"",IF(NewDistributions!AA37/SUM(NewDistributions!AA$2:AA39)&gt;0.01,"",DateEnded_3Day!$A39))))))</f>
        <v/>
      </c>
      <c r="AB39" s="19" t="str">
        <f>IF($A39&lt;='All Results'!$B$4,"",IF(SUM(NewDistributions!AB$2:AB39)=0,"",(IF(NewDistributions!AB39/SUM(NewDistributions!AB$2:AB39)&gt;0.01,"",IF(NewDistributions!AB38/SUM(NewDistributions!AB$2:AB39)&gt;0.01,"",IF(NewDistributions!AB37/SUM(NewDistributions!AB$2:AB39)&gt;0.01,"",DateEnded_3Day!$A39))))))</f>
        <v/>
      </c>
      <c r="AC39" s="19" t="str">
        <f>IF($A39&lt;='All Results'!$B$4,"",IF(SUM(NewDistributions!AC$2:AC39)=0,"",(IF(NewDistributions!AC39/SUM(NewDistributions!AC$2:AC39)&gt;0.01,"",IF(NewDistributions!AC38/SUM(NewDistributions!AC$2:AC39)&gt;0.01,"",IF(NewDistributions!AC37/SUM(NewDistributions!AC$2:AC39)&gt;0.01,"",DateEnded_3Day!$A39))))))</f>
        <v/>
      </c>
      <c r="AD39" s="19" t="str">
        <f>IF($A39&lt;='All Results'!$B$4,"",IF(SUM(NewDistributions!AD$2:AD39)=0,"",(IF(NewDistributions!AD39/SUM(NewDistributions!AD$2:AD39)&gt;0.01,"",IF(NewDistributions!AD38/SUM(NewDistributions!AD$2:AD39)&gt;0.01,"",IF(NewDistributions!AD37/SUM(NewDistributions!AD$2:AD39)&gt;0.01,"",DateEnded_3Day!$A39))))))</f>
        <v/>
      </c>
      <c r="AE39" s="19" t="str">
        <f>IF($A39&lt;='All Results'!$B$4,"",IF(SUM(NewDistributions!AE$2:AE39)=0,"",(IF(NewDistributions!AE39/SUM(NewDistributions!AE$2:AE39)&gt;0.01,"",IF(NewDistributions!AE38/SUM(NewDistributions!AE$2:AE39)&gt;0.01,"",IF(NewDistributions!AE37/SUM(NewDistributions!AE$2:AE39)&gt;0.01,"",DateEnded_3Day!$A39))))))</f>
        <v/>
      </c>
      <c r="AF39" s="19" t="str">
        <f>IF($A39&lt;='All Results'!$B$4,"",IF(SUM(NewDistributions!AF$2:AF39)=0,"",(IF(NewDistributions!AF39/SUM(NewDistributions!AF$2:AF39)&gt;0.01,"",IF(NewDistributions!AF38/SUM(NewDistributions!AF$2:AF39)&gt;0.01,"",IF(NewDistributions!AF37/SUM(NewDistributions!AF$2:AF39)&gt;0.01,"",DateEnded_3Day!$A39))))))</f>
        <v/>
      </c>
      <c r="AG39" s="19" t="str">
        <f>IF($A39&lt;='All Results'!$B$4,"",IF(SUM(NewDistributions!AG$2:AG39)=0,"",(IF(NewDistributions!AG39/SUM(NewDistributions!AG$2:AG39)&gt;0.01,"",IF(NewDistributions!AG38/SUM(NewDistributions!AG$2:AG39)&gt;0.01,"",IF(NewDistributions!AG37/SUM(NewDistributions!AG$2:AG39)&gt;0.01,"",DateEnded_3Day!$A39))))))</f>
        <v/>
      </c>
      <c r="AH39" s="19" t="str">
        <f>IF($A39&lt;='All Results'!$B$4,"",IF(SUM(NewDistributions!AH$2:AH39)=0,"",(IF(NewDistributions!AH39/SUM(NewDistributions!AH$2:AH39)&gt;0.01,"",IF(NewDistributions!AH38/SUM(NewDistributions!AH$2:AH39)&gt;0.01,"",IF(NewDistributions!AH37/SUM(NewDistributions!AH$2:AH39)&gt;0.01,"",DateEnded_3Day!$A39))))))</f>
        <v/>
      </c>
      <c r="AI39" s="19" t="str">
        <f>IF($A39&lt;='All Results'!$B$4,"",IF(SUM(NewDistributions!AI$2:AI39)=0,"",(IF(NewDistributions!AI39/SUM(NewDistributions!AI$2:AI39)&gt;0.01,"",IF(NewDistributions!AI38/SUM(NewDistributions!AI$2:AI39)&gt;0.01,"",IF(NewDistributions!AI37/SUM(NewDistributions!AI$2:AI39)&gt;0.01,"",DateEnded_3Day!$A39))))))</f>
        <v/>
      </c>
      <c r="AJ39" s="19" t="str">
        <f>IF($A39&lt;='All Results'!$B$4,"",IF(SUM(NewDistributions!AJ$2:AJ39)=0,"",(IF(NewDistributions!AJ39/SUM(NewDistributions!AJ$2:AJ39)&gt;0.01,"",IF(NewDistributions!AJ38/SUM(NewDistributions!AJ$2:AJ39)&gt;0.01,"",IF(NewDistributions!AJ37/SUM(NewDistributions!AJ$2:AJ39)&gt;0.01,"",DateEnded_3Day!$A39))))))</f>
        <v/>
      </c>
    </row>
    <row r="40" spans="1:36" x14ac:dyDescent="0.25">
      <c r="A40" s="1">
        <v>44355</v>
      </c>
      <c r="B40" s="3">
        <v>159</v>
      </c>
      <c r="C40" s="19" t="str">
        <f>IF($A40&lt;='All Results'!$B$4,"",IF(SUM(NewDistributions!C$2:C40)=0,"",(IF(NewDistributions!C40/SUM(NewDistributions!C$2:C40)&gt;0.01,"",IF(NewDistributions!C39/SUM(NewDistributions!C$2:C40)&gt;0.01,"",IF(NewDistributions!C38/SUM(NewDistributions!C$2:C40)&gt;0.01,"",DateEnded_3Day!$A40))))))</f>
        <v/>
      </c>
      <c r="D40" s="19" t="str">
        <f>IF($A40&lt;='All Results'!$B$4,"",IF(SUM(NewDistributions!D$2:D40)=0,"",(IF(NewDistributions!D40/SUM(NewDistributions!D$2:D40)&gt;0.01,"",IF(NewDistributions!D39/SUM(NewDistributions!D$2:D40)&gt;0.01,"",IF(NewDistributions!D38/SUM(NewDistributions!D$2:D40)&gt;0.01,"",DateEnded_3Day!$A40))))))</f>
        <v/>
      </c>
      <c r="E40" s="19" t="str">
        <f>IF($A40&lt;='All Results'!$B$4,"",IF(SUM(NewDistributions!E$2:E40)=0,"",(IF(NewDistributions!E40/SUM(NewDistributions!E$2:E40)&gt;0.01,"",IF(NewDistributions!E39/SUM(NewDistributions!E$2:E40)&gt;0.01,"",IF(NewDistributions!E38/SUM(NewDistributions!E$2:E40)&gt;0.01,"",DateEnded_3Day!$A40))))))</f>
        <v/>
      </c>
      <c r="F40" s="19" t="str">
        <f>IF($A40&lt;='All Results'!$B$4,"",IF(SUM(NewDistributions!F$2:F40)=0,"",(IF(NewDistributions!F40/SUM(NewDistributions!F$2:F40)&gt;0.01,"",IF(NewDistributions!F39/SUM(NewDistributions!F$2:F40)&gt;0.01,"",IF(NewDistributions!F38/SUM(NewDistributions!F$2:F40)&gt;0.01,"",DateEnded_3Day!$A40))))))</f>
        <v/>
      </c>
      <c r="G40" s="19" t="str">
        <f>IF($A40&lt;='All Results'!$B$4,"",IF(SUM(NewDistributions!G$2:G40)=0,"",(IF(NewDistributions!G40/SUM(NewDistributions!G$2:G40)&gt;0.01,"",IF(NewDistributions!G39/SUM(NewDistributions!G$2:G40)&gt;0.01,"",IF(NewDistributions!G38/SUM(NewDistributions!G$2:G40)&gt;0.01,"",DateEnded_3Day!$A40))))))</f>
        <v/>
      </c>
      <c r="H40" s="19" t="str">
        <f>IF($A40&lt;='All Results'!$B$4,"",IF(SUM(NewDistributions!H$2:H40)=0,"",(IF(NewDistributions!H40/SUM(NewDistributions!H$2:H40)&gt;0.01,"",IF(NewDistributions!H39/SUM(NewDistributions!H$2:H40)&gt;0.01,"",IF(NewDistributions!H38/SUM(NewDistributions!H$2:H40)&gt;0.01,"",DateEnded_3Day!$A40))))))</f>
        <v/>
      </c>
      <c r="I40" s="19" t="str">
        <f>IF($A40&lt;='All Results'!$B$4,"",IF(SUM(NewDistributions!I$2:I40)=0,"",(IF(NewDistributions!I40/SUM(NewDistributions!I$2:I40)&gt;0.01,"",IF(NewDistributions!I39/SUM(NewDistributions!I$2:I40)&gt;0.01,"",IF(NewDistributions!I38/SUM(NewDistributions!I$2:I40)&gt;0.01,"",DateEnded_3Day!$A40))))))</f>
        <v/>
      </c>
      <c r="J40" s="19" t="str">
        <f>IF($A40&lt;='All Results'!$B$4,"",IF(SUM(NewDistributions!J$2:J40)=0,"",(IF(NewDistributions!J40/SUM(NewDistributions!J$2:J40)&gt;0.01,"",IF(NewDistributions!J39/SUM(NewDistributions!J$2:J40)&gt;0.01,"",IF(NewDistributions!J38/SUM(NewDistributions!J$2:J40)&gt;0.01,"",DateEnded_3Day!$A40))))))</f>
        <v/>
      </c>
      <c r="K40" s="19" t="str">
        <f>IF($A40&lt;='All Results'!$B$4,"",IF(SUM(NewDistributions!K$2:K40)=0,"",(IF(NewDistributions!K40/SUM(NewDistributions!K$2:K40)&gt;0.01,"",IF(NewDistributions!K39/SUM(NewDistributions!K$2:K40)&gt;0.01,"",IF(NewDistributions!K38/SUM(NewDistributions!K$2:K40)&gt;0.01,"",DateEnded_3Day!$A40))))))</f>
        <v/>
      </c>
      <c r="L40" s="19" t="str">
        <f>IF($A40&lt;='All Results'!$B$4,"",IF(SUM(NewDistributions!L$2:L40)=0,"",(IF(NewDistributions!L40/SUM(NewDistributions!L$2:L40)&gt;0.01,"",IF(NewDistributions!L39/SUM(NewDistributions!L$2:L40)&gt;0.01,"",IF(NewDistributions!L38/SUM(NewDistributions!L$2:L40)&gt;0.01,"",DateEnded_3Day!$A40))))))</f>
        <v/>
      </c>
      <c r="M40" s="19" t="str">
        <f>IF($A40&lt;='All Results'!$B$4,"",IF(SUM(NewDistributions!M$2:M40)=0,"",(IF(NewDistributions!M40/SUM(NewDistributions!M$2:M40)&gt;0.01,"",IF(NewDistributions!M39/SUM(NewDistributions!M$2:M40)&gt;0.01,"",IF(NewDistributions!M38/SUM(NewDistributions!M$2:M40)&gt;0.01,"",DateEnded_3Day!$A40))))))</f>
        <v/>
      </c>
      <c r="N40" s="19" t="str">
        <f>IF($A40&lt;='All Results'!$B$4,"",IF(SUM(NewDistributions!N$2:N40)=0,"",(IF(NewDistributions!N40/SUM(NewDistributions!N$2:N40)&gt;0.01,"",IF(NewDistributions!N39/SUM(NewDistributions!N$2:N40)&gt;0.01,"",IF(NewDistributions!N38/SUM(NewDistributions!N$2:N40)&gt;0.01,"",DateEnded_3Day!$A40))))))</f>
        <v/>
      </c>
      <c r="O40" s="19" t="str">
        <f>IF($A40&lt;='All Results'!$B$4,"",IF(SUM(NewDistributions!O$2:O40)=0,"",(IF(NewDistributions!O40/SUM(NewDistributions!O$2:O40)&gt;0.01,"",IF(NewDistributions!O39/SUM(NewDistributions!O$2:O40)&gt;0.01,"",IF(NewDistributions!O38/SUM(NewDistributions!O$2:O40)&gt;0.01,"",DateEnded_3Day!$A40))))))</f>
        <v/>
      </c>
      <c r="P40" s="19" t="str">
        <f>IF($A40&lt;='All Results'!$B$4,"",IF(SUM(NewDistributions!P$2:P40)=0,"",(IF(NewDistributions!P40/SUM(NewDistributions!P$2:P40)&gt;0.01,"",IF(NewDistributions!P39/SUM(NewDistributions!P$2:P40)&gt;0.01,"",IF(NewDistributions!P38/SUM(NewDistributions!P$2:P40)&gt;0.01,"",DateEnded_3Day!$A40))))))</f>
        <v/>
      </c>
      <c r="Q40" s="19" t="str">
        <f>IF($A40&lt;='All Results'!$B$4,"",IF(SUM(NewDistributions!Q$2:Q40)=0,"",(IF(NewDistributions!Q40/SUM(NewDistributions!Q$2:Q40)&gt;0.01,"",IF(NewDistributions!Q39/SUM(NewDistributions!Q$2:Q40)&gt;0.01,"",IF(NewDistributions!Q38/SUM(NewDistributions!Q$2:Q40)&gt;0.01,"",DateEnded_3Day!$A40))))))</f>
        <v/>
      </c>
      <c r="R40" s="19" t="str">
        <f>IF($A40&lt;='All Results'!$B$4,"",IF(SUM(NewDistributions!R$2:R40)=0,"",(IF(NewDistributions!R40/SUM(NewDistributions!R$2:R40)&gt;0.01,"",IF(NewDistributions!R39/SUM(NewDistributions!R$2:R40)&gt;0.01,"",IF(NewDistributions!R38/SUM(NewDistributions!R$2:R40)&gt;0.01,"",DateEnded_3Day!$A40))))))</f>
        <v/>
      </c>
      <c r="S40" s="19" t="str">
        <f>IF($A40&lt;='All Results'!$B$4,"",IF(SUM(NewDistributions!S$2:S40)=0,"",(IF(NewDistributions!S40/SUM(NewDistributions!S$2:S40)&gt;0.01,"",IF(NewDistributions!S39/SUM(NewDistributions!S$2:S40)&gt;0.01,"",IF(NewDistributions!S38/SUM(NewDistributions!S$2:S40)&gt;0.01,"",DateEnded_3Day!$A40))))))</f>
        <v/>
      </c>
      <c r="T40" s="19" t="str">
        <f>IF($A40&lt;='All Results'!$B$4,"",IF(SUM(NewDistributions!T$2:T40)=0,"",(IF(NewDistributions!T40/SUM(NewDistributions!T$2:T40)&gt;0.01,"",IF(NewDistributions!T39/SUM(NewDistributions!T$2:T40)&gt;0.01,"",IF(NewDistributions!T38/SUM(NewDistributions!T$2:T40)&gt;0.01,"",DateEnded_3Day!$A40))))))</f>
        <v/>
      </c>
      <c r="U40" s="19" t="str">
        <f>IF($A40&lt;='All Results'!$B$4,"",IF(SUM(NewDistributions!U$2:U40)=0,"",(IF(NewDistributions!U40/SUM(NewDistributions!U$2:U40)&gt;0.01,"",IF(NewDistributions!U39/SUM(NewDistributions!U$2:U40)&gt;0.01,"",IF(NewDistributions!U38/SUM(NewDistributions!U$2:U40)&gt;0.01,"",DateEnded_3Day!$A40))))))</f>
        <v/>
      </c>
      <c r="V40" s="19" t="str">
        <f>IF($A40&lt;='All Results'!$B$4,"",IF(SUM(NewDistributions!V$2:V40)=0,"",(IF(NewDistributions!V40/SUM(NewDistributions!V$2:V40)&gt;0.01,"",IF(NewDistributions!V39/SUM(NewDistributions!V$2:V40)&gt;0.01,"",IF(NewDistributions!V38/SUM(NewDistributions!V$2:V40)&gt;0.01,"",DateEnded_3Day!$A40))))))</f>
        <v/>
      </c>
      <c r="W40" s="19" t="str">
        <f>IF($A40&lt;='All Results'!$B$4,"",IF(SUM(NewDistributions!W$2:W40)=0,"",(IF(NewDistributions!W40/SUM(NewDistributions!W$2:W40)&gt;0.01,"",IF(NewDistributions!W39/SUM(NewDistributions!W$2:W40)&gt;0.01,"",IF(NewDistributions!W38/SUM(NewDistributions!W$2:W40)&gt;0.01,"",DateEnded_3Day!$A40))))))</f>
        <v/>
      </c>
      <c r="X40" s="19" t="str">
        <f>IF($A40&lt;='All Results'!$B$4,"",IF(SUM(NewDistributions!X$2:X40)=0,"",(IF(NewDistributions!X40/SUM(NewDistributions!X$2:X40)&gt;0.01,"",IF(NewDistributions!X39/SUM(NewDistributions!X$2:X40)&gt;0.01,"",IF(NewDistributions!X38/SUM(NewDistributions!X$2:X40)&gt;0.01,"",DateEnded_3Day!$A40))))))</f>
        <v/>
      </c>
      <c r="Y40" s="19" t="str">
        <f>IF($A40&lt;='All Results'!$B$4,"",IF(SUM(NewDistributions!Y$2:Y40)=0,"",(IF(NewDistributions!Y40/SUM(NewDistributions!Y$2:Y40)&gt;0.01,"",IF(NewDistributions!Y39/SUM(NewDistributions!Y$2:Y40)&gt;0.01,"",IF(NewDistributions!Y38/SUM(NewDistributions!Y$2:Y40)&gt;0.01,"",DateEnded_3Day!$A40))))))</f>
        <v/>
      </c>
      <c r="Z40" s="19" t="str">
        <f>IF($A40&lt;='All Results'!$B$4,"",IF(SUM(NewDistributions!Z$2:Z40)=0,"",(IF(NewDistributions!Z40/SUM(NewDistributions!Z$2:Z40)&gt;0.01,"",IF(NewDistributions!Z39/SUM(NewDistributions!Z$2:Z40)&gt;0.01,"",IF(NewDistributions!Z38/SUM(NewDistributions!Z$2:Z40)&gt;0.01,"",DateEnded_3Day!$A40))))))</f>
        <v/>
      </c>
      <c r="AA40" s="19" t="str">
        <f>IF($A40&lt;='All Results'!$B$4,"",IF(SUM(NewDistributions!AA$2:AA40)=0,"",(IF(NewDistributions!AA40/SUM(NewDistributions!AA$2:AA40)&gt;0.01,"",IF(NewDistributions!AA39/SUM(NewDistributions!AA$2:AA40)&gt;0.01,"",IF(NewDistributions!AA38/SUM(NewDistributions!AA$2:AA40)&gt;0.01,"",DateEnded_3Day!$A40))))))</f>
        <v/>
      </c>
      <c r="AB40" s="19" t="str">
        <f>IF($A40&lt;='All Results'!$B$4,"",IF(SUM(NewDistributions!AB$2:AB40)=0,"",(IF(NewDistributions!AB40/SUM(NewDistributions!AB$2:AB40)&gt;0.01,"",IF(NewDistributions!AB39/SUM(NewDistributions!AB$2:AB40)&gt;0.01,"",IF(NewDistributions!AB38/SUM(NewDistributions!AB$2:AB40)&gt;0.01,"",DateEnded_3Day!$A40))))))</f>
        <v/>
      </c>
      <c r="AC40" s="19" t="str">
        <f>IF($A40&lt;='All Results'!$B$4,"",IF(SUM(NewDistributions!AC$2:AC40)=0,"",(IF(NewDistributions!AC40/SUM(NewDistributions!AC$2:AC40)&gt;0.01,"",IF(NewDistributions!AC39/SUM(NewDistributions!AC$2:AC40)&gt;0.01,"",IF(NewDistributions!AC38/SUM(NewDistributions!AC$2:AC40)&gt;0.01,"",DateEnded_3Day!$A40))))))</f>
        <v/>
      </c>
      <c r="AD40" s="19" t="str">
        <f>IF($A40&lt;='All Results'!$B$4,"",IF(SUM(NewDistributions!AD$2:AD40)=0,"",(IF(NewDistributions!AD40/SUM(NewDistributions!AD$2:AD40)&gt;0.01,"",IF(NewDistributions!AD39/SUM(NewDistributions!AD$2:AD40)&gt;0.01,"",IF(NewDistributions!AD38/SUM(NewDistributions!AD$2:AD40)&gt;0.01,"",DateEnded_3Day!$A40))))))</f>
        <v/>
      </c>
      <c r="AE40" s="19" t="str">
        <f>IF($A40&lt;='All Results'!$B$4,"",IF(SUM(NewDistributions!AE$2:AE40)=0,"",(IF(NewDistributions!AE40/SUM(NewDistributions!AE$2:AE40)&gt;0.01,"",IF(NewDistributions!AE39/SUM(NewDistributions!AE$2:AE40)&gt;0.01,"",IF(NewDistributions!AE38/SUM(NewDistributions!AE$2:AE40)&gt;0.01,"",DateEnded_3Day!$A40))))))</f>
        <v/>
      </c>
      <c r="AF40" s="19" t="str">
        <f>IF($A40&lt;='All Results'!$B$4,"",IF(SUM(NewDistributions!AF$2:AF40)=0,"",(IF(NewDistributions!AF40/SUM(NewDistributions!AF$2:AF40)&gt;0.01,"",IF(NewDistributions!AF39/SUM(NewDistributions!AF$2:AF40)&gt;0.01,"",IF(NewDistributions!AF38/SUM(NewDistributions!AF$2:AF40)&gt;0.01,"",DateEnded_3Day!$A40))))))</f>
        <v/>
      </c>
      <c r="AG40" s="19" t="str">
        <f>IF($A40&lt;='All Results'!$B$4,"",IF(SUM(NewDistributions!AG$2:AG40)=0,"",(IF(NewDistributions!AG40/SUM(NewDistributions!AG$2:AG40)&gt;0.01,"",IF(NewDistributions!AG39/SUM(NewDistributions!AG$2:AG40)&gt;0.01,"",IF(NewDistributions!AG38/SUM(NewDistributions!AG$2:AG40)&gt;0.01,"",DateEnded_3Day!$A40))))))</f>
        <v/>
      </c>
      <c r="AH40" s="19" t="str">
        <f>IF($A40&lt;='All Results'!$B$4,"",IF(SUM(NewDistributions!AH$2:AH40)=0,"",(IF(NewDistributions!AH40/SUM(NewDistributions!AH$2:AH40)&gt;0.01,"",IF(NewDistributions!AH39/SUM(NewDistributions!AH$2:AH40)&gt;0.01,"",IF(NewDistributions!AH38/SUM(NewDistributions!AH$2:AH40)&gt;0.01,"",DateEnded_3Day!$A40))))))</f>
        <v/>
      </c>
      <c r="AI40" s="19" t="str">
        <f>IF($A40&lt;='All Results'!$B$4,"",IF(SUM(NewDistributions!AI$2:AI40)=0,"",(IF(NewDistributions!AI40/SUM(NewDistributions!AI$2:AI40)&gt;0.01,"",IF(NewDistributions!AI39/SUM(NewDistributions!AI$2:AI40)&gt;0.01,"",IF(NewDistributions!AI38/SUM(NewDistributions!AI$2:AI40)&gt;0.01,"",DateEnded_3Day!$A40))))))</f>
        <v/>
      </c>
      <c r="AJ40" s="19" t="str">
        <f>IF($A40&lt;='All Results'!$B$4,"",IF(SUM(NewDistributions!AJ$2:AJ40)=0,"",(IF(NewDistributions!AJ40/SUM(NewDistributions!AJ$2:AJ40)&gt;0.01,"",IF(NewDistributions!AJ39/SUM(NewDistributions!AJ$2:AJ40)&gt;0.01,"",IF(NewDistributions!AJ38/SUM(NewDistributions!AJ$2:AJ40)&gt;0.01,"",DateEnded_3Day!$A40))))))</f>
        <v/>
      </c>
    </row>
    <row r="41" spans="1:36" x14ac:dyDescent="0.25">
      <c r="A41" s="1">
        <v>44356</v>
      </c>
      <c r="B41" s="3">
        <v>160</v>
      </c>
      <c r="C41" s="19" t="str">
        <f>IF($A41&lt;='All Results'!$B$4,"",IF(SUM(NewDistributions!C$2:C41)=0,"",(IF(NewDistributions!C41/SUM(NewDistributions!C$2:C41)&gt;0.01,"",IF(NewDistributions!C40/SUM(NewDistributions!C$2:C41)&gt;0.01,"",IF(NewDistributions!C39/SUM(NewDistributions!C$2:C41)&gt;0.01,"",DateEnded_3Day!$A41))))))</f>
        <v/>
      </c>
      <c r="D41" s="19" t="str">
        <f>IF($A41&lt;='All Results'!$B$4,"",IF(SUM(NewDistributions!D$2:D41)=0,"",(IF(NewDistributions!D41/SUM(NewDistributions!D$2:D41)&gt;0.01,"",IF(NewDistributions!D40/SUM(NewDistributions!D$2:D41)&gt;0.01,"",IF(NewDistributions!D39/SUM(NewDistributions!D$2:D41)&gt;0.01,"",DateEnded_3Day!$A41))))))</f>
        <v/>
      </c>
      <c r="E41" s="19" t="str">
        <f>IF($A41&lt;='All Results'!$B$4,"",IF(SUM(NewDistributions!E$2:E41)=0,"",(IF(NewDistributions!E41/SUM(NewDistributions!E$2:E41)&gt;0.01,"",IF(NewDistributions!E40/SUM(NewDistributions!E$2:E41)&gt;0.01,"",IF(NewDistributions!E39/SUM(NewDistributions!E$2:E41)&gt;0.01,"",DateEnded_3Day!$A41))))))</f>
        <v/>
      </c>
      <c r="F41" s="19" t="str">
        <f>IF($A41&lt;='All Results'!$B$4,"",IF(SUM(NewDistributions!F$2:F41)=0,"",(IF(NewDistributions!F41/SUM(NewDistributions!F$2:F41)&gt;0.01,"",IF(NewDistributions!F40/SUM(NewDistributions!F$2:F41)&gt;0.01,"",IF(NewDistributions!F39/SUM(NewDistributions!F$2:F41)&gt;0.01,"",DateEnded_3Day!$A41))))))</f>
        <v/>
      </c>
      <c r="G41" s="19" t="str">
        <f>IF($A41&lt;='All Results'!$B$4,"",IF(SUM(NewDistributions!G$2:G41)=0,"",(IF(NewDistributions!G41/SUM(NewDistributions!G$2:G41)&gt;0.01,"",IF(NewDistributions!G40/SUM(NewDistributions!G$2:G41)&gt;0.01,"",IF(NewDistributions!G39/SUM(NewDistributions!G$2:G41)&gt;0.01,"",DateEnded_3Day!$A41))))))</f>
        <v/>
      </c>
      <c r="H41" s="19" t="str">
        <f>IF($A41&lt;='All Results'!$B$4,"",IF(SUM(NewDistributions!H$2:H41)=0,"",(IF(NewDistributions!H41/SUM(NewDistributions!H$2:H41)&gt;0.01,"",IF(NewDistributions!H40/SUM(NewDistributions!H$2:H41)&gt;0.01,"",IF(NewDistributions!H39/SUM(NewDistributions!H$2:H41)&gt;0.01,"",DateEnded_3Day!$A41))))))</f>
        <v/>
      </c>
      <c r="I41" s="19" t="str">
        <f>IF($A41&lt;='All Results'!$B$4,"",IF(SUM(NewDistributions!I$2:I41)=0,"",(IF(NewDistributions!I41/SUM(NewDistributions!I$2:I41)&gt;0.01,"",IF(NewDistributions!I40/SUM(NewDistributions!I$2:I41)&gt;0.01,"",IF(NewDistributions!I39/SUM(NewDistributions!I$2:I41)&gt;0.01,"",DateEnded_3Day!$A41))))))</f>
        <v/>
      </c>
      <c r="J41" s="19" t="str">
        <f>IF($A41&lt;='All Results'!$B$4,"",IF(SUM(NewDistributions!J$2:J41)=0,"",(IF(NewDistributions!J41/SUM(NewDistributions!J$2:J41)&gt;0.01,"",IF(NewDistributions!J40/SUM(NewDistributions!J$2:J41)&gt;0.01,"",IF(NewDistributions!J39/SUM(NewDistributions!J$2:J41)&gt;0.01,"",DateEnded_3Day!$A41))))))</f>
        <v/>
      </c>
      <c r="K41" s="19" t="str">
        <f>IF($A41&lt;='All Results'!$B$4,"",IF(SUM(NewDistributions!K$2:K41)=0,"",(IF(NewDistributions!K41/SUM(NewDistributions!K$2:K41)&gt;0.01,"",IF(NewDistributions!K40/SUM(NewDistributions!K$2:K41)&gt;0.01,"",IF(NewDistributions!K39/SUM(NewDistributions!K$2:K41)&gt;0.01,"",DateEnded_3Day!$A41))))))</f>
        <v/>
      </c>
      <c r="L41" s="19" t="str">
        <f>IF($A41&lt;='All Results'!$B$4,"",IF(SUM(NewDistributions!L$2:L41)=0,"",(IF(NewDistributions!L41/SUM(NewDistributions!L$2:L41)&gt;0.01,"",IF(NewDistributions!L40/SUM(NewDistributions!L$2:L41)&gt;0.01,"",IF(NewDistributions!L39/SUM(NewDistributions!L$2:L41)&gt;0.01,"",DateEnded_3Day!$A41))))))</f>
        <v/>
      </c>
      <c r="M41" s="19" t="str">
        <f>IF($A41&lt;='All Results'!$B$4,"",IF(SUM(NewDistributions!M$2:M41)=0,"",(IF(NewDistributions!M41/SUM(NewDistributions!M$2:M41)&gt;0.01,"",IF(NewDistributions!M40/SUM(NewDistributions!M$2:M41)&gt;0.01,"",IF(NewDistributions!M39/SUM(NewDistributions!M$2:M41)&gt;0.01,"",DateEnded_3Day!$A41))))))</f>
        <v/>
      </c>
      <c r="N41" s="19" t="str">
        <f>IF($A41&lt;='All Results'!$B$4,"",IF(SUM(NewDistributions!N$2:N41)=0,"",(IF(NewDistributions!N41/SUM(NewDistributions!N$2:N41)&gt;0.01,"",IF(NewDistributions!N40/SUM(NewDistributions!N$2:N41)&gt;0.01,"",IF(NewDistributions!N39/SUM(NewDistributions!N$2:N41)&gt;0.01,"",DateEnded_3Day!$A41))))))</f>
        <v/>
      </c>
      <c r="O41" s="19" t="str">
        <f>IF($A41&lt;='All Results'!$B$4,"",IF(SUM(NewDistributions!O$2:O41)=0,"",(IF(NewDistributions!O41/SUM(NewDistributions!O$2:O41)&gt;0.01,"",IF(NewDistributions!O40/SUM(NewDistributions!O$2:O41)&gt;0.01,"",IF(NewDistributions!O39/SUM(NewDistributions!O$2:O41)&gt;0.01,"",DateEnded_3Day!$A41))))))</f>
        <v/>
      </c>
      <c r="P41" s="19" t="str">
        <f>IF($A41&lt;='All Results'!$B$4,"",IF(SUM(NewDistributions!P$2:P41)=0,"",(IF(NewDistributions!P41/SUM(NewDistributions!P$2:P41)&gt;0.01,"",IF(NewDistributions!P40/SUM(NewDistributions!P$2:P41)&gt;0.01,"",IF(NewDistributions!P39/SUM(NewDistributions!P$2:P41)&gt;0.01,"",DateEnded_3Day!$A41))))))</f>
        <v/>
      </c>
      <c r="Q41" s="19" t="str">
        <f>IF($A41&lt;='All Results'!$B$4,"",IF(SUM(NewDistributions!Q$2:Q41)=0,"",(IF(NewDistributions!Q41/SUM(NewDistributions!Q$2:Q41)&gt;0.01,"",IF(NewDistributions!Q40/SUM(NewDistributions!Q$2:Q41)&gt;0.01,"",IF(NewDistributions!Q39/SUM(NewDistributions!Q$2:Q41)&gt;0.01,"",DateEnded_3Day!$A41))))))</f>
        <v/>
      </c>
      <c r="R41" s="19" t="str">
        <f>IF($A41&lt;='All Results'!$B$4,"",IF(SUM(NewDistributions!R$2:R41)=0,"",(IF(NewDistributions!R41/SUM(NewDistributions!R$2:R41)&gt;0.01,"",IF(NewDistributions!R40/SUM(NewDistributions!R$2:R41)&gt;0.01,"",IF(NewDistributions!R39/SUM(NewDistributions!R$2:R41)&gt;0.01,"",DateEnded_3Day!$A41))))))</f>
        <v/>
      </c>
      <c r="S41" s="19" t="str">
        <f>IF($A41&lt;='All Results'!$B$4,"",IF(SUM(NewDistributions!S$2:S41)=0,"",(IF(NewDistributions!S41/SUM(NewDistributions!S$2:S41)&gt;0.01,"",IF(NewDistributions!S40/SUM(NewDistributions!S$2:S41)&gt;0.01,"",IF(NewDistributions!S39/SUM(NewDistributions!S$2:S41)&gt;0.01,"",DateEnded_3Day!$A41))))))</f>
        <v/>
      </c>
      <c r="T41" s="19" t="str">
        <f>IF($A41&lt;='All Results'!$B$4,"",IF(SUM(NewDistributions!T$2:T41)=0,"",(IF(NewDistributions!T41/SUM(NewDistributions!T$2:T41)&gt;0.01,"",IF(NewDistributions!T40/SUM(NewDistributions!T$2:T41)&gt;0.01,"",IF(NewDistributions!T39/SUM(NewDistributions!T$2:T41)&gt;0.01,"",DateEnded_3Day!$A41))))))</f>
        <v/>
      </c>
      <c r="U41" s="19" t="str">
        <f>IF($A41&lt;='All Results'!$B$4,"",IF(SUM(NewDistributions!U$2:U41)=0,"",(IF(NewDistributions!U41/SUM(NewDistributions!U$2:U41)&gt;0.01,"",IF(NewDistributions!U40/SUM(NewDistributions!U$2:U41)&gt;0.01,"",IF(NewDistributions!U39/SUM(NewDistributions!U$2:U41)&gt;0.01,"",DateEnded_3Day!$A41))))))</f>
        <v/>
      </c>
      <c r="V41" s="19" t="str">
        <f>IF($A41&lt;='All Results'!$B$4,"",IF(SUM(NewDistributions!V$2:V41)=0,"",(IF(NewDistributions!V41/SUM(NewDistributions!V$2:V41)&gt;0.01,"",IF(NewDistributions!V40/SUM(NewDistributions!V$2:V41)&gt;0.01,"",IF(NewDistributions!V39/SUM(NewDistributions!V$2:V41)&gt;0.01,"",DateEnded_3Day!$A41))))))</f>
        <v/>
      </c>
      <c r="W41" s="19" t="str">
        <f>IF($A41&lt;='All Results'!$B$4,"",IF(SUM(NewDistributions!W$2:W41)=0,"",(IF(NewDistributions!W41/SUM(NewDistributions!W$2:W41)&gt;0.01,"",IF(NewDistributions!W40/SUM(NewDistributions!W$2:W41)&gt;0.01,"",IF(NewDistributions!W39/SUM(NewDistributions!W$2:W41)&gt;0.01,"",DateEnded_3Day!$A41))))))</f>
        <v/>
      </c>
      <c r="X41" s="19" t="str">
        <f>IF($A41&lt;='All Results'!$B$4,"",IF(SUM(NewDistributions!X$2:X41)=0,"",(IF(NewDistributions!X41/SUM(NewDistributions!X$2:X41)&gt;0.01,"",IF(NewDistributions!X40/SUM(NewDistributions!X$2:X41)&gt;0.01,"",IF(NewDistributions!X39/SUM(NewDistributions!X$2:X41)&gt;0.01,"",DateEnded_3Day!$A41))))))</f>
        <v/>
      </c>
      <c r="Y41" s="19" t="str">
        <f>IF($A41&lt;='All Results'!$B$4,"",IF(SUM(NewDistributions!Y$2:Y41)=0,"",(IF(NewDistributions!Y41/SUM(NewDistributions!Y$2:Y41)&gt;0.01,"",IF(NewDistributions!Y40/SUM(NewDistributions!Y$2:Y41)&gt;0.01,"",IF(NewDistributions!Y39/SUM(NewDistributions!Y$2:Y41)&gt;0.01,"",DateEnded_3Day!$A41))))))</f>
        <v/>
      </c>
      <c r="Z41" s="19" t="str">
        <f>IF($A41&lt;='All Results'!$B$4,"",IF(SUM(NewDistributions!Z$2:Z41)=0,"",(IF(NewDistributions!Z41/SUM(NewDistributions!Z$2:Z41)&gt;0.01,"",IF(NewDistributions!Z40/SUM(NewDistributions!Z$2:Z41)&gt;0.01,"",IF(NewDistributions!Z39/SUM(NewDistributions!Z$2:Z41)&gt;0.01,"",DateEnded_3Day!$A41))))))</f>
        <v/>
      </c>
      <c r="AA41" s="19" t="str">
        <f>IF($A41&lt;='All Results'!$B$4,"",IF(SUM(NewDistributions!AA$2:AA41)=0,"",(IF(NewDistributions!AA41/SUM(NewDistributions!AA$2:AA41)&gt;0.01,"",IF(NewDistributions!AA40/SUM(NewDistributions!AA$2:AA41)&gt;0.01,"",IF(NewDistributions!AA39/SUM(NewDistributions!AA$2:AA41)&gt;0.01,"",DateEnded_3Day!$A41))))))</f>
        <v/>
      </c>
      <c r="AB41" s="19" t="str">
        <f>IF($A41&lt;='All Results'!$B$4,"",IF(SUM(NewDistributions!AB$2:AB41)=0,"",(IF(NewDistributions!AB41/SUM(NewDistributions!AB$2:AB41)&gt;0.01,"",IF(NewDistributions!AB40/SUM(NewDistributions!AB$2:AB41)&gt;0.01,"",IF(NewDistributions!AB39/SUM(NewDistributions!AB$2:AB41)&gt;0.01,"",DateEnded_3Day!$A41))))))</f>
        <v/>
      </c>
      <c r="AC41" s="19" t="str">
        <f>IF($A41&lt;='All Results'!$B$4,"",IF(SUM(NewDistributions!AC$2:AC41)=0,"",(IF(NewDistributions!AC41/SUM(NewDistributions!AC$2:AC41)&gt;0.01,"",IF(NewDistributions!AC40/SUM(NewDistributions!AC$2:AC41)&gt;0.01,"",IF(NewDistributions!AC39/SUM(NewDistributions!AC$2:AC41)&gt;0.01,"",DateEnded_3Day!$A41))))))</f>
        <v/>
      </c>
      <c r="AD41" s="19" t="str">
        <f>IF($A41&lt;='All Results'!$B$4,"",IF(SUM(NewDistributions!AD$2:AD41)=0,"",(IF(NewDistributions!AD41/SUM(NewDistributions!AD$2:AD41)&gt;0.01,"",IF(NewDistributions!AD40/SUM(NewDistributions!AD$2:AD41)&gt;0.01,"",IF(NewDistributions!AD39/SUM(NewDistributions!AD$2:AD41)&gt;0.01,"",DateEnded_3Day!$A41))))))</f>
        <v/>
      </c>
      <c r="AE41" s="19" t="str">
        <f>IF($A41&lt;='All Results'!$B$4,"",IF(SUM(NewDistributions!AE$2:AE41)=0,"",(IF(NewDistributions!AE41/SUM(NewDistributions!AE$2:AE41)&gt;0.01,"",IF(NewDistributions!AE40/SUM(NewDistributions!AE$2:AE41)&gt;0.01,"",IF(NewDistributions!AE39/SUM(NewDistributions!AE$2:AE41)&gt;0.01,"",DateEnded_3Day!$A41))))))</f>
        <v/>
      </c>
      <c r="AF41" s="19" t="str">
        <f>IF($A41&lt;='All Results'!$B$4,"",IF(SUM(NewDistributions!AF$2:AF41)=0,"",(IF(NewDistributions!AF41/SUM(NewDistributions!AF$2:AF41)&gt;0.01,"",IF(NewDistributions!AF40/SUM(NewDistributions!AF$2:AF41)&gt;0.01,"",IF(NewDistributions!AF39/SUM(NewDistributions!AF$2:AF41)&gt;0.01,"",DateEnded_3Day!$A41))))))</f>
        <v/>
      </c>
      <c r="AG41" s="19" t="str">
        <f>IF($A41&lt;='All Results'!$B$4,"",IF(SUM(NewDistributions!AG$2:AG41)=0,"",(IF(NewDistributions!AG41/SUM(NewDistributions!AG$2:AG41)&gt;0.01,"",IF(NewDistributions!AG40/SUM(NewDistributions!AG$2:AG41)&gt;0.01,"",IF(NewDistributions!AG39/SUM(NewDistributions!AG$2:AG41)&gt;0.01,"",DateEnded_3Day!$A41))))))</f>
        <v/>
      </c>
      <c r="AH41" s="19" t="str">
        <f>IF($A41&lt;='All Results'!$B$4,"",IF(SUM(NewDistributions!AH$2:AH41)=0,"",(IF(NewDistributions!AH41/SUM(NewDistributions!AH$2:AH41)&gt;0.01,"",IF(NewDistributions!AH40/SUM(NewDistributions!AH$2:AH41)&gt;0.01,"",IF(NewDistributions!AH39/SUM(NewDistributions!AH$2:AH41)&gt;0.01,"",DateEnded_3Day!$A41))))))</f>
        <v/>
      </c>
      <c r="AI41" s="19" t="str">
        <f>IF($A41&lt;='All Results'!$B$4,"",IF(SUM(NewDistributions!AI$2:AI41)=0,"",(IF(NewDistributions!AI41/SUM(NewDistributions!AI$2:AI41)&gt;0.01,"",IF(NewDistributions!AI40/SUM(NewDistributions!AI$2:AI41)&gt;0.01,"",IF(NewDistributions!AI39/SUM(NewDistributions!AI$2:AI41)&gt;0.01,"",DateEnded_3Day!$A41))))))</f>
        <v/>
      </c>
      <c r="AJ41" s="19" t="str">
        <f>IF($A41&lt;='All Results'!$B$4,"",IF(SUM(NewDistributions!AJ$2:AJ41)=0,"",(IF(NewDistributions!AJ41/SUM(NewDistributions!AJ$2:AJ41)&gt;0.01,"",IF(NewDistributions!AJ40/SUM(NewDistributions!AJ$2:AJ41)&gt;0.01,"",IF(NewDistributions!AJ39/SUM(NewDistributions!AJ$2:AJ41)&gt;0.01,"",DateEnded_3Day!$A41))))))</f>
        <v/>
      </c>
    </row>
    <row r="42" spans="1:36" x14ac:dyDescent="0.25">
      <c r="A42" s="1">
        <v>44357</v>
      </c>
      <c r="B42" s="3">
        <v>161</v>
      </c>
      <c r="C42" s="19" t="str">
        <f>IF($A42&lt;='All Results'!$B$4,"",IF(SUM(NewDistributions!C$2:C42)=0,"",(IF(NewDistributions!C42/SUM(NewDistributions!C$2:C42)&gt;0.01,"",IF(NewDistributions!C41/SUM(NewDistributions!C$2:C42)&gt;0.01,"",IF(NewDistributions!C40/SUM(NewDistributions!C$2:C42)&gt;0.01,"",DateEnded_3Day!$A42))))))</f>
        <v/>
      </c>
      <c r="D42" s="19" t="str">
        <f>IF($A42&lt;='All Results'!$B$4,"",IF(SUM(NewDistributions!D$2:D42)=0,"",(IF(NewDistributions!D42/SUM(NewDistributions!D$2:D42)&gt;0.01,"",IF(NewDistributions!D41/SUM(NewDistributions!D$2:D42)&gt;0.01,"",IF(NewDistributions!D40/SUM(NewDistributions!D$2:D42)&gt;0.01,"",DateEnded_3Day!$A42))))))</f>
        <v/>
      </c>
      <c r="E42" s="19" t="str">
        <f>IF($A42&lt;='All Results'!$B$4,"",IF(SUM(NewDistributions!E$2:E42)=0,"",(IF(NewDistributions!E42/SUM(NewDistributions!E$2:E42)&gt;0.01,"",IF(NewDistributions!E41/SUM(NewDistributions!E$2:E42)&gt;0.01,"",IF(NewDistributions!E40/SUM(NewDistributions!E$2:E42)&gt;0.01,"",DateEnded_3Day!$A42))))))</f>
        <v/>
      </c>
      <c r="F42" s="19" t="str">
        <f>IF($A42&lt;='All Results'!$B$4,"",IF(SUM(NewDistributions!F$2:F42)=0,"",(IF(NewDistributions!F42/SUM(NewDistributions!F$2:F42)&gt;0.01,"",IF(NewDistributions!F41/SUM(NewDistributions!F$2:F42)&gt;0.01,"",IF(NewDistributions!F40/SUM(NewDistributions!F$2:F42)&gt;0.01,"",DateEnded_3Day!$A42))))))</f>
        <v/>
      </c>
      <c r="G42" s="19" t="str">
        <f>IF($A42&lt;='All Results'!$B$4,"",IF(SUM(NewDistributions!G$2:G42)=0,"",(IF(NewDistributions!G42/SUM(NewDistributions!G$2:G42)&gt;0.01,"",IF(NewDistributions!G41/SUM(NewDistributions!G$2:G42)&gt;0.01,"",IF(NewDistributions!G40/SUM(NewDistributions!G$2:G42)&gt;0.01,"",DateEnded_3Day!$A42))))))</f>
        <v/>
      </c>
      <c r="H42" s="19" t="str">
        <f>IF($A42&lt;='All Results'!$B$4,"",IF(SUM(NewDistributions!H$2:H42)=0,"",(IF(NewDistributions!H42/SUM(NewDistributions!H$2:H42)&gt;0.01,"",IF(NewDistributions!H41/SUM(NewDistributions!H$2:H42)&gt;0.01,"",IF(NewDistributions!H40/SUM(NewDistributions!H$2:H42)&gt;0.01,"",DateEnded_3Day!$A42))))))</f>
        <v/>
      </c>
      <c r="I42" s="19" t="str">
        <f>IF($A42&lt;='All Results'!$B$4,"",IF(SUM(NewDistributions!I$2:I42)=0,"",(IF(NewDistributions!I42/SUM(NewDistributions!I$2:I42)&gt;0.01,"",IF(NewDistributions!I41/SUM(NewDistributions!I$2:I42)&gt;0.01,"",IF(NewDistributions!I40/SUM(NewDistributions!I$2:I42)&gt;0.01,"",DateEnded_3Day!$A42))))))</f>
        <v/>
      </c>
      <c r="J42" s="19" t="str">
        <f>IF($A42&lt;='All Results'!$B$4,"",IF(SUM(NewDistributions!J$2:J42)=0,"",(IF(NewDistributions!J42/SUM(NewDistributions!J$2:J42)&gt;0.01,"",IF(NewDistributions!J41/SUM(NewDistributions!J$2:J42)&gt;0.01,"",IF(NewDistributions!J40/SUM(NewDistributions!J$2:J42)&gt;0.01,"",DateEnded_3Day!$A42))))))</f>
        <v/>
      </c>
      <c r="K42" s="19" t="str">
        <f>IF($A42&lt;='All Results'!$B$4,"",IF(SUM(NewDistributions!K$2:K42)=0,"",(IF(NewDistributions!K42/SUM(NewDistributions!K$2:K42)&gt;0.01,"",IF(NewDistributions!K41/SUM(NewDistributions!K$2:K42)&gt;0.01,"",IF(NewDistributions!K40/SUM(NewDistributions!K$2:K42)&gt;0.01,"",DateEnded_3Day!$A42))))))</f>
        <v/>
      </c>
      <c r="L42" s="19" t="str">
        <f>IF($A42&lt;='All Results'!$B$4,"",IF(SUM(NewDistributions!L$2:L42)=0,"",(IF(NewDistributions!L42/SUM(NewDistributions!L$2:L42)&gt;0.01,"",IF(NewDistributions!L41/SUM(NewDistributions!L$2:L42)&gt;0.01,"",IF(NewDistributions!L40/SUM(NewDistributions!L$2:L42)&gt;0.01,"",DateEnded_3Day!$A42))))))</f>
        <v/>
      </c>
      <c r="M42" s="19" t="str">
        <f>IF($A42&lt;='All Results'!$B$4,"",IF(SUM(NewDistributions!M$2:M42)=0,"",(IF(NewDistributions!M42/SUM(NewDistributions!M$2:M42)&gt;0.01,"",IF(NewDistributions!M41/SUM(NewDistributions!M$2:M42)&gt;0.01,"",IF(NewDistributions!M40/SUM(NewDistributions!M$2:M42)&gt;0.01,"",DateEnded_3Day!$A42))))))</f>
        <v/>
      </c>
      <c r="N42" s="19" t="str">
        <f>IF($A42&lt;='All Results'!$B$4,"",IF(SUM(NewDistributions!N$2:N42)=0,"",(IF(NewDistributions!N42/SUM(NewDistributions!N$2:N42)&gt;0.01,"",IF(NewDistributions!N41/SUM(NewDistributions!N$2:N42)&gt;0.01,"",IF(NewDistributions!N40/SUM(NewDistributions!N$2:N42)&gt;0.01,"",DateEnded_3Day!$A42))))))</f>
        <v/>
      </c>
      <c r="O42" s="19" t="str">
        <f>IF($A42&lt;='All Results'!$B$4,"",IF(SUM(NewDistributions!O$2:O42)=0,"",(IF(NewDistributions!O42/SUM(NewDistributions!O$2:O42)&gt;0.01,"",IF(NewDistributions!O41/SUM(NewDistributions!O$2:O42)&gt;0.01,"",IF(NewDistributions!O40/SUM(NewDistributions!O$2:O42)&gt;0.01,"",DateEnded_3Day!$A42))))))</f>
        <v/>
      </c>
      <c r="P42" s="19" t="str">
        <f>IF($A42&lt;='All Results'!$B$4,"",IF(SUM(NewDistributions!P$2:P42)=0,"",(IF(NewDistributions!P42/SUM(NewDistributions!P$2:P42)&gt;0.01,"",IF(NewDistributions!P41/SUM(NewDistributions!P$2:P42)&gt;0.01,"",IF(NewDistributions!P40/SUM(NewDistributions!P$2:P42)&gt;0.01,"",DateEnded_3Day!$A42))))))</f>
        <v/>
      </c>
      <c r="Q42" s="19" t="str">
        <f>IF($A42&lt;='All Results'!$B$4,"",IF(SUM(NewDistributions!Q$2:Q42)=0,"",(IF(NewDistributions!Q42/SUM(NewDistributions!Q$2:Q42)&gt;0.01,"",IF(NewDistributions!Q41/SUM(NewDistributions!Q$2:Q42)&gt;0.01,"",IF(NewDistributions!Q40/SUM(NewDistributions!Q$2:Q42)&gt;0.01,"",DateEnded_3Day!$A42))))))</f>
        <v/>
      </c>
      <c r="R42" s="19" t="str">
        <f>IF($A42&lt;='All Results'!$B$4,"",IF(SUM(NewDistributions!R$2:R42)=0,"",(IF(NewDistributions!R42/SUM(NewDistributions!R$2:R42)&gt;0.01,"",IF(NewDistributions!R41/SUM(NewDistributions!R$2:R42)&gt;0.01,"",IF(NewDistributions!R40/SUM(NewDistributions!R$2:R42)&gt;0.01,"",DateEnded_3Day!$A42))))))</f>
        <v/>
      </c>
      <c r="S42" s="19" t="str">
        <f>IF($A42&lt;='All Results'!$B$4,"",IF(SUM(NewDistributions!S$2:S42)=0,"",(IF(NewDistributions!S42/SUM(NewDistributions!S$2:S42)&gt;0.01,"",IF(NewDistributions!S41/SUM(NewDistributions!S$2:S42)&gt;0.01,"",IF(NewDistributions!S40/SUM(NewDistributions!S$2:S42)&gt;0.01,"",DateEnded_3Day!$A42))))))</f>
        <v/>
      </c>
      <c r="T42" s="19" t="str">
        <f>IF($A42&lt;='All Results'!$B$4,"",IF(SUM(NewDistributions!T$2:T42)=0,"",(IF(NewDistributions!T42/SUM(NewDistributions!T$2:T42)&gt;0.01,"",IF(NewDistributions!T41/SUM(NewDistributions!T$2:T42)&gt;0.01,"",IF(NewDistributions!T40/SUM(NewDistributions!T$2:T42)&gt;0.01,"",DateEnded_3Day!$A42))))))</f>
        <v/>
      </c>
      <c r="U42" s="19" t="str">
        <f>IF($A42&lt;='All Results'!$B$4,"",IF(SUM(NewDistributions!U$2:U42)=0,"",(IF(NewDistributions!U42/SUM(NewDistributions!U$2:U42)&gt;0.01,"",IF(NewDistributions!U41/SUM(NewDistributions!U$2:U42)&gt;0.01,"",IF(NewDistributions!U40/SUM(NewDistributions!U$2:U42)&gt;0.01,"",DateEnded_3Day!$A42))))))</f>
        <v/>
      </c>
      <c r="V42" s="19" t="str">
        <f>IF($A42&lt;='All Results'!$B$4,"",IF(SUM(NewDistributions!V$2:V42)=0,"",(IF(NewDistributions!V42/SUM(NewDistributions!V$2:V42)&gt;0.01,"",IF(NewDistributions!V41/SUM(NewDistributions!V$2:V42)&gt;0.01,"",IF(NewDistributions!V40/SUM(NewDistributions!V$2:V42)&gt;0.01,"",DateEnded_3Day!$A42))))))</f>
        <v/>
      </c>
      <c r="W42" s="19" t="str">
        <f>IF($A42&lt;='All Results'!$B$4,"",IF(SUM(NewDistributions!W$2:W42)=0,"",(IF(NewDistributions!W42/SUM(NewDistributions!W$2:W42)&gt;0.01,"",IF(NewDistributions!W41/SUM(NewDistributions!W$2:W42)&gt;0.01,"",IF(NewDistributions!W40/SUM(NewDistributions!W$2:W42)&gt;0.01,"",DateEnded_3Day!$A42))))))</f>
        <v/>
      </c>
      <c r="X42" s="19" t="str">
        <f>IF($A42&lt;='All Results'!$B$4,"",IF(SUM(NewDistributions!X$2:X42)=0,"",(IF(NewDistributions!X42/SUM(NewDistributions!X$2:X42)&gt;0.01,"",IF(NewDistributions!X41/SUM(NewDistributions!X$2:X42)&gt;0.01,"",IF(NewDistributions!X40/SUM(NewDistributions!X$2:X42)&gt;0.01,"",DateEnded_3Day!$A42))))))</f>
        <v/>
      </c>
      <c r="Y42" s="19" t="str">
        <f>IF($A42&lt;='All Results'!$B$4,"",IF(SUM(NewDistributions!Y$2:Y42)=0,"",(IF(NewDistributions!Y42/SUM(NewDistributions!Y$2:Y42)&gt;0.01,"",IF(NewDistributions!Y41/SUM(NewDistributions!Y$2:Y42)&gt;0.01,"",IF(NewDistributions!Y40/SUM(NewDistributions!Y$2:Y42)&gt;0.01,"",DateEnded_3Day!$A42))))))</f>
        <v/>
      </c>
      <c r="Z42" s="19" t="str">
        <f>IF($A42&lt;='All Results'!$B$4,"",IF(SUM(NewDistributions!Z$2:Z42)=0,"",(IF(NewDistributions!Z42/SUM(NewDistributions!Z$2:Z42)&gt;0.01,"",IF(NewDistributions!Z41/SUM(NewDistributions!Z$2:Z42)&gt;0.01,"",IF(NewDistributions!Z40/SUM(NewDistributions!Z$2:Z42)&gt;0.01,"",DateEnded_3Day!$A42))))))</f>
        <v/>
      </c>
      <c r="AA42" s="19" t="str">
        <f>IF($A42&lt;='All Results'!$B$4,"",IF(SUM(NewDistributions!AA$2:AA42)=0,"",(IF(NewDistributions!AA42/SUM(NewDistributions!AA$2:AA42)&gt;0.01,"",IF(NewDistributions!AA41/SUM(NewDistributions!AA$2:AA42)&gt;0.01,"",IF(NewDistributions!AA40/SUM(NewDistributions!AA$2:AA42)&gt;0.01,"",DateEnded_3Day!$A42))))))</f>
        <v/>
      </c>
      <c r="AB42" s="19" t="str">
        <f>IF($A42&lt;='All Results'!$B$4,"",IF(SUM(NewDistributions!AB$2:AB42)=0,"",(IF(NewDistributions!AB42/SUM(NewDistributions!AB$2:AB42)&gt;0.01,"",IF(NewDistributions!AB41/SUM(NewDistributions!AB$2:AB42)&gt;0.01,"",IF(NewDistributions!AB40/SUM(NewDistributions!AB$2:AB42)&gt;0.01,"",DateEnded_3Day!$A42))))))</f>
        <v/>
      </c>
      <c r="AC42" s="19" t="str">
        <f>IF($A42&lt;='All Results'!$B$4,"",IF(SUM(NewDistributions!AC$2:AC42)=0,"",(IF(NewDistributions!AC42/SUM(NewDistributions!AC$2:AC42)&gt;0.01,"",IF(NewDistributions!AC41/SUM(NewDistributions!AC$2:AC42)&gt;0.01,"",IF(NewDistributions!AC40/SUM(NewDistributions!AC$2:AC42)&gt;0.01,"",DateEnded_3Day!$A42))))))</f>
        <v/>
      </c>
      <c r="AD42" s="19" t="str">
        <f>IF($A42&lt;='All Results'!$B$4,"",IF(SUM(NewDistributions!AD$2:AD42)=0,"",(IF(NewDistributions!AD42/SUM(NewDistributions!AD$2:AD42)&gt;0.01,"",IF(NewDistributions!AD41/SUM(NewDistributions!AD$2:AD42)&gt;0.01,"",IF(NewDistributions!AD40/SUM(NewDistributions!AD$2:AD42)&gt;0.01,"",DateEnded_3Day!$A42))))))</f>
        <v/>
      </c>
      <c r="AE42" s="19" t="str">
        <f>IF($A42&lt;='All Results'!$B$4,"",IF(SUM(NewDistributions!AE$2:AE42)=0,"",(IF(NewDistributions!AE42/SUM(NewDistributions!AE$2:AE42)&gt;0.01,"",IF(NewDistributions!AE41/SUM(NewDistributions!AE$2:AE42)&gt;0.01,"",IF(NewDistributions!AE40/SUM(NewDistributions!AE$2:AE42)&gt;0.01,"",DateEnded_3Day!$A42))))))</f>
        <v/>
      </c>
      <c r="AF42" s="19" t="str">
        <f>IF($A42&lt;='All Results'!$B$4,"",IF(SUM(NewDistributions!AF$2:AF42)=0,"",(IF(NewDistributions!AF42/SUM(NewDistributions!AF$2:AF42)&gt;0.01,"",IF(NewDistributions!AF41/SUM(NewDistributions!AF$2:AF42)&gt;0.01,"",IF(NewDistributions!AF40/SUM(NewDistributions!AF$2:AF42)&gt;0.01,"",DateEnded_3Day!$A42))))))</f>
        <v/>
      </c>
      <c r="AG42" s="19" t="str">
        <f>IF($A42&lt;='All Results'!$B$4,"",IF(SUM(NewDistributions!AG$2:AG42)=0,"",(IF(NewDistributions!AG42/SUM(NewDistributions!AG$2:AG42)&gt;0.01,"",IF(NewDistributions!AG41/SUM(NewDistributions!AG$2:AG42)&gt;0.01,"",IF(NewDistributions!AG40/SUM(NewDistributions!AG$2:AG42)&gt;0.01,"",DateEnded_3Day!$A42))))))</f>
        <v/>
      </c>
      <c r="AH42" s="19" t="str">
        <f>IF($A42&lt;='All Results'!$B$4,"",IF(SUM(NewDistributions!AH$2:AH42)=0,"",(IF(NewDistributions!AH42/SUM(NewDistributions!AH$2:AH42)&gt;0.01,"",IF(NewDistributions!AH41/SUM(NewDistributions!AH$2:AH42)&gt;0.01,"",IF(NewDistributions!AH40/SUM(NewDistributions!AH$2:AH42)&gt;0.01,"",DateEnded_3Day!$A42))))))</f>
        <v/>
      </c>
      <c r="AI42" s="19" t="str">
        <f>IF($A42&lt;='All Results'!$B$4,"",IF(SUM(NewDistributions!AI$2:AI42)=0,"",(IF(NewDistributions!AI42/SUM(NewDistributions!AI$2:AI42)&gt;0.01,"",IF(NewDistributions!AI41/SUM(NewDistributions!AI$2:AI42)&gt;0.01,"",IF(NewDistributions!AI40/SUM(NewDistributions!AI$2:AI42)&gt;0.01,"",DateEnded_3Day!$A42))))))</f>
        <v/>
      </c>
      <c r="AJ42" s="19" t="str">
        <f>IF($A42&lt;='All Results'!$B$4,"",IF(SUM(NewDistributions!AJ$2:AJ42)=0,"",(IF(NewDistributions!AJ42/SUM(NewDistributions!AJ$2:AJ42)&gt;0.01,"",IF(NewDistributions!AJ41/SUM(NewDistributions!AJ$2:AJ42)&gt;0.01,"",IF(NewDistributions!AJ40/SUM(NewDistributions!AJ$2:AJ42)&gt;0.01,"",DateEnded_3Day!$A42))))))</f>
        <v/>
      </c>
    </row>
    <row r="43" spans="1:36" x14ac:dyDescent="0.25">
      <c r="A43" s="1">
        <v>44358</v>
      </c>
      <c r="B43" s="3">
        <v>162</v>
      </c>
      <c r="C43" s="19" t="str">
        <f>IF($A43&lt;='All Results'!$B$4,"",IF(SUM(NewDistributions!C$2:C43)=0,"",(IF(NewDistributions!C43/SUM(NewDistributions!C$2:C43)&gt;0.01,"",IF(NewDistributions!C42/SUM(NewDistributions!C$2:C43)&gt;0.01,"",IF(NewDistributions!C41/SUM(NewDistributions!C$2:C43)&gt;0.01,"",DateEnded_3Day!$A43))))))</f>
        <v/>
      </c>
      <c r="D43" s="19" t="str">
        <f>IF($A43&lt;='All Results'!$B$4,"",IF(SUM(NewDistributions!D$2:D43)=0,"",(IF(NewDistributions!D43/SUM(NewDistributions!D$2:D43)&gt;0.01,"",IF(NewDistributions!D42/SUM(NewDistributions!D$2:D43)&gt;0.01,"",IF(NewDistributions!D41/SUM(NewDistributions!D$2:D43)&gt;0.01,"",DateEnded_3Day!$A43))))))</f>
        <v/>
      </c>
      <c r="E43" s="19" t="str">
        <f>IF($A43&lt;='All Results'!$B$4,"",IF(SUM(NewDistributions!E$2:E43)=0,"",(IF(NewDistributions!E43/SUM(NewDistributions!E$2:E43)&gt;0.01,"",IF(NewDistributions!E42/SUM(NewDistributions!E$2:E43)&gt;0.01,"",IF(NewDistributions!E41/SUM(NewDistributions!E$2:E43)&gt;0.01,"",DateEnded_3Day!$A43))))))</f>
        <v/>
      </c>
      <c r="F43" s="19" t="str">
        <f>IF($A43&lt;='All Results'!$B$4,"",IF(SUM(NewDistributions!F$2:F43)=0,"",(IF(NewDistributions!F43/SUM(NewDistributions!F$2:F43)&gt;0.01,"",IF(NewDistributions!F42/SUM(NewDistributions!F$2:F43)&gt;0.01,"",IF(NewDistributions!F41/SUM(NewDistributions!F$2:F43)&gt;0.01,"",DateEnded_3Day!$A43))))))</f>
        <v/>
      </c>
      <c r="G43" s="19" t="str">
        <f>IF($A43&lt;='All Results'!$B$4,"",IF(SUM(NewDistributions!G$2:G43)=0,"",(IF(NewDistributions!G43/SUM(NewDistributions!G$2:G43)&gt;0.01,"",IF(NewDistributions!G42/SUM(NewDistributions!G$2:G43)&gt;0.01,"",IF(NewDistributions!G41/SUM(NewDistributions!G$2:G43)&gt;0.01,"",DateEnded_3Day!$A43))))))</f>
        <v/>
      </c>
      <c r="H43" s="19" t="str">
        <f>IF($A43&lt;='All Results'!$B$4,"",IF(SUM(NewDistributions!H$2:H43)=0,"",(IF(NewDistributions!H43/SUM(NewDistributions!H$2:H43)&gt;0.01,"",IF(NewDistributions!H42/SUM(NewDistributions!H$2:H43)&gt;0.01,"",IF(NewDistributions!H41/SUM(NewDistributions!H$2:H43)&gt;0.01,"",DateEnded_3Day!$A43))))))</f>
        <v/>
      </c>
      <c r="I43" s="19" t="str">
        <f>IF($A43&lt;='All Results'!$B$4,"",IF(SUM(NewDistributions!I$2:I43)=0,"",(IF(NewDistributions!I43/SUM(NewDistributions!I$2:I43)&gt;0.01,"",IF(NewDistributions!I42/SUM(NewDistributions!I$2:I43)&gt;0.01,"",IF(NewDistributions!I41/SUM(NewDistributions!I$2:I43)&gt;0.01,"",DateEnded_3Day!$A43))))))</f>
        <v/>
      </c>
      <c r="J43" s="19" t="str">
        <f>IF($A43&lt;='All Results'!$B$4,"",IF(SUM(NewDistributions!J$2:J43)=0,"",(IF(NewDistributions!J43/SUM(NewDistributions!J$2:J43)&gt;0.01,"",IF(NewDistributions!J42/SUM(NewDistributions!J$2:J43)&gt;0.01,"",IF(NewDistributions!J41/SUM(NewDistributions!J$2:J43)&gt;0.01,"",DateEnded_3Day!$A43))))))</f>
        <v/>
      </c>
      <c r="K43" s="19" t="str">
        <f>IF($A43&lt;='All Results'!$B$4,"",IF(SUM(NewDistributions!K$2:K43)=0,"",(IF(NewDistributions!K43/SUM(NewDistributions!K$2:K43)&gt;0.01,"",IF(NewDistributions!K42/SUM(NewDistributions!K$2:K43)&gt;0.01,"",IF(NewDistributions!K41/SUM(NewDistributions!K$2:K43)&gt;0.01,"",DateEnded_3Day!$A43))))))</f>
        <v/>
      </c>
      <c r="L43" s="19" t="str">
        <f>IF($A43&lt;='All Results'!$B$4,"",IF(SUM(NewDistributions!L$2:L43)=0,"",(IF(NewDistributions!L43/SUM(NewDistributions!L$2:L43)&gt;0.01,"",IF(NewDistributions!L42/SUM(NewDistributions!L$2:L43)&gt;0.01,"",IF(NewDistributions!L41/SUM(NewDistributions!L$2:L43)&gt;0.01,"",DateEnded_3Day!$A43))))))</f>
        <v/>
      </c>
      <c r="M43" s="19" t="str">
        <f>IF($A43&lt;='All Results'!$B$4,"",IF(SUM(NewDistributions!M$2:M43)=0,"",(IF(NewDistributions!M43/SUM(NewDistributions!M$2:M43)&gt;0.01,"",IF(NewDistributions!M42/SUM(NewDistributions!M$2:M43)&gt;0.01,"",IF(NewDistributions!M41/SUM(NewDistributions!M$2:M43)&gt;0.01,"",DateEnded_3Day!$A43))))))</f>
        <v/>
      </c>
      <c r="N43" s="19" t="str">
        <f>IF($A43&lt;='All Results'!$B$4,"",IF(SUM(NewDistributions!N$2:N43)=0,"",(IF(NewDistributions!N43/SUM(NewDistributions!N$2:N43)&gt;0.01,"",IF(NewDistributions!N42/SUM(NewDistributions!N$2:N43)&gt;0.01,"",IF(NewDistributions!N41/SUM(NewDistributions!N$2:N43)&gt;0.01,"",DateEnded_3Day!$A43))))))</f>
        <v/>
      </c>
      <c r="O43" s="19" t="str">
        <f>IF($A43&lt;='All Results'!$B$4,"",IF(SUM(NewDistributions!O$2:O43)=0,"",(IF(NewDistributions!O43/SUM(NewDistributions!O$2:O43)&gt;0.01,"",IF(NewDistributions!O42/SUM(NewDistributions!O$2:O43)&gt;0.01,"",IF(NewDistributions!O41/SUM(NewDistributions!O$2:O43)&gt;0.01,"",DateEnded_3Day!$A43))))))</f>
        <v/>
      </c>
      <c r="P43" s="19" t="str">
        <f>IF($A43&lt;='All Results'!$B$4,"",IF(SUM(NewDistributions!P$2:P43)=0,"",(IF(NewDistributions!P43/SUM(NewDistributions!P$2:P43)&gt;0.01,"",IF(NewDistributions!P42/SUM(NewDistributions!P$2:P43)&gt;0.01,"",IF(NewDistributions!P41/SUM(NewDistributions!P$2:P43)&gt;0.01,"",DateEnded_3Day!$A43))))))</f>
        <v/>
      </c>
      <c r="Q43" s="19" t="str">
        <f>IF($A43&lt;='All Results'!$B$4,"",IF(SUM(NewDistributions!Q$2:Q43)=0,"",(IF(NewDistributions!Q43/SUM(NewDistributions!Q$2:Q43)&gt;0.01,"",IF(NewDistributions!Q42/SUM(NewDistributions!Q$2:Q43)&gt;0.01,"",IF(NewDistributions!Q41/SUM(NewDistributions!Q$2:Q43)&gt;0.01,"",DateEnded_3Day!$A43))))))</f>
        <v/>
      </c>
      <c r="R43" s="19" t="str">
        <f>IF($A43&lt;='All Results'!$B$4,"",IF(SUM(NewDistributions!R$2:R43)=0,"",(IF(NewDistributions!R43/SUM(NewDistributions!R$2:R43)&gt;0.01,"",IF(NewDistributions!R42/SUM(NewDistributions!R$2:R43)&gt;0.01,"",IF(NewDistributions!R41/SUM(NewDistributions!R$2:R43)&gt;0.01,"",DateEnded_3Day!$A43))))))</f>
        <v/>
      </c>
      <c r="S43" s="19" t="str">
        <f>IF($A43&lt;='All Results'!$B$4,"",IF(SUM(NewDistributions!S$2:S43)=0,"",(IF(NewDistributions!S43/SUM(NewDistributions!S$2:S43)&gt;0.01,"",IF(NewDistributions!S42/SUM(NewDistributions!S$2:S43)&gt;0.01,"",IF(NewDistributions!S41/SUM(NewDistributions!S$2:S43)&gt;0.01,"",DateEnded_3Day!$A43))))))</f>
        <v/>
      </c>
      <c r="T43" s="19" t="str">
        <f>IF($A43&lt;='All Results'!$B$4,"",IF(SUM(NewDistributions!T$2:T43)=0,"",(IF(NewDistributions!T43/SUM(NewDistributions!T$2:T43)&gt;0.01,"",IF(NewDistributions!T42/SUM(NewDistributions!T$2:T43)&gt;0.01,"",IF(NewDistributions!T41/SUM(NewDistributions!T$2:T43)&gt;0.01,"",DateEnded_3Day!$A43))))))</f>
        <v/>
      </c>
      <c r="U43" s="19" t="str">
        <f>IF($A43&lt;='All Results'!$B$4,"",IF(SUM(NewDistributions!U$2:U43)=0,"",(IF(NewDistributions!U43/SUM(NewDistributions!U$2:U43)&gt;0.01,"",IF(NewDistributions!U42/SUM(NewDistributions!U$2:U43)&gt;0.01,"",IF(NewDistributions!U41/SUM(NewDistributions!U$2:U43)&gt;0.01,"",DateEnded_3Day!$A43))))))</f>
        <v/>
      </c>
      <c r="V43" s="19" t="str">
        <f>IF($A43&lt;='All Results'!$B$4,"",IF(SUM(NewDistributions!V$2:V43)=0,"",(IF(NewDistributions!V43/SUM(NewDistributions!V$2:V43)&gt;0.01,"",IF(NewDistributions!V42/SUM(NewDistributions!V$2:V43)&gt;0.01,"",IF(NewDistributions!V41/SUM(NewDistributions!V$2:V43)&gt;0.01,"",DateEnded_3Day!$A43))))))</f>
        <v/>
      </c>
      <c r="W43" s="19" t="str">
        <f>IF($A43&lt;='All Results'!$B$4,"",IF(SUM(NewDistributions!W$2:W43)=0,"",(IF(NewDistributions!W43/SUM(NewDistributions!W$2:W43)&gt;0.01,"",IF(NewDistributions!W42/SUM(NewDistributions!W$2:W43)&gt;0.01,"",IF(NewDistributions!W41/SUM(NewDistributions!W$2:W43)&gt;0.01,"",DateEnded_3Day!$A43))))))</f>
        <v/>
      </c>
      <c r="X43" s="19" t="str">
        <f>IF($A43&lt;='All Results'!$B$4,"",IF(SUM(NewDistributions!X$2:X43)=0,"",(IF(NewDistributions!X43/SUM(NewDistributions!X$2:X43)&gt;0.01,"",IF(NewDistributions!X42/SUM(NewDistributions!X$2:X43)&gt;0.01,"",IF(NewDistributions!X41/SUM(NewDistributions!X$2:X43)&gt;0.01,"",DateEnded_3Day!$A43))))))</f>
        <v/>
      </c>
      <c r="Y43" s="19" t="str">
        <f>IF($A43&lt;='All Results'!$B$4,"",IF(SUM(NewDistributions!Y$2:Y43)=0,"",(IF(NewDistributions!Y43/SUM(NewDistributions!Y$2:Y43)&gt;0.01,"",IF(NewDistributions!Y42/SUM(NewDistributions!Y$2:Y43)&gt;0.01,"",IF(NewDistributions!Y41/SUM(NewDistributions!Y$2:Y43)&gt;0.01,"",DateEnded_3Day!$A43))))))</f>
        <v/>
      </c>
      <c r="Z43" s="19" t="str">
        <f>IF($A43&lt;='All Results'!$B$4,"",IF(SUM(NewDistributions!Z$2:Z43)=0,"",(IF(NewDistributions!Z43/SUM(NewDistributions!Z$2:Z43)&gt;0.01,"",IF(NewDistributions!Z42/SUM(NewDistributions!Z$2:Z43)&gt;0.01,"",IF(NewDistributions!Z41/SUM(NewDistributions!Z$2:Z43)&gt;0.01,"",DateEnded_3Day!$A43))))))</f>
        <v/>
      </c>
      <c r="AA43" s="19" t="str">
        <f>IF($A43&lt;='All Results'!$B$4,"",IF(SUM(NewDistributions!AA$2:AA43)=0,"",(IF(NewDistributions!AA43/SUM(NewDistributions!AA$2:AA43)&gt;0.01,"",IF(NewDistributions!AA42/SUM(NewDistributions!AA$2:AA43)&gt;0.01,"",IF(NewDistributions!AA41/SUM(NewDistributions!AA$2:AA43)&gt;0.01,"",DateEnded_3Day!$A43))))))</f>
        <v/>
      </c>
      <c r="AB43" s="19" t="str">
        <f>IF($A43&lt;='All Results'!$B$4,"",IF(SUM(NewDistributions!AB$2:AB43)=0,"",(IF(NewDistributions!AB43/SUM(NewDistributions!AB$2:AB43)&gt;0.01,"",IF(NewDistributions!AB42/SUM(NewDistributions!AB$2:AB43)&gt;0.01,"",IF(NewDistributions!AB41/SUM(NewDistributions!AB$2:AB43)&gt;0.01,"",DateEnded_3Day!$A43))))))</f>
        <v/>
      </c>
      <c r="AC43" s="19" t="str">
        <f>IF($A43&lt;='All Results'!$B$4,"",IF(SUM(NewDistributions!AC$2:AC43)=0,"",(IF(NewDistributions!AC43/SUM(NewDistributions!AC$2:AC43)&gt;0.01,"",IF(NewDistributions!AC42/SUM(NewDistributions!AC$2:AC43)&gt;0.01,"",IF(NewDistributions!AC41/SUM(NewDistributions!AC$2:AC43)&gt;0.01,"",DateEnded_3Day!$A43))))))</f>
        <v/>
      </c>
      <c r="AD43" s="19" t="str">
        <f>IF($A43&lt;='All Results'!$B$4,"",IF(SUM(NewDistributions!AD$2:AD43)=0,"",(IF(NewDistributions!AD43/SUM(NewDistributions!AD$2:AD43)&gt;0.01,"",IF(NewDistributions!AD42/SUM(NewDistributions!AD$2:AD43)&gt;0.01,"",IF(NewDistributions!AD41/SUM(NewDistributions!AD$2:AD43)&gt;0.01,"",DateEnded_3Day!$A43))))))</f>
        <v/>
      </c>
      <c r="AE43" s="19" t="str">
        <f>IF($A43&lt;='All Results'!$B$4,"",IF(SUM(NewDistributions!AE$2:AE43)=0,"",(IF(NewDistributions!AE43/SUM(NewDistributions!AE$2:AE43)&gt;0.01,"",IF(NewDistributions!AE42/SUM(NewDistributions!AE$2:AE43)&gt;0.01,"",IF(NewDistributions!AE41/SUM(NewDistributions!AE$2:AE43)&gt;0.01,"",DateEnded_3Day!$A43))))))</f>
        <v/>
      </c>
      <c r="AF43" s="19" t="str">
        <f>IF($A43&lt;='All Results'!$B$4,"",IF(SUM(NewDistributions!AF$2:AF43)=0,"",(IF(NewDistributions!AF43/SUM(NewDistributions!AF$2:AF43)&gt;0.01,"",IF(NewDistributions!AF42/SUM(NewDistributions!AF$2:AF43)&gt;0.01,"",IF(NewDistributions!AF41/SUM(NewDistributions!AF$2:AF43)&gt;0.01,"",DateEnded_3Day!$A43))))))</f>
        <v/>
      </c>
      <c r="AG43" s="19" t="str">
        <f>IF($A43&lt;='All Results'!$B$4,"",IF(SUM(NewDistributions!AG$2:AG43)=0,"",(IF(NewDistributions!AG43/SUM(NewDistributions!AG$2:AG43)&gt;0.01,"",IF(NewDistributions!AG42/SUM(NewDistributions!AG$2:AG43)&gt;0.01,"",IF(NewDistributions!AG41/SUM(NewDistributions!AG$2:AG43)&gt;0.01,"",DateEnded_3Day!$A43))))))</f>
        <v/>
      </c>
      <c r="AH43" s="19" t="str">
        <f>IF($A43&lt;='All Results'!$B$4,"",IF(SUM(NewDistributions!AH$2:AH43)=0,"",(IF(NewDistributions!AH43/SUM(NewDistributions!AH$2:AH43)&gt;0.01,"",IF(NewDistributions!AH42/SUM(NewDistributions!AH$2:AH43)&gt;0.01,"",IF(NewDistributions!AH41/SUM(NewDistributions!AH$2:AH43)&gt;0.01,"",DateEnded_3Day!$A43))))))</f>
        <v/>
      </c>
      <c r="AI43" s="19" t="str">
        <f>IF($A43&lt;='All Results'!$B$4,"",IF(SUM(NewDistributions!AI$2:AI43)=0,"",(IF(NewDistributions!AI43/SUM(NewDistributions!AI$2:AI43)&gt;0.01,"",IF(NewDistributions!AI42/SUM(NewDistributions!AI$2:AI43)&gt;0.01,"",IF(NewDistributions!AI41/SUM(NewDistributions!AI$2:AI43)&gt;0.01,"",DateEnded_3Day!$A43))))))</f>
        <v/>
      </c>
      <c r="AJ43" s="19" t="str">
        <f>IF($A43&lt;='All Results'!$B$4,"",IF(SUM(NewDistributions!AJ$2:AJ43)=0,"",(IF(NewDistributions!AJ43/SUM(NewDistributions!AJ$2:AJ43)&gt;0.01,"",IF(NewDistributions!AJ42/SUM(NewDistributions!AJ$2:AJ43)&gt;0.01,"",IF(NewDistributions!AJ41/SUM(NewDistributions!AJ$2:AJ43)&gt;0.01,"",DateEnded_3Day!$A43))))))</f>
        <v/>
      </c>
    </row>
    <row r="44" spans="1:36" x14ac:dyDescent="0.25">
      <c r="A44" s="1">
        <v>44359</v>
      </c>
      <c r="B44" s="3">
        <v>163</v>
      </c>
      <c r="C44" s="19" t="str">
        <f>IF($A44&lt;='All Results'!$B$4,"",IF(SUM(NewDistributions!C$2:C44)=0,"",(IF(NewDistributions!C44/SUM(NewDistributions!C$2:C44)&gt;0.01,"",IF(NewDistributions!C43/SUM(NewDistributions!C$2:C44)&gt;0.01,"",IF(NewDistributions!C42/SUM(NewDistributions!C$2:C44)&gt;0.01,"",DateEnded_3Day!$A44))))))</f>
        <v/>
      </c>
      <c r="D44" s="19" t="str">
        <f>IF($A44&lt;='All Results'!$B$4,"",IF(SUM(NewDistributions!D$2:D44)=0,"",(IF(NewDistributions!D44/SUM(NewDistributions!D$2:D44)&gt;0.01,"",IF(NewDistributions!D43/SUM(NewDistributions!D$2:D44)&gt;0.01,"",IF(NewDistributions!D42/SUM(NewDistributions!D$2:D44)&gt;0.01,"",DateEnded_3Day!$A44))))))</f>
        <v/>
      </c>
      <c r="E44" s="19" t="str">
        <f>IF($A44&lt;='All Results'!$B$4,"",IF(SUM(NewDistributions!E$2:E44)=0,"",(IF(NewDistributions!E44/SUM(NewDistributions!E$2:E44)&gt;0.01,"",IF(NewDistributions!E43/SUM(NewDistributions!E$2:E44)&gt;0.01,"",IF(NewDistributions!E42/SUM(NewDistributions!E$2:E44)&gt;0.01,"",DateEnded_3Day!$A44))))))</f>
        <v/>
      </c>
      <c r="F44" s="19" t="str">
        <f>IF($A44&lt;='All Results'!$B$4,"",IF(SUM(NewDistributions!F$2:F44)=0,"",(IF(NewDistributions!F44/SUM(NewDistributions!F$2:F44)&gt;0.01,"",IF(NewDistributions!F43/SUM(NewDistributions!F$2:F44)&gt;0.01,"",IF(NewDistributions!F42/SUM(NewDistributions!F$2:F44)&gt;0.01,"",DateEnded_3Day!$A44))))))</f>
        <v/>
      </c>
      <c r="G44" s="19" t="str">
        <f>IF($A44&lt;='All Results'!$B$4,"",IF(SUM(NewDistributions!G$2:G44)=0,"",(IF(NewDistributions!G44/SUM(NewDistributions!G$2:G44)&gt;0.01,"",IF(NewDistributions!G43/SUM(NewDistributions!G$2:G44)&gt;0.01,"",IF(NewDistributions!G42/SUM(NewDistributions!G$2:G44)&gt;0.01,"",DateEnded_3Day!$A44))))))</f>
        <v/>
      </c>
      <c r="H44" s="19" t="str">
        <f>IF($A44&lt;='All Results'!$B$4,"",IF(SUM(NewDistributions!H$2:H44)=0,"",(IF(NewDistributions!H44/SUM(NewDistributions!H$2:H44)&gt;0.01,"",IF(NewDistributions!H43/SUM(NewDistributions!H$2:H44)&gt;0.01,"",IF(NewDistributions!H42/SUM(NewDistributions!H$2:H44)&gt;0.01,"",DateEnded_3Day!$A44))))))</f>
        <v/>
      </c>
      <c r="I44" s="19" t="str">
        <f>IF($A44&lt;='All Results'!$B$4,"",IF(SUM(NewDistributions!I$2:I44)=0,"",(IF(NewDistributions!I44/SUM(NewDistributions!I$2:I44)&gt;0.01,"",IF(NewDistributions!I43/SUM(NewDistributions!I$2:I44)&gt;0.01,"",IF(NewDistributions!I42/SUM(NewDistributions!I$2:I44)&gt;0.01,"",DateEnded_3Day!$A44))))))</f>
        <v/>
      </c>
      <c r="J44" s="19" t="str">
        <f>IF($A44&lt;='All Results'!$B$4,"",IF(SUM(NewDistributions!J$2:J44)=0,"",(IF(NewDistributions!J44/SUM(NewDistributions!J$2:J44)&gt;0.01,"",IF(NewDistributions!J43/SUM(NewDistributions!J$2:J44)&gt;0.01,"",IF(NewDistributions!J42/SUM(NewDistributions!J$2:J44)&gt;0.01,"",DateEnded_3Day!$A44))))))</f>
        <v/>
      </c>
      <c r="K44" s="19" t="str">
        <f>IF($A44&lt;='All Results'!$B$4,"",IF(SUM(NewDistributions!K$2:K44)=0,"",(IF(NewDistributions!K44/SUM(NewDistributions!K$2:K44)&gt;0.01,"",IF(NewDistributions!K43/SUM(NewDistributions!K$2:K44)&gt;0.01,"",IF(NewDistributions!K42/SUM(NewDistributions!K$2:K44)&gt;0.01,"",DateEnded_3Day!$A44))))))</f>
        <v/>
      </c>
      <c r="L44" s="19" t="str">
        <f>IF($A44&lt;='All Results'!$B$4,"",IF(SUM(NewDistributions!L$2:L44)=0,"",(IF(NewDistributions!L44/SUM(NewDistributions!L$2:L44)&gt;0.01,"",IF(NewDistributions!L43/SUM(NewDistributions!L$2:L44)&gt;0.01,"",IF(NewDistributions!L42/SUM(NewDistributions!L$2:L44)&gt;0.01,"",DateEnded_3Day!$A44))))))</f>
        <v/>
      </c>
      <c r="M44" s="19" t="str">
        <f>IF($A44&lt;='All Results'!$B$4,"",IF(SUM(NewDistributions!M$2:M44)=0,"",(IF(NewDistributions!M44/SUM(NewDistributions!M$2:M44)&gt;0.01,"",IF(NewDistributions!M43/SUM(NewDistributions!M$2:M44)&gt;0.01,"",IF(NewDistributions!M42/SUM(NewDistributions!M$2:M44)&gt;0.01,"",DateEnded_3Day!$A44))))))</f>
        <v/>
      </c>
      <c r="N44" s="19" t="str">
        <f>IF($A44&lt;='All Results'!$B$4,"",IF(SUM(NewDistributions!N$2:N44)=0,"",(IF(NewDistributions!N44/SUM(NewDistributions!N$2:N44)&gt;0.01,"",IF(NewDistributions!N43/SUM(NewDistributions!N$2:N44)&gt;0.01,"",IF(NewDistributions!N42/SUM(NewDistributions!N$2:N44)&gt;0.01,"",DateEnded_3Day!$A44))))))</f>
        <v/>
      </c>
      <c r="O44" s="19" t="str">
        <f>IF($A44&lt;='All Results'!$B$4,"",IF(SUM(NewDistributions!O$2:O44)=0,"",(IF(NewDistributions!O44/SUM(NewDistributions!O$2:O44)&gt;0.01,"",IF(NewDistributions!O43/SUM(NewDistributions!O$2:O44)&gt;0.01,"",IF(NewDistributions!O42/SUM(NewDistributions!O$2:O44)&gt;0.01,"",DateEnded_3Day!$A44))))))</f>
        <v/>
      </c>
      <c r="P44" s="19" t="str">
        <f>IF($A44&lt;='All Results'!$B$4,"",IF(SUM(NewDistributions!P$2:P44)=0,"",(IF(NewDistributions!P44/SUM(NewDistributions!P$2:P44)&gt;0.01,"",IF(NewDistributions!P43/SUM(NewDistributions!P$2:P44)&gt;0.01,"",IF(NewDistributions!P42/SUM(NewDistributions!P$2:P44)&gt;0.01,"",DateEnded_3Day!$A44))))))</f>
        <v/>
      </c>
      <c r="Q44" s="19" t="str">
        <f>IF($A44&lt;='All Results'!$B$4,"",IF(SUM(NewDistributions!Q$2:Q44)=0,"",(IF(NewDistributions!Q44/SUM(NewDistributions!Q$2:Q44)&gt;0.01,"",IF(NewDistributions!Q43/SUM(NewDistributions!Q$2:Q44)&gt;0.01,"",IF(NewDistributions!Q42/SUM(NewDistributions!Q$2:Q44)&gt;0.01,"",DateEnded_3Day!$A44))))))</f>
        <v/>
      </c>
      <c r="R44" s="19" t="str">
        <f>IF($A44&lt;='All Results'!$B$4,"",IF(SUM(NewDistributions!R$2:R44)=0,"",(IF(NewDistributions!R44/SUM(NewDistributions!R$2:R44)&gt;0.01,"",IF(NewDistributions!R43/SUM(NewDistributions!R$2:R44)&gt;0.01,"",IF(NewDistributions!R42/SUM(NewDistributions!R$2:R44)&gt;0.01,"",DateEnded_3Day!$A44))))))</f>
        <v/>
      </c>
      <c r="S44" s="19" t="str">
        <f>IF($A44&lt;='All Results'!$B$4,"",IF(SUM(NewDistributions!S$2:S44)=0,"",(IF(NewDistributions!S44/SUM(NewDistributions!S$2:S44)&gt;0.01,"",IF(NewDistributions!S43/SUM(NewDistributions!S$2:S44)&gt;0.01,"",IF(NewDistributions!S42/SUM(NewDistributions!S$2:S44)&gt;0.01,"",DateEnded_3Day!$A44))))))</f>
        <v/>
      </c>
      <c r="T44" s="19" t="str">
        <f>IF($A44&lt;='All Results'!$B$4,"",IF(SUM(NewDistributions!T$2:T44)=0,"",(IF(NewDistributions!T44/SUM(NewDistributions!T$2:T44)&gt;0.01,"",IF(NewDistributions!T43/SUM(NewDistributions!T$2:T44)&gt;0.01,"",IF(NewDistributions!T42/SUM(NewDistributions!T$2:T44)&gt;0.01,"",DateEnded_3Day!$A44))))))</f>
        <v/>
      </c>
      <c r="U44" s="19" t="str">
        <f>IF($A44&lt;='All Results'!$B$4,"",IF(SUM(NewDistributions!U$2:U44)=0,"",(IF(NewDistributions!U44/SUM(NewDistributions!U$2:U44)&gt;0.01,"",IF(NewDistributions!U43/SUM(NewDistributions!U$2:U44)&gt;0.01,"",IF(NewDistributions!U42/SUM(NewDistributions!U$2:U44)&gt;0.01,"",DateEnded_3Day!$A44))))))</f>
        <v/>
      </c>
      <c r="V44" s="19" t="str">
        <f>IF($A44&lt;='All Results'!$B$4,"",IF(SUM(NewDistributions!V$2:V44)=0,"",(IF(NewDistributions!V44/SUM(NewDistributions!V$2:V44)&gt;0.01,"",IF(NewDistributions!V43/SUM(NewDistributions!V$2:V44)&gt;0.01,"",IF(NewDistributions!V42/SUM(NewDistributions!V$2:V44)&gt;0.01,"",DateEnded_3Day!$A44))))))</f>
        <v/>
      </c>
      <c r="W44" s="19" t="str">
        <f>IF($A44&lt;='All Results'!$B$4,"",IF(SUM(NewDistributions!W$2:W44)=0,"",(IF(NewDistributions!W44/SUM(NewDistributions!W$2:W44)&gt;0.01,"",IF(NewDistributions!W43/SUM(NewDistributions!W$2:W44)&gt;0.01,"",IF(NewDistributions!W42/SUM(NewDistributions!W$2:W44)&gt;0.01,"",DateEnded_3Day!$A44))))))</f>
        <v/>
      </c>
      <c r="X44" s="19" t="str">
        <f>IF($A44&lt;='All Results'!$B$4,"",IF(SUM(NewDistributions!X$2:X44)=0,"",(IF(NewDistributions!X44/SUM(NewDistributions!X$2:X44)&gt;0.01,"",IF(NewDistributions!X43/SUM(NewDistributions!X$2:X44)&gt;0.01,"",IF(NewDistributions!X42/SUM(NewDistributions!X$2:X44)&gt;0.01,"",DateEnded_3Day!$A44))))))</f>
        <v/>
      </c>
      <c r="Y44" s="19" t="str">
        <f>IF($A44&lt;='All Results'!$B$4,"",IF(SUM(NewDistributions!Y$2:Y44)=0,"",(IF(NewDistributions!Y44/SUM(NewDistributions!Y$2:Y44)&gt;0.01,"",IF(NewDistributions!Y43/SUM(NewDistributions!Y$2:Y44)&gt;0.01,"",IF(NewDistributions!Y42/SUM(NewDistributions!Y$2:Y44)&gt;0.01,"",DateEnded_3Day!$A44))))))</f>
        <v/>
      </c>
      <c r="Z44" s="19" t="str">
        <f>IF($A44&lt;='All Results'!$B$4,"",IF(SUM(NewDistributions!Z$2:Z44)=0,"",(IF(NewDistributions!Z44/SUM(NewDistributions!Z$2:Z44)&gt;0.01,"",IF(NewDistributions!Z43/SUM(NewDistributions!Z$2:Z44)&gt;0.01,"",IF(NewDistributions!Z42/SUM(NewDistributions!Z$2:Z44)&gt;0.01,"",DateEnded_3Day!$A44))))))</f>
        <v/>
      </c>
      <c r="AA44" s="19" t="str">
        <f>IF($A44&lt;='All Results'!$B$4,"",IF(SUM(NewDistributions!AA$2:AA44)=0,"",(IF(NewDistributions!AA44/SUM(NewDistributions!AA$2:AA44)&gt;0.01,"",IF(NewDistributions!AA43/SUM(NewDistributions!AA$2:AA44)&gt;0.01,"",IF(NewDistributions!AA42/SUM(NewDistributions!AA$2:AA44)&gt;0.01,"",DateEnded_3Day!$A44))))))</f>
        <v/>
      </c>
      <c r="AB44" s="19" t="str">
        <f>IF($A44&lt;='All Results'!$B$4,"",IF(SUM(NewDistributions!AB$2:AB44)=0,"",(IF(NewDistributions!AB44/SUM(NewDistributions!AB$2:AB44)&gt;0.01,"",IF(NewDistributions!AB43/SUM(NewDistributions!AB$2:AB44)&gt;0.01,"",IF(NewDistributions!AB42/SUM(NewDistributions!AB$2:AB44)&gt;0.01,"",DateEnded_3Day!$A44))))))</f>
        <v/>
      </c>
      <c r="AC44" s="19" t="str">
        <f>IF($A44&lt;='All Results'!$B$4,"",IF(SUM(NewDistributions!AC$2:AC44)=0,"",(IF(NewDistributions!AC44/SUM(NewDistributions!AC$2:AC44)&gt;0.01,"",IF(NewDistributions!AC43/SUM(NewDistributions!AC$2:AC44)&gt;0.01,"",IF(NewDistributions!AC42/SUM(NewDistributions!AC$2:AC44)&gt;0.01,"",DateEnded_3Day!$A44))))))</f>
        <v/>
      </c>
      <c r="AD44" s="19" t="str">
        <f>IF($A44&lt;='All Results'!$B$4,"",IF(SUM(NewDistributions!AD$2:AD44)=0,"",(IF(NewDistributions!AD44/SUM(NewDistributions!AD$2:AD44)&gt;0.01,"",IF(NewDistributions!AD43/SUM(NewDistributions!AD$2:AD44)&gt;0.01,"",IF(NewDistributions!AD42/SUM(NewDistributions!AD$2:AD44)&gt;0.01,"",DateEnded_3Day!$A44))))))</f>
        <v/>
      </c>
      <c r="AE44" s="19" t="str">
        <f>IF($A44&lt;='All Results'!$B$4,"",IF(SUM(NewDistributions!AE$2:AE44)=0,"",(IF(NewDistributions!AE44/SUM(NewDistributions!AE$2:AE44)&gt;0.01,"",IF(NewDistributions!AE43/SUM(NewDistributions!AE$2:AE44)&gt;0.01,"",IF(NewDistributions!AE42/SUM(NewDistributions!AE$2:AE44)&gt;0.01,"",DateEnded_3Day!$A44))))))</f>
        <v/>
      </c>
      <c r="AF44" s="19" t="str">
        <f>IF($A44&lt;='All Results'!$B$4,"",IF(SUM(NewDistributions!AF$2:AF44)=0,"",(IF(NewDistributions!AF44/SUM(NewDistributions!AF$2:AF44)&gt;0.01,"",IF(NewDistributions!AF43/SUM(NewDistributions!AF$2:AF44)&gt;0.01,"",IF(NewDistributions!AF42/SUM(NewDistributions!AF$2:AF44)&gt;0.01,"",DateEnded_3Day!$A44))))))</f>
        <v/>
      </c>
      <c r="AG44" s="19" t="str">
        <f>IF($A44&lt;='All Results'!$B$4,"",IF(SUM(NewDistributions!AG$2:AG44)=0,"",(IF(NewDistributions!AG44/SUM(NewDistributions!AG$2:AG44)&gt;0.01,"",IF(NewDistributions!AG43/SUM(NewDistributions!AG$2:AG44)&gt;0.01,"",IF(NewDistributions!AG42/SUM(NewDistributions!AG$2:AG44)&gt;0.01,"",DateEnded_3Day!$A44))))))</f>
        <v/>
      </c>
      <c r="AH44" s="19" t="str">
        <f>IF($A44&lt;='All Results'!$B$4,"",IF(SUM(NewDistributions!AH$2:AH44)=0,"",(IF(NewDistributions!AH44/SUM(NewDistributions!AH$2:AH44)&gt;0.01,"",IF(NewDistributions!AH43/SUM(NewDistributions!AH$2:AH44)&gt;0.01,"",IF(NewDistributions!AH42/SUM(NewDistributions!AH$2:AH44)&gt;0.01,"",DateEnded_3Day!$A44))))))</f>
        <v/>
      </c>
      <c r="AI44" s="19" t="str">
        <f>IF($A44&lt;='All Results'!$B$4,"",IF(SUM(NewDistributions!AI$2:AI44)=0,"",(IF(NewDistributions!AI44/SUM(NewDistributions!AI$2:AI44)&gt;0.01,"",IF(NewDistributions!AI43/SUM(NewDistributions!AI$2:AI44)&gt;0.01,"",IF(NewDistributions!AI42/SUM(NewDistributions!AI$2:AI44)&gt;0.01,"",DateEnded_3Day!$A44))))))</f>
        <v/>
      </c>
      <c r="AJ44" s="19" t="str">
        <f>IF($A44&lt;='All Results'!$B$4,"",IF(SUM(NewDistributions!AJ$2:AJ44)=0,"",(IF(NewDistributions!AJ44/SUM(NewDistributions!AJ$2:AJ44)&gt;0.01,"",IF(NewDistributions!AJ43/SUM(NewDistributions!AJ$2:AJ44)&gt;0.01,"",IF(NewDistributions!AJ42/SUM(NewDistributions!AJ$2:AJ44)&gt;0.01,"",DateEnded_3Day!$A44))))))</f>
        <v/>
      </c>
    </row>
    <row r="45" spans="1:36" x14ac:dyDescent="0.25">
      <c r="A45" s="1">
        <v>44360</v>
      </c>
      <c r="B45" s="3">
        <v>164</v>
      </c>
      <c r="C45" s="19" t="str">
        <f>IF($A45&lt;='All Results'!$B$4,"",IF(SUM(NewDistributions!C$2:C45)=0,"",(IF(NewDistributions!C45/SUM(NewDistributions!C$2:C45)&gt;0.01,"",IF(NewDistributions!C44/SUM(NewDistributions!C$2:C45)&gt;0.01,"",IF(NewDistributions!C43/SUM(NewDistributions!C$2:C45)&gt;0.01,"",DateEnded_3Day!$A45))))))</f>
        <v/>
      </c>
      <c r="D45" s="19" t="str">
        <f>IF($A45&lt;='All Results'!$B$4,"",IF(SUM(NewDistributions!D$2:D45)=0,"",(IF(NewDistributions!D45/SUM(NewDistributions!D$2:D45)&gt;0.01,"",IF(NewDistributions!D44/SUM(NewDistributions!D$2:D45)&gt;0.01,"",IF(NewDistributions!D43/SUM(NewDistributions!D$2:D45)&gt;0.01,"",DateEnded_3Day!$A45))))))</f>
        <v/>
      </c>
      <c r="E45" s="19" t="str">
        <f>IF($A45&lt;='All Results'!$B$4,"",IF(SUM(NewDistributions!E$2:E45)=0,"",(IF(NewDistributions!E45/SUM(NewDistributions!E$2:E45)&gt;0.01,"",IF(NewDistributions!E44/SUM(NewDistributions!E$2:E45)&gt;0.01,"",IF(NewDistributions!E43/SUM(NewDistributions!E$2:E45)&gt;0.01,"",DateEnded_3Day!$A45))))))</f>
        <v/>
      </c>
      <c r="F45" s="19" t="str">
        <f>IF($A45&lt;='All Results'!$B$4,"",IF(SUM(NewDistributions!F$2:F45)=0,"",(IF(NewDistributions!F45/SUM(NewDistributions!F$2:F45)&gt;0.01,"",IF(NewDistributions!F44/SUM(NewDistributions!F$2:F45)&gt;0.01,"",IF(NewDistributions!F43/SUM(NewDistributions!F$2:F45)&gt;0.01,"",DateEnded_3Day!$A45))))))</f>
        <v/>
      </c>
      <c r="G45" s="19" t="str">
        <f>IF($A45&lt;='All Results'!$B$4,"",IF(SUM(NewDistributions!G$2:G45)=0,"",(IF(NewDistributions!G45/SUM(NewDistributions!G$2:G45)&gt;0.01,"",IF(NewDistributions!G44/SUM(NewDistributions!G$2:G45)&gt;0.01,"",IF(NewDistributions!G43/SUM(NewDistributions!G$2:G45)&gt;0.01,"",DateEnded_3Day!$A45))))))</f>
        <v/>
      </c>
      <c r="H45" s="19" t="str">
        <f>IF($A45&lt;='All Results'!$B$4,"",IF(SUM(NewDistributions!H$2:H45)=0,"",(IF(NewDistributions!H45/SUM(NewDistributions!H$2:H45)&gt;0.01,"",IF(NewDistributions!H44/SUM(NewDistributions!H$2:H45)&gt;0.01,"",IF(NewDistributions!H43/SUM(NewDistributions!H$2:H45)&gt;0.01,"",DateEnded_3Day!$A45))))))</f>
        <v/>
      </c>
      <c r="I45" s="19" t="str">
        <f>IF($A45&lt;='All Results'!$B$4,"",IF(SUM(NewDistributions!I$2:I45)=0,"",(IF(NewDistributions!I45/SUM(NewDistributions!I$2:I45)&gt;0.01,"",IF(NewDistributions!I44/SUM(NewDistributions!I$2:I45)&gt;0.01,"",IF(NewDistributions!I43/SUM(NewDistributions!I$2:I45)&gt;0.01,"",DateEnded_3Day!$A45))))))</f>
        <v/>
      </c>
      <c r="J45" s="19" t="str">
        <f>IF($A45&lt;='All Results'!$B$4,"",IF(SUM(NewDistributions!J$2:J45)=0,"",(IF(NewDistributions!J45/SUM(NewDistributions!J$2:J45)&gt;0.01,"",IF(NewDistributions!J44/SUM(NewDistributions!J$2:J45)&gt;0.01,"",IF(NewDistributions!J43/SUM(NewDistributions!J$2:J45)&gt;0.01,"",DateEnded_3Day!$A45))))))</f>
        <v/>
      </c>
      <c r="K45" s="19" t="str">
        <f>IF($A45&lt;='All Results'!$B$4,"",IF(SUM(NewDistributions!K$2:K45)=0,"",(IF(NewDistributions!K45/SUM(NewDistributions!K$2:K45)&gt;0.01,"",IF(NewDistributions!K44/SUM(NewDistributions!K$2:K45)&gt;0.01,"",IF(NewDistributions!K43/SUM(NewDistributions!K$2:K45)&gt;0.01,"",DateEnded_3Day!$A45))))))</f>
        <v/>
      </c>
      <c r="L45" s="19" t="str">
        <f>IF($A45&lt;='All Results'!$B$4,"",IF(SUM(NewDistributions!L$2:L45)=0,"",(IF(NewDistributions!L45/SUM(NewDistributions!L$2:L45)&gt;0.01,"",IF(NewDistributions!L44/SUM(NewDistributions!L$2:L45)&gt;0.01,"",IF(NewDistributions!L43/SUM(NewDistributions!L$2:L45)&gt;0.01,"",DateEnded_3Day!$A45))))))</f>
        <v/>
      </c>
      <c r="M45" s="19" t="str">
        <f>IF($A45&lt;='All Results'!$B$4,"",IF(SUM(NewDistributions!M$2:M45)=0,"",(IF(NewDistributions!M45/SUM(NewDistributions!M$2:M45)&gt;0.01,"",IF(NewDistributions!M44/SUM(NewDistributions!M$2:M45)&gt;0.01,"",IF(NewDistributions!M43/SUM(NewDistributions!M$2:M45)&gt;0.01,"",DateEnded_3Day!$A45))))))</f>
        <v/>
      </c>
      <c r="N45" s="19" t="str">
        <f>IF($A45&lt;='All Results'!$B$4,"",IF(SUM(NewDistributions!N$2:N45)=0,"",(IF(NewDistributions!N45/SUM(NewDistributions!N$2:N45)&gt;0.01,"",IF(NewDistributions!N44/SUM(NewDistributions!N$2:N45)&gt;0.01,"",IF(NewDistributions!N43/SUM(NewDistributions!N$2:N45)&gt;0.01,"",DateEnded_3Day!$A45))))))</f>
        <v/>
      </c>
      <c r="O45" s="19" t="str">
        <f>IF($A45&lt;='All Results'!$B$4,"",IF(SUM(NewDistributions!O$2:O45)=0,"",(IF(NewDistributions!O45/SUM(NewDistributions!O$2:O45)&gt;0.01,"",IF(NewDistributions!O44/SUM(NewDistributions!O$2:O45)&gt;0.01,"",IF(NewDistributions!O43/SUM(NewDistributions!O$2:O45)&gt;0.01,"",DateEnded_3Day!$A45))))))</f>
        <v/>
      </c>
      <c r="P45" s="19" t="str">
        <f>IF($A45&lt;='All Results'!$B$4,"",IF(SUM(NewDistributions!P$2:P45)=0,"",(IF(NewDistributions!P45/SUM(NewDistributions!P$2:P45)&gt;0.01,"",IF(NewDistributions!P44/SUM(NewDistributions!P$2:P45)&gt;0.01,"",IF(NewDistributions!P43/SUM(NewDistributions!P$2:P45)&gt;0.01,"",DateEnded_3Day!$A45))))))</f>
        <v/>
      </c>
      <c r="Q45" s="19" t="str">
        <f>IF($A45&lt;='All Results'!$B$4,"",IF(SUM(NewDistributions!Q$2:Q45)=0,"",(IF(NewDistributions!Q45/SUM(NewDistributions!Q$2:Q45)&gt;0.01,"",IF(NewDistributions!Q44/SUM(NewDistributions!Q$2:Q45)&gt;0.01,"",IF(NewDistributions!Q43/SUM(NewDistributions!Q$2:Q45)&gt;0.01,"",DateEnded_3Day!$A45))))))</f>
        <v/>
      </c>
      <c r="R45" s="19" t="str">
        <f>IF($A45&lt;='All Results'!$B$4,"",IF(SUM(NewDistributions!R$2:R45)=0,"",(IF(NewDistributions!R45/SUM(NewDistributions!R$2:R45)&gt;0.01,"",IF(NewDistributions!R44/SUM(NewDistributions!R$2:R45)&gt;0.01,"",IF(NewDistributions!R43/SUM(NewDistributions!R$2:R45)&gt;0.01,"",DateEnded_3Day!$A45))))))</f>
        <v/>
      </c>
      <c r="S45" s="19" t="str">
        <f>IF($A45&lt;='All Results'!$B$4,"",IF(SUM(NewDistributions!S$2:S45)=0,"",(IF(NewDistributions!S45/SUM(NewDistributions!S$2:S45)&gt;0.01,"",IF(NewDistributions!S44/SUM(NewDistributions!S$2:S45)&gt;0.01,"",IF(NewDistributions!S43/SUM(NewDistributions!S$2:S45)&gt;0.01,"",DateEnded_3Day!$A45))))))</f>
        <v/>
      </c>
      <c r="T45" s="19" t="str">
        <f>IF($A45&lt;='All Results'!$B$4,"",IF(SUM(NewDistributions!T$2:T45)=0,"",(IF(NewDistributions!T45/SUM(NewDistributions!T$2:T45)&gt;0.01,"",IF(NewDistributions!T44/SUM(NewDistributions!T$2:T45)&gt;0.01,"",IF(NewDistributions!T43/SUM(NewDistributions!T$2:T45)&gt;0.01,"",DateEnded_3Day!$A45))))))</f>
        <v/>
      </c>
      <c r="U45" s="19" t="str">
        <f>IF($A45&lt;='All Results'!$B$4,"",IF(SUM(NewDistributions!U$2:U45)=0,"",(IF(NewDistributions!U45/SUM(NewDistributions!U$2:U45)&gt;0.01,"",IF(NewDistributions!U44/SUM(NewDistributions!U$2:U45)&gt;0.01,"",IF(NewDistributions!U43/SUM(NewDistributions!U$2:U45)&gt;0.01,"",DateEnded_3Day!$A45))))))</f>
        <v/>
      </c>
      <c r="V45" s="19" t="str">
        <f>IF($A45&lt;='All Results'!$B$4,"",IF(SUM(NewDistributions!V$2:V45)=0,"",(IF(NewDistributions!V45/SUM(NewDistributions!V$2:V45)&gt;0.01,"",IF(NewDistributions!V44/SUM(NewDistributions!V$2:V45)&gt;0.01,"",IF(NewDistributions!V43/SUM(NewDistributions!V$2:V45)&gt;0.01,"",DateEnded_3Day!$A45))))))</f>
        <v/>
      </c>
      <c r="W45" s="19" t="str">
        <f>IF($A45&lt;='All Results'!$B$4,"",IF(SUM(NewDistributions!W$2:W45)=0,"",(IF(NewDistributions!W45/SUM(NewDistributions!W$2:W45)&gt;0.01,"",IF(NewDistributions!W44/SUM(NewDistributions!W$2:W45)&gt;0.01,"",IF(NewDistributions!W43/SUM(NewDistributions!W$2:W45)&gt;0.01,"",DateEnded_3Day!$A45))))))</f>
        <v/>
      </c>
      <c r="X45" s="19" t="str">
        <f>IF($A45&lt;='All Results'!$B$4,"",IF(SUM(NewDistributions!X$2:X45)=0,"",(IF(NewDistributions!X45/SUM(NewDistributions!X$2:X45)&gt;0.01,"",IF(NewDistributions!X44/SUM(NewDistributions!X$2:X45)&gt;0.01,"",IF(NewDistributions!X43/SUM(NewDistributions!X$2:X45)&gt;0.01,"",DateEnded_3Day!$A45))))))</f>
        <v/>
      </c>
      <c r="Y45" s="19" t="str">
        <f>IF($A45&lt;='All Results'!$B$4,"",IF(SUM(NewDistributions!Y$2:Y45)=0,"",(IF(NewDistributions!Y45/SUM(NewDistributions!Y$2:Y45)&gt;0.01,"",IF(NewDistributions!Y44/SUM(NewDistributions!Y$2:Y45)&gt;0.01,"",IF(NewDistributions!Y43/SUM(NewDistributions!Y$2:Y45)&gt;0.01,"",DateEnded_3Day!$A45))))))</f>
        <v/>
      </c>
      <c r="Z45" s="19" t="str">
        <f>IF($A45&lt;='All Results'!$B$4,"",IF(SUM(NewDistributions!Z$2:Z45)=0,"",(IF(NewDistributions!Z45/SUM(NewDistributions!Z$2:Z45)&gt;0.01,"",IF(NewDistributions!Z44/SUM(NewDistributions!Z$2:Z45)&gt;0.01,"",IF(NewDistributions!Z43/SUM(NewDistributions!Z$2:Z45)&gt;0.01,"",DateEnded_3Day!$A45))))))</f>
        <v/>
      </c>
      <c r="AA45" s="19" t="str">
        <f>IF($A45&lt;='All Results'!$B$4,"",IF(SUM(NewDistributions!AA$2:AA45)=0,"",(IF(NewDistributions!AA45/SUM(NewDistributions!AA$2:AA45)&gt;0.01,"",IF(NewDistributions!AA44/SUM(NewDistributions!AA$2:AA45)&gt;0.01,"",IF(NewDistributions!AA43/SUM(NewDistributions!AA$2:AA45)&gt;0.01,"",DateEnded_3Day!$A45))))))</f>
        <v/>
      </c>
      <c r="AB45" s="19" t="str">
        <f>IF($A45&lt;='All Results'!$B$4,"",IF(SUM(NewDistributions!AB$2:AB45)=0,"",(IF(NewDistributions!AB45/SUM(NewDistributions!AB$2:AB45)&gt;0.01,"",IF(NewDistributions!AB44/SUM(NewDistributions!AB$2:AB45)&gt;0.01,"",IF(NewDistributions!AB43/SUM(NewDistributions!AB$2:AB45)&gt;0.01,"",DateEnded_3Day!$A45))))))</f>
        <v/>
      </c>
      <c r="AC45" s="19" t="str">
        <f>IF($A45&lt;='All Results'!$B$4,"",IF(SUM(NewDistributions!AC$2:AC45)=0,"",(IF(NewDistributions!AC45/SUM(NewDistributions!AC$2:AC45)&gt;0.01,"",IF(NewDistributions!AC44/SUM(NewDistributions!AC$2:AC45)&gt;0.01,"",IF(NewDistributions!AC43/SUM(NewDistributions!AC$2:AC45)&gt;0.01,"",DateEnded_3Day!$A45))))))</f>
        <v/>
      </c>
      <c r="AD45" s="19" t="str">
        <f>IF($A45&lt;='All Results'!$B$4,"",IF(SUM(NewDistributions!AD$2:AD45)=0,"",(IF(NewDistributions!AD45/SUM(NewDistributions!AD$2:AD45)&gt;0.01,"",IF(NewDistributions!AD44/SUM(NewDistributions!AD$2:AD45)&gt;0.01,"",IF(NewDistributions!AD43/SUM(NewDistributions!AD$2:AD45)&gt;0.01,"",DateEnded_3Day!$A45))))))</f>
        <v/>
      </c>
      <c r="AE45" s="19" t="str">
        <f>IF($A45&lt;='All Results'!$B$4,"",IF(SUM(NewDistributions!AE$2:AE45)=0,"",(IF(NewDistributions!AE45/SUM(NewDistributions!AE$2:AE45)&gt;0.01,"",IF(NewDistributions!AE44/SUM(NewDistributions!AE$2:AE45)&gt;0.01,"",IF(NewDistributions!AE43/SUM(NewDistributions!AE$2:AE45)&gt;0.01,"",DateEnded_3Day!$A45))))))</f>
        <v/>
      </c>
      <c r="AF45" s="19" t="str">
        <f>IF($A45&lt;='All Results'!$B$4,"",IF(SUM(NewDistributions!AF$2:AF45)=0,"",(IF(NewDistributions!AF45/SUM(NewDistributions!AF$2:AF45)&gt;0.01,"",IF(NewDistributions!AF44/SUM(NewDistributions!AF$2:AF45)&gt;0.01,"",IF(NewDistributions!AF43/SUM(NewDistributions!AF$2:AF45)&gt;0.01,"",DateEnded_3Day!$A45))))))</f>
        <v/>
      </c>
      <c r="AG45" s="19" t="str">
        <f>IF($A45&lt;='All Results'!$B$4,"",IF(SUM(NewDistributions!AG$2:AG45)=0,"",(IF(NewDistributions!AG45/SUM(NewDistributions!AG$2:AG45)&gt;0.01,"",IF(NewDistributions!AG44/SUM(NewDistributions!AG$2:AG45)&gt;0.01,"",IF(NewDistributions!AG43/SUM(NewDistributions!AG$2:AG45)&gt;0.01,"",DateEnded_3Day!$A45))))))</f>
        <v/>
      </c>
      <c r="AH45" s="19" t="str">
        <f>IF($A45&lt;='All Results'!$B$4,"",IF(SUM(NewDistributions!AH$2:AH45)=0,"",(IF(NewDistributions!AH45/SUM(NewDistributions!AH$2:AH45)&gt;0.01,"",IF(NewDistributions!AH44/SUM(NewDistributions!AH$2:AH45)&gt;0.01,"",IF(NewDistributions!AH43/SUM(NewDistributions!AH$2:AH45)&gt;0.01,"",DateEnded_3Day!$A45))))))</f>
        <v/>
      </c>
      <c r="AI45" s="19" t="str">
        <f>IF($A45&lt;='All Results'!$B$4,"",IF(SUM(NewDistributions!AI$2:AI45)=0,"",(IF(NewDistributions!AI45/SUM(NewDistributions!AI$2:AI45)&gt;0.01,"",IF(NewDistributions!AI44/SUM(NewDistributions!AI$2:AI45)&gt;0.01,"",IF(NewDistributions!AI43/SUM(NewDistributions!AI$2:AI45)&gt;0.01,"",DateEnded_3Day!$A45))))))</f>
        <v/>
      </c>
      <c r="AJ45" s="19" t="str">
        <f>IF($A45&lt;='All Results'!$B$4,"",IF(SUM(NewDistributions!AJ$2:AJ45)=0,"",(IF(NewDistributions!AJ45/SUM(NewDistributions!AJ$2:AJ45)&gt;0.01,"",IF(NewDistributions!AJ44/SUM(NewDistributions!AJ$2:AJ45)&gt;0.01,"",IF(NewDistributions!AJ43/SUM(NewDistributions!AJ$2:AJ45)&gt;0.01,"",DateEnded_3Day!$A45))))))</f>
        <v/>
      </c>
    </row>
    <row r="46" spans="1:36" x14ac:dyDescent="0.25">
      <c r="A46" s="1">
        <v>44361</v>
      </c>
      <c r="B46" s="3">
        <v>165</v>
      </c>
      <c r="C46" s="19" t="str">
        <f>IF($A46&lt;='All Results'!$B$4,"",IF(SUM(NewDistributions!C$2:C46)=0,"",(IF(NewDistributions!C46/SUM(NewDistributions!C$2:C46)&gt;0.01,"",IF(NewDistributions!C45/SUM(NewDistributions!C$2:C46)&gt;0.01,"",IF(NewDistributions!C44/SUM(NewDistributions!C$2:C46)&gt;0.01,"",DateEnded_3Day!$A46))))))</f>
        <v/>
      </c>
      <c r="D46" s="19" t="str">
        <f>IF($A46&lt;='All Results'!$B$4,"",IF(SUM(NewDistributions!D$2:D46)=0,"",(IF(NewDistributions!D46/SUM(NewDistributions!D$2:D46)&gt;0.01,"",IF(NewDistributions!D45/SUM(NewDistributions!D$2:D46)&gt;0.01,"",IF(NewDistributions!D44/SUM(NewDistributions!D$2:D46)&gt;0.01,"",DateEnded_3Day!$A46))))))</f>
        <v/>
      </c>
      <c r="E46" s="19" t="str">
        <f>IF($A46&lt;='All Results'!$B$4,"",IF(SUM(NewDistributions!E$2:E46)=0,"",(IF(NewDistributions!E46/SUM(NewDistributions!E$2:E46)&gt;0.01,"",IF(NewDistributions!E45/SUM(NewDistributions!E$2:E46)&gt;0.01,"",IF(NewDistributions!E44/SUM(NewDistributions!E$2:E46)&gt;0.01,"",DateEnded_3Day!$A46))))))</f>
        <v/>
      </c>
      <c r="F46" s="19" t="str">
        <f>IF($A46&lt;='All Results'!$B$4,"",IF(SUM(NewDistributions!F$2:F46)=0,"",(IF(NewDistributions!F46/SUM(NewDistributions!F$2:F46)&gt;0.01,"",IF(NewDistributions!F45/SUM(NewDistributions!F$2:F46)&gt;0.01,"",IF(NewDistributions!F44/SUM(NewDistributions!F$2:F46)&gt;0.01,"",DateEnded_3Day!$A46))))))</f>
        <v/>
      </c>
      <c r="G46" s="19" t="str">
        <f>IF($A46&lt;='All Results'!$B$4,"",IF(SUM(NewDistributions!G$2:G46)=0,"",(IF(NewDistributions!G46/SUM(NewDistributions!G$2:G46)&gt;0.01,"",IF(NewDistributions!G45/SUM(NewDistributions!G$2:G46)&gt;0.01,"",IF(NewDistributions!G44/SUM(NewDistributions!G$2:G46)&gt;0.01,"",DateEnded_3Day!$A46))))))</f>
        <v/>
      </c>
      <c r="H46" s="19" t="str">
        <f>IF($A46&lt;='All Results'!$B$4,"",IF(SUM(NewDistributions!H$2:H46)=0,"",(IF(NewDistributions!H46/SUM(NewDistributions!H$2:H46)&gt;0.01,"",IF(NewDistributions!H45/SUM(NewDistributions!H$2:H46)&gt;0.01,"",IF(NewDistributions!H44/SUM(NewDistributions!H$2:H46)&gt;0.01,"",DateEnded_3Day!$A46))))))</f>
        <v/>
      </c>
      <c r="I46" s="19" t="str">
        <f>IF($A46&lt;='All Results'!$B$4,"",IF(SUM(NewDistributions!I$2:I46)=0,"",(IF(NewDistributions!I46/SUM(NewDistributions!I$2:I46)&gt;0.01,"",IF(NewDistributions!I45/SUM(NewDistributions!I$2:I46)&gt;0.01,"",IF(NewDistributions!I44/SUM(NewDistributions!I$2:I46)&gt;0.01,"",DateEnded_3Day!$A46))))))</f>
        <v/>
      </c>
      <c r="J46" s="19" t="str">
        <f>IF($A46&lt;='All Results'!$B$4,"",IF(SUM(NewDistributions!J$2:J46)=0,"",(IF(NewDistributions!J46/SUM(NewDistributions!J$2:J46)&gt;0.01,"",IF(NewDistributions!J45/SUM(NewDistributions!J$2:J46)&gt;0.01,"",IF(NewDistributions!J44/SUM(NewDistributions!J$2:J46)&gt;0.01,"",DateEnded_3Day!$A46))))))</f>
        <v/>
      </c>
      <c r="K46" s="19" t="str">
        <f>IF($A46&lt;='All Results'!$B$4,"",IF(SUM(NewDistributions!K$2:K46)=0,"",(IF(NewDistributions!K46/SUM(NewDistributions!K$2:K46)&gt;0.01,"",IF(NewDistributions!K45/SUM(NewDistributions!K$2:K46)&gt;0.01,"",IF(NewDistributions!K44/SUM(NewDistributions!K$2:K46)&gt;0.01,"",DateEnded_3Day!$A46))))))</f>
        <v/>
      </c>
      <c r="L46" s="19" t="str">
        <f>IF($A46&lt;='All Results'!$B$4,"",IF(SUM(NewDistributions!L$2:L46)=0,"",(IF(NewDistributions!L46/SUM(NewDistributions!L$2:L46)&gt;0.01,"",IF(NewDistributions!L45/SUM(NewDistributions!L$2:L46)&gt;0.01,"",IF(NewDistributions!L44/SUM(NewDistributions!L$2:L46)&gt;0.01,"",DateEnded_3Day!$A46))))))</f>
        <v/>
      </c>
      <c r="M46" s="19" t="str">
        <f>IF($A46&lt;='All Results'!$B$4,"",IF(SUM(NewDistributions!M$2:M46)=0,"",(IF(NewDistributions!M46/SUM(NewDistributions!M$2:M46)&gt;0.01,"",IF(NewDistributions!M45/SUM(NewDistributions!M$2:M46)&gt;0.01,"",IF(NewDistributions!M44/SUM(NewDistributions!M$2:M46)&gt;0.01,"",DateEnded_3Day!$A46))))))</f>
        <v/>
      </c>
      <c r="N46" s="19" t="str">
        <f>IF($A46&lt;='All Results'!$B$4,"",IF(SUM(NewDistributions!N$2:N46)=0,"",(IF(NewDistributions!N46/SUM(NewDistributions!N$2:N46)&gt;0.01,"",IF(NewDistributions!N45/SUM(NewDistributions!N$2:N46)&gt;0.01,"",IF(NewDistributions!N44/SUM(NewDistributions!N$2:N46)&gt;0.01,"",DateEnded_3Day!$A46))))))</f>
        <v/>
      </c>
      <c r="O46" s="19" t="str">
        <f>IF($A46&lt;='All Results'!$B$4,"",IF(SUM(NewDistributions!O$2:O46)=0,"",(IF(NewDistributions!O46/SUM(NewDistributions!O$2:O46)&gt;0.01,"",IF(NewDistributions!O45/SUM(NewDistributions!O$2:O46)&gt;0.01,"",IF(NewDistributions!O44/SUM(NewDistributions!O$2:O46)&gt;0.01,"",DateEnded_3Day!$A46))))))</f>
        <v/>
      </c>
      <c r="P46" s="19" t="str">
        <f>IF($A46&lt;='All Results'!$B$4,"",IF(SUM(NewDistributions!P$2:P46)=0,"",(IF(NewDistributions!P46/SUM(NewDistributions!P$2:P46)&gt;0.01,"",IF(NewDistributions!P45/SUM(NewDistributions!P$2:P46)&gt;0.01,"",IF(NewDistributions!P44/SUM(NewDistributions!P$2:P46)&gt;0.01,"",DateEnded_3Day!$A46))))))</f>
        <v/>
      </c>
      <c r="Q46" s="19" t="str">
        <f>IF($A46&lt;='All Results'!$B$4,"",IF(SUM(NewDistributions!Q$2:Q46)=0,"",(IF(NewDistributions!Q46/SUM(NewDistributions!Q$2:Q46)&gt;0.01,"",IF(NewDistributions!Q45/SUM(NewDistributions!Q$2:Q46)&gt;0.01,"",IF(NewDistributions!Q44/SUM(NewDistributions!Q$2:Q46)&gt;0.01,"",DateEnded_3Day!$A46))))))</f>
        <v/>
      </c>
      <c r="R46" s="19" t="str">
        <f>IF($A46&lt;='All Results'!$B$4,"",IF(SUM(NewDistributions!R$2:R46)=0,"",(IF(NewDistributions!R46/SUM(NewDistributions!R$2:R46)&gt;0.01,"",IF(NewDistributions!R45/SUM(NewDistributions!R$2:R46)&gt;0.01,"",IF(NewDistributions!R44/SUM(NewDistributions!R$2:R46)&gt;0.01,"",DateEnded_3Day!$A46))))))</f>
        <v/>
      </c>
      <c r="S46" s="19" t="str">
        <f>IF($A46&lt;='All Results'!$B$4,"",IF(SUM(NewDistributions!S$2:S46)=0,"",(IF(NewDistributions!S46/SUM(NewDistributions!S$2:S46)&gt;0.01,"",IF(NewDistributions!S45/SUM(NewDistributions!S$2:S46)&gt;0.01,"",IF(NewDistributions!S44/SUM(NewDistributions!S$2:S46)&gt;0.01,"",DateEnded_3Day!$A46))))))</f>
        <v/>
      </c>
      <c r="T46" s="19" t="str">
        <f>IF($A46&lt;='All Results'!$B$4,"",IF(SUM(NewDistributions!T$2:T46)=0,"",(IF(NewDistributions!T46/SUM(NewDistributions!T$2:T46)&gt;0.01,"",IF(NewDistributions!T45/SUM(NewDistributions!T$2:T46)&gt;0.01,"",IF(NewDistributions!T44/SUM(NewDistributions!T$2:T46)&gt;0.01,"",DateEnded_3Day!$A46))))))</f>
        <v/>
      </c>
      <c r="U46" s="19" t="str">
        <f>IF($A46&lt;='All Results'!$B$4,"",IF(SUM(NewDistributions!U$2:U46)=0,"",(IF(NewDistributions!U46/SUM(NewDistributions!U$2:U46)&gt;0.01,"",IF(NewDistributions!U45/SUM(NewDistributions!U$2:U46)&gt;0.01,"",IF(NewDistributions!U44/SUM(NewDistributions!U$2:U46)&gt;0.01,"",DateEnded_3Day!$A46))))))</f>
        <v/>
      </c>
      <c r="V46" s="19" t="str">
        <f>IF($A46&lt;='All Results'!$B$4,"",IF(SUM(NewDistributions!V$2:V46)=0,"",(IF(NewDistributions!V46/SUM(NewDistributions!V$2:V46)&gt;0.01,"",IF(NewDistributions!V45/SUM(NewDistributions!V$2:V46)&gt;0.01,"",IF(NewDistributions!V44/SUM(NewDistributions!V$2:V46)&gt;0.01,"",DateEnded_3Day!$A46))))))</f>
        <v/>
      </c>
      <c r="W46" s="19" t="str">
        <f>IF($A46&lt;='All Results'!$B$4,"",IF(SUM(NewDistributions!W$2:W46)=0,"",(IF(NewDistributions!W46/SUM(NewDistributions!W$2:W46)&gt;0.01,"",IF(NewDistributions!W45/SUM(NewDistributions!W$2:W46)&gt;0.01,"",IF(NewDistributions!W44/SUM(NewDistributions!W$2:W46)&gt;0.01,"",DateEnded_3Day!$A46))))))</f>
        <v/>
      </c>
      <c r="X46" s="19" t="str">
        <f>IF($A46&lt;='All Results'!$B$4,"",IF(SUM(NewDistributions!X$2:X46)=0,"",(IF(NewDistributions!X46/SUM(NewDistributions!X$2:X46)&gt;0.01,"",IF(NewDistributions!X45/SUM(NewDistributions!X$2:X46)&gt;0.01,"",IF(NewDistributions!X44/SUM(NewDistributions!X$2:X46)&gt;0.01,"",DateEnded_3Day!$A46))))))</f>
        <v/>
      </c>
      <c r="Y46" s="19" t="str">
        <f>IF($A46&lt;='All Results'!$B$4,"",IF(SUM(NewDistributions!Y$2:Y46)=0,"",(IF(NewDistributions!Y46/SUM(NewDistributions!Y$2:Y46)&gt;0.01,"",IF(NewDistributions!Y45/SUM(NewDistributions!Y$2:Y46)&gt;0.01,"",IF(NewDistributions!Y44/SUM(NewDistributions!Y$2:Y46)&gt;0.01,"",DateEnded_3Day!$A46))))))</f>
        <v/>
      </c>
      <c r="Z46" s="19" t="str">
        <f>IF($A46&lt;='All Results'!$B$4,"",IF(SUM(NewDistributions!Z$2:Z46)=0,"",(IF(NewDistributions!Z46/SUM(NewDistributions!Z$2:Z46)&gt;0.01,"",IF(NewDistributions!Z45/SUM(NewDistributions!Z$2:Z46)&gt;0.01,"",IF(NewDistributions!Z44/SUM(NewDistributions!Z$2:Z46)&gt;0.01,"",DateEnded_3Day!$A46))))))</f>
        <v/>
      </c>
      <c r="AA46" s="19" t="str">
        <f>IF($A46&lt;='All Results'!$B$4,"",IF(SUM(NewDistributions!AA$2:AA46)=0,"",(IF(NewDistributions!AA46/SUM(NewDistributions!AA$2:AA46)&gt;0.01,"",IF(NewDistributions!AA45/SUM(NewDistributions!AA$2:AA46)&gt;0.01,"",IF(NewDistributions!AA44/SUM(NewDistributions!AA$2:AA46)&gt;0.01,"",DateEnded_3Day!$A46))))))</f>
        <v/>
      </c>
      <c r="AB46" s="19" t="str">
        <f>IF($A46&lt;='All Results'!$B$4,"",IF(SUM(NewDistributions!AB$2:AB46)=0,"",(IF(NewDistributions!AB46/SUM(NewDistributions!AB$2:AB46)&gt;0.01,"",IF(NewDistributions!AB45/SUM(NewDistributions!AB$2:AB46)&gt;0.01,"",IF(NewDistributions!AB44/SUM(NewDistributions!AB$2:AB46)&gt;0.01,"",DateEnded_3Day!$A46))))))</f>
        <v/>
      </c>
      <c r="AC46" s="19" t="str">
        <f>IF($A46&lt;='All Results'!$B$4,"",IF(SUM(NewDistributions!AC$2:AC46)=0,"",(IF(NewDistributions!AC46/SUM(NewDistributions!AC$2:AC46)&gt;0.01,"",IF(NewDistributions!AC45/SUM(NewDistributions!AC$2:AC46)&gt;0.01,"",IF(NewDistributions!AC44/SUM(NewDistributions!AC$2:AC46)&gt;0.01,"",DateEnded_3Day!$A46))))))</f>
        <v/>
      </c>
      <c r="AD46" s="19" t="str">
        <f>IF($A46&lt;='All Results'!$B$4,"",IF(SUM(NewDistributions!AD$2:AD46)=0,"",(IF(NewDistributions!AD46/SUM(NewDistributions!AD$2:AD46)&gt;0.01,"",IF(NewDistributions!AD45/SUM(NewDistributions!AD$2:AD46)&gt;0.01,"",IF(NewDistributions!AD44/SUM(NewDistributions!AD$2:AD46)&gt;0.01,"",DateEnded_3Day!$A46))))))</f>
        <v/>
      </c>
      <c r="AE46" s="19" t="str">
        <f>IF($A46&lt;='All Results'!$B$4,"",IF(SUM(NewDistributions!AE$2:AE46)=0,"",(IF(NewDistributions!AE46/SUM(NewDistributions!AE$2:AE46)&gt;0.01,"",IF(NewDistributions!AE45/SUM(NewDistributions!AE$2:AE46)&gt;0.01,"",IF(NewDistributions!AE44/SUM(NewDistributions!AE$2:AE46)&gt;0.01,"",DateEnded_3Day!$A46))))))</f>
        <v/>
      </c>
      <c r="AF46" s="19" t="str">
        <f>IF($A46&lt;='All Results'!$B$4,"",IF(SUM(NewDistributions!AF$2:AF46)=0,"",(IF(NewDistributions!AF46/SUM(NewDistributions!AF$2:AF46)&gt;0.01,"",IF(NewDistributions!AF45/SUM(NewDistributions!AF$2:AF46)&gt;0.01,"",IF(NewDistributions!AF44/SUM(NewDistributions!AF$2:AF46)&gt;0.01,"",DateEnded_3Day!$A46))))))</f>
        <v/>
      </c>
      <c r="AG46" s="19" t="str">
        <f>IF($A46&lt;='All Results'!$B$4,"",IF(SUM(NewDistributions!AG$2:AG46)=0,"",(IF(NewDistributions!AG46/SUM(NewDistributions!AG$2:AG46)&gt;0.01,"",IF(NewDistributions!AG45/SUM(NewDistributions!AG$2:AG46)&gt;0.01,"",IF(NewDistributions!AG44/SUM(NewDistributions!AG$2:AG46)&gt;0.01,"",DateEnded_3Day!$A46))))))</f>
        <v/>
      </c>
      <c r="AH46" s="19" t="str">
        <f>IF($A46&lt;='All Results'!$B$4,"",IF(SUM(NewDistributions!AH$2:AH46)=0,"",(IF(NewDistributions!AH46/SUM(NewDistributions!AH$2:AH46)&gt;0.01,"",IF(NewDistributions!AH45/SUM(NewDistributions!AH$2:AH46)&gt;0.01,"",IF(NewDistributions!AH44/SUM(NewDistributions!AH$2:AH46)&gt;0.01,"",DateEnded_3Day!$A46))))))</f>
        <v/>
      </c>
      <c r="AI46" s="19" t="str">
        <f>IF($A46&lt;='All Results'!$B$4,"",IF(SUM(NewDistributions!AI$2:AI46)=0,"",(IF(NewDistributions!AI46/SUM(NewDistributions!AI$2:AI46)&gt;0.01,"",IF(NewDistributions!AI45/SUM(NewDistributions!AI$2:AI46)&gt;0.01,"",IF(NewDistributions!AI44/SUM(NewDistributions!AI$2:AI46)&gt;0.01,"",DateEnded_3Day!$A46))))))</f>
        <v/>
      </c>
      <c r="AJ46" s="19" t="str">
        <f>IF($A46&lt;='All Results'!$B$4,"",IF(SUM(NewDistributions!AJ$2:AJ46)=0,"",(IF(NewDistributions!AJ46/SUM(NewDistributions!AJ$2:AJ46)&gt;0.01,"",IF(NewDistributions!AJ45/SUM(NewDistributions!AJ$2:AJ46)&gt;0.01,"",IF(NewDistributions!AJ44/SUM(NewDistributions!AJ$2:AJ46)&gt;0.01,"",DateEnded_3Day!$A46))))))</f>
        <v/>
      </c>
    </row>
    <row r="47" spans="1:36" x14ac:dyDescent="0.25">
      <c r="A47" s="1">
        <v>44362</v>
      </c>
      <c r="B47" s="3">
        <v>166</v>
      </c>
      <c r="C47" s="19" t="str">
        <f>IF($A47&lt;='All Results'!$B$4,"",IF(SUM(NewDistributions!C$2:C47)=0,"",(IF(NewDistributions!C47/SUM(NewDistributions!C$2:C47)&gt;0.01,"",IF(NewDistributions!C46/SUM(NewDistributions!C$2:C47)&gt;0.01,"",IF(NewDistributions!C45/SUM(NewDistributions!C$2:C47)&gt;0.01,"",DateEnded_3Day!$A47))))))</f>
        <v/>
      </c>
      <c r="D47" s="19" t="str">
        <f>IF($A47&lt;='All Results'!$B$4,"",IF(SUM(NewDistributions!D$2:D47)=0,"",(IF(NewDistributions!D47/SUM(NewDistributions!D$2:D47)&gt;0.01,"",IF(NewDistributions!D46/SUM(NewDistributions!D$2:D47)&gt;0.01,"",IF(NewDistributions!D45/SUM(NewDistributions!D$2:D47)&gt;0.01,"",DateEnded_3Day!$A47))))))</f>
        <v/>
      </c>
      <c r="E47" s="19" t="str">
        <f>IF($A47&lt;='All Results'!$B$4,"",IF(SUM(NewDistributions!E$2:E47)=0,"",(IF(NewDistributions!E47/SUM(NewDistributions!E$2:E47)&gt;0.01,"",IF(NewDistributions!E46/SUM(NewDistributions!E$2:E47)&gt;0.01,"",IF(NewDistributions!E45/SUM(NewDistributions!E$2:E47)&gt;0.01,"",DateEnded_3Day!$A47))))))</f>
        <v/>
      </c>
      <c r="F47" s="19" t="str">
        <f>IF($A47&lt;='All Results'!$B$4,"",IF(SUM(NewDistributions!F$2:F47)=0,"",(IF(NewDistributions!F47/SUM(NewDistributions!F$2:F47)&gt;0.01,"",IF(NewDistributions!F46/SUM(NewDistributions!F$2:F47)&gt;0.01,"",IF(NewDistributions!F45/SUM(NewDistributions!F$2:F47)&gt;0.01,"",DateEnded_3Day!$A47))))))</f>
        <v/>
      </c>
      <c r="G47" s="19" t="str">
        <f>IF($A47&lt;='All Results'!$B$4,"",IF(SUM(NewDistributions!G$2:G47)=0,"",(IF(NewDistributions!G47/SUM(NewDistributions!G$2:G47)&gt;0.01,"",IF(NewDistributions!G46/SUM(NewDistributions!G$2:G47)&gt;0.01,"",IF(NewDistributions!G45/SUM(NewDistributions!G$2:G47)&gt;0.01,"",DateEnded_3Day!$A47))))))</f>
        <v/>
      </c>
      <c r="H47" s="19" t="str">
        <f>IF($A47&lt;='All Results'!$B$4,"",IF(SUM(NewDistributions!H$2:H47)=0,"",(IF(NewDistributions!H47/SUM(NewDistributions!H$2:H47)&gt;0.01,"",IF(NewDistributions!H46/SUM(NewDistributions!H$2:H47)&gt;0.01,"",IF(NewDistributions!H45/SUM(NewDistributions!H$2:H47)&gt;0.01,"",DateEnded_3Day!$A47))))))</f>
        <v/>
      </c>
      <c r="I47" s="19" t="str">
        <f>IF($A47&lt;='All Results'!$B$4,"",IF(SUM(NewDistributions!I$2:I47)=0,"",(IF(NewDistributions!I47/SUM(NewDistributions!I$2:I47)&gt;0.01,"",IF(NewDistributions!I46/SUM(NewDistributions!I$2:I47)&gt;0.01,"",IF(NewDistributions!I45/SUM(NewDistributions!I$2:I47)&gt;0.01,"",DateEnded_3Day!$A47))))))</f>
        <v/>
      </c>
      <c r="J47" s="19" t="str">
        <f>IF($A47&lt;='All Results'!$B$4,"",IF(SUM(NewDistributions!J$2:J47)=0,"",(IF(NewDistributions!J47/SUM(NewDistributions!J$2:J47)&gt;0.01,"",IF(NewDistributions!J46/SUM(NewDistributions!J$2:J47)&gt;0.01,"",IF(NewDistributions!J45/SUM(NewDistributions!J$2:J47)&gt;0.01,"",DateEnded_3Day!$A47))))))</f>
        <v/>
      </c>
      <c r="K47" s="19" t="str">
        <f>IF($A47&lt;='All Results'!$B$4,"",IF(SUM(NewDistributions!K$2:K47)=0,"",(IF(NewDistributions!K47/SUM(NewDistributions!K$2:K47)&gt;0.01,"",IF(NewDistributions!K46/SUM(NewDistributions!K$2:K47)&gt;0.01,"",IF(NewDistributions!K45/SUM(NewDistributions!K$2:K47)&gt;0.01,"",DateEnded_3Day!$A47))))))</f>
        <v/>
      </c>
      <c r="L47" s="19" t="str">
        <f>IF($A47&lt;='All Results'!$B$4,"",IF(SUM(NewDistributions!L$2:L47)=0,"",(IF(NewDistributions!L47/SUM(NewDistributions!L$2:L47)&gt;0.01,"",IF(NewDistributions!L46/SUM(NewDistributions!L$2:L47)&gt;0.01,"",IF(NewDistributions!L45/SUM(NewDistributions!L$2:L47)&gt;0.01,"",DateEnded_3Day!$A47))))))</f>
        <v/>
      </c>
      <c r="M47" s="19" t="str">
        <f>IF($A47&lt;='All Results'!$B$4,"",IF(SUM(NewDistributions!M$2:M47)=0,"",(IF(NewDistributions!M47/SUM(NewDistributions!M$2:M47)&gt;0.01,"",IF(NewDistributions!M46/SUM(NewDistributions!M$2:M47)&gt;0.01,"",IF(NewDistributions!M45/SUM(NewDistributions!M$2:M47)&gt;0.01,"",DateEnded_3Day!$A47))))))</f>
        <v/>
      </c>
      <c r="N47" s="19" t="str">
        <f>IF($A47&lt;='All Results'!$B$4,"",IF(SUM(NewDistributions!N$2:N47)=0,"",(IF(NewDistributions!N47/SUM(NewDistributions!N$2:N47)&gt;0.01,"",IF(NewDistributions!N46/SUM(NewDistributions!N$2:N47)&gt;0.01,"",IF(NewDistributions!N45/SUM(NewDistributions!N$2:N47)&gt;0.01,"",DateEnded_3Day!$A47))))))</f>
        <v/>
      </c>
      <c r="O47" s="19" t="str">
        <f>IF($A47&lt;='All Results'!$B$4,"",IF(SUM(NewDistributions!O$2:O47)=0,"",(IF(NewDistributions!O47/SUM(NewDistributions!O$2:O47)&gt;0.01,"",IF(NewDistributions!O46/SUM(NewDistributions!O$2:O47)&gt;0.01,"",IF(NewDistributions!O45/SUM(NewDistributions!O$2:O47)&gt;0.01,"",DateEnded_3Day!$A47))))))</f>
        <v/>
      </c>
      <c r="P47" s="19" t="str">
        <f>IF($A47&lt;='All Results'!$B$4,"",IF(SUM(NewDistributions!P$2:P47)=0,"",(IF(NewDistributions!P47/SUM(NewDistributions!P$2:P47)&gt;0.01,"",IF(NewDistributions!P46/SUM(NewDistributions!P$2:P47)&gt;0.01,"",IF(NewDistributions!P45/SUM(NewDistributions!P$2:P47)&gt;0.01,"",DateEnded_3Day!$A47))))))</f>
        <v/>
      </c>
      <c r="Q47" s="19" t="str">
        <f>IF($A47&lt;='All Results'!$B$4,"",IF(SUM(NewDistributions!Q$2:Q47)=0,"",(IF(NewDistributions!Q47/SUM(NewDistributions!Q$2:Q47)&gt;0.01,"",IF(NewDistributions!Q46/SUM(NewDistributions!Q$2:Q47)&gt;0.01,"",IF(NewDistributions!Q45/SUM(NewDistributions!Q$2:Q47)&gt;0.01,"",DateEnded_3Day!$A47))))))</f>
        <v/>
      </c>
      <c r="R47" s="19" t="str">
        <f>IF($A47&lt;='All Results'!$B$4,"",IF(SUM(NewDistributions!R$2:R47)=0,"",(IF(NewDistributions!R47/SUM(NewDistributions!R$2:R47)&gt;0.01,"",IF(NewDistributions!R46/SUM(NewDistributions!R$2:R47)&gt;0.01,"",IF(NewDistributions!R45/SUM(NewDistributions!R$2:R47)&gt;0.01,"",DateEnded_3Day!$A47))))))</f>
        <v/>
      </c>
      <c r="S47" s="19" t="str">
        <f>IF($A47&lt;='All Results'!$B$4,"",IF(SUM(NewDistributions!S$2:S47)=0,"",(IF(NewDistributions!S47/SUM(NewDistributions!S$2:S47)&gt;0.01,"",IF(NewDistributions!S46/SUM(NewDistributions!S$2:S47)&gt;0.01,"",IF(NewDistributions!S45/SUM(NewDistributions!S$2:S47)&gt;0.01,"",DateEnded_3Day!$A47))))))</f>
        <v/>
      </c>
      <c r="T47" s="19" t="str">
        <f>IF($A47&lt;='All Results'!$B$4,"",IF(SUM(NewDistributions!T$2:T47)=0,"",(IF(NewDistributions!T47/SUM(NewDistributions!T$2:T47)&gt;0.01,"",IF(NewDistributions!T46/SUM(NewDistributions!T$2:T47)&gt;0.01,"",IF(NewDistributions!T45/SUM(NewDistributions!T$2:T47)&gt;0.01,"",DateEnded_3Day!$A47))))))</f>
        <v/>
      </c>
      <c r="U47" s="19" t="str">
        <f>IF($A47&lt;='All Results'!$B$4,"",IF(SUM(NewDistributions!U$2:U47)=0,"",(IF(NewDistributions!U47/SUM(NewDistributions!U$2:U47)&gt;0.01,"",IF(NewDistributions!U46/SUM(NewDistributions!U$2:U47)&gt;0.01,"",IF(NewDistributions!U45/SUM(NewDistributions!U$2:U47)&gt;0.01,"",DateEnded_3Day!$A47))))))</f>
        <v/>
      </c>
      <c r="V47" s="19" t="str">
        <f>IF($A47&lt;='All Results'!$B$4,"",IF(SUM(NewDistributions!V$2:V47)=0,"",(IF(NewDistributions!V47/SUM(NewDistributions!V$2:V47)&gt;0.01,"",IF(NewDistributions!V46/SUM(NewDistributions!V$2:V47)&gt;0.01,"",IF(NewDistributions!V45/SUM(NewDistributions!V$2:V47)&gt;0.01,"",DateEnded_3Day!$A47))))))</f>
        <v/>
      </c>
      <c r="W47" s="19" t="str">
        <f>IF($A47&lt;='All Results'!$B$4,"",IF(SUM(NewDistributions!W$2:W47)=0,"",(IF(NewDistributions!W47/SUM(NewDistributions!W$2:W47)&gt;0.01,"",IF(NewDistributions!W46/SUM(NewDistributions!W$2:W47)&gt;0.01,"",IF(NewDistributions!W45/SUM(NewDistributions!W$2:W47)&gt;0.01,"",DateEnded_3Day!$A47))))))</f>
        <v/>
      </c>
      <c r="X47" s="19" t="str">
        <f>IF($A47&lt;='All Results'!$B$4,"",IF(SUM(NewDistributions!X$2:X47)=0,"",(IF(NewDistributions!X47/SUM(NewDistributions!X$2:X47)&gt;0.01,"",IF(NewDistributions!X46/SUM(NewDistributions!X$2:X47)&gt;0.01,"",IF(NewDistributions!X45/SUM(NewDistributions!X$2:X47)&gt;0.01,"",DateEnded_3Day!$A47))))))</f>
        <v/>
      </c>
      <c r="Y47" s="19" t="str">
        <f>IF($A47&lt;='All Results'!$B$4,"",IF(SUM(NewDistributions!Y$2:Y47)=0,"",(IF(NewDistributions!Y47/SUM(NewDistributions!Y$2:Y47)&gt;0.01,"",IF(NewDistributions!Y46/SUM(NewDistributions!Y$2:Y47)&gt;0.01,"",IF(NewDistributions!Y45/SUM(NewDistributions!Y$2:Y47)&gt;0.01,"",DateEnded_3Day!$A47))))))</f>
        <v/>
      </c>
      <c r="Z47" s="19" t="str">
        <f>IF($A47&lt;='All Results'!$B$4,"",IF(SUM(NewDistributions!Z$2:Z47)=0,"",(IF(NewDistributions!Z47/SUM(NewDistributions!Z$2:Z47)&gt;0.01,"",IF(NewDistributions!Z46/SUM(NewDistributions!Z$2:Z47)&gt;0.01,"",IF(NewDistributions!Z45/SUM(NewDistributions!Z$2:Z47)&gt;0.01,"",DateEnded_3Day!$A47))))))</f>
        <v/>
      </c>
      <c r="AA47" s="19" t="str">
        <f>IF($A47&lt;='All Results'!$B$4,"",IF(SUM(NewDistributions!AA$2:AA47)=0,"",(IF(NewDistributions!AA47/SUM(NewDistributions!AA$2:AA47)&gt;0.01,"",IF(NewDistributions!AA46/SUM(NewDistributions!AA$2:AA47)&gt;0.01,"",IF(NewDistributions!AA45/SUM(NewDistributions!AA$2:AA47)&gt;0.01,"",DateEnded_3Day!$A47))))))</f>
        <v/>
      </c>
      <c r="AB47" s="19" t="str">
        <f>IF($A47&lt;='All Results'!$B$4,"",IF(SUM(NewDistributions!AB$2:AB47)=0,"",(IF(NewDistributions!AB47/SUM(NewDistributions!AB$2:AB47)&gt;0.01,"",IF(NewDistributions!AB46/SUM(NewDistributions!AB$2:AB47)&gt;0.01,"",IF(NewDistributions!AB45/SUM(NewDistributions!AB$2:AB47)&gt;0.01,"",DateEnded_3Day!$A47))))))</f>
        <v/>
      </c>
      <c r="AC47" s="19" t="str">
        <f>IF($A47&lt;='All Results'!$B$4,"",IF(SUM(NewDistributions!AC$2:AC47)=0,"",(IF(NewDistributions!AC47/SUM(NewDistributions!AC$2:AC47)&gt;0.01,"",IF(NewDistributions!AC46/SUM(NewDistributions!AC$2:AC47)&gt;0.01,"",IF(NewDistributions!AC45/SUM(NewDistributions!AC$2:AC47)&gt;0.01,"",DateEnded_3Day!$A47))))))</f>
        <v/>
      </c>
      <c r="AD47" s="19" t="str">
        <f>IF($A47&lt;='All Results'!$B$4,"",IF(SUM(NewDistributions!AD$2:AD47)=0,"",(IF(NewDistributions!AD47/SUM(NewDistributions!AD$2:AD47)&gt;0.01,"",IF(NewDistributions!AD46/SUM(NewDistributions!AD$2:AD47)&gt;0.01,"",IF(NewDistributions!AD45/SUM(NewDistributions!AD$2:AD47)&gt;0.01,"",DateEnded_3Day!$A47))))))</f>
        <v/>
      </c>
      <c r="AE47" s="19" t="str">
        <f>IF($A47&lt;='All Results'!$B$4,"",IF(SUM(NewDistributions!AE$2:AE47)=0,"",(IF(NewDistributions!AE47/SUM(NewDistributions!AE$2:AE47)&gt;0.01,"",IF(NewDistributions!AE46/SUM(NewDistributions!AE$2:AE47)&gt;0.01,"",IF(NewDistributions!AE45/SUM(NewDistributions!AE$2:AE47)&gt;0.01,"",DateEnded_3Day!$A47))))))</f>
        <v/>
      </c>
      <c r="AF47" s="19" t="str">
        <f>IF($A47&lt;='All Results'!$B$4,"",IF(SUM(NewDistributions!AF$2:AF47)=0,"",(IF(NewDistributions!AF47/SUM(NewDistributions!AF$2:AF47)&gt;0.01,"",IF(NewDistributions!AF46/SUM(NewDistributions!AF$2:AF47)&gt;0.01,"",IF(NewDistributions!AF45/SUM(NewDistributions!AF$2:AF47)&gt;0.01,"",DateEnded_3Day!$A47))))))</f>
        <v/>
      </c>
      <c r="AG47" s="19" t="str">
        <f>IF($A47&lt;='All Results'!$B$4,"",IF(SUM(NewDistributions!AG$2:AG47)=0,"",(IF(NewDistributions!AG47/SUM(NewDistributions!AG$2:AG47)&gt;0.01,"",IF(NewDistributions!AG46/SUM(NewDistributions!AG$2:AG47)&gt;0.01,"",IF(NewDistributions!AG45/SUM(NewDistributions!AG$2:AG47)&gt;0.01,"",DateEnded_3Day!$A47))))))</f>
        <v/>
      </c>
      <c r="AH47" s="19" t="str">
        <f>IF($A47&lt;='All Results'!$B$4,"",IF(SUM(NewDistributions!AH$2:AH47)=0,"",(IF(NewDistributions!AH47/SUM(NewDistributions!AH$2:AH47)&gt;0.01,"",IF(NewDistributions!AH46/SUM(NewDistributions!AH$2:AH47)&gt;0.01,"",IF(NewDistributions!AH45/SUM(NewDistributions!AH$2:AH47)&gt;0.01,"",DateEnded_3Day!$A47))))))</f>
        <v/>
      </c>
      <c r="AI47" s="19" t="str">
        <f>IF($A47&lt;='All Results'!$B$4,"",IF(SUM(NewDistributions!AI$2:AI47)=0,"",(IF(NewDistributions!AI47/SUM(NewDistributions!AI$2:AI47)&gt;0.01,"",IF(NewDistributions!AI46/SUM(NewDistributions!AI$2:AI47)&gt;0.01,"",IF(NewDistributions!AI45/SUM(NewDistributions!AI$2:AI47)&gt;0.01,"",DateEnded_3Day!$A47))))))</f>
        <v/>
      </c>
      <c r="AJ47" s="19" t="str">
        <f>IF($A47&lt;='All Results'!$B$4,"",IF(SUM(NewDistributions!AJ$2:AJ47)=0,"",(IF(NewDistributions!AJ47/SUM(NewDistributions!AJ$2:AJ47)&gt;0.01,"",IF(NewDistributions!AJ46/SUM(NewDistributions!AJ$2:AJ47)&gt;0.01,"",IF(NewDistributions!AJ45/SUM(NewDistributions!AJ$2:AJ47)&gt;0.01,"",DateEnded_3Day!$A47))))))</f>
        <v/>
      </c>
    </row>
    <row r="48" spans="1:36" x14ac:dyDescent="0.25">
      <c r="A48" s="1">
        <v>44363</v>
      </c>
      <c r="B48" s="3">
        <v>167</v>
      </c>
      <c r="C48" s="19" t="str">
        <f>IF($A48&lt;='All Results'!$B$4,"",IF(SUM(NewDistributions!C$2:C48)=0,"",(IF(NewDistributions!C48/SUM(NewDistributions!C$2:C48)&gt;0.01,"",IF(NewDistributions!C47/SUM(NewDistributions!C$2:C48)&gt;0.01,"",IF(NewDistributions!C46/SUM(NewDistributions!C$2:C48)&gt;0.01,"",DateEnded_3Day!$A48))))))</f>
        <v/>
      </c>
      <c r="D48" s="19" t="str">
        <f>IF($A48&lt;='All Results'!$B$4,"",IF(SUM(NewDistributions!D$2:D48)=0,"",(IF(NewDistributions!D48/SUM(NewDistributions!D$2:D48)&gt;0.01,"",IF(NewDistributions!D47/SUM(NewDistributions!D$2:D48)&gt;0.01,"",IF(NewDistributions!D46/SUM(NewDistributions!D$2:D48)&gt;0.01,"",DateEnded_3Day!$A48))))))</f>
        <v/>
      </c>
      <c r="E48" s="19" t="str">
        <f>IF($A48&lt;='All Results'!$B$4,"",IF(SUM(NewDistributions!E$2:E48)=0,"",(IF(NewDistributions!E48/SUM(NewDistributions!E$2:E48)&gt;0.01,"",IF(NewDistributions!E47/SUM(NewDistributions!E$2:E48)&gt;0.01,"",IF(NewDistributions!E46/SUM(NewDistributions!E$2:E48)&gt;0.01,"",DateEnded_3Day!$A48))))))</f>
        <v/>
      </c>
      <c r="F48" s="19" t="str">
        <f>IF($A48&lt;='All Results'!$B$4,"",IF(SUM(NewDistributions!F$2:F48)=0,"",(IF(NewDistributions!F48/SUM(NewDistributions!F$2:F48)&gt;0.01,"",IF(NewDistributions!F47/SUM(NewDistributions!F$2:F48)&gt;0.01,"",IF(NewDistributions!F46/SUM(NewDistributions!F$2:F48)&gt;0.01,"",DateEnded_3Day!$A48))))))</f>
        <v/>
      </c>
      <c r="G48" s="19" t="str">
        <f>IF($A48&lt;='All Results'!$B$4,"",IF(SUM(NewDistributions!G$2:G48)=0,"",(IF(NewDistributions!G48/SUM(NewDistributions!G$2:G48)&gt;0.01,"",IF(NewDistributions!G47/SUM(NewDistributions!G$2:G48)&gt;0.01,"",IF(NewDistributions!G46/SUM(NewDistributions!G$2:G48)&gt;0.01,"",DateEnded_3Day!$A48))))))</f>
        <v/>
      </c>
      <c r="H48" s="19" t="str">
        <f>IF($A48&lt;='All Results'!$B$4,"",IF(SUM(NewDistributions!H$2:H48)=0,"",(IF(NewDistributions!H48/SUM(NewDistributions!H$2:H48)&gt;0.01,"",IF(NewDistributions!H47/SUM(NewDistributions!H$2:H48)&gt;0.01,"",IF(NewDistributions!H46/SUM(NewDistributions!H$2:H48)&gt;0.01,"",DateEnded_3Day!$A48))))))</f>
        <v/>
      </c>
      <c r="I48" s="19" t="str">
        <f>IF($A48&lt;='All Results'!$B$4,"",IF(SUM(NewDistributions!I$2:I48)=0,"",(IF(NewDistributions!I48/SUM(NewDistributions!I$2:I48)&gt;0.01,"",IF(NewDistributions!I47/SUM(NewDistributions!I$2:I48)&gt;0.01,"",IF(NewDistributions!I46/SUM(NewDistributions!I$2:I48)&gt;0.01,"",DateEnded_3Day!$A48))))))</f>
        <v/>
      </c>
      <c r="J48" s="19" t="str">
        <f>IF($A48&lt;='All Results'!$B$4,"",IF(SUM(NewDistributions!J$2:J48)=0,"",(IF(NewDistributions!J48/SUM(NewDistributions!J$2:J48)&gt;0.01,"",IF(NewDistributions!J47/SUM(NewDistributions!J$2:J48)&gt;0.01,"",IF(NewDistributions!J46/SUM(NewDistributions!J$2:J48)&gt;0.01,"",DateEnded_3Day!$A48))))))</f>
        <v/>
      </c>
      <c r="K48" s="19" t="str">
        <f>IF($A48&lt;='All Results'!$B$4,"",IF(SUM(NewDistributions!K$2:K48)=0,"",(IF(NewDistributions!K48/SUM(NewDistributions!K$2:K48)&gt;0.01,"",IF(NewDistributions!K47/SUM(NewDistributions!K$2:K48)&gt;0.01,"",IF(NewDistributions!K46/SUM(NewDistributions!K$2:K48)&gt;0.01,"",DateEnded_3Day!$A48))))))</f>
        <v/>
      </c>
      <c r="L48" s="19" t="str">
        <f>IF($A48&lt;='All Results'!$B$4,"",IF(SUM(NewDistributions!L$2:L48)=0,"",(IF(NewDistributions!L48/SUM(NewDistributions!L$2:L48)&gt;0.01,"",IF(NewDistributions!L47/SUM(NewDistributions!L$2:L48)&gt;0.01,"",IF(NewDistributions!L46/SUM(NewDistributions!L$2:L48)&gt;0.01,"",DateEnded_3Day!$A48))))))</f>
        <v/>
      </c>
      <c r="M48" s="19" t="str">
        <f>IF($A48&lt;='All Results'!$B$4,"",IF(SUM(NewDistributions!M$2:M48)=0,"",(IF(NewDistributions!M48/SUM(NewDistributions!M$2:M48)&gt;0.01,"",IF(NewDistributions!M47/SUM(NewDistributions!M$2:M48)&gt;0.01,"",IF(NewDistributions!M46/SUM(NewDistributions!M$2:M48)&gt;0.01,"",DateEnded_3Day!$A48))))))</f>
        <v/>
      </c>
      <c r="N48" s="19" t="str">
        <f>IF($A48&lt;='All Results'!$B$4,"",IF(SUM(NewDistributions!N$2:N48)=0,"",(IF(NewDistributions!N48/SUM(NewDistributions!N$2:N48)&gt;0.01,"",IF(NewDistributions!N47/SUM(NewDistributions!N$2:N48)&gt;0.01,"",IF(NewDistributions!N46/SUM(NewDistributions!N$2:N48)&gt;0.01,"",DateEnded_3Day!$A48))))))</f>
        <v/>
      </c>
      <c r="O48" s="19" t="str">
        <f>IF($A48&lt;='All Results'!$B$4,"",IF(SUM(NewDistributions!O$2:O48)=0,"",(IF(NewDistributions!O48/SUM(NewDistributions!O$2:O48)&gt;0.01,"",IF(NewDistributions!O47/SUM(NewDistributions!O$2:O48)&gt;0.01,"",IF(NewDistributions!O46/SUM(NewDistributions!O$2:O48)&gt;0.01,"",DateEnded_3Day!$A48))))))</f>
        <v/>
      </c>
      <c r="P48" s="19" t="str">
        <f>IF($A48&lt;='All Results'!$B$4,"",IF(SUM(NewDistributions!P$2:P48)=0,"",(IF(NewDistributions!P48/SUM(NewDistributions!P$2:P48)&gt;0.01,"",IF(NewDistributions!P47/SUM(NewDistributions!P$2:P48)&gt;0.01,"",IF(NewDistributions!P46/SUM(NewDistributions!P$2:P48)&gt;0.01,"",DateEnded_3Day!$A48))))))</f>
        <v/>
      </c>
      <c r="Q48" s="19" t="str">
        <f>IF($A48&lt;='All Results'!$B$4,"",IF(SUM(NewDistributions!Q$2:Q48)=0,"",(IF(NewDistributions!Q48/SUM(NewDistributions!Q$2:Q48)&gt;0.01,"",IF(NewDistributions!Q47/SUM(NewDistributions!Q$2:Q48)&gt;0.01,"",IF(NewDistributions!Q46/SUM(NewDistributions!Q$2:Q48)&gt;0.01,"",DateEnded_3Day!$A48))))))</f>
        <v/>
      </c>
      <c r="R48" s="19" t="str">
        <f>IF($A48&lt;='All Results'!$B$4,"",IF(SUM(NewDistributions!R$2:R48)=0,"",(IF(NewDistributions!R48/SUM(NewDistributions!R$2:R48)&gt;0.01,"",IF(NewDistributions!R47/SUM(NewDistributions!R$2:R48)&gt;0.01,"",IF(NewDistributions!R46/SUM(NewDistributions!R$2:R48)&gt;0.01,"",DateEnded_3Day!$A48))))))</f>
        <v/>
      </c>
      <c r="S48" s="19" t="str">
        <f>IF($A48&lt;='All Results'!$B$4,"",IF(SUM(NewDistributions!S$2:S48)=0,"",(IF(NewDistributions!S48/SUM(NewDistributions!S$2:S48)&gt;0.01,"",IF(NewDistributions!S47/SUM(NewDistributions!S$2:S48)&gt;0.01,"",IF(NewDistributions!S46/SUM(NewDistributions!S$2:S48)&gt;0.01,"",DateEnded_3Day!$A48))))))</f>
        <v/>
      </c>
      <c r="T48" s="19" t="str">
        <f>IF($A48&lt;='All Results'!$B$4,"",IF(SUM(NewDistributions!T$2:T48)=0,"",(IF(NewDistributions!T48/SUM(NewDistributions!T$2:T48)&gt;0.01,"",IF(NewDistributions!T47/SUM(NewDistributions!T$2:T48)&gt;0.01,"",IF(NewDistributions!T46/SUM(NewDistributions!T$2:T48)&gt;0.01,"",DateEnded_3Day!$A48))))))</f>
        <v/>
      </c>
      <c r="U48" s="19" t="str">
        <f>IF($A48&lt;='All Results'!$B$4,"",IF(SUM(NewDistributions!U$2:U48)=0,"",(IF(NewDistributions!U48/SUM(NewDistributions!U$2:U48)&gt;0.01,"",IF(NewDistributions!U47/SUM(NewDistributions!U$2:U48)&gt;0.01,"",IF(NewDistributions!U46/SUM(NewDistributions!U$2:U48)&gt;0.01,"",DateEnded_3Day!$A48))))))</f>
        <v/>
      </c>
      <c r="V48" s="19" t="str">
        <f>IF($A48&lt;='All Results'!$B$4,"",IF(SUM(NewDistributions!V$2:V48)=0,"",(IF(NewDistributions!V48/SUM(NewDistributions!V$2:V48)&gt;0.01,"",IF(NewDistributions!V47/SUM(NewDistributions!V$2:V48)&gt;0.01,"",IF(NewDistributions!V46/SUM(NewDistributions!V$2:V48)&gt;0.01,"",DateEnded_3Day!$A48))))))</f>
        <v/>
      </c>
      <c r="W48" s="19" t="str">
        <f>IF($A48&lt;='All Results'!$B$4,"",IF(SUM(NewDistributions!W$2:W48)=0,"",(IF(NewDistributions!W48/SUM(NewDistributions!W$2:W48)&gt;0.01,"",IF(NewDistributions!W47/SUM(NewDistributions!W$2:W48)&gt;0.01,"",IF(NewDistributions!W46/SUM(NewDistributions!W$2:W48)&gt;0.01,"",DateEnded_3Day!$A48))))))</f>
        <v/>
      </c>
      <c r="X48" s="19" t="str">
        <f>IF($A48&lt;='All Results'!$B$4,"",IF(SUM(NewDistributions!X$2:X48)=0,"",(IF(NewDistributions!X48/SUM(NewDistributions!X$2:X48)&gt;0.01,"",IF(NewDistributions!X47/SUM(NewDistributions!X$2:X48)&gt;0.01,"",IF(NewDistributions!X46/SUM(NewDistributions!X$2:X48)&gt;0.01,"",DateEnded_3Day!$A48))))))</f>
        <v/>
      </c>
      <c r="Y48" s="19" t="str">
        <f>IF($A48&lt;='All Results'!$B$4,"",IF(SUM(NewDistributions!Y$2:Y48)=0,"",(IF(NewDistributions!Y48/SUM(NewDistributions!Y$2:Y48)&gt;0.01,"",IF(NewDistributions!Y47/SUM(NewDistributions!Y$2:Y48)&gt;0.01,"",IF(NewDistributions!Y46/SUM(NewDistributions!Y$2:Y48)&gt;0.01,"",DateEnded_3Day!$A48))))))</f>
        <v/>
      </c>
      <c r="Z48" s="19" t="str">
        <f>IF($A48&lt;='All Results'!$B$4,"",IF(SUM(NewDistributions!Z$2:Z48)=0,"",(IF(NewDistributions!Z48/SUM(NewDistributions!Z$2:Z48)&gt;0.01,"",IF(NewDistributions!Z47/SUM(NewDistributions!Z$2:Z48)&gt;0.01,"",IF(NewDistributions!Z46/SUM(NewDistributions!Z$2:Z48)&gt;0.01,"",DateEnded_3Day!$A48))))))</f>
        <v/>
      </c>
      <c r="AA48" s="19" t="str">
        <f>IF($A48&lt;='All Results'!$B$4,"",IF(SUM(NewDistributions!AA$2:AA48)=0,"",(IF(NewDistributions!AA48/SUM(NewDistributions!AA$2:AA48)&gt;0.01,"",IF(NewDistributions!AA47/SUM(NewDistributions!AA$2:AA48)&gt;0.01,"",IF(NewDistributions!AA46/SUM(NewDistributions!AA$2:AA48)&gt;0.01,"",DateEnded_3Day!$A48))))))</f>
        <v/>
      </c>
      <c r="AB48" s="19" t="str">
        <f>IF($A48&lt;='All Results'!$B$4,"",IF(SUM(NewDistributions!AB$2:AB48)=0,"",(IF(NewDistributions!AB48/SUM(NewDistributions!AB$2:AB48)&gt;0.01,"",IF(NewDistributions!AB47/SUM(NewDistributions!AB$2:AB48)&gt;0.01,"",IF(NewDistributions!AB46/SUM(NewDistributions!AB$2:AB48)&gt;0.01,"",DateEnded_3Day!$A48))))))</f>
        <v/>
      </c>
      <c r="AC48" s="19" t="str">
        <f>IF($A48&lt;='All Results'!$B$4,"",IF(SUM(NewDistributions!AC$2:AC48)=0,"",(IF(NewDistributions!AC48/SUM(NewDistributions!AC$2:AC48)&gt;0.01,"",IF(NewDistributions!AC47/SUM(NewDistributions!AC$2:AC48)&gt;0.01,"",IF(NewDistributions!AC46/SUM(NewDistributions!AC$2:AC48)&gt;0.01,"",DateEnded_3Day!$A48))))))</f>
        <v/>
      </c>
      <c r="AD48" s="19" t="str">
        <f>IF($A48&lt;='All Results'!$B$4,"",IF(SUM(NewDistributions!AD$2:AD48)=0,"",(IF(NewDistributions!AD48/SUM(NewDistributions!AD$2:AD48)&gt;0.01,"",IF(NewDistributions!AD47/SUM(NewDistributions!AD$2:AD48)&gt;0.01,"",IF(NewDistributions!AD46/SUM(NewDistributions!AD$2:AD48)&gt;0.01,"",DateEnded_3Day!$A48))))))</f>
        <v/>
      </c>
      <c r="AE48" s="19" t="str">
        <f>IF($A48&lt;='All Results'!$B$4,"",IF(SUM(NewDistributions!AE$2:AE48)=0,"",(IF(NewDistributions!AE48/SUM(NewDistributions!AE$2:AE48)&gt;0.01,"",IF(NewDistributions!AE47/SUM(NewDistributions!AE$2:AE48)&gt;0.01,"",IF(NewDistributions!AE46/SUM(NewDistributions!AE$2:AE48)&gt;0.01,"",DateEnded_3Day!$A48))))))</f>
        <v/>
      </c>
      <c r="AF48" s="19" t="str">
        <f>IF($A48&lt;='All Results'!$B$4,"",IF(SUM(NewDistributions!AF$2:AF48)=0,"",(IF(NewDistributions!AF48/SUM(NewDistributions!AF$2:AF48)&gt;0.01,"",IF(NewDistributions!AF47/SUM(NewDistributions!AF$2:AF48)&gt;0.01,"",IF(NewDistributions!AF46/SUM(NewDistributions!AF$2:AF48)&gt;0.01,"",DateEnded_3Day!$A48))))))</f>
        <v/>
      </c>
      <c r="AG48" s="19" t="str">
        <f>IF($A48&lt;='All Results'!$B$4,"",IF(SUM(NewDistributions!AG$2:AG48)=0,"",(IF(NewDistributions!AG48/SUM(NewDistributions!AG$2:AG48)&gt;0.01,"",IF(NewDistributions!AG47/SUM(NewDistributions!AG$2:AG48)&gt;0.01,"",IF(NewDistributions!AG46/SUM(NewDistributions!AG$2:AG48)&gt;0.01,"",DateEnded_3Day!$A48))))))</f>
        <v/>
      </c>
      <c r="AH48" s="19" t="str">
        <f>IF($A48&lt;='All Results'!$B$4,"",IF(SUM(NewDistributions!AH$2:AH48)=0,"",(IF(NewDistributions!AH48/SUM(NewDistributions!AH$2:AH48)&gt;0.01,"",IF(NewDistributions!AH47/SUM(NewDistributions!AH$2:AH48)&gt;0.01,"",IF(NewDistributions!AH46/SUM(NewDistributions!AH$2:AH48)&gt;0.01,"",DateEnded_3Day!$A48))))))</f>
        <v/>
      </c>
      <c r="AI48" s="19" t="str">
        <f>IF($A48&lt;='All Results'!$B$4,"",IF(SUM(NewDistributions!AI$2:AI48)=0,"",(IF(NewDistributions!AI48/SUM(NewDistributions!AI$2:AI48)&gt;0.01,"",IF(NewDistributions!AI47/SUM(NewDistributions!AI$2:AI48)&gt;0.01,"",IF(NewDistributions!AI46/SUM(NewDistributions!AI$2:AI48)&gt;0.01,"",DateEnded_3Day!$A48))))))</f>
        <v/>
      </c>
      <c r="AJ48" s="19" t="str">
        <f>IF($A48&lt;='All Results'!$B$4,"",IF(SUM(NewDistributions!AJ$2:AJ48)=0,"",(IF(NewDistributions!AJ48/SUM(NewDistributions!AJ$2:AJ48)&gt;0.01,"",IF(NewDistributions!AJ47/SUM(NewDistributions!AJ$2:AJ48)&gt;0.01,"",IF(NewDistributions!AJ46/SUM(NewDistributions!AJ$2:AJ48)&gt;0.01,"",DateEnded_3Day!$A48))))))</f>
        <v/>
      </c>
    </row>
    <row r="49" spans="1:36" x14ac:dyDescent="0.25">
      <c r="A49" s="1">
        <v>44364</v>
      </c>
      <c r="B49" s="3">
        <v>168</v>
      </c>
      <c r="C49" s="19" t="str">
        <f>IF($A49&lt;='All Results'!$B$4,"",IF(SUM(NewDistributions!C$2:C49)=0,"",(IF(NewDistributions!C49/SUM(NewDistributions!C$2:C49)&gt;0.01,"",IF(NewDistributions!C48/SUM(NewDistributions!C$2:C49)&gt;0.01,"",IF(NewDistributions!C47/SUM(NewDistributions!C$2:C49)&gt;0.01,"",DateEnded_3Day!$A49))))))</f>
        <v/>
      </c>
      <c r="D49" s="19" t="str">
        <f>IF($A49&lt;='All Results'!$B$4,"",IF(SUM(NewDistributions!D$2:D49)=0,"",(IF(NewDistributions!D49/SUM(NewDistributions!D$2:D49)&gt;0.01,"",IF(NewDistributions!D48/SUM(NewDistributions!D$2:D49)&gt;0.01,"",IF(NewDistributions!D47/SUM(NewDistributions!D$2:D49)&gt;0.01,"",DateEnded_3Day!$A49))))))</f>
        <v/>
      </c>
      <c r="E49" s="19" t="str">
        <f>IF($A49&lt;='All Results'!$B$4,"",IF(SUM(NewDistributions!E$2:E49)=0,"",(IF(NewDistributions!E49/SUM(NewDistributions!E$2:E49)&gt;0.01,"",IF(NewDistributions!E48/SUM(NewDistributions!E$2:E49)&gt;0.01,"",IF(NewDistributions!E47/SUM(NewDistributions!E$2:E49)&gt;0.01,"",DateEnded_3Day!$A49))))))</f>
        <v/>
      </c>
      <c r="F49" s="19" t="str">
        <f>IF($A49&lt;='All Results'!$B$4,"",IF(SUM(NewDistributions!F$2:F49)=0,"",(IF(NewDistributions!F49/SUM(NewDistributions!F$2:F49)&gt;0.01,"",IF(NewDistributions!F48/SUM(NewDistributions!F$2:F49)&gt;0.01,"",IF(NewDistributions!F47/SUM(NewDistributions!F$2:F49)&gt;0.01,"",DateEnded_3Day!$A49))))))</f>
        <v/>
      </c>
      <c r="G49" s="19" t="str">
        <f>IF($A49&lt;='All Results'!$B$4,"",IF(SUM(NewDistributions!G$2:G49)=0,"",(IF(NewDistributions!G49/SUM(NewDistributions!G$2:G49)&gt;0.01,"",IF(NewDistributions!G48/SUM(NewDistributions!G$2:G49)&gt;0.01,"",IF(NewDistributions!G47/SUM(NewDistributions!G$2:G49)&gt;0.01,"",DateEnded_3Day!$A49))))))</f>
        <v/>
      </c>
      <c r="H49" s="19" t="str">
        <f>IF($A49&lt;='All Results'!$B$4,"",IF(SUM(NewDistributions!H$2:H49)=0,"",(IF(NewDistributions!H49/SUM(NewDistributions!H$2:H49)&gt;0.01,"",IF(NewDistributions!H48/SUM(NewDistributions!H$2:H49)&gt;0.01,"",IF(NewDistributions!H47/SUM(NewDistributions!H$2:H49)&gt;0.01,"",DateEnded_3Day!$A49))))))</f>
        <v/>
      </c>
      <c r="I49" s="19" t="str">
        <f>IF($A49&lt;='All Results'!$B$4,"",IF(SUM(NewDistributions!I$2:I49)=0,"",(IF(NewDistributions!I49/SUM(NewDistributions!I$2:I49)&gt;0.01,"",IF(NewDistributions!I48/SUM(NewDistributions!I$2:I49)&gt;0.01,"",IF(NewDistributions!I47/SUM(NewDistributions!I$2:I49)&gt;0.01,"",DateEnded_3Day!$A49))))))</f>
        <v/>
      </c>
      <c r="J49" s="19" t="str">
        <f>IF($A49&lt;='All Results'!$B$4,"",IF(SUM(NewDistributions!J$2:J49)=0,"",(IF(NewDistributions!J49/SUM(NewDistributions!J$2:J49)&gt;0.01,"",IF(NewDistributions!J48/SUM(NewDistributions!J$2:J49)&gt;0.01,"",IF(NewDistributions!J47/SUM(NewDistributions!J$2:J49)&gt;0.01,"",DateEnded_3Day!$A49))))))</f>
        <v/>
      </c>
      <c r="K49" s="19" t="str">
        <f>IF($A49&lt;='All Results'!$B$4,"",IF(SUM(NewDistributions!K$2:K49)=0,"",(IF(NewDistributions!K49/SUM(NewDistributions!K$2:K49)&gt;0.01,"",IF(NewDistributions!K48/SUM(NewDistributions!K$2:K49)&gt;0.01,"",IF(NewDistributions!K47/SUM(NewDistributions!K$2:K49)&gt;0.01,"",DateEnded_3Day!$A49))))))</f>
        <v/>
      </c>
      <c r="L49" s="19" t="str">
        <f>IF($A49&lt;='All Results'!$B$4,"",IF(SUM(NewDistributions!L$2:L49)=0,"",(IF(NewDistributions!L49/SUM(NewDistributions!L$2:L49)&gt;0.01,"",IF(NewDistributions!L48/SUM(NewDistributions!L$2:L49)&gt;0.01,"",IF(NewDistributions!L47/SUM(NewDistributions!L$2:L49)&gt;0.01,"",DateEnded_3Day!$A49))))))</f>
        <v/>
      </c>
      <c r="M49" s="19" t="str">
        <f>IF($A49&lt;='All Results'!$B$4,"",IF(SUM(NewDistributions!M$2:M49)=0,"",(IF(NewDistributions!M49/SUM(NewDistributions!M$2:M49)&gt;0.01,"",IF(NewDistributions!M48/SUM(NewDistributions!M$2:M49)&gt;0.01,"",IF(NewDistributions!M47/SUM(NewDistributions!M$2:M49)&gt;0.01,"",DateEnded_3Day!$A49))))))</f>
        <v/>
      </c>
      <c r="N49" s="19" t="str">
        <f>IF($A49&lt;='All Results'!$B$4,"",IF(SUM(NewDistributions!N$2:N49)=0,"",(IF(NewDistributions!N49/SUM(NewDistributions!N$2:N49)&gt;0.01,"",IF(NewDistributions!N48/SUM(NewDistributions!N$2:N49)&gt;0.01,"",IF(NewDistributions!N47/SUM(NewDistributions!N$2:N49)&gt;0.01,"",DateEnded_3Day!$A49))))))</f>
        <v/>
      </c>
      <c r="O49" s="19" t="str">
        <f>IF($A49&lt;='All Results'!$B$4,"",IF(SUM(NewDistributions!O$2:O49)=0,"",(IF(NewDistributions!O49/SUM(NewDistributions!O$2:O49)&gt;0.01,"",IF(NewDistributions!O48/SUM(NewDistributions!O$2:O49)&gt;0.01,"",IF(NewDistributions!O47/SUM(NewDistributions!O$2:O49)&gt;0.01,"",DateEnded_3Day!$A49))))))</f>
        <v/>
      </c>
      <c r="P49" s="19" t="str">
        <f>IF($A49&lt;='All Results'!$B$4,"",IF(SUM(NewDistributions!P$2:P49)=0,"",(IF(NewDistributions!P49/SUM(NewDistributions!P$2:P49)&gt;0.01,"",IF(NewDistributions!P48/SUM(NewDistributions!P$2:P49)&gt;0.01,"",IF(NewDistributions!P47/SUM(NewDistributions!P$2:P49)&gt;0.01,"",DateEnded_3Day!$A49))))))</f>
        <v/>
      </c>
      <c r="Q49" s="19" t="str">
        <f>IF($A49&lt;='All Results'!$B$4,"",IF(SUM(NewDistributions!Q$2:Q49)=0,"",(IF(NewDistributions!Q49/SUM(NewDistributions!Q$2:Q49)&gt;0.01,"",IF(NewDistributions!Q48/SUM(NewDistributions!Q$2:Q49)&gt;0.01,"",IF(NewDistributions!Q47/SUM(NewDistributions!Q$2:Q49)&gt;0.01,"",DateEnded_3Day!$A49))))))</f>
        <v/>
      </c>
      <c r="R49" s="19" t="str">
        <f>IF($A49&lt;='All Results'!$B$4,"",IF(SUM(NewDistributions!R$2:R49)=0,"",(IF(NewDistributions!R49/SUM(NewDistributions!R$2:R49)&gt;0.01,"",IF(NewDistributions!R48/SUM(NewDistributions!R$2:R49)&gt;0.01,"",IF(NewDistributions!R47/SUM(NewDistributions!R$2:R49)&gt;0.01,"",DateEnded_3Day!$A49))))))</f>
        <v/>
      </c>
      <c r="S49" s="19" t="str">
        <f>IF($A49&lt;='All Results'!$B$4,"",IF(SUM(NewDistributions!S$2:S49)=0,"",(IF(NewDistributions!S49/SUM(NewDistributions!S$2:S49)&gt;0.01,"",IF(NewDistributions!S48/SUM(NewDistributions!S$2:S49)&gt;0.01,"",IF(NewDistributions!S47/SUM(NewDistributions!S$2:S49)&gt;0.01,"",DateEnded_3Day!$A49))))))</f>
        <v/>
      </c>
      <c r="T49" s="19" t="str">
        <f>IF($A49&lt;='All Results'!$B$4,"",IF(SUM(NewDistributions!T$2:T49)=0,"",(IF(NewDistributions!T49/SUM(NewDistributions!T$2:T49)&gt;0.01,"",IF(NewDistributions!T48/SUM(NewDistributions!T$2:T49)&gt;0.01,"",IF(NewDistributions!T47/SUM(NewDistributions!T$2:T49)&gt;0.01,"",DateEnded_3Day!$A49))))))</f>
        <v/>
      </c>
      <c r="U49" s="19" t="str">
        <f>IF($A49&lt;='All Results'!$B$4,"",IF(SUM(NewDistributions!U$2:U49)=0,"",(IF(NewDistributions!U49/SUM(NewDistributions!U$2:U49)&gt;0.01,"",IF(NewDistributions!U48/SUM(NewDistributions!U$2:U49)&gt;0.01,"",IF(NewDistributions!U47/SUM(NewDistributions!U$2:U49)&gt;0.01,"",DateEnded_3Day!$A49))))))</f>
        <v/>
      </c>
      <c r="V49" s="19" t="str">
        <f>IF($A49&lt;='All Results'!$B$4,"",IF(SUM(NewDistributions!V$2:V49)=0,"",(IF(NewDistributions!V49/SUM(NewDistributions!V$2:V49)&gt;0.01,"",IF(NewDistributions!V48/SUM(NewDistributions!V$2:V49)&gt;0.01,"",IF(NewDistributions!V47/SUM(NewDistributions!V$2:V49)&gt;0.01,"",DateEnded_3Day!$A49))))))</f>
        <v/>
      </c>
      <c r="W49" s="19" t="str">
        <f>IF($A49&lt;='All Results'!$B$4,"",IF(SUM(NewDistributions!W$2:W49)=0,"",(IF(NewDistributions!W49/SUM(NewDistributions!W$2:W49)&gt;0.01,"",IF(NewDistributions!W48/SUM(NewDistributions!W$2:W49)&gt;0.01,"",IF(NewDistributions!W47/SUM(NewDistributions!W$2:W49)&gt;0.01,"",DateEnded_3Day!$A49))))))</f>
        <v/>
      </c>
      <c r="X49" s="19" t="str">
        <f>IF($A49&lt;='All Results'!$B$4,"",IF(SUM(NewDistributions!X$2:X49)=0,"",(IF(NewDistributions!X49/SUM(NewDistributions!X$2:X49)&gt;0.01,"",IF(NewDistributions!X48/SUM(NewDistributions!X$2:X49)&gt;0.01,"",IF(NewDistributions!X47/SUM(NewDistributions!X$2:X49)&gt;0.01,"",DateEnded_3Day!$A49))))))</f>
        <v/>
      </c>
      <c r="Y49" s="19" t="str">
        <f>IF($A49&lt;='All Results'!$B$4,"",IF(SUM(NewDistributions!Y$2:Y49)=0,"",(IF(NewDistributions!Y49/SUM(NewDistributions!Y$2:Y49)&gt;0.01,"",IF(NewDistributions!Y48/SUM(NewDistributions!Y$2:Y49)&gt;0.01,"",IF(NewDistributions!Y47/SUM(NewDistributions!Y$2:Y49)&gt;0.01,"",DateEnded_3Day!$A49))))))</f>
        <v/>
      </c>
      <c r="Z49" s="19" t="str">
        <f>IF($A49&lt;='All Results'!$B$4,"",IF(SUM(NewDistributions!Z$2:Z49)=0,"",(IF(NewDistributions!Z49/SUM(NewDistributions!Z$2:Z49)&gt;0.01,"",IF(NewDistributions!Z48/SUM(NewDistributions!Z$2:Z49)&gt;0.01,"",IF(NewDistributions!Z47/SUM(NewDistributions!Z$2:Z49)&gt;0.01,"",DateEnded_3Day!$A49))))))</f>
        <v/>
      </c>
      <c r="AA49" s="19" t="str">
        <f>IF($A49&lt;='All Results'!$B$4,"",IF(SUM(NewDistributions!AA$2:AA49)=0,"",(IF(NewDistributions!AA49/SUM(NewDistributions!AA$2:AA49)&gt;0.01,"",IF(NewDistributions!AA48/SUM(NewDistributions!AA$2:AA49)&gt;0.01,"",IF(NewDistributions!AA47/SUM(NewDistributions!AA$2:AA49)&gt;0.01,"",DateEnded_3Day!$A49))))))</f>
        <v/>
      </c>
      <c r="AB49" s="19" t="str">
        <f>IF($A49&lt;='All Results'!$B$4,"",IF(SUM(NewDistributions!AB$2:AB49)=0,"",(IF(NewDistributions!AB49/SUM(NewDistributions!AB$2:AB49)&gt;0.01,"",IF(NewDistributions!AB48/SUM(NewDistributions!AB$2:AB49)&gt;0.01,"",IF(NewDistributions!AB47/SUM(NewDistributions!AB$2:AB49)&gt;0.01,"",DateEnded_3Day!$A49))))))</f>
        <v/>
      </c>
      <c r="AC49" s="19" t="str">
        <f>IF($A49&lt;='All Results'!$B$4,"",IF(SUM(NewDistributions!AC$2:AC49)=0,"",(IF(NewDistributions!AC49/SUM(NewDistributions!AC$2:AC49)&gt;0.01,"",IF(NewDistributions!AC48/SUM(NewDistributions!AC$2:AC49)&gt;0.01,"",IF(NewDistributions!AC47/SUM(NewDistributions!AC$2:AC49)&gt;0.01,"",DateEnded_3Day!$A49))))))</f>
        <v/>
      </c>
      <c r="AD49" s="19" t="str">
        <f>IF($A49&lt;='All Results'!$B$4,"",IF(SUM(NewDistributions!AD$2:AD49)=0,"",(IF(NewDistributions!AD49/SUM(NewDistributions!AD$2:AD49)&gt;0.01,"",IF(NewDistributions!AD48/SUM(NewDistributions!AD$2:AD49)&gt;0.01,"",IF(NewDistributions!AD47/SUM(NewDistributions!AD$2:AD49)&gt;0.01,"",DateEnded_3Day!$A49))))))</f>
        <v/>
      </c>
      <c r="AE49" s="19" t="str">
        <f>IF($A49&lt;='All Results'!$B$4,"",IF(SUM(NewDistributions!AE$2:AE49)=0,"",(IF(NewDistributions!AE49/SUM(NewDistributions!AE$2:AE49)&gt;0.01,"",IF(NewDistributions!AE48/SUM(NewDistributions!AE$2:AE49)&gt;0.01,"",IF(NewDistributions!AE47/SUM(NewDistributions!AE$2:AE49)&gt;0.01,"",DateEnded_3Day!$A49))))))</f>
        <v/>
      </c>
      <c r="AF49" s="19" t="str">
        <f>IF($A49&lt;='All Results'!$B$4,"",IF(SUM(NewDistributions!AF$2:AF49)=0,"",(IF(NewDistributions!AF49/SUM(NewDistributions!AF$2:AF49)&gt;0.01,"",IF(NewDistributions!AF48/SUM(NewDistributions!AF$2:AF49)&gt;0.01,"",IF(NewDistributions!AF47/SUM(NewDistributions!AF$2:AF49)&gt;0.01,"",DateEnded_3Day!$A49))))))</f>
        <v/>
      </c>
      <c r="AG49" s="19" t="str">
        <f>IF($A49&lt;='All Results'!$B$4,"",IF(SUM(NewDistributions!AG$2:AG49)=0,"",(IF(NewDistributions!AG49/SUM(NewDistributions!AG$2:AG49)&gt;0.01,"",IF(NewDistributions!AG48/SUM(NewDistributions!AG$2:AG49)&gt;0.01,"",IF(NewDistributions!AG47/SUM(NewDistributions!AG$2:AG49)&gt;0.01,"",DateEnded_3Day!$A49))))))</f>
        <v/>
      </c>
      <c r="AH49" s="19" t="str">
        <f>IF($A49&lt;='All Results'!$B$4,"",IF(SUM(NewDistributions!AH$2:AH49)=0,"",(IF(NewDistributions!AH49/SUM(NewDistributions!AH$2:AH49)&gt;0.01,"",IF(NewDistributions!AH48/SUM(NewDistributions!AH$2:AH49)&gt;0.01,"",IF(NewDistributions!AH47/SUM(NewDistributions!AH$2:AH49)&gt;0.01,"",DateEnded_3Day!$A49))))))</f>
        <v/>
      </c>
      <c r="AI49" s="19" t="str">
        <f>IF($A49&lt;='All Results'!$B$4,"",IF(SUM(NewDistributions!AI$2:AI49)=0,"",(IF(NewDistributions!AI49/SUM(NewDistributions!AI$2:AI49)&gt;0.01,"",IF(NewDistributions!AI48/SUM(NewDistributions!AI$2:AI49)&gt;0.01,"",IF(NewDistributions!AI47/SUM(NewDistributions!AI$2:AI49)&gt;0.01,"",DateEnded_3Day!$A49))))))</f>
        <v/>
      </c>
      <c r="AJ49" s="19" t="str">
        <f>IF($A49&lt;='All Results'!$B$4,"",IF(SUM(NewDistributions!AJ$2:AJ49)=0,"",(IF(NewDistributions!AJ49/SUM(NewDistributions!AJ$2:AJ49)&gt;0.01,"",IF(NewDistributions!AJ48/SUM(NewDistributions!AJ$2:AJ49)&gt;0.01,"",IF(NewDistributions!AJ47/SUM(NewDistributions!AJ$2:AJ49)&gt;0.01,"",DateEnded_3Day!$A49))))))</f>
        <v/>
      </c>
    </row>
    <row r="50" spans="1:36" x14ac:dyDescent="0.25">
      <c r="A50" s="1">
        <v>44365</v>
      </c>
      <c r="B50" s="3">
        <v>169</v>
      </c>
      <c r="C50" s="19" t="str">
        <f>IF($A50&lt;='All Results'!$B$4,"",IF(SUM(NewDistributions!C$2:C50)=0,"",(IF(NewDistributions!C50/SUM(NewDistributions!C$2:C50)&gt;0.01,"",IF(NewDistributions!C49/SUM(NewDistributions!C$2:C50)&gt;0.01,"",IF(NewDistributions!C48/SUM(NewDistributions!C$2:C50)&gt;0.01,"",DateEnded_3Day!$A50))))))</f>
        <v/>
      </c>
      <c r="D50" s="19" t="str">
        <f>IF($A50&lt;='All Results'!$B$4,"",IF(SUM(NewDistributions!D$2:D50)=0,"",(IF(NewDistributions!D50/SUM(NewDistributions!D$2:D50)&gt;0.01,"",IF(NewDistributions!D49/SUM(NewDistributions!D$2:D50)&gt;0.01,"",IF(NewDistributions!D48/SUM(NewDistributions!D$2:D50)&gt;0.01,"",DateEnded_3Day!$A50))))))</f>
        <v/>
      </c>
      <c r="E50" s="19" t="str">
        <f>IF($A50&lt;='All Results'!$B$4,"",IF(SUM(NewDistributions!E$2:E50)=0,"",(IF(NewDistributions!E50/SUM(NewDistributions!E$2:E50)&gt;0.01,"",IF(NewDistributions!E49/SUM(NewDistributions!E$2:E50)&gt;0.01,"",IF(NewDistributions!E48/SUM(NewDistributions!E$2:E50)&gt;0.01,"",DateEnded_3Day!$A50))))))</f>
        <v/>
      </c>
      <c r="F50" s="19" t="str">
        <f>IF($A50&lt;='All Results'!$B$4,"",IF(SUM(NewDistributions!F$2:F50)=0,"",(IF(NewDistributions!F50/SUM(NewDistributions!F$2:F50)&gt;0.01,"",IF(NewDistributions!F49/SUM(NewDistributions!F$2:F50)&gt;0.01,"",IF(NewDistributions!F48/SUM(NewDistributions!F$2:F50)&gt;0.01,"",DateEnded_3Day!$A50))))))</f>
        <v/>
      </c>
      <c r="G50" s="19" t="str">
        <f>IF($A50&lt;='All Results'!$B$4,"",IF(SUM(NewDistributions!G$2:G50)=0,"",(IF(NewDistributions!G50/SUM(NewDistributions!G$2:G50)&gt;0.01,"",IF(NewDistributions!G49/SUM(NewDistributions!G$2:G50)&gt;0.01,"",IF(NewDistributions!G48/SUM(NewDistributions!G$2:G50)&gt;0.01,"",DateEnded_3Day!$A50))))))</f>
        <v/>
      </c>
      <c r="H50" s="19" t="str">
        <f>IF($A50&lt;='All Results'!$B$4,"",IF(SUM(NewDistributions!H$2:H50)=0,"",(IF(NewDistributions!H50/SUM(NewDistributions!H$2:H50)&gt;0.01,"",IF(NewDistributions!H49/SUM(NewDistributions!H$2:H50)&gt;0.01,"",IF(NewDistributions!H48/SUM(NewDistributions!H$2:H50)&gt;0.01,"",DateEnded_3Day!$A50))))))</f>
        <v/>
      </c>
      <c r="I50" s="19" t="str">
        <f>IF($A50&lt;='All Results'!$B$4,"",IF(SUM(NewDistributions!I$2:I50)=0,"",(IF(NewDistributions!I50/SUM(NewDistributions!I$2:I50)&gt;0.01,"",IF(NewDistributions!I49/SUM(NewDistributions!I$2:I50)&gt;0.01,"",IF(NewDistributions!I48/SUM(NewDistributions!I$2:I50)&gt;0.01,"",DateEnded_3Day!$A50))))))</f>
        <v/>
      </c>
      <c r="J50" s="19" t="str">
        <f>IF($A50&lt;='All Results'!$B$4,"",IF(SUM(NewDistributions!J$2:J50)=0,"",(IF(NewDistributions!J50/SUM(NewDistributions!J$2:J50)&gt;0.01,"",IF(NewDistributions!J49/SUM(NewDistributions!J$2:J50)&gt;0.01,"",IF(NewDistributions!J48/SUM(NewDistributions!J$2:J50)&gt;0.01,"",DateEnded_3Day!$A50))))))</f>
        <v/>
      </c>
      <c r="K50" s="19" t="str">
        <f>IF($A50&lt;='All Results'!$B$4,"",IF(SUM(NewDistributions!K$2:K50)=0,"",(IF(NewDistributions!K50/SUM(NewDistributions!K$2:K50)&gt;0.01,"",IF(NewDistributions!K49/SUM(NewDistributions!K$2:K50)&gt;0.01,"",IF(NewDistributions!K48/SUM(NewDistributions!K$2:K50)&gt;0.01,"",DateEnded_3Day!$A50))))))</f>
        <v/>
      </c>
      <c r="L50" s="19" t="str">
        <f>IF($A50&lt;='All Results'!$B$4,"",IF(SUM(NewDistributions!L$2:L50)=0,"",(IF(NewDistributions!L50/SUM(NewDistributions!L$2:L50)&gt;0.01,"",IF(NewDistributions!L49/SUM(NewDistributions!L$2:L50)&gt;0.01,"",IF(NewDistributions!L48/SUM(NewDistributions!L$2:L50)&gt;0.01,"",DateEnded_3Day!$A50))))))</f>
        <v/>
      </c>
      <c r="M50" s="19" t="str">
        <f>IF($A50&lt;='All Results'!$B$4,"",IF(SUM(NewDistributions!M$2:M50)=0,"",(IF(NewDistributions!M50/SUM(NewDistributions!M$2:M50)&gt;0.01,"",IF(NewDistributions!M49/SUM(NewDistributions!M$2:M50)&gt;0.01,"",IF(NewDistributions!M48/SUM(NewDistributions!M$2:M50)&gt;0.01,"",DateEnded_3Day!$A50))))))</f>
        <v/>
      </c>
      <c r="N50" s="19" t="str">
        <f>IF($A50&lt;='All Results'!$B$4,"",IF(SUM(NewDistributions!N$2:N50)=0,"",(IF(NewDistributions!N50/SUM(NewDistributions!N$2:N50)&gt;0.01,"",IF(NewDistributions!N49/SUM(NewDistributions!N$2:N50)&gt;0.01,"",IF(NewDistributions!N48/SUM(NewDistributions!N$2:N50)&gt;0.01,"",DateEnded_3Day!$A50))))))</f>
        <v/>
      </c>
      <c r="O50" s="19" t="str">
        <f>IF($A50&lt;='All Results'!$B$4,"",IF(SUM(NewDistributions!O$2:O50)=0,"",(IF(NewDistributions!O50/SUM(NewDistributions!O$2:O50)&gt;0.01,"",IF(NewDistributions!O49/SUM(NewDistributions!O$2:O50)&gt;0.01,"",IF(NewDistributions!O48/SUM(NewDistributions!O$2:O50)&gt;0.01,"",DateEnded_3Day!$A50))))))</f>
        <v/>
      </c>
      <c r="P50" s="19" t="str">
        <f>IF($A50&lt;='All Results'!$B$4,"",IF(SUM(NewDistributions!P$2:P50)=0,"",(IF(NewDistributions!P50/SUM(NewDistributions!P$2:P50)&gt;0.01,"",IF(NewDistributions!P49/SUM(NewDistributions!P$2:P50)&gt;0.01,"",IF(NewDistributions!P48/SUM(NewDistributions!P$2:P50)&gt;0.01,"",DateEnded_3Day!$A50))))))</f>
        <v/>
      </c>
      <c r="Q50" s="19" t="str">
        <f>IF($A50&lt;='All Results'!$B$4,"",IF(SUM(NewDistributions!Q$2:Q50)=0,"",(IF(NewDistributions!Q50/SUM(NewDistributions!Q$2:Q50)&gt;0.01,"",IF(NewDistributions!Q49/SUM(NewDistributions!Q$2:Q50)&gt;0.01,"",IF(NewDistributions!Q48/SUM(NewDistributions!Q$2:Q50)&gt;0.01,"",DateEnded_3Day!$A50))))))</f>
        <v/>
      </c>
      <c r="R50" s="19" t="str">
        <f>IF($A50&lt;='All Results'!$B$4,"",IF(SUM(NewDistributions!R$2:R50)=0,"",(IF(NewDistributions!R50/SUM(NewDistributions!R$2:R50)&gt;0.01,"",IF(NewDistributions!R49/SUM(NewDistributions!R$2:R50)&gt;0.01,"",IF(NewDistributions!R48/SUM(NewDistributions!R$2:R50)&gt;0.01,"",DateEnded_3Day!$A50))))))</f>
        <v/>
      </c>
      <c r="S50" s="19" t="str">
        <f>IF($A50&lt;='All Results'!$B$4,"",IF(SUM(NewDistributions!S$2:S50)=0,"",(IF(NewDistributions!S50/SUM(NewDistributions!S$2:S50)&gt;0.01,"",IF(NewDistributions!S49/SUM(NewDistributions!S$2:S50)&gt;0.01,"",IF(NewDistributions!S48/SUM(NewDistributions!S$2:S50)&gt;0.01,"",DateEnded_3Day!$A50))))))</f>
        <v/>
      </c>
      <c r="T50" s="19" t="str">
        <f>IF($A50&lt;='All Results'!$B$4,"",IF(SUM(NewDistributions!T$2:T50)=0,"",(IF(NewDistributions!T50/SUM(NewDistributions!T$2:T50)&gt;0.01,"",IF(NewDistributions!T49/SUM(NewDistributions!T$2:T50)&gt;0.01,"",IF(NewDistributions!T48/SUM(NewDistributions!T$2:T50)&gt;0.01,"",DateEnded_3Day!$A50))))))</f>
        <v/>
      </c>
      <c r="U50" s="19" t="str">
        <f>IF($A50&lt;='All Results'!$B$4,"",IF(SUM(NewDistributions!U$2:U50)=0,"",(IF(NewDistributions!U50/SUM(NewDistributions!U$2:U50)&gt;0.01,"",IF(NewDistributions!U49/SUM(NewDistributions!U$2:U50)&gt;0.01,"",IF(NewDistributions!U48/SUM(NewDistributions!U$2:U50)&gt;0.01,"",DateEnded_3Day!$A50))))))</f>
        <v/>
      </c>
      <c r="V50" s="19" t="str">
        <f>IF($A50&lt;='All Results'!$B$4,"",IF(SUM(NewDistributions!V$2:V50)=0,"",(IF(NewDistributions!V50/SUM(NewDistributions!V$2:V50)&gt;0.01,"",IF(NewDistributions!V49/SUM(NewDistributions!V$2:V50)&gt;0.01,"",IF(NewDistributions!V48/SUM(NewDistributions!V$2:V50)&gt;0.01,"",DateEnded_3Day!$A50))))))</f>
        <v/>
      </c>
      <c r="W50" s="19" t="str">
        <f>IF($A50&lt;='All Results'!$B$4,"",IF(SUM(NewDistributions!W$2:W50)=0,"",(IF(NewDistributions!W50/SUM(NewDistributions!W$2:W50)&gt;0.01,"",IF(NewDistributions!W49/SUM(NewDistributions!W$2:W50)&gt;0.01,"",IF(NewDistributions!W48/SUM(NewDistributions!W$2:W50)&gt;0.01,"",DateEnded_3Day!$A50))))))</f>
        <v/>
      </c>
      <c r="X50" s="19" t="str">
        <f>IF($A50&lt;='All Results'!$B$4,"",IF(SUM(NewDistributions!X$2:X50)=0,"",(IF(NewDistributions!X50/SUM(NewDistributions!X$2:X50)&gt;0.01,"",IF(NewDistributions!X49/SUM(NewDistributions!X$2:X50)&gt;0.01,"",IF(NewDistributions!X48/SUM(NewDistributions!X$2:X50)&gt;0.01,"",DateEnded_3Day!$A50))))))</f>
        <v/>
      </c>
      <c r="Y50" s="19" t="str">
        <f>IF($A50&lt;='All Results'!$B$4,"",IF(SUM(NewDistributions!Y$2:Y50)=0,"",(IF(NewDistributions!Y50/SUM(NewDistributions!Y$2:Y50)&gt;0.01,"",IF(NewDistributions!Y49/SUM(NewDistributions!Y$2:Y50)&gt;0.01,"",IF(NewDistributions!Y48/SUM(NewDistributions!Y$2:Y50)&gt;0.01,"",DateEnded_3Day!$A50))))))</f>
        <v/>
      </c>
      <c r="Z50" s="19" t="str">
        <f>IF($A50&lt;='All Results'!$B$4,"",IF(SUM(NewDistributions!Z$2:Z50)=0,"",(IF(NewDistributions!Z50/SUM(NewDistributions!Z$2:Z50)&gt;0.01,"",IF(NewDistributions!Z49/SUM(NewDistributions!Z$2:Z50)&gt;0.01,"",IF(NewDistributions!Z48/SUM(NewDistributions!Z$2:Z50)&gt;0.01,"",DateEnded_3Day!$A50))))))</f>
        <v/>
      </c>
      <c r="AA50" s="19" t="str">
        <f>IF($A50&lt;='All Results'!$B$4,"",IF(SUM(NewDistributions!AA$2:AA50)=0,"",(IF(NewDistributions!AA50/SUM(NewDistributions!AA$2:AA50)&gt;0.01,"",IF(NewDistributions!AA49/SUM(NewDistributions!AA$2:AA50)&gt;0.01,"",IF(NewDistributions!AA48/SUM(NewDistributions!AA$2:AA50)&gt;0.01,"",DateEnded_3Day!$A50))))))</f>
        <v/>
      </c>
      <c r="AB50" s="19" t="str">
        <f>IF($A50&lt;='All Results'!$B$4,"",IF(SUM(NewDistributions!AB$2:AB50)=0,"",(IF(NewDistributions!AB50/SUM(NewDistributions!AB$2:AB50)&gt;0.01,"",IF(NewDistributions!AB49/SUM(NewDistributions!AB$2:AB50)&gt;0.01,"",IF(NewDistributions!AB48/SUM(NewDistributions!AB$2:AB50)&gt;0.01,"",DateEnded_3Day!$A50))))))</f>
        <v/>
      </c>
      <c r="AC50" s="19" t="str">
        <f>IF($A50&lt;='All Results'!$B$4,"",IF(SUM(NewDistributions!AC$2:AC50)=0,"",(IF(NewDistributions!AC50/SUM(NewDistributions!AC$2:AC50)&gt;0.01,"",IF(NewDistributions!AC49/SUM(NewDistributions!AC$2:AC50)&gt;0.01,"",IF(NewDistributions!AC48/SUM(NewDistributions!AC$2:AC50)&gt;0.01,"",DateEnded_3Day!$A50))))))</f>
        <v/>
      </c>
      <c r="AD50" s="19" t="str">
        <f>IF($A50&lt;='All Results'!$B$4,"",IF(SUM(NewDistributions!AD$2:AD50)=0,"",(IF(NewDistributions!AD50/SUM(NewDistributions!AD$2:AD50)&gt;0.01,"",IF(NewDistributions!AD49/SUM(NewDistributions!AD$2:AD50)&gt;0.01,"",IF(NewDistributions!AD48/SUM(NewDistributions!AD$2:AD50)&gt;0.01,"",DateEnded_3Day!$A50))))))</f>
        <v/>
      </c>
      <c r="AE50" s="19" t="str">
        <f>IF($A50&lt;='All Results'!$B$4,"",IF(SUM(NewDistributions!AE$2:AE50)=0,"",(IF(NewDistributions!AE50/SUM(NewDistributions!AE$2:AE50)&gt;0.01,"",IF(NewDistributions!AE49/SUM(NewDistributions!AE$2:AE50)&gt;0.01,"",IF(NewDistributions!AE48/SUM(NewDistributions!AE$2:AE50)&gt;0.01,"",DateEnded_3Day!$A50))))))</f>
        <v/>
      </c>
      <c r="AF50" s="19" t="str">
        <f>IF($A50&lt;='All Results'!$B$4,"",IF(SUM(NewDistributions!AF$2:AF50)=0,"",(IF(NewDistributions!AF50/SUM(NewDistributions!AF$2:AF50)&gt;0.01,"",IF(NewDistributions!AF49/SUM(NewDistributions!AF$2:AF50)&gt;0.01,"",IF(NewDistributions!AF48/SUM(NewDistributions!AF$2:AF50)&gt;0.01,"",DateEnded_3Day!$A50))))))</f>
        <v/>
      </c>
      <c r="AG50" s="19" t="str">
        <f>IF($A50&lt;='All Results'!$B$4,"",IF(SUM(NewDistributions!AG$2:AG50)=0,"",(IF(NewDistributions!AG50/SUM(NewDistributions!AG$2:AG50)&gt;0.01,"",IF(NewDistributions!AG49/SUM(NewDistributions!AG$2:AG50)&gt;0.01,"",IF(NewDistributions!AG48/SUM(NewDistributions!AG$2:AG50)&gt;0.01,"",DateEnded_3Day!$A50))))))</f>
        <v/>
      </c>
      <c r="AH50" s="19" t="str">
        <f>IF($A50&lt;='All Results'!$B$4,"",IF(SUM(NewDistributions!AH$2:AH50)=0,"",(IF(NewDistributions!AH50/SUM(NewDistributions!AH$2:AH50)&gt;0.01,"",IF(NewDistributions!AH49/SUM(NewDistributions!AH$2:AH50)&gt;0.01,"",IF(NewDistributions!AH48/SUM(NewDistributions!AH$2:AH50)&gt;0.01,"",DateEnded_3Day!$A50))))))</f>
        <v/>
      </c>
      <c r="AI50" s="19" t="str">
        <f>IF($A50&lt;='All Results'!$B$4,"",IF(SUM(NewDistributions!AI$2:AI50)=0,"",(IF(NewDistributions!AI50/SUM(NewDistributions!AI$2:AI50)&gt;0.01,"",IF(NewDistributions!AI49/SUM(NewDistributions!AI$2:AI50)&gt;0.01,"",IF(NewDistributions!AI48/SUM(NewDistributions!AI$2:AI50)&gt;0.01,"",DateEnded_3Day!$A50))))))</f>
        <v/>
      </c>
      <c r="AJ50" s="19" t="str">
        <f>IF($A50&lt;='All Results'!$B$4,"",IF(SUM(NewDistributions!AJ$2:AJ50)=0,"",(IF(NewDistributions!AJ50/SUM(NewDistributions!AJ$2:AJ50)&gt;0.01,"",IF(NewDistributions!AJ49/SUM(NewDistributions!AJ$2:AJ50)&gt;0.01,"",IF(NewDistributions!AJ48/SUM(NewDistributions!AJ$2:AJ50)&gt;0.01,"",DateEnded_3Day!$A50))))))</f>
        <v/>
      </c>
    </row>
    <row r="51" spans="1:36" x14ac:dyDescent="0.25">
      <c r="A51" s="1">
        <v>44366</v>
      </c>
      <c r="B51" s="3">
        <v>170</v>
      </c>
      <c r="C51" s="19" t="str">
        <f>IF($A51&lt;='All Results'!$B$4,"",IF(SUM(NewDistributions!C$2:C51)=0,"",(IF(NewDistributions!C51/SUM(NewDistributions!C$2:C51)&gt;0.01,"",IF(NewDistributions!C50/SUM(NewDistributions!C$2:C51)&gt;0.01,"",IF(NewDistributions!C49/SUM(NewDistributions!C$2:C51)&gt;0.01,"",DateEnded_3Day!$A51))))))</f>
        <v/>
      </c>
      <c r="D51" s="19" t="str">
        <f>IF($A51&lt;='All Results'!$B$4,"",IF(SUM(NewDistributions!D$2:D51)=0,"",(IF(NewDistributions!D51/SUM(NewDistributions!D$2:D51)&gt;0.01,"",IF(NewDistributions!D50/SUM(NewDistributions!D$2:D51)&gt;0.01,"",IF(NewDistributions!D49/SUM(NewDistributions!D$2:D51)&gt;0.01,"",DateEnded_3Day!$A51))))))</f>
        <v/>
      </c>
      <c r="E51" s="19" t="str">
        <f>IF($A51&lt;='All Results'!$B$4,"",IF(SUM(NewDistributions!E$2:E51)=0,"",(IF(NewDistributions!E51/SUM(NewDistributions!E$2:E51)&gt;0.01,"",IF(NewDistributions!E50/SUM(NewDistributions!E$2:E51)&gt;0.01,"",IF(NewDistributions!E49/SUM(NewDistributions!E$2:E51)&gt;0.01,"",DateEnded_3Day!$A51))))))</f>
        <v/>
      </c>
      <c r="F51" s="19" t="str">
        <f>IF($A51&lt;='All Results'!$B$4,"",IF(SUM(NewDistributions!F$2:F51)=0,"",(IF(NewDistributions!F51/SUM(NewDistributions!F$2:F51)&gt;0.01,"",IF(NewDistributions!F50/SUM(NewDistributions!F$2:F51)&gt;0.01,"",IF(NewDistributions!F49/SUM(NewDistributions!F$2:F51)&gt;0.01,"",DateEnded_3Day!$A51))))))</f>
        <v/>
      </c>
      <c r="G51" s="19" t="str">
        <f>IF($A51&lt;='All Results'!$B$4,"",IF(SUM(NewDistributions!G$2:G51)=0,"",(IF(NewDistributions!G51/SUM(NewDistributions!G$2:G51)&gt;0.01,"",IF(NewDistributions!G50/SUM(NewDistributions!G$2:G51)&gt;0.01,"",IF(NewDistributions!G49/SUM(NewDistributions!G$2:G51)&gt;0.01,"",DateEnded_3Day!$A51))))))</f>
        <v/>
      </c>
      <c r="H51" s="19" t="str">
        <f>IF($A51&lt;='All Results'!$B$4,"",IF(SUM(NewDistributions!H$2:H51)=0,"",(IF(NewDistributions!H51/SUM(NewDistributions!H$2:H51)&gt;0.01,"",IF(NewDistributions!H50/SUM(NewDistributions!H$2:H51)&gt;0.01,"",IF(NewDistributions!H49/SUM(NewDistributions!H$2:H51)&gt;0.01,"",DateEnded_3Day!$A51))))))</f>
        <v/>
      </c>
      <c r="I51" s="19" t="str">
        <f>IF($A51&lt;='All Results'!$B$4,"",IF(SUM(NewDistributions!I$2:I51)=0,"",(IF(NewDistributions!I51/SUM(NewDistributions!I$2:I51)&gt;0.01,"",IF(NewDistributions!I50/SUM(NewDistributions!I$2:I51)&gt;0.01,"",IF(NewDistributions!I49/SUM(NewDistributions!I$2:I51)&gt;0.01,"",DateEnded_3Day!$A51))))))</f>
        <v/>
      </c>
      <c r="J51" s="19" t="str">
        <f>IF($A51&lt;='All Results'!$B$4,"",IF(SUM(NewDistributions!J$2:J51)=0,"",(IF(NewDistributions!J51/SUM(NewDistributions!J$2:J51)&gt;0.01,"",IF(NewDistributions!J50/SUM(NewDistributions!J$2:J51)&gt;0.01,"",IF(NewDistributions!J49/SUM(NewDistributions!J$2:J51)&gt;0.01,"",DateEnded_3Day!$A51))))))</f>
        <v/>
      </c>
      <c r="K51" s="19" t="str">
        <f>IF($A51&lt;='All Results'!$B$4,"",IF(SUM(NewDistributions!K$2:K51)=0,"",(IF(NewDistributions!K51/SUM(NewDistributions!K$2:K51)&gt;0.01,"",IF(NewDistributions!K50/SUM(NewDistributions!K$2:K51)&gt;0.01,"",IF(NewDistributions!K49/SUM(NewDistributions!K$2:K51)&gt;0.01,"",DateEnded_3Day!$A51))))))</f>
        <v/>
      </c>
      <c r="L51" s="19" t="str">
        <f>IF($A51&lt;='All Results'!$B$4,"",IF(SUM(NewDistributions!L$2:L51)=0,"",(IF(NewDistributions!L51/SUM(NewDistributions!L$2:L51)&gt;0.01,"",IF(NewDistributions!L50/SUM(NewDistributions!L$2:L51)&gt;0.01,"",IF(NewDistributions!L49/SUM(NewDistributions!L$2:L51)&gt;0.01,"",DateEnded_3Day!$A51))))))</f>
        <v/>
      </c>
      <c r="M51" s="19" t="str">
        <f>IF($A51&lt;='All Results'!$B$4,"",IF(SUM(NewDistributions!M$2:M51)=0,"",(IF(NewDistributions!M51/SUM(NewDistributions!M$2:M51)&gt;0.01,"",IF(NewDistributions!M50/SUM(NewDistributions!M$2:M51)&gt;0.01,"",IF(NewDistributions!M49/SUM(NewDistributions!M$2:M51)&gt;0.01,"",DateEnded_3Day!$A51))))))</f>
        <v/>
      </c>
      <c r="N51" s="19" t="str">
        <f>IF($A51&lt;='All Results'!$B$4,"",IF(SUM(NewDistributions!N$2:N51)=0,"",(IF(NewDistributions!N51/SUM(NewDistributions!N$2:N51)&gt;0.01,"",IF(NewDistributions!N50/SUM(NewDistributions!N$2:N51)&gt;0.01,"",IF(NewDistributions!N49/SUM(NewDistributions!N$2:N51)&gt;0.01,"",DateEnded_3Day!$A51))))))</f>
        <v/>
      </c>
      <c r="O51" s="19" t="str">
        <f>IF($A51&lt;='All Results'!$B$4,"",IF(SUM(NewDistributions!O$2:O51)=0,"",(IF(NewDistributions!O51/SUM(NewDistributions!O$2:O51)&gt;0.01,"",IF(NewDistributions!O50/SUM(NewDistributions!O$2:O51)&gt;0.01,"",IF(NewDistributions!O49/SUM(NewDistributions!O$2:O51)&gt;0.01,"",DateEnded_3Day!$A51))))))</f>
        <v/>
      </c>
      <c r="P51" s="19" t="str">
        <f>IF($A51&lt;='All Results'!$B$4,"",IF(SUM(NewDistributions!P$2:P51)=0,"",(IF(NewDistributions!P51/SUM(NewDistributions!P$2:P51)&gt;0.01,"",IF(NewDistributions!P50/SUM(NewDistributions!P$2:P51)&gt;0.01,"",IF(NewDistributions!P49/SUM(NewDistributions!P$2:P51)&gt;0.01,"",DateEnded_3Day!$A51))))))</f>
        <v/>
      </c>
      <c r="Q51" s="19" t="str">
        <f>IF($A51&lt;='All Results'!$B$4,"",IF(SUM(NewDistributions!Q$2:Q51)=0,"",(IF(NewDistributions!Q51/SUM(NewDistributions!Q$2:Q51)&gt;0.01,"",IF(NewDistributions!Q50/SUM(NewDistributions!Q$2:Q51)&gt;0.01,"",IF(NewDistributions!Q49/SUM(NewDistributions!Q$2:Q51)&gt;0.01,"",DateEnded_3Day!$A51))))))</f>
        <v/>
      </c>
      <c r="R51" s="19" t="str">
        <f>IF($A51&lt;='All Results'!$B$4,"",IF(SUM(NewDistributions!R$2:R51)=0,"",(IF(NewDistributions!R51/SUM(NewDistributions!R$2:R51)&gt;0.01,"",IF(NewDistributions!R50/SUM(NewDistributions!R$2:R51)&gt;0.01,"",IF(NewDistributions!R49/SUM(NewDistributions!R$2:R51)&gt;0.01,"",DateEnded_3Day!$A51))))))</f>
        <v/>
      </c>
      <c r="S51" s="19" t="str">
        <f>IF($A51&lt;='All Results'!$B$4,"",IF(SUM(NewDistributions!S$2:S51)=0,"",(IF(NewDistributions!S51/SUM(NewDistributions!S$2:S51)&gt;0.01,"",IF(NewDistributions!S50/SUM(NewDistributions!S$2:S51)&gt;0.01,"",IF(NewDistributions!S49/SUM(NewDistributions!S$2:S51)&gt;0.01,"",DateEnded_3Day!$A51))))))</f>
        <v/>
      </c>
      <c r="T51" s="19" t="str">
        <f>IF($A51&lt;='All Results'!$B$4,"",IF(SUM(NewDistributions!T$2:T51)=0,"",(IF(NewDistributions!T51/SUM(NewDistributions!T$2:T51)&gt;0.01,"",IF(NewDistributions!T50/SUM(NewDistributions!T$2:T51)&gt;0.01,"",IF(NewDistributions!T49/SUM(NewDistributions!T$2:T51)&gt;0.01,"",DateEnded_3Day!$A51))))))</f>
        <v/>
      </c>
      <c r="U51" s="19" t="str">
        <f>IF($A51&lt;='All Results'!$B$4,"",IF(SUM(NewDistributions!U$2:U51)=0,"",(IF(NewDistributions!U51/SUM(NewDistributions!U$2:U51)&gt;0.01,"",IF(NewDistributions!U50/SUM(NewDistributions!U$2:U51)&gt;0.01,"",IF(NewDistributions!U49/SUM(NewDistributions!U$2:U51)&gt;0.01,"",DateEnded_3Day!$A51))))))</f>
        <v/>
      </c>
      <c r="V51" s="19" t="str">
        <f>IF($A51&lt;='All Results'!$B$4,"",IF(SUM(NewDistributions!V$2:V51)=0,"",(IF(NewDistributions!V51/SUM(NewDistributions!V$2:V51)&gt;0.01,"",IF(NewDistributions!V50/SUM(NewDistributions!V$2:V51)&gt;0.01,"",IF(NewDistributions!V49/SUM(NewDistributions!V$2:V51)&gt;0.01,"",DateEnded_3Day!$A51))))))</f>
        <v/>
      </c>
      <c r="W51" s="19" t="str">
        <f>IF($A51&lt;='All Results'!$B$4,"",IF(SUM(NewDistributions!W$2:W51)=0,"",(IF(NewDistributions!W51/SUM(NewDistributions!W$2:W51)&gt;0.01,"",IF(NewDistributions!W50/SUM(NewDistributions!W$2:W51)&gt;0.01,"",IF(NewDistributions!W49/SUM(NewDistributions!W$2:W51)&gt;0.01,"",DateEnded_3Day!$A51))))))</f>
        <v/>
      </c>
      <c r="X51" s="19" t="str">
        <f>IF($A51&lt;='All Results'!$B$4,"",IF(SUM(NewDistributions!X$2:X51)=0,"",(IF(NewDistributions!X51/SUM(NewDistributions!X$2:X51)&gt;0.01,"",IF(NewDistributions!X50/SUM(NewDistributions!X$2:X51)&gt;0.01,"",IF(NewDistributions!X49/SUM(NewDistributions!X$2:X51)&gt;0.01,"",DateEnded_3Day!$A51))))))</f>
        <v/>
      </c>
      <c r="Y51" s="19" t="str">
        <f>IF($A51&lt;='All Results'!$B$4,"",IF(SUM(NewDistributions!Y$2:Y51)=0,"",(IF(NewDistributions!Y51/SUM(NewDistributions!Y$2:Y51)&gt;0.01,"",IF(NewDistributions!Y50/SUM(NewDistributions!Y$2:Y51)&gt;0.01,"",IF(NewDistributions!Y49/SUM(NewDistributions!Y$2:Y51)&gt;0.01,"",DateEnded_3Day!$A51))))))</f>
        <v/>
      </c>
      <c r="Z51" s="19" t="str">
        <f>IF($A51&lt;='All Results'!$B$4,"",IF(SUM(NewDistributions!Z$2:Z51)=0,"",(IF(NewDistributions!Z51/SUM(NewDistributions!Z$2:Z51)&gt;0.01,"",IF(NewDistributions!Z50/SUM(NewDistributions!Z$2:Z51)&gt;0.01,"",IF(NewDistributions!Z49/SUM(NewDistributions!Z$2:Z51)&gt;0.01,"",DateEnded_3Day!$A51))))))</f>
        <v/>
      </c>
      <c r="AA51" s="19" t="str">
        <f>IF($A51&lt;='All Results'!$B$4,"",IF(SUM(NewDistributions!AA$2:AA51)=0,"",(IF(NewDistributions!AA51/SUM(NewDistributions!AA$2:AA51)&gt;0.01,"",IF(NewDistributions!AA50/SUM(NewDistributions!AA$2:AA51)&gt;0.01,"",IF(NewDistributions!AA49/SUM(NewDistributions!AA$2:AA51)&gt;0.01,"",DateEnded_3Day!$A51))))))</f>
        <v/>
      </c>
      <c r="AB51" s="19" t="str">
        <f>IF($A51&lt;='All Results'!$B$4,"",IF(SUM(NewDistributions!AB$2:AB51)=0,"",(IF(NewDistributions!AB51/SUM(NewDistributions!AB$2:AB51)&gt;0.01,"",IF(NewDistributions!AB50/SUM(NewDistributions!AB$2:AB51)&gt;0.01,"",IF(NewDistributions!AB49/SUM(NewDistributions!AB$2:AB51)&gt;0.01,"",DateEnded_3Day!$A51))))))</f>
        <v/>
      </c>
      <c r="AC51" s="19" t="str">
        <f>IF($A51&lt;='All Results'!$B$4,"",IF(SUM(NewDistributions!AC$2:AC51)=0,"",(IF(NewDistributions!AC51/SUM(NewDistributions!AC$2:AC51)&gt;0.01,"",IF(NewDistributions!AC50/SUM(NewDistributions!AC$2:AC51)&gt;0.01,"",IF(NewDistributions!AC49/SUM(NewDistributions!AC$2:AC51)&gt;0.01,"",DateEnded_3Day!$A51))))))</f>
        <v/>
      </c>
      <c r="AD51" s="19" t="str">
        <f>IF($A51&lt;='All Results'!$B$4,"",IF(SUM(NewDistributions!AD$2:AD51)=0,"",(IF(NewDistributions!AD51/SUM(NewDistributions!AD$2:AD51)&gt;0.01,"",IF(NewDistributions!AD50/SUM(NewDistributions!AD$2:AD51)&gt;0.01,"",IF(NewDistributions!AD49/SUM(NewDistributions!AD$2:AD51)&gt;0.01,"",DateEnded_3Day!$A51))))))</f>
        <v/>
      </c>
      <c r="AE51" s="19" t="str">
        <f>IF($A51&lt;='All Results'!$B$4,"",IF(SUM(NewDistributions!AE$2:AE51)=0,"",(IF(NewDistributions!AE51/SUM(NewDistributions!AE$2:AE51)&gt;0.01,"",IF(NewDistributions!AE50/SUM(NewDistributions!AE$2:AE51)&gt;0.01,"",IF(NewDistributions!AE49/SUM(NewDistributions!AE$2:AE51)&gt;0.01,"",DateEnded_3Day!$A51))))))</f>
        <v/>
      </c>
      <c r="AF51" s="19" t="str">
        <f>IF($A51&lt;='All Results'!$B$4,"",IF(SUM(NewDistributions!AF$2:AF51)=0,"",(IF(NewDistributions!AF51/SUM(NewDistributions!AF$2:AF51)&gt;0.01,"",IF(NewDistributions!AF50/SUM(NewDistributions!AF$2:AF51)&gt;0.01,"",IF(NewDistributions!AF49/SUM(NewDistributions!AF$2:AF51)&gt;0.01,"",DateEnded_3Day!$A51))))))</f>
        <v/>
      </c>
      <c r="AG51" s="19" t="str">
        <f>IF($A51&lt;='All Results'!$B$4,"",IF(SUM(NewDistributions!AG$2:AG51)=0,"",(IF(NewDistributions!AG51/SUM(NewDistributions!AG$2:AG51)&gt;0.01,"",IF(NewDistributions!AG50/SUM(NewDistributions!AG$2:AG51)&gt;0.01,"",IF(NewDistributions!AG49/SUM(NewDistributions!AG$2:AG51)&gt;0.01,"",DateEnded_3Day!$A51))))))</f>
        <v/>
      </c>
      <c r="AH51" s="19" t="str">
        <f>IF($A51&lt;='All Results'!$B$4,"",IF(SUM(NewDistributions!AH$2:AH51)=0,"",(IF(NewDistributions!AH51/SUM(NewDistributions!AH$2:AH51)&gt;0.01,"",IF(NewDistributions!AH50/SUM(NewDistributions!AH$2:AH51)&gt;0.01,"",IF(NewDistributions!AH49/SUM(NewDistributions!AH$2:AH51)&gt;0.01,"",DateEnded_3Day!$A51))))))</f>
        <v/>
      </c>
      <c r="AI51" s="19" t="str">
        <f>IF($A51&lt;='All Results'!$B$4,"",IF(SUM(NewDistributions!AI$2:AI51)=0,"",(IF(NewDistributions!AI51/SUM(NewDistributions!AI$2:AI51)&gt;0.01,"",IF(NewDistributions!AI50/SUM(NewDistributions!AI$2:AI51)&gt;0.01,"",IF(NewDistributions!AI49/SUM(NewDistributions!AI$2:AI51)&gt;0.01,"",DateEnded_3Day!$A51))))))</f>
        <v/>
      </c>
      <c r="AJ51" s="19" t="str">
        <f>IF($A51&lt;='All Results'!$B$4,"",IF(SUM(NewDistributions!AJ$2:AJ51)=0,"",(IF(NewDistributions!AJ51/SUM(NewDistributions!AJ$2:AJ51)&gt;0.01,"",IF(NewDistributions!AJ50/SUM(NewDistributions!AJ$2:AJ51)&gt;0.01,"",IF(NewDistributions!AJ49/SUM(NewDistributions!AJ$2:AJ51)&gt;0.01,"",DateEnded_3Day!$A51))))))</f>
        <v/>
      </c>
    </row>
    <row r="52" spans="1:36" x14ac:dyDescent="0.25">
      <c r="A52" s="1">
        <v>44367</v>
      </c>
      <c r="B52" s="3">
        <v>171</v>
      </c>
      <c r="C52" s="19" t="str">
        <f>IF($A52&lt;='All Results'!$B$4,"",IF(SUM(NewDistributions!C$2:C52)=0,"",(IF(NewDistributions!C52/SUM(NewDistributions!C$2:C52)&gt;0.01,"",IF(NewDistributions!C51/SUM(NewDistributions!C$2:C52)&gt;0.01,"",IF(NewDistributions!C50/SUM(NewDistributions!C$2:C52)&gt;0.01,"",DateEnded_3Day!$A52))))))</f>
        <v/>
      </c>
      <c r="D52" s="19" t="str">
        <f>IF($A52&lt;='All Results'!$B$4,"",IF(SUM(NewDistributions!D$2:D52)=0,"",(IF(NewDistributions!D52/SUM(NewDistributions!D$2:D52)&gt;0.01,"",IF(NewDistributions!D51/SUM(NewDistributions!D$2:D52)&gt;0.01,"",IF(NewDistributions!D50/SUM(NewDistributions!D$2:D52)&gt;0.01,"",DateEnded_3Day!$A52))))))</f>
        <v/>
      </c>
      <c r="E52" s="19" t="str">
        <f>IF($A52&lt;='All Results'!$B$4,"",IF(SUM(NewDistributions!E$2:E52)=0,"",(IF(NewDistributions!E52/SUM(NewDistributions!E$2:E52)&gt;0.01,"",IF(NewDistributions!E51/SUM(NewDistributions!E$2:E52)&gt;0.01,"",IF(NewDistributions!E50/SUM(NewDistributions!E$2:E52)&gt;0.01,"",DateEnded_3Day!$A52))))))</f>
        <v/>
      </c>
      <c r="F52" s="19" t="str">
        <f>IF($A52&lt;='All Results'!$B$4,"",IF(SUM(NewDistributions!F$2:F52)=0,"",(IF(NewDistributions!F52/SUM(NewDistributions!F$2:F52)&gt;0.01,"",IF(NewDistributions!F51/SUM(NewDistributions!F$2:F52)&gt;0.01,"",IF(NewDistributions!F50/SUM(NewDistributions!F$2:F52)&gt;0.01,"",DateEnded_3Day!$A52))))))</f>
        <v/>
      </c>
      <c r="G52" s="19" t="str">
        <f>IF($A52&lt;='All Results'!$B$4,"",IF(SUM(NewDistributions!G$2:G52)=0,"",(IF(NewDistributions!G52/SUM(NewDistributions!G$2:G52)&gt;0.01,"",IF(NewDistributions!G51/SUM(NewDistributions!G$2:G52)&gt;0.01,"",IF(NewDistributions!G50/SUM(NewDistributions!G$2:G52)&gt;0.01,"",DateEnded_3Day!$A52))))))</f>
        <v/>
      </c>
      <c r="H52" s="19" t="str">
        <f>IF($A52&lt;='All Results'!$B$4,"",IF(SUM(NewDistributions!H$2:H52)=0,"",(IF(NewDistributions!H52/SUM(NewDistributions!H$2:H52)&gt;0.01,"",IF(NewDistributions!H51/SUM(NewDistributions!H$2:H52)&gt;0.01,"",IF(NewDistributions!H50/SUM(NewDistributions!H$2:H52)&gt;0.01,"",DateEnded_3Day!$A52))))))</f>
        <v/>
      </c>
      <c r="I52" s="19" t="str">
        <f>IF($A52&lt;='All Results'!$B$4,"",IF(SUM(NewDistributions!I$2:I52)=0,"",(IF(NewDistributions!I52/SUM(NewDistributions!I$2:I52)&gt;0.01,"",IF(NewDistributions!I51/SUM(NewDistributions!I$2:I52)&gt;0.01,"",IF(NewDistributions!I50/SUM(NewDistributions!I$2:I52)&gt;0.01,"",DateEnded_3Day!$A52))))))</f>
        <v/>
      </c>
      <c r="J52" s="19" t="str">
        <f>IF($A52&lt;='All Results'!$B$4,"",IF(SUM(NewDistributions!J$2:J52)=0,"",(IF(NewDistributions!J52/SUM(NewDistributions!J$2:J52)&gt;0.01,"",IF(NewDistributions!J51/SUM(NewDistributions!J$2:J52)&gt;0.01,"",IF(NewDistributions!J50/SUM(NewDistributions!J$2:J52)&gt;0.01,"",DateEnded_3Day!$A52))))))</f>
        <v/>
      </c>
      <c r="K52" s="19" t="str">
        <f>IF($A52&lt;='All Results'!$B$4,"",IF(SUM(NewDistributions!K$2:K52)=0,"",(IF(NewDistributions!K52/SUM(NewDistributions!K$2:K52)&gt;0.01,"",IF(NewDistributions!K51/SUM(NewDistributions!K$2:K52)&gt;0.01,"",IF(NewDistributions!K50/SUM(NewDistributions!K$2:K52)&gt;0.01,"",DateEnded_3Day!$A52))))))</f>
        <v/>
      </c>
      <c r="L52" s="19" t="str">
        <f>IF($A52&lt;='All Results'!$B$4,"",IF(SUM(NewDistributions!L$2:L52)=0,"",(IF(NewDistributions!L52/SUM(NewDistributions!L$2:L52)&gt;0.01,"",IF(NewDistributions!L51/SUM(NewDistributions!L$2:L52)&gt;0.01,"",IF(NewDistributions!L50/SUM(NewDistributions!L$2:L52)&gt;0.01,"",DateEnded_3Day!$A52))))))</f>
        <v/>
      </c>
      <c r="M52" s="19" t="str">
        <f>IF($A52&lt;='All Results'!$B$4,"",IF(SUM(NewDistributions!M$2:M52)=0,"",(IF(NewDistributions!M52/SUM(NewDistributions!M$2:M52)&gt;0.01,"",IF(NewDistributions!M51/SUM(NewDistributions!M$2:M52)&gt;0.01,"",IF(NewDistributions!M50/SUM(NewDistributions!M$2:M52)&gt;0.01,"",DateEnded_3Day!$A52))))))</f>
        <v/>
      </c>
      <c r="N52" s="19" t="str">
        <f>IF($A52&lt;='All Results'!$B$4,"",IF(SUM(NewDistributions!N$2:N52)=0,"",(IF(NewDistributions!N52/SUM(NewDistributions!N$2:N52)&gt;0.01,"",IF(NewDistributions!N51/SUM(NewDistributions!N$2:N52)&gt;0.01,"",IF(NewDistributions!N50/SUM(NewDistributions!N$2:N52)&gt;0.01,"",DateEnded_3Day!$A52))))))</f>
        <v/>
      </c>
      <c r="O52" s="19" t="str">
        <f>IF($A52&lt;='All Results'!$B$4,"",IF(SUM(NewDistributions!O$2:O52)=0,"",(IF(NewDistributions!O52/SUM(NewDistributions!O$2:O52)&gt;0.01,"",IF(NewDistributions!O51/SUM(NewDistributions!O$2:O52)&gt;0.01,"",IF(NewDistributions!O50/SUM(NewDistributions!O$2:O52)&gt;0.01,"",DateEnded_3Day!$A52))))))</f>
        <v/>
      </c>
      <c r="P52" s="19" t="str">
        <f>IF($A52&lt;='All Results'!$B$4,"",IF(SUM(NewDistributions!P$2:P52)=0,"",(IF(NewDistributions!P52/SUM(NewDistributions!P$2:P52)&gt;0.01,"",IF(NewDistributions!P51/SUM(NewDistributions!P$2:P52)&gt;0.01,"",IF(NewDistributions!P50/SUM(NewDistributions!P$2:P52)&gt;0.01,"",DateEnded_3Day!$A52))))))</f>
        <v/>
      </c>
      <c r="Q52" s="19" t="str">
        <f>IF($A52&lt;='All Results'!$B$4,"",IF(SUM(NewDistributions!Q$2:Q52)=0,"",(IF(NewDistributions!Q52/SUM(NewDistributions!Q$2:Q52)&gt;0.01,"",IF(NewDistributions!Q51/SUM(NewDistributions!Q$2:Q52)&gt;0.01,"",IF(NewDistributions!Q50/SUM(NewDistributions!Q$2:Q52)&gt;0.01,"",DateEnded_3Day!$A52))))))</f>
        <v/>
      </c>
      <c r="R52" s="19" t="str">
        <f>IF($A52&lt;='All Results'!$B$4,"",IF(SUM(NewDistributions!R$2:R52)=0,"",(IF(NewDistributions!R52/SUM(NewDistributions!R$2:R52)&gt;0.01,"",IF(NewDistributions!R51/SUM(NewDistributions!R$2:R52)&gt;0.01,"",IF(NewDistributions!R50/SUM(NewDistributions!R$2:R52)&gt;0.01,"",DateEnded_3Day!$A52))))))</f>
        <v/>
      </c>
      <c r="S52" s="19" t="str">
        <f>IF($A52&lt;='All Results'!$B$4,"",IF(SUM(NewDistributions!S$2:S52)=0,"",(IF(NewDistributions!S52/SUM(NewDistributions!S$2:S52)&gt;0.01,"",IF(NewDistributions!S51/SUM(NewDistributions!S$2:S52)&gt;0.01,"",IF(NewDistributions!S50/SUM(NewDistributions!S$2:S52)&gt;0.01,"",DateEnded_3Day!$A52))))))</f>
        <v/>
      </c>
      <c r="T52" s="19" t="str">
        <f>IF($A52&lt;='All Results'!$B$4,"",IF(SUM(NewDistributions!T$2:T52)=0,"",(IF(NewDistributions!T52/SUM(NewDistributions!T$2:T52)&gt;0.01,"",IF(NewDistributions!T51/SUM(NewDistributions!T$2:T52)&gt;0.01,"",IF(NewDistributions!T50/SUM(NewDistributions!T$2:T52)&gt;0.01,"",DateEnded_3Day!$A52))))))</f>
        <v/>
      </c>
      <c r="U52" s="19" t="str">
        <f>IF($A52&lt;='All Results'!$B$4,"",IF(SUM(NewDistributions!U$2:U52)=0,"",(IF(NewDistributions!U52/SUM(NewDistributions!U$2:U52)&gt;0.01,"",IF(NewDistributions!U51/SUM(NewDistributions!U$2:U52)&gt;0.01,"",IF(NewDistributions!U50/SUM(NewDistributions!U$2:U52)&gt;0.01,"",DateEnded_3Day!$A52))))))</f>
        <v/>
      </c>
      <c r="V52" s="19" t="str">
        <f>IF($A52&lt;='All Results'!$B$4,"",IF(SUM(NewDistributions!V$2:V52)=0,"",(IF(NewDistributions!V52/SUM(NewDistributions!V$2:V52)&gt;0.01,"",IF(NewDistributions!V51/SUM(NewDistributions!V$2:V52)&gt;0.01,"",IF(NewDistributions!V50/SUM(NewDistributions!V$2:V52)&gt;0.01,"",DateEnded_3Day!$A52))))))</f>
        <v/>
      </c>
      <c r="W52" s="19" t="str">
        <f>IF($A52&lt;='All Results'!$B$4,"",IF(SUM(NewDistributions!W$2:W52)=0,"",(IF(NewDistributions!W52/SUM(NewDistributions!W$2:W52)&gt;0.01,"",IF(NewDistributions!W51/SUM(NewDistributions!W$2:W52)&gt;0.01,"",IF(NewDistributions!W50/SUM(NewDistributions!W$2:W52)&gt;0.01,"",DateEnded_3Day!$A52))))))</f>
        <v/>
      </c>
      <c r="X52" s="19" t="str">
        <f>IF($A52&lt;='All Results'!$B$4,"",IF(SUM(NewDistributions!X$2:X52)=0,"",(IF(NewDistributions!X52/SUM(NewDistributions!X$2:X52)&gt;0.01,"",IF(NewDistributions!X51/SUM(NewDistributions!X$2:X52)&gt;0.01,"",IF(NewDistributions!X50/SUM(NewDistributions!X$2:X52)&gt;0.01,"",DateEnded_3Day!$A52))))))</f>
        <v/>
      </c>
      <c r="Y52" s="19" t="str">
        <f>IF($A52&lt;='All Results'!$B$4,"",IF(SUM(NewDistributions!Y$2:Y52)=0,"",(IF(NewDistributions!Y52/SUM(NewDistributions!Y$2:Y52)&gt;0.01,"",IF(NewDistributions!Y51/SUM(NewDistributions!Y$2:Y52)&gt;0.01,"",IF(NewDistributions!Y50/SUM(NewDistributions!Y$2:Y52)&gt;0.01,"",DateEnded_3Day!$A52))))))</f>
        <v/>
      </c>
      <c r="Z52" s="19" t="str">
        <f>IF($A52&lt;='All Results'!$B$4,"",IF(SUM(NewDistributions!Z$2:Z52)=0,"",(IF(NewDistributions!Z52/SUM(NewDistributions!Z$2:Z52)&gt;0.01,"",IF(NewDistributions!Z51/SUM(NewDistributions!Z$2:Z52)&gt;0.01,"",IF(NewDistributions!Z50/SUM(NewDistributions!Z$2:Z52)&gt;0.01,"",DateEnded_3Day!$A52))))))</f>
        <v/>
      </c>
      <c r="AA52" s="19" t="str">
        <f>IF($A52&lt;='All Results'!$B$4,"",IF(SUM(NewDistributions!AA$2:AA52)=0,"",(IF(NewDistributions!AA52/SUM(NewDistributions!AA$2:AA52)&gt;0.01,"",IF(NewDistributions!AA51/SUM(NewDistributions!AA$2:AA52)&gt;0.01,"",IF(NewDistributions!AA50/SUM(NewDistributions!AA$2:AA52)&gt;0.01,"",DateEnded_3Day!$A52))))))</f>
        <v/>
      </c>
      <c r="AB52" s="19" t="str">
        <f>IF($A52&lt;='All Results'!$B$4,"",IF(SUM(NewDistributions!AB$2:AB52)=0,"",(IF(NewDistributions!AB52/SUM(NewDistributions!AB$2:AB52)&gt;0.01,"",IF(NewDistributions!AB51/SUM(NewDistributions!AB$2:AB52)&gt;0.01,"",IF(NewDistributions!AB50/SUM(NewDistributions!AB$2:AB52)&gt;0.01,"",DateEnded_3Day!$A52))))))</f>
        <v/>
      </c>
      <c r="AC52" s="19" t="str">
        <f>IF($A52&lt;='All Results'!$B$4,"",IF(SUM(NewDistributions!AC$2:AC52)=0,"",(IF(NewDistributions!AC52/SUM(NewDistributions!AC$2:AC52)&gt;0.01,"",IF(NewDistributions!AC51/SUM(NewDistributions!AC$2:AC52)&gt;0.01,"",IF(NewDistributions!AC50/SUM(NewDistributions!AC$2:AC52)&gt;0.01,"",DateEnded_3Day!$A52))))))</f>
        <v/>
      </c>
      <c r="AD52" s="19" t="str">
        <f>IF($A52&lt;='All Results'!$B$4,"",IF(SUM(NewDistributions!AD$2:AD52)=0,"",(IF(NewDistributions!AD52/SUM(NewDistributions!AD$2:AD52)&gt;0.01,"",IF(NewDistributions!AD51/SUM(NewDistributions!AD$2:AD52)&gt;0.01,"",IF(NewDistributions!AD50/SUM(NewDistributions!AD$2:AD52)&gt;0.01,"",DateEnded_3Day!$A52))))))</f>
        <v/>
      </c>
      <c r="AE52" s="19" t="str">
        <f>IF($A52&lt;='All Results'!$B$4,"",IF(SUM(NewDistributions!AE$2:AE52)=0,"",(IF(NewDistributions!AE52/SUM(NewDistributions!AE$2:AE52)&gt;0.01,"",IF(NewDistributions!AE51/SUM(NewDistributions!AE$2:AE52)&gt;0.01,"",IF(NewDistributions!AE50/SUM(NewDistributions!AE$2:AE52)&gt;0.01,"",DateEnded_3Day!$A52))))))</f>
        <v/>
      </c>
      <c r="AF52" s="19" t="str">
        <f>IF($A52&lt;='All Results'!$B$4,"",IF(SUM(NewDistributions!AF$2:AF52)=0,"",(IF(NewDistributions!AF52/SUM(NewDistributions!AF$2:AF52)&gt;0.01,"",IF(NewDistributions!AF51/SUM(NewDistributions!AF$2:AF52)&gt;0.01,"",IF(NewDistributions!AF50/SUM(NewDistributions!AF$2:AF52)&gt;0.01,"",DateEnded_3Day!$A52))))))</f>
        <v/>
      </c>
      <c r="AG52" s="19" t="str">
        <f>IF($A52&lt;='All Results'!$B$4,"",IF(SUM(NewDistributions!AG$2:AG52)=0,"",(IF(NewDistributions!AG52/SUM(NewDistributions!AG$2:AG52)&gt;0.01,"",IF(NewDistributions!AG51/SUM(NewDistributions!AG$2:AG52)&gt;0.01,"",IF(NewDistributions!AG50/SUM(NewDistributions!AG$2:AG52)&gt;0.01,"",DateEnded_3Day!$A52))))))</f>
        <v/>
      </c>
      <c r="AH52" s="19" t="str">
        <f>IF($A52&lt;='All Results'!$B$4,"",IF(SUM(NewDistributions!AH$2:AH52)=0,"",(IF(NewDistributions!AH52/SUM(NewDistributions!AH$2:AH52)&gt;0.01,"",IF(NewDistributions!AH51/SUM(NewDistributions!AH$2:AH52)&gt;0.01,"",IF(NewDistributions!AH50/SUM(NewDistributions!AH$2:AH52)&gt;0.01,"",DateEnded_3Day!$A52))))))</f>
        <v/>
      </c>
      <c r="AI52" s="19" t="str">
        <f>IF($A52&lt;='All Results'!$B$4,"",IF(SUM(NewDistributions!AI$2:AI52)=0,"",(IF(NewDistributions!AI52/SUM(NewDistributions!AI$2:AI52)&gt;0.01,"",IF(NewDistributions!AI51/SUM(NewDistributions!AI$2:AI52)&gt;0.01,"",IF(NewDistributions!AI50/SUM(NewDistributions!AI$2:AI52)&gt;0.01,"",DateEnded_3Day!$A52))))))</f>
        <v/>
      </c>
      <c r="AJ52" s="19" t="str">
        <f>IF($A52&lt;='All Results'!$B$4,"",IF(SUM(NewDistributions!AJ$2:AJ52)=0,"",(IF(NewDistributions!AJ52/SUM(NewDistributions!AJ$2:AJ52)&gt;0.01,"",IF(NewDistributions!AJ51/SUM(NewDistributions!AJ$2:AJ52)&gt;0.01,"",IF(NewDistributions!AJ50/SUM(NewDistributions!AJ$2:AJ52)&gt;0.01,"",DateEnded_3Day!$A52))))))</f>
        <v/>
      </c>
    </row>
    <row r="53" spans="1:36" x14ac:dyDescent="0.25">
      <c r="A53" s="1">
        <v>44368</v>
      </c>
      <c r="B53" s="3">
        <v>172</v>
      </c>
      <c r="C53" s="19" t="str">
        <f>IF($A53&lt;='All Results'!$B$4,"",IF(SUM(NewDistributions!C$2:C53)=0,"",(IF(NewDistributions!C53/SUM(NewDistributions!C$2:C53)&gt;0.01,"",IF(NewDistributions!C52/SUM(NewDistributions!C$2:C53)&gt;0.01,"",IF(NewDistributions!C51/SUM(NewDistributions!C$2:C53)&gt;0.01,"",DateEnded_3Day!$A53))))))</f>
        <v/>
      </c>
      <c r="D53" s="19" t="str">
        <f>IF($A53&lt;='All Results'!$B$4,"",IF(SUM(NewDistributions!D$2:D53)=0,"",(IF(NewDistributions!D53/SUM(NewDistributions!D$2:D53)&gt;0.01,"",IF(NewDistributions!D52/SUM(NewDistributions!D$2:D53)&gt;0.01,"",IF(NewDistributions!D51/SUM(NewDistributions!D$2:D53)&gt;0.01,"",DateEnded_3Day!$A53))))))</f>
        <v/>
      </c>
      <c r="E53" s="19" t="str">
        <f>IF($A53&lt;='All Results'!$B$4,"",IF(SUM(NewDistributions!E$2:E53)=0,"",(IF(NewDistributions!E53/SUM(NewDistributions!E$2:E53)&gt;0.01,"",IF(NewDistributions!E52/SUM(NewDistributions!E$2:E53)&gt;0.01,"",IF(NewDistributions!E51/SUM(NewDistributions!E$2:E53)&gt;0.01,"",DateEnded_3Day!$A53))))))</f>
        <v/>
      </c>
      <c r="F53" s="19" t="str">
        <f>IF($A53&lt;='All Results'!$B$4,"",IF(SUM(NewDistributions!F$2:F53)=0,"",(IF(NewDistributions!F53/SUM(NewDistributions!F$2:F53)&gt;0.01,"",IF(NewDistributions!F52/SUM(NewDistributions!F$2:F53)&gt;0.01,"",IF(NewDistributions!F51/SUM(NewDistributions!F$2:F53)&gt;0.01,"",DateEnded_3Day!$A53))))))</f>
        <v/>
      </c>
      <c r="G53" s="19" t="str">
        <f>IF($A53&lt;='All Results'!$B$4,"",IF(SUM(NewDistributions!G$2:G53)=0,"",(IF(NewDistributions!G53/SUM(NewDistributions!G$2:G53)&gt;0.01,"",IF(NewDistributions!G52/SUM(NewDistributions!G$2:G53)&gt;0.01,"",IF(NewDistributions!G51/SUM(NewDistributions!G$2:G53)&gt;0.01,"",DateEnded_3Day!$A53))))))</f>
        <v/>
      </c>
      <c r="H53" s="19" t="str">
        <f>IF($A53&lt;='All Results'!$B$4,"",IF(SUM(NewDistributions!H$2:H53)=0,"",(IF(NewDistributions!H53/SUM(NewDistributions!H$2:H53)&gt;0.01,"",IF(NewDistributions!H52/SUM(NewDistributions!H$2:H53)&gt;0.01,"",IF(NewDistributions!H51/SUM(NewDistributions!H$2:H53)&gt;0.01,"",DateEnded_3Day!$A53))))))</f>
        <v/>
      </c>
      <c r="I53" s="19" t="str">
        <f>IF($A53&lt;='All Results'!$B$4,"",IF(SUM(NewDistributions!I$2:I53)=0,"",(IF(NewDistributions!I53/SUM(NewDistributions!I$2:I53)&gt;0.01,"",IF(NewDistributions!I52/SUM(NewDistributions!I$2:I53)&gt;0.01,"",IF(NewDistributions!I51/SUM(NewDistributions!I$2:I53)&gt;0.01,"",DateEnded_3Day!$A53))))))</f>
        <v/>
      </c>
      <c r="J53" s="19" t="str">
        <f>IF($A53&lt;='All Results'!$B$4,"",IF(SUM(NewDistributions!J$2:J53)=0,"",(IF(NewDistributions!J53/SUM(NewDistributions!J$2:J53)&gt;0.01,"",IF(NewDistributions!J52/SUM(NewDistributions!J$2:J53)&gt;0.01,"",IF(NewDistributions!J51/SUM(NewDistributions!J$2:J53)&gt;0.01,"",DateEnded_3Day!$A53))))))</f>
        <v/>
      </c>
      <c r="K53" s="19" t="str">
        <f>IF($A53&lt;='All Results'!$B$4,"",IF(SUM(NewDistributions!K$2:K53)=0,"",(IF(NewDistributions!K53/SUM(NewDistributions!K$2:K53)&gt;0.01,"",IF(NewDistributions!K52/SUM(NewDistributions!K$2:K53)&gt;0.01,"",IF(NewDistributions!K51/SUM(NewDistributions!K$2:K53)&gt;0.01,"",DateEnded_3Day!$A53))))))</f>
        <v/>
      </c>
      <c r="L53" s="19" t="str">
        <f>IF($A53&lt;='All Results'!$B$4,"",IF(SUM(NewDistributions!L$2:L53)=0,"",(IF(NewDistributions!L53/SUM(NewDistributions!L$2:L53)&gt;0.01,"",IF(NewDistributions!L52/SUM(NewDistributions!L$2:L53)&gt;0.01,"",IF(NewDistributions!L51/SUM(NewDistributions!L$2:L53)&gt;0.01,"",DateEnded_3Day!$A53))))))</f>
        <v/>
      </c>
      <c r="M53" s="19" t="str">
        <f>IF($A53&lt;='All Results'!$B$4,"",IF(SUM(NewDistributions!M$2:M53)=0,"",(IF(NewDistributions!M53/SUM(NewDistributions!M$2:M53)&gt;0.01,"",IF(NewDistributions!M52/SUM(NewDistributions!M$2:M53)&gt;0.01,"",IF(NewDistributions!M51/SUM(NewDistributions!M$2:M53)&gt;0.01,"",DateEnded_3Day!$A53))))))</f>
        <v/>
      </c>
      <c r="N53" s="19" t="str">
        <f>IF($A53&lt;='All Results'!$B$4,"",IF(SUM(NewDistributions!N$2:N53)=0,"",(IF(NewDistributions!N53/SUM(NewDistributions!N$2:N53)&gt;0.01,"",IF(NewDistributions!N52/SUM(NewDistributions!N$2:N53)&gt;0.01,"",IF(NewDistributions!N51/SUM(NewDistributions!N$2:N53)&gt;0.01,"",DateEnded_3Day!$A53))))))</f>
        <v/>
      </c>
      <c r="O53" s="19" t="str">
        <f>IF($A53&lt;='All Results'!$B$4,"",IF(SUM(NewDistributions!O$2:O53)=0,"",(IF(NewDistributions!O53/SUM(NewDistributions!O$2:O53)&gt;0.01,"",IF(NewDistributions!O52/SUM(NewDistributions!O$2:O53)&gt;0.01,"",IF(NewDistributions!O51/SUM(NewDistributions!O$2:O53)&gt;0.01,"",DateEnded_3Day!$A53))))))</f>
        <v/>
      </c>
      <c r="P53" s="19" t="str">
        <f>IF($A53&lt;='All Results'!$B$4,"",IF(SUM(NewDistributions!P$2:P53)=0,"",(IF(NewDistributions!P53/SUM(NewDistributions!P$2:P53)&gt;0.01,"",IF(NewDistributions!P52/SUM(NewDistributions!P$2:P53)&gt;0.01,"",IF(NewDistributions!P51/SUM(NewDistributions!P$2:P53)&gt;0.01,"",DateEnded_3Day!$A53))))))</f>
        <v/>
      </c>
      <c r="Q53" s="19" t="str">
        <f>IF($A53&lt;='All Results'!$B$4,"",IF(SUM(NewDistributions!Q$2:Q53)=0,"",(IF(NewDistributions!Q53/SUM(NewDistributions!Q$2:Q53)&gt;0.01,"",IF(NewDistributions!Q52/SUM(NewDistributions!Q$2:Q53)&gt;0.01,"",IF(NewDistributions!Q51/SUM(NewDistributions!Q$2:Q53)&gt;0.01,"",DateEnded_3Day!$A53))))))</f>
        <v/>
      </c>
      <c r="R53" s="19" t="str">
        <f>IF($A53&lt;='All Results'!$B$4,"",IF(SUM(NewDistributions!R$2:R53)=0,"",(IF(NewDistributions!R53/SUM(NewDistributions!R$2:R53)&gt;0.01,"",IF(NewDistributions!R52/SUM(NewDistributions!R$2:R53)&gt;0.01,"",IF(NewDistributions!R51/SUM(NewDistributions!R$2:R53)&gt;0.01,"",DateEnded_3Day!$A53))))))</f>
        <v/>
      </c>
      <c r="S53" s="19" t="str">
        <f>IF($A53&lt;='All Results'!$B$4,"",IF(SUM(NewDistributions!S$2:S53)=0,"",(IF(NewDistributions!S53/SUM(NewDistributions!S$2:S53)&gt;0.01,"",IF(NewDistributions!S52/SUM(NewDistributions!S$2:S53)&gt;0.01,"",IF(NewDistributions!S51/SUM(NewDistributions!S$2:S53)&gt;0.01,"",DateEnded_3Day!$A53))))))</f>
        <v/>
      </c>
      <c r="T53" s="19" t="str">
        <f>IF($A53&lt;='All Results'!$B$4,"",IF(SUM(NewDistributions!T$2:T53)=0,"",(IF(NewDistributions!T53/SUM(NewDistributions!T$2:T53)&gt;0.01,"",IF(NewDistributions!T52/SUM(NewDistributions!T$2:T53)&gt;0.01,"",IF(NewDistributions!T51/SUM(NewDistributions!T$2:T53)&gt;0.01,"",DateEnded_3Day!$A53))))))</f>
        <v/>
      </c>
      <c r="U53" s="19" t="str">
        <f>IF($A53&lt;='All Results'!$B$4,"",IF(SUM(NewDistributions!U$2:U53)=0,"",(IF(NewDistributions!U53/SUM(NewDistributions!U$2:U53)&gt;0.01,"",IF(NewDistributions!U52/SUM(NewDistributions!U$2:U53)&gt;0.01,"",IF(NewDistributions!U51/SUM(NewDistributions!U$2:U53)&gt;0.01,"",DateEnded_3Day!$A53))))))</f>
        <v/>
      </c>
      <c r="V53" s="19" t="str">
        <f>IF($A53&lt;='All Results'!$B$4,"",IF(SUM(NewDistributions!V$2:V53)=0,"",(IF(NewDistributions!V53/SUM(NewDistributions!V$2:V53)&gt;0.01,"",IF(NewDistributions!V52/SUM(NewDistributions!V$2:V53)&gt;0.01,"",IF(NewDistributions!V51/SUM(NewDistributions!V$2:V53)&gt;0.01,"",DateEnded_3Day!$A53))))))</f>
        <v/>
      </c>
      <c r="W53" s="19" t="str">
        <f>IF($A53&lt;='All Results'!$B$4,"",IF(SUM(NewDistributions!W$2:W53)=0,"",(IF(NewDistributions!W53/SUM(NewDistributions!W$2:W53)&gt;0.01,"",IF(NewDistributions!W52/SUM(NewDistributions!W$2:W53)&gt;0.01,"",IF(NewDistributions!W51/SUM(NewDistributions!W$2:W53)&gt;0.01,"",DateEnded_3Day!$A53))))))</f>
        <v/>
      </c>
      <c r="X53" s="19" t="str">
        <f>IF($A53&lt;='All Results'!$B$4,"",IF(SUM(NewDistributions!X$2:X53)=0,"",(IF(NewDistributions!X53/SUM(NewDistributions!X$2:X53)&gt;0.01,"",IF(NewDistributions!X52/SUM(NewDistributions!X$2:X53)&gt;0.01,"",IF(NewDistributions!X51/SUM(NewDistributions!X$2:X53)&gt;0.01,"",DateEnded_3Day!$A53))))))</f>
        <v/>
      </c>
      <c r="Y53" s="19" t="str">
        <f>IF($A53&lt;='All Results'!$B$4,"",IF(SUM(NewDistributions!Y$2:Y53)=0,"",(IF(NewDistributions!Y53/SUM(NewDistributions!Y$2:Y53)&gt;0.01,"",IF(NewDistributions!Y52/SUM(NewDistributions!Y$2:Y53)&gt;0.01,"",IF(NewDistributions!Y51/SUM(NewDistributions!Y$2:Y53)&gt;0.01,"",DateEnded_3Day!$A53))))))</f>
        <v/>
      </c>
      <c r="Z53" s="19" t="str">
        <f>IF($A53&lt;='All Results'!$B$4,"",IF(SUM(NewDistributions!Z$2:Z53)=0,"",(IF(NewDistributions!Z53/SUM(NewDistributions!Z$2:Z53)&gt;0.01,"",IF(NewDistributions!Z52/SUM(NewDistributions!Z$2:Z53)&gt;0.01,"",IF(NewDistributions!Z51/SUM(NewDistributions!Z$2:Z53)&gt;0.01,"",DateEnded_3Day!$A53))))))</f>
        <v/>
      </c>
      <c r="AA53" s="19" t="str">
        <f>IF($A53&lt;='All Results'!$B$4,"",IF(SUM(NewDistributions!AA$2:AA53)=0,"",(IF(NewDistributions!AA53/SUM(NewDistributions!AA$2:AA53)&gt;0.01,"",IF(NewDistributions!AA52/SUM(NewDistributions!AA$2:AA53)&gt;0.01,"",IF(NewDistributions!AA51/SUM(NewDistributions!AA$2:AA53)&gt;0.01,"",DateEnded_3Day!$A53))))))</f>
        <v/>
      </c>
      <c r="AB53" s="19" t="str">
        <f>IF($A53&lt;='All Results'!$B$4,"",IF(SUM(NewDistributions!AB$2:AB53)=0,"",(IF(NewDistributions!AB53/SUM(NewDistributions!AB$2:AB53)&gt;0.01,"",IF(NewDistributions!AB52/SUM(NewDistributions!AB$2:AB53)&gt;0.01,"",IF(NewDistributions!AB51/SUM(NewDistributions!AB$2:AB53)&gt;0.01,"",DateEnded_3Day!$A53))))))</f>
        <v/>
      </c>
      <c r="AC53" s="19" t="str">
        <f>IF($A53&lt;='All Results'!$B$4,"",IF(SUM(NewDistributions!AC$2:AC53)=0,"",(IF(NewDistributions!AC53/SUM(NewDistributions!AC$2:AC53)&gt;0.01,"",IF(NewDistributions!AC52/SUM(NewDistributions!AC$2:AC53)&gt;0.01,"",IF(NewDistributions!AC51/SUM(NewDistributions!AC$2:AC53)&gt;0.01,"",DateEnded_3Day!$A53))))))</f>
        <v/>
      </c>
      <c r="AD53" s="19" t="str">
        <f>IF($A53&lt;='All Results'!$B$4,"",IF(SUM(NewDistributions!AD$2:AD53)=0,"",(IF(NewDistributions!AD53/SUM(NewDistributions!AD$2:AD53)&gt;0.01,"",IF(NewDistributions!AD52/SUM(NewDistributions!AD$2:AD53)&gt;0.01,"",IF(NewDistributions!AD51/SUM(NewDistributions!AD$2:AD53)&gt;0.01,"",DateEnded_3Day!$A53))))))</f>
        <v/>
      </c>
      <c r="AE53" s="19" t="str">
        <f>IF($A53&lt;='All Results'!$B$4,"",IF(SUM(NewDistributions!AE$2:AE53)=0,"",(IF(NewDistributions!AE53/SUM(NewDistributions!AE$2:AE53)&gt;0.01,"",IF(NewDistributions!AE52/SUM(NewDistributions!AE$2:AE53)&gt;0.01,"",IF(NewDistributions!AE51/SUM(NewDistributions!AE$2:AE53)&gt;0.01,"",DateEnded_3Day!$A53))))))</f>
        <v/>
      </c>
      <c r="AF53" s="19" t="str">
        <f>IF($A53&lt;='All Results'!$B$4,"",IF(SUM(NewDistributions!AF$2:AF53)=0,"",(IF(NewDistributions!AF53/SUM(NewDistributions!AF$2:AF53)&gt;0.01,"",IF(NewDistributions!AF52/SUM(NewDistributions!AF$2:AF53)&gt;0.01,"",IF(NewDistributions!AF51/SUM(NewDistributions!AF$2:AF53)&gt;0.01,"",DateEnded_3Day!$A53))))))</f>
        <v/>
      </c>
      <c r="AG53" s="19" t="str">
        <f>IF($A53&lt;='All Results'!$B$4,"",IF(SUM(NewDistributions!AG$2:AG53)=0,"",(IF(NewDistributions!AG53/SUM(NewDistributions!AG$2:AG53)&gt;0.01,"",IF(NewDistributions!AG52/SUM(NewDistributions!AG$2:AG53)&gt;0.01,"",IF(NewDistributions!AG51/SUM(NewDistributions!AG$2:AG53)&gt;0.01,"",DateEnded_3Day!$A53))))))</f>
        <v/>
      </c>
      <c r="AH53" s="19" t="str">
        <f>IF($A53&lt;='All Results'!$B$4,"",IF(SUM(NewDistributions!AH$2:AH53)=0,"",(IF(NewDistributions!AH53/SUM(NewDistributions!AH$2:AH53)&gt;0.01,"",IF(NewDistributions!AH52/SUM(NewDistributions!AH$2:AH53)&gt;0.01,"",IF(NewDistributions!AH51/SUM(NewDistributions!AH$2:AH53)&gt;0.01,"",DateEnded_3Day!$A53))))))</f>
        <v/>
      </c>
      <c r="AI53" s="19" t="str">
        <f>IF($A53&lt;='All Results'!$B$4,"",IF(SUM(NewDistributions!AI$2:AI53)=0,"",(IF(NewDistributions!AI53/SUM(NewDistributions!AI$2:AI53)&gt;0.01,"",IF(NewDistributions!AI52/SUM(NewDistributions!AI$2:AI53)&gt;0.01,"",IF(NewDistributions!AI51/SUM(NewDistributions!AI$2:AI53)&gt;0.01,"",DateEnded_3Day!$A53))))))</f>
        <v/>
      </c>
      <c r="AJ53" s="19" t="str">
        <f>IF($A53&lt;='All Results'!$B$4,"",IF(SUM(NewDistributions!AJ$2:AJ53)=0,"",(IF(NewDistributions!AJ53/SUM(NewDistributions!AJ$2:AJ53)&gt;0.01,"",IF(NewDistributions!AJ52/SUM(NewDistributions!AJ$2:AJ53)&gt;0.01,"",IF(NewDistributions!AJ51/SUM(NewDistributions!AJ$2:AJ53)&gt;0.01,"",DateEnded_3Day!$A53))))))</f>
        <v/>
      </c>
    </row>
    <row r="54" spans="1:36" x14ac:dyDescent="0.25">
      <c r="A54" s="1">
        <v>44369</v>
      </c>
      <c r="B54" s="3">
        <v>173</v>
      </c>
      <c r="C54" s="19" t="str">
        <f>IF($A54&lt;='All Results'!$B$4,"",IF(SUM(NewDistributions!C$2:C54)=0,"",(IF(NewDistributions!C54/SUM(NewDistributions!C$2:C54)&gt;0.01,"",IF(NewDistributions!C53/SUM(NewDistributions!C$2:C54)&gt;0.01,"",IF(NewDistributions!C52/SUM(NewDistributions!C$2:C54)&gt;0.01,"",DateEnded_3Day!$A54))))))</f>
        <v/>
      </c>
      <c r="D54" s="19" t="str">
        <f>IF($A54&lt;='All Results'!$B$4,"",IF(SUM(NewDistributions!D$2:D54)=0,"",(IF(NewDistributions!D54/SUM(NewDistributions!D$2:D54)&gt;0.01,"",IF(NewDistributions!D53/SUM(NewDistributions!D$2:D54)&gt;0.01,"",IF(NewDistributions!D52/SUM(NewDistributions!D$2:D54)&gt;0.01,"",DateEnded_3Day!$A54))))))</f>
        <v/>
      </c>
      <c r="E54" s="19" t="str">
        <f>IF($A54&lt;='All Results'!$B$4,"",IF(SUM(NewDistributions!E$2:E54)=0,"",(IF(NewDistributions!E54/SUM(NewDistributions!E$2:E54)&gt;0.01,"",IF(NewDistributions!E53/SUM(NewDistributions!E$2:E54)&gt;0.01,"",IF(NewDistributions!E52/SUM(NewDistributions!E$2:E54)&gt;0.01,"",DateEnded_3Day!$A54))))))</f>
        <v/>
      </c>
      <c r="F54" s="19" t="str">
        <f>IF($A54&lt;='All Results'!$B$4,"",IF(SUM(NewDistributions!F$2:F54)=0,"",(IF(NewDistributions!F54/SUM(NewDistributions!F$2:F54)&gt;0.01,"",IF(NewDistributions!F53/SUM(NewDistributions!F$2:F54)&gt;0.01,"",IF(NewDistributions!F52/SUM(NewDistributions!F$2:F54)&gt;0.01,"",DateEnded_3Day!$A54))))))</f>
        <v/>
      </c>
      <c r="G54" s="19" t="str">
        <f>IF($A54&lt;='All Results'!$B$4,"",IF(SUM(NewDistributions!G$2:G54)=0,"",(IF(NewDistributions!G54/SUM(NewDistributions!G$2:G54)&gt;0.01,"",IF(NewDistributions!G53/SUM(NewDistributions!G$2:G54)&gt;0.01,"",IF(NewDistributions!G52/SUM(NewDistributions!G$2:G54)&gt;0.01,"",DateEnded_3Day!$A54))))))</f>
        <v/>
      </c>
      <c r="H54" s="19" t="str">
        <f>IF($A54&lt;='All Results'!$B$4,"",IF(SUM(NewDistributions!H$2:H54)=0,"",(IF(NewDistributions!H54/SUM(NewDistributions!H$2:H54)&gt;0.01,"",IF(NewDistributions!H53/SUM(NewDistributions!H$2:H54)&gt;0.01,"",IF(NewDistributions!H52/SUM(NewDistributions!H$2:H54)&gt;0.01,"",DateEnded_3Day!$A54))))))</f>
        <v/>
      </c>
      <c r="I54" s="19" t="str">
        <f>IF($A54&lt;='All Results'!$B$4,"",IF(SUM(NewDistributions!I$2:I54)=0,"",(IF(NewDistributions!I54/SUM(NewDistributions!I$2:I54)&gt;0.01,"",IF(NewDistributions!I53/SUM(NewDistributions!I$2:I54)&gt;0.01,"",IF(NewDistributions!I52/SUM(NewDistributions!I$2:I54)&gt;0.01,"",DateEnded_3Day!$A54))))))</f>
        <v/>
      </c>
      <c r="J54" s="19" t="str">
        <f>IF($A54&lt;='All Results'!$B$4,"",IF(SUM(NewDistributions!J$2:J54)=0,"",(IF(NewDistributions!J54/SUM(NewDistributions!J$2:J54)&gt;0.01,"",IF(NewDistributions!J53/SUM(NewDistributions!J$2:J54)&gt;0.01,"",IF(NewDistributions!J52/SUM(NewDistributions!J$2:J54)&gt;0.01,"",DateEnded_3Day!$A54))))))</f>
        <v/>
      </c>
      <c r="K54" s="19" t="str">
        <f>IF($A54&lt;='All Results'!$B$4,"",IF(SUM(NewDistributions!K$2:K54)=0,"",(IF(NewDistributions!K54/SUM(NewDistributions!K$2:K54)&gt;0.01,"",IF(NewDistributions!K53/SUM(NewDistributions!K$2:K54)&gt;0.01,"",IF(NewDistributions!K52/SUM(NewDistributions!K$2:K54)&gt;0.01,"",DateEnded_3Day!$A54))))))</f>
        <v/>
      </c>
      <c r="L54" s="19" t="str">
        <f>IF($A54&lt;='All Results'!$B$4,"",IF(SUM(NewDistributions!L$2:L54)=0,"",(IF(NewDistributions!L54/SUM(NewDistributions!L$2:L54)&gt;0.01,"",IF(NewDistributions!L53/SUM(NewDistributions!L$2:L54)&gt;0.01,"",IF(NewDistributions!L52/SUM(NewDistributions!L$2:L54)&gt;0.01,"",DateEnded_3Day!$A54))))))</f>
        <v/>
      </c>
      <c r="M54" s="19" t="str">
        <f>IF($A54&lt;='All Results'!$B$4,"",IF(SUM(NewDistributions!M$2:M54)=0,"",(IF(NewDistributions!M54/SUM(NewDistributions!M$2:M54)&gt;0.01,"",IF(NewDistributions!M53/SUM(NewDistributions!M$2:M54)&gt;0.01,"",IF(NewDistributions!M52/SUM(NewDistributions!M$2:M54)&gt;0.01,"",DateEnded_3Day!$A54))))))</f>
        <v/>
      </c>
      <c r="N54" s="19" t="str">
        <f>IF($A54&lt;='All Results'!$B$4,"",IF(SUM(NewDistributions!N$2:N54)=0,"",(IF(NewDistributions!N54/SUM(NewDistributions!N$2:N54)&gt;0.01,"",IF(NewDistributions!N53/SUM(NewDistributions!N$2:N54)&gt;0.01,"",IF(NewDistributions!N52/SUM(NewDistributions!N$2:N54)&gt;0.01,"",DateEnded_3Day!$A54))))))</f>
        <v/>
      </c>
      <c r="O54" s="19" t="str">
        <f>IF($A54&lt;='All Results'!$B$4,"",IF(SUM(NewDistributions!O$2:O54)=0,"",(IF(NewDistributions!O54/SUM(NewDistributions!O$2:O54)&gt;0.01,"",IF(NewDistributions!O53/SUM(NewDistributions!O$2:O54)&gt;0.01,"",IF(NewDistributions!O52/SUM(NewDistributions!O$2:O54)&gt;0.01,"",DateEnded_3Day!$A54))))))</f>
        <v/>
      </c>
      <c r="P54" s="19" t="str">
        <f>IF($A54&lt;='All Results'!$B$4,"",IF(SUM(NewDistributions!P$2:P54)=0,"",(IF(NewDistributions!P54/SUM(NewDistributions!P$2:P54)&gt;0.01,"",IF(NewDistributions!P53/SUM(NewDistributions!P$2:P54)&gt;0.01,"",IF(NewDistributions!P52/SUM(NewDistributions!P$2:P54)&gt;0.01,"",DateEnded_3Day!$A54))))))</f>
        <v/>
      </c>
      <c r="Q54" s="19" t="str">
        <f>IF($A54&lt;='All Results'!$B$4,"",IF(SUM(NewDistributions!Q$2:Q54)=0,"",(IF(NewDistributions!Q54/SUM(NewDistributions!Q$2:Q54)&gt;0.01,"",IF(NewDistributions!Q53/SUM(NewDistributions!Q$2:Q54)&gt;0.01,"",IF(NewDistributions!Q52/SUM(NewDistributions!Q$2:Q54)&gt;0.01,"",DateEnded_3Day!$A54))))))</f>
        <v/>
      </c>
      <c r="R54" s="19" t="str">
        <f>IF($A54&lt;='All Results'!$B$4,"",IF(SUM(NewDistributions!R$2:R54)=0,"",(IF(NewDistributions!R54/SUM(NewDistributions!R$2:R54)&gt;0.01,"",IF(NewDistributions!R53/SUM(NewDistributions!R$2:R54)&gt;0.01,"",IF(NewDistributions!R52/SUM(NewDistributions!R$2:R54)&gt;0.01,"",DateEnded_3Day!$A54))))))</f>
        <v/>
      </c>
      <c r="S54" s="19" t="str">
        <f>IF($A54&lt;='All Results'!$B$4,"",IF(SUM(NewDistributions!S$2:S54)=0,"",(IF(NewDistributions!S54/SUM(NewDistributions!S$2:S54)&gt;0.01,"",IF(NewDistributions!S53/SUM(NewDistributions!S$2:S54)&gt;0.01,"",IF(NewDistributions!S52/SUM(NewDistributions!S$2:S54)&gt;0.01,"",DateEnded_3Day!$A54))))))</f>
        <v/>
      </c>
      <c r="T54" s="19" t="str">
        <f>IF($A54&lt;='All Results'!$B$4,"",IF(SUM(NewDistributions!T$2:T54)=0,"",(IF(NewDistributions!T54/SUM(NewDistributions!T$2:T54)&gt;0.01,"",IF(NewDistributions!T53/SUM(NewDistributions!T$2:T54)&gt;0.01,"",IF(NewDistributions!T52/SUM(NewDistributions!T$2:T54)&gt;0.01,"",DateEnded_3Day!$A54))))))</f>
        <v/>
      </c>
      <c r="U54" s="19" t="str">
        <f>IF($A54&lt;='All Results'!$B$4,"",IF(SUM(NewDistributions!U$2:U54)=0,"",(IF(NewDistributions!U54/SUM(NewDistributions!U$2:U54)&gt;0.01,"",IF(NewDistributions!U53/SUM(NewDistributions!U$2:U54)&gt;0.01,"",IF(NewDistributions!U52/SUM(NewDistributions!U$2:U54)&gt;0.01,"",DateEnded_3Day!$A54))))))</f>
        <v/>
      </c>
      <c r="V54" s="19" t="str">
        <f>IF($A54&lt;='All Results'!$B$4,"",IF(SUM(NewDistributions!V$2:V54)=0,"",(IF(NewDistributions!V54/SUM(NewDistributions!V$2:V54)&gt;0.01,"",IF(NewDistributions!V53/SUM(NewDistributions!V$2:V54)&gt;0.01,"",IF(NewDistributions!V52/SUM(NewDistributions!V$2:V54)&gt;0.01,"",DateEnded_3Day!$A54))))))</f>
        <v/>
      </c>
      <c r="W54" s="19" t="str">
        <f>IF($A54&lt;='All Results'!$B$4,"",IF(SUM(NewDistributions!W$2:W54)=0,"",(IF(NewDistributions!W54/SUM(NewDistributions!W$2:W54)&gt;0.01,"",IF(NewDistributions!W53/SUM(NewDistributions!W$2:W54)&gt;0.01,"",IF(NewDistributions!W52/SUM(NewDistributions!W$2:W54)&gt;0.01,"",DateEnded_3Day!$A54))))))</f>
        <v/>
      </c>
      <c r="X54" s="19" t="str">
        <f>IF($A54&lt;='All Results'!$B$4,"",IF(SUM(NewDistributions!X$2:X54)=0,"",(IF(NewDistributions!X54/SUM(NewDistributions!X$2:X54)&gt;0.01,"",IF(NewDistributions!X53/SUM(NewDistributions!X$2:X54)&gt;0.01,"",IF(NewDistributions!X52/SUM(NewDistributions!X$2:X54)&gt;0.01,"",DateEnded_3Day!$A54))))))</f>
        <v/>
      </c>
      <c r="Y54" s="19" t="str">
        <f>IF($A54&lt;='All Results'!$B$4,"",IF(SUM(NewDistributions!Y$2:Y54)=0,"",(IF(NewDistributions!Y54/SUM(NewDistributions!Y$2:Y54)&gt;0.01,"",IF(NewDistributions!Y53/SUM(NewDistributions!Y$2:Y54)&gt;0.01,"",IF(NewDistributions!Y52/SUM(NewDistributions!Y$2:Y54)&gt;0.01,"",DateEnded_3Day!$A54))))))</f>
        <v/>
      </c>
      <c r="Z54" s="19" t="str">
        <f>IF($A54&lt;='All Results'!$B$4,"",IF(SUM(NewDistributions!Z$2:Z54)=0,"",(IF(NewDistributions!Z54/SUM(NewDistributions!Z$2:Z54)&gt;0.01,"",IF(NewDistributions!Z53/SUM(NewDistributions!Z$2:Z54)&gt;0.01,"",IF(NewDistributions!Z52/SUM(NewDistributions!Z$2:Z54)&gt;0.01,"",DateEnded_3Day!$A54))))))</f>
        <v/>
      </c>
      <c r="AA54" s="19" t="str">
        <f>IF($A54&lt;='All Results'!$B$4,"",IF(SUM(NewDistributions!AA$2:AA54)=0,"",(IF(NewDistributions!AA54/SUM(NewDistributions!AA$2:AA54)&gt;0.01,"",IF(NewDistributions!AA53/SUM(NewDistributions!AA$2:AA54)&gt;0.01,"",IF(NewDistributions!AA52/SUM(NewDistributions!AA$2:AA54)&gt;0.01,"",DateEnded_3Day!$A54))))))</f>
        <v/>
      </c>
      <c r="AB54" s="19" t="str">
        <f>IF($A54&lt;='All Results'!$B$4,"",IF(SUM(NewDistributions!AB$2:AB54)=0,"",(IF(NewDistributions!AB54/SUM(NewDistributions!AB$2:AB54)&gt;0.01,"",IF(NewDistributions!AB53/SUM(NewDistributions!AB$2:AB54)&gt;0.01,"",IF(NewDistributions!AB52/SUM(NewDistributions!AB$2:AB54)&gt;0.01,"",DateEnded_3Day!$A54))))))</f>
        <v/>
      </c>
      <c r="AC54" s="19" t="str">
        <f>IF($A54&lt;='All Results'!$B$4,"",IF(SUM(NewDistributions!AC$2:AC54)=0,"",(IF(NewDistributions!AC54/SUM(NewDistributions!AC$2:AC54)&gt;0.01,"",IF(NewDistributions!AC53/SUM(NewDistributions!AC$2:AC54)&gt;0.01,"",IF(NewDistributions!AC52/SUM(NewDistributions!AC$2:AC54)&gt;0.01,"",DateEnded_3Day!$A54))))))</f>
        <v/>
      </c>
      <c r="AD54" s="19" t="str">
        <f>IF($A54&lt;='All Results'!$B$4,"",IF(SUM(NewDistributions!AD$2:AD54)=0,"",(IF(NewDistributions!AD54/SUM(NewDistributions!AD$2:AD54)&gt;0.01,"",IF(NewDistributions!AD53/SUM(NewDistributions!AD$2:AD54)&gt;0.01,"",IF(NewDistributions!AD52/SUM(NewDistributions!AD$2:AD54)&gt;0.01,"",DateEnded_3Day!$A54))))))</f>
        <v/>
      </c>
      <c r="AE54" s="19" t="str">
        <f>IF($A54&lt;='All Results'!$B$4,"",IF(SUM(NewDistributions!AE$2:AE54)=0,"",(IF(NewDistributions!AE54/SUM(NewDistributions!AE$2:AE54)&gt;0.01,"",IF(NewDistributions!AE53/SUM(NewDistributions!AE$2:AE54)&gt;0.01,"",IF(NewDistributions!AE52/SUM(NewDistributions!AE$2:AE54)&gt;0.01,"",DateEnded_3Day!$A54))))))</f>
        <v/>
      </c>
      <c r="AF54" s="19" t="str">
        <f>IF($A54&lt;='All Results'!$B$4,"",IF(SUM(NewDistributions!AF$2:AF54)=0,"",(IF(NewDistributions!AF54/SUM(NewDistributions!AF$2:AF54)&gt;0.01,"",IF(NewDistributions!AF53/SUM(NewDistributions!AF$2:AF54)&gt;0.01,"",IF(NewDistributions!AF52/SUM(NewDistributions!AF$2:AF54)&gt;0.01,"",DateEnded_3Day!$A54))))))</f>
        <v/>
      </c>
      <c r="AG54" s="19" t="str">
        <f>IF($A54&lt;='All Results'!$B$4,"",IF(SUM(NewDistributions!AG$2:AG54)=0,"",(IF(NewDistributions!AG54/SUM(NewDistributions!AG$2:AG54)&gt;0.01,"",IF(NewDistributions!AG53/SUM(NewDistributions!AG$2:AG54)&gt;0.01,"",IF(NewDistributions!AG52/SUM(NewDistributions!AG$2:AG54)&gt;0.01,"",DateEnded_3Day!$A54))))))</f>
        <v/>
      </c>
      <c r="AH54" s="19" t="str">
        <f>IF($A54&lt;='All Results'!$B$4,"",IF(SUM(NewDistributions!AH$2:AH54)=0,"",(IF(NewDistributions!AH54/SUM(NewDistributions!AH$2:AH54)&gt;0.01,"",IF(NewDistributions!AH53/SUM(NewDistributions!AH$2:AH54)&gt;0.01,"",IF(NewDistributions!AH52/SUM(NewDistributions!AH$2:AH54)&gt;0.01,"",DateEnded_3Day!$A54))))))</f>
        <v/>
      </c>
      <c r="AI54" s="19" t="str">
        <f>IF($A54&lt;='All Results'!$B$4,"",IF(SUM(NewDistributions!AI$2:AI54)=0,"",(IF(NewDistributions!AI54/SUM(NewDistributions!AI$2:AI54)&gt;0.01,"",IF(NewDistributions!AI53/SUM(NewDistributions!AI$2:AI54)&gt;0.01,"",IF(NewDistributions!AI52/SUM(NewDistributions!AI$2:AI54)&gt;0.01,"",DateEnded_3Day!$A54))))))</f>
        <v/>
      </c>
      <c r="AJ54" s="19" t="str">
        <f>IF($A54&lt;='All Results'!$B$4,"",IF(SUM(NewDistributions!AJ$2:AJ54)=0,"",(IF(NewDistributions!AJ54/SUM(NewDistributions!AJ$2:AJ54)&gt;0.01,"",IF(NewDistributions!AJ53/SUM(NewDistributions!AJ$2:AJ54)&gt;0.01,"",IF(NewDistributions!AJ52/SUM(NewDistributions!AJ$2:AJ54)&gt;0.01,"",DateEnded_3Day!$A54))))))</f>
        <v/>
      </c>
    </row>
    <row r="55" spans="1:36" x14ac:dyDescent="0.25">
      <c r="A55" s="1">
        <v>44370</v>
      </c>
      <c r="B55" s="3">
        <v>174</v>
      </c>
      <c r="C55" s="19" t="str">
        <f>IF($A55&lt;='All Results'!$B$4,"",IF(SUM(NewDistributions!C$2:C55)=0,"",(IF(NewDistributions!C55/SUM(NewDistributions!C$2:C55)&gt;0.01,"",IF(NewDistributions!C54/SUM(NewDistributions!C$2:C55)&gt;0.01,"",IF(NewDistributions!C53/SUM(NewDistributions!C$2:C55)&gt;0.01,"",DateEnded_3Day!$A55))))))</f>
        <v/>
      </c>
      <c r="D55" s="19" t="str">
        <f>IF($A55&lt;='All Results'!$B$4,"",IF(SUM(NewDistributions!D$2:D55)=0,"",(IF(NewDistributions!D55/SUM(NewDistributions!D$2:D55)&gt;0.01,"",IF(NewDistributions!D54/SUM(NewDistributions!D$2:D55)&gt;0.01,"",IF(NewDistributions!D53/SUM(NewDistributions!D$2:D55)&gt;0.01,"",DateEnded_3Day!$A55))))))</f>
        <v/>
      </c>
      <c r="E55" s="19" t="str">
        <f>IF($A55&lt;='All Results'!$B$4,"",IF(SUM(NewDistributions!E$2:E55)=0,"",(IF(NewDistributions!E55/SUM(NewDistributions!E$2:E55)&gt;0.01,"",IF(NewDistributions!E54/SUM(NewDistributions!E$2:E55)&gt;0.01,"",IF(NewDistributions!E53/SUM(NewDistributions!E$2:E55)&gt;0.01,"",DateEnded_3Day!$A55))))))</f>
        <v/>
      </c>
      <c r="F55" s="19" t="str">
        <f>IF($A55&lt;='All Results'!$B$4,"",IF(SUM(NewDistributions!F$2:F55)=0,"",(IF(NewDistributions!F55/SUM(NewDistributions!F$2:F55)&gt;0.01,"",IF(NewDistributions!F54/SUM(NewDistributions!F$2:F55)&gt;0.01,"",IF(NewDistributions!F53/SUM(NewDistributions!F$2:F55)&gt;0.01,"",DateEnded_3Day!$A55))))))</f>
        <v/>
      </c>
      <c r="G55" s="19" t="str">
        <f>IF($A55&lt;='All Results'!$B$4,"",IF(SUM(NewDistributions!G$2:G55)=0,"",(IF(NewDistributions!G55/SUM(NewDistributions!G$2:G55)&gt;0.01,"",IF(NewDistributions!G54/SUM(NewDistributions!G$2:G55)&gt;0.01,"",IF(NewDistributions!G53/SUM(NewDistributions!G$2:G55)&gt;0.01,"",DateEnded_3Day!$A55))))))</f>
        <v/>
      </c>
      <c r="H55" s="19" t="str">
        <f>IF($A55&lt;='All Results'!$B$4,"",IF(SUM(NewDistributions!H$2:H55)=0,"",(IF(NewDistributions!H55/SUM(NewDistributions!H$2:H55)&gt;0.01,"",IF(NewDistributions!H54/SUM(NewDistributions!H$2:H55)&gt;0.01,"",IF(NewDistributions!H53/SUM(NewDistributions!H$2:H55)&gt;0.01,"",DateEnded_3Day!$A55))))))</f>
        <v/>
      </c>
      <c r="I55" s="19" t="str">
        <f>IF($A55&lt;='All Results'!$B$4,"",IF(SUM(NewDistributions!I$2:I55)=0,"",(IF(NewDistributions!I55/SUM(NewDistributions!I$2:I55)&gt;0.01,"",IF(NewDistributions!I54/SUM(NewDistributions!I$2:I55)&gt;0.01,"",IF(NewDistributions!I53/SUM(NewDistributions!I$2:I55)&gt;0.01,"",DateEnded_3Day!$A55))))))</f>
        <v/>
      </c>
      <c r="J55" s="19" t="str">
        <f>IF($A55&lt;='All Results'!$B$4,"",IF(SUM(NewDistributions!J$2:J55)=0,"",(IF(NewDistributions!J55/SUM(NewDistributions!J$2:J55)&gt;0.01,"",IF(NewDistributions!J54/SUM(NewDistributions!J$2:J55)&gt;0.01,"",IF(NewDistributions!J53/SUM(NewDistributions!J$2:J55)&gt;0.01,"",DateEnded_3Day!$A55))))))</f>
        <v/>
      </c>
      <c r="K55" s="19" t="str">
        <f>IF($A55&lt;='All Results'!$B$4,"",IF(SUM(NewDistributions!K$2:K55)=0,"",(IF(NewDistributions!K55/SUM(NewDistributions!K$2:K55)&gt;0.01,"",IF(NewDistributions!K54/SUM(NewDistributions!K$2:K55)&gt;0.01,"",IF(NewDistributions!K53/SUM(NewDistributions!K$2:K55)&gt;0.01,"",DateEnded_3Day!$A55))))))</f>
        <v/>
      </c>
      <c r="L55" s="19" t="str">
        <f>IF($A55&lt;='All Results'!$B$4,"",IF(SUM(NewDistributions!L$2:L55)=0,"",(IF(NewDistributions!L55/SUM(NewDistributions!L$2:L55)&gt;0.01,"",IF(NewDistributions!L54/SUM(NewDistributions!L$2:L55)&gt;0.01,"",IF(NewDistributions!L53/SUM(NewDistributions!L$2:L55)&gt;0.01,"",DateEnded_3Day!$A55))))))</f>
        <v/>
      </c>
      <c r="M55" s="19" t="str">
        <f>IF($A55&lt;='All Results'!$B$4,"",IF(SUM(NewDistributions!M$2:M55)=0,"",(IF(NewDistributions!M55/SUM(NewDistributions!M$2:M55)&gt;0.01,"",IF(NewDistributions!M54/SUM(NewDistributions!M$2:M55)&gt;0.01,"",IF(NewDistributions!M53/SUM(NewDistributions!M$2:M55)&gt;0.01,"",DateEnded_3Day!$A55))))))</f>
        <v/>
      </c>
      <c r="N55" s="19" t="str">
        <f>IF($A55&lt;='All Results'!$B$4,"",IF(SUM(NewDistributions!N$2:N55)=0,"",(IF(NewDistributions!N55/SUM(NewDistributions!N$2:N55)&gt;0.01,"",IF(NewDistributions!N54/SUM(NewDistributions!N$2:N55)&gt;0.01,"",IF(NewDistributions!N53/SUM(NewDistributions!N$2:N55)&gt;0.01,"",DateEnded_3Day!$A55))))))</f>
        <v/>
      </c>
      <c r="O55" s="19" t="str">
        <f>IF($A55&lt;='All Results'!$B$4,"",IF(SUM(NewDistributions!O$2:O55)=0,"",(IF(NewDistributions!O55/SUM(NewDistributions!O$2:O55)&gt;0.01,"",IF(NewDistributions!O54/SUM(NewDistributions!O$2:O55)&gt;0.01,"",IF(NewDistributions!O53/SUM(NewDistributions!O$2:O55)&gt;0.01,"",DateEnded_3Day!$A55))))))</f>
        <v/>
      </c>
      <c r="P55" s="19" t="str">
        <f>IF($A55&lt;='All Results'!$B$4,"",IF(SUM(NewDistributions!P$2:P55)=0,"",(IF(NewDistributions!P55/SUM(NewDistributions!P$2:P55)&gt;0.01,"",IF(NewDistributions!P54/SUM(NewDistributions!P$2:P55)&gt;0.01,"",IF(NewDistributions!P53/SUM(NewDistributions!P$2:P55)&gt;0.01,"",DateEnded_3Day!$A55))))))</f>
        <v/>
      </c>
      <c r="Q55" s="19" t="str">
        <f>IF($A55&lt;='All Results'!$B$4,"",IF(SUM(NewDistributions!Q$2:Q55)=0,"",(IF(NewDistributions!Q55/SUM(NewDistributions!Q$2:Q55)&gt;0.01,"",IF(NewDistributions!Q54/SUM(NewDistributions!Q$2:Q55)&gt;0.01,"",IF(NewDistributions!Q53/SUM(NewDistributions!Q$2:Q55)&gt;0.01,"",DateEnded_3Day!$A55))))))</f>
        <v/>
      </c>
      <c r="R55" s="19" t="str">
        <f>IF($A55&lt;='All Results'!$B$4,"",IF(SUM(NewDistributions!R$2:R55)=0,"",(IF(NewDistributions!R55/SUM(NewDistributions!R$2:R55)&gt;0.01,"",IF(NewDistributions!R54/SUM(NewDistributions!R$2:R55)&gt;0.01,"",IF(NewDistributions!R53/SUM(NewDistributions!R$2:R55)&gt;0.01,"",DateEnded_3Day!$A55))))))</f>
        <v/>
      </c>
      <c r="S55" s="19" t="str">
        <f>IF($A55&lt;='All Results'!$B$4,"",IF(SUM(NewDistributions!S$2:S55)=0,"",(IF(NewDistributions!S55/SUM(NewDistributions!S$2:S55)&gt;0.01,"",IF(NewDistributions!S54/SUM(NewDistributions!S$2:S55)&gt;0.01,"",IF(NewDistributions!S53/SUM(NewDistributions!S$2:S55)&gt;0.01,"",DateEnded_3Day!$A55))))))</f>
        <v/>
      </c>
      <c r="T55" s="19" t="str">
        <f>IF($A55&lt;='All Results'!$B$4,"",IF(SUM(NewDistributions!T$2:T55)=0,"",(IF(NewDistributions!T55/SUM(NewDistributions!T$2:T55)&gt;0.01,"",IF(NewDistributions!T54/SUM(NewDistributions!T$2:T55)&gt;0.01,"",IF(NewDistributions!T53/SUM(NewDistributions!T$2:T55)&gt;0.01,"",DateEnded_3Day!$A55))))))</f>
        <v/>
      </c>
      <c r="U55" s="19" t="str">
        <f>IF($A55&lt;='All Results'!$B$4,"",IF(SUM(NewDistributions!U$2:U55)=0,"",(IF(NewDistributions!U55/SUM(NewDistributions!U$2:U55)&gt;0.01,"",IF(NewDistributions!U54/SUM(NewDistributions!U$2:U55)&gt;0.01,"",IF(NewDistributions!U53/SUM(NewDistributions!U$2:U55)&gt;0.01,"",DateEnded_3Day!$A55))))))</f>
        <v/>
      </c>
      <c r="V55" s="19" t="str">
        <f>IF($A55&lt;='All Results'!$B$4,"",IF(SUM(NewDistributions!V$2:V55)=0,"",(IF(NewDistributions!V55/SUM(NewDistributions!V$2:V55)&gt;0.01,"",IF(NewDistributions!V54/SUM(NewDistributions!V$2:V55)&gt;0.01,"",IF(NewDistributions!V53/SUM(NewDistributions!V$2:V55)&gt;0.01,"",DateEnded_3Day!$A55))))))</f>
        <v/>
      </c>
      <c r="W55" s="19" t="str">
        <f>IF($A55&lt;='All Results'!$B$4,"",IF(SUM(NewDistributions!W$2:W55)=0,"",(IF(NewDistributions!W55/SUM(NewDistributions!W$2:W55)&gt;0.01,"",IF(NewDistributions!W54/SUM(NewDistributions!W$2:W55)&gt;0.01,"",IF(NewDistributions!W53/SUM(NewDistributions!W$2:W55)&gt;0.01,"",DateEnded_3Day!$A55))))))</f>
        <v/>
      </c>
      <c r="X55" s="19" t="str">
        <f>IF($A55&lt;='All Results'!$B$4,"",IF(SUM(NewDistributions!X$2:X55)=0,"",(IF(NewDistributions!X55/SUM(NewDistributions!X$2:X55)&gt;0.01,"",IF(NewDistributions!X54/SUM(NewDistributions!X$2:X55)&gt;0.01,"",IF(NewDistributions!X53/SUM(NewDistributions!X$2:X55)&gt;0.01,"",DateEnded_3Day!$A55))))))</f>
        <v/>
      </c>
      <c r="Y55" s="19" t="str">
        <f>IF($A55&lt;='All Results'!$B$4,"",IF(SUM(NewDistributions!Y$2:Y55)=0,"",(IF(NewDistributions!Y55/SUM(NewDistributions!Y$2:Y55)&gt;0.01,"",IF(NewDistributions!Y54/SUM(NewDistributions!Y$2:Y55)&gt;0.01,"",IF(NewDistributions!Y53/SUM(NewDistributions!Y$2:Y55)&gt;0.01,"",DateEnded_3Day!$A55))))))</f>
        <v/>
      </c>
      <c r="Z55" s="19" t="str">
        <f>IF($A55&lt;='All Results'!$B$4,"",IF(SUM(NewDistributions!Z$2:Z55)=0,"",(IF(NewDistributions!Z55/SUM(NewDistributions!Z$2:Z55)&gt;0.01,"",IF(NewDistributions!Z54/SUM(NewDistributions!Z$2:Z55)&gt;0.01,"",IF(NewDistributions!Z53/SUM(NewDistributions!Z$2:Z55)&gt;0.01,"",DateEnded_3Day!$A55))))))</f>
        <v/>
      </c>
      <c r="AA55" s="19" t="str">
        <f>IF($A55&lt;='All Results'!$B$4,"",IF(SUM(NewDistributions!AA$2:AA55)=0,"",(IF(NewDistributions!AA55/SUM(NewDistributions!AA$2:AA55)&gt;0.01,"",IF(NewDistributions!AA54/SUM(NewDistributions!AA$2:AA55)&gt;0.01,"",IF(NewDistributions!AA53/SUM(NewDistributions!AA$2:AA55)&gt;0.01,"",DateEnded_3Day!$A55))))))</f>
        <v/>
      </c>
      <c r="AB55" s="19" t="str">
        <f>IF($A55&lt;='All Results'!$B$4,"",IF(SUM(NewDistributions!AB$2:AB55)=0,"",(IF(NewDistributions!AB55/SUM(NewDistributions!AB$2:AB55)&gt;0.01,"",IF(NewDistributions!AB54/SUM(NewDistributions!AB$2:AB55)&gt;0.01,"",IF(NewDistributions!AB53/SUM(NewDistributions!AB$2:AB55)&gt;0.01,"",DateEnded_3Day!$A55))))))</f>
        <v/>
      </c>
      <c r="AC55" s="19" t="str">
        <f>IF($A55&lt;='All Results'!$B$4,"",IF(SUM(NewDistributions!AC$2:AC55)=0,"",(IF(NewDistributions!AC55/SUM(NewDistributions!AC$2:AC55)&gt;0.01,"",IF(NewDistributions!AC54/SUM(NewDistributions!AC$2:AC55)&gt;0.01,"",IF(NewDistributions!AC53/SUM(NewDistributions!AC$2:AC55)&gt;0.01,"",DateEnded_3Day!$A55))))))</f>
        <v/>
      </c>
      <c r="AD55" s="19" t="str">
        <f>IF($A55&lt;='All Results'!$B$4,"",IF(SUM(NewDistributions!AD$2:AD55)=0,"",(IF(NewDistributions!AD55/SUM(NewDistributions!AD$2:AD55)&gt;0.01,"",IF(NewDistributions!AD54/SUM(NewDistributions!AD$2:AD55)&gt;0.01,"",IF(NewDistributions!AD53/SUM(NewDistributions!AD$2:AD55)&gt;0.01,"",DateEnded_3Day!$A55))))))</f>
        <v/>
      </c>
      <c r="AE55" s="19" t="str">
        <f>IF($A55&lt;='All Results'!$B$4,"",IF(SUM(NewDistributions!AE$2:AE55)=0,"",(IF(NewDistributions!AE55/SUM(NewDistributions!AE$2:AE55)&gt;0.01,"",IF(NewDistributions!AE54/SUM(NewDistributions!AE$2:AE55)&gt;0.01,"",IF(NewDistributions!AE53/SUM(NewDistributions!AE$2:AE55)&gt;0.01,"",DateEnded_3Day!$A55))))))</f>
        <v/>
      </c>
      <c r="AF55" s="19" t="str">
        <f>IF($A55&lt;='All Results'!$B$4,"",IF(SUM(NewDistributions!AF$2:AF55)=0,"",(IF(NewDistributions!AF55/SUM(NewDistributions!AF$2:AF55)&gt;0.01,"",IF(NewDistributions!AF54/SUM(NewDistributions!AF$2:AF55)&gt;0.01,"",IF(NewDistributions!AF53/SUM(NewDistributions!AF$2:AF55)&gt;0.01,"",DateEnded_3Day!$A55))))))</f>
        <v/>
      </c>
      <c r="AG55" s="19" t="str">
        <f>IF($A55&lt;='All Results'!$B$4,"",IF(SUM(NewDistributions!AG$2:AG55)=0,"",(IF(NewDistributions!AG55/SUM(NewDistributions!AG$2:AG55)&gt;0.01,"",IF(NewDistributions!AG54/SUM(NewDistributions!AG$2:AG55)&gt;0.01,"",IF(NewDistributions!AG53/SUM(NewDistributions!AG$2:AG55)&gt;0.01,"",DateEnded_3Day!$A55))))))</f>
        <v/>
      </c>
      <c r="AH55" s="19" t="str">
        <f>IF($A55&lt;='All Results'!$B$4,"",IF(SUM(NewDistributions!AH$2:AH55)=0,"",(IF(NewDistributions!AH55/SUM(NewDistributions!AH$2:AH55)&gt;0.01,"",IF(NewDistributions!AH54/SUM(NewDistributions!AH$2:AH55)&gt;0.01,"",IF(NewDistributions!AH53/SUM(NewDistributions!AH$2:AH55)&gt;0.01,"",DateEnded_3Day!$A55))))))</f>
        <v/>
      </c>
      <c r="AI55" s="19" t="str">
        <f>IF($A55&lt;='All Results'!$B$4,"",IF(SUM(NewDistributions!AI$2:AI55)=0,"",(IF(NewDistributions!AI55/SUM(NewDistributions!AI$2:AI55)&gt;0.01,"",IF(NewDistributions!AI54/SUM(NewDistributions!AI$2:AI55)&gt;0.01,"",IF(NewDistributions!AI53/SUM(NewDistributions!AI$2:AI55)&gt;0.01,"",DateEnded_3Day!$A55))))))</f>
        <v/>
      </c>
      <c r="AJ55" s="19" t="str">
        <f>IF($A55&lt;='All Results'!$B$4,"",IF(SUM(NewDistributions!AJ$2:AJ55)=0,"",(IF(NewDistributions!AJ55/SUM(NewDistributions!AJ$2:AJ55)&gt;0.01,"",IF(NewDistributions!AJ54/SUM(NewDistributions!AJ$2:AJ55)&gt;0.01,"",IF(NewDistributions!AJ53/SUM(NewDistributions!AJ$2:AJ55)&gt;0.01,"",DateEnded_3Day!$A55))))))</f>
        <v/>
      </c>
    </row>
    <row r="56" spans="1:36" x14ac:dyDescent="0.25">
      <c r="A56" s="1">
        <v>44371</v>
      </c>
      <c r="B56" s="3">
        <v>175</v>
      </c>
      <c r="C56" s="19" t="str">
        <f>IF($A56&lt;='All Results'!$B$4,"",IF(SUM(NewDistributions!C$2:C56)=0,"",(IF(NewDistributions!C56/SUM(NewDistributions!C$2:C56)&gt;0.01,"",IF(NewDistributions!C55/SUM(NewDistributions!C$2:C56)&gt;0.01,"",IF(NewDistributions!C54/SUM(NewDistributions!C$2:C56)&gt;0.01,"",DateEnded_3Day!$A56))))))</f>
        <v/>
      </c>
      <c r="D56" s="19" t="str">
        <f>IF($A56&lt;='All Results'!$B$4,"",IF(SUM(NewDistributions!D$2:D56)=0,"",(IF(NewDistributions!D56/SUM(NewDistributions!D$2:D56)&gt;0.01,"",IF(NewDistributions!D55/SUM(NewDistributions!D$2:D56)&gt;0.01,"",IF(NewDistributions!D54/SUM(NewDistributions!D$2:D56)&gt;0.01,"",DateEnded_3Day!$A56))))))</f>
        <v/>
      </c>
      <c r="E56" s="19" t="str">
        <f>IF($A56&lt;='All Results'!$B$4,"",IF(SUM(NewDistributions!E$2:E56)=0,"",(IF(NewDistributions!E56/SUM(NewDistributions!E$2:E56)&gt;0.01,"",IF(NewDistributions!E55/SUM(NewDistributions!E$2:E56)&gt;0.01,"",IF(NewDistributions!E54/SUM(NewDistributions!E$2:E56)&gt;0.01,"",DateEnded_3Day!$A56))))))</f>
        <v/>
      </c>
      <c r="F56" s="19" t="str">
        <f>IF($A56&lt;='All Results'!$B$4,"",IF(SUM(NewDistributions!F$2:F56)=0,"",(IF(NewDistributions!F56/SUM(NewDistributions!F$2:F56)&gt;0.01,"",IF(NewDistributions!F55/SUM(NewDistributions!F$2:F56)&gt;0.01,"",IF(NewDistributions!F54/SUM(NewDistributions!F$2:F56)&gt;0.01,"",DateEnded_3Day!$A56))))))</f>
        <v/>
      </c>
      <c r="G56" s="19" t="str">
        <f>IF($A56&lt;='All Results'!$B$4,"",IF(SUM(NewDistributions!G$2:G56)=0,"",(IF(NewDistributions!G56/SUM(NewDistributions!G$2:G56)&gt;0.01,"",IF(NewDistributions!G55/SUM(NewDistributions!G$2:G56)&gt;0.01,"",IF(NewDistributions!G54/SUM(NewDistributions!G$2:G56)&gt;0.01,"",DateEnded_3Day!$A56))))))</f>
        <v/>
      </c>
      <c r="H56" s="19" t="str">
        <f>IF($A56&lt;='All Results'!$B$4,"",IF(SUM(NewDistributions!H$2:H56)=0,"",(IF(NewDistributions!H56/SUM(NewDistributions!H$2:H56)&gt;0.01,"",IF(NewDistributions!H55/SUM(NewDistributions!H$2:H56)&gt;0.01,"",IF(NewDistributions!H54/SUM(NewDistributions!H$2:H56)&gt;0.01,"",DateEnded_3Day!$A56))))))</f>
        <v/>
      </c>
      <c r="I56" s="19" t="str">
        <f>IF($A56&lt;='All Results'!$B$4,"",IF(SUM(NewDistributions!I$2:I56)=0,"",(IF(NewDistributions!I56/SUM(NewDistributions!I$2:I56)&gt;0.01,"",IF(NewDistributions!I55/SUM(NewDistributions!I$2:I56)&gt;0.01,"",IF(NewDistributions!I54/SUM(NewDistributions!I$2:I56)&gt;0.01,"",DateEnded_3Day!$A56))))))</f>
        <v/>
      </c>
      <c r="J56" s="19" t="str">
        <f>IF($A56&lt;='All Results'!$B$4,"",IF(SUM(NewDistributions!J$2:J56)=0,"",(IF(NewDistributions!J56/SUM(NewDistributions!J$2:J56)&gt;0.01,"",IF(NewDistributions!J55/SUM(NewDistributions!J$2:J56)&gt;0.01,"",IF(NewDistributions!J54/SUM(NewDistributions!J$2:J56)&gt;0.01,"",DateEnded_3Day!$A56))))))</f>
        <v/>
      </c>
      <c r="K56" s="19" t="str">
        <f>IF($A56&lt;='All Results'!$B$4,"",IF(SUM(NewDistributions!K$2:K56)=0,"",(IF(NewDistributions!K56/SUM(NewDistributions!K$2:K56)&gt;0.01,"",IF(NewDistributions!K55/SUM(NewDistributions!K$2:K56)&gt;0.01,"",IF(NewDistributions!K54/SUM(NewDistributions!K$2:K56)&gt;0.01,"",DateEnded_3Day!$A56))))))</f>
        <v/>
      </c>
      <c r="L56" s="19" t="str">
        <f>IF($A56&lt;='All Results'!$B$4,"",IF(SUM(NewDistributions!L$2:L56)=0,"",(IF(NewDistributions!L56/SUM(NewDistributions!L$2:L56)&gt;0.01,"",IF(NewDistributions!L55/SUM(NewDistributions!L$2:L56)&gt;0.01,"",IF(NewDistributions!L54/SUM(NewDistributions!L$2:L56)&gt;0.01,"",DateEnded_3Day!$A56))))))</f>
        <v/>
      </c>
      <c r="M56" s="19" t="str">
        <f>IF($A56&lt;='All Results'!$B$4,"",IF(SUM(NewDistributions!M$2:M56)=0,"",(IF(NewDistributions!M56/SUM(NewDistributions!M$2:M56)&gt;0.01,"",IF(NewDistributions!M55/SUM(NewDistributions!M$2:M56)&gt;0.01,"",IF(NewDistributions!M54/SUM(NewDistributions!M$2:M56)&gt;0.01,"",DateEnded_3Day!$A56))))))</f>
        <v/>
      </c>
      <c r="N56" s="19" t="str">
        <f>IF($A56&lt;='All Results'!$B$4,"",IF(SUM(NewDistributions!N$2:N56)=0,"",(IF(NewDistributions!N56/SUM(NewDistributions!N$2:N56)&gt;0.01,"",IF(NewDistributions!N55/SUM(NewDistributions!N$2:N56)&gt;0.01,"",IF(NewDistributions!N54/SUM(NewDistributions!N$2:N56)&gt;0.01,"",DateEnded_3Day!$A56))))))</f>
        <v/>
      </c>
      <c r="O56" s="19" t="str">
        <f>IF($A56&lt;='All Results'!$B$4,"",IF(SUM(NewDistributions!O$2:O56)=0,"",(IF(NewDistributions!O56/SUM(NewDistributions!O$2:O56)&gt;0.01,"",IF(NewDistributions!O55/SUM(NewDistributions!O$2:O56)&gt;0.01,"",IF(NewDistributions!O54/SUM(NewDistributions!O$2:O56)&gt;0.01,"",DateEnded_3Day!$A56))))))</f>
        <v/>
      </c>
      <c r="P56" s="19" t="str">
        <f>IF($A56&lt;='All Results'!$B$4,"",IF(SUM(NewDistributions!P$2:P56)=0,"",(IF(NewDistributions!P56/SUM(NewDistributions!P$2:P56)&gt;0.01,"",IF(NewDistributions!P55/SUM(NewDistributions!P$2:P56)&gt;0.01,"",IF(NewDistributions!P54/SUM(NewDistributions!P$2:P56)&gt;0.01,"",DateEnded_3Day!$A56))))))</f>
        <v/>
      </c>
      <c r="Q56" s="19" t="str">
        <f>IF($A56&lt;='All Results'!$B$4,"",IF(SUM(NewDistributions!Q$2:Q56)=0,"",(IF(NewDistributions!Q56/SUM(NewDistributions!Q$2:Q56)&gt;0.01,"",IF(NewDistributions!Q55/SUM(NewDistributions!Q$2:Q56)&gt;0.01,"",IF(NewDistributions!Q54/SUM(NewDistributions!Q$2:Q56)&gt;0.01,"",DateEnded_3Day!$A56))))))</f>
        <v/>
      </c>
      <c r="R56" s="19" t="str">
        <f>IF($A56&lt;='All Results'!$B$4,"",IF(SUM(NewDistributions!R$2:R56)=0,"",(IF(NewDistributions!R56/SUM(NewDistributions!R$2:R56)&gt;0.01,"",IF(NewDistributions!R55/SUM(NewDistributions!R$2:R56)&gt;0.01,"",IF(NewDistributions!R54/SUM(NewDistributions!R$2:R56)&gt;0.01,"",DateEnded_3Day!$A56))))))</f>
        <v/>
      </c>
      <c r="S56" s="19" t="str">
        <f>IF($A56&lt;='All Results'!$B$4,"",IF(SUM(NewDistributions!S$2:S56)=0,"",(IF(NewDistributions!S56/SUM(NewDistributions!S$2:S56)&gt;0.01,"",IF(NewDistributions!S55/SUM(NewDistributions!S$2:S56)&gt;0.01,"",IF(NewDistributions!S54/SUM(NewDistributions!S$2:S56)&gt;0.01,"",DateEnded_3Day!$A56))))))</f>
        <v/>
      </c>
      <c r="T56" s="19" t="str">
        <f>IF($A56&lt;='All Results'!$B$4,"",IF(SUM(NewDistributions!T$2:T56)=0,"",(IF(NewDistributions!T56/SUM(NewDistributions!T$2:T56)&gt;0.01,"",IF(NewDistributions!T55/SUM(NewDistributions!T$2:T56)&gt;0.01,"",IF(NewDistributions!T54/SUM(NewDistributions!T$2:T56)&gt;0.01,"",DateEnded_3Day!$A56))))))</f>
        <v/>
      </c>
      <c r="U56" s="19" t="str">
        <f>IF($A56&lt;='All Results'!$B$4,"",IF(SUM(NewDistributions!U$2:U56)=0,"",(IF(NewDistributions!U56/SUM(NewDistributions!U$2:U56)&gt;0.01,"",IF(NewDistributions!U55/SUM(NewDistributions!U$2:U56)&gt;0.01,"",IF(NewDistributions!U54/SUM(NewDistributions!U$2:U56)&gt;0.01,"",DateEnded_3Day!$A56))))))</f>
        <v/>
      </c>
      <c r="V56" s="19" t="str">
        <f>IF($A56&lt;='All Results'!$B$4,"",IF(SUM(NewDistributions!V$2:V56)=0,"",(IF(NewDistributions!V56/SUM(NewDistributions!V$2:V56)&gt;0.01,"",IF(NewDistributions!V55/SUM(NewDistributions!V$2:V56)&gt;0.01,"",IF(NewDistributions!V54/SUM(NewDistributions!V$2:V56)&gt;0.01,"",DateEnded_3Day!$A56))))))</f>
        <v/>
      </c>
      <c r="W56" s="19" t="str">
        <f>IF($A56&lt;='All Results'!$B$4,"",IF(SUM(NewDistributions!W$2:W56)=0,"",(IF(NewDistributions!W56/SUM(NewDistributions!W$2:W56)&gt;0.01,"",IF(NewDistributions!W55/SUM(NewDistributions!W$2:W56)&gt;0.01,"",IF(NewDistributions!W54/SUM(NewDistributions!W$2:W56)&gt;0.01,"",DateEnded_3Day!$A56))))))</f>
        <v/>
      </c>
      <c r="X56" s="19" t="str">
        <f>IF($A56&lt;='All Results'!$B$4,"",IF(SUM(NewDistributions!X$2:X56)=0,"",(IF(NewDistributions!X56/SUM(NewDistributions!X$2:X56)&gt;0.01,"",IF(NewDistributions!X55/SUM(NewDistributions!X$2:X56)&gt;0.01,"",IF(NewDistributions!X54/SUM(NewDistributions!X$2:X56)&gt;0.01,"",DateEnded_3Day!$A56))))))</f>
        <v/>
      </c>
      <c r="Y56" s="19" t="str">
        <f>IF($A56&lt;='All Results'!$B$4,"",IF(SUM(NewDistributions!Y$2:Y56)=0,"",(IF(NewDistributions!Y56/SUM(NewDistributions!Y$2:Y56)&gt;0.01,"",IF(NewDistributions!Y55/SUM(NewDistributions!Y$2:Y56)&gt;0.01,"",IF(NewDistributions!Y54/SUM(NewDistributions!Y$2:Y56)&gt;0.01,"",DateEnded_3Day!$A56))))))</f>
        <v/>
      </c>
      <c r="Z56" s="19" t="str">
        <f>IF($A56&lt;='All Results'!$B$4,"",IF(SUM(NewDistributions!Z$2:Z56)=0,"",(IF(NewDistributions!Z56/SUM(NewDistributions!Z$2:Z56)&gt;0.01,"",IF(NewDistributions!Z55/SUM(NewDistributions!Z$2:Z56)&gt;0.01,"",IF(NewDistributions!Z54/SUM(NewDistributions!Z$2:Z56)&gt;0.01,"",DateEnded_3Day!$A56))))))</f>
        <v/>
      </c>
      <c r="AA56" s="19" t="str">
        <f>IF($A56&lt;='All Results'!$B$4,"",IF(SUM(NewDistributions!AA$2:AA56)=0,"",(IF(NewDistributions!AA56/SUM(NewDistributions!AA$2:AA56)&gt;0.01,"",IF(NewDistributions!AA55/SUM(NewDistributions!AA$2:AA56)&gt;0.01,"",IF(NewDistributions!AA54/SUM(NewDistributions!AA$2:AA56)&gt;0.01,"",DateEnded_3Day!$A56))))))</f>
        <v/>
      </c>
      <c r="AB56" s="19" t="str">
        <f>IF($A56&lt;='All Results'!$B$4,"",IF(SUM(NewDistributions!AB$2:AB56)=0,"",(IF(NewDistributions!AB56/SUM(NewDistributions!AB$2:AB56)&gt;0.01,"",IF(NewDistributions!AB55/SUM(NewDistributions!AB$2:AB56)&gt;0.01,"",IF(NewDistributions!AB54/SUM(NewDistributions!AB$2:AB56)&gt;0.01,"",DateEnded_3Day!$A56))))))</f>
        <v/>
      </c>
      <c r="AC56" s="19" t="str">
        <f>IF($A56&lt;='All Results'!$B$4,"",IF(SUM(NewDistributions!AC$2:AC56)=0,"",(IF(NewDistributions!AC56/SUM(NewDistributions!AC$2:AC56)&gt;0.01,"",IF(NewDistributions!AC55/SUM(NewDistributions!AC$2:AC56)&gt;0.01,"",IF(NewDistributions!AC54/SUM(NewDistributions!AC$2:AC56)&gt;0.01,"",DateEnded_3Day!$A56))))))</f>
        <v/>
      </c>
      <c r="AD56" s="19" t="str">
        <f>IF($A56&lt;='All Results'!$B$4,"",IF(SUM(NewDistributions!AD$2:AD56)=0,"",(IF(NewDistributions!AD56/SUM(NewDistributions!AD$2:AD56)&gt;0.01,"",IF(NewDistributions!AD55/SUM(NewDistributions!AD$2:AD56)&gt;0.01,"",IF(NewDistributions!AD54/SUM(NewDistributions!AD$2:AD56)&gt;0.01,"",DateEnded_3Day!$A56))))))</f>
        <v/>
      </c>
      <c r="AE56" s="19" t="str">
        <f>IF($A56&lt;='All Results'!$B$4,"",IF(SUM(NewDistributions!AE$2:AE56)=0,"",(IF(NewDistributions!AE56/SUM(NewDistributions!AE$2:AE56)&gt;0.01,"",IF(NewDistributions!AE55/SUM(NewDistributions!AE$2:AE56)&gt;0.01,"",IF(NewDistributions!AE54/SUM(NewDistributions!AE$2:AE56)&gt;0.01,"",DateEnded_3Day!$A56))))))</f>
        <v/>
      </c>
      <c r="AF56" s="19" t="str">
        <f>IF($A56&lt;='All Results'!$B$4,"",IF(SUM(NewDistributions!AF$2:AF56)=0,"",(IF(NewDistributions!AF56/SUM(NewDistributions!AF$2:AF56)&gt;0.01,"",IF(NewDistributions!AF55/SUM(NewDistributions!AF$2:AF56)&gt;0.01,"",IF(NewDistributions!AF54/SUM(NewDistributions!AF$2:AF56)&gt;0.01,"",DateEnded_3Day!$A56))))))</f>
        <v/>
      </c>
      <c r="AG56" s="19" t="str">
        <f>IF($A56&lt;='All Results'!$B$4,"",IF(SUM(NewDistributions!AG$2:AG56)=0,"",(IF(NewDistributions!AG56/SUM(NewDistributions!AG$2:AG56)&gt;0.01,"",IF(NewDistributions!AG55/SUM(NewDistributions!AG$2:AG56)&gt;0.01,"",IF(NewDistributions!AG54/SUM(NewDistributions!AG$2:AG56)&gt;0.01,"",DateEnded_3Day!$A56))))))</f>
        <v/>
      </c>
      <c r="AH56" s="19" t="str">
        <f>IF($A56&lt;='All Results'!$B$4,"",IF(SUM(NewDistributions!AH$2:AH56)=0,"",(IF(NewDistributions!AH56/SUM(NewDistributions!AH$2:AH56)&gt;0.01,"",IF(NewDistributions!AH55/SUM(NewDistributions!AH$2:AH56)&gt;0.01,"",IF(NewDistributions!AH54/SUM(NewDistributions!AH$2:AH56)&gt;0.01,"",DateEnded_3Day!$A56))))))</f>
        <v/>
      </c>
      <c r="AI56" s="19" t="str">
        <f>IF($A56&lt;='All Results'!$B$4,"",IF(SUM(NewDistributions!AI$2:AI56)=0,"",(IF(NewDistributions!AI56/SUM(NewDistributions!AI$2:AI56)&gt;0.01,"",IF(NewDistributions!AI55/SUM(NewDistributions!AI$2:AI56)&gt;0.01,"",IF(NewDistributions!AI54/SUM(NewDistributions!AI$2:AI56)&gt;0.01,"",DateEnded_3Day!$A56))))))</f>
        <v/>
      </c>
      <c r="AJ56" s="19" t="str">
        <f>IF($A56&lt;='All Results'!$B$4,"",IF(SUM(NewDistributions!AJ$2:AJ56)=0,"",(IF(NewDistributions!AJ56/SUM(NewDistributions!AJ$2:AJ56)&gt;0.01,"",IF(NewDistributions!AJ55/SUM(NewDistributions!AJ$2:AJ56)&gt;0.01,"",IF(NewDistributions!AJ54/SUM(NewDistributions!AJ$2:AJ56)&gt;0.01,"",DateEnded_3Day!$A56))))))</f>
        <v/>
      </c>
    </row>
    <row r="57" spans="1:36" x14ac:dyDescent="0.25">
      <c r="A57" s="1">
        <v>44372</v>
      </c>
      <c r="B57" s="3">
        <v>176</v>
      </c>
      <c r="C57" s="19" t="str">
        <f>IF($A57&lt;='All Results'!$B$4,"",IF(SUM(NewDistributions!C$2:C57)=0,"",(IF(NewDistributions!C57/SUM(NewDistributions!C$2:C57)&gt;0.01,"",IF(NewDistributions!C56/SUM(NewDistributions!C$2:C57)&gt;0.01,"",IF(NewDistributions!C55/SUM(NewDistributions!C$2:C57)&gt;0.01,"",DateEnded_3Day!$A57))))))</f>
        <v/>
      </c>
      <c r="D57" s="19" t="str">
        <f>IF($A57&lt;='All Results'!$B$4,"",IF(SUM(NewDistributions!D$2:D57)=0,"",(IF(NewDistributions!D57/SUM(NewDistributions!D$2:D57)&gt;0.01,"",IF(NewDistributions!D56/SUM(NewDistributions!D$2:D57)&gt;0.01,"",IF(NewDistributions!D55/SUM(NewDistributions!D$2:D57)&gt;0.01,"",DateEnded_3Day!$A57))))))</f>
        <v/>
      </c>
      <c r="E57" s="19" t="str">
        <f>IF($A57&lt;='All Results'!$B$4,"",IF(SUM(NewDistributions!E$2:E57)=0,"",(IF(NewDistributions!E57/SUM(NewDistributions!E$2:E57)&gt;0.01,"",IF(NewDistributions!E56/SUM(NewDistributions!E$2:E57)&gt;0.01,"",IF(NewDistributions!E55/SUM(NewDistributions!E$2:E57)&gt;0.01,"",DateEnded_3Day!$A57))))))</f>
        <v/>
      </c>
      <c r="F57" s="19" t="str">
        <f>IF($A57&lt;='All Results'!$B$4,"",IF(SUM(NewDistributions!F$2:F57)=0,"",(IF(NewDistributions!F57/SUM(NewDistributions!F$2:F57)&gt;0.01,"",IF(NewDistributions!F56/SUM(NewDistributions!F$2:F57)&gt;0.01,"",IF(NewDistributions!F55/SUM(NewDistributions!F$2:F57)&gt;0.01,"",DateEnded_3Day!$A57))))))</f>
        <v/>
      </c>
      <c r="G57" s="19" t="str">
        <f>IF($A57&lt;='All Results'!$B$4,"",IF(SUM(NewDistributions!G$2:G57)=0,"",(IF(NewDistributions!G57/SUM(NewDistributions!G$2:G57)&gt;0.01,"",IF(NewDistributions!G56/SUM(NewDistributions!G$2:G57)&gt;0.01,"",IF(NewDistributions!G55/SUM(NewDistributions!G$2:G57)&gt;0.01,"",DateEnded_3Day!$A57))))))</f>
        <v/>
      </c>
      <c r="H57" s="19" t="str">
        <f>IF($A57&lt;='All Results'!$B$4,"",IF(SUM(NewDistributions!H$2:H57)=0,"",(IF(NewDistributions!H57/SUM(NewDistributions!H$2:H57)&gt;0.01,"",IF(NewDistributions!H56/SUM(NewDistributions!H$2:H57)&gt;0.01,"",IF(NewDistributions!H55/SUM(NewDistributions!H$2:H57)&gt;0.01,"",DateEnded_3Day!$A57))))))</f>
        <v/>
      </c>
      <c r="I57" s="19" t="str">
        <f>IF($A57&lt;='All Results'!$B$4,"",IF(SUM(NewDistributions!I$2:I57)=0,"",(IF(NewDistributions!I57/SUM(NewDistributions!I$2:I57)&gt;0.01,"",IF(NewDistributions!I56/SUM(NewDistributions!I$2:I57)&gt;0.01,"",IF(NewDistributions!I55/SUM(NewDistributions!I$2:I57)&gt;0.01,"",DateEnded_3Day!$A57))))))</f>
        <v/>
      </c>
      <c r="J57" s="19" t="str">
        <f>IF($A57&lt;='All Results'!$B$4,"",IF(SUM(NewDistributions!J$2:J57)=0,"",(IF(NewDistributions!J57/SUM(NewDistributions!J$2:J57)&gt;0.01,"",IF(NewDistributions!J56/SUM(NewDistributions!J$2:J57)&gt;0.01,"",IF(NewDistributions!J55/SUM(NewDistributions!J$2:J57)&gt;0.01,"",DateEnded_3Day!$A57))))))</f>
        <v/>
      </c>
      <c r="K57" s="19" t="str">
        <f>IF($A57&lt;='All Results'!$B$4,"",IF(SUM(NewDistributions!K$2:K57)=0,"",(IF(NewDistributions!K57/SUM(NewDistributions!K$2:K57)&gt;0.01,"",IF(NewDistributions!K56/SUM(NewDistributions!K$2:K57)&gt;0.01,"",IF(NewDistributions!K55/SUM(NewDistributions!K$2:K57)&gt;0.01,"",DateEnded_3Day!$A57))))))</f>
        <v/>
      </c>
      <c r="L57" s="19" t="str">
        <f>IF($A57&lt;='All Results'!$B$4,"",IF(SUM(NewDistributions!L$2:L57)=0,"",(IF(NewDistributions!L57/SUM(NewDistributions!L$2:L57)&gt;0.01,"",IF(NewDistributions!L56/SUM(NewDistributions!L$2:L57)&gt;0.01,"",IF(NewDistributions!L55/SUM(NewDistributions!L$2:L57)&gt;0.01,"",DateEnded_3Day!$A57))))))</f>
        <v/>
      </c>
      <c r="M57" s="19" t="str">
        <f>IF($A57&lt;='All Results'!$B$4,"",IF(SUM(NewDistributions!M$2:M57)=0,"",(IF(NewDistributions!M57/SUM(NewDistributions!M$2:M57)&gt;0.01,"",IF(NewDistributions!M56/SUM(NewDistributions!M$2:M57)&gt;0.01,"",IF(NewDistributions!M55/SUM(NewDistributions!M$2:M57)&gt;0.01,"",DateEnded_3Day!$A57))))))</f>
        <v/>
      </c>
      <c r="N57" s="19" t="str">
        <f>IF($A57&lt;='All Results'!$B$4,"",IF(SUM(NewDistributions!N$2:N57)=0,"",(IF(NewDistributions!N57/SUM(NewDistributions!N$2:N57)&gt;0.01,"",IF(NewDistributions!N56/SUM(NewDistributions!N$2:N57)&gt;0.01,"",IF(NewDistributions!N55/SUM(NewDistributions!N$2:N57)&gt;0.01,"",DateEnded_3Day!$A57))))))</f>
        <v/>
      </c>
      <c r="O57" s="19" t="str">
        <f>IF($A57&lt;='All Results'!$B$4,"",IF(SUM(NewDistributions!O$2:O57)=0,"",(IF(NewDistributions!O57/SUM(NewDistributions!O$2:O57)&gt;0.01,"",IF(NewDistributions!O56/SUM(NewDistributions!O$2:O57)&gt;0.01,"",IF(NewDistributions!O55/SUM(NewDistributions!O$2:O57)&gt;0.01,"",DateEnded_3Day!$A57))))))</f>
        <v/>
      </c>
      <c r="P57" s="19" t="str">
        <f>IF($A57&lt;='All Results'!$B$4,"",IF(SUM(NewDistributions!P$2:P57)=0,"",(IF(NewDistributions!P57/SUM(NewDistributions!P$2:P57)&gt;0.01,"",IF(NewDistributions!P56/SUM(NewDistributions!P$2:P57)&gt;0.01,"",IF(NewDistributions!P55/SUM(NewDistributions!P$2:P57)&gt;0.01,"",DateEnded_3Day!$A57))))))</f>
        <v/>
      </c>
      <c r="Q57" s="19" t="str">
        <f>IF($A57&lt;='All Results'!$B$4,"",IF(SUM(NewDistributions!Q$2:Q57)=0,"",(IF(NewDistributions!Q57/SUM(NewDistributions!Q$2:Q57)&gt;0.01,"",IF(NewDistributions!Q56/SUM(NewDistributions!Q$2:Q57)&gt;0.01,"",IF(NewDistributions!Q55/SUM(NewDistributions!Q$2:Q57)&gt;0.01,"",DateEnded_3Day!$A57))))))</f>
        <v/>
      </c>
      <c r="R57" s="19" t="str">
        <f>IF($A57&lt;='All Results'!$B$4,"",IF(SUM(NewDistributions!R$2:R57)=0,"",(IF(NewDistributions!R57/SUM(NewDistributions!R$2:R57)&gt;0.01,"",IF(NewDistributions!R56/SUM(NewDistributions!R$2:R57)&gt;0.01,"",IF(NewDistributions!R55/SUM(NewDistributions!R$2:R57)&gt;0.01,"",DateEnded_3Day!$A57))))))</f>
        <v/>
      </c>
      <c r="S57" s="19" t="str">
        <f>IF($A57&lt;='All Results'!$B$4,"",IF(SUM(NewDistributions!S$2:S57)=0,"",(IF(NewDistributions!S57/SUM(NewDistributions!S$2:S57)&gt;0.01,"",IF(NewDistributions!S56/SUM(NewDistributions!S$2:S57)&gt;0.01,"",IF(NewDistributions!S55/SUM(NewDistributions!S$2:S57)&gt;0.01,"",DateEnded_3Day!$A57))))))</f>
        <v/>
      </c>
      <c r="T57" s="19" t="str">
        <f>IF($A57&lt;='All Results'!$B$4,"",IF(SUM(NewDistributions!T$2:T57)=0,"",(IF(NewDistributions!T57/SUM(NewDistributions!T$2:T57)&gt;0.01,"",IF(NewDistributions!T56/SUM(NewDistributions!T$2:T57)&gt;0.01,"",IF(NewDistributions!T55/SUM(NewDistributions!T$2:T57)&gt;0.01,"",DateEnded_3Day!$A57))))))</f>
        <v/>
      </c>
      <c r="U57" s="19" t="str">
        <f>IF($A57&lt;='All Results'!$B$4,"",IF(SUM(NewDistributions!U$2:U57)=0,"",(IF(NewDistributions!U57/SUM(NewDistributions!U$2:U57)&gt;0.01,"",IF(NewDistributions!U56/SUM(NewDistributions!U$2:U57)&gt;0.01,"",IF(NewDistributions!U55/SUM(NewDistributions!U$2:U57)&gt;0.01,"",DateEnded_3Day!$A57))))))</f>
        <v/>
      </c>
      <c r="V57" s="19" t="str">
        <f>IF($A57&lt;='All Results'!$B$4,"",IF(SUM(NewDistributions!V$2:V57)=0,"",(IF(NewDistributions!V57/SUM(NewDistributions!V$2:V57)&gt;0.01,"",IF(NewDistributions!V56/SUM(NewDistributions!V$2:V57)&gt;0.01,"",IF(NewDistributions!V55/SUM(NewDistributions!V$2:V57)&gt;0.01,"",DateEnded_3Day!$A57))))))</f>
        <v/>
      </c>
      <c r="W57" s="19" t="str">
        <f>IF($A57&lt;='All Results'!$B$4,"",IF(SUM(NewDistributions!W$2:W57)=0,"",(IF(NewDistributions!W57/SUM(NewDistributions!W$2:W57)&gt;0.01,"",IF(NewDistributions!W56/SUM(NewDistributions!W$2:W57)&gt;0.01,"",IF(NewDistributions!W55/SUM(NewDistributions!W$2:W57)&gt;0.01,"",DateEnded_3Day!$A57))))))</f>
        <v/>
      </c>
      <c r="X57" s="19" t="str">
        <f>IF($A57&lt;='All Results'!$B$4,"",IF(SUM(NewDistributions!X$2:X57)=0,"",(IF(NewDistributions!X57/SUM(NewDistributions!X$2:X57)&gt;0.01,"",IF(NewDistributions!X56/SUM(NewDistributions!X$2:X57)&gt;0.01,"",IF(NewDistributions!X55/SUM(NewDistributions!X$2:X57)&gt;0.01,"",DateEnded_3Day!$A57))))))</f>
        <v/>
      </c>
      <c r="Y57" s="19" t="str">
        <f>IF($A57&lt;='All Results'!$B$4,"",IF(SUM(NewDistributions!Y$2:Y57)=0,"",(IF(NewDistributions!Y57/SUM(NewDistributions!Y$2:Y57)&gt;0.01,"",IF(NewDistributions!Y56/SUM(NewDistributions!Y$2:Y57)&gt;0.01,"",IF(NewDistributions!Y55/SUM(NewDistributions!Y$2:Y57)&gt;0.01,"",DateEnded_3Day!$A57))))))</f>
        <v/>
      </c>
      <c r="Z57" s="19" t="str">
        <f>IF($A57&lt;='All Results'!$B$4,"",IF(SUM(NewDistributions!Z$2:Z57)=0,"",(IF(NewDistributions!Z57/SUM(NewDistributions!Z$2:Z57)&gt;0.01,"",IF(NewDistributions!Z56/SUM(NewDistributions!Z$2:Z57)&gt;0.01,"",IF(NewDistributions!Z55/SUM(NewDistributions!Z$2:Z57)&gt;0.01,"",DateEnded_3Day!$A57))))))</f>
        <v/>
      </c>
      <c r="AA57" s="19" t="str">
        <f>IF($A57&lt;='All Results'!$B$4,"",IF(SUM(NewDistributions!AA$2:AA57)=0,"",(IF(NewDistributions!AA57/SUM(NewDistributions!AA$2:AA57)&gt;0.01,"",IF(NewDistributions!AA56/SUM(NewDistributions!AA$2:AA57)&gt;0.01,"",IF(NewDistributions!AA55/SUM(NewDistributions!AA$2:AA57)&gt;0.01,"",DateEnded_3Day!$A57))))))</f>
        <v/>
      </c>
      <c r="AB57" s="19" t="str">
        <f>IF($A57&lt;='All Results'!$B$4,"",IF(SUM(NewDistributions!AB$2:AB57)=0,"",(IF(NewDistributions!AB57/SUM(NewDistributions!AB$2:AB57)&gt;0.01,"",IF(NewDistributions!AB56/SUM(NewDistributions!AB$2:AB57)&gt;0.01,"",IF(NewDistributions!AB55/SUM(NewDistributions!AB$2:AB57)&gt;0.01,"",DateEnded_3Day!$A57))))))</f>
        <v/>
      </c>
      <c r="AC57" s="19" t="str">
        <f>IF($A57&lt;='All Results'!$B$4,"",IF(SUM(NewDistributions!AC$2:AC57)=0,"",(IF(NewDistributions!AC57/SUM(NewDistributions!AC$2:AC57)&gt;0.01,"",IF(NewDistributions!AC56/SUM(NewDistributions!AC$2:AC57)&gt;0.01,"",IF(NewDistributions!AC55/SUM(NewDistributions!AC$2:AC57)&gt;0.01,"",DateEnded_3Day!$A57))))))</f>
        <v/>
      </c>
      <c r="AD57" s="19" t="str">
        <f>IF($A57&lt;='All Results'!$B$4,"",IF(SUM(NewDistributions!AD$2:AD57)=0,"",(IF(NewDistributions!AD57/SUM(NewDistributions!AD$2:AD57)&gt;0.01,"",IF(NewDistributions!AD56/SUM(NewDistributions!AD$2:AD57)&gt;0.01,"",IF(NewDistributions!AD55/SUM(NewDistributions!AD$2:AD57)&gt;0.01,"",DateEnded_3Day!$A57))))))</f>
        <v/>
      </c>
      <c r="AE57" s="19" t="str">
        <f>IF($A57&lt;='All Results'!$B$4,"",IF(SUM(NewDistributions!AE$2:AE57)=0,"",(IF(NewDistributions!AE57/SUM(NewDistributions!AE$2:AE57)&gt;0.01,"",IF(NewDistributions!AE56/SUM(NewDistributions!AE$2:AE57)&gt;0.01,"",IF(NewDistributions!AE55/SUM(NewDistributions!AE$2:AE57)&gt;0.01,"",DateEnded_3Day!$A57))))))</f>
        <v/>
      </c>
      <c r="AF57" s="19" t="str">
        <f>IF($A57&lt;='All Results'!$B$4,"",IF(SUM(NewDistributions!AF$2:AF57)=0,"",(IF(NewDistributions!AF57/SUM(NewDistributions!AF$2:AF57)&gt;0.01,"",IF(NewDistributions!AF56/SUM(NewDistributions!AF$2:AF57)&gt;0.01,"",IF(NewDistributions!AF55/SUM(NewDistributions!AF$2:AF57)&gt;0.01,"",DateEnded_3Day!$A57))))))</f>
        <v/>
      </c>
      <c r="AG57" s="19" t="str">
        <f>IF($A57&lt;='All Results'!$B$4,"",IF(SUM(NewDistributions!AG$2:AG57)=0,"",(IF(NewDistributions!AG57/SUM(NewDistributions!AG$2:AG57)&gt;0.01,"",IF(NewDistributions!AG56/SUM(NewDistributions!AG$2:AG57)&gt;0.01,"",IF(NewDistributions!AG55/SUM(NewDistributions!AG$2:AG57)&gt;0.01,"",DateEnded_3Day!$A57))))))</f>
        <v/>
      </c>
      <c r="AH57" s="19" t="str">
        <f>IF($A57&lt;='All Results'!$B$4,"",IF(SUM(NewDistributions!AH$2:AH57)=0,"",(IF(NewDistributions!AH57/SUM(NewDistributions!AH$2:AH57)&gt;0.01,"",IF(NewDistributions!AH56/SUM(NewDistributions!AH$2:AH57)&gt;0.01,"",IF(NewDistributions!AH55/SUM(NewDistributions!AH$2:AH57)&gt;0.01,"",DateEnded_3Day!$A57))))))</f>
        <v/>
      </c>
      <c r="AI57" s="19" t="str">
        <f>IF($A57&lt;='All Results'!$B$4,"",IF(SUM(NewDistributions!AI$2:AI57)=0,"",(IF(NewDistributions!AI57/SUM(NewDistributions!AI$2:AI57)&gt;0.01,"",IF(NewDistributions!AI56/SUM(NewDistributions!AI$2:AI57)&gt;0.01,"",IF(NewDistributions!AI55/SUM(NewDistributions!AI$2:AI57)&gt;0.01,"",DateEnded_3Day!$A57))))))</f>
        <v/>
      </c>
      <c r="AJ57" s="19" t="str">
        <f>IF($A57&lt;='All Results'!$B$4,"",IF(SUM(NewDistributions!AJ$2:AJ57)=0,"",(IF(NewDistributions!AJ57/SUM(NewDistributions!AJ$2:AJ57)&gt;0.01,"",IF(NewDistributions!AJ56/SUM(NewDistributions!AJ$2:AJ57)&gt;0.01,"",IF(NewDistributions!AJ55/SUM(NewDistributions!AJ$2:AJ57)&gt;0.01,"",DateEnded_3Day!$A57))))))</f>
        <v/>
      </c>
    </row>
    <row r="58" spans="1:36" x14ac:dyDescent="0.25">
      <c r="A58" s="1">
        <v>44373</v>
      </c>
      <c r="B58" s="3">
        <v>177</v>
      </c>
      <c r="C58" s="19" t="str">
        <f>IF($A58&lt;='All Results'!$B$4,"",IF(SUM(NewDistributions!C$2:C58)=0,"",(IF(NewDistributions!C58/SUM(NewDistributions!C$2:C58)&gt;0.01,"",IF(NewDistributions!C57/SUM(NewDistributions!C$2:C58)&gt;0.01,"",IF(NewDistributions!C56/SUM(NewDistributions!C$2:C58)&gt;0.01,"",DateEnded_3Day!$A58))))))</f>
        <v/>
      </c>
      <c r="D58" s="19" t="str">
        <f>IF($A58&lt;='All Results'!$B$4,"",IF(SUM(NewDistributions!D$2:D58)=0,"",(IF(NewDistributions!D58/SUM(NewDistributions!D$2:D58)&gt;0.01,"",IF(NewDistributions!D57/SUM(NewDistributions!D$2:D58)&gt;0.01,"",IF(NewDistributions!D56/SUM(NewDistributions!D$2:D58)&gt;0.01,"",DateEnded_3Day!$A58))))))</f>
        <v/>
      </c>
      <c r="E58" s="19" t="str">
        <f>IF($A58&lt;='All Results'!$B$4,"",IF(SUM(NewDistributions!E$2:E58)=0,"",(IF(NewDistributions!E58/SUM(NewDistributions!E$2:E58)&gt;0.01,"",IF(NewDistributions!E57/SUM(NewDistributions!E$2:E58)&gt;0.01,"",IF(NewDistributions!E56/SUM(NewDistributions!E$2:E58)&gt;0.01,"",DateEnded_3Day!$A58))))))</f>
        <v/>
      </c>
      <c r="F58" s="19" t="str">
        <f>IF($A58&lt;='All Results'!$B$4,"",IF(SUM(NewDistributions!F$2:F58)=0,"",(IF(NewDistributions!F58/SUM(NewDistributions!F$2:F58)&gt;0.01,"",IF(NewDistributions!F57/SUM(NewDistributions!F$2:F58)&gt;0.01,"",IF(NewDistributions!F56/SUM(NewDistributions!F$2:F58)&gt;0.01,"",DateEnded_3Day!$A58))))))</f>
        <v/>
      </c>
      <c r="G58" s="19" t="str">
        <f>IF($A58&lt;='All Results'!$B$4,"",IF(SUM(NewDistributions!G$2:G58)=0,"",(IF(NewDistributions!G58/SUM(NewDistributions!G$2:G58)&gt;0.01,"",IF(NewDistributions!G57/SUM(NewDistributions!G$2:G58)&gt;0.01,"",IF(NewDistributions!G56/SUM(NewDistributions!G$2:G58)&gt;0.01,"",DateEnded_3Day!$A58))))))</f>
        <v/>
      </c>
      <c r="H58" s="19" t="str">
        <f>IF($A58&lt;='All Results'!$B$4,"",IF(SUM(NewDistributions!H$2:H58)=0,"",(IF(NewDistributions!H58/SUM(NewDistributions!H$2:H58)&gt;0.01,"",IF(NewDistributions!H57/SUM(NewDistributions!H$2:H58)&gt;0.01,"",IF(NewDistributions!H56/SUM(NewDistributions!H$2:H58)&gt;0.01,"",DateEnded_3Day!$A58))))))</f>
        <v/>
      </c>
      <c r="I58" s="19" t="str">
        <f>IF($A58&lt;='All Results'!$B$4,"",IF(SUM(NewDistributions!I$2:I58)=0,"",(IF(NewDistributions!I58/SUM(NewDistributions!I$2:I58)&gt;0.01,"",IF(NewDistributions!I57/SUM(NewDistributions!I$2:I58)&gt;0.01,"",IF(NewDistributions!I56/SUM(NewDistributions!I$2:I58)&gt;0.01,"",DateEnded_3Day!$A58))))))</f>
        <v/>
      </c>
      <c r="J58" s="19" t="str">
        <f>IF($A58&lt;='All Results'!$B$4,"",IF(SUM(NewDistributions!J$2:J58)=0,"",(IF(NewDistributions!J58/SUM(NewDistributions!J$2:J58)&gt;0.01,"",IF(NewDistributions!J57/SUM(NewDistributions!J$2:J58)&gt;0.01,"",IF(NewDistributions!J56/SUM(NewDistributions!J$2:J58)&gt;0.01,"",DateEnded_3Day!$A58))))))</f>
        <v/>
      </c>
      <c r="K58" s="19" t="str">
        <f>IF($A58&lt;='All Results'!$B$4,"",IF(SUM(NewDistributions!K$2:K58)=0,"",(IF(NewDistributions!K58/SUM(NewDistributions!K$2:K58)&gt;0.01,"",IF(NewDistributions!K57/SUM(NewDistributions!K$2:K58)&gt;0.01,"",IF(NewDistributions!K56/SUM(NewDistributions!K$2:K58)&gt;0.01,"",DateEnded_3Day!$A58))))))</f>
        <v/>
      </c>
      <c r="L58" s="19" t="str">
        <f>IF($A58&lt;='All Results'!$B$4,"",IF(SUM(NewDistributions!L$2:L58)=0,"",(IF(NewDistributions!L58/SUM(NewDistributions!L$2:L58)&gt;0.01,"",IF(NewDistributions!L57/SUM(NewDistributions!L$2:L58)&gt;0.01,"",IF(NewDistributions!L56/SUM(NewDistributions!L$2:L58)&gt;0.01,"",DateEnded_3Day!$A58))))))</f>
        <v/>
      </c>
      <c r="M58" s="19" t="str">
        <f>IF($A58&lt;='All Results'!$B$4,"",IF(SUM(NewDistributions!M$2:M58)=0,"",(IF(NewDistributions!M58/SUM(NewDistributions!M$2:M58)&gt;0.01,"",IF(NewDistributions!M57/SUM(NewDistributions!M$2:M58)&gt;0.01,"",IF(NewDistributions!M56/SUM(NewDistributions!M$2:M58)&gt;0.01,"",DateEnded_3Day!$A58))))))</f>
        <v/>
      </c>
      <c r="N58" s="19" t="str">
        <f>IF($A58&lt;='All Results'!$B$4,"",IF(SUM(NewDistributions!N$2:N58)=0,"",(IF(NewDistributions!N58/SUM(NewDistributions!N$2:N58)&gt;0.01,"",IF(NewDistributions!N57/SUM(NewDistributions!N$2:N58)&gt;0.01,"",IF(NewDistributions!N56/SUM(NewDistributions!N$2:N58)&gt;0.01,"",DateEnded_3Day!$A58))))))</f>
        <v/>
      </c>
      <c r="O58" s="19" t="str">
        <f>IF($A58&lt;='All Results'!$B$4,"",IF(SUM(NewDistributions!O$2:O58)=0,"",(IF(NewDistributions!O58/SUM(NewDistributions!O$2:O58)&gt;0.01,"",IF(NewDistributions!O57/SUM(NewDistributions!O$2:O58)&gt;0.01,"",IF(NewDistributions!O56/SUM(NewDistributions!O$2:O58)&gt;0.01,"",DateEnded_3Day!$A58))))))</f>
        <v/>
      </c>
      <c r="P58" s="19" t="str">
        <f>IF($A58&lt;='All Results'!$B$4,"",IF(SUM(NewDistributions!P$2:P58)=0,"",(IF(NewDistributions!P58/SUM(NewDistributions!P$2:P58)&gt;0.01,"",IF(NewDistributions!P57/SUM(NewDistributions!P$2:P58)&gt;0.01,"",IF(NewDistributions!P56/SUM(NewDistributions!P$2:P58)&gt;0.01,"",DateEnded_3Day!$A58))))))</f>
        <v/>
      </c>
      <c r="Q58" s="19" t="str">
        <f>IF($A58&lt;='All Results'!$B$4,"",IF(SUM(NewDistributions!Q$2:Q58)=0,"",(IF(NewDistributions!Q58/SUM(NewDistributions!Q$2:Q58)&gt;0.01,"",IF(NewDistributions!Q57/SUM(NewDistributions!Q$2:Q58)&gt;0.01,"",IF(NewDistributions!Q56/SUM(NewDistributions!Q$2:Q58)&gt;0.01,"",DateEnded_3Day!$A58))))))</f>
        <v/>
      </c>
      <c r="R58" s="19" t="str">
        <f>IF($A58&lt;='All Results'!$B$4,"",IF(SUM(NewDistributions!R$2:R58)=0,"",(IF(NewDistributions!R58/SUM(NewDistributions!R$2:R58)&gt;0.01,"",IF(NewDistributions!R57/SUM(NewDistributions!R$2:R58)&gt;0.01,"",IF(NewDistributions!R56/SUM(NewDistributions!R$2:R58)&gt;0.01,"",DateEnded_3Day!$A58))))))</f>
        <v/>
      </c>
      <c r="S58" s="19" t="str">
        <f>IF($A58&lt;='All Results'!$B$4,"",IF(SUM(NewDistributions!S$2:S58)=0,"",(IF(NewDistributions!S58/SUM(NewDistributions!S$2:S58)&gt;0.01,"",IF(NewDistributions!S57/SUM(NewDistributions!S$2:S58)&gt;0.01,"",IF(NewDistributions!S56/SUM(NewDistributions!S$2:S58)&gt;0.01,"",DateEnded_3Day!$A58))))))</f>
        <v/>
      </c>
      <c r="T58" s="19" t="str">
        <f>IF($A58&lt;='All Results'!$B$4,"",IF(SUM(NewDistributions!T$2:T58)=0,"",(IF(NewDistributions!T58/SUM(NewDistributions!T$2:T58)&gt;0.01,"",IF(NewDistributions!T57/SUM(NewDistributions!T$2:T58)&gt;0.01,"",IF(NewDistributions!T56/SUM(NewDistributions!T$2:T58)&gt;0.01,"",DateEnded_3Day!$A58))))))</f>
        <v/>
      </c>
      <c r="U58" s="19" t="str">
        <f>IF($A58&lt;='All Results'!$B$4,"",IF(SUM(NewDistributions!U$2:U58)=0,"",(IF(NewDistributions!U58/SUM(NewDistributions!U$2:U58)&gt;0.01,"",IF(NewDistributions!U57/SUM(NewDistributions!U$2:U58)&gt;0.01,"",IF(NewDistributions!U56/SUM(NewDistributions!U$2:U58)&gt;0.01,"",DateEnded_3Day!$A58))))))</f>
        <v/>
      </c>
      <c r="V58" s="19" t="str">
        <f>IF($A58&lt;='All Results'!$B$4,"",IF(SUM(NewDistributions!V$2:V58)=0,"",(IF(NewDistributions!V58/SUM(NewDistributions!V$2:V58)&gt;0.01,"",IF(NewDistributions!V57/SUM(NewDistributions!V$2:V58)&gt;0.01,"",IF(NewDistributions!V56/SUM(NewDistributions!V$2:V58)&gt;0.01,"",DateEnded_3Day!$A58))))))</f>
        <v/>
      </c>
      <c r="W58" s="19" t="str">
        <f>IF($A58&lt;='All Results'!$B$4,"",IF(SUM(NewDistributions!W$2:W58)=0,"",(IF(NewDistributions!W58/SUM(NewDistributions!W$2:W58)&gt;0.01,"",IF(NewDistributions!W57/SUM(NewDistributions!W$2:W58)&gt;0.01,"",IF(NewDistributions!W56/SUM(NewDistributions!W$2:W58)&gt;0.01,"",DateEnded_3Day!$A58))))))</f>
        <v/>
      </c>
      <c r="X58" s="19" t="str">
        <f>IF($A58&lt;='All Results'!$B$4,"",IF(SUM(NewDistributions!X$2:X58)=0,"",(IF(NewDistributions!X58/SUM(NewDistributions!X$2:X58)&gt;0.01,"",IF(NewDistributions!X57/SUM(NewDistributions!X$2:X58)&gt;0.01,"",IF(NewDistributions!X56/SUM(NewDistributions!X$2:X58)&gt;0.01,"",DateEnded_3Day!$A58))))))</f>
        <v/>
      </c>
      <c r="Y58" s="19" t="str">
        <f>IF($A58&lt;='All Results'!$B$4,"",IF(SUM(NewDistributions!Y$2:Y58)=0,"",(IF(NewDistributions!Y58/SUM(NewDistributions!Y$2:Y58)&gt;0.01,"",IF(NewDistributions!Y57/SUM(NewDistributions!Y$2:Y58)&gt;0.01,"",IF(NewDistributions!Y56/SUM(NewDistributions!Y$2:Y58)&gt;0.01,"",DateEnded_3Day!$A58))))))</f>
        <v/>
      </c>
      <c r="Z58" s="19" t="str">
        <f>IF($A58&lt;='All Results'!$B$4,"",IF(SUM(NewDistributions!Z$2:Z58)=0,"",(IF(NewDistributions!Z58/SUM(NewDistributions!Z$2:Z58)&gt;0.01,"",IF(NewDistributions!Z57/SUM(NewDistributions!Z$2:Z58)&gt;0.01,"",IF(NewDistributions!Z56/SUM(NewDistributions!Z$2:Z58)&gt;0.01,"",DateEnded_3Day!$A58))))))</f>
        <v/>
      </c>
      <c r="AA58" s="19" t="str">
        <f>IF($A58&lt;='All Results'!$B$4,"",IF(SUM(NewDistributions!AA$2:AA58)=0,"",(IF(NewDistributions!AA58/SUM(NewDistributions!AA$2:AA58)&gt;0.01,"",IF(NewDistributions!AA57/SUM(NewDistributions!AA$2:AA58)&gt;0.01,"",IF(NewDistributions!AA56/SUM(NewDistributions!AA$2:AA58)&gt;0.01,"",DateEnded_3Day!$A58))))))</f>
        <v/>
      </c>
      <c r="AB58" s="19" t="str">
        <f>IF($A58&lt;='All Results'!$B$4,"",IF(SUM(NewDistributions!AB$2:AB58)=0,"",(IF(NewDistributions!AB58/SUM(NewDistributions!AB$2:AB58)&gt;0.01,"",IF(NewDistributions!AB57/SUM(NewDistributions!AB$2:AB58)&gt;0.01,"",IF(NewDistributions!AB56/SUM(NewDistributions!AB$2:AB58)&gt;0.01,"",DateEnded_3Day!$A58))))))</f>
        <v/>
      </c>
      <c r="AC58" s="19" t="str">
        <f>IF($A58&lt;='All Results'!$B$4,"",IF(SUM(NewDistributions!AC$2:AC58)=0,"",(IF(NewDistributions!AC58/SUM(NewDistributions!AC$2:AC58)&gt;0.01,"",IF(NewDistributions!AC57/SUM(NewDistributions!AC$2:AC58)&gt;0.01,"",IF(NewDistributions!AC56/SUM(NewDistributions!AC$2:AC58)&gt;0.01,"",DateEnded_3Day!$A58))))))</f>
        <v/>
      </c>
      <c r="AD58" s="19" t="str">
        <f>IF($A58&lt;='All Results'!$B$4,"",IF(SUM(NewDistributions!AD$2:AD58)=0,"",(IF(NewDistributions!AD58/SUM(NewDistributions!AD$2:AD58)&gt;0.01,"",IF(NewDistributions!AD57/SUM(NewDistributions!AD$2:AD58)&gt;0.01,"",IF(NewDistributions!AD56/SUM(NewDistributions!AD$2:AD58)&gt;0.01,"",DateEnded_3Day!$A58))))))</f>
        <v/>
      </c>
      <c r="AE58" s="19" t="str">
        <f>IF($A58&lt;='All Results'!$B$4,"",IF(SUM(NewDistributions!AE$2:AE58)=0,"",(IF(NewDistributions!AE58/SUM(NewDistributions!AE$2:AE58)&gt;0.01,"",IF(NewDistributions!AE57/SUM(NewDistributions!AE$2:AE58)&gt;0.01,"",IF(NewDistributions!AE56/SUM(NewDistributions!AE$2:AE58)&gt;0.01,"",DateEnded_3Day!$A58))))))</f>
        <v/>
      </c>
      <c r="AF58" s="19" t="str">
        <f>IF($A58&lt;='All Results'!$B$4,"",IF(SUM(NewDistributions!AF$2:AF58)=0,"",(IF(NewDistributions!AF58/SUM(NewDistributions!AF$2:AF58)&gt;0.01,"",IF(NewDistributions!AF57/SUM(NewDistributions!AF$2:AF58)&gt;0.01,"",IF(NewDistributions!AF56/SUM(NewDistributions!AF$2:AF58)&gt;0.01,"",DateEnded_3Day!$A58))))))</f>
        <v/>
      </c>
      <c r="AG58" s="19" t="str">
        <f>IF($A58&lt;='All Results'!$B$4,"",IF(SUM(NewDistributions!AG$2:AG58)=0,"",(IF(NewDistributions!AG58/SUM(NewDistributions!AG$2:AG58)&gt;0.01,"",IF(NewDistributions!AG57/SUM(NewDistributions!AG$2:AG58)&gt;0.01,"",IF(NewDistributions!AG56/SUM(NewDistributions!AG$2:AG58)&gt;0.01,"",DateEnded_3Day!$A58))))))</f>
        <v/>
      </c>
      <c r="AH58" s="19" t="str">
        <f>IF($A58&lt;='All Results'!$B$4,"",IF(SUM(NewDistributions!AH$2:AH58)=0,"",(IF(NewDistributions!AH58/SUM(NewDistributions!AH$2:AH58)&gt;0.01,"",IF(NewDistributions!AH57/SUM(NewDistributions!AH$2:AH58)&gt;0.01,"",IF(NewDistributions!AH56/SUM(NewDistributions!AH$2:AH58)&gt;0.01,"",DateEnded_3Day!$A58))))))</f>
        <v/>
      </c>
      <c r="AI58" s="19" t="str">
        <f>IF($A58&lt;='All Results'!$B$4,"",IF(SUM(NewDistributions!AI$2:AI58)=0,"",(IF(NewDistributions!AI58/SUM(NewDistributions!AI$2:AI58)&gt;0.01,"",IF(NewDistributions!AI57/SUM(NewDistributions!AI$2:AI58)&gt;0.01,"",IF(NewDistributions!AI56/SUM(NewDistributions!AI$2:AI58)&gt;0.01,"",DateEnded_3Day!$A58))))))</f>
        <v/>
      </c>
      <c r="AJ58" s="19" t="str">
        <f>IF($A58&lt;='All Results'!$B$4,"",IF(SUM(NewDistributions!AJ$2:AJ58)=0,"",(IF(NewDistributions!AJ58/SUM(NewDistributions!AJ$2:AJ58)&gt;0.01,"",IF(NewDistributions!AJ57/SUM(NewDistributions!AJ$2:AJ58)&gt;0.01,"",IF(NewDistributions!AJ56/SUM(NewDistributions!AJ$2:AJ58)&gt;0.01,"",DateEnded_3Day!$A58))))))</f>
        <v/>
      </c>
    </row>
    <row r="59" spans="1:36" x14ac:dyDescent="0.25">
      <c r="A59" s="1">
        <v>44374</v>
      </c>
      <c r="B59" s="3">
        <v>178</v>
      </c>
      <c r="C59" s="19" t="str">
        <f>IF($A59&lt;='All Results'!$B$4,"",IF(SUM(NewDistributions!C$2:C59)=0,"",(IF(NewDistributions!C59/SUM(NewDistributions!C$2:C59)&gt;0.01,"",IF(NewDistributions!C58/SUM(NewDistributions!C$2:C59)&gt;0.01,"",IF(NewDistributions!C57/SUM(NewDistributions!C$2:C59)&gt;0.01,"",DateEnded_3Day!$A59))))))</f>
        <v/>
      </c>
      <c r="D59" s="19" t="str">
        <f>IF($A59&lt;='All Results'!$B$4,"",IF(SUM(NewDistributions!D$2:D59)=0,"",(IF(NewDistributions!D59/SUM(NewDistributions!D$2:D59)&gt;0.01,"",IF(NewDistributions!D58/SUM(NewDistributions!D$2:D59)&gt;0.01,"",IF(NewDistributions!D57/SUM(NewDistributions!D$2:D59)&gt;0.01,"",DateEnded_3Day!$A59))))))</f>
        <v/>
      </c>
      <c r="E59" s="19" t="str">
        <f>IF($A59&lt;='All Results'!$B$4,"",IF(SUM(NewDistributions!E$2:E59)=0,"",(IF(NewDistributions!E59/SUM(NewDistributions!E$2:E59)&gt;0.01,"",IF(NewDistributions!E58/SUM(NewDistributions!E$2:E59)&gt;0.01,"",IF(NewDistributions!E57/SUM(NewDistributions!E$2:E59)&gt;0.01,"",DateEnded_3Day!$A59))))))</f>
        <v/>
      </c>
      <c r="F59" s="19" t="str">
        <f>IF($A59&lt;='All Results'!$B$4,"",IF(SUM(NewDistributions!F$2:F59)=0,"",(IF(NewDistributions!F59/SUM(NewDistributions!F$2:F59)&gt;0.01,"",IF(NewDistributions!F58/SUM(NewDistributions!F$2:F59)&gt;0.01,"",IF(NewDistributions!F57/SUM(NewDistributions!F$2:F59)&gt;0.01,"",DateEnded_3Day!$A59))))))</f>
        <v/>
      </c>
      <c r="G59" s="19" t="str">
        <f>IF($A59&lt;='All Results'!$B$4,"",IF(SUM(NewDistributions!G$2:G59)=0,"",(IF(NewDistributions!G59/SUM(NewDistributions!G$2:G59)&gt;0.01,"",IF(NewDistributions!G58/SUM(NewDistributions!G$2:G59)&gt;0.01,"",IF(NewDistributions!G57/SUM(NewDistributions!G$2:G59)&gt;0.01,"",DateEnded_3Day!$A59))))))</f>
        <v/>
      </c>
      <c r="H59" s="19" t="str">
        <f>IF($A59&lt;='All Results'!$B$4,"",IF(SUM(NewDistributions!H$2:H59)=0,"",(IF(NewDistributions!H59/SUM(NewDistributions!H$2:H59)&gt;0.01,"",IF(NewDistributions!H58/SUM(NewDistributions!H$2:H59)&gt;0.01,"",IF(NewDistributions!H57/SUM(NewDistributions!H$2:H59)&gt;0.01,"",DateEnded_3Day!$A59))))))</f>
        <v/>
      </c>
      <c r="I59" s="19" t="str">
        <f>IF($A59&lt;='All Results'!$B$4,"",IF(SUM(NewDistributions!I$2:I59)=0,"",(IF(NewDistributions!I59/SUM(NewDistributions!I$2:I59)&gt;0.01,"",IF(NewDistributions!I58/SUM(NewDistributions!I$2:I59)&gt;0.01,"",IF(NewDistributions!I57/SUM(NewDistributions!I$2:I59)&gt;0.01,"",DateEnded_3Day!$A59))))))</f>
        <v/>
      </c>
      <c r="J59" s="19" t="str">
        <f>IF($A59&lt;='All Results'!$B$4,"",IF(SUM(NewDistributions!J$2:J59)=0,"",(IF(NewDistributions!J59/SUM(NewDistributions!J$2:J59)&gt;0.01,"",IF(NewDistributions!J58/SUM(NewDistributions!J$2:J59)&gt;0.01,"",IF(NewDistributions!J57/SUM(NewDistributions!J$2:J59)&gt;0.01,"",DateEnded_3Day!$A59))))))</f>
        <v/>
      </c>
      <c r="K59" s="19" t="str">
        <f>IF($A59&lt;='All Results'!$B$4,"",IF(SUM(NewDistributions!K$2:K59)=0,"",(IF(NewDistributions!K59/SUM(NewDistributions!K$2:K59)&gt;0.01,"",IF(NewDistributions!K58/SUM(NewDistributions!K$2:K59)&gt;0.01,"",IF(NewDistributions!K57/SUM(NewDistributions!K$2:K59)&gt;0.01,"",DateEnded_3Day!$A59))))))</f>
        <v/>
      </c>
      <c r="L59" s="19" t="str">
        <f>IF($A59&lt;='All Results'!$B$4,"",IF(SUM(NewDistributions!L$2:L59)=0,"",(IF(NewDistributions!L59/SUM(NewDistributions!L$2:L59)&gt;0.01,"",IF(NewDistributions!L58/SUM(NewDistributions!L$2:L59)&gt;0.01,"",IF(NewDistributions!L57/SUM(NewDistributions!L$2:L59)&gt;0.01,"",DateEnded_3Day!$A59))))))</f>
        <v/>
      </c>
      <c r="M59" s="19" t="str">
        <f>IF($A59&lt;='All Results'!$B$4,"",IF(SUM(NewDistributions!M$2:M59)=0,"",(IF(NewDistributions!M59/SUM(NewDistributions!M$2:M59)&gt;0.01,"",IF(NewDistributions!M58/SUM(NewDistributions!M$2:M59)&gt;0.01,"",IF(NewDistributions!M57/SUM(NewDistributions!M$2:M59)&gt;0.01,"",DateEnded_3Day!$A59))))))</f>
        <v/>
      </c>
      <c r="N59" s="19" t="str">
        <f>IF($A59&lt;='All Results'!$B$4,"",IF(SUM(NewDistributions!N$2:N59)=0,"",(IF(NewDistributions!N59/SUM(NewDistributions!N$2:N59)&gt;0.01,"",IF(NewDistributions!N58/SUM(NewDistributions!N$2:N59)&gt;0.01,"",IF(NewDistributions!N57/SUM(NewDistributions!N$2:N59)&gt;0.01,"",DateEnded_3Day!$A59))))))</f>
        <v/>
      </c>
      <c r="O59" s="19" t="str">
        <f>IF($A59&lt;='All Results'!$B$4,"",IF(SUM(NewDistributions!O$2:O59)=0,"",(IF(NewDistributions!O59/SUM(NewDistributions!O$2:O59)&gt;0.01,"",IF(NewDistributions!O58/SUM(NewDistributions!O$2:O59)&gt;0.01,"",IF(NewDistributions!O57/SUM(NewDistributions!O$2:O59)&gt;0.01,"",DateEnded_3Day!$A59))))))</f>
        <v/>
      </c>
      <c r="P59" s="19" t="str">
        <f>IF($A59&lt;='All Results'!$B$4,"",IF(SUM(NewDistributions!P$2:P59)=0,"",(IF(NewDistributions!P59/SUM(NewDistributions!P$2:P59)&gt;0.01,"",IF(NewDistributions!P58/SUM(NewDistributions!P$2:P59)&gt;0.01,"",IF(NewDistributions!P57/SUM(NewDistributions!P$2:P59)&gt;0.01,"",DateEnded_3Day!$A59))))))</f>
        <v/>
      </c>
      <c r="Q59" s="19" t="str">
        <f>IF($A59&lt;='All Results'!$B$4,"",IF(SUM(NewDistributions!Q$2:Q59)=0,"",(IF(NewDistributions!Q59/SUM(NewDistributions!Q$2:Q59)&gt;0.01,"",IF(NewDistributions!Q58/SUM(NewDistributions!Q$2:Q59)&gt;0.01,"",IF(NewDistributions!Q57/SUM(NewDistributions!Q$2:Q59)&gt;0.01,"",DateEnded_3Day!$A59))))))</f>
        <v/>
      </c>
      <c r="R59" s="19" t="str">
        <f>IF($A59&lt;='All Results'!$B$4,"",IF(SUM(NewDistributions!R$2:R59)=0,"",(IF(NewDistributions!R59/SUM(NewDistributions!R$2:R59)&gt;0.01,"",IF(NewDistributions!R58/SUM(NewDistributions!R$2:R59)&gt;0.01,"",IF(NewDistributions!R57/SUM(NewDistributions!R$2:R59)&gt;0.01,"",DateEnded_3Day!$A59))))))</f>
        <v/>
      </c>
      <c r="S59" s="19" t="str">
        <f>IF($A59&lt;='All Results'!$B$4,"",IF(SUM(NewDistributions!S$2:S59)=0,"",(IF(NewDistributions!S59/SUM(NewDistributions!S$2:S59)&gt;0.01,"",IF(NewDistributions!S58/SUM(NewDistributions!S$2:S59)&gt;0.01,"",IF(NewDistributions!S57/SUM(NewDistributions!S$2:S59)&gt;0.01,"",DateEnded_3Day!$A59))))))</f>
        <v/>
      </c>
      <c r="T59" s="19" t="str">
        <f>IF($A59&lt;='All Results'!$B$4,"",IF(SUM(NewDistributions!T$2:T59)=0,"",(IF(NewDistributions!T59/SUM(NewDistributions!T$2:T59)&gt;0.01,"",IF(NewDistributions!T58/SUM(NewDistributions!T$2:T59)&gt;0.01,"",IF(NewDistributions!T57/SUM(NewDistributions!T$2:T59)&gt;0.01,"",DateEnded_3Day!$A59))))))</f>
        <v/>
      </c>
      <c r="U59" s="19" t="str">
        <f>IF($A59&lt;='All Results'!$B$4,"",IF(SUM(NewDistributions!U$2:U59)=0,"",(IF(NewDistributions!U59/SUM(NewDistributions!U$2:U59)&gt;0.01,"",IF(NewDistributions!U58/SUM(NewDistributions!U$2:U59)&gt;0.01,"",IF(NewDistributions!U57/SUM(NewDistributions!U$2:U59)&gt;0.01,"",DateEnded_3Day!$A59))))))</f>
        <v/>
      </c>
      <c r="V59" s="19" t="str">
        <f>IF($A59&lt;='All Results'!$B$4,"",IF(SUM(NewDistributions!V$2:V59)=0,"",(IF(NewDistributions!V59/SUM(NewDistributions!V$2:V59)&gt;0.01,"",IF(NewDistributions!V58/SUM(NewDistributions!V$2:V59)&gt;0.01,"",IF(NewDistributions!V57/SUM(NewDistributions!V$2:V59)&gt;0.01,"",DateEnded_3Day!$A59))))))</f>
        <v/>
      </c>
      <c r="W59" s="19" t="str">
        <f>IF($A59&lt;='All Results'!$B$4,"",IF(SUM(NewDistributions!W$2:W59)=0,"",(IF(NewDistributions!W59/SUM(NewDistributions!W$2:W59)&gt;0.01,"",IF(NewDistributions!W58/SUM(NewDistributions!W$2:W59)&gt;0.01,"",IF(NewDistributions!W57/SUM(NewDistributions!W$2:W59)&gt;0.01,"",DateEnded_3Day!$A59))))))</f>
        <v/>
      </c>
      <c r="X59" s="19" t="str">
        <f>IF($A59&lt;='All Results'!$B$4,"",IF(SUM(NewDistributions!X$2:X59)=0,"",(IF(NewDistributions!X59/SUM(NewDistributions!X$2:X59)&gt;0.01,"",IF(NewDistributions!X58/SUM(NewDistributions!X$2:X59)&gt;0.01,"",IF(NewDistributions!X57/SUM(NewDistributions!X$2:X59)&gt;0.01,"",DateEnded_3Day!$A59))))))</f>
        <v/>
      </c>
      <c r="Y59" s="19" t="str">
        <f>IF($A59&lt;='All Results'!$B$4,"",IF(SUM(NewDistributions!Y$2:Y59)=0,"",(IF(NewDistributions!Y59/SUM(NewDistributions!Y$2:Y59)&gt;0.01,"",IF(NewDistributions!Y58/SUM(NewDistributions!Y$2:Y59)&gt;0.01,"",IF(NewDistributions!Y57/SUM(NewDistributions!Y$2:Y59)&gt;0.01,"",DateEnded_3Day!$A59))))))</f>
        <v/>
      </c>
      <c r="Z59" s="19" t="str">
        <f>IF($A59&lt;='All Results'!$B$4,"",IF(SUM(NewDistributions!Z$2:Z59)=0,"",(IF(NewDistributions!Z59/SUM(NewDistributions!Z$2:Z59)&gt;0.01,"",IF(NewDistributions!Z58/SUM(NewDistributions!Z$2:Z59)&gt;0.01,"",IF(NewDistributions!Z57/SUM(NewDistributions!Z$2:Z59)&gt;0.01,"",DateEnded_3Day!$A59))))))</f>
        <v/>
      </c>
      <c r="AA59" s="19" t="str">
        <f>IF($A59&lt;='All Results'!$B$4,"",IF(SUM(NewDistributions!AA$2:AA59)=0,"",(IF(NewDistributions!AA59/SUM(NewDistributions!AA$2:AA59)&gt;0.01,"",IF(NewDistributions!AA58/SUM(NewDistributions!AA$2:AA59)&gt;0.01,"",IF(NewDistributions!AA57/SUM(NewDistributions!AA$2:AA59)&gt;0.01,"",DateEnded_3Day!$A59))))))</f>
        <v/>
      </c>
      <c r="AB59" s="19" t="str">
        <f>IF($A59&lt;='All Results'!$B$4,"",IF(SUM(NewDistributions!AB$2:AB59)=0,"",(IF(NewDistributions!AB59/SUM(NewDistributions!AB$2:AB59)&gt;0.01,"",IF(NewDistributions!AB58/SUM(NewDistributions!AB$2:AB59)&gt;0.01,"",IF(NewDistributions!AB57/SUM(NewDistributions!AB$2:AB59)&gt;0.01,"",DateEnded_3Day!$A59))))))</f>
        <v/>
      </c>
      <c r="AC59" s="19" t="str">
        <f>IF($A59&lt;='All Results'!$B$4,"",IF(SUM(NewDistributions!AC$2:AC59)=0,"",(IF(NewDistributions!AC59/SUM(NewDistributions!AC$2:AC59)&gt;0.01,"",IF(NewDistributions!AC58/SUM(NewDistributions!AC$2:AC59)&gt;0.01,"",IF(NewDistributions!AC57/SUM(NewDistributions!AC$2:AC59)&gt;0.01,"",DateEnded_3Day!$A59))))))</f>
        <v/>
      </c>
      <c r="AD59" s="19" t="str">
        <f>IF($A59&lt;='All Results'!$B$4,"",IF(SUM(NewDistributions!AD$2:AD59)=0,"",(IF(NewDistributions!AD59/SUM(NewDistributions!AD$2:AD59)&gt;0.01,"",IF(NewDistributions!AD58/SUM(NewDistributions!AD$2:AD59)&gt;0.01,"",IF(NewDistributions!AD57/SUM(NewDistributions!AD$2:AD59)&gt;0.01,"",DateEnded_3Day!$A59))))))</f>
        <v/>
      </c>
      <c r="AE59" s="19" t="str">
        <f>IF($A59&lt;='All Results'!$B$4,"",IF(SUM(NewDistributions!AE$2:AE59)=0,"",(IF(NewDistributions!AE59/SUM(NewDistributions!AE$2:AE59)&gt;0.01,"",IF(NewDistributions!AE58/SUM(NewDistributions!AE$2:AE59)&gt;0.01,"",IF(NewDistributions!AE57/SUM(NewDistributions!AE$2:AE59)&gt;0.01,"",DateEnded_3Day!$A59))))))</f>
        <v/>
      </c>
      <c r="AF59" s="19" t="str">
        <f>IF($A59&lt;='All Results'!$B$4,"",IF(SUM(NewDistributions!AF$2:AF59)=0,"",(IF(NewDistributions!AF59/SUM(NewDistributions!AF$2:AF59)&gt;0.01,"",IF(NewDistributions!AF58/SUM(NewDistributions!AF$2:AF59)&gt;0.01,"",IF(NewDistributions!AF57/SUM(NewDistributions!AF$2:AF59)&gt;0.01,"",DateEnded_3Day!$A59))))))</f>
        <v/>
      </c>
      <c r="AG59" s="19" t="str">
        <f>IF($A59&lt;='All Results'!$B$4,"",IF(SUM(NewDistributions!AG$2:AG59)=0,"",(IF(NewDistributions!AG59/SUM(NewDistributions!AG$2:AG59)&gt;0.01,"",IF(NewDistributions!AG58/SUM(NewDistributions!AG$2:AG59)&gt;0.01,"",IF(NewDistributions!AG57/SUM(NewDistributions!AG$2:AG59)&gt;0.01,"",DateEnded_3Day!$A59))))))</f>
        <v/>
      </c>
      <c r="AH59" s="19" t="str">
        <f>IF($A59&lt;='All Results'!$B$4,"",IF(SUM(NewDistributions!AH$2:AH59)=0,"",(IF(NewDistributions!AH59/SUM(NewDistributions!AH$2:AH59)&gt;0.01,"",IF(NewDistributions!AH58/SUM(NewDistributions!AH$2:AH59)&gt;0.01,"",IF(NewDistributions!AH57/SUM(NewDistributions!AH$2:AH59)&gt;0.01,"",DateEnded_3Day!$A59))))))</f>
        <v/>
      </c>
      <c r="AI59" s="19" t="str">
        <f>IF($A59&lt;='All Results'!$B$4,"",IF(SUM(NewDistributions!AI$2:AI59)=0,"",(IF(NewDistributions!AI59/SUM(NewDistributions!AI$2:AI59)&gt;0.01,"",IF(NewDistributions!AI58/SUM(NewDistributions!AI$2:AI59)&gt;0.01,"",IF(NewDistributions!AI57/SUM(NewDistributions!AI$2:AI59)&gt;0.01,"",DateEnded_3Day!$A59))))))</f>
        <v/>
      </c>
      <c r="AJ59" s="19" t="str">
        <f>IF($A59&lt;='All Results'!$B$4,"",IF(SUM(NewDistributions!AJ$2:AJ59)=0,"",(IF(NewDistributions!AJ59/SUM(NewDistributions!AJ$2:AJ59)&gt;0.01,"",IF(NewDistributions!AJ58/SUM(NewDistributions!AJ$2:AJ59)&gt;0.01,"",IF(NewDistributions!AJ57/SUM(NewDistributions!AJ$2:AJ59)&gt;0.01,"",DateEnded_3Day!$A59))))))</f>
        <v/>
      </c>
    </row>
    <row r="60" spans="1:36" x14ac:dyDescent="0.25">
      <c r="A60" s="1">
        <v>44375</v>
      </c>
      <c r="B60" s="3">
        <v>179</v>
      </c>
      <c r="C60" s="19" t="str">
        <f>IF($A60&lt;='All Results'!$B$4,"",IF(SUM(NewDistributions!C$2:C60)=0,"",(IF(NewDistributions!C60/SUM(NewDistributions!C$2:C60)&gt;0.01,"",IF(NewDistributions!C59/SUM(NewDistributions!C$2:C60)&gt;0.01,"",IF(NewDistributions!C58/SUM(NewDistributions!C$2:C60)&gt;0.01,"",DateEnded_3Day!$A60))))))</f>
        <v/>
      </c>
      <c r="D60" s="19" t="str">
        <f>IF($A60&lt;='All Results'!$B$4,"",IF(SUM(NewDistributions!D$2:D60)=0,"",(IF(NewDistributions!D60/SUM(NewDistributions!D$2:D60)&gt;0.01,"",IF(NewDistributions!D59/SUM(NewDistributions!D$2:D60)&gt;0.01,"",IF(NewDistributions!D58/SUM(NewDistributions!D$2:D60)&gt;0.01,"",DateEnded_3Day!$A60))))))</f>
        <v/>
      </c>
      <c r="E60" s="19" t="str">
        <f>IF($A60&lt;='All Results'!$B$4,"",IF(SUM(NewDistributions!E$2:E60)=0,"",(IF(NewDistributions!E60/SUM(NewDistributions!E$2:E60)&gt;0.01,"",IF(NewDistributions!E59/SUM(NewDistributions!E$2:E60)&gt;0.01,"",IF(NewDistributions!E58/SUM(NewDistributions!E$2:E60)&gt;0.01,"",DateEnded_3Day!$A60))))))</f>
        <v/>
      </c>
      <c r="F60" s="19" t="str">
        <f>IF($A60&lt;='All Results'!$B$4,"",IF(SUM(NewDistributions!F$2:F60)=0,"",(IF(NewDistributions!F60/SUM(NewDistributions!F$2:F60)&gt;0.01,"",IF(NewDistributions!F59/SUM(NewDistributions!F$2:F60)&gt;0.01,"",IF(NewDistributions!F58/SUM(NewDistributions!F$2:F60)&gt;0.01,"",DateEnded_3Day!$A60))))))</f>
        <v/>
      </c>
      <c r="G60" s="19" t="str">
        <f>IF($A60&lt;='All Results'!$B$4,"",IF(SUM(NewDistributions!G$2:G60)=0,"",(IF(NewDistributions!G60/SUM(NewDistributions!G$2:G60)&gt;0.01,"",IF(NewDistributions!G59/SUM(NewDistributions!G$2:G60)&gt;0.01,"",IF(NewDistributions!G58/SUM(NewDistributions!G$2:G60)&gt;0.01,"",DateEnded_3Day!$A60))))))</f>
        <v/>
      </c>
      <c r="H60" s="19" t="str">
        <f>IF($A60&lt;='All Results'!$B$4,"",IF(SUM(NewDistributions!H$2:H60)=0,"",(IF(NewDistributions!H60/SUM(NewDistributions!H$2:H60)&gt;0.01,"",IF(NewDistributions!H59/SUM(NewDistributions!H$2:H60)&gt;0.01,"",IF(NewDistributions!H58/SUM(NewDistributions!H$2:H60)&gt;0.01,"",DateEnded_3Day!$A60))))))</f>
        <v/>
      </c>
      <c r="I60" s="19" t="str">
        <f>IF($A60&lt;='All Results'!$B$4,"",IF(SUM(NewDistributions!I$2:I60)=0,"",(IF(NewDistributions!I60/SUM(NewDistributions!I$2:I60)&gt;0.01,"",IF(NewDistributions!I59/SUM(NewDistributions!I$2:I60)&gt;0.01,"",IF(NewDistributions!I58/SUM(NewDistributions!I$2:I60)&gt;0.01,"",DateEnded_3Day!$A60))))))</f>
        <v/>
      </c>
      <c r="J60" s="19" t="str">
        <f>IF($A60&lt;='All Results'!$B$4,"",IF(SUM(NewDistributions!J$2:J60)=0,"",(IF(NewDistributions!J60/SUM(NewDistributions!J$2:J60)&gt;0.01,"",IF(NewDistributions!J59/SUM(NewDistributions!J$2:J60)&gt;0.01,"",IF(NewDistributions!J58/SUM(NewDistributions!J$2:J60)&gt;0.01,"",DateEnded_3Day!$A60))))))</f>
        <v/>
      </c>
      <c r="K60" s="19" t="str">
        <f>IF($A60&lt;='All Results'!$B$4,"",IF(SUM(NewDistributions!K$2:K60)=0,"",(IF(NewDistributions!K60/SUM(NewDistributions!K$2:K60)&gt;0.01,"",IF(NewDistributions!K59/SUM(NewDistributions!K$2:K60)&gt;0.01,"",IF(NewDistributions!K58/SUM(NewDistributions!K$2:K60)&gt;0.01,"",DateEnded_3Day!$A60))))))</f>
        <v/>
      </c>
      <c r="L60" s="19" t="str">
        <f>IF($A60&lt;='All Results'!$B$4,"",IF(SUM(NewDistributions!L$2:L60)=0,"",(IF(NewDistributions!L60/SUM(NewDistributions!L$2:L60)&gt;0.01,"",IF(NewDistributions!L59/SUM(NewDistributions!L$2:L60)&gt;0.01,"",IF(NewDistributions!L58/SUM(NewDistributions!L$2:L60)&gt;0.01,"",DateEnded_3Day!$A60))))))</f>
        <v/>
      </c>
      <c r="M60" s="19" t="str">
        <f>IF($A60&lt;='All Results'!$B$4,"",IF(SUM(NewDistributions!M$2:M60)=0,"",(IF(NewDistributions!M60/SUM(NewDistributions!M$2:M60)&gt;0.01,"",IF(NewDistributions!M59/SUM(NewDistributions!M$2:M60)&gt;0.01,"",IF(NewDistributions!M58/SUM(NewDistributions!M$2:M60)&gt;0.01,"",DateEnded_3Day!$A60))))))</f>
        <v/>
      </c>
      <c r="N60" s="19" t="str">
        <f>IF($A60&lt;='All Results'!$B$4,"",IF(SUM(NewDistributions!N$2:N60)=0,"",(IF(NewDistributions!N60/SUM(NewDistributions!N$2:N60)&gt;0.01,"",IF(NewDistributions!N59/SUM(NewDistributions!N$2:N60)&gt;0.01,"",IF(NewDistributions!N58/SUM(NewDistributions!N$2:N60)&gt;0.01,"",DateEnded_3Day!$A60))))))</f>
        <v/>
      </c>
      <c r="O60" s="19" t="str">
        <f>IF($A60&lt;='All Results'!$B$4,"",IF(SUM(NewDistributions!O$2:O60)=0,"",(IF(NewDistributions!O60/SUM(NewDistributions!O$2:O60)&gt;0.01,"",IF(NewDistributions!O59/SUM(NewDistributions!O$2:O60)&gt;0.01,"",IF(NewDistributions!O58/SUM(NewDistributions!O$2:O60)&gt;0.01,"",DateEnded_3Day!$A60))))))</f>
        <v/>
      </c>
      <c r="P60" s="19" t="str">
        <f>IF($A60&lt;='All Results'!$B$4,"",IF(SUM(NewDistributions!P$2:P60)=0,"",(IF(NewDistributions!P60/SUM(NewDistributions!P$2:P60)&gt;0.01,"",IF(NewDistributions!P59/SUM(NewDistributions!P$2:P60)&gt;0.01,"",IF(NewDistributions!P58/SUM(NewDistributions!P$2:P60)&gt;0.01,"",DateEnded_3Day!$A60))))))</f>
        <v/>
      </c>
      <c r="Q60" s="19" t="str">
        <f>IF($A60&lt;='All Results'!$B$4,"",IF(SUM(NewDistributions!Q$2:Q60)=0,"",(IF(NewDistributions!Q60/SUM(NewDistributions!Q$2:Q60)&gt;0.01,"",IF(NewDistributions!Q59/SUM(NewDistributions!Q$2:Q60)&gt;0.01,"",IF(NewDistributions!Q58/SUM(NewDistributions!Q$2:Q60)&gt;0.01,"",DateEnded_3Day!$A60))))))</f>
        <v/>
      </c>
      <c r="R60" s="19" t="str">
        <f>IF($A60&lt;='All Results'!$B$4,"",IF(SUM(NewDistributions!R$2:R60)=0,"",(IF(NewDistributions!R60/SUM(NewDistributions!R$2:R60)&gt;0.01,"",IF(NewDistributions!R59/SUM(NewDistributions!R$2:R60)&gt;0.01,"",IF(NewDistributions!R58/SUM(NewDistributions!R$2:R60)&gt;0.01,"",DateEnded_3Day!$A60))))))</f>
        <v/>
      </c>
      <c r="S60" s="19" t="str">
        <f>IF($A60&lt;='All Results'!$B$4,"",IF(SUM(NewDistributions!S$2:S60)=0,"",(IF(NewDistributions!S60/SUM(NewDistributions!S$2:S60)&gt;0.01,"",IF(NewDistributions!S59/SUM(NewDistributions!S$2:S60)&gt;0.01,"",IF(NewDistributions!S58/SUM(NewDistributions!S$2:S60)&gt;0.01,"",DateEnded_3Day!$A60))))))</f>
        <v/>
      </c>
      <c r="T60" s="19" t="str">
        <f>IF($A60&lt;='All Results'!$B$4,"",IF(SUM(NewDistributions!T$2:T60)=0,"",(IF(NewDistributions!T60/SUM(NewDistributions!T$2:T60)&gt;0.01,"",IF(NewDistributions!T59/SUM(NewDistributions!T$2:T60)&gt;0.01,"",IF(NewDistributions!T58/SUM(NewDistributions!T$2:T60)&gt;0.01,"",DateEnded_3Day!$A60))))))</f>
        <v/>
      </c>
      <c r="U60" s="19" t="str">
        <f>IF($A60&lt;='All Results'!$B$4,"",IF(SUM(NewDistributions!U$2:U60)=0,"",(IF(NewDistributions!U60/SUM(NewDistributions!U$2:U60)&gt;0.01,"",IF(NewDistributions!U59/SUM(NewDistributions!U$2:U60)&gt;0.01,"",IF(NewDistributions!U58/SUM(NewDistributions!U$2:U60)&gt;0.01,"",DateEnded_3Day!$A60))))))</f>
        <v/>
      </c>
      <c r="V60" s="19" t="str">
        <f>IF($A60&lt;='All Results'!$B$4,"",IF(SUM(NewDistributions!V$2:V60)=0,"",(IF(NewDistributions!V60/SUM(NewDistributions!V$2:V60)&gt;0.01,"",IF(NewDistributions!V59/SUM(NewDistributions!V$2:V60)&gt;0.01,"",IF(NewDistributions!V58/SUM(NewDistributions!V$2:V60)&gt;0.01,"",DateEnded_3Day!$A60))))))</f>
        <v/>
      </c>
      <c r="W60" s="19" t="str">
        <f>IF($A60&lt;='All Results'!$B$4,"",IF(SUM(NewDistributions!W$2:W60)=0,"",(IF(NewDistributions!W60/SUM(NewDistributions!W$2:W60)&gt;0.01,"",IF(NewDistributions!W59/SUM(NewDistributions!W$2:W60)&gt;0.01,"",IF(NewDistributions!W58/SUM(NewDistributions!W$2:W60)&gt;0.01,"",DateEnded_3Day!$A60))))))</f>
        <v/>
      </c>
      <c r="X60" s="19" t="str">
        <f>IF($A60&lt;='All Results'!$B$4,"",IF(SUM(NewDistributions!X$2:X60)=0,"",(IF(NewDistributions!X60/SUM(NewDistributions!X$2:X60)&gt;0.01,"",IF(NewDistributions!X59/SUM(NewDistributions!X$2:X60)&gt;0.01,"",IF(NewDistributions!X58/SUM(NewDistributions!X$2:X60)&gt;0.01,"",DateEnded_3Day!$A60))))))</f>
        <v/>
      </c>
      <c r="Y60" s="19" t="str">
        <f>IF($A60&lt;='All Results'!$B$4,"",IF(SUM(NewDistributions!Y$2:Y60)=0,"",(IF(NewDistributions!Y60/SUM(NewDistributions!Y$2:Y60)&gt;0.01,"",IF(NewDistributions!Y59/SUM(NewDistributions!Y$2:Y60)&gt;0.01,"",IF(NewDistributions!Y58/SUM(NewDistributions!Y$2:Y60)&gt;0.01,"",DateEnded_3Day!$A60))))))</f>
        <v/>
      </c>
      <c r="Z60" s="19" t="str">
        <f>IF($A60&lt;='All Results'!$B$4,"",IF(SUM(NewDistributions!Z$2:Z60)=0,"",(IF(NewDistributions!Z60/SUM(NewDistributions!Z$2:Z60)&gt;0.01,"",IF(NewDistributions!Z59/SUM(NewDistributions!Z$2:Z60)&gt;0.01,"",IF(NewDistributions!Z58/SUM(NewDistributions!Z$2:Z60)&gt;0.01,"",DateEnded_3Day!$A60))))))</f>
        <v/>
      </c>
      <c r="AA60" s="19" t="str">
        <f>IF($A60&lt;='All Results'!$B$4,"",IF(SUM(NewDistributions!AA$2:AA60)=0,"",(IF(NewDistributions!AA60/SUM(NewDistributions!AA$2:AA60)&gt;0.01,"",IF(NewDistributions!AA59/SUM(NewDistributions!AA$2:AA60)&gt;0.01,"",IF(NewDistributions!AA58/SUM(NewDistributions!AA$2:AA60)&gt;0.01,"",DateEnded_3Day!$A60))))))</f>
        <v/>
      </c>
      <c r="AB60" s="19" t="str">
        <f>IF($A60&lt;='All Results'!$B$4,"",IF(SUM(NewDistributions!AB$2:AB60)=0,"",(IF(NewDistributions!AB60/SUM(NewDistributions!AB$2:AB60)&gt;0.01,"",IF(NewDistributions!AB59/SUM(NewDistributions!AB$2:AB60)&gt;0.01,"",IF(NewDistributions!AB58/SUM(NewDistributions!AB$2:AB60)&gt;0.01,"",DateEnded_3Day!$A60))))))</f>
        <v/>
      </c>
      <c r="AC60" s="19" t="str">
        <f>IF($A60&lt;='All Results'!$B$4,"",IF(SUM(NewDistributions!AC$2:AC60)=0,"",(IF(NewDistributions!AC60/SUM(NewDistributions!AC$2:AC60)&gt;0.01,"",IF(NewDistributions!AC59/SUM(NewDistributions!AC$2:AC60)&gt;0.01,"",IF(NewDistributions!AC58/SUM(NewDistributions!AC$2:AC60)&gt;0.01,"",DateEnded_3Day!$A60))))))</f>
        <v/>
      </c>
      <c r="AD60" s="19" t="str">
        <f>IF($A60&lt;='All Results'!$B$4,"",IF(SUM(NewDistributions!AD$2:AD60)=0,"",(IF(NewDistributions!AD60/SUM(NewDistributions!AD$2:AD60)&gt;0.01,"",IF(NewDistributions!AD59/SUM(NewDistributions!AD$2:AD60)&gt;0.01,"",IF(NewDistributions!AD58/SUM(NewDistributions!AD$2:AD60)&gt;0.01,"",DateEnded_3Day!$A60))))))</f>
        <v/>
      </c>
      <c r="AE60" s="19" t="str">
        <f>IF($A60&lt;='All Results'!$B$4,"",IF(SUM(NewDistributions!AE$2:AE60)=0,"",(IF(NewDistributions!AE60/SUM(NewDistributions!AE$2:AE60)&gt;0.01,"",IF(NewDistributions!AE59/SUM(NewDistributions!AE$2:AE60)&gt;0.01,"",IF(NewDistributions!AE58/SUM(NewDistributions!AE$2:AE60)&gt;0.01,"",DateEnded_3Day!$A60))))))</f>
        <v/>
      </c>
      <c r="AF60" s="19" t="str">
        <f>IF($A60&lt;='All Results'!$B$4,"",IF(SUM(NewDistributions!AF$2:AF60)=0,"",(IF(NewDistributions!AF60/SUM(NewDistributions!AF$2:AF60)&gt;0.01,"",IF(NewDistributions!AF59/SUM(NewDistributions!AF$2:AF60)&gt;0.01,"",IF(NewDistributions!AF58/SUM(NewDistributions!AF$2:AF60)&gt;0.01,"",DateEnded_3Day!$A60))))))</f>
        <v/>
      </c>
      <c r="AG60" s="19" t="str">
        <f>IF($A60&lt;='All Results'!$B$4,"",IF(SUM(NewDistributions!AG$2:AG60)=0,"",(IF(NewDistributions!AG60/SUM(NewDistributions!AG$2:AG60)&gt;0.01,"",IF(NewDistributions!AG59/SUM(NewDistributions!AG$2:AG60)&gt;0.01,"",IF(NewDistributions!AG58/SUM(NewDistributions!AG$2:AG60)&gt;0.01,"",DateEnded_3Day!$A60))))))</f>
        <v/>
      </c>
      <c r="AH60" s="19" t="str">
        <f>IF($A60&lt;='All Results'!$B$4,"",IF(SUM(NewDistributions!AH$2:AH60)=0,"",(IF(NewDistributions!AH60/SUM(NewDistributions!AH$2:AH60)&gt;0.01,"",IF(NewDistributions!AH59/SUM(NewDistributions!AH$2:AH60)&gt;0.01,"",IF(NewDistributions!AH58/SUM(NewDistributions!AH$2:AH60)&gt;0.01,"",DateEnded_3Day!$A60))))))</f>
        <v/>
      </c>
      <c r="AI60" s="19" t="str">
        <f>IF($A60&lt;='All Results'!$B$4,"",IF(SUM(NewDistributions!AI$2:AI60)=0,"",(IF(NewDistributions!AI60/SUM(NewDistributions!AI$2:AI60)&gt;0.01,"",IF(NewDistributions!AI59/SUM(NewDistributions!AI$2:AI60)&gt;0.01,"",IF(NewDistributions!AI58/SUM(NewDistributions!AI$2:AI60)&gt;0.01,"",DateEnded_3Day!$A60))))))</f>
        <v/>
      </c>
      <c r="AJ60" s="19" t="str">
        <f>IF($A60&lt;='All Results'!$B$4,"",IF(SUM(NewDistributions!AJ$2:AJ60)=0,"",(IF(NewDistributions!AJ60/SUM(NewDistributions!AJ$2:AJ60)&gt;0.01,"",IF(NewDistributions!AJ59/SUM(NewDistributions!AJ$2:AJ60)&gt;0.01,"",IF(NewDistributions!AJ58/SUM(NewDistributions!AJ$2:AJ60)&gt;0.01,"",DateEnded_3Day!$A60))))))</f>
        <v/>
      </c>
    </row>
    <row r="61" spans="1:36" x14ac:dyDescent="0.25">
      <c r="A61" s="1">
        <v>44376</v>
      </c>
      <c r="B61" s="3">
        <v>180</v>
      </c>
      <c r="C61" s="19" t="str">
        <f>IF($A61&lt;='All Results'!$B$4,"",IF(SUM(NewDistributions!C$2:C61)=0,"",(IF(NewDistributions!C61/SUM(NewDistributions!C$2:C61)&gt;0.01,"",IF(NewDistributions!C60/SUM(NewDistributions!C$2:C61)&gt;0.01,"",IF(NewDistributions!C59/SUM(NewDistributions!C$2:C61)&gt;0.01,"",DateEnded_3Day!$A61))))))</f>
        <v/>
      </c>
      <c r="D61" s="19" t="str">
        <f>IF($A61&lt;='All Results'!$B$4,"",IF(SUM(NewDistributions!D$2:D61)=0,"",(IF(NewDistributions!D61/SUM(NewDistributions!D$2:D61)&gt;0.01,"",IF(NewDistributions!D60/SUM(NewDistributions!D$2:D61)&gt;0.01,"",IF(NewDistributions!D59/SUM(NewDistributions!D$2:D61)&gt;0.01,"",DateEnded_3Day!$A61))))))</f>
        <v/>
      </c>
      <c r="E61" s="19" t="str">
        <f>IF($A61&lt;='All Results'!$B$4,"",IF(SUM(NewDistributions!E$2:E61)=0,"",(IF(NewDistributions!E61/SUM(NewDistributions!E$2:E61)&gt;0.01,"",IF(NewDistributions!E60/SUM(NewDistributions!E$2:E61)&gt;0.01,"",IF(NewDistributions!E59/SUM(NewDistributions!E$2:E61)&gt;0.01,"",DateEnded_3Day!$A61))))))</f>
        <v/>
      </c>
      <c r="F61" s="19" t="str">
        <f>IF($A61&lt;='All Results'!$B$4,"",IF(SUM(NewDistributions!F$2:F61)=0,"",(IF(NewDistributions!F61/SUM(NewDistributions!F$2:F61)&gt;0.01,"",IF(NewDistributions!F60/SUM(NewDistributions!F$2:F61)&gt;0.01,"",IF(NewDistributions!F59/SUM(NewDistributions!F$2:F61)&gt;0.01,"",DateEnded_3Day!$A61))))))</f>
        <v/>
      </c>
      <c r="G61" s="19" t="str">
        <f>IF($A61&lt;='All Results'!$B$4,"",IF(SUM(NewDistributions!G$2:G61)=0,"",(IF(NewDistributions!G61/SUM(NewDistributions!G$2:G61)&gt;0.01,"",IF(NewDistributions!G60/SUM(NewDistributions!G$2:G61)&gt;0.01,"",IF(NewDistributions!G59/SUM(NewDistributions!G$2:G61)&gt;0.01,"",DateEnded_3Day!$A61))))))</f>
        <v/>
      </c>
      <c r="H61" s="19" t="str">
        <f>IF($A61&lt;='All Results'!$B$4,"",IF(SUM(NewDistributions!H$2:H61)=0,"",(IF(NewDistributions!H61/SUM(NewDistributions!H$2:H61)&gt;0.01,"",IF(NewDistributions!H60/SUM(NewDistributions!H$2:H61)&gt;0.01,"",IF(NewDistributions!H59/SUM(NewDistributions!H$2:H61)&gt;0.01,"",DateEnded_3Day!$A61))))))</f>
        <v/>
      </c>
      <c r="I61" s="19" t="str">
        <f>IF($A61&lt;='All Results'!$B$4,"",IF(SUM(NewDistributions!I$2:I61)=0,"",(IF(NewDistributions!I61/SUM(NewDistributions!I$2:I61)&gt;0.01,"",IF(NewDistributions!I60/SUM(NewDistributions!I$2:I61)&gt;0.01,"",IF(NewDistributions!I59/SUM(NewDistributions!I$2:I61)&gt;0.01,"",DateEnded_3Day!$A61))))))</f>
        <v/>
      </c>
      <c r="J61" s="19" t="str">
        <f>IF($A61&lt;='All Results'!$B$4,"",IF(SUM(NewDistributions!J$2:J61)=0,"",(IF(NewDistributions!J61/SUM(NewDistributions!J$2:J61)&gt;0.01,"",IF(NewDistributions!J60/SUM(NewDistributions!J$2:J61)&gt;0.01,"",IF(NewDistributions!J59/SUM(NewDistributions!J$2:J61)&gt;0.01,"",DateEnded_3Day!$A61))))))</f>
        <v/>
      </c>
      <c r="K61" s="19" t="str">
        <f>IF($A61&lt;='All Results'!$B$4,"",IF(SUM(NewDistributions!K$2:K61)=0,"",(IF(NewDistributions!K61/SUM(NewDistributions!K$2:K61)&gt;0.01,"",IF(NewDistributions!K60/SUM(NewDistributions!K$2:K61)&gt;0.01,"",IF(NewDistributions!K59/SUM(NewDistributions!K$2:K61)&gt;0.01,"",DateEnded_3Day!$A61))))))</f>
        <v/>
      </c>
      <c r="L61" s="19" t="str">
        <f>IF($A61&lt;='All Results'!$B$4,"",IF(SUM(NewDistributions!L$2:L61)=0,"",(IF(NewDistributions!L61/SUM(NewDistributions!L$2:L61)&gt;0.01,"",IF(NewDistributions!L60/SUM(NewDistributions!L$2:L61)&gt;0.01,"",IF(NewDistributions!L59/SUM(NewDistributions!L$2:L61)&gt;0.01,"",DateEnded_3Day!$A61))))))</f>
        <v/>
      </c>
      <c r="M61" s="19" t="str">
        <f>IF($A61&lt;='All Results'!$B$4,"",IF(SUM(NewDistributions!M$2:M61)=0,"",(IF(NewDistributions!M61/SUM(NewDistributions!M$2:M61)&gt;0.01,"",IF(NewDistributions!M60/SUM(NewDistributions!M$2:M61)&gt;0.01,"",IF(NewDistributions!M59/SUM(NewDistributions!M$2:M61)&gt;0.01,"",DateEnded_3Day!$A61))))))</f>
        <v/>
      </c>
      <c r="N61" s="19" t="str">
        <f>IF($A61&lt;='All Results'!$B$4,"",IF(SUM(NewDistributions!N$2:N61)=0,"",(IF(NewDistributions!N61/SUM(NewDistributions!N$2:N61)&gt;0.01,"",IF(NewDistributions!N60/SUM(NewDistributions!N$2:N61)&gt;0.01,"",IF(NewDistributions!N59/SUM(NewDistributions!N$2:N61)&gt;0.01,"",DateEnded_3Day!$A61))))))</f>
        <v/>
      </c>
      <c r="O61" s="19" t="str">
        <f>IF($A61&lt;='All Results'!$B$4,"",IF(SUM(NewDistributions!O$2:O61)=0,"",(IF(NewDistributions!O61/SUM(NewDistributions!O$2:O61)&gt;0.01,"",IF(NewDistributions!O60/SUM(NewDistributions!O$2:O61)&gt;0.01,"",IF(NewDistributions!O59/SUM(NewDistributions!O$2:O61)&gt;0.01,"",DateEnded_3Day!$A61))))))</f>
        <v/>
      </c>
      <c r="P61" s="19" t="str">
        <f>IF($A61&lt;='All Results'!$B$4,"",IF(SUM(NewDistributions!P$2:P61)=0,"",(IF(NewDistributions!P61/SUM(NewDistributions!P$2:P61)&gt;0.01,"",IF(NewDistributions!P60/SUM(NewDistributions!P$2:P61)&gt;0.01,"",IF(NewDistributions!P59/SUM(NewDistributions!P$2:P61)&gt;0.01,"",DateEnded_3Day!$A61))))))</f>
        <v/>
      </c>
      <c r="Q61" s="19" t="str">
        <f>IF($A61&lt;='All Results'!$B$4,"",IF(SUM(NewDistributions!Q$2:Q61)=0,"",(IF(NewDistributions!Q61/SUM(NewDistributions!Q$2:Q61)&gt;0.01,"",IF(NewDistributions!Q60/SUM(NewDistributions!Q$2:Q61)&gt;0.01,"",IF(NewDistributions!Q59/SUM(NewDistributions!Q$2:Q61)&gt;0.01,"",DateEnded_3Day!$A61))))))</f>
        <v/>
      </c>
      <c r="R61" s="19" t="str">
        <f>IF($A61&lt;='All Results'!$B$4,"",IF(SUM(NewDistributions!R$2:R61)=0,"",(IF(NewDistributions!R61/SUM(NewDistributions!R$2:R61)&gt;0.01,"",IF(NewDistributions!R60/SUM(NewDistributions!R$2:R61)&gt;0.01,"",IF(NewDistributions!R59/SUM(NewDistributions!R$2:R61)&gt;0.01,"",DateEnded_3Day!$A61))))))</f>
        <v/>
      </c>
      <c r="S61" s="19" t="str">
        <f>IF($A61&lt;='All Results'!$B$4,"",IF(SUM(NewDistributions!S$2:S61)=0,"",(IF(NewDistributions!S61/SUM(NewDistributions!S$2:S61)&gt;0.01,"",IF(NewDistributions!S60/SUM(NewDistributions!S$2:S61)&gt;0.01,"",IF(NewDistributions!S59/SUM(NewDistributions!S$2:S61)&gt;0.01,"",DateEnded_3Day!$A61))))))</f>
        <v/>
      </c>
      <c r="T61" s="19" t="str">
        <f>IF($A61&lt;='All Results'!$B$4,"",IF(SUM(NewDistributions!T$2:T61)=0,"",(IF(NewDistributions!T61/SUM(NewDistributions!T$2:T61)&gt;0.01,"",IF(NewDistributions!T60/SUM(NewDistributions!T$2:T61)&gt;0.01,"",IF(NewDistributions!T59/SUM(NewDistributions!T$2:T61)&gt;0.01,"",DateEnded_3Day!$A61))))))</f>
        <v/>
      </c>
      <c r="U61" s="19" t="str">
        <f>IF($A61&lt;='All Results'!$B$4,"",IF(SUM(NewDistributions!U$2:U61)=0,"",(IF(NewDistributions!U61/SUM(NewDistributions!U$2:U61)&gt;0.01,"",IF(NewDistributions!U60/SUM(NewDistributions!U$2:U61)&gt;0.01,"",IF(NewDistributions!U59/SUM(NewDistributions!U$2:U61)&gt;0.01,"",DateEnded_3Day!$A61))))))</f>
        <v/>
      </c>
      <c r="V61" s="19" t="str">
        <f>IF($A61&lt;='All Results'!$B$4,"",IF(SUM(NewDistributions!V$2:V61)=0,"",(IF(NewDistributions!V61/SUM(NewDistributions!V$2:V61)&gt;0.01,"",IF(NewDistributions!V60/SUM(NewDistributions!V$2:V61)&gt;0.01,"",IF(NewDistributions!V59/SUM(NewDistributions!V$2:V61)&gt;0.01,"",DateEnded_3Day!$A61))))))</f>
        <v/>
      </c>
      <c r="W61" s="19" t="str">
        <f>IF($A61&lt;='All Results'!$B$4,"",IF(SUM(NewDistributions!W$2:W61)=0,"",(IF(NewDistributions!W61/SUM(NewDistributions!W$2:W61)&gt;0.01,"",IF(NewDistributions!W60/SUM(NewDistributions!W$2:W61)&gt;0.01,"",IF(NewDistributions!W59/SUM(NewDistributions!W$2:W61)&gt;0.01,"",DateEnded_3Day!$A61))))))</f>
        <v/>
      </c>
      <c r="X61" s="19" t="str">
        <f>IF($A61&lt;='All Results'!$B$4,"",IF(SUM(NewDistributions!X$2:X61)=0,"",(IF(NewDistributions!X61/SUM(NewDistributions!X$2:X61)&gt;0.01,"",IF(NewDistributions!X60/SUM(NewDistributions!X$2:X61)&gt;0.01,"",IF(NewDistributions!X59/SUM(NewDistributions!X$2:X61)&gt;0.01,"",DateEnded_3Day!$A61))))))</f>
        <v/>
      </c>
      <c r="Y61" s="19" t="str">
        <f>IF($A61&lt;='All Results'!$B$4,"",IF(SUM(NewDistributions!Y$2:Y61)=0,"",(IF(NewDistributions!Y61/SUM(NewDistributions!Y$2:Y61)&gt;0.01,"",IF(NewDistributions!Y60/SUM(NewDistributions!Y$2:Y61)&gt;0.01,"",IF(NewDistributions!Y59/SUM(NewDistributions!Y$2:Y61)&gt;0.01,"",DateEnded_3Day!$A61))))))</f>
        <v/>
      </c>
      <c r="Z61" s="19" t="str">
        <f>IF($A61&lt;='All Results'!$B$4,"",IF(SUM(NewDistributions!Z$2:Z61)=0,"",(IF(NewDistributions!Z61/SUM(NewDistributions!Z$2:Z61)&gt;0.01,"",IF(NewDistributions!Z60/SUM(NewDistributions!Z$2:Z61)&gt;0.01,"",IF(NewDistributions!Z59/SUM(NewDistributions!Z$2:Z61)&gt;0.01,"",DateEnded_3Day!$A61))))))</f>
        <v/>
      </c>
      <c r="AA61" s="19" t="str">
        <f>IF($A61&lt;='All Results'!$B$4,"",IF(SUM(NewDistributions!AA$2:AA61)=0,"",(IF(NewDistributions!AA61/SUM(NewDistributions!AA$2:AA61)&gt;0.01,"",IF(NewDistributions!AA60/SUM(NewDistributions!AA$2:AA61)&gt;0.01,"",IF(NewDistributions!AA59/SUM(NewDistributions!AA$2:AA61)&gt;0.01,"",DateEnded_3Day!$A61))))))</f>
        <v/>
      </c>
      <c r="AB61" s="19" t="str">
        <f>IF($A61&lt;='All Results'!$B$4,"",IF(SUM(NewDistributions!AB$2:AB61)=0,"",(IF(NewDistributions!AB61/SUM(NewDistributions!AB$2:AB61)&gt;0.01,"",IF(NewDistributions!AB60/SUM(NewDistributions!AB$2:AB61)&gt;0.01,"",IF(NewDistributions!AB59/SUM(NewDistributions!AB$2:AB61)&gt;0.01,"",DateEnded_3Day!$A61))))))</f>
        <v/>
      </c>
      <c r="AC61" s="19" t="str">
        <f>IF($A61&lt;='All Results'!$B$4,"",IF(SUM(NewDistributions!AC$2:AC61)=0,"",(IF(NewDistributions!AC61/SUM(NewDistributions!AC$2:AC61)&gt;0.01,"",IF(NewDistributions!AC60/SUM(NewDistributions!AC$2:AC61)&gt;0.01,"",IF(NewDistributions!AC59/SUM(NewDistributions!AC$2:AC61)&gt;0.01,"",DateEnded_3Day!$A61))))))</f>
        <v/>
      </c>
      <c r="AD61" s="19" t="str">
        <f>IF($A61&lt;='All Results'!$B$4,"",IF(SUM(NewDistributions!AD$2:AD61)=0,"",(IF(NewDistributions!AD61/SUM(NewDistributions!AD$2:AD61)&gt;0.01,"",IF(NewDistributions!AD60/SUM(NewDistributions!AD$2:AD61)&gt;0.01,"",IF(NewDistributions!AD59/SUM(NewDistributions!AD$2:AD61)&gt;0.01,"",DateEnded_3Day!$A61))))))</f>
        <v/>
      </c>
      <c r="AE61" s="19" t="str">
        <f>IF($A61&lt;='All Results'!$B$4,"",IF(SUM(NewDistributions!AE$2:AE61)=0,"",(IF(NewDistributions!AE61/SUM(NewDistributions!AE$2:AE61)&gt;0.01,"",IF(NewDistributions!AE60/SUM(NewDistributions!AE$2:AE61)&gt;0.01,"",IF(NewDistributions!AE59/SUM(NewDistributions!AE$2:AE61)&gt;0.01,"",DateEnded_3Day!$A61))))))</f>
        <v/>
      </c>
      <c r="AF61" s="19" t="str">
        <f>IF($A61&lt;='All Results'!$B$4,"",IF(SUM(NewDistributions!AF$2:AF61)=0,"",(IF(NewDistributions!AF61/SUM(NewDistributions!AF$2:AF61)&gt;0.01,"",IF(NewDistributions!AF60/SUM(NewDistributions!AF$2:AF61)&gt;0.01,"",IF(NewDistributions!AF59/SUM(NewDistributions!AF$2:AF61)&gt;0.01,"",DateEnded_3Day!$A61))))))</f>
        <v/>
      </c>
      <c r="AG61" s="19" t="str">
        <f>IF($A61&lt;='All Results'!$B$4,"",IF(SUM(NewDistributions!AG$2:AG61)=0,"",(IF(NewDistributions!AG61/SUM(NewDistributions!AG$2:AG61)&gt;0.01,"",IF(NewDistributions!AG60/SUM(NewDistributions!AG$2:AG61)&gt;0.01,"",IF(NewDistributions!AG59/SUM(NewDistributions!AG$2:AG61)&gt;0.01,"",DateEnded_3Day!$A61))))))</f>
        <v/>
      </c>
      <c r="AH61" s="19" t="str">
        <f>IF($A61&lt;='All Results'!$B$4,"",IF(SUM(NewDistributions!AH$2:AH61)=0,"",(IF(NewDistributions!AH61/SUM(NewDistributions!AH$2:AH61)&gt;0.01,"",IF(NewDistributions!AH60/SUM(NewDistributions!AH$2:AH61)&gt;0.01,"",IF(NewDistributions!AH59/SUM(NewDistributions!AH$2:AH61)&gt;0.01,"",DateEnded_3Day!$A61))))))</f>
        <v/>
      </c>
      <c r="AI61" s="19" t="str">
        <f>IF($A61&lt;='All Results'!$B$4,"",IF(SUM(NewDistributions!AI$2:AI61)=0,"",(IF(NewDistributions!AI61/SUM(NewDistributions!AI$2:AI61)&gt;0.01,"",IF(NewDistributions!AI60/SUM(NewDistributions!AI$2:AI61)&gt;0.01,"",IF(NewDistributions!AI59/SUM(NewDistributions!AI$2:AI61)&gt;0.01,"",DateEnded_3Day!$A61))))))</f>
        <v/>
      </c>
      <c r="AJ61" s="19" t="str">
        <f>IF($A61&lt;='All Results'!$B$4,"",IF(SUM(NewDistributions!AJ$2:AJ61)=0,"",(IF(NewDistributions!AJ61/SUM(NewDistributions!AJ$2:AJ61)&gt;0.01,"",IF(NewDistributions!AJ60/SUM(NewDistributions!AJ$2:AJ61)&gt;0.01,"",IF(NewDistributions!AJ59/SUM(NewDistributions!AJ$2:AJ61)&gt;0.01,"",DateEnded_3Day!$A61))))))</f>
        <v/>
      </c>
    </row>
    <row r="62" spans="1:36" x14ac:dyDescent="0.25">
      <c r="A62" s="1">
        <v>44377</v>
      </c>
      <c r="B62" s="3">
        <v>181</v>
      </c>
      <c r="C62" s="19" t="str">
        <f>IF($A62&lt;='All Results'!$B$4,"",IF(SUM(NewDistributions!C$2:C62)=0,"",(IF(NewDistributions!C62/SUM(NewDistributions!C$2:C62)&gt;0.01,"",IF(NewDistributions!C61/SUM(NewDistributions!C$2:C62)&gt;0.01,"",IF(NewDistributions!C60/SUM(NewDistributions!C$2:C62)&gt;0.01,"",DateEnded_3Day!$A62))))))</f>
        <v/>
      </c>
      <c r="D62" s="19" t="str">
        <f>IF($A62&lt;='All Results'!$B$4,"",IF(SUM(NewDistributions!D$2:D62)=0,"",(IF(NewDistributions!D62/SUM(NewDistributions!D$2:D62)&gt;0.01,"",IF(NewDistributions!D61/SUM(NewDistributions!D$2:D62)&gt;0.01,"",IF(NewDistributions!D60/SUM(NewDistributions!D$2:D62)&gt;0.01,"",DateEnded_3Day!$A62))))))</f>
        <v/>
      </c>
      <c r="E62" s="19" t="str">
        <f>IF($A62&lt;='All Results'!$B$4,"",IF(SUM(NewDistributions!E$2:E62)=0,"",(IF(NewDistributions!E62/SUM(NewDistributions!E$2:E62)&gt;0.01,"",IF(NewDistributions!E61/SUM(NewDistributions!E$2:E62)&gt;0.01,"",IF(NewDistributions!E60/SUM(NewDistributions!E$2:E62)&gt;0.01,"",DateEnded_3Day!$A62))))))</f>
        <v/>
      </c>
      <c r="F62" s="19" t="str">
        <f>IF($A62&lt;='All Results'!$B$4,"",IF(SUM(NewDistributions!F$2:F62)=0,"",(IF(NewDistributions!F62/SUM(NewDistributions!F$2:F62)&gt;0.01,"",IF(NewDistributions!F61/SUM(NewDistributions!F$2:F62)&gt;0.01,"",IF(NewDistributions!F60/SUM(NewDistributions!F$2:F62)&gt;0.01,"",DateEnded_3Day!$A62))))))</f>
        <v/>
      </c>
      <c r="G62" s="19" t="str">
        <f>IF($A62&lt;='All Results'!$B$4,"",IF(SUM(NewDistributions!G$2:G62)=0,"",(IF(NewDistributions!G62/SUM(NewDistributions!G$2:G62)&gt;0.01,"",IF(NewDistributions!G61/SUM(NewDistributions!G$2:G62)&gt;0.01,"",IF(NewDistributions!G60/SUM(NewDistributions!G$2:G62)&gt;0.01,"",DateEnded_3Day!$A62))))))</f>
        <v/>
      </c>
      <c r="H62" s="19" t="str">
        <f>IF($A62&lt;='All Results'!$B$4,"",IF(SUM(NewDistributions!H$2:H62)=0,"",(IF(NewDistributions!H62/SUM(NewDistributions!H$2:H62)&gt;0.01,"",IF(NewDistributions!H61/SUM(NewDistributions!H$2:H62)&gt;0.01,"",IF(NewDistributions!H60/SUM(NewDistributions!H$2:H62)&gt;0.01,"",DateEnded_3Day!$A62))))))</f>
        <v/>
      </c>
      <c r="I62" s="19" t="str">
        <f>IF($A62&lt;='All Results'!$B$4,"",IF(SUM(NewDistributions!I$2:I62)=0,"",(IF(NewDistributions!I62/SUM(NewDistributions!I$2:I62)&gt;0.01,"",IF(NewDistributions!I61/SUM(NewDistributions!I$2:I62)&gt;0.01,"",IF(NewDistributions!I60/SUM(NewDistributions!I$2:I62)&gt;0.01,"",DateEnded_3Day!$A62))))))</f>
        <v/>
      </c>
      <c r="J62" s="19" t="str">
        <f>IF($A62&lt;='All Results'!$B$4,"",IF(SUM(NewDistributions!J$2:J62)=0,"",(IF(NewDistributions!J62/SUM(NewDistributions!J$2:J62)&gt;0.01,"",IF(NewDistributions!J61/SUM(NewDistributions!J$2:J62)&gt;0.01,"",IF(NewDistributions!J60/SUM(NewDistributions!J$2:J62)&gt;0.01,"",DateEnded_3Day!$A62))))))</f>
        <v/>
      </c>
      <c r="K62" s="19" t="str">
        <f>IF($A62&lt;='All Results'!$B$4,"",IF(SUM(NewDistributions!K$2:K62)=0,"",(IF(NewDistributions!K62/SUM(NewDistributions!K$2:K62)&gt;0.01,"",IF(NewDistributions!K61/SUM(NewDistributions!K$2:K62)&gt;0.01,"",IF(NewDistributions!K60/SUM(NewDistributions!K$2:K62)&gt;0.01,"",DateEnded_3Day!$A62))))))</f>
        <v/>
      </c>
      <c r="L62" s="19" t="str">
        <f>IF($A62&lt;='All Results'!$B$4,"",IF(SUM(NewDistributions!L$2:L62)=0,"",(IF(NewDistributions!L62/SUM(NewDistributions!L$2:L62)&gt;0.01,"",IF(NewDistributions!L61/SUM(NewDistributions!L$2:L62)&gt;0.01,"",IF(NewDistributions!L60/SUM(NewDistributions!L$2:L62)&gt;0.01,"",DateEnded_3Day!$A62))))))</f>
        <v/>
      </c>
      <c r="M62" s="19" t="str">
        <f>IF($A62&lt;='All Results'!$B$4,"",IF(SUM(NewDistributions!M$2:M62)=0,"",(IF(NewDistributions!M62/SUM(NewDistributions!M$2:M62)&gt;0.01,"",IF(NewDistributions!M61/SUM(NewDistributions!M$2:M62)&gt;0.01,"",IF(NewDistributions!M60/SUM(NewDistributions!M$2:M62)&gt;0.01,"",DateEnded_3Day!$A62))))))</f>
        <v/>
      </c>
      <c r="N62" s="19" t="str">
        <f>IF($A62&lt;='All Results'!$B$4,"",IF(SUM(NewDistributions!N$2:N62)=0,"",(IF(NewDistributions!N62/SUM(NewDistributions!N$2:N62)&gt;0.01,"",IF(NewDistributions!N61/SUM(NewDistributions!N$2:N62)&gt;0.01,"",IF(NewDistributions!N60/SUM(NewDistributions!N$2:N62)&gt;0.01,"",DateEnded_3Day!$A62))))))</f>
        <v/>
      </c>
      <c r="O62" s="19" t="str">
        <f>IF($A62&lt;='All Results'!$B$4,"",IF(SUM(NewDistributions!O$2:O62)=0,"",(IF(NewDistributions!O62/SUM(NewDistributions!O$2:O62)&gt;0.01,"",IF(NewDistributions!O61/SUM(NewDistributions!O$2:O62)&gt;0.01,"",IF(NewDistributions!O60/SUM(NewDistributions!O$2:O62)&gt;0.01,"",DateEnded_3Day!$A62))))))</f>
        <v/>
      </c>
      <c r="P62" s="19" t="str">
        <f>IF($A62&lt;='All Results'!$B$4,"",IF(SUM(NewDistributions!P$2:P62)=0,"",(IF(NewDistributions!P62/SUM(NewDistributions!P$2:P62)&gt;0.01,"",IF(NewDistributions!P61/SUM(NewDistributions!P$2:P62)&gt;0.01,"",IF(NewDistributions!P60/SUM(NewDistributions!P$2:P62)&gt;0.01,"",DateEnded_3Day!$A62))))))</f>
        <v/>
      </c>
      <c r="Q62" s="19" t="str">
        <f>IF($A62&lt;='All Results'!$B$4,"",IF(SUM(NewDistributions!Q$2:Q62)=0,"",(IF(NewDistributions!Q62/SUM(NewDistributions!Q$2:Q62)&gt;0.01,"",IF(NewDistributions!Q61/SUM(NewDistributions!Q$2:Q62)&gt;0.01,"",IF(NewDistributions!Q60/SUM(NewDistributions!Q$2:Q62)&gt;0.01,"",DateEnded_3Day!$A62))))))</f>
        <v/>
      </c>
      <c r="R62" s="19" t="str">
        <f>IF($A62&lt;='All Results'!$B$4,"",IF(SUM(NewDistributions!R$2:R62)=0,"",(IF(NewDistributions!R62/SUM(NewDistributions!R$2:R62)&gt;0.01,"",IF(NewDistributions!R61/SUM(NewDistributions!R$2:R62)&gt;0.01,"",IF(NewDistributions!R60/SUM(NewDistributions!R$2:R62)&gt;0.01,"",DateEnded_3Day!$A62))))))</f>
        <v/>
      </c>
      <c r="S62" s="19" t="str">
        <f>IF($A62&lt;='All Results'!$B$4,"",IF(SUM(NewDistributions!S$2:S62)=0,"",(IF(NewDistributions!S62/SUM(NewDistributions!S$2:S62)&gt;0.01,"",IF(NewDistributions!S61/SUM(NewDistributions!S$2:S62)&gt;0.01,"",IF(NewDistributions!S60/SUM(NewDistributions!S$2:S62)&gt;0.01,"",DateEnded_3Day!$A62))))))</f>
        <v/>
      </c>
      <c r="T62" s="19" t="str">
        <f>IF($A62&lt;='All Results'!$B$4,"",IF(SUM(NewDistributions!T$2:T62)=0,"",(IF(NewDistributions!T62/SUM(NewDistributions!T$2:T62)&gt;0.01,"",IF(NewDistributions!T61/SUM(NewDistributions!T$2:T62)&gt;0.01,"",IF(NewDistributions!T60/SUM(NewDistributions!T$2:T62)&gt;0.01,"",DateEnded_3Day!$A62))))))</f>
        <v/>
      </c>
      <c r="U62" s="19" t="str">
        <f>IF($A62&lt;='All Results'!$B$4,"",IF(SUM(NewDistributions!U$2:U62)=0,"",(IF(NewDistributions!U62/SUM(NewDistributions!U$2:U62)&gt;0.01,"",IF(NewDistributions!U61/SUM(NewDistributions!U$2:U62)&gt;0.01,"",IF(NewDistributions!U60/SUM(NewDistributions!U$2:U62)&gt;0.01,"",DateEnded_3Day!$A62))))))</f>
        <v/>
      </c>
      <c r="V62" s="19" t="str">
        <f>IF($A62&lt;='All Results'!$B$4,"",IF(SUM(NewDistributions!V$2:V62)=0,"",(IF(NewDistributions!V62/SUM(NewDistributions!V$2:V62)&gt;0.01,"",IF(NewDistributions!V61/SUM(NewDistributions!V$2:V62)&gt;0.01,"",IF(NewDistributions!V60/SUM(NewDistributions!V$2:V62)&gt;0.01,"",DateEnded_3Day!$A62))))))</f>
        <v/>
      </c>
      <c r="W62" s="19" t="str">
        <f>IF($A62&lt;='All Results'!$B$4,"",IF(SUM(NewDistributions!W$2:W62)=0,"",(IF(NewDistributions!W62/SUM(NewDistributions!W$2:W62)&gt;0.01,"",IF(NewDistributions!W61/SUM(NewDistributions!W$2:W62)&gt;0.01,"",IF(NewDistributions!W60/SUM(NewDistributions!W$2:W62)&gt;0.01,"",DateEnded_3Day!$A62))))))</f>
        <v/>
      </c>
      <c r="X62" s="19" t="str">
        <f>IF($A62&lt;='All Results'!$B$4,"",IF(SUM(NewDistributions!X$2:X62)=0,"",(IF(NewDistributions!X62/SUM(NewDistributions!X$2:X62)&gt;0.01,"",IF(NewDistributions!X61/SUM(NewDistributions!X$2:X62)&gt;0.01,"",IF(NewDistributions!X60/SUM(NewDistributions!X$2:X62)&gt;0.01,"",DateEnded_3Day!$A62))))))</f>
        <v/>
      </c>
      <c r="Y62" s="19" t="str">
        <f>IF($A62&lt;='All Results'!$B$4,"",IF(SUM(NewDistributions!Y$2:Y62)=0,"",(IF(NewDistributions!Y62/SUM(NewDistributions!Y$2:Y62)&gt;0.01,"",IF(NewDistributions!Y61/SUM(NewDistributions!Y$2:Y62)&gt;0.01,"",IF(NewDistributions!Y60/SUM(NewDistributions!Y$2:Y62)&gt;0.01,"",DateEnded_3Day!$A62))))))</f>
        <v/>
      </c>
      <c r="Z62" s="19" t="str">
        <f>IF($A62&lt;='All Results'!$B$4,"",IF(SUM(NewDistributions!Z$2:Z62)=0,"",(IF(NewDistributions!Z62/SUM(NewDistributions!Z$2:Z62)&gt;0.01,"",IF(NewDistributions!Z61/SUM(NewDistributions!Z$2:Z62)&gt;0.01,"",IF(NewDistributions!Z60/SUM(NewDistributions!Z$2:Z62)&gt;0.01,"",DateEnded_3Day!$A62))))))</f>
        <v/>
      </c>
      <c r="AA62" s="19" t="str">
        <f>IF($A62&lt;='All Results'!$B$4,"",IF(SUM(NewDistributions!AA$2:AA62)=0,"",(IF(NewDistributions!AA62/SUM(NewDistributions!AA$2:AA62)&gt;0.01,"",IF(NewDistributions!AA61/SUM(NewDistributions!AA$2:AA62)&gt;0.01,"",IF(NewDistributions!AA60/SUM(NewDistributions!AA$2:AA62)&gt;0.01,"",DateEnded_3Day!$A62))))))</f>
        <v/>
      </c>
      <c r="AB62" s="19" t="str">
        <f>IF($A62&lt;='All Results'!$B$4,"",IF(SUM(NewDistributions!AB$2:AB62)=0,"",(IF(NewDistributions!AB62/SUM(NewDistributions!AB$2:AB62)&gt;0.01,"",IF(NewDistributions!AB61/SUM(NewDistributions!AB$2:AB62)&gt;0.01,"",IF(NewDistributions!AB60/SUM(NewDistributions!AB$2:AB62)&gt;0.01,"",DateEnded_3Day!$A62))))))</f>
        <v/>
      </c>
      <c r="AC62" s="19" t="str">
        <f>IF($A62&lt;='All Results'!$B$4,"",IF(SUM(NewDistributions!AC$2:AC62)=0,"",(IF(NewDistributions!AC62/SUM(NewDistributions!AC$2:AC62)&gt;0.01,"",IF(NewDistributions!AC61/SUM(NewDistributions!AC$2:AC62)&gt;0.01,"",IF(NewDistributions!AC60/SUM(NewDistributions!AC$2:AC62)&gt;0.01,"",DateEnded_3Day!$A62))))))</f>
        <v/>
      </c>
      <c r="AD62" s="19" t="str">
        <f>IF($A62&lt;='All Results'!$B$4,"",IF(SUM(NewDistributions!AD$2:AD62)=0,"",(IF(NewDistributions!AD62/SUM(NewDistributions!AD$2:AD62)&gt;0.01,"",IF(NewDistributions!AD61/SUM(NewDistributions!AD$2:AD62)&gt;0.01,"",IF(NewDistributions!AD60/SUM(NewDistributions!AD$2:AD62)&gt;0.01,"",DateEnded_3Day!$A62))))))</f>
        <v/>
      </c>
      <c r="AE62" s="19" t="str">
        <f>IF($A62&lt;='All Results'!$B$4,"",IF(SUM(NewDistributions!AE$2:AE62)=0,"",(IF(NewDistributions!AE62/SUM(NewDistributions!AE$2:AE62)&gt;0.01,"",IF(NewDistributions!AE61/SUM(NewDistributions!AE$2:AE62)&gt;0.01,"",IF(NewDistributions!AE60/SUM(NewDistributions!AE$2:AE62)&gt;0.01,"",DateEnded_3Day!$A62))))))</f>
        <v/>
      </c>
      <c r="AF62" s="19" t="str">
        <f>IF($A62&lt;='All Results'!$B$4,"",IF(SUM(NewDistributions!AF$2:AF62)=0,"",(IF(NewDistributions!AF62/SUM(NewDistributions!AF$2:AF62)&gt;0.01,"",IF(NewDistributions!AF61/SUM(NewDistributions!AF$2:AF62)&gt;0.01,"",IF(NewDistributions!AF60/SUM(NewDistributions!AF$2:AF62)&gt;0.01,"",DateEnded_3Day!$A62))))))</f>
        <v/>
      </c>
      <c r="AG62" s="19" t="str">
        <f>IF($A62&lt;='All Results'!$B$4,"",IF(SUM(NewDistributions!AG$2:AG62)=0,"",(IF(NewDistributions!AG62/SUM(NewDistributions!AG$2:AG62)&gt;0.01,"",IF(NewDistributions!AG61/SUM(NewDistributions!AG$2:AG62)&gt;0.01,"",IF(NewDistributions!AG60/SUM(NewDistributions!AG$2:AG62)&gt;0.01,"",DateEnded_3Day!$A62))))))</f>
        <v/>
      </c>
      <c r="AH62" s="19" t="str">
        <f>IF($A62&lt;='All Results'!$B$4,"",IF(SUM(NewDistributions!AH$2:AH62)=0,"",(IF(NewDistributions!AH62/SUM(NewDistributions!AH$2:AH62)&gt;0.01,"",IF(NewDistributions!AH61/SUM(NewDistributions!AH$2:AH62)&gt;0.01,"",IF(NewDistributions!AH60/SUM(NewDistributions!AH$2:AH62)&gt;0.01,"",DateEnded_3Day!$A62))))))</f>
        <v/>
      </c>
      <c r="AI62" s="19" t="str">
        <f>IF($A62&lt;='All Results'!$B$4,"",IF(SUM(NewDistributions!AI$2:AI62)=0,"",(IF(NewDistributions!AI62/SUM(NewDistributions!AI$2:AI62)&gt;0.01,"",IF(NewDistributions!AI61/SUM(NewDistributions!AI$2:AI62)&gt;0.01,"",IF(NewDistributions!AI60/SUM(NewDistributions!AI$2:AI62)&gt;0.01,"",DateEnded_3Day!$A62))))))</f>
        <v/>
      </c>
      <c r="AJ62" s="19" t="str">
        <f>IF($A62&lt;='All Results'!$B$4,"",IF(SUM(NewDistributions!AJ$2:AJ62)=0,"",(IF(NewDistributions!AJ62/SUM(NewDistributions!AJ$2:AJ62)&gt;0.01,"",IF(NewDistributions!AJ61/SUM(NewDistributions!AJ$2:AJ62)&gt;0.01,"",IF(NewDistributions!AJ60/SUM(NewDistributions!AJ$2:AJ62)&gt;0.01,"",DateEnded_3Day!$A62))))))</f>
        <v/>
      </c>
    </row>
    <row r="63" spans="1:36" x14ac:dyDescent="0.25">
      <c r="A63" s="1">
        <v>44378</v>
      </c>
      <c r="B63" s="3">
        <v>182</v>
      </c>
      <c r="C63" s="19" t="str">
        <f>IF($A63&lt;='All Results'!$B$4,"",IF(SUM(NewDistributions!C$2:C63)=0,"",(IF(NewDistributions!C63/SUM(NewDistributions!C$2:C63)&gt;0.01,"",IF(NewDistributions!C62/SUM(NewDistributions!C$2:C63)&gt;0.01,"",IF(NewDistributions!C61/SUM(NewDistributions!C$2:C63)&gt;0.01,"",DateEnded_3Day!$A63))))))</f>
        <v/>
      </c>
      <c r="D63" s="19" t="str">
        <f>IF($A63&lt;='All Results'!$B$4,"",IF(SUM(NewDistributions!D$2:D63)=0,"",(IF(NewDistributions!D63/SUM(NewDistributions!D$2:D63)&gt;0.01,"",IF(NewDistributions!D62/SUM(NewDistributions!D$2:D63)&gt;0.01,"",IF(NewDistributions!D61/SUM(NewDistributions!D$2:D63)&gt;0.01,"",DateEnded_3Day!$A63))))))</f>
        <v/>
      </c>
      <c r="E63" s="19" t="str">
        <f>IF($A63&lt;='All Results'!$B$4,"",IF(SUM(NewDistributions!E$2:E63)=0,"",(IF(NewDistributions!E63/SUM(NewDistributions!E$2:E63)&gt;0.01,"",IF(NewDistributions!E62/SUM(NewDistributions!E$2:E63)&gt;0.01,"",IF(NewDistributions!E61/SUM(NewDistributions!E$2:E63)&gt;0.01,"",DateEnded_3Day!$A63))))))</f>
        <v/>
      </c>
      <c r="F63" s="19" t="str">
        <f>IF($A63&lt;='All Results'!$B$4,"",IF(SUM(NewDistributions!F$2:F63)=0,"",(IF(NewDistributions!F63/SUM(NewDistributions!F$2:F63)&gt;0.01,"",IF(NewDistributions!F62/SUM(NewDistributions!F$2:F63)&gt;0.01,"",IF(NewDistributions!F61/SUM(NewDistributions!F$2:F63)&gt;0.01,"",DateEnded_3Day!$A63))))))</f>
        <v/>
      </c>
      <c r="G63" s="19" t="str">
        <f>IF($A63&lt;='All Results'!$B$4,"",IF(SUM(NewDistributions!G$2:G63)=0,"",(IF(NewDistributions!G63/SUM(NewDistributions!G$2:G63)&gt;0.01,"",IF(NewDistributions!G62/SUM(NewDistributions!G$2:G63)&gt;0.01,"",IF(NewDistributions!G61/SUM(NewDistributions!G$2:G63)&gt;0.01,"",DateEnded_3Day!$A63))))))</f>
        <v/>
      </c>
      <c r="H63" s="19" t="str">
        <f>IF($A63&lt;='All Results'!$B$4,"",IF(SUM(NewDistributions!H$2:H63)=0,"",(IF(NewDistributions!H63/SUM(NewDistributions!H$2:H63)&gt;0.01,"",IF(NewDistributions!H62/SUM(NewDistributions!H$2:H63)&gt;0.01,"",IF(NewDistributions!H61/SUM(NewDistributions!H$2:H63)&gt;0.01,"",DateEnded_3Day!$A63))))))</f>
        <v/>
      </c>
      <c r="I63" s="19" t="str">
        <f>IF($A63&lt;='All Results'!$B$4,"",IF(SUM(NewDistributions!I$2:I63)=0,"",(IF(NewDistributions!I63/SUM(NewDistributions!I$2:I63)&gt;0.01,"",IF(NewDistributions!I62/SUM(NewDistributions!I$2:I63)&gt;0.01,"",IF(NewDistributions!I61/SUM(NewDistributions!I$2:I63)&gt;0.01,"",DateEnded_3Day!$A63))))))</f>
        <v/>
      </c>
      <c r="J63" s="19" t="str">
        <f>IF($A63&lt;='All Results'!$B$4,"",IF(SUM(NewDistributions!J$2:J63)=0,"",(IF(NewDistributions!J63/SUM(NewDistributions!J$2:J63)&gt;0.01,"",IF(NewDistributions!J62/SUM(NewDistributions!J$2:J63)&gt;0.01,"",IF(NewDistributions!J61/SUM(NewDistributions!J$2:J63)&gt;0.01,"",DateEnded_3Day!$A63))))))</f>
        <v/>
      </c>
      <c r="K63" s="19" t="str">
        <f>IF($A63&lt;='All Results'!$B$4,"",IF(SUM(NewDistributions!K$2:K63)=0,"",(IF(NewDistributions!K63/SUM(NewDistributions!K$2:K63)&gt;0.01,"",IF(NewDistributions!K62/SUM(NewDistributions!K$2:K63)&gt;0.01,"",IF(NewDistributions!K61/SUM(NewDistributions!K$2:K63)&gt;0.01,"",DateEnded_3Day!$A63))))))</f>
        <v/>
      </c>
      <c r="L63" s="19" t="str">
        <f>IF($A63&lt;='All Results'!$B$4,"",IF(SUM(NewDistributions!L$2:L63)=0,"",(IF(NewDistributions!L63/SUM(NewDistributions!L$2:L63)&gt;0.01,"",IF(NewDistributions!L62/SUM(NewDistributions!L$2:L63)&gt;0.01,"",IF(NewDistributions!L61/SUM(NewDistributions!L$2:L63)&gt;0.01,"",DateEnded_3Day!$A63))))))</f>
        <v/>
      </c>
      <c r="M63" s="19" t="str">
        <f>IF($A63&lt;='All Results'!$B$4,"",IF(SUM(NewDistributions!M$2:M63)=0,"",(IF(NewDistributions!M63/SUM(NewDistributions!M$2:M63)&gt;0.01,"",IF(NewDistributions!M62/SUM(NewDistributions!M$2:M63)&gt;0.01,"",IF(NewDistributions!M61/SUM(NewDistributions!M$2:M63)&gt;0.01,"",DateEnded_3Day!$A63))))))</f>
        <v/>
      </c>
      <c r="N63" s="19" t="str">
        <f>IF($A63&lt;='All Results'!$B$4,"",IF(SUM(NewDistributions!N$2:N63)=0,"",(IF(NewDistributions!N63/SUM(NewDistributions!N$2:N63)&gt;0.01,"",IF(NewDistributions!N62/SUM(NewDistributions!N$2:N63)&gt;0.01,"",IF(NewDistributions!N61/SUM(NewDistributions!N$2:N63)&gt;0.01,"",DateEnded_3Day!$A63))))))</f>
        <v/>
      </c>
      <c r="O63" s="19" t="str">
        <f>IF($A63&lt;='All Results'!$B$4,"",IF(SUM(NewDistributions!O$2:O63)=0,"",(IF(NewDistributions!O63/SUM(NewDistributions!O$2:O63)&gt;0.01,"",IF(NewDistributions!O62/SUM(NewDistributions!O$2:O63)&gt;0.01,"",IF(NewDistributions!O61/SUM(NewDistributions!O$2:O63)&gt;0.01,"",DateEnded_3Day!$A63))))))</f>
        <v/>
      </c>
      <c r="P63" s="19" t="str">
        <f>IF($A63&lt;='All Results'!$B$4,"",IF(SUM(NewDistributions!P$2:P63)=0,"",(IF(NewDistributions!P63/SUM(NewDistributions!P$2:P63)&gt;0.01,"",IF(NewDistributions!P62/SUM(NewDistributions!P$2:P63)&gt;0.01,"",IF(NewDistributions!P61/SUM(NewDistributions!P$2:P63)&gt;0.01,"",DateEnded_3Day!$A63))))))</f>
        <v/>
      </c>
      <c r="Q63" s="19" t="str">
        <f>IF($A63&lt;='All Results'!$B$4,"",IF(SUM(NewDistributions!Q$2:Q63)=0,"",(IF(NewDistributions!Q63/SUM(NewDistributions!Q$2:Q63)&gt;0.01,"",IF(NewDistributions!Q62/SUM(NewDistributions!Q$2:Q63)&gt;0.01,"",IF(NewDistributions!Q61/SUM(NewDistributions!Q$2:Q63)&gt;0.01,"",DateEnded_3Day!$A63))))))</f>
        <v/>
      </c>
      <c r="R63" s="19" t="str">
        <f>IF($A63&lt;='All Results'!$B$4,"",IF(SUM(NewDistributions!R$2:R63)=0,"",(IF(NewDistributions!R63/SUM(NewDistributions!R$2:R63)&gt;0.01,"",IF(NewDistributions!R62/SUM(NewDistributions!R$2:R63)&gt;0.01,"",IF(NewDistributions!R61/SUM(NewDistributions!R$2:R63)&gt;0.01,"",DateEnded_3Day!$A63))))))</f>
        <v/>
      </c>
      <c r="S63" s="19" t="str">
        <f>IF($A63&lt;='All Results'!$B$4,"",IF(SUM(NewDistributions!S$2:S63)=0,"",(IF(NewDistributions!S63/SUM(NewDistributions!S$2:S63)&gt;0.01,"",IF(NewDistributions!S62/SUM(NewDistributions!S$2:S63)&gt;0.01,"",IF(NewDistributions!S61/SUM(NewDistributions!S$2:S63)&gt;0.01,"",DateEnded_3Day!$A63))))))</f>
        <v/>
      </c>
      <c r="T63" s="19" t="str">
        <f>IF($A63&lt;='All Results'!$B$4,"",IF(SUM(NewDistributions!T$2:T63)=0,"",(IF(NewDistributions!T63/SUM(NewDistributions!T$2:T63)&gt;0.01,"",IF(NewDistributions!T62/SUM(NewDistributions!T$2:T63)&gt;0.01,"",IF(NewDistributions!T61/SUM(NewDistributions!T$2:T63)&gt;0.01,"",DateEnded_3Day!$A63))))))</f>
        <v/>
      </c>
      <c r="U63" s="19" t="str">
        <f>IF($A63&lt;='All Results'!$B$4,"",IF(SUM(NewDistributions!U$2:U63)=0,"",(IF(NewDistributions!U63/SUM(NewDistributions!U$2:U63)&gt;0.01,"",IF(NewDistributions!U62/SUM(NewDistributions!U$2:U63)&gt;0.01,"",IF(NewDistributions!U61/SUM(NewDistributions!U$2:U63)&gt;0.01,"",DateEnded_3Day!$A63))))))</f>
        <v/>
      </c>
      <c r="V63" s="19" t="str">
        <f>IF($A63&lt;='All Results'!$B$4,"",IF(SUM(NewDistributions!V$2:V63)=0,"",(IF(NewDistributions!V63/SUM(NewDistributions!V$2:V63)&gt;0.01,"",IF(NewDistributions!V62/SUM(NewDistributions!V$2:V63)&gt;0.01,"",IF(NewDistributions!V61/SUM(NewDistributions!V$2:V63)&gt;0.01,"",DateEnded_3Day!$A63))))))</f>
        <v/>
      </c>
      <c r="W63" s="19" t="str">
        <f>IF($A63&lt;='All Results'!$B$4,"",IF(SUM(NewDistributions!W$2:W63)=0,"",(IF(NewDistributions!W63/SUM(NewDistributions!W$2:W63)&gt;0.01,"",IF(NewDistributions!W62/SUM(NewDistributions!W$2:W63)&gt;0.01,"",IF(NewDistributions!W61/SUM(NewDistributions!W$2:W63)&gt;0.01,"",DateEnded_3Day!$A63))))))</f>
        <v/>
      </c>
      <c r="X63" s="19" t="str">
        <f>IF($A63&lt;='All Results'!$B$4,"",IF(SUM(NewDistributions!X$2:X63)=0,"",(IF(NewDistributions!X63/SUM(NewDistributions!X$2:X63)&gt;0.01,"",IF(NewDistributions!X62/SUM(NewDistributions!X$2:X63)&gt;0.01,"",IF(NewDistributions!X61/SUM(NewDistributions!X$2:X63)&gt;0.01,"",DateEnded_3Day!$A63))))))</f>
        <v/>
      </c>
      <c r="Y63" s="19" t="str">
        <f>IF($A63&lt;='All Results'!$B$4,"",IF(SUM(NewDistributions!Y$2:Y63)=0,"",(IF(NewDistributions!Y63/SUM(NewDistributions!Y$2:Y63)&gt;0.01,"",IF(NewDistributions!Y62/SUM(NewDistributions!Y$2:Y63)&gt;0.01,"",IF(NewDistributions!Y61/SUM(NewDistributions!Y$2:Y63)&gt;0.01,"",DateEnded_3Day!$A63))))))</f>
        <v/>
      </c>
      <c r="Z63" s="19" t="str">
        <f>IF($A63&lt;='All Results'!$B$4,"",IF(SUM(NewDistributions!Z$2:Z63)=0,"",(IF(NewDistributions!Z63/SUM(NewDistributions!Z$2:Z63)&gt;0.01,"",IF(NewDistributions!Z62/SUM(NewDistributions!Z$2:Z63)&gt;0.01,"",IF(NewDistributions!Z61/SUM(NewDistributions!Z$2:Z63)&gt;0.01,"",DateEnded_3Day!$A63))))))</f>
        <v/>
      </c>
      <c r="AA63" s="19" t="str">
        <f>IF($A63&lt;='All Results'!$B$4,"",IF(SUM(NewDistributions!AA$2:AA63)=0,"",(IF(NewDistributions!AA63/SUM(NewDistributions!AA$2:AA63)&gt;0.01,"",IF(NewDistributions!AA62/SUM(NewDistributions!AA$2:AA63)&gt;0.01,"",IF(NewDistributions!AA61/SUM(NewDistributions!AA$2:AA63)&gt;0.01,"",DateEnded_3Day!$A63))))))</f>
        <v/>
      </c>
      <c r="AB63" s="19" t="str">
        <f>IF($A63&lt;='All Results'!$B$4,"",IF(SUM(NewDistributions!AB$2:AB63)=0,"",(IF(NewDistributions!AB63/SUM(NewDistributions!AB$2:AB63)&gt;0.01,"",IF(NewDistributions!AB62/SUM(NewDistributions!AB$2:AB63)&gt;0.01,"",IF(NewDistributions!AB61/SUM(NewDistributions!AB$2:AB63)&gt;0.01,"",DateEnded_3Day!$A63))))))</f>
        <v/>
      </c>
      <c r="AC63" s="19" t="str">
        <f>IF($A63&lt;='All Results'!$B$4,"",IF(SUM(NewDistributions!AC$2:AC63)=0,"",(IF(NewDistributions!AC63/SUM(NewDistributions!AC$2:AC63)&gt;0.01,"",IF(NewDistributions!AC62/SUM(NewDistributions!AC$2:AC63)&gt;0.01,"",IF(NewDistributions!AC61/SUM(NewDistributions!AC$2:AC63)&gt;0.01,"",DateEnded_3Day!$A63))))))</f>
        <v/>
      </c>
      <c r="AD63" s="19" t="str">
        <f>IF($A63&lt;='All Results'!$B$4,"",IF(SUM(NewDistributions!AD$2:AD63)=0,"",(IF(NewDistributions!AD63/SUM(NewDistributions!AD$2:AD63)&gt;0.01,"",IF(NewDistributions!AD62/SUM(NewDistributions!AD$2:AD63)&gt;0.01,"",IF(NewDistributions!AD61/SUM(NewDistributions!AD$2:AD63)&gt;0.01,"",DateEnded_3Day!$A63))))))</f>
        <v/>
      </c>
      <c r="AE63" s="19" t="str">
        <f>IF($A63&lt;='All Results'!$B$4,"",IF(SUM(NewDistributions!AE$2:AE63)=0,"",(IF(NewDistributions!AE63/SUM(NewDistributions!AE$2:AE63)&gt;0.01,"",IF(NewDistributions!AE62/SUM(NewDistributions!AE$2:AE63)&gt;0.01,"",IF(NewDistributions!AE61/SUM(NewDistributions!AE$2:AE63)&gt;0.01,"",DateEnded_3Day!$A63))))))</f>
        <v/>
      </c>
      <c r="AF63" s="19" t="str">
        <f>IF($A63&lt;='All Results'!$B$4,"",IF(SUM(NewDistributions!AF$2:AF63)=0,"",(IF(NewDistributions!AF63/SUM(NewDistributions!AF$2:AF63)&gt;0.01,"",IF(NewDistributions!AF62/SUM(NewDistributions!AF$2:AF63)&gt;0.01,"",IF(NewDistributions!AF61/SUM(NewDistributions!AF$2:AF63)&gt;0.01,"",DateEnded_3Day!$A63))))))</f>
        <v/>
      </c>
      <c r="AG63" s="19" t="str">
        <f>IF($A63&lt;='All Results'!$B$4,"",IF(SUM(NewDistributions!AG$2:AG63)=0,"",(IF(NewDistributions!AG63/SUM(NewDistributions!AG$2:AG63)&gt;0.01,"",IF(NewDistributions!AG62/SUM(NewDistributions!AG$2:AG63)&gt;0.01,"",IF(NewDistributions!AG61/SUM(NewDistributions!AG$2:AG63)&gt;0.01,"",DateEnded_3Day!$A63))))))</f>
        <v/>
      </c>
      <c r="AH63" s="19" t="str">
        <f>IF($A63&lt;='All Results'!$B$4,"",IF(SUM(NewDistributions!AH$2:AH63)=0,"",(IF(NewDistributions!AH63/SUM(NewDistributions!AH$2:AH63)&gt;0.01,"",IF(NewDistributions!AH62/SUM(NewDistributions!AH$2:AH63)&gt;0.01,"",IF(NewDistributions!AH61/SUM(NewDistributions!AH$2:AH63)&gt;0.01,"",DateEnded_3Day!$A63))))))</f>
        <v/>
      </c>
      <c r="AI63" s="19" t="str">
        <f>IF($A63&lt;='All Results'!$B$4,"",IF(SUM(NewDistributions!AI$2:AI63)=0,"",(IF(NewDistributions!AI63/SUM(NewDistributions!AI$2:AI63)&gt;0.01,"",IF(NewDistributions!AI62/SUM(NewDistributions!AI$2:AI63)&gt;0.01,"",IF(NewDistributions!AI61/SUM(NewDistributions!AI$2:AI63)&gt;0.01,"",DateEnded_3Day!$A63))))))</f>
        <v/>
      </c>
      <c r="AJ63" s="19" t="str">
        <f>IF($A63&lt;='All Results'!$B$4,"",IF(SUM(NewDistributions!AJ$2:AJ63)=0,"",(IF(NewDistributions!AJ63/SUM(NewDistributions!AJ$2:AJ63)&gt;0.01,"",IF(NewDistributions!AJ62/SUM(NewDistributions!AJ$2:AJ63)&gt;0.01,"",IF(NewDistributions!AJ61/SUM(NewDistributions!AJ$2:AJ63)&gt;0.01,"",DateEnded_3Day!$A63))))))</f>
        <v/>
      </c>
    </row>
    <row r="64" spans="1:36" x14ac:dyDescent="0.25">
      <c r="A64" s="1">
        <v>44379</v>
      </c>
      <c r="B64" s="3">
        <v>183</v>
      </c>
      <c r="C64" s="19" t="str">
        <f>IF($A64&lt;='All Results'!$B$4,"",IF(SUM(NewDistributions!C$2:C64)=0,"",(IF(NewDistributions!C64/SUM(NewDistributions!C$2:C64)&gt;0.01,"",IF(NewDistributions!C63/SUM(NewDistributions!C$2:C64)&gt;0.01,"",IF(NewDistributions!C62/SUM(NewDistributions!C$2:C64)&gt;0.01,"",DateEnded_3Day!$A64))))))</f>
        <v/>
      </c>
      <c r="D64" s="19" t="str">
        <f>IF($A64&lt;='All Results'!$B$4,"",IF(SUM(NewDistributions!D$2:D64)=0,"",(IF(NewDistributions!D64/SUM(NewDistributions!D$2:D64)&gt;0.01,"",IF(NewDistributions!D63/SUM(NewDistributions!D$2:D64)&gt;0.01,"",IF(NewDistributions!D62/SUM(NewDistributions!D$2:D64)&gt;0.01,"",DateEnded_3Day!$A64))))))</f>
        <v/>
      </c>
      <c r="E64" s="19" t="str">
        <f>IF($A64&lt;='All Results'!$B$4,"",IF(SUM(NewDistributions!E$2:E64)=0,"",(IF(NewDistributions!E64/SUM(NewDistributions!E$2:E64)&gt;0.01,"",IF(NewDistributions!E63/SUM(NewDistributions!E$2:E64)&gt;0.01,"",IF(NewDistributions!E62/SUM(NewDistributions!E$2:E64)&gt;0.01,"",DateEnded_3Day!$A64))))))</f>
        <v/>
      </c>
      <c r="F64" s="19" t="str">
        <f>IF($A64&lt;='All Results'!$B$4,"",IF(SUM(NewDistributions!F$2:F64)=0,"",(IF(NewDistributions!F64/SUM(NewDistributions!F$2:F64)&gt;0.01,"",IF(NewDistributions!F63/SUM(NewDistributions!F$2:F64)&gt;0.01,"",IF(NewDistributions!F62/SUM(NewDistributions!F$2:F64)&gt;0.01,"",DateEnded_3Day!$A64))))))</f>
        <v/>
      </c>
      <c r="G64" s="19" t="str">
        <f>IF($A64&lt;='All Results'!$B$4,"",IF(SUM(NewDistributions!G$2:G64)=0,"",(IF(NewDistributions!G64/SUM(NewDistributions!G$2:G64)&gt;0.01,"",IF(NewDistributions!G63/SUM(NewDistributions!G$2:G64)&gt;0.01,"",IF(NewDistributions!G62/SUM(NewDistributions!G$2:G64)&gt;0.01,"",DateEnded_3Day!$A64))))))</f>
        <v/>
      </c>
      <c r="H64" s="19" t="str">
        <f>IF($A64&lt;='All Results'!$B$4,"",IF(SUM(NewDistributions!H$2:H64)=0,"",(IF(NewDistributions!H64/SUM(NewDistributions!H$2:H64)&gt;0.01,"",IF(NewDistributions!H63/SUM(NewDistributions!H$2:H64)&gt;0.01,"",IF(NewDistributions!H62/SUM(NewDistributions!H$2:H64)&gt;0.01,"",DateEnded_3Day!$A64))))))</f>
        <v/>
      </c>
      <c r="I64" s="19" t="str">
        <f>IF($A64&lt;='All Results'!$B$4,"",IF(SUM(NewDistributions!I$2:I64)=0,"",(IF(NewDistributions!I64/SUM(NewDistributions!I$2:I64)&gt;0.01,"",IF(NewDistributions!I63/SUM(NewDistributions!I$2:I64)&gt;0.01,"",IF(NewDistributions!I62/SUM(NewDistributions!I$2:I64)&gt;0.01,"",DateEnded_3Day!$A64))))))</f>
        <v/>
      </c>
      <c r="J64" s="19" t="str">
        <f>IF($A64&lt;='All Results'!$B$4,"",IF(SUM(NewDistributions!J$2:J64)=0,"",(IF(NewDistributions!J64/SUM(NewDistributions!J$2:J64)&gt;0.01,"",IF(NewDistributions!J63/SUM(NewDistributions!J$2:J64)&gt;0.01,"",IF(NewDistributions!J62/SUM(NewDistributions!J$2:J64)&gt;0.01,"",DateEnded_3Day!$A64))))))</f>
        <v/>
      </c>
      <c r="K64" s="19" t="str">
        <f>IF($A64&lt;='All Results'!$B$4,"",IF(SUM(NewDistributions!K$2:K64)=0,"",(IF(NewDistributions!K64/SUM(NewDistributions!K$2:K64)&gt;0.01,"",IF(NewDistributions!K63/SUM(NewDistributions!K$2:K64)&gt;0.01,"",IF(NewDistributions!K62/SUM(NewDistributions!K$2:K64)&gt;0.01,"",DateEnded_3Day!$A64))))))</f>
        <v/>
      </c>
      <c r="L64" s="19" t="str">
        <f>IF($A64&lt;='All Results'!$B$4,"",IF(SUM(NewDistributions!L$2:L64)=0,"",(IF(NewDistributions!L64/SUM(NewDistributions!L$2:L64)&gt;0.01,"",IF(NewDistributions!L63/SUM(NewDistributions!L$2:L64)&gt;0.01,"",IF(NewDistributions!L62/SUM(NewDistributions!L$2:L64)&gt;0.01,"",DateEnded_3Day!$A64))))))</f>
        <v/>
      </c>
      <c r="M64" s="19" t="str">
        <f>IF($A64&lt;='All Results'!$B$4,"",IF(SUM(NewDistributions!M$2:M64)=0,"",(IF(NewDistributions!M64/SUM(NewDistributions!M$2:M64)&gt;0.01,"",IF(NewDistributions!M63/SUM(NewDistributions!M$2:M64)&gt;0.01,"",IF(NewDistributions!M62/SUM(NewDistributions!M$2:M64)&gt;0.01,"",DateEnded_3Day!$A64))))))</f>
        <v/>
      </c>
      <c r="N64" s="19" t="str">
        <f>IF($A64&lt;='All Results'!$B$4,"",IF(SUM(NewDistributions!N$2:N64)=0,"",(IF(NewDistributions!N64/SUM(NewDistributions!N$2:N64)&gt;0.01,"",IF(NewDistributions!N63/SUM(NewDistributions!N$2:N64)&gt;0.01,"",IF(NewDistributions!N62/SUM(NewDistributions!N$2:N64)&gt;0.01,"",DateEnded_3Day!$A64))))))</f>
        <v/>
      </c>
      <c r="O64" s="19" t="str">
        <f>IF($A64&lt;='All Results'!$B$4,"",IF(SUM(NewDistributions!O$2:O64)=0,"",(IF(NewDistributions!O64/SUM(NewDistributions!O$2:O64)&gt;0.01,"",IF(NewDistributions!O63/SUM(NewDistributions!O$2:O64)&gt;0.01,"",IF(NewDistributions!O62/SUM(NewDistributions!O$2:O64)&gt;0.01,"",DateEnded_3Day!$A64))))))</f>
        <v/>
      </c>
      <c r="P64" s="19" t="str">
        <f>IF($A64&lt;='All Results'!$B$4,"",IF(SUM(NewDistributions!P$2:P64)=0,"",(IF(NewDistributions!P64/SUM(NewDistributions!P$2:P64)&gt;0.01,"",IF(NewDistributions!P63/SUM(NewDistributions!P$2:P64)&gt;0.01,"",IF(NewDistributions!P62/SUM(NewDistributions!P$2:P64)&gt;0.01,"",DateEnded_3Day!$A64))))))</f>
        <v/>
      </c>
      <c r="Q64" s="19" t="str">
        <f>IF($A64&lt;='All Results'!$B$4,"",IF(SUM(NewDistributions!Q$2:Q64)=0,"",(IF(NewDistributions!Q64/SUM(NewDistributions!Q$2:Q64)&gt;0.01,"",IF(NewDistributions!Q63/SUM(NewDistributions!Q$2:Q64)&gt;0.01,"",IF(NewDistributions!Q62/SUM(NewDistributions!Q$2:Q64)&gt;0.01,"",DateEnded_3Day!$A64))))))</f>
        <v/>
      </c>
      <c r="R64" s="19" t="str">
        <f>IF($A64&lt;='All Results'!$B$4,"",IF(SUM(NewDistributions!R$2:R64)=0,"",(IF(NewDistributions!R64/SUM(NewDistributions!R$2:R64)&gt;0.01,"",IF(NewDistributions!R63/SUM(NewDistributions!R$2:R64)&gt;0.01,"",IF(NewDistributions!R62/SUM(NewDistributions!R$2:R64)&gt;0.01,"",DateEnded_3Day!$A64))))))</f>
        <v/>
      </c>
      <c r="S64" s="19" t="str">
        <f>IF($A64&lt;='All Results'!$B$4,"",IF(SUM(NewDistributions!S$2:S64)=0,"",(IF(NewDistributions!S64/SUM(NewDistributions!S$2:S64)&gt;0.01,"",IF(NewDistributions!S63/SUM(NewDistributions!S$2:S64)&gt;0.01,"",IF(NewDistributions!S62/SUM(NewDistributions!S$2:S64)&gt;0.01,"",DateEnded_3Day!$A64))))))</f>
        <v/>
      </c>
      <c r="T64" s="19" t="str">
        <f>IF($A64&lt;='All Results'!$B$4,"",IF(SUM(NewDistributions!T$2:T64)=0,"",(IF(NewDistributions!T64/SUM(NewDistributions!T$2:T64)&gt;0.01,"",IF(NewDistributions!T63/SUM(NewDistributions!T$2:T64)&gt;0.01,"",IF(NewDistributions!T62/SUM(NewDistributions!T$2:T64)&gt;0.01,"",DateEnded_3Day!$A64))))))</f>
        <v/>
      </c>
      <c r="U64" s="19" t="str">
        <f>IF($A64&lt;='All Results'!$B$4,"",IF(SUM(NewDistributions!U$2:U64)=0,"",(IF(NewDistributions!U64/SUM(NewDistributions!U$2:U64)&gt;0.01,"",IF(NewDistributions!U63/SUM(NewDistributions!U$2:U64)&gt;0.01,"",IF(NewDistributions!U62/SUM(NewDistributions!U$2:U64)&gt;0.01,"",DateEnded_3Day!$A64))))))</f>
        <v/>
      </c>
      <c r="V64" s="19" t="str">
        <f>IF($A64&lt;='All Results'!$B$4,"",IF(SUM(NewDistributions!V$2:V64)=0,"",(IF(NewDistributions!V64/SUM(NewDistributions!V$2:V64)&gt;0.01,"",IF(NewDistributions!V63/SUM(NewDistributions!V$2:V64)&gt;0.01,"",IF(NewDistributions!V62/SUM(NewDistributions!V$2:V64)&gt;0.01,"",DateEnded_3Day!$A64))))))</f>
        <v/>
      </c>
      <c r="W64" s="19" t="str">
        <f>IF($A64&lt;='All Results'!$B$4,"",IF(SUM(NewDistributions!W$2:W64)=0,"",(IF(NewDistributions!W64/SUM(NewDistributions!W$2:W64)&gt;0.01,"",IF(NewDistributions!W63/SUM(NewDistributions!W$2:W64)&gt;0.01,"",IF(NewDistributions!W62/SUM(NewDistributions!W$2:W64)&gt;0.01,"",DateEnded_3Day!$A64))))))</f>
        <v/>
      </c>
      <c r="X64" s="19" t="str">
        <f>IF($A64&lt;='All Results'!$B$4,"",IF(SUM(NewDistributions!X$2:X64)=0,"",(IF(NewDistributions!X64/SUM(NewDistributions!X$2:X64)&gt;0.01,"",IF(NewDistributions!X63/SUM(NewDistributions!X$2:X64)&gt;0.01,"",IF(NewDistributions!X62/SUM(NewDistributions!X$2:X64)&gt;0.01,"",DateEnded_3Day!$A64))))))</f>
        <v/>
      </c>
      <c r="Y64" s="19" t="str">
        <f>IF($A64&lt;='All Results'!$B$4,"",IF(SUM(NewDistributions!Y$2:Y64)=0,"",(IF(NewDistributions!Y64/SUM(NewDistributions!Y$2:Y64)&gt;0.01,"",IF(NewDistributions!Y63/SUM(NewDistributions!Y$2:Y64)&gt;0.01,"",IF(NewDistributions!Y62/SUM(NewDistributions!Y$2:Y64)&gt;0.01,"",DateEnded_3Day!$A64))))))</f>
        <v/>
      </c>
      <c r="Z64" s="19" t="str">
        <f>IF($A64&lt;='All Results'!$B$4,"",IF(SUM(NewDistributions!Z$2:Z64)=0,"",(IF(NewDistributions!Z64/SUM(NewDistributions!Z$2:Z64)&gt;0.01,"",IF(NewDistributions!Z63/SUM(NewDistributions!Z$2:Z64)&gt;0.01,"",IF(NewDistributions!Z62/SUM(NewDistributions!Z$2:Z64)&gt;0.01,"",DateEnded_3Day!$A64))))))</f>
        <v/>
      </c>
      <c r="AA64" s="19" t="str">
        <f>IF($A64&lt;='All Results'!$B$4,"",IF(SUM(NewDistributions!AA$2:AA64)=0,"",(IF(NewDistributions!AA64/SUM(NewDistributions!AA$2:AA64)&gt;0.01,"",IF(NewDistributions!AA63/SUM(NewDistributions!AA$2:AA64)&gt;0.01,"",IF(NewDistributions!AA62/SUM(NewDistributions!AA$2:AA64)&gt;0.01,"",DateEnded_3Day!$A64))))))</f>
        <v/>
      </c>
      <c r="AB64" s="19" t="str">
        <f>IF($A64&lt;='All Results'!$B$4,"",IF(SUM(NewDistributions!AB$2:AB64)=0,"",(IF(NewDistributions!AB64/SUM(NewDistributions!AB$2:AB64)&gt;0.01,"",IF(NewDistributions!AB63/SUM(NewDistributions!AB$2:AB64)&gt;0.01,"",IF(NewDistributions!AB62/SUM(NewDistributions!AB$2:AB64)&gt;0.01,"",DateEnded_3Day!$A64))))))</f>
        <v/>
      </c>
      <c r="AC64" s="19" t="str">
        <f>IF($A64&lt;='All Results'!$B$4,"",IF(SUM(NewDistributions!AC$2:AC64)=0,"",(IF(NewDistributions!AC64/SUM(NewDistributions!AC$2:AC64)&gt;0.01,"",IF(NewDistributions!AC63/SUM(NewDistributions!AC$2:AC64)&gt;0.01,"",IF(NewDistributions!AC62/SUM(NewDistributions!AC$2:AC64)&gt;0.01,"",DateEnded_3Day!$A64))))))</f>
        <v/>
      </c>
      <c r="AD64" s="19" t="str">
        <f>IF($A64&lt;='All Results'!$B$4,"",IF(SUM(NewDistributions!AD$2:AD64)=0,"",(IF(NewDistributions!AD64/SUM(NewDistributions!AD$2:AD64)&gt;0.01,"",IF(NewDistributions!AD63/SUM(NewDistributions!AD$2:AD64)&gt;0.01,"",IF(NewDistributions!AD62/SUM(NewDistributions!AD$2:AD64)&gt;0.01,"",DateEnded_3Day!$A64))))))</f>
        <v/>
      </c>
      <c r="AE64" s="19" t="str">
        <f>IF($A64&lt;='All Results'!$B$4,"",IF(SUM(NewDistributions!AE$2:AE64)=0,"",(IF(NewDistributions!AE64/SUM(NewDistributions!AE$2:AE64)&gt;0.01,"",IF(NewDistributions!AE63/SUM(NewDistributions!AE$2:AE64)&gt;0.01,"",IF(NewDistributions!AE62/SUM(NewDistributions!AE$2:AE64)&gt;0.01,"",DateEnded_3Day!$A64))))))</f>
        <v/>
      </c>
      <c r="AF64" s="19" t="str">
        <f>IF($A64&lt;='All Results'!$B$4,"",IF(SUM(NewDistributions!AF$2:AF64)=0,"",(IF(NewDistributions!AF64/SUM(NewDistributions!AF$2:AF64)&gt;0.01,"",IF(NewDistributions!AF63/SUM(NewDistributions!AF$2:AF64)&gt;0.01,"",IF(NewDistributions!AF62/SUM(NewDistributions!AF$2:AF64)&gt;0.01,"",DateEnded_3Day!$A64))))))</f>
        <v/>
      </c>
      <c r="AG64" s="19" t="str">
        <f>IF($A64&lt;='All Results'!$B$4,"",IF(SUM(NewDistributions!AG$2:AG64)=0,"",(IF(NewDistributions!AG64/SUM(NewDistributions!AG$2:AG64)&gt;0.01,"",IF(NewDistributions!AG63/SUM(NewDistributions!AG$2:AG64)&gt;0.01,"",IF(NewDistributions!AG62/SUM(NewDistributions!AG$2:AG64)&gt;0.01,"",DateEnded_3Day!$A64))))))</f>
        <v/>
      </c>
      <c r="AH64" s="19" t="str">
        <f>IF($A64&lt;='All Results'!$B$4,"",IF(SUM(NewDistributions!AH$2:AH64)=0,"",(IF(NewDistributions!AH64/SUM(NewDistributions!AH$2:AH64)&gt;0.01,"",IF(NewDistributions!AH63/SUM(NewDistributions!AH$2:AH64)&gt;0.01,"",IF(NewDistributions!AH62/SUM(NewDistributions!AH$2:AH64)&gt;0.01,"",DateEnded_3Day!$A64))))))</f>
        <v/>
      </c>
      <c r="AI64" s="19" t="str">
        <f>IF($A64&lt;='All Results'!$B$4,"",IF(SUM(NewDistributions!AI$2:AI64)=0,"",(IF(NewDistributions!AI64/SUM(NewDistributions!AI$2:AI64)&gt;0.01,"",IF(NewDistributions!AI63/SUM(NewDistributions!AI$2:AI64)&gt;0.01,"",IF(NewDistributions!AI62/SUM(NewDistributions!AI$2:AI64)&gt;0.01,"",DateEnded_3Day!$A64))))))</f>
        <v/>
      </c>
      <c r="AJ64" s="19" t="str">
        <f>IF($A64&lt;='All Results'!$B$4,"",IF(SUM(NewDistributions!AJ$2:AJ64)=0,"",(IF(NewDistributions!AJ64/SUM(NewDistributions!AJ$2:AJ64)&gt;0.01,"",IF(NewDistributions!AJ63/SUM(NewDistributions!AJ$2:AJ64)&gt;0.01,"",IF(NewDistributions!AJ62/SUM(NewDistributions!AJ$2:AJ64)&gt;0.01,"",DateEnded_3Day!$A64))))))</f>
        <v/>
      </c>
    </row>
    <row r="65" spans="1:36" x14ac:dyDescent="0.25">
      <c r="A65" s="1">
        <v>44380</v>
      </c>
      <c r="B65" s="3">
        <v>184</v>
      </c>
      <c r="C65" s="19" t="str">
        <f>IF($A65&lt;='All Results'!$B$4,"",IF(SUM(NewDistributions!C$2:C65)=0,"",(IF(NewDistributions!C65/SUM(NewDistributions!C$2:C65)&gt;0.01,"",IF(NewDistributions!C64/SUM(NewDistributions!C$2:C65)&gt;0.01,"",IF(NewDistributions!C63/SUM(NewDistributions!C$2:C65)&gt;0.01,"",DateEnded_3Day!$A65))))))</f>
        <v/>
      </c>
      <c r="D65" s="19" t="str">
        <f>IF($A65&lt;='All Results'!$B$4,"",IF(SUM(NewDistributions!D$2:D65)=0,"",(IF(NewDistributions!D65/SUM(NewDistributions!D$2:D65)&gt;0.01,"",IF(NewDistributions!D64/SUM(NewDistributions!D$2:D65)&gt;0.01,"",IF(NewDistributions!D63/SUM(NewDistributions!D$2:D65)&gt;0.01,"",DateEnded_3Day!$A65))))))</f>
        <v/>
      </c>
      <c r="E65" s="19" t="str">
        <f>IF($A65&lt;='All Results'!$B$4,"",IF(SUM(NewDistributions!E$2:E65)=0,"",(IF(NewDistributions!E65/SUM(NewDistributions!E$2:E65)&gt;0.01,"",IF(NewDistributions!E64/SUM(NewDistributions!E$2:E65)&gt;0.01,"",IF(NewDistributions!E63/SUM(NewDistributions!E$2:E65)&gt;0.01,"",DateEnded_3Day!$A65))))))</f>
        <v/>
      </c>
      <c r="F65" s="19" t="str">
        <f>IF($A65&lt;='All Results'!$B$4,"",IF(SUM(NewDistributions!F$2:F65)=0,"",(IF(NewDistributions!F65/SUM(NewDistributions!F$2:F65)&gt;0.01,"",IF(NewDistributions!F64/SUM(NewDistributions!F$2:F65)&gt;0.01,"",IF(NewDistributions!F63/SUM(NewDistributions!F$2:F65)&gt;0.01,"",DateEnded_3Day!$A65))))))</f>
        <v/>
      </c>
      <c r="G65" s="19" t="str">
        <f>IF($A65&lt;='All Results'!$B$4,"",IF(SUM(NewDistributions!G$2:G65)=0,"",(IF(NewDistributions!G65/SUM(NewDistributions!G$2:G65)&gt;0.01,"",IF(NewDistributions!G64/SUM(NewDistributions!G$2:G65)&gt;0.01,"",IF(NewDistributions!G63/SUM(NewDistributions!G$2:G65)&gt;0.01,"",DateEnded_3Day!$A65))))))</f>
        <v/>
      </c>
      <c r="H65" s="19" t="str">
        <f>IF($A65&lt;='All Results'!$B$4,"",IF(SUM(NewDistributions!H$2:H65)=0,"",(IF(NewDistributions!H65/SUM(NewDistributions!H$2:H65)&gt;0.01,"",IF(NewDistributions!H64/SUM(NewDistributions!H$2:H65)&gt;0.01,"",IF(NewDistributions!H63/SUM(NewDistributions!H$2:H65)&gt;0.01,"",DateEnded_3Day!$A65))))))</f>
        <v/>
      </c>
      <c r="I65" s="19" t="str">
        <f>IF($A65&lt;='All Results'!$B$4,"",IF(SUM(NewDistributions!I$2:I65)=0,"",(IF(NewDistributions!I65/SUM(NewDistributions!I$2:I65)&gt;0.01,"",IF(NewDistributions!I64/SUM(NewDistributions!I$2:I65)&gt;0.01,"",IF(NewDistributions!I63/SUM(NewDistributions!I$2:I65)&gt;0.01,"",DateEnded_3Day!$A65))))))</f>
        <v/>
      </c>
      <c r="J65" s="19" t="str">
        <f>IF($A65&lt;='All Results'!$B$4,"",IF(SUM(NewDistributions!J$2:J65)=0,"",(IF(NewDistributions!J65/SUM(NewDistributions!J$2:J65)&gt;0.01,"",IF(NewDistributions!J64/SUM(NewDistributions!J$2:J65)&gt;0.01,"",IF(NewDistributions!J63/SUM(NewDistributions!J$2:J65)&gt;0.01,"",DateEnded_3Day!$A65))))))</f>
        <v/>
      </c>
      <c r="K65" s="19" t="str">
        <f>IF($A65&lt;='All Results'!$B$4,"",IF(SUM(NewDistributions!K$2:K65)=0,"",(IF(NewDistributions!K65/SUM(NewDistributions!K$2:K65)&gt;0.01,"",IF(NewDistributions!K64/SUM(NewDistributions!K$2:K65)&gt;0.01,"",IF(NewDistributions!K63/SUM(NewDistributions!K$2:K65)&gt;0.01,"",DateEnded_3Day!$A65))))))</f>
        <v/>
      </c>
      <c r="L65" s="19" t="str">
        <f>IF($A65&lt;='All Results'!$B$4,"",IF(SUM(NewDistributions!L$2:L65)=0,"",(IF(NewDistributions!L65/SUM(NewDistributions!L$2:L65)&gt;0.01,"",IF(NewDistributions!L64/SUM(NewDistributions!L$2:L65)&gt;0.01,"",IF(NewDistributions!L63/SUM(NewDistributions!L$2:L65)&gt;0.01,"",DateEnded_3Day!$A65))))))</f>
        <v/>
      </c>
      <c r="M65" s="19" t="str">
        <f>IF($A65&lt;='All Results'!$B$4,"",IF(SUM(NewDistributions!M$2:M65)=0,"",(IF(NewDistributions!M65/SUM(NewDistributions!M$2:M65)&gt;0.01,"",IF(NewDistributions!M64/SUM(NewDistributions!M$2:M65)&gt;0.01,"",IF(NewDistributions!M63/SUM(NewDistributions!M$2:M65)&gt;0.01,"",DateEnded_3Day!$A65))))))</f>
        <v/>
      </c>
      <c r="N65" s="19" t="str">
        <f>IF($A65&lt;='All Results'!$B$4,"",IF(SUM(NewDistributions!N$2:N65)=0,"",(IF(NewDistributions!N65/SUM(NewDistributions!N$2:N65)&gt;0.01,"",IF(NewDistributions!N64/SUM(NewDistributions!N$2:N65)&gt;0.01,"",IF(NewDistributions!N63/SUM(NewDistributions!N$2:N65)&gt;0.01,"",DateEnded_3Day!$A65))))))</f>
        <v/>
      </c>
      <c r="O65" s="19" t="str">
        <f>IF($A65&lt;='All Results'!$B$4,"",IF(SUM(NewDistributions!O$2:O65)=0,"",(IF(NewDistributions!O65/SUM(NewDistributions!O$2:O65)&gt;0.01,"",IF(NewDistributions!O64/SUM(NewDistributions!O$2:O65)&gt;0.01,"",IF(NewDistributions!O63/SUM(NewDistributions!O$2:O65)&gt;0.01,"",DateEnded_3Day!$A65))))))</f>
        <v/>
      </c>
      <c r="P65" s="19" t="str">
        <f>IF($A65&lt;='All Results'!$B$4,"",IF(SUM(NewDistributions!P$2:P65)=0,"",(IF(NewDistributions!P65/SUM(NewDistributions!P$2:P65)&gt;0.01,"",IF(NewDistributions!P64/SUM(NewDistributions!P$2:P65)&gt;0.01,"",IF(NewDistributions!P63/SUM(NewDistributions!P$2:P65)&gt;0.01,"",DateEnded_3Day!$A65))))))</f>
        <v/>
      </c>
      <c r="Q65" s="19" t="str">
        <f>IF($A65&lt;='All Results'!$B$4,"",IF(SUM(NewDistributions!Q$2:Q65)=0,"",(IF(NewDistributions!Q65/SUM(NewDistributions!Q$2:Q65)&gt;0.01,"",IF(NewDistributions!Q64/SUM(NewDistributions!Q$2:Q65)&gt;0.01,"",IF(NewDistributions!Q63/SUM(NewDistributions!Q$2:Q65)&gt;0.01,"",DateEnded_3Day!$A65))))))</f>
        <v/>
      </c>
      <c r="R65" s="19" t="str">
        <f>IF($A65&lt;='All Results'!$B$4,"",IF(SUM(NewDistributions!R$2:R65)=0,"",(IF(NewDistributions!R65/SUM(NewDistributions!R$2:R65)&gt;0.01,"",IF(NewDistributions!R64/SUM(NewDistributions!R$2:R65)&gt;0.01,"",IF(NewDistributions!R63/SUM(NewDistributions!R$2:R65)&gt;0.01,"",DateEnded_3Day!$A65))))))</f>
        <v/>
      </c>
      <c r="S65" s="19" t="str">
        <f>IF($A65&lt;='All Results'!$B$4,"",IF(SUM(NewDistributions!S$2:S65)=0,"",(IF(NewDistributions!S65/SUM(NewDistributions!S$2:S65)&gt;0.01,"",IF(NewDistributions!S64/SUM(NewDistributions!S$2:S65)&gt;0.01,"",IF(NewDistributions!S63/SUM(NewDistributions!S$2:S65)&gt;0.01,"",DateEnded_3Day!$A65))))))</f>
        <v/>
      </c>
      <c r="T65" s="19" t="str">
        <f>IF($A65&lt;='All Results'!$B$4,"",IF(SUM(NewDistributions!T$2:T65)=0,"",(IF(NewDistributions!T65/SUM(NewDistributions!T$2:T65)&gt;0.01,"",IF(NewDistributions!T64/SUM(NewDistributions!T$2:T65)&gt;0.01,"",IF(NewDistributions!T63/SUM(NewDistributions!T$2:T65)&gt;0.01,"",DateEnded_3Day!$A65))))))</f>
        <v/>
      </c>
      <c r="U65" s="19" t="str">
        <f>IF($A65&lt;='All Results'!$B$4,"",IF(SUM(NewDistributions!U$2:U65)=0,"",(IF(NewDistributions!U65/SUM(NewDistributions!U$2:U65)&gt;0.01,"",IF(NewDistributions!U64/SUM(NewDistributions!U$2:U65)&gt;0.01,"",IF(NewDistributions!U63/SUM(NewDistributions!U$2:U65)&gt;0.01,"",DateEnded_3Day!$A65))))))</f>
        <v/>
      </c>
      <c r="V65" s="19" t="str">
        <f>IF($A65&lt;='All Results'!$B$4,"",IF(SUM(NewDistributions!V$2:V65)=0,"",(IF(NewDistributions!V65/SUM(NewDistributions!V$2:V65)&gt;0.01,"",IF(NewDistributions!V64/SUM(NewDistributions!V$2:V65)&gt;0.01,"",IF(NewDistributions!V63/SUM(NewDistributions!V$2:V65)&gt;0.01,"",DateEnded_3Day!$A65))))))</f>
        <v/>
      </c>
      <c r="W65" s="19" t="str">
        <f>IF($A65&lt;='All Results'!$B$4,"",IF(SUM(NewDistributions!W$2:W65)=0,"",(IF(NewDistributions!W65/SUM(NewDistributions!W$2:W65)&gt;0.01,"",IF(NewDistributions!W64/SUM(NewDistributions!W$2:W65)&gt;0.01,"",IF(NewDistributions!W63/SUM(NewDistributions!W$2:W65)&gt;0.01,"",DateEnded_3Day!$A65))))))</f>
        <v/>
      </c>
      <c r="X65" s="19" t="str">
        <f>IF($A65&lt;='All Results'!$B$4,"",IF(SUM(NewDistributions!X$2:X65)=0,"",(IF(NewDistributions!X65/SUM(NewDistributions!X$2:X65)&gt;0.01,"",IF(NewDistributions!X64/SUM(NewDistributions!X$2:X65)&gt;0.01,"",IF(NewDistributions!X63/SUM(NewDistributions!X$2:X65)&gt;0.01,"",DateEnded_3Day!$A65))))))</f>
        <v/>
      </c>
      <c r="Y65" s="19" t="str">
        <f>IF($A65&lt;='All Results'!$B$4,"",IF(SUM(NewDistributions!Y$2:Y65)=0,"",(IF(NewDistributions!Y65/SUM(NewDistributions!Y$2:Y65)&gt;0.01,"",IF(NewDistributions!Y64/SUM(NewDistributions!Y$2:Y65)&gt;0.01,"",IF(NewDistributions!Y63/SUM(NewDistributions!Y$2:Y65)&gt;0.01,"",DateEnded_3Day!$A65))))))</f>
        <v/>
      </c>
      <c r="Z65" s="19" t="str">
        <f>IF($A65&lt;='All Results'!$B$4,"",IF(SUM(NewDistributions!Z$2:Z65)=0,"",(IF(NewDistributions!Z65/SUM(NewDistributions!Z$2:Z65)&gt;0.01,"",IF(NewDistributions!Z64/SUM(NewDistributions!Z$2:Z65)&gt;0.01,"",IF(NewDistributions!Z63/SUM(NewDistributions!Z$2:Z65)&gt;0.01,"",DateEnded_3Day!$A65))))))</f>
        <v/>
      </c>
      <c r="AA65" s="19" t="str">
        <f>IF($A65&lt;='All Results'!$B$4,"",IF(SUM(NewDistributions!AA$2:AA65)=0,"",(IF(NewDistributions!AA65/SUM(NewDistributions!AA$2:AA65)&gt;0.01,"",IF(NewDistributions!AA64/SUM(NewDistributions!AA$2:AA65)&gt;0.01,"",IF(NewDistributions!AA63/SUM(NewDistributions!AA$2:AA65)&gt;0.01,"",DateEnded_3Day!$A65))))))</f>
        <v/>
      </c>
      <c r="AB65" s="19" t="str">
        <f>IF($A65&lt;='All Results'!$B$4,"",IF(SUM(NewDistributions!AB$2:AB65)=0,"",(IF(NewDistributions!AB65/SUM(NewDistributions!AB$2:AB65)&gt;0.01,"",IF(NewDistributions!AB64/SUM(NewDistributions!AB$2:AB65)&gt;0.01,"",IF(NewDistributions!AB63/SUM(NewDistributions!AB$2:AB65)&gt;0.01,"",DateEnded_3Day!$A65))))))</f>
        <v/>
      </c>
      <c r="AC65" s="19" t="str">
        <f>IF($A65&lt;='All Results'!$B$4,"",IF(SUM(NewDistributions!AC$2:AC65)=0,"",(IF(NewDistributions!AC65/SUM(NewDistributions!AC$2:AC65)&gt;0.01,"",IF(NewDistributions!AC64/SUM(NewDistributions!AC$2:AC65)&gt;0.01,"",IF(NewDistributions!AC63/SUM(NewDistributions!AC$2:AC65)&gt;0.01,"",DateEnded_3Day!$A65))))))</f>
        <v/>
      </c>
      <c r="AD65" s="19" t="str">
        <f>IF($A65&lt;='All Results'!$B$4,"",IF(SUM(NewDistributions!AD$2:AD65)=0,"",(IF(NewDistributions!AD65/SUM(NewDistributions!AD$2:AD65)&gt;0.01,"",IF(NewDistributions!AD64/SUM(NewDistributions!AD$2:AD65)&gt;0.01,"",IF(NewDistributions!AD63/SUM(NewDistributions!AD$2:AD65)&gt;0.01,"",DateEnded_3Day!$A65))))))</f>
        <v/>
      </c>
      <c r="AE65" s="19" t="str">
        <f>IF($A65&lt;='All Results'!$B$4,"",IF(SUM(NewDistributions!AE$2:AE65)=0,"",(IF(NewDistributions!AE65/SUM(NewDistributions!AE$2:AE65)&gt;0.01,"",IF(NewDistributions!AE64/SUM(NewDistributions!AE$2:AE65)&gt;0.01,"",IF(NewDistributions!AE63/SUM(NewDistributions!AE$2:AE65)&gt;0.01,"",DateEnded_3Day!$A65))))))</f>
        <v/>
      </c>
      <c r="AF65" s="19" t="str">
        <f>IF($A65&lt;='All Results'!$B$4,"",IF(SUM(NewDistributions!AF$2:AF65)=0,"",(IF(NewDistributions!AF65/SUM(NewDistributions!AF$2:AF65)&gt;0.01,"",IF(NewDistributions!AF64/SUM(NewDistributions!AF$2:AF65)&gt;0.01,"",IF(NewDistributions!AF63/SUM(NewDistributions!AF$2:AF65)&gt;0.01,"",DateEnded_3Day!$A65))))))</f>
        <v/>
      </c>
      <c r="AG65" s="19" t="str">
        <f>IF($A65&lt;='All Results'!$B$4,"",IF(SUM(NewDistributions!AG$2:AG65)=0,"",(IF(NewDistributions!AG65/SUM(NewDistributions!AG$2:AG65)&gt;0.01,"",IF(NewDistributions!AG64/SUM(NewDistributions!AG$2:AG65)&gt;0.01,"",IF(NewDistributions!AG63/SUM(NewDistributions!AG$2:AG65)&gt;0.01,"",DateEnded_3Day!$A65))))))</f>
        <v/>
      </c>
      <c r="AH65" s="19" t="str">
        <f>IF($A65&lt;='All Results'!$B$4,"",IF(SUM(NewDistributions!AH$2:AH65)=0,"",(IF(NewDistributions!AH65/SUM(NewDistributions!AH$2:AH65)&gt;0.01,"",IF(NewDistributions!AH64/SUM(NewDistributions!AH$2:AH65)&gt;0.01,"",IF(NewDistributions!AH63/SUM(NewDistributions!AH$2:AH65)&gt;0.01,"",DateEnded_3Day!$A65))))))</f>
        <v/>
      </c>
      <c r="AI65" s="19" t="str">
        <f>IF($A65&lt;='All Results'!$B$4,"",IF(SUM(NewDistributions!AI$2:AI65)=0,"",(IF(NewDistributions!AI65/SUM(NewDistributions!AI$2:AI65)&gt;0.01,"",IF(NewDistributions!AI64/SUM(NewDistributions!AI$2:AI65)&gt;0.01,"",IF(NewDistributions!AI63/SUM(NewDistributions!AI$2:AI65)&gt;0.01,"",DateEnded_3Day!$A65))))))</f>
        <v/>
      </c>
      <c r="AJ65" s="19" t="str">
        <f>IF($A65&lt;='All Results'!$B$4,"",IF(SUM(NewDistributions!AJ$2:AJ65)=0,"",(IF(NewDistributions!AJ65/SUM(NewDistributions!AJ$2:AJ65)&gt;0.01,"",IF(NewDistributions!AJ64/SUM(NewDistributions!AJ$2:AJ65)&gt;0.01,"",IF(NewDistributions!AJ63/SUM(NewDistributions!AJ$2:AJ65)&gt;0.01,"",DateEnded_3Day!$A65))))))</f>
        <v/>
      </c>
    </row>
    <row r="66" spans="1:36" x14ac:dyDescent="0.25">
      <c r="A66" s="1">
        <v>44381</v>
      </c>
      <c r="B66" s="3">
        <v>185</v>
      </c>
      <c r="C66" s="19" t="str">
        <f>IF($A66&lt;='All Results'!$B$4,"",IF(SUM(NewDistributions!C$2:C66)=0,"",(IF(NewDistributions!C66/SUM(NewDistributions!C$2:C66)&gt;0.01,"",IF(NewDistributions!C65/SUM(NewDistributions!C$2:C66)&gt;0.01,"",IF(NewDistributions!C64/SUM(NewDistributions!C$2:C66)&gt;0.01,"",DateEnded_3Day!$A66))))))</f>
        <v/>
      </c>
      <c r="D66" s="19" t="str">
        <f>IF($A66&lt;='All Results'!$B$4,"",IF(SUM(NewDistributions!D$2:D66)=0,"",(IF(NewDistributions!D66/SUM(NewDistributions!D$2:D66)&gt;0.01,"",IF(NewDistributions!D65/SUM(NewDistributions!D$2:D66)&gt;0.01,"",IF(NewDistributions!D64/SUM(NewDistributions!D$2:D66)&gt;0.01,"",DateEnded_3Day!$A66))))))</f>
        <v/>
      </c>
      <c r="E66" s="19" t="str">
        <f>IF($A66&lt;='All Results'!$B$4,"",IF(SUM(NewDistributions!E$2:E66)=0,"",(IF(NewDistributions!E66/SUM(NewDistributions!E$2:E66)&gt;0.01,"",IF(NewDistributions!E65/SUM(NewDistributions!E$2:E66)&gt;0.01,"",IF(NewDistributions!E64/SUM(NewDistributions!E$2:E66)&gt;0.01,"",DateEnded_3Day!$A66))))))</f>
        <v/>
      </c>
      <c r="F66" s="19" t="str">
        <f>IF($A66&lt;='All Results'!$B$4,"",IF(SUM(NewDistributions!F$2:F66)=0,"",(IF(NewDistributions!F66/SUM(NewDistributions!F$2:F66)&gt;0.01,"",IF(NewDistributions!F65/SUM(NewDistributions!F$2:F66)&gt;0.01,"",IF(NewDistributions!F64/SUM(NewDistributions!F$2:F66)&gt;0.01,"",DateEnded_3Day!$A66))))))</f>
        <v/>
      </c>
      <c r="G66" s="19" t="str">
        <f>IF($A66&lt;='All Results'!$B$4,"",IF(SUM(NewDistributions!G$2:G66)=0,"",(IF(NewDistributions!G66/SUM(NewDistributions!G$2:G66)&gt;0.01,"",IF(NewDistributions!G65/SUM(NewDistributions!G$2:G66)&gt;0.01,"",IF(NewDistributions!G64/SUM(NewDistributions!G$2:G66)&gt;0.01,"",DateEnded_3Day!$A66))))))</f>
        <v/>
      </c>
      <c r="H66" s="19" t="str">
        <f>IF($A66&lt;='All Results'!$B$4,"",IF(SUM(NewDistributions!H$2:H66)=0,"",(IF(NewDistributions!H66/SUM(NewDistributions!H$2:H66)&gt;0.01,"",IF(NewDistributions!H65/SUM(NewDistributions!H$2:H66)&gt;0.01,"",IF(NewDistributions!H64/SUM(NewDistributions!H$2:H66)&gt;0.01,"",DateEnded_3Day!$A66))))))</f>
        <v/>
      </c>
      <c r="I66" s="19" t="str">
        <f>IF($A66&lt;='All Results'!$B$4,"",IF(SUM(NewDistributions!I$2:I66)=0,"",(IF(NewDistributions!I66/SUM(NewDistributions!I$2:I66)&gt;0.01,"",IF(NewDistributions!I65/SUM(NewDistributions!I$2:I66)&gt;0.01,"",IF(NewDistributions!I64/SUM(NewDistributions!I$2:I66)&gt;0.01,"",DateEnded_3Day!$A66))))))</f>
        <v/>
      </c>
      <c r="J66" s="19" t="str">
        <f>IF($A66&lt;='All Results'!$B$4,"",IF(SUM(NewDistributions!J$2:J66)=0,"",(IF(NewDistributions!J66/SUM(NewDistributions!J$2:J66)&gt;0.01,"",IF(NewDistributions!J65/SUM(NewDistributions!J$2:J66)&gt;0.01,"",IF(NewDistributions!J64/SUM(NewDistributions!J$2:J66)&gt;0.01,"",DateEnded_3Day!$A66))))))</f>
        <v/>
      </c>
      <c r="K66" s="19" t="str">
        <f>IF($A66&lt;='All Results'!$B$4,"",IF(SUM(NewDistributions!K$2:K66)=0,"",(IF(NewDistributions!K66/SUM(NewDistributions!K$2:K66)&gt;0.01,"",IF(NewDistributions!K65/SUM(NewDistributions!K$2:K66)&gt;0.01,"",IF(NewDistributions!K64/SUM(NewDistributions!K$2:K66)&gt;0.01,"",DateEnded_3Day!$A66))))))</f>
        <v/>
      </c>
      <c r="L66" s="19" t="str">
        <f>IF($A66&lt;='All Results'!$B$4,"",IF(SUM(NewDistributions!L$2:L66)=0,"",(IF(NewDistributions!L66/SUM(NewDistributions!L$2:L66)&gt;0.01,"",IF(NewDistributions!L65/SUM(NewDistributions!L$2:L66)&gt;0.01,"",IF(NewDistributions!L64/SUM(NewDistributions!L$2:L66)&gt;0.01,"",DateEnded_3Day!$A66))))))</f>
        <v/>
      </c>
      <c r="M66" s="19" t="str">
        <f>IF($A66&lt;='All Results'!$B$4,"",IF(SUM(NewDistributions!M$2:M66)=0,"",(IF(NewDistributions!M66/SUM(NewDistributions!M$2:M66)&gt;0.01,"",IF(NewDistributions!M65/SUM(NewDistributions!M$2:M66)&gt;0.01,"",IF(NewDistributions!M64/SUM(NewDistributions!M$2:M66)&gt;0.01,"",DateEnded_3Day!$A66))))))</f>
        <v/>
      </c>
      <c r="N66" s="19" t="str">
        <f>IF($A66&lt;='All Results'!$B$4,"",IF(SUM(NewDistributions!N$2:N66)=0,"",(IF(NewDistributions!N66/SUM(NewDistributions!N$2:N66)&gt;0.01,"",IF(NewDistributions!N65/SUM(NewDistributions!N$2:N66)&gt;0.01,"",IF(NewDistributions!N64/SUM(NewDistributions!N$2:N66)&gt;0.01,"",DateEnded_3Day!$A66))))))</f>
        <v/>
      </c>
      <c r="O66" s="19" t="str">
        <f>IF($A66&lt;='All Results'!$B$4,"",IF(SUM(NewDistributions!O$2:O66)=0,"",(IF(NewDistributions!O66/SUM(NewDistributions!O$2:O66)&gt;0.01,"",IF(NewDistributions!O65/SUM(NewDistributions!O$2:O66)&gt;0.01,"",IF(NewDistributions!O64/SUM(NewDistributions!O$2:O66)&gt;0.01,"",DateEnded_3Day!$A66))))))</f>
        <v/>
      </c>
      <c r="P66" s="19" t="str">
        <f>IF($A66&lt;='All Results'!$B$4,"",IF(SUM(NewDistributions!P$2:P66)=0,"",(IF(NewDistributions!P66/SUM(NewDistributions!P$2:P66)&gt;0.01,"",IF(NewDistributions!P65/SUM(NewDistributions!P$2:P66)&gt;0.01,"",IF(NewDistributions!P64/SUM(NewDistributions!P$2:P66)&gt;0.01,"",DateEnded_3Day!$A66))))))</f>
        <v/>
      </c>
      <c r="Q66" s="19" t="str">
        <f>IF($A66&lt;='All Results'!$B$4,"",IF(SUM(NewDistributions!Q$2:Q66)=0,"",(IF(NewDistributions!Q66/SUM(NewDistributions!Q$2:Q66)&gt;0.01,"",IF(NewDistributions!Q65/SUM(NewDistributions!Q$2:Q66)&gt;0.01,"",IF(NewDistributions!Q64/SUM(NewDistributions!Q$2:Q66)&gt;0.01,"",DateEnded_3Day!$A66))))))</f>
        <v/>
      </c>
      <c r="R66" s="19" t="str">
        <f>IF($A66&lt;='All Results'!$B$4,"",IF(SUM(NewDistributions!R$2:R66)=0,"",(IF(NewDistributions!R66/SUM(NewDistributions!R$2:R66)&gt;0.01,"",IF(NewDistributions!R65/SUM(NewDistributions!R$2:R66)&gt;0.01,"",IF(NewDistributions!R64/SUM(NewDistributions!R$2:R66)&gt;0.01,"",DateEnded_3Day!$A66))))))</f>
        <v/>
      </c>
      <c r="S66" s="19" t="str">
        <f>IF($A66&lt;='All Results'!$B$4,"",IF(SUM(NewDistributions!S$2:S66)=0,"",(IF(NewDistributions!S66/SUM(NewDistributions!S$2:S66)&gt;0.01,"",IF(NewDistributions!S65/SUM(NewDistributions!S$2:S66)&gt;0.01,"",IF(NewDistributions!S64/SUM(NewDistributions!S$2:S66)&gt;0.01,"",DateEnded_3Day!$A66))))))</f>
        <v/>
      </c>
      <c r="T66" s="19" t="str">
        <f>IF($A66&lt;='All Results'!$B$4,"",IF(SUM(NewDistributions!T$2:T66)=0,"",(IF(NewDistributions!T66/SUM(NewDistributions!T$2:T66)&gt;0.01,"",IF(NewDistributions!T65/SUM(NewDistributions!T$2:T66)&gt;0.01,"",IF(NewDistributions!T64/SUM(NewDistributions!T$2:T66)&gt;0.01,"",DateEnded_3Day!$A66))))))</f>
        <v/>
      </c>
      <c r="U66" s="19" t="str">
        <f>IF($A66&lt;='All Results'!$B$4,"",IF(SUM(NewDistributions!U$2:U66)=0,"",(IF(NewDistributions!U66/SUM(NewDistributions!U$2:U66)&gt;0.01,"",IF(NewDistributions!U65/SUM(NewDistributions!U$2:U66)&gt;0.01,"",IF(NewDistributions!U64/SUM(NewDistributions!U$2:U66)&gt;0.01,"",DateEnded_3Day!$A66))))))</f>
        <v/>
      </c>
      <c r="V66" s="19" t="str">
        <f>IF($A66&lt;='All Results'!$B$4,"",IF(SUM(NewDistributions!V$2:V66)=0,"",(IF(NewDistributions!V66/SUM(NewDistributions!V$2:V66)&gt;0.01,"",IF(NewDistributions!V65/SUM(NewDistributions!V$2:V66)&gt;0.01,"",IF(NewDistributions!V64/SUM(NewDistributions!V$2:V66)&gt;0.01,"",DateEnded_3Day!$A66))))))</f>
        <v/>
      </c>
      <c r="W66" s="19" t="str">
        <f>IF($A66&lt;='All Results'!$B$4,"",IF(SUM(NewDistributions!W$2:W66)=0,"",(IF(NewDistributions!W66/SUM(NewDistributions!W$2:W66)&gt;0.01,"",IF(NewDistributions!W65/SUM(NewDistributions!W$2:W66)&gt;0.01,"",IF(NewDistributions!W64/SUM(NewDistributions!W$2:W66)&gt;0.01,"",DateEnded_3Day!$A66))))))</f>
        <v/>
      </c>
      <c r="X66" s="19" t="str">
        <f>IF($A66&lt;='All Results'!$B$4,"",IF(SUM(NewDistributions!X$2:X66)=0,"",(IF(NewDistributions!X66/SUM(NewDistributions!X$2:X66)&gt;0.01,"",IF(NewDistributions!X65/SUM(NewDistributions!X$2:X66)&gt;0.01,"",IF(NewDistributions!X64/SUM(NewDistributions!X$2:X66)&gt;0.01,"",DateEnded_3Day!$A66))))))</f>
        <v/>
      </c>
      <c r="Y66" s="19" t="str">
        <f>IF($A66&lt;='All Results'!$B$4,"",IF(SUM(NewDistributions!Y$2:Y66)=0,"",(IF(NewDistributions!Y66/SUM(NewDistributions!Y$2:Y66)&gt;0.01,"",IF(NewDistributions!Y65/SUM(NewDistributions!Y$2:Y66)&gt;0.01,"",IF(NewDistributions!Y64/SUM(NewDistributions!Y$2:Y66)&gt;0.01,"",DateEnded_3Day!$A66))))))</f>
        <v/>
      </c>
      <c r="Z66" s="19" t="str">
        <f>IF($A66&lt;='All Results'!$B$4,"",IF(SUM(NewDistributions!Z$2:Z66)=0,"",(IF(NewDistributions!Z66/SUM(NewDistributions!Z$2:Z66)&gt;0.01,"",IF(NewDistributions!Z65/SUM(NewDistributions!Z$2:Z66)&gt;0.01,"",IF(NewDistributions!Z64/SUM(NewDistributions!Z$2:Z66)&gt;0.01,"",DateEnded_3Day!$A66))))))</f>
        <v/>
      </c>
      <c r="AA66" s="19" t="str">
        <f>IF($A66&lt;='All Results'!$B$4,"",IF(SUM(NewDistributions!AA$2:AA66)=0,"",(IF(NewDistributions!AA66/SUM(NewDistributions!AA$2:AA66)&gt;0.01,"",IF(NewDistributions!AA65/SUM(NewDistributions!AA$2:AA66)&gt;0.01,"",IF(NewDistributions!AA64/SUM(NewDistributions!AA$2:AA66)&gt;0.01,"",DateEnded_3Day!$A66))))))</f>
        <v/>
      </c>
      <c r="AB66" s="19" t="str">
        <f>IF($A66&lt;='All Results'!$B$4,"",IF(SUM(NewDistributions!AB$2:AB66)=0,"",(IF(NewDistributions!AB66/SUM(NewDistributions!AB$2:AB66)&gt;0.01,"",IF(NewDistributions!AB65/SUM(NewDistributions!AB$2:AB66)&gt;0.01,"",IF(NewDistributions!AB64/SUM(NewDistributions!AB$2:AB66)&gt;0.01,"",DateEnded_3Day!$A66))))))</f>
        <v/>
      </c>
      <c r="AC66" s="19" t="str">
        <f>IF($A66&lt;='All Results'!$B$4,"",IF(SUM(NewDistributions!AC$2:AC66)=0,"",(IF(NewDistributions!AC66/SUM(NewDistributions!AC$2:AC66)&gt;0.01,"",IF(NewDistributions!AC65/SUM(NewDistributions!AC$2:AC66)&gt;0.01,"",IF(NewDistributions!AC64/SUM(NewDistributions!AC$2:AC66)&gt;0.01,"",DateEnded_3Day!$A66))))))</f>
        <v/>
      </c>
      <c r="AD66" s="19" t="str">
        <f>IF($A66&lt;='All Results'!$B$4,"",IF(SUM(NewDistributions!AD$2:AD66)=0,"",(IF(NewDistributions!AD66/SUM(NewDistributions!AD$2:AD66)&gt;0.01,"",IF(NewDistributions!AD65/SUM(NewDistributions!AD$2:AD66)&gt;0.01,"",IF(NewDistributions!AD64/SUM(NewDistributions!AD$2:AD66)&gt;0.01,"",DateEnded_3Day!$A66))))))</f>
        <v/>
      </c>
      <c r="AE66" s="19" t="str">
        <f>IF($A66&lt;='All Results'!$B$4,"",IF(SUM(NewDistributions!AE$2:AE66)=0,"",(IF(NewDistributions!AE66/SUM(NewDistributions!AE$2:AE66)&gt;0.01,"",IF(NewDistributions!AE65/SUM(NewDistributions!AE$2:AE66)&gt;0.01,"",IF(NewDistributions!AE64/SUM(NewDistributions!AE$2:AE66)&gt;0.01,"",DateEnded_3Day!$A66))))))</f>
        <v/>
      </c>
      <c r="AF66" s="19" t="str">
        <f>IF($A66&lt;='All Results'!$B$4,"",IF(SUM(NewDistributions!AF$2:AF66)=0,"",(IF(NewDistributions!AF66/SUM(NewDistributions!AF$2:AF66)&gt;0.01,"",IF(NewDistributions!AF65/SUM(NewDistributions!AF$2:AF66)&gt;0.01,"",IF(NewDistributions!AF64/SUM(NewDistributions!AF$2:AF66)&gt;0.01,"",DateEnded_3Day!$A66))))))</f>
        <v/>
      </c>
      <c r="AG66" s="19" t="str">
        <f>IF($A66&lt;='All Results'!$B$4,"",IF(SUM(NewDistributions!AG$2:AG66)=0,"",(IF(NewDistributions!AG66/SUM(NewDistributions!AG$2:AG66)&gt;0.01,"",IF(NewDistributions!AG65/SUM(NewDistributions!AG$2:AG66)&gt;0.01,"",IF(NewDistributions!AG64/SUM(NewDistributions!AG$2:AG66)&gt;0.01,"",DateEnded_3Day!$A66))))))</f>
        <v/>
      </c>
      <c r="AH66" s="19" t="str">
        <f>IF($A66&lt;='All Results'!$B$4,"",IF(SUM(NewDistributions!AH$2:AH66)=0,"",(IF(NewDistributions!AH66/SUM(NewDistributions!AH$2:AH66)&gt;0.01,"",IF(NewDistributions!AH65/SUM(NewDistributions!AH$2:AH66)&gt;0.01,"",IF(NewDistributions!AH64/SUM(NewDistributions!AH$2:AH66)&gt;0.01,"",DateEnded_3Day!$A66))))))</f>
        <v/>
      </c>
      <c r="AI66" s="19" t="str">
        <f>IF($A66&lt;='All Results'!$B$4,"",IF(SUM(NewDistributions!AI$2:AI66)=0,"",(IF(NewDistributions!AI66/SUM(NewDistributions!AI$2:AI66)&gt;0.01,"",IF(NewDistributions!AI65/SUM(NewDistributions!AI$2:AI66)&gt;0.01,"",IF(NewDistributions!AI64/SUM(NewDistributions!AI$2:AI66)&gt;0.01,"",DateEnded_3Day!$A66))))))</f>
        <v/>
      </c>
      <c r="AJ66" s="19" t="str">
        <f>IF($A66&lt;='All Results'!$B$4,"",IF(SUM(NewDistributions!AJ$2:AJ66)=0,"",(IF(NewDistributions!AJ66/SUM(NewDistributions!AJ$2:AJ66)&gt;0.01,"",IF(NewDistributions!AJ65/SUM(NewDistributions!AJ$2:AJ66)&gt;0.01,"",IF(NewDistributions!AJ64/SUM(NewDistributions!AJ$2:AJ66)&gt;0.01,"",DateEnded_3Day!$A66))))))</f>
        <v/>
      </c>
    </row>
    <row r="67" spans="1:36" x14ac:dyDescent="0.25">
      <c r="A67" s="1">
        <v>44382</v>
      </c>
      <c r="B67" s="3">
        <v>186</v>
      </c>
      <c r="C67" s="19" t="str">
        <f>IF($A67&lt;='All Results'!$B$4,"",IF(SUM(NewDistributions!C$2:C67)=0,"",(IF(NewDistributions!C67/SUM(NewDistributions!C$2:C67)&gt;0.01,"",IF(NewDistributions!C66/SUM(NewDistributions!C$2:C67)&gt;0.01,"",IF(NewDistributions!C65/SUM(NewDistributions!C$2:C67)&gt;0.01,"",DateEnded_3Day!$A67))))))</f>
        <v/>
      </c>
      <c r="D67" s="19" t="str">
        <f>IF($A67&lt;='All Results'!$B$4,"",IF(SUM(NewDistributions!D$2:D67)=0,"",(IF(NewDistributions!D67/SUM(NewDistributions!D$2:D67)&gt;0.01,"",IF(NewDistributions!D66/SUM(NewDistributions!D$2:D67)&gt;0.01,"",IF(NewDistributions!D65/SUM(NewDistributions!D$2:D67)&gt;0.01,"",DateEnded_3Day!$A67))))))</f>
        <v/>
      </c>
      <c r="E67" s="19" t="str">
        <f>IF($A67&lt;='All Results'!$B$4,"",IF(SUM(NewDistributions!E$2:E67)=0,"",(IF(NewDistributions!E67/SUM(NewDistributions!E$2:E67)&gt;0.01,"",IF(NewDistributions!E66/SUM(NewDistributions!E$2:E67)&gt;0.01,"",IF(NewDistributions!E65/SUM(NewDistributions!E$2:E67)&gt;0.01,"",DateEnded_3Day!$A67))))))</f>
        <v/>
      </c>
      <c r="F67" s="19" t="str">
        <f>IF($A67&lt;='All Results'!$B$4,"",IF(SUM(NewDistributions!F$2:F67)=0,"",(IF(NewDistributions!F67/SUM(NewDistributions!F$2:F67)&gt;0.01,"",IF(NewDistributions!F66/SUM(NewDistributions!F$2:F67)&gt;0.01,"",IF(NewDistributions!F65/SUM(NewDistributions!F$2:F67)&gt;0.01,"",DateEnded_3Day!$A67))))))</f>
        <v/>
      </c>
      <c r="G67" s="19" t="str">
        <f>IF($A67&lt;='All Results'!$B$4,"",IF(SUM(NewDistributions!G$2:G67)=0,"",(IF(NewDistributions!G67/SUM(NewDistributions!G$2:G67)&gt;0.01,"",IF(NewDistributions!G66/SUM(NewDistributions!G$2:G67)&gt;0.01,"",IF(NewDistributions!G65/SUM(NewDistributions!G$2:G67)&gt;0.01,"",DateEnded_3Day!$A67))))))</f>
        <v/>
      </c>
      <c r="H67" s="19" t="str">
        <f>IF($A67&lt;='All Results'!$B$4,"",IF(SUM(NewDistributions!H$2:H67)=0,"",(IF(NewDistributions!H67/SUM(NewDistributions!H$2:H67)&gt;0.01,"",IF(NewDistributions!H66/SUM(NewDistributions!H$2:H67)&gt;0.01,"",IF(NewDistributions!H65/SUM(NewDistributions!H$2:H67)&gt;0.01,"",DateEnded_3Day!$A67))))))</f>
        <v/>
      </c>
      <c r="I67" s="19" t="str">
        <f>IF($A67&lt;='All Results'!$B$4,"",IF(SUM(NewDistributions!I$2:I67)=0,"",(IF(NewDistributions!I67/SUM(NewDistributions!I$2:I67)&gt;0.01,"",IF(NewDistributions!I66/SUM(NewDistributions!I$2:I67)&gt;0.01,"",IF(NewDistributions!I65/SUM(NewDistributions!I$2:I67)&gt;0.01,"",DateEnded_3Day!$A67))))))</f>
        <v/>
      </c>
      <c r="J67" s="19" t="str">
        <f>IF($A67&lt;='All Results'!$B$4,"",IF(SUM(NewDistributions!J$2:J67)=0,"",(IF(NewDistributions!J67/SUM(NewDistributions!J$2:J67)&gt;0.01,"",IF(NewDistributions!J66/SUM(NewDistributions!J$2:J67)&gt;0.01,"",IF(NewDistributions!J65/SUM(NewDistributions!J$2:J67)&gt;0.01,"",DateEnded_3Day!$A67))))))</f>
        <v/>
      </c>
      <c r="K67" s="19" t="str">
        <f>IF($A67&lt;='All Results'!$B$4,"",IF(SUM(NewDistributions!K$2:K67)=0,"",(IF(NewDistributions!K67/SUM(NewDistributions!K$2:K67)&gt;0.01,"",IF(NewDistributions!K66/SUM(NewDistributions!K$2:K67)&gt;0.01,"",IF(NewDistributions!K65/SUM(NewDistributions!K$2:K67)&gt;0.01,"",DateEnded_3Day!$A67))))))</f>
        <v/>
      </c>
      <c r="L67" s="19" t="str">
        <f>IF($A67&lt;='All Results'!$B$4,"",IF(SUM(NewDistributions!L$2:L67)=0,"",(IF(NewDistributions!L67/SUM(NewDistributions!L$2:L67)&gt;0.01,"",IF(NewDistributions!L66/SUM(NewDistributions!L$2:L67)&gt;0.01,"",IF(NewDistributions!L65/SUM(NewDistributions!L$2:L67)&gt;0.01,"",DateEnded_3Day!$A67))))))</f>
        <v/>
      </c>
      <c r="M67" s="19" t="str">
        <f>IF($A67&lt;='All Results'!$B$4,"",IF(SUM(NewDistributions!M$2:M67)=0,"",(IF(NewDistributions!M67/SUM(NewDistributions!M$2:M67)&gt;0.01,"",IF(NewDistributions!M66/SUM(NewDistributions!M$2:M67)&gt;0.01,"",IF(NewDistributions!M65/SUM(NewDistributions!M$2:M67)&gt;0.01,"",DateEnded_3Day!$A67))))))</f>
        <v/>
      </c>
      <c r="N67" s="19" t="str">
        <f>IF($A67&lt;='All Results'!$B$4,"",IF(SUM(NewDistributions!N$2:N67)=0,"",(IF(NewDistributions!N67/SUM(NewDistributions!N$2:N67)&gt;0.01,"",IF(NewDistributions!N66/SUM(NewDistributions!N$2:N67)&gt;0.01,"",IF(NewDistributions!N65/SUM(NewDistributions!N$2:N67)&gt;0.01,"",DateEnded_3Day!$A67))))))</f>
        <v/>
      </c>
      <c r="O67" s="19" t="str">
        <f>IF($A67&lt;='All Results'!$B$4,"",IF(SUM(NewDistributions!O$2:O67)=0,"",(IF(NewDistributions!O67/SUM(NewDistributions!O$2:O67)&gt;0.01,"",IF(NewDistributions!O66/SUM(NewDistributions!O$2:O67)&gt;0.01,"",IF(NewDistributions!O65/SUM(NewDistributions!O$2:O67)&gt;0.01,"",DateEnded_3Day!$A67))))))</f>
        <v/>
      </c>
      <c r="P67" s="19" t="str">
        <f>IF($A67&lt;='All Results'!$B$4,"",IF(SUM(NewDistributions!P$2:P67)=0,"",(IF(NewDistributions!P67/SUM(NewDistributions!P$2:P67)&gt;0.01,"",IF(NewDistributions!P66/SUM(NewDistributions!P$2:P67)&gt;0.01,"",IF(NewDistributions!P65/SUM(NewDistributions!P$2:P67)&gt;0.01,"",DateEnded_3Day!$A67))))))</f>
        <v/>
      </c>
      <c r="Q67" s="19" t="str">
        <f>IF($A67&lt;='All Results'!$B$4,"",IF(SUM(NewDistributions!Q$2:Q67)=0,"",(IF(NewDistributions!Q67/SUM(NewDistributions!Q$2:Q67)&gt;0.01,"",IF(NewDistributions!Q66/SUM(NewDistributions!Q$2:Q67)&gt;0.01,"",IF(NewDistributions!Q65/SUM(NewDistributions!Q$2:Q67)&gt;0.01,"",DateEnded_3Day!$A67))))))</f>
        <v/>
      </c>
      <c r="R67" s="19" t="str">
        <f>IF($A67&lt;='All Results'!$B$4,"",IF(SUM(NewDistributions!R$2:R67)=0,"",(IF(NewDistributions!R67/SUM(NewDistributions!R$2:R67)&gt;0.01,"",IF(NewDistributions!R66/SUM(NewDistributions!R$2:R67)&gt;0.01,"",IF(NewDistributions!R65/SUM(NewDistributions!R$2:R67)&gt;0.01,"",DateEnded_3Day!$A67))))))</f>
        <v/>
      </c>
      <c r="S67" s="19" t="str">
        <f>IF($A67&lt;='All Results'!$B$4,"",IF(SUM(NewDistributions!S$2:S67)=0,"",(IF(NewDistributions!S67/SUM(NewDistributions!S$2:S67)&gt;0.01,"",IF(NewDistributions!S66/SUM(NewDistributions!S$2:S67)&gt;0.01,"",IF(NewDistributions!S65/SUM(NewDistributions!S$2:S67)&gt;0.01,"",DateEnded_3Day!$A67))))))</f>
        <v/>
      </c>
      <c r="T67" s="19" t="str">
        <f>IF($A67&lt;='All Results'!$B$4,"",IF(SUM(NewDistributions!T$2:T67)=0,"",(IF(NewDistributions!T67/SUM(NewDistributions!T$2:T67)&gt;0.01,"",IF(NewDistributions!T66/SUM(NewDistributions!T$2:T67)&gt;0.01,"",IF(NewDistributions!T65/SUM(NewDistributions!T$2:T67)&gt;0.01,"",DateEnded_3Day!$A67))))))</f>
        <v/>
      </c>
      <c r="U67" s="19" t="str">
        <f>IF($A67&lt;='All Results'!$B$4,"",IF(SUM(NewDistributions!U$2:U67)=0,"",(IF(NewDistributions!U67/SUM(NewDistributions!U$2:U67)&gt;0.01,"",IF(NewDistributions!U66/SUM(NewDistributions!U$2:U67)&gt;0.01,"",IF(NewDistributions!U65/SUM(NewDistributions!U$2:U67)&gt;0.01,"",DateEnded_3Day!$A67))))))</f>
        <v/>
      </c>
      <c r="V67" s="19" t="str">
        <f>IF($A67&lt;='All Results'!$B$4,"",IF(SUM(NewDistributions!V$2:V67)=0,"",(IF(NewDistributions!V67/SUM(NewDistributions!V$2:V67)&gt;0.01,"",IF(NewDistributions!V66/SUM(NewDistributions!V$2:V67)&gt;0.01,"",IF(NewDistributions!V65/SUM(NewDistributions!V$2:V67)&gt;0.01,"",DateEnded_3Day!$A67))))))</f>
        <v/>
      </c>
      <c r="W67" s="19" t="str">
        <f>IF($A67&lt;='All Results'!$B$4,"",IF(SUM(NewDistributions!W$2:W67)=0,"",(IF(NewDistributions!W67/SUM(NewDistributions!W$2:W67)&gt;0.01,"",IF(NewDistributions!W66/SUM(NewDistributions!W$2:W67)&gt;0.01,"",IF(NewDistributions!W65/SUM(NewDistributions!W$2:W67)&gt;0.01,"",DateEnded_3Day!$A67))))))</f>
        <v/>
      </c>
      <c r="X67" s="19" t="str">
        <f>IF($A67&lt;='All Results'!$B$4,"",IF(SUM(NewDistributions!X$2:X67)=0,"",(IF(NewDistributions!X67/SUM(NewDistributions!X$2:X67)&gt;0.01,"",IF(NewDistributions!X66/SUM(NewDistributions!X$2:X67)&gt;0.01,"",IF(NewDistributions!X65/SUM(NewDistributions!X$2:X67)&gt;0.01,"",DateEnded_3Day!$A67))))))</f>
        <v/>
      </c>
      <c r="Y67" s="19" t="str">
        <f>IF($A67&lt;='All Results'!$B$4,"",IF(SUM(NewDistributions!Y$2:Y67)=0,"",(IF(NewDistributions!Y67/SUM(NewDistributions!Y$2:Y67)&gt;0.01,"",IF(NewDistributions!Y66/SUM(NewDistributions!Y$2:Y67)&gt;0.01,"",IF(NewDistributions!Y65/SUM(NewDistributions!Y$2:Y67)&gt;0.01,"",DateEnded_3Day!$A67))))))</f>
        <v/>
      </c>
      <c r="Z67" s="19" t="str">
        <f>IF($A67&lt;='All Results'!$B$4,"",IF(SUM(NewDistributions!Z$2:Z67)=0,"",(IF(NewDistributions!Z67/SUM(NewDistributions!Z$2:Z67)&gt;0.01,"",IF(NewDistributions!Z66/SUM(NewDistributions!Z$2:Z67)&gt;0.01,"",IF(NewDistributions!Z65/SUM(NewDistributions!Z$2:Z67)&gt;0.01,"",DateEnded_3Day!$A67))))))</f>
        <v/>
      </c>
      <c r="AA67" s="19" t="str">
        <f>IF($A67&lt;='All Results'!$B$4,"",IF(SUM(NewDistributions!AA$2:AA67)=0,"",(IF(NewDistributions!AA67/SUM(NewDistributions!AA$2:AA67)&gt;0.01,"",IF(NewDistributions!AA66/SUM(NewDistributions!AA$2:AA67)&gt;0.01,"",IF(NewDistributions!AA65/SUM(NewDistributions!AA$2:AA67)&gt;0.01,"",DateEnded_3Day!$A67))))))</f>
        <v/>
      </c>
      <c r="AB67" s="19" t="str">
        <f>IF($A67&lt;='All Results'!$B$4,"",IF(SUM(NewDistributions!AB$2:AB67)=0,"",(IF(NewDistributions!AB67/SUM(NewDistributions!AB$2:AB67)&gt;0.01,"",IF(NewDistributions!AB66/SUM(NewDistributions!AB$2:AB67)&gt;0.01,"",IF(NewDistributions!AB65/SUM(NewDistributions!AB$2:AB67)&gt;0.01,"",DateEnded_3Day!$A67))))))</f>
        <v/>
      </c>
      <c r="AC67" s="19" t="str">
        <f>IF($A67&lt;='All Results'!$B$4,"",IF(SUM(NewDistributions!AC$2:AC67)=0,"",(IF(NewDistributions!AC67/SUM(NewDistributions!AC$2:AC67)&gt;0.01,"",IF(NewDistributions!AC66/SUM(NewDistributions!AC$2:AC67)&gt;0.01,"",IF(NewDistributions!AC65/SUM(NewDistributions!AC$2:AC67)&gt;0.01,"",DateEnded_3Day!$A67))))))</f>
        <v/>
      </c>
      <c r="AD67" s="19" t="str">
        <f>IF($A67&lt;='All Results'!$B$4,"",IF(SUM(NewDistributions!AD$2:AD67)=0,"",(IF(NewDistributions!AD67/SUM(NewDistributions!AD$2:AD67)&gt;0.01,"",IF(NewDistributions!AD66/SUM(NewDistributions!AD$2:AD67)&gt;0.01,"",IF(NewDistributions!AD65/SUM(NewDistributions!AD$2:AD67)&gt;0.01,"",DateEnded_3Day!$A67))))))</f>
        <v/>
      </c>
      <c r="AE67" s="19" t="str">
        <f>IF($A67&lt;='All Results'!$B$4,"",IF(SUM(NewDistributions!AE$2:AE67)=0,"",(IF(NewDistributions!AE67/SUM(NewDistributions!AE$2:AE67)&gt;0.01,"",IF(NewDistributions!AE66/SUM(NewDistributions!AE$2:AE67)&gt;0.01,"",IF(NewDistributions!AE65/SUM(NewDistributions!AE$2:AE67)&gt;0.01,"",DateEnded_3Day!$A67))))))</f>
        <v/>
      </c>
      <c r="AF67" s="19" t="str">
        <f>IF($A67&lt;='All Results'!$B$4,"",IF(SUM(NewDistributions!AF$2:AF67)=0,"",(IF(NewDistributions!AF67/SUM(NewDistributions!AF$2:AF67)&gt;0.01,"",IF(NewDistributions!AF66/SUM(NewDistributions!AF$2:AF67)&gt;0.01,"",IF(NewDistributions!AF65/SUM(NewDistributions!AF$2:AF67)&gt;0.01,"",DateEnded_3Day!$A67))))))</f>
        <v/>
      </c>
      <c r="AG67" s="19" t="str">
        <f>IF($A67&lt;='All Results'!$B$4,"",IF(SUM(NewDistributions!AG$2:AG67)=0,"",(IF(NewDistributions!AG67/SUM(NewDistributions!AG$2:AG67)&gt;0.01,"",IF(NewDistributions!AG66/SUM(NewDistributions!AG$2:AG67)&gt;0.01,"",IF(NewDistributions!AG65/SUM(NewDistributions!AG$2:AG67)&gt;0.01,"",DateEnded_3Day!$A67))))))</f>
        <v/>
      </c>
      <c r="AH67" s="19" t="str">
        <f>IF($A67&lt;='All Results'!$B$4,"",IF(SUM(NewDistributions!AH$2:AH67)=0,"",(IF(NewDistributions!AH67/SUM(NewDistributions!AH$2:AH67)&gt;0.01,"",IF(NewDistributions!AH66/SUM(NewDistributions!AH$2:AH67)&gt;0.01,"",IF(NewDistributions!AH65/SUM(NewDistributions!AH$2:AH67)&gt;0.01,"",DateEnded_3Day!$A67))))))</f>
        <v/>
      </c>
      <c r="AI67" s="19" t="str">
        <f>IF($A67&lt;='All Results'!$B$4,"",IF(SUM(NewDistributions!AI$2:AI67)=0,"",(IF(NewDistributions!AI67/SUM(NewDistributions!AI$2:AI67)&gt;0.01,"",IF(NewDistributions!AI66/SUM(NewDistributions!AI$2:AI67)&gt;0.01,"",IF(NewDistributions!AI65/SUM(NewDistributions!AI$2:AI67)&gt;0.01,"",DateEnded_3Day!$A67))))))</f>
        <v/>
      </c>
      <c r="AJ67" s="19" t="str">
        <f>IF($A67&lt;='All Results'!$B$4,"",IF(SUM(NewDistributions!AJ$2:AJ67)=0,"",(IF(NewDistributions!AJ67/SUM(NewDistributions!AJ$2:AJ67)&gt;0.01,"",IF(NewDistributions!AJ66/SUM(NewDistributions!AJ$2:AJ67)&gt;0.01,"",IF(NewDistributions!AJ65/SUM(NewDistributions!AJ$2:AJ67)&gt;0.01,"",DateEnded_3Day!$A67))))))</f>
        <v/>
      </c>
    </row>
    <row r="68" spans="1:36" x14ac:dyDescent="0.25">
      <c r="A68" s="1">
        <v>44383</v>
      </c>
      <c r="B68" s="3">
        <v>187</v>
      </c>
      <c r="C68" s="19" t="str">
        <f>IF($A68&lt;='All Results'!$B$4,"",IF(SUM(NewDistributions!C$2:C68)=0,"",(IF(NewDistributions!C68/SUM(NewDistributions!C$2:C68)&gt;0.01,"",IF(NewDistributions!C67/SUM(NewDistributions!C$2:C68)&gt;0.01,"",IF(NewDistributions!C66/SUM(NewDistributions!C$2:C68)&gt;0.01,"",DateEnded_3Day!$A68))))))</f>
        <v/>
      </c>
      <c r="D68" s="19" t="str">
        <f>IF($A68&lt;='All Results'!$B$4,"",IF(SUM(NewDistributions!D$2:D68)=0,"",(IF(NewDistributions!D68/SUM(NewDistributions!D$2:D68)&gt;0.01,"",IF(NewDistributions!D67/SUM(NewDistributions!D$2:D68)&gt;0.01,"",IF(NewDistributions!D66/SUM(NewDistributions!D$2:D68)&gt;0.01,"",DateEnded_3Day!$A68))))))</f>
        <v/>
      </c>
      <c r="E68" s="19" t="str">
        <f>IF($A68&lt;='All Results'!$B$4,"",IF(SUM(NewDistributions!E$2:E68)=0,"",(IF(NewDistributions!E68/SUM(NewDistributions!E$2:E68)&gt;0.01,"",IF(NewDistributions!E67/SUM(NewDistributions!E$2:E68)&gt;0.01,"",IF(NewDistributions!E66/SUM(NewDistributions!E$2:E68)&gt;0.01,"",DateEnded_3Day!$A68))))))</f>
        <v/>
      </c>
      <c r="F68" s="19" t="str">
        <f>IF($A68&lt;='All Results'!$B$4,"",IF(SUM(NewDistributions!F$2:F68)=0,"",(IF(NewDistributions!F68/SUM(NewDistributions!F$2:F68)&gt;0.01,"",IF(NewDistributions!F67/SUM(NewDistributions!F$2:F68)&gt;0.01,"",IF(NewDistributions!F66/SUM(NewDistributions!F$2:F68)&gt;0.01,"",DateEnded_3Day!$A68))))))</f>
        <v/>
      </c>
      <c r="G68" s="19" t="str">
        <f>IF($A68&lt;='All Results'!$B$4,"",IF(SUM(NewDistributions!G$2:G68)=0,"",(IF(NewDistributions!G68/SUM(NewDistributions!G$2:G68)&gt;0.01,"",IF(NewDistributions!G67/SUM(NewDistributions!G$2:G68)&gt;0.01,"",IF(NewDistributions!G66/SUM(NewDistributions!G$2:G68)&gt;0.01,"",DateEnded_3Day!$A68))))))</f>
        <v/>
      </c>
      <c r="H68" s="19" t="str">
        <f>IF($A68&lt;='All Results'!$B$4,"",IF(SUM(NewDistributions!H$2:H68)=0,"",(IF(NewDistributions!H68/SUM(NewDistributions!H$2:H68)&gt;0.01,"",IF(NewDistributions!H67/SUM(NewDistributions!H$2:H68)&gt;0.01,"",IF(NewDistributions!H66/SUM(NewDistributions!H$2:H68)&gt;0.01,"",DateEnded_3Day!$A68))))))</f>
        <v/>
      </c>
      <c r="I68" s="19" t="str">
        <f>IF($A68&lt;='All Results'!$B$4,"",IF(SUM(NewDistributions!I$2:I68)=0,"",(IF(NewDistributions!I68/SUM(NewDistributions!I$2:I68)&gt;0.01,"",IF(NewDistributions!I67/SUM(NewDistributions!I$2:I68)&gt;0.01,"",IF(NewDistributions!I66/SUM(NewDistributions!I$2:I68)&gt;0.01,"",DateEnded_3Day!$A68))))))</f>
        <v/>
      </c>
      <c r="J68" s="19" t="str">
        <f>IF($A68&lt;='All Results'!$B$4,"",IF(SUM(NewDistributions!J$2:J68)=0,"",(IF(NewDistributions!J68/SUM(NewDistributions!J$2:J68)&gt;0.01,"",IF(NewDistributions!J67/SUM(NewDistributions!J$2:J68)&gt;0.01,"",IF(NewDistributions!J66/SUM(NewDistributions!J$2:J68)&gt;0.01,"",DateEnded_3Day!$A68))))))</f>
        <v/>
      </c>
      <c r="K68" s="19" t="str">
        <f>IF($A68&lt;='All Results'!$B$4,"",IF(SUM(NewDistributions!K$2:K68)=0,"",(IF(NewDistributions!K68/SUM(NewDistributions!K$2:K68)&gt;0.01,"",IF(NewDistributions!K67/SUM(NewDistributions!K$2:K68)&gt;0.01,"",IF(NewDistributions!K66/SUM(NewDistributions!K$2:K68)&gt;0.01,"",DateEnded_3Day!$A68))))))</f>
        <v/>
      </c>
      <c r="L68" s="19" t="str">
        <f>IF($A68&lt;='All Results'!$B$4,"",IF(SUM(NewDistributions!L$2:L68)=0,"",(IF(NewDistributions!L68/SUM(NewDistributions!L$2:L68)&gt;0.01,"",IF(NewDistributions!L67/SUM(NewDistributions!L$2:L68)&gt;0.01,"",IF(NewDistributions!L66/SUM(NewDistributions!L$2:L68)&gt;0.01,"",DateEnded_3Day!$A68))))))</f>
        <v/>
      </c>
      <c r="M68" s="19" t="str">
        <f>IF($A68&lt;='All Results'!$B$4,"",IF(SUM(NewDistributions!M$2:M68)=0,"",(IF(NewDistributions!M68/SUM(NewDistributions!M$2:M68)&gt;0.01,"",IF(NewDistributions!M67/SUM(NewDistributions!M$2:M68)&gt;0.01,"",IF(NewDistributions!M66/SUM(NewDistributions!M$2:M68)&gt;0.01,"",DateEnded_3Day!$A68))))))</f>
        <v/>
      </c>
      <c r="N68" s="19" t="str">
        <f>IF($A68&lt;='All Results'!$B$4,"",IF(SUM(NewDistributions!N$2:N68)=0,"",(IF(NewDistributions!N68/SUM(NewDistributions!N$2:N68)&gt;0.01,"",IF(NewDistributions!N67/SUM(NewDistributions!N$2:N68)&gt;0.01,"",IF(NewDistributions!N66/SUM(NewDistributions!N$2:N68)&gt;0.01,"",DateEnded_3Day!$A68))))))</f>
        <v/>
      </c>
      <c r="O68" s="19" t="str">
        <f>IF($A68&lt;='All Results'!$B$4,"",IF(SUM(NewDistributions!O$2:O68)=0,"",(IF(NewDistributions!O68/SUM(NewDistributions!O$2:O68)&gt;0.01,"",IF(NewDistributions!O67/SUM(NewDistributions!O$2:O68)&gt;0.01,"",IF(NewDistributions!O66/SUM(NewDistributions!O$2:O68)&gt;0.01,"",DateEnded_3Day!$A68))))))</f>
        <v/>
      </c>
      <c r="P68" s="19" t="str">
        <f>IF($A68&lt;='All Results'!$B$4,"",IF(SUM(NewDistributions!P$2:P68)=0,"",(IF(NewDistributions!P68/SUM(NewDistributions!P$2:P68)&gt;0.01,"",IF(NewDistributions!P67/SUM(NewDistributions!P$2:P68)&gt;0.01,"",IF(NewDistributions!P66/SUM(NewDistributions!P$2:P68)&gt;0.01,"",DateEnded_3Day!$A68))))))</f>
        <v/>
      </c>
      <c r="Q68" s="19" t="str">
        <f>IF($A68&lt;='All Results'!$B$4,"",IF(SUM(NewDistributions!Q$2:Q68)=0,"",(IF(NewDistributions!Q68/SUM(NewDistributions!Q$2:Q68)&gt;0.01,"",IF(NewDistributions!Q67/SUM(NewDistributions!Q$2:Q68)&gt;0.01,"",IF(NewDistributions!Q66/SUM(NewDistributions!Q$2:Q68)&gt;0.01,"",DateEnded_3Day!$A68))))))</f>
        <v/>
      </c>
      <c r="R68" s="19" t="str">
        <f>IF($A68&lt;='All Results'!$B$4,"",IF(SUM(NewDistributions!R$2:R68)=0,"",(IF(NewDistributions!R68/SUM(NewDistributions!R$2:R68)&gt;0.01,"",IF(NewDistributions!R67/SUM(NewDistributions!R$2:R68)&gt;0.01,"",IF(NewDistributions!R66/SUM(NewDistributions!R$2:R68)&gt;0.01,"",DateEnded_3Day!$A68))))))</f>
        <v/>
      </c>
      <c r="S68" s="19" t="str">
        <f>IF($A68&lt;='All Results'!$B$4,"",IF(SUM(NewDistributions!S$2:S68)=0,"",(IF(NewDistributions!S68/SUM(NewDistributions!S$2:S68)&gt;0.01,"",IF(NewDistributions!S67/SUM(NewDistributions!S$2:S68)&gt;0.01,"",IF(NewDistributions!S66/SUM(NewDistributions!S$2:S68)&gt;0.01,"",DateEnded_3Day!$A68))))))</f>
        <v/>
      </c>
      <c r="T68" s="19" t="str">
        <f>IF($A68&lt;='All Results'!$B$4,"",IF(SUM(NewDistributions!T$2:T68)=0,"",(IF(NewDistributions!T68/SUM(NewDistributions!T$2:T68)&gt;0.01,"",IF(NewDistributions!T67/SUM(NewDistributions!T$2:T68)&gt;0.01,"",IF(NewDistributions!T66/SUM(NewDistributions!T$2:T68)&gt;0.01,"",DateEnded_3Day!$A68))))))</f>
        <v/>
      </c>
      <c r="U68" s="19" t="str">
        <f>IF($A68&lt;='All Results'!$B$4,"",IF(SUM(NewDistributions!U$2:U68)=0,"",(IF(NewDistributions!U68/SUM(NewDistributions!U$2:U68)&gt;0.01,"",IF(NewDistributions!U67/SUM(NewDistributions!U$2:U68)&gt;0.01,"",IF(NewDistributions!U66/SUM(NewDistributions!U$2:U68)&gt;0.01,"",DateEnded_3Day!$A68))))))</f>
        <v/>
      </c>
      <c r="V68" s="19" t="str">
        <f>IF($A68&lt;='All Results'!$B$4,"",IF(SUM(NewDistributions!V$2:V68)=0,"",(IF(NewDistributions!V68/SUM(NewDistributions!V$2:V68)&gt;0.01,"",IF(NewDistributions!V67/SUM(NewDistributions!V$2:V68)&gt;0.01,"",IF(NewDistributions!V66/SUM(NewDistributions!V$2:V68)&gt;0.01,"",DateEnded_3Day!$A68))))))</f>
        <v/>
      </c>
      <c r="W68" s="19" t="str">
        <f>IF($A68&lt;='All Results'!$B$4,"",IF(SUM(NewDistributions!W$2:W68)=0,"",(IF(NewDistributions!W68/SUM(NewDistributions!W$2:W68)&gt;0.01,"",IF(NewDistributions!W67/SUM(NewDistributions!W$2:W68)&gt;0.01,"",IF(NewDistributions!W66/SUM(NewDistributions!W$2:W68)&gt;0.01,"",DateEnded_3Day!$A68))))))</f>
        <v/>
      </c>
      <c r="X68" s="19" t="str">
        <f>IF($A68&lt;='All Results'!$B$4,"",IF(SUM(NewDistributions!X$2:X68)=0,"",(IF(NewDistributions!X68/SUM(NewDistributions!X$2:X68)&gt;0.01,"",IF(NewDistributions!X67/SUM(NewDistributions!X$2:X68)&gt;0.01,"",IF(NewDistributions!X66/SUM(NewDistributions!X$2:X68)&gt;0.01,"",DateEnded_3Day!$A68))))))</f>
        <v/>
      </c>
      <c r="Y68" s="19" t="str">
        <f>IF($A68&lt;='All Results'!$B$4,"",IF(SUM(NewDistributions!Y$2:Y68)=0,"",(IF(NewDistributions!Y68/SUM(NewDistributions!Y$2:Y68)&gt;0.01,"",IF(NewDistributions!Y67/SUM(NewDistributions!Y$2:Y68)&gt;0.01,"",IF(NewDistributions!Y66/SUM(NewDistributions!Y$2:Y68)&gt;0.01,"",DateEnded_3Day!$A68))))))</f>
        <v/>
      </c>
      <c r="Z68" s="19" t="str">
        <f>IF($A68&lt;='All Results'!$B$4,"",IF(SUM(NewDistributions!Z$2:Z68)=0,"",(IF(NewDistributions!Z68/SUM(NewDistributions!Z$2:Z68)&gt;0.01,"",IF(NewDistributions!Z67/SUM(NewDistributions!Z$2:Z68)&gt;0.01,"",IF(NewDistributions!Z66/SUM(NewDistributions!Z$2:Z68)&gt;0.01,"",DateEnded_3Day!$A68))))))</f>
        <v/>
      </c>
      <c r="AA68" s="19" t="str">
        <f>IF($A68&lt;='All Results'!$B$4,"",IF(SUM(NewDistributions!AA$2:AA68)=0,"",(IF(NewDistributions!AA68/SUM(NewDistributions!AA$2:AA68)&gt;0.01,"",IF(NewDistributions!AA67/SUM(NewDistributions!AA$2:AA68)&gt;0.01,"",IF(NewDistributions!AA66/SUM(NewDistributions!AA$2:AA68)&gt;0.01,"",DateEnded_3Day!$A68))))))</f>
        <v/>
      </c>
      <c r="AB68" s="19" t="str">
        <f>IF($A68&lt;='All Results'!$B$4,"",IF(SUM(NewDistributions!AB$2:AB68)=0,"",(IF(NewDistributions!AB68/SUM(NewDistributions!AB$2:AB68)&gt;0.01,"",IF(NewDistributions!AB67/SUM(NewDistributions!AB$2:AB68)&gt;0.01,"",IF(NewDistributions!AB66/SUM(NewDistributions!AB$2:AB68)&gt;0.01,"",DateEnded_3Day!$A68))))))</f>
        <v/>
      </c>
      <c r="AC68" s="19" t="str">
        <f>IF($A68&lt;='All Results'!$B$4,"",IF(SUM(NewDistributions!AC$2:AC68)=0,"",(IF(NewDistributions!AC68/SUM(NewDistributions!AC$2:AC68)&gt;0.01,"",IF(NewDistributions!AC67/SUM(NewDistributions!AC$2:AC68)&gt;0.01,"",IF(NewDistributions!AC66/SUM(NewDistributions!AC$2:AC68)&gt;0.01,"",DateEnded_3Day!$A68))))))</f>
        <v/>
      </c>
      <c r="AD68" s="19" t="str">
        <f>IF($A68&lt;='All Results'!$B$4,"",IF(SUM(NewDistributions!AD$2:AD68)=0,"",(IF(NewDistributions!AD68/SUM(NewDistributions!AD$2:AD68)&gt;0.01,"",IF(NewDistributions!AD67/SUM(NewDistributions!AD$2:AD68)&gt;0.01,"",IF(NewDistributions!AD66/SUM(NewDistributions!AD$2:AD68)&gt;0.01,"",DateEnded_3Day!$A68))))))</f>
        <v/>
      </c>
      <c r="AE68" s="19" t="str">
        <f>IF($A68&lt;='All Results'!$B$4,"",IF(SUM(NewDistributions!AE$2:AE68)=0,"",(IF(NewDistributions!AE68/SUM(NewDistributions!AE$2:AE68)&gt;0.01,"",IF(NewDistributions!AE67/SUM(NewDistributions!AE$2:AE68)&gt;0.01,"",IF(NewDistributions!AE66/SUM(NewDistributions!AE$2:AE68)&gt;0.01,"",DateEnded_3Day!$A68))))))</f>
        <v/>
      </c>
      <c r="AF68" s="19" t="str">
        <f>IF($A68&lt;='All Results'!$B$4,"",IF(SUM(NewDistributions!AF$2:AF68)=0,"",(IF(NewDistributions!AF68/SUM(NewDistributions!AF$2:AF68)&gt;0.01,"",IF(NewDistributions!AF67/SUM(NewDistributions!AF$2:AF68)&gt;0.01,"",IF(NewDistributions!AF66/SUM(NewDistributions!AF$2:AF68)&gt;0.01,"",DateEnded_3Day!$A68))))))</f>
        <v/>
      </c>
      <c r="AG68" s="19" t="str">
        <f>IF($A68&lt;='All Results'!$B$4,"",IF(SUM(NewDistributions!AG$2:AG68)=0,"",(IF(NewDistributions!AG68/SUM(NewDistributions!AG$2:AG68)&gt;0.01,"",IF(NewDistributions!AG67/SUM(NewDistributions!AG$2:AG68)&gt;0.01,"",IF(NewDistributions!AG66/SUM(NewDistributions!AG$2:AG68)&gt;0.01,"",DateEnded_3Day!$A68))))))</f>
        <v/>
      </c>
      <c r="AH68" s="19" t="str">
        <f>IF($A68&lt;='All Results'!$B$4,"",IF(SUM(NewDistributions!AH$2:AH68)=0,"",(IF(NewDistributions!AH68/SUM(NewDistributions!AH$2:AH68)&gt;0.01,"",IF(NewDistributions!AH67/SUM(NewDistributions!AH$2:AH68)&gt;0.01,"",IF(NewDistributions!AH66/SUM(NewDistributions!AH$2:AH68)&gt;0.01,"",DateEnded_3Day!$A68))))))</f>
        <v/>
      </c>
      <c r="AI68" s="19" t="str">
        <f>IF($A68&lt;='All Results'!$B$4,"",IF(SUM(NewDistributions!AI$2:AI68)=0,"",(IF(NewDistributions!AI68/SUM(NewDistributions!AI$2:AI68)&gt;0.01,"",IF(NewDistributions!AI67/SUM(NewDistributions!AI$2:AI68)&gt;0.01,"",IF(NewDistributions!AI66/SUM(NewDistributions!AI$2:AI68)&gt;0.01,"",DateEnded_3Day!$A68))))))</f>
        <v/>
      </c>
      <c r="AJ68" s="19" t="str">
        <f>IF($A68&lt;='All Results'!$B$4,"",IF(SUM(NewDistributions!AJ$2:AJ68)=0,"",(IF(NewDistributions!AJ68/SUM(NewDistributions!AJ$2:AJ68)&gt;0.01,"",IF(NewDistributions!AJ67/SUM(NewDistributions!AJ$2:AJ68)&gt;0.01,"",IF(NewDistributions!AJ66/SUM(NewDistributions!AJ$2:AJ68)&gt;0.01,"",DateEnded_3Day!$A68))))))</f>
        <v/>
      </c>
    </row>
    <row r="69" spans="1:36" x14ac:dyDescent="0.25">
      <c r="A69" s="1">
        <v>44384</v>
      </c>
      <c r="B69" s="3">
        <v>188</v>
      </c>
      <c r="C69" s="19" t="str">
        <f>IF($A69&lt;='All Results'!$B$4,"",IF(SUM(NewDistributions!C$2:C69)=0,"",(IF(NewDistributions!C69/SUM(NewDistributions!C$2:C69)&gt;0.01,"",IF(NewDistributions!C68/SUM(NewDistributions!C$2:C69)&gt;0.01,"",IF(NewDistributions!C67/SUM(NewDistributions!C$2:C69)&gt;0.01,"",DateEnded_3Day!$A69))))))</f>
        <v/>
      </c>
      <c r="D69" s="19" t="str">
        <f>IF($A69&lt;='All Results'!$B$4,"",IF(SUM(NewDistributions!D$2:D69)=0,"",(IF(NewDistributions!D69/SUM(NewDistributions!D$2:D69)&gt;0.01,"",IF(NewDistributions!D68/SUM(NewDistributions!D$2:D69)&gt;0.01,"",IF(NewDistributions!D67/SUM(NewDistributions!D$2:D69)&gt;0.01,"",DateEnded_3Day!$A69))))))</f>
        <v/>
      </c>
      <c r="E69" s="19" t="str">
        <f>IF($A69&lt;='All Results'!$B$4,"",IF(SUM(NewDistributions!E$2:E69)=0,"",(IF(NewDistributions!E69/SUM(NewDistributions!E$2:E69)&gt;0.01,"",IF(NewDistributions!E68/SUM(NewDistributions!E$2:E69)&gt;0.01,"",IF(NewDistributions!E67/SUM(NewDistributions!E$2:E69)&gt;0.01,"",DateEnded_3Day!$A69))))))</f>
        <v/>
      </c>
      <c r="F69" s="19" t="str">
        <f>IF($A69&lt;='All Results'!$B$4,"",IF(SUM(NewDistributions!F$2:F69)=0,"",(IF(NewDistributions!F69/SUM(NewDistributions!F$2:F69)&gt;0.01,"",IF(NewDistributions!F68/SUM(NewDistributions!F$2:F69)&gt;0.01,"",IF(NewDistributions!F67/SUM(NewDistributions!F$2:F69)&gt;0.01,"",DateEnded_3Day!$A69))))))</f>
        <v/>
      </c>
      <c r="G69" s="19" t="str">
        <f>IF($A69&lt;='All Results'!$B$4,"",IF(SUM(NewDistributions!G$2:G69)=0,"",(IF(NewDistributions!G69/SUM(NewDistributions!G$2:G69)&gt;0.01,"",IF(NewDistributions!G68/SUM(NewDistributions!G$2:G69)&gt;0.01,"",IF(NewDistributions!G67/SUM(NewDistributions!G$2:G69)&gt;0.01,"",DateEnded_3Day!$A69))))))</f>
        <v/>
      </c>
      <c r="H69" s="19" t="str">
        <f>IF($A69&lt;='All Results'!$B$4,"",IF(SUM(NewDistributions!H$2:H69)=0,"",(IF(NewDistributions!H69/SUM(NewDistributions!H$2:H69)&gt;0.01,"",IF(NewDistributions!H68/SUM(NewDistributions!H$2:H69)&gt;0.01,"",IF(NewDistributions!H67/SUM(NewDistributions!H$2:H69)&gt;0.01,"",DateEnded_3Day!$A69))))))</f>
        <v/>
      </c>
      <c r="I69" s="19" t="str">
        <f>IF($A69&lt;='All Results'!$B$4,"",IF(SUM(NewDistributions!I$2:I69)=0,"",(IF(NewDistributions!I69/SUM(NewDistributions!I$2:I69)&gt;0.01,"",IF(NewDistributions!I68/SUM(NewDistributions!I$2:I69)&gt;0.01,"",IF(NewDistributions!I67/SUM(NewDistributions!I$2:I69)&gt;0.01,"",DateEnded_3Day!$A69))))))</f>
        <v/>
      </c>
      <c r="J69" s="19" t="str">
        <f>IF($A69&lt;='All Results'!$B$4,"",IF(SUM(NewDistributions!J$2:J69)=0,"",(IF(NewDistributions!J69/SUM(NewDistributions!J$2:J69)&gt;0.01,"",IF(NewDistributions!J68/SUM(NewDistributions!J$2:J69)&gt;0.01,"",IF(NewDistributions!J67/SUM(NewDistributions!J$2:J69)&gt;0.01,"",DateEnded_3Day!$A69))))))</f>
        <v/>
      </c>
      <c r="K69" s="19" t="str">
        <f>IF($A69&lt;='All Results'!$B$4,"",IF(SUM(NewDistributions!K$2:K69)=0,"",(IF(NewDistributions!K69/SUM(NewDistributions!K$2:K69)&gt;0.01,"",IF(NewDistributions!K68/SUM(NewDistributions!K$2:K69)&gt;0.01,"",IF(NewDistributions!K67/SUM(NewDistributions!K$2:K69)&gt;0.01,"",DateEnded_3Day!$A69))))))</f>
        <v/>
      </c>
      <c r="L69" s="19" t="str">
        <f>IF($A69&lt;='All Results'!$B$4,"",IF(SUM(NewDistributions!L$2:L69)=0,"",(IF(NewDistributions!L69/SUM(NewDistributions!L$2:L69)&gt;0.01,"",IF(NewDistributions!L68/SUM(NewDistributions!L$2:L69)&gt;0.01,"",IF(NewDistributions!L67/SUM(NewDistributions!L$2:L69)&gt;0.01,"",DateEnded_3Day!$A69))))))</f>
        <v/>
      </c>
      <c r="M69" s="19" t="str">
        <f>IF($A69&lt;='All Results'!$B$4,"",IF(SUM(NewDistributions!M$2:M69)=0,"",(IF(NewDistributions!M69/SUM(NewDistributions!M$2:M69)&gt;0.01,"",IF(NewDistributions!M68/SUM(NewDistributions!M$2:M69)&gt;0.01,"",IF(NewDistributions!M67/SUM(NewDistributions!M$2:M69)&gt;0.01,"",DateEnded_3Day!$A69))))))</f>
        <v/>
      </c>
      <c r="N69" s="19" t="str">
        <f>IF($A69&lt;='All Results'!$B$4,"",IF(SUM(NewDistributions!N$2:N69)=0,"",(IF(NewDistributions!N69/SUM(NewDistributions!N$2:N69)&gt;0.01,"",IF(NewDistributions!N68/SUM(NewDistributions!N$2:N69)&gt;0.01,"",IF(NewDistributions!N67/SUM(NewDistributions!N$2:N69)&gt;0.01,"",DateEnded_3Day!$A69))))))</f>
        <v/>
      </c>
      <c r="O69" s="19" t="str">
        <f>IF($A69&lt;='All Results'!$B$4,"",IF(SUM(NewDistributions!O$2:O69)=0,"",(IF(NewDistributions!O69/SUM(NewDistributions!O$2:O69)&gt;0.01,"",IF(NewDistributions!O68/SUM(NewDistributions!O$2:O69)&gt;0.01,"",IF(NewDistributions!O67/SUM(NewDistributions!O$2:O69)&gt;0.01,"",DateEnded_3Day!$A69))))))</f>
        <v/>
      </c>
      <c r="P69" s="19" t="str">
        <f>IF($A69&lt;='All Results'!$B$4,"",IF(SUM(NewDistributions!P$2:P69)=0,"",(IF(NewDistributions!P69/SUM(NewDistributions!P$2:P69)&gt;0.01,"",IF(NewDistributions!P68/SUM(NewDistributions!P$2:P69)&gt;0.01,"",IF(NewDistributions!P67/SUM(NewDistributions!P$2:P69)&gt;0.01,"",DateEnded_3Day!$A69))))))</f>
        <v/>
      </c>
      <c r="Q69" s="19" t="str">
        <f>IF($A69&lt;='All Results'!$B$4,"",IF(SUM(NewDistributions!Q$2:Q69)=0,"",(IF(NewDistributions!Q69/SUM(NewDistributions!Q$2:Q69)&gt;0.01,"",IF(NewDistributions!Q68/SUM(NewDistributions!Q$2:Q69)&gt;0.01,"",IF(NewDistributions!Q67/SUM(NewDistributions!Q$2:Q69)&gt;0.01,"",DateEnded_3Day!$A69))))))</f>
        <v/>
      </c>
      <c r="R69" s="19" t="str">
        <f>IF($A69&lt;='All Results'!$B$4,"",IF(SUM(NewDistributions!R$2:R69)=0,"",(IF(NewDistributions!R69/SUM(NewDistributions!R$2:R69)&gt;0.01,"",IF(NewDistributions!R68/SUM(NewDistributions!R$2:R69)&gt;0.01,"",IF(NewDistributions!R67/SUM(NewDistributions!R$2:R69)&gt;0.01,"",DateEnded_3Day!$A69))))))</f>
        <v/>
      </c>
      <c r="S69" s="19" t="str">
        <f>IF($A69&lt;='All Results'!$B$4,"",IF(SUM(NewDistributions!S$2:S69)=0,"",(IF(NewDistributions!S69/SUM(NewDistributions!S$2:S69)&gt;0.01,"",IF(NewDistributions!S68/SUM(NewDistributions!S$2:S69)&gt;0.01,"",IF(NewDistributions!S67/SUM(NewDistributions!S$2:S69)&gt;0.01,"",DateEnded_3Day!$A69))))))</f>
        <v/>
      </c>
      <c r="T69" s="19" t="str">
        <f>IF($A69&lt;='All Results'!$B$4,"",IF(SUM(NewDistributions!T$2:T69)=0,"",(IF(NewDistributions!T69/SUM(NewDistributions!T$2:T69)&gt;0.01,"",IF(NewDistributions!T68/SUM(NewDistributions!T$2:T69)&gt;0.01,"",IF(NewDistributions!T67/SUM(NewDistributions!T$2:T69)&gt;0.01,"",DateEnded_3Day!$A69))))))</f>
        <v/>
      </c>
      <c r="U69" s="19" t="str">
        <f>IF($A69&lt;='All Results'!$B$4,"",IF(SUM(NewDistributions!U$2:U69)=0,"",(IF(NewDistributions!U69/SUM(NewDistributions!U$2:U69)&gt;0.01,"",IF(NewDistributions!U68/SUM(NewDistributions!U$2:U69)&gt;0.01,"",IF(NewDistributions!U67/SUM(NewDistributions!U$2:U69)&gt;0.01,"",DateEnded_3Day!$A69))))))</f>
        <v/>
      </c>
      <c r="V69" s="19" t="str">
        <f>IF($A69&lt;='All Results'!$B$4,"",IF(SUM(NewDistributions!V$2:V69)=0,"",(IF(NewDistributions!V69/SUM(NewDistributions!V$2:V69)&gt;0.01,"",IF(NewDistributions!V68/SUM(NewDistributions!V$2:V69)&gt;0.01,"",IF(NewDistributions!V67/SUM(NewDistributions!V$2:V69)&gt;0.01,"",DateEnded_3Day!$A69))))))</f>
        <v/>
      </c>
      <c r="W69" s="19" t="str">
        <f>IF($A69&lt;='All Results'!$B$4,"",IF(SUM(NewDistributions!W$2:W69)=0,"",(IF(NewDistributions!W69/SUM(NewDistributions!W$2:W69)&gt;0.01,"",IF(NewDistributions!W68/SUM(NewDistributions!W$2:W69)&gt;0.01,"",IF(NewDistributions!W67/SUM(NewDistributions!W$2:W69)&gt;0.01,"",DateEnded_3Day!$A69))))))</f>
        <v/>
      </c>
      <c r="X69" s="19" t="str">
        <f>IF($A69&lt;='All Results'!$B$4,"",IF(SUM(NewDistributions!X$2:X69)=0,"",(IF(NewDistributions!X69/SUM(NewDistributions!X$2:X69)&gt;0.01,"",IF(NewDistributions!X68/SUM(NewDistributions!X$2:X69)&gt;0.01,"",IF(NewDistributions!X67/SUM(NewDistributions!X$2:X69)&gt;0.01,"",DateEnded_3Day!$A69))))))</f>
        <v/>
      </c>
      <c r="Y69" s="19" t="str">
        <f>IF($A69&lt;='All Results'!$B$4,"",IF(SUM(NewDistributions!Y$2:Y69)=0,"",(IF(NewDistributions!Y69/SUM(NewDistributions!Y$2:Y69)&gt;0.01,"",IF(NewDistributions!Y68/SUM(NewDistributions!Y$2:Y69)&gt;0.01,"",IF(NewDistributions!Y67/SUM(NewDistributions!Y$2:Y69)&gt;0.01,"",DateEnded_3Day!$A69))))))</f>
        <v/>
      </c>
      <c r="Z69" s="19" t="str">
        <f>IF($A69&lt;='All Results'!$B$4,"",IF(SUM(NewDistributions!Z$2:Z69)=0,"",(IF(NewDistributions!Z69/SUM(NewDistributions!Z$2:Z69)&gt;0.01,"",IF(NewDistributions!Z68/SUM(NewDistributions!Z$2:Z69)&gt;0.01,"",IF(NewDistributions!Z67/SUM(NewDistributions!Z$2:Z69)&gt;0.01,"",DateEnded_3Day!$A69))))))</f>
        <v/>
      </c>
      <c r="AA69" s="19" t="str">
        <f>IF($A69&lt;='All Results'!$B$4,"",IF(SUM(NewDistributions!AA$2:AA69)=0,"",(IF(NewDistributions!AA69/SUM(NewDistributions!AA$2:AA69)&gt;0.01,"",IF(NewDistributions!AA68/SUM(NewDistributions!AA$2:AA69)&gt;0.01,"",IF(NewDistributions!AA67/SUM(NewDistributions!AA$2:AA69)&gt;0.01,"",DateEnded_3Day!$A69))))))</f>
        <v/>
      </c>
      <c r="AB69" s="19" t="str">
        <f>IF($A69&lt;='All Results'!$B$4,"",IF(SUM(NewDistributions!AB$2:AB69)=0,"",(IF(NewDistributions!AB69/SUM(NewDistributions!AB$2:AB69)&gt;0.01,"",IF(NewDistributions!AB68/SUM(NewDistributions!AB$2:AB69)&gt;0.01,"",IF(NewDistributions!AB67/SUM(NewDistributions!AB$2:AB69)&gt;0.01,"",DateEnded_3Day!$A69))))))</f>
        <v/>
      </c>
      <c r="AC69" s="19" t="str">
        <f>IF($A69&lt;='All Results'!$B$4,"",IF(SUM(NewDistributions!AC$2:AC69)=0,"",(IF(NewDistributions!AC69/SUM(NewDistributions!AC$2:AC69)&gt;0.01,"",IF(NewDistributions!AC68/SUM(NewDistributions!AC$2:AC69)&gt;0.01,"",IF(NewDistributions!AC67/SUM(NewDistributions!AC$2:AC69)&gt;0.01,"",DateEnded_3Day!$A69))))))</f>
        <v/>
      </c>
      <c r="AD69" s="19" t="str">
        <f>IF($A69&lt;='All Results'!$B$4,"",IF(SUM(NewDistributions!AD$2:AD69)=0,"",(IF(NewDistributions!AD69/SUM(NewDistributions!AD$2:AD69)&gt;0.01,"",IF(NewDistributions!AD68/SUM(NewDistributions!AD$2:AD69)&gt;0.01,"",IF(NewDistributions!AD67/SUM(NewDistributions!AD$2:AD69)&gt;0.01,"",DateEnded_3Day!$A69))))))</f>
        <v/>
      </c>
      <c r="AE69" s="19" t="str">
        <f>IF($A69&lt;='All Results'!$B$4,"",IF(SUM(NewDistributions!AE$2:AE69)=0,"",(IF(NewDistributions!AE69/SUM(NewDistributions!AE$2:AE69)&gt;0.01,"",IF(NewDistributions!AE68/SUM(NewDistributions!AE$2:AE69)&gt;0.01,"",IF(NewDistributions!AE67/SUM(NewDistributions!AE$2:AE69)&gt;0.01,"",DateEnded_3Day!$A69))))))</f>
        <v/>
      </c>
      <c r="AF69" s="19" t="str">
        <f>IF($A69&lt;='All Results'!$B$4,"",IF(SUM(NewDistributions!AF$2:AF69)=0,"",(IF(NewDistributions!AF69/SUM(NewDistributions!AF$2:AF69)&gt;0.01,"",IF(NewDistributions!AF68/SUM(NewDistributions!AF$2:AF69)&gt;0.01,"",IF(NewDistributions!AF67/SUM(NewDistributions!AF$2:AF69)&gt;0.01,"",DateEnded_3Day!$A69))))))</f>
        <v/>
      </c>
      <c r="AG69" s="19" t="str">
        <f>IF($A69&lt;='All Results'!$B$4,"",IF(SUM(NewDistributions!AG$2:AG69)=0,"",(IF(NewDistributions!AG69/SUM(NewDistributions!AG$2:AG69)&gt;0.01,"",IF(NewDistributions!AG68/SUM(NewDistributions!AG$2:AG69)&gt;0.01,"",IF(NewDistributions!AG67/SUM(NewDistributions!AG$2:AG69)&gt;0.01,"",DateEnded_3Day!$A69))))))</f>
        <v/>
      </c>
      <c r="AH69" s="19" t="str">
        <f>IF($A69&lt;='All Results'!$B$4,"",IF(SUM(NewDistributions!AH$2:AH69)=0,"",(IF(NewDistributions!AH69/SUM(NewDistributions!AH$2:AH69)&gt;0.01,"",IF(NewDistributions!AH68/SUM(NewDistributions!AH$2:AH69)&gt;0.01,"",IF(NewDistributions!AH67/SUM(NewDistributions!AH$2:AH69)&gt;0.01,"",DateEnded_3Day!$A69))))))</f>
        <v/>
      </c>
      <c r="AI69" s="19" t="str">
        <f>IF($A69&lt;='All Results'!$B$4,"",IF(SUM(NewDistributions!AI$2:AI69)=0,"",(IF(NewDistributions!AI69/SUM(NewDistributions!AI$2:AI69)&gt;0.01,"",IF(NewDistributions!AI68/SUM(NewDistributions!AI$2:AI69)&gt;0.01,"",IF(NewDistributions!AI67/SUM(NewDistributions!AI$2:AI69)&gt;0.01,"",DateEnded_3Day!$A69))))))</f>
        <v/>
      </c>
      <c r="AJ69" s="19" t="str">
        <f>IF($A69&lt;='All Results'!$B$4,"",IF(SUM(NewDistributions!AJ$2:AJ69)=0,"",(IF(NewDistributions!AJ69/SUM(NewDistributions!AJ$2:AJ69)&gt;0.01,"",IF(NewDistributions!AJ68/SUM(NewDistributions!AJ$2:AJ69)&gt;0.01,"",IF(NewDistributions!AJ67/SUM(NewDistributions!AJ$2:AJ69)&gt;0.01,"",DateEnded_3Day!$A69))))))</f>
        <v/>
      </c>
    </row>
    <row r="70" spans="1:36" x14ac:dyDescent="0.25">
      <c r="A70" s="1">
        <v>44385</v>
      </c>
      <c r="B70" s="3">
        <v>189</v>
      </c>
      <c r="C70" s="19" t="str">
        <f>IF($A70&lt;='All Results'!$B$4,"",IF(SUM(NewDistributions!C$2:C70)=0,"",(IF(NewDistributions!C70/SUM(NewDistributions!C$2:C70)&gt;0.01,"",IF(NewDistributions!C69/SUM(NewDistributions!C$2:C70)&gt;0.01,"",IF(NewDistributions!C68/SUM(NewDistributions!C$2:C70)&gt;0.01,"",DateEnded_3Day!$A70))))))</f>
        <v/>
      </c>
      <c r="D70" s="19" t="str">
        <f>IF($A70&lt;='All Results'!$B$4,"",IF(SUM(NewDistributions!D$2:D70)=0,"",(IF(NewDistributions!D70/SUM(NewDistributions!D$2:D70)&gt;0.01,"",IF(NewDistributions!D69/SUM(NewDistributions!D$2:D70)&gt;0.01,"",IF(NewDistributions!D68/SUM(NewDistributions!D$2:D70)&gt;0.01,"",DateEnded_3Day!$A70))))))</f>
        <v/>
      </c>
      <c r="E70" s="19" t="str">
        <f>IF($A70&lt;='All Results'!$B$4,"",IF(SUM(NewDistributions!E$2:E70)=0,"",(IF(NewDistributions!E70/SUM(NewDistributions!E$2:E70)&gt;0.01,"",IF(NewDistributions!E69/SUM(NewDistributions!E$2:E70)&gt;0.01,"",IF(NewDistributions!E68/SUM(NewDistributions!E$2:E70)&gt;0.01,"",DateEnded_3Day!$A70))))))</f>
        <v/>
      </c>
      <c r="F70" s="19" t="str">
        <f>IF($A70&lt;='All Results'!$B$4,"",IF(SUM(NewDistributions!F$2:F70)=0,"",(IF(NewDistributions!F70/SUM(NewDistributions!F$2:F70)&gt;0.01,"",IF(NewDistributions!F69/SUM(NewDistributions!F$2:F70)&gt;0.01,"",IF(NewDistributions!F68/SUM(NewDistributions!F$2:F70)&gt;0.01,"",DateEnded_3Day!$A70))))))</f>
        <v/>
      </c>
      <c r="G70" s="19" t="str">
        <f>IF($A70&lt;='All Results'!$B$4,"",IF(SUM(NewDistributions!G$2:G70)=0,"",(IF(NewDistributions!G70/SUM(NewDistributions!G$2:G70)&gt;0.01,"",IF(NewDistributions!G69/SUM(NewDistributions!G$2:G70)&gt;0.01,"",IF(NewDistributions!G68/SUM(NewDistributions!G$2:G70)&gt;0.01,"",DateEnded_3Day!$A70))))))</f>
        <v/>
      </c>
      <c r="H70" s="19" t="str">
        <f>IF($A70&lt;='All Results'!$B$4,"",IF(SUM(NewDistributions!H$2:H70)=0,"",(IF(NewDistributions!H70/SUM(NewDistributions!H$2:H70)&gt;0.01,"",IF(NewDistributions!H69/SUM(NewDistributions!H$2:H70)&gt;0.01,"",IF(NewDistributions!H68/SUM(NewDistributions!H$2:H70)&gt;0.01,"",DateEnded_3Day!$A70))))))</f>
        <v/>
      </c>
      <c r="I70" s="19" t="str">
        <f>IF($A70&lt;='All Results'!$B$4,"",IF(SUM(NewDistributions!I$2:I70)=0,"",(IF(NewDistributions!I70/SUM(NewDistributions!I$2:I70)&gt;0.01,"",IF(NewDistributions!I69/SUM(NewDistributions!I$2:I70)&gt;0.01,"",IF(NewDistributions!I68/SUM(NewDistributions!I$2:I70)&gt;0.01,"",DateEnded_3Day!$A70))))))</f>
        <v/>
      </c>
      <c r="J70" s="19" t="str">
        <f>IF($A70&lt;='All Results'!$B$4,"",IF(SUM(NewDistributions!J$2:J70)=0,"",(IF(NewDistributions!J70/SUM(NewDistributions!J$2:J70)&gt;0.01,"",IF(NewDistributions!J69/SUM(NewDistributions!J$2:J70)&gt;0.01,"",IF(NewDistributions!J68/SUM(NewDistributions!J$2:J70)&gt;0.01,"",DateEnded_3Day!$A70))))))</f>
        <v/>
      </c>
      <c r="K70" s="19" t="str">
        <f>IF($A70&lt;='All Results'!$B$4,"",IF(SUM(NewDistributions!K$2:K70)=0,"",(IF(NewDistributions!K70/SUM(NewDistributions!K$2:K70)&gt;0.01,"",IF(NewDistributions!K69/SUM(NewDistributions!K$2:K70)&gt;0.01,"",IF(NewDistributions!K68/SUM(NewDistributions!K$2:K70)&gt;0.01,"",DateEnded_3Day!$A70))))))</f>
        <v/>
      </c>
      <c r="L70" s="19" t="str">
        <f>IF($A70&lt;='All Results'!$B$4,"",IF(SUM(NewDistributions!L$2:L70)=0,"",(IF(NewDistributions!L70/SUM(NewDistributions!L$2:L70)&gt;0.01,"",IF(NewDistributions!L69/SUM(NewDistributions!L$2:L70)&gt;0.01,"",IF(NewDistributions!L68/SUM(NewDistributions!L$2:L70)&gt;0.01,"",DateEnded_3Day!$A70))))))</f>
        <v/>
      </c>
      <c r="M70" s="19" t="str">
        <f>IF($A70&lt;='All Results'!$B$4,"",IF(SUM(NewDistributions!M$2:M70)=0,"",(IF(NewDistributions!M70/SUM(NewDistributions!M$2:M70)&gt;0.01,"",IF(NewDistributions!M69/SUM(NewDistributions!M$2:M70)&gt;0.01,"",IF(NewDistributions!M68/SUM(NewDistributions!M$2:M70)&gt;0.01,"",DateEnded_3Day!$A70))))))</f>
        <v/>
      </c>
      <c r="N70" s="19" t="str">
        <f>IF($A70&lt;='All Results'!$B$4,"",IF(SUM(NewDistributions!N$2:N70)=0,"",(IF(NewDistributions!N70/SUM(NewDistributions!N$2:N70)&gt;0.01,"",IF(NewDistributions!N69/SUM(NewDistributions!N$2:N70)&gt;0.01,"",IF(NewDistributions!N68/SUM(NewDistributions!N$2:N70)&gt;0.01,"",DateEnded_3Day!$A70))))))</f>
        <v/>
      </c>
      <c r="O70" s="19" t="str">
        <f>IF($A70&lt;='All Results'!$B$4,"",IF(SUM(NewDistributions!O$2:O70)=0,"",(IF(NewDistributions!O70/SUM(NewDistributions!O$2:O70)&gt;0.01,"",IF(NewDistributions!O69/SUM(NewDistributions!O$2:O70)&gt;0.01,"",IF(NewDistributions!O68/SUM(NewDistributions!O$2:O70)&gt;0.01,"",DateEnded_3Day!$A70))))))</f>
        <v/>
      </c>
      <c r="P70" s="19" t="str">
        <f>IF($A70&lt;='All Results'!$B$4,"",IF(SUM(NewDistributions!P$2:P70)=0,"",(IF(NewDistributions!P70/SUM(NewDistributions!P$2:P70)&gt;0.01,"",IF(NewDistributions!P69/SUM(NewDistributions!P$2:P70)&gt;0.01,"",IF(NewDistributions!P68/SUM(NewDistributions!P$2:P70)&gt;0.01,"",DateEnded_3Day!$A70))))))</f>
        <v/>
      </c>
      <c r="Q70" s="19" t="str">
        <f>IF($A70&lt;='All Results'!$B$4,"",IF(SUM(NewDistributions!Q$2:Q70)=0,"",(IF(NewDistributions!Q70/SUM(NewDistributions!Q$2:Q70)&gt;0.01,"",IF(NewDistributions!Q69/SUM(NewDistributions!Q$2:Q70)&gt;0.01,"",IF(NewDistributions!Q68/SUM(NewDistributions!Q$2:Q70)&gt;0.01,"",DateEnded_3Day!$A70))))))</f>
        <v/>
      </c>
      <c r="R70" s="19" t="str">
        <f>IF($A70&lt;='All Results'!$B$4,"",IF(SUM(NewDistributions!R$2:R70)=0,"",(IF(NewDistributions!R70/SUM(NewDistributions!R$2:R70)&gt;0.01,"",IF(NewDistributions!R69/SUM(NewDistributions!R$2:R70)&gt;0.01,"",IF(NewDistributions!R68/SUM(NewDistributions!R$2:R70)&gt;0.01,"",DateEnded_3Day!$A70))))))</f>
        <v/>
      </c>
      <c r="S70" s="19" t="str">
        <f>IF($A70&lt;='All Results'!$B$4,"",IF(SUM(NewDistributions!S$2:S70)=0,"",(IF(NewDistributions!S70/SUM(NewDistributions!S$2:S70)&gt;0.01,"",IF(NewDistributions!S69/SUM(NewDistributions!S$2:S70)&gt;0.01,"",IF(NewDistributions!S68/SUM(NewDistributions!S$2:S70)&gt;0.01,"",DateEnded_3Day!$A70))))))</f>
        <v/>
      </c>
      <c r="T70" s="19" t="str">
        <f>IF($A70&lt;='All Results'!$B$4,"",IF(SUM(NewDistributions!T$2:T70)=0,"",(IF(NewDistributions!T70/SUM(NewDistributions!T$2:T70)&gt;0.01,"",IF(NewDistributions!T69/SUM(NewDistributions!T$2:T70)&gt;0.01,"",IF(NewDistributions!T68/SUM(NewDistributions!T$2:T70)&gt;0.01,"",DateEnded_3Day!$A70))))))</f>
        <v/>
      </c>
      <c r="U70" s="19" t="str">
        <f>IF($A70&lt;='All Results'!$B$4,"",IF(SUM(NewDistributions!U$2:U70)=0,"",(IF(NewDistributions!U70/SUM(NewDistributions!U$2:U70)&gt;0.01,"",IF(NewDistributions!U69/SUM(NewDistributions!U$2:U70)&gt;0.01,"",IF(NewDistributions!U68/SUM(NewDistributions!U$2:U70)&gt;0.01,"",DateEnded_3Day!$A70))))))</f>
        <v/>
      </c>
      <c r="V70" s="19" t="str">
        <f>IF($A70&lt;='All Results'!$B$4,"",IF(SUM(NewDistributions!V$2:V70)=0,"",(IF(NewDistributions!V70/SUM(NewDistributions!V$2:V70)&gt;0.01,"",IF(NewDistributions!V69/SUM(NewDistributions!V$2:V70)&gt;0.01,"",IF(NewDistributions!V68/SUM(NewDistributions!V$2:V70)&gt;0.01,"",DateEnded_3Day!$A70))))))</f>
        <v/>
      </c>
      <c r="W70" s="19" t="str">
        <f>IF($A70&lt;='All Results'!$B$4,"",IF(SUM(NewDistributions!W$2:W70)=0,"",(IF(NewDistributions!W70/SUM(NewDistributions!W$2:W70)&gt;0.01,"",IF(NewDistributions!W69/SUM(NewDistributions!W$2:W70)&gt;0.01,"",IF(NewDistributions!W68/SUM(NewDistributions!W$2:W70)&gt;0.01,"",DateEnded_3Day!$A70))))))</f>
        <v/>
      </c>
      <c r="X70" s="19" t="str">
        <f>IF($A70&lt;='All Results'!$B$4,"",IF(SUM(NewDistributions!X$2:X70)=0,"",(IF(NewDistributions!X70/SUM(NewDistributions!X$2:X70)&gt;0.01,"",IF(NewDistributions!X69/SUM(NewDistributions!X$2:X70)&gt;0.01,"",IF(NewDistributions!X68/SUM(NewDistributions!X$2:X70)&gt;0.01,"",DateEnded_3Day!$A70))))))</f>
        <v/>
      </c>
      <c r="Y70" s="19" t="str">
        <f>IF($A70&lt;='All Results'!$B$4,"",IF(SUM(NewDistributions!Y$2:Y70)=0,"",(IF(NewDistributions!Y70/SUM(NewDistributions!Y$2:Y70)&gt;0.01,"",IF(NewDistributions!Y69/SUM(NewDistributions!Y$2:Y70)&gt;0.01,"",IF(NewDistributions!Y68/SUM(NewDistributions!Y$2:Y70)&gt;0.01,"",DateEnded_3Day!$A70))))))</f>
        <v/>
      </c>
      <c r="Z70" s="19" t="str">
        <f>IF($A70&lt;='All Results'!$B$4,"",IF(SUM(NewDistributions!Z$2:Z70)=0,"",(IF(NewDistributions!Z70/SUM(NewDistributions!Z$2:Z70)&gt;0.01,"",IF(NewDistributions!Z69/SUM(NewDistributions!Z$2:Z70)&gt;0.01,"",IF(NewDistributions!Z68/SUM(NewDistributions!Z$2:Z70)&gt;0.01,"",DateEnded_3Day!$A70))))))</f>
        <v/>
      </c>
      <c r="AA70" s="19" t="str">
        <f>IF($A70&lt;='All Results'!$B$4,"",IF(SUM(NewDistributions!AA$2:AA70)=0,"",(IF(NewDistributions!AA70/SUM(NewDistributions!AA$2:AA70)&gt;0.01,"",IF(NewDistributions!AA69/SUM(NewDistributions!AA$2:AA70)&gt;0.01,"",IF(NewDistributions!AA68/SUM(NewDistributions!AA$2:AA70)&gt;0.01,"",DateEnded_3Day!$A70))))))</f>
        <v/>
      </c>
      <c r="AB70" s="19" t="str">
        <f>IF($A70&lt;='All Results'!$B$4,"",IF(SUM(NewDistributions!AB$2:AB70)=0,"",(IF(NewDistributions!AB70/SUM(NewDistributions!AB$2:AB70)&gt;0.01,"",IF(NewDistributions!AB69/SUM(NewDistributions!AB$2:AB70)&gt;0.01,"",IF(NewDistributions!AB68/SUM(NewDistributions!AB$2:AB70)&gt;0.01,"",DateEnded_3Day!$A70))))))</f>
        <v/>
      </c>
      <c r="AC70" s="19" t="str">
        <f>IF($A70&lt;='All Results'!$B$4,"",IF(SUM(NewDistributions!AC$2:AC70)=0,"",(IF(NewDistributions!AC70/SUM(NewDistributions!AC$2:AC70)&gt;0.01,"",IF(NewDistributions!AC69/SUM(NewDistributions!AC$2:AC70)&gt;0.01,"",IF(NewDistributions!AC68/SUM(NewDistributions!AC$2:AC70)&gt;0.01,"",DateEnded_3Day!$A70))))))</f>
        <v/>
      </c>
      <c r="AD70" s="19" t="str">
        <f>IF($A70&lt;='All Results'!$B$4,"",IF(SUM(NewDistributions!AD$2:AD70)=0,"",(IF(NewDistributions!AD70/SUM(NewDistributions!AD$2:AD70)&gt;0.01,"",IF(NewDistributions!AD69/SUM(NewDistributions!AD$2:AD70)&gt;0.01,"",IF(NewDistributions!AD68/SUM(NewDistributions!AD$2:AD70)&gt;0.01,"",DateEnded_3Day!$A70))))))</f>
        <v/>
      </c>
      <c r="AE70" s="19" t="str">
        <f>IF($A70&lt;='All Results'!$B$4,"",IF(SUM(NewDistributions!AE$2:AE70)=0,"",(IF(NewDistributions!AE70/SUM(NewDistributions!AE$2:AE70)&gt;0.01,"",IF(NewDistributions!AE69/SUM(NewDistributions!AE$2:AE70)&gt;0.01,"",IF(NewDistributions!AE68/SUM(NewDistributions!AE$2:AE70)&gt;0.01,"",DateEnded_3Day!$A70))))))</f>
        <v/>
      </c>
      <c r="AF70" s="19" t="str">
        <f>IF($A70&lt;='All Results'!$B$4,"",IF(SUM(NewDistributions!AF$2:AF70)=0,"",(IF(NewDistributions!AF70/SUM(NewDistributions!AF$2:AF70)&gt;0.01,"",IF(NewDistributions!AF69/SUM(NewDistributions!AF$2:AF70)&gt;0.01,"",IF(NewDistributions!AF68/SUM(NewDistributions!AF$2:AF70)&gt;0.01,"",DateEnded_3Day!$A70))))))</f>
        <v/>
      </c>
      <c r="AG70" s="19" t="str">
        <f>IF($A70&lt;='All Results'!$B$4,"",IF(SUM(NewDistributions!AG$2:AG70)=0,"",(IF(NewDistributions!AG70/SUM(NewDistributions!AG$2:AG70)&gt;0.01,"",IF(NewDistributions!AG69/SUM(NewDistributions!AG$2:AG70)&gt;0.01,"",IF(NewDistributions!AG68/SUM(NewDistributions!AG$2:AG70)&gt;0.01,"",DateEnded_3Day!$A70))))))</f>
        <v/>
      </c>
      <c r="AH70" s="19" t="str">
        <f>IF($A70&lt;='All Results'!$B$4,"",IF(SUM(NewDistributions!AH$2:AH70)=0,"",(IF(NewDistributions!AH70/SUM(NewDistributions!AH$2:AH70)&gt;0.01,"",IF(NewDistributions!AH69/SUM(NewDistributions!AH$2:AH70)&gt;0.01,"",IF(NewDistributions!AH68/SUM(NewDistributions!AH$2:AH70)&gt;0.01,"",DateEnded_3Day!$A70))))))</f>
        <v/>
      </c>
      <c r="AI70" s="19" t="str">
        <f>IF($A70&lt;='All Results'!$B$4,"",IF(SUM(NewDistributions!AI$2:AI70)=0,"",(IF(NewDistributions!AI70/SUM(NewDistributions!AI$2:AI70)&gt;0.01,"",IF(NewDistributions!AI69/SUM(NewDistributions!AI$2:AI70)&gt;0.01,"",IF(NewDistributions!AI68/SUM(NewDistributions!AI$2:AI70)&gt;0.01,"",DateEnded_3Day!$A70))))))</f>
        <v/>
      </c>
      <c r="AJ70" s="19" t="str">
        <f>IF($A70&lt;='All Results'!$B$4,"",IF(SUM(NewDistributions!AJ$2:AJ70)=0,"",(IF(NewDistributions!AJ70/SUM(NewDistributions!AJ$2:AJ70)&gt;0.01,"",IF(NewDistributions!AJ69/SUM(NewDistributions!AJ$2:AJ70)&gt;0.01,"",IF(NewDistributions!AJ68/SUM(NewDistributions!AJ$2:AJ70)&gt;0.01,"",DateEnded_3Day!$A70))))))</f>
        <v/>
      </c>
    </row>
    <row r="71" spans="1:36" x14ac:dyDescent="0.25">
      <c r="A71" s="1">
        <v>44386</v>
      </c>
      <c r="B71" s="3">
        <v>190</v>
      </c>
      <c r="C71" s="19" t="str">
        <f>IF($A71&lt;='All Results'!$B$4,"",IF(SUM(NewDistributions!C$2:C71)=0,"",(IF(NewDistributions!C71/SUM(NewDistributions!C$2:C71)&gt;0.01,"",IF(NewDistributions!C70/SUM(NewDistributions!C$2:C71)&gt;0.01,"",IF(NewDistributions!C69/SUM(NewDistributions!C$2:C71)&gt;0.01,"",DateEnded_3Day!$A71))))))</f>
        <v/>
      </c>
      <c r="D71" s="19" t="str">
        <f>IF($A71&lt;='All Results'!$B$4,"",IF(SUM(NewDistributions!D$2:D71)=0,"",(IF(NewDistributions!D71/SUM(NewDistributions!D$2:D71)&gt;0.01,"",IF(NewDistributions!D70/SUM(NewDistributions!D$2:D71)&gt;0.01,"",IF(NewDistributions!D69/SUM(NewDistributions!D$2:D71)&gt;0.01,"",DateEnded_3Day!$A71))))))</f>
        <v/>
      </c>
      <c r="E71" s="19" t="str">
        <f>IF($A71&lt;='All Results'!$B$4,"",IF(SUM(NewDistributions!E$2:E71)=0,"",(IF(NewDistributions!E71/SUM(NewDistributions!E$2:E71)&gt;0.01,"",IF(NewDistributions!E70/SUM(NewDistributions!E$2:E71)&gt;0.01,"",IF(NewDistributions!E69/SUM(NewDistributions!E$2:E71)&gt;0.01,"",DateEnded_3Day!$A71))))))</f>
        <v/>
      </c>
      <c r="F71" s="19" t="str">
        <f>IF($A71&lt;='All Results'!$B$4,"",IF(SUM(NewDistributions!F$2:F71)=0,"",(IF(NewDistributions!F71/SUM(NewDistributions!F$2:F71)&gt;0.01,"",IF(NewDistributions!F70/SUM(NewDistributions!F$2:F71)&gt;0.01,"",IF(NewDistributions!F69/SUM(NewDistributions!F$2:F71)&gt;0.01,"",DateEnded_3Day!$A71))))))</f>
        <v/>
      </c>
      <c r="G71" s="19" t="str">
        <f>IF($A71&lt;='All Results'!$B$4,"",IF(SUM(NewDistributions!G$2:G71)=0,"",(IF(NewDistributions!G71/SUM(NewDistributions!G$2:G71)&gt;0.01,"",IF(NewDistributions!G70/SUM(NewDistributions!G$2:G71)&gt;0.01,"",IF(NewDistributions!G69/SUM(NewDistributions!G$2:G71)&gt;0.01,"",DateEnded_3Day!$A71))))))</f>
        <v/>
      </c>
      <c r="H71" s="19" t="str">
        <f>IF($A71&lt;='All Results'!$B$4,"",IF(SUM(NewDistributions!H$2:H71)=0,"",(IF(NewDistributions!H71/SUM(NewDistributions!H$2:H71)&gt;0.01,"",IF(NewDistributions!H70/SUM(NewDistributions!H$2:H71)&gt;0.01,"",IF(NewDistributions!H69/SUM(NewDistributions!H$2:H71)&gt;0.01,"",DateEnded_3Day!$A71))))))</f>
        <v/>
      </c>
      <c r="I71" s="19" t="str">
        <f>IF($A71&lt;='All Results'!$B$4,"",IF(SUM(NewDistributions!I$2:I71)=0,"",(IF(NewDistributions!I71/SUM(NewDistributions!I$2:I71)&gt;0.01,"",IF(NewDistributions!I70/SUM(NewDistributions!I$2:I71)&gt;0.01,"",IF(NewDistributions!I69/SUM(NewDistributions!I$2:I71)&gt;0.01,"",DateEnded_3Day!$A71))))))</f>
        <v/>
      </c>
      <c r="J71" s="19" t="str">
        <f>IF($A71&lt;='All Results'!$B$4,"",IF(SUM(NewDistributions!J$2:J71)=0,"",(IF(NewDistributions!J71/SUM(NewDistributions!J$2:J71)&gt;0.01,"",IF(NewDistributions!J70/SUM(NewDistributions!J$2:J71)&gt;0.01,"",IF(NewDistributions!J69/SUM(NewDistributions!J$2:J71)&gt;0.01,"",DateEnded_3Day!$A71))))))</f>
        <v/>
      </c>
      <c r="K71" s="19" t="str">
        <f>IF($A71&lt;='All Results'!$B$4,"",IF(SUM(NewDistributions!K$2:K71)=0,"",(IF(NewDistributions!K71/SUM(NewDistributions!K$2:K71)&gt;0.01,"",IF(NewDistributions!K70/SUM(NewDistributions!K$2:K71)&gt;0.01,"",IF(NewDistributions!K69/SUM(NewDistributions!K$2:K71)&gt;0.01,"",DateEnded_3Day!$A71))))))</f>
        <v/>
      </c>
      <c r="L71" s="19" t="str">
        <f>IF($A71&lt;='All Results'!$B$4,"",IF(SUM(NewDistributions!L$2:L71)=0,"",(IF(NewDistributions!L71/SUM(NewDistributions!L$2:L71)&gt;0.01,"",IF(NewDistributions!L70/SUM(NewDistributions!L$2:L71)&gt;0.01,"",IF(NewDistributions!L69/SUM(NewDistributions!L$2:L71)&gt;0.01,"",DateEnded_3Day!$A71))))))</f>
        <v/>
      </c>
      <c r="M71" s="19" t="str">
        <f>IF($A71&lt;='All Results'!$B$4,"",IF(SUM(NewDistributions!M$2:M71)=0,"",(IF(NewDistributions!M71/SUM(NewDistributions!M$2:M71)&gt;0.01,"",IF(NewDistributions!M70/SUM(NewDistributions!M$2:M71)&gt;0.01,"",IF(NewDistributions!M69/SUM(NewDistributions!M$2:M71)&gt;0.01,"",DateEnded_3Day!$A71))))))</f>
        <v/>
      </c>
      <c r="N71" s="19" t="str">
        <f>IF($A71&lt;='All Results'!$B$4,"",IF(SUM(NewDistributions!N$2:N71)=0,"",(IF(NewDistributions!N71/SUM(NewDistributions!N$2:N71)&gt;0.01,"",IF(NewDistributions!N70/SUM(NewDistributions!N$2:N71)&gt;0.01,"",IF(NewDistributions!N69/SUM(NewDistributions!N$2:N71)&gt;0.01,"",DateEnded_3Day!$A71))))))</f>
        <v/>
      </c>
      <c r="O71" s="19" t="str">
        <f>IF($A71&lt;='All Results'!$B$4,"",IF(SUM(NewDistributions!O$2:O71)=0,"",(IF(NewDistributions!O71/SUM(NewDistributions!O$2:O71)&gt;0.01,"",IF(NewDistributions!O70/SUM(NewDistributions!O$2:O71)&gt;0.01,"",IF(NewDistributions!O69/SUM(NewDistributions!O$2:O71)&gt;0.01,"",DateEnded_3Day!$A71))))))</f>
        <v/>
      </c>
      <c r="P71" s="19" t="str">
        <f>IF($A71&lt;='All Results'!$B$4,"",IF(SUM(NewDistributions!P$2:P71)=0,"",(IF(NewDistributions!P71/SUM(NewDistributions!P$2:P71)&gt;0.01,"",IF(NewDistributions!P70/SUM(NewDistributions!P$2:P71)&gt;0.01,"",IF(NewDistributions!P69/SUM(NewDistributions!P$2:P71)&gt;0.01,"",DateEnded_3Day!$A71))))))</f>
        <v/>
      </c>
      <c r="Q71" s="19" t="str">
        <f>IF($A71&lt;='All Results'!$B$4,"",IF(SUM(NewDistributions!Q$2:Q71)=0,"",(IF(NewDistributions!Q71/SUM(NewDistributions!Q$2:Q71)&gt;0.01,"",IF(NewDistributions!Q70/SUM(NewDistributions!Q$2:Q71)&gt;0.01,"",IF(NewDistributions!Q69/SUM(NewDistributions!Q$2:Q71)&gt;0.01,"",DateEnded_3Day!$A71))))))</f>
        <v/>
      </c>
      <c r="R71" s="19" t="str">
        <f>IF($A71&lt;='All Results'!$B$4,"",IF(SUM(NewDistributions!R$2:R71)=0,"",(IF(NewDistributions!R71/SUM(NewDistributions!R$2:R71)&gt;0.01,"",IF(NewDistributions!R70/SUM(NewDistributions!R$2:R71)&gt;0.01,"",IF(NewDistributions!R69/SUM(NewDistributions!R$2:R71)&gt;0.01,"",DateEnded_3Day!$A71))))))</f>
        <v/>
      </c>
      <c r="S71" s="19" t="str">
        <f>IF($A71&lt;='All Results'!$B$4,"",IF(SUM(NewDistributions!S$2:S71)=0,"",(IF(NewDistributions!S71/SUM(NewDistributions!S$2:S71)&gt;0.01,"",IF(NewDistributions!S70/SUM(NewDistributions!S$2:S71)&gt;0.01,"",IF(NewDistributions!S69/SUM(NewDistributions!S$2:S71)&gt;0.01,"",DateEnded_3Day!$A71))))))</f>
        <v/>
      </c>
      <c r="T71" s="19" t="str">
        <f>IF($A71&lt;='All Results'!$B$4,"",IF(SUM(NewDistributions!T$2:T71)=0,"",(IF(NewDistributions!T71/SUM(NewDistributions!T$2:T71)&gt;0.01,"",IF(NewDistributions!T70/SUM(NewDistributions!T$2:T71)&gt;0.01,"",IF(NewDistributions!T69/SUM(NewDistributions!T$2:T71)&gt;0.01,"",DateEnded_3Day!$A71))))))</f>
        <v/>
      </c>
      <c r="U71" s="19" t="str">
        <f>IF($A71&lt;='All Results'!$B$4,"",IF(SUM(NewDistributions!U$2:U71)=0,"",(IF(NewDistributions!U71/SUM(NewDistributions!U$2:U71)&gt;0.01,"",IF(NewDistributions!U70/SUM(NewDistributions!U$2:U71)&gt;0.01,"",IF(NewDistributions!U69/SUM(NewDistributions!U$2:U71)&gt;0.01,"",DateEnded_3Day!$A71))))))</f>
        <v/>
      </c>
      <c r="V71" s="19" t="str">
        <f>IF($A71&lt;='All Results'!$B$4,"",IF(SUM(NewDistributions!V$2:V71)=0,"",(IF(NewDistributions!V71/SUM(NewDistributions!V$2:V71)&gt;0.01,"",IF(NewDistributions!V70/SUM(NewDistributions!V$2:V71)&gt;0.01,"",IF(NewDistributions!V69/SUM(NewDistributions!V$2:V71)&gt;0.01,"",DateEnded_3Day!$A71))))))</f>
        <v/>
      </c>
      <c r="W71" s="19" t="str">
        <f>IF($A71&lt;='All Results'!$B$4,"",IF(SUM(NewDistributions!W$2:W71)=0,"",(IF(NewDistributions!W71/SUM(NewDistributions!W$2:W71)&gt;0.01,"",IF(NewDistributions!W70/SUM(NewDistributions!W$2:W71)&gt;0.01,"",IF(NewDistributions!W69/SUM(NewDistributions!W$2:W71)&gt;0.01,"",DateEnded_3Day!$A71))))))</f>
        <v/>
      </c>
      <c r="X71" s="19" t="str">
        <f>IF($A71&lt;='All Results'!$B$4,"",IF(SUM(NewDistributions!X$2:X71)=0,"",(IF(NewDistributions!X71/SUM(NewDistributions!X$2:X71)&gt;0.01,"",IF(NewDistributions!X70/SUM(NewDistributions!X$2:X71)&gt;0.01,"",IF(NewDistributions!X69/SUM(NewDistributions!X$2:X71)&gt;0.01,"",DateEnded_3Day!$A71))))))</f>
        <v/>
      </c>
      <c r="Y71" s="19" t="str">
        <f>IF($A71&lt;='All Results'!$B$4,"",IF(SUM(NewDistributions!Y$2:Y71)=0,"",(IF(NewDistributions!Y71/SUM(NewDistributions!Y$2:Y71)&gt;0.01,"",IF(NewDistributions!Y70/SUM(NewDistributions!Y$2:Y71)&gt;0.01,"",IF(NewDistributions!Y69/SUM(NewDistributions!Y$2:Y71)&gt;0.01,"",DateEnded_3Day!$A71))))))</f>
        <v/>
      </c>
      <c r="Z71" s="19" t="str">
        <f>IF($A71&lt;='All Results'!$B$4,"",IF(SUM(NewDistributions!Z$2:Z71)=0,"",(IF(NewDistributions!Z71/SUM(NewDistributions!Z$2:Z71)&gt;0.01,"",IF(NewDistributions!Z70/SUM(NewDistributions!Z$2:Z71)&gt;0.01,"",IF(NewDistributions!Z69/SUM(NewDistributions!Z$2:Z71)&gt;0.01,"",DateEnded_3Day!$A71))))))</f>
        <v/>
      </c>
      <c r="AA71" s="19" t="str">
        <f>IF($A71&lt;='All Results'!$B$4,"",IF(SUM(NewDistributions!AA$2:AA71)=0,"",(IF(NewDistributions!AA71/SUM(NewDistributions!AA$2:AA71)&gt;0.01,"",IF(NewDistributions!AA70/SUM(NewDistributions!AA$2:AA71)&gt;0.01,"",IF(NewDistributions!AA69/SUM(NewDistributions!AA$2:AA71)&gt;0.01,"",DateEnded_3Day!$A71))))))</f>
        <v/>
      </c>
      <c r="AB71" s="19" t="str">
        <f>IF($A71&lt;='All Results'!$B$4,"",IF(SUM(NewDistributions!AB$2:AB71)=0,"",(IF(NewDistributions!AB71/SUM(NewDistributions!AB$2:AB71)&gt;0.01,"",IF(NewDistributions!AB70/SUM(NewDistributions!AB$2:AB71)&gt;0.01,"",IF(NewDistributions!AB69/SUM(NewDistributions!AB$2:AB71)&gt;0.01,"",DateEnded_3Day!$A71))))))</f>
        <v/>
      </c>
      <c r="AC71" s="19" t="str">
        <f>IF($A71&lt;='All Results'!$B$4,"",IF(SUM(NewDistributions!AC$2:AC71)=0,"",(IF(NewDistributions!AC71/SUM(NewDistributions!AC$2:AC71)&gt;0.01,"",IF(NewDistributions!AC70/SUM(NewDistributions!AC$2:AC71)&gt;0.01,"",IF(NewDistributions!AC69/SUM(NewDistributions!AC$2:AC71)&gt;0.01,"",DateEnded_3Day!$A71))))))</f>
        <v/>
      </c>
      <c r="AD71" s="19" t="str">
        <f>IF($A71&lt;='All Results'!$B$4,"",IF(SUM(NewDistributions!AD$2:AD71)=0,"",(IF(NewDistributions!AD71/SUM(NewDistributions!AD$2:AD71)&gt;0.01,"",IF(NewDistributions!AD70/SUM(NewDistributions!AD$2:AD71)&gt;0.01,"",IF(NewDistributions!AD69/SUM(NewDistributions!AD$2:AD71)&gt;0.01,"",DateEnded_3Day!$A71))))))</f>
        <v/>
      </c>
      <c r="AE71" s="19" t="str">
        <f>IF($A71&lt;='All Results'!$B$4,"",IF(SUM(NewDistributions!AE$2:AE71)=0,"",(IF(NewDistributions!AE71/SUM(NewDistributions!AE$2:AE71)&gt;0.01,"",IF(NewDistributions!AE70/SUM(NewDistributions!AE$2:AE71)&gt;0.01,"",IF(NewDistributions!AE69/SUM(NewDistributions!AE$2:AE71)&gt;0.01,"",DateEnded_3Day!$A71))))))</f>
        <v/>
      </c>
      <c r="AF71" s="19" t="str">
        <f>IF($A71&lt;='All Results'!$B$4,"",IF(SUM(NewDistributions!AF$2:AF71)=0,"",(IF(NewDistributions!AF71/SUM(NewDistributions!AF$2:AF71)&gt;0.01,"",IF(NewDistributions!AF70/SUM(NewDistributions!AF$2:AF71)&gt;0.01,"",IF(NewDistributions!AF69/SUM(NewDistributions!AF$2:AF71)&gt;0.01,"",DateEnded_3Day!$A71))))))</f>
        <v/>
      </c>
      <c r="AG71" s="19" t="str">
        <f>IF($A71&lt;='All Results'!$B$4,"",IF(SUM(NewDistributions!AG$2:AG71)=0,"",(IF(NewDistributions!AG71/SUM(NewDistributions!AG$2:AG71)&gt;0.01,"",IF(NewDistributions!AG70/SUM(NewDistributions!AG$2:AG71)&gt;0.01,"",IF(NewDistributions!AG69/SUM(NewDistributions!AG$2:AG71)&gt;0.01,"",DateEnded_3Day!$A71))))))</f>
        <v/>
      </c>
      <c r="AH71" s="19" t="str">
        <f>IF($A71&lt;='All Results'!$B$4,"",IF(SUM(NewDistributions!AH$2:AH71)=0,"",(IF(NewDistributions!AH71/SUM(NewDistributions!AH$2:AH71)&gt;0.01,"",IF(NewDistributions!AH70/SUM(NewDistributions!AH$2:AH71)&gt;0.01,"",IF(NewDistributions!AH69/SUM(NewDistributions!AH$2:AH71)&gt;0.01,"",DateEnded_3Day!$A71))))))</f>
        <v/>
      </c>
      <c r="AI71" s="19" t="str">
        <f>IF($A71&lt;='All Results'!$B$4,"",IF(SUM(NewDistributions!AI$2:AI71)=0,"",(IF(NewDistributions!AI71/SUM(NewDistributions!AI$2:AI71)&gt;0.01,"",IF(NewDistributions!AI70/SUM(NewDistributions!AI$2:AI71)&gt;0.01,"",IF(NewDistributions!AI69/SUM(NewDistributions!AI$2:AI71)&gt;0.01,"",DateEnded_3Day!$A71))))))</f>
        <v/>
      </c>
      <c r="AJ71" s="19" t="str">
        <f>IF($A71&lt;='All Results'!$B$4,"",IF(SUM(NewDistributions!AJ$2:AJ71)=0,"",(IF(NewDistributions!AJ71/SUM(NewDistributions!AJ$2:AJ71)&gt;0.01,"",IF(NewDistributions!AJ70/SUM(NewDistributions!AJ$2:AJ71)&gt;0.01,"",IF(NewDistributions!AJ69/SUM(NewDistributions!AJ$2:AJ71)&gt;0.01,"",DateEnded_3Day!$A71))))))</f>
        <v/>
      </c>
    </row>
    <row r="72" spans="1:36" x14ac:dyDescent="0.25">
      <c r="A72" s="1">
        <v>44387</v>
      </c>
      <c r="B72" s="3">
        <v>191</v>
      </c>
      <c r="C72" s="19" t="str">
        <f>IF($A72&lt;='All Results'!$B$4,"",IF(SUM(NewDistributions!C$2:C72)=0,"",(IF(NewDistributions!C72/SUM(NewDistributions!C$2:C72)&gt;0.01,"",IF(NewDistributions!C71/SUM(NewDistributions!C$2:C72)&gt;0.01,"",IF(NewDistributions!C70/SUM(NewDistributions!C$2:C72)&gt;0.01,"",DateEnded_3Day!$A72))))))</f>
        <v/>
      </c>
      <c r="D72" s="19" t="str">
        <f>IF($A72&lt;='All Results'!$B$4,"",IF(SUM(NewDistributions!D$2:D72)=0,"",(IF(NewDistributions!D72/SUM(NewDistributions!D$2:D72)&gt;0.01,"",IF(NewDistributions!D71/SUM(NewDistributions!D$2:D72)&gt;0.01,"",IF(NewDistributions!D70/SUM(NewDistributions!D$2:D72)&gt;0.01,"",DateEnded_3Day!$A72))))))</f>
        <v/>
      </c>
      <c r="E72" s="19" t="str">
        <f>IF($A72&lt;='All Results'!$B$4,"",IF(SUM(NewDistributions!E$2:E72)=0,"",(IF(NewDistributions!E72/SUM(NewDistributions!E$2:E72)&gt;0.01,"",IF(NewDistributions!E71/SUM(NewDistributions!E$2:E72)&gt;0.01,"",IF(NewDistributions!E70/SUM(NewDistributions!E$2:E72)&gt;0.01,"",DateEnded_3Day!$A72))))))</f>
        <v/>
      </c>
      <c r="F72" s="19" t="str">
        <f>IF($A72&lt;='All Results'!$B$4,"",IF(SUM(NewDistributions!F$2:F72)=0,"",(IF(NewDistributions!F72/SUM(NewDistributions!F$2:F72)&gt;0.01,"",IF(NewDistributions!F71/SUM(NewDistributions!F$2:F72)&gt;0.01,"",IF(NewDistributions!F70/SUM(NewDistributions!F$2:F72)&gt;0.01,"",DateEnded_3Day!$A72))))))</f>
        <v/>
      </c>
      <c r="G72" s="19" t="str">
        <f>IF($A72&lt;='All Results'!$B$4,"",IF(SUM(NewDistributions!G$2:G72)=0,"",(IF(NewDistributions!G72/SUM(NewDistributions!G$2:G72)&gt;0.01,"",IF(NewDistributions!G71/SUM(NewDistributions!G$2:G72)&gt;0.01,"",IF(NewDistributions!G70/SUM(NewDistributions!G$2:G72)&gt;0.01,"",DateEnded_3Day!$A72))))))</f>
        <v/>
      </c>
      <c r="H72" s="19" t="str">
        <f>IF($A72&lt;='All Results'!$B$4,"",IF(SUM(NewDistributions!H$2:H72)=0,"",(IF(NewDistributions!H72/SUM(NewDistributions!H$2:H72)&gt;0.01,"",IF(NewDistributions!H71/SUM(NewDistributions!H$2:H72)&gt;0.01,"",IF(NewDistributions!H70/SUM(NewDistributions!H$2:H72)&gt;0.01,"",DateEnded_3Day!$A72))))))</f>
        <v/>
      </c>
      <c r="I72" s="19" t="str">
        <f>IF($A72&lt;='All Results'!$B$4,"",IF(SUM(NewDistributions!I$2:I72)=0,"",(IF(NewDistributions!I72/SUM(NewDistributions!I$2:I72)&gt;0.01,"",IF(NewDistributions!I71/SUM(NewDistributions!I$2:I72)&gt;0.01,"",IF(NewDistributions!I70/SUM(NewDistributions!I$2:I72)&gt;0.01,"",DateEnded_3Day!$A72))))))</f>
        <v/>
      </c>
      <c r="J72" s="19" t="str">
        <f>IF($A72&lt;='All Results'!$B$4,"",IF(SUM(NewDistributions!J$2:J72)=0,"",(IF(NewDistributions!J72/SUM(NewDistributions!J$2:J72)&gt;0.01,"",IF(NewDistributions!J71/SUM(NewDistributions!J$2:J72)&gt;0.01,"",IF(NewDistributions!J70/SUM(NewDistributions!J$2:J72)&gt;0.01,"",DateEnded_3Day!$A72))))))</f>
        <v/>
      </c>
      <c r="K72" s="19" t="str">
        <f>IF($A72&lt;='All Results'!$B$4,"",IF(SUM(NewDistributions!K$2:K72)=0,"",(IF(NewDistributions!K72/SUM(NewDistributions!K$2:K72)&gt;0.01,"",IF(NewDistributions!K71/SUM(NewDistributions!K$2:K72)&gt;0.01,"",IF(NewDistributions!K70/SUM(NewDistributions!K$2:K72)&gt;0.01,"",DateEnded_3Day!$A72))))))</f>
        <v/>
      </c>
      <c r="L72" s="19" t="str">
        <f>IF($A72&lt;='All Results'!$B$4,"",IF(SUM(NewDistributions!L$2:L72)=0,"",(IF(NewDistributions!L72/SUM(NewDistributions!L$2:L72)&gt;0.01,"",IF(NewDistributions!L71/SUM(NewDistributions!L$2:L72)&gt;0.01,"",IF(NewDistributions!L70/SUM(NewDistributions!L$2:L72)&gt;0.01,"",DateEnded_3Day!$A72))))))</f>
        <v/>
      </c>
      <c r="M72" s="19" t="str">
        <f>IF($A72&lt;='All Results'!$B$4,"",IF(SUM(NewDistributions!M$2:M72)=0,"",(IF(NewDistributions!M72/SUM(NewDistributions!M$2:M72)&gt;0.01,"",IF(NewDistributions!M71/SUM(NewDistributions!M$2:M72)&gt;0.01,"",IF(NewDistributions!M70/SUM(NewDistributions!M$2:M72)&gt;0.01,"",DateEnded_3Day!$A72))))))</f>
        <v/>
      </c>
      <c r="N72" s="19" t="str">
        <f>IF($A72&lt;='All Results'!$B$4,"",IF(SUM(NewDistributions!N$2:N72)=0,"",(IF(NewDistributions!N72/SUM(NewDistributions!N$2:N72)&gt;0.01,"",IF(NewDistributions!N71/SUM(NewDistributions!N$2:N72)&gt;0.01,"",IF(NewDistributions!N70/SUM(NewDistributions!N$2:N72)&gt;0.01,"",DateEnded_3Day!$A72))))))</f>
        <v/>
      </c>
      <c r="O72" s="19" t="str">
        <f>IF($A72&lt;='All Results'!$B$4,"",IF(SUM(NewDistributions!O$2:O72)=0,"",(IF(NewDistributions!O72/SUM(NewDistributions!O$2:O72)&gt;0.01,"",IF(NewDistributions!O71/SUM(NewDistributions!O$2:O72)&gt;0.01,"",IF(NewDistributions!O70/SUM(NewDistributions!O$2:O72)&gt;0.01,"",DateEnded_3Day!$A72))))))</f>
        <v/>
      </c>
      <c r="P72" s="19" t="str">
        <f>IF($A72&lt;='All Results'!$B$4,"",IF(SUM(NewDistributions!P$2:P72)=0,"",(IF(NewDistributions!P72/SUM(NewDistributions!P$2:P72)&gt;0.01,"",IF(NewDistributions!P71/SUM(NewDistributions!P$2:P72)&gt;0.01,"",IF(NewDistributions!P70/SUM(NewDistributions!P$2:P72)&gt;0.01,"",DateEnded_3Day!$A72))))))</f>
        <v/>
      </c>
      <c r="Q72" s="19" t="str">
        <f>IF($A72&lt;='All Results'!$B$4,"",IF(SUM(NewDistributions!Q$2:Q72)=0,"",(IF(NewDistributions!Q72/SUM(NewDistributions!Q$2:Q72)&gt;0.01,"",IF(NewDistributions!Q71/SUM(NewDistributions!Q$2:Q72)&gt;0.01,"",IF(NewDistributions!Q70/SUM(NewDistributions!Q$2:Q72)&gt;0.01,"",DateEnded_3Day!$A72))))))</f>
        <v/>
      </c>
      <c r="R72" s="19" t="str">
        <f>IF($A72&lt;='All Results'!$B$4,"",IF(SUM(NewDistributions!R$2:R72)=0,"",(IF(NewDistributions!R72/SUM(NewDistributions!R$2:R72)&gt;0.01,"",IF(NewDistributions!R71/SUM(NewDistributions!R$2:R72)&gt;0.01,"",IF(NewDistributions!R70/SUM(NewDistributions!R$2:R72)&gt;0.01,"",DateEnded_3Day!$A72))))))</f>
        <v/>
      </c>
      <c r="S72" s="19" t="str">
        <f>IF($A72&lt;='All Results'!$B$4,"",IF(SUM(NewDistributions!S$2:S72)=0,"",(IF(NewDistributions!S72/SUM(NewDistributions!S$2:S72)&gt;0.01,"",IF(NewDistributions!S71/SUM(NewDistributions!S$2:S72)&gt;0.01,"",IF(NewDistributions!S70/SUM(NewDistributions!S$2:S72)&gt;0.01,"",DateEnded_3Day!$A72))))))</f>
        <v/>
      </c>
      <c r="T72" s="19" t="str">
        <f>IF($A72&lt;='All Results'!$B$4,"",IF(SUM(NewDistributions!T$2:T72)=0,"",(IF(NewDistributions!T72/SUM(NewDistributions!T$2:T72)&gt;0.01,"",IF(NewDistributions!T71/SUM(NewDistributions!T$2:T72)&gt;0.01,"",IF(NewDistributions!T70/SUM(NewDistributions!T$2:T72)&gt;0.01,"",DateEnded_3Day!$A72))))))</f>
        <v/>
      </c>
      <c r="U72" s="19" t="str">
        <f>IF($A72&lt;='All Results'!$B$4,"",IF(SUM(NewDistributions!U$2:U72)=0,"",(IF(NewDistributions!U72/SUM(NewDistributions!U$2:U72)&gt;0.01,"",IF(NewDistributions!U71/SUM(NewDistributions!U$2:U72)&gt;0.01,"",IF(NewDistributions!U70/SUM(NewDistributions!U$2:U72)&gt;0.01,"",DateEnded_3Day!$A72))))))</f>
        <v/>
      </c>
      <c r="V72" s="19" t="str">
        <f>IF($A72&lt;='All Results'!$B$4,"",IF(SUM(NewDistributions!V$2:V72)=0,"",(IF(NewDistributions!V72/SUM(NewDistributions!V$2:V72)&gt;0.01,"",IF(NewDistributions!V71/SUM(NewDistributions!V$2:V72)&gt;0.01,"",IF(NewDistributions!V70/SUM(NewDistributions!V$2:V72)&gt;0.01,"",DateEnded_3Day!$A72))))))</f>
        <v/>
      </c>
      <c r="W72" s="19" t="str">
        <f>IF($A72&lt;='All Results'!$B$4,"",IF(SUM(NewDistributions!W$2:W72)=0,"",(IF(NewDistributions!W72/SUM(NewDistributions!W$2:W72)&gt;0.01,"",IF(NewDistributions!W71/SUM(NewDistributions!W$2:W72)&gt;0.01,"",IF(NewDistributions!W70/SUM(NewDistributions!W$2:W72)&gt;0.01,"",DateEnded_3Day!$A72))))))</f>
        <v/>
      </c>
      <c r="X72" s="19" t="str">
        <f>IF($A72&lt;='All Results'!$B$4,"",IF(SUM(NewDistributions!X$2:X72)=0,"",(IF(NewDistributions!X72/SUM(NewDistributions!X$2:X72)&gt;0.01,"",IF(NewDistributions!X71/SUM(NewDistributions!X$2:X72)&gt;0.01,"",IF(NewDistributions!X70/SUM(NewDistributions!X$2:X72)&gt;0.01,"",DateEnded_3Day!$A72))))))</f>
        <v/>
      </c>
      <c r="Y72" s="19" t="str">
        <f>IF($A72&lt;='All Results'!$B$4,"",IF(SUM(NewDistributions!Y$2:Y72)=0,"",(IF(NewDistributions!Y72/SUM(NewDistributions!Y$2:Y72)&gt;0.01,"",IF(NewDistributions!Y71/SUM(NewDistributions!Y$2:Y72)&gt;0.01,"",IF(NewDistributions!Y70/SUM(NewDistributions!Y$2:Y72)&gt;0.01,"",DateEnded_3Day!$A72))))))</f>
        <v/>
      </c>
      <c r="Z72" s="19" t="str">
        <f>IF($A72&lt;='All Results'!$B$4,"",IF(SUM(NewDistributions!Z$2:Z72)=0,"",(IF(NewDistributions!Z72/SUM(NewDistributions!Z$2:Z72)&gt;0.01,"",IF(NewDistributions!Z71/SUM(NewDistributions!Z$2:Z72)&gt;0.01,"",IF(NewDistributions!Z70/SUM(NewDistributions!Z$2:Z72)&gt;0.01,"",DateEnded_3Day!$A72))))))</f>
        <v/>
      </c>
      <c r="AA72" s="19" t="str">
        <f>IF($A72&lt;='All Results'!$B$4,"",IF(SUM(NewDistributions!AA$2:AA72)=0,"",(IF(NewDistributions!AA72/SUM(NewDistributions!AA$2:AA72)&gt;0.01,"",IF(NewDistributions!AA71/SUM(NewDistributions!AA$2:AA72)&gt;0.01,"",IF(NewDistributions!AA70/SUM(NewDistributions!AA$2:AA72)&gt;0.01,"",DateEnded_3Day!$A72))))))</f>
        <v/>
      </c>
      <c r="AB72" s="19" t="str">
        <f>IF($A72&lt;='All Results'!$B$4,"",IF(SUM(NewDistributions!AB$2:AB72)=0,"",(IF(NewDistributions!AB72/SUM(NewDistributions!AB$2:AB72)&gt;0.01,"",IF(NewDistributions!AB71/SUM(NewDistributions!AB$2:AB72)&gt;0.01,"",IF(NewDistributions!AB70/SUM(NewDistributions!AB$2:AB72)&gt;0.01,"",DateEnded_3Day!$A72))))))</f>
        <v/>
      </c>
      <c r="AC72" s="19" t="str">
        <f>IF($A72&lt;='All Results'!$B$4,"",IF(SUM(NewDistributions!AC$2:AC72)=0,"",(IF(NewDistributions!AC72/SUM(NewDistributions!AC$2:AC72)&gt;0.01,"",IF(NewDistributions!AC71/SUM(NewDistributions!AC$2:AC72)&gt;0.01,"",IF(NewDistributions!AC70/SUM(NewDistributions!AC$2:AC72)&gt;0.01,"",DateEnded_3Day!$A72))))))</f>
        <v/>
      </c>
      <c r="AD72" s="19" t="str">
        <f>IF($A72&lt;='All Results'!$B$4,"",IF(SUM(NewDistributions!AD$2:AD72)=0,"",(IF(NewDistributions!AD72/SUM(NewDistributions!AD$2:AD72)&gt;0.01,"",IF(NewDistributions!AD71/SUM(NewDistributions!AD$2:AD72)&gt;0.01,"",IF(NewDistributions!AD70/SUM(NewDistributions!AD$2:AD72)&gt;0.01,"",DateEnded_3Day!$A72))))))</f>
        <v/>
      </c>
      <c r="AE72" s="19" t="str">
        <f>IF($A72&lt;='All Results'!$B$4,"",IF(SUM(NewDistributions!AE$2:AE72)=0,"",(IF(NewDistributions!AE72/SUM(NewDistributions!AE$2:AE72)&gt;0.01,"",IF(NewDistributions!AE71/SUM(NewDistributions!AE$2:AE72)&gt;0.01,"",IF(NewDistributions!AE70/SUM(NewDistributions!AE$2:AE72)&gt;0.01,"",DateEnded_3Day!$A72))))))</f>
        <v/>
      </c>
      <c r="AF72" s="19" t="str">
        <f>IF($A72&lt;='All Results'!$B$4,"",IF(SUM(NewDistributions!AF$2:AF72)=0,"",(IF(NewDistributions!AF72/SUM(NewDistributions!AF$2:AF72)&gt;0.01,"",IF(NewDistributions!AF71/SUM(NewDistributions!AF$2:AF72)&gt;0.01,"",IF(NewDistributions!AF70/SUM(NewDistributions!AF$2:AF72)&gt;0.01,"",DateEnded_3Day!$A72))))))</f>
        <v/>
      </c>
      <c r="AG72" s="19" t="str">
        <f>IF($A72&lt;='All Results'!$B$4,"",IF(SUM(NewDistributions!AG$2:AG72)=0,"",(IF(NewDistributions!AG72/SUM(NewDistributions!AG$2:AG72)&gt;0.01,"",IF(NewDistributions!AG71/SUM(NewDistributions!AG$2:AG72)&gt;0.01,"",IF(NewDistributions!AG70/SUM(NewDistributions!AG$2:AG72)&gt;0.01,"",DateEnded_3Day!$A72))))))</f>
        <v/>
      </c>
      <c r="AH72" s="19" t="str">
        <f>IF($A72&lt;='All Results'!$B$4,"",IF(SUM(NewDistributions!AH$2:AH72)=0,"",(IF(NewDistributions!AH72/SUM(NewDistributions!AH$2:AH72)&gt;0.01,"",IF(NewDistributions!AH71/SUM(NewDistributions!AH$2:AH72)&gt;0.01,"",IF(NewDistributions!AH70/SUM(NewDistributions!AH$2:AH72)&gt;0.01,"",DateEnded_3Day!$A72))))))</f>
        <v/>
      </c>
      <c r="AI72" s="19" t="str">
        <f>IF($A72&lt;='All Results'!$B$4,"",IF(SUM(NewDistributions!AI$2:AI72)=0,"",(IF(NewDistributions!AI72/SUM(NewDistributions!AI$2:AI72)&gt;0.01,"",IF(NewDistributions!AI71/SUM(NewDistributions!AI$2:AI72)&gt;0.01,"",IF(NewDistributions!AI70/SUM(NewDistributions!AI$2:AI72)&gt;0.01,"",DateEnded_3Day!$A72))))))</f>
        <v/>
      </c>
      <c r="AJ72" s="19" t="str">
        <f>IF($A72&lt;='All Results'!$B$4,"",IF(SUM(NewDistributions!AJ$2:AJ72)=0,"",(IF(NewDistributions!AJ72/SUM(NewDistributions!AJ$2:AJ72)&gt;0.01,"",IF(NewDistributions!AJ71/SUM(NewDistributions!AJ$2:AJ72)&gt;0.01,"",IF(NewDistributions!AJ70/SUM(NewDistributions!AJ$2:AJ72)&gt;0.01,"",DateEnded_3Day!$A72))))))</f>
        <v/>
      </c>
    </row>
    <row r="73" spans="1:36" x14ac:dyDescent="0.25">
      <c r="A73" s="1">
        <v>44388</v>
      </c>
      <c r="B73" s="3">
        <v>192</v>
      </c>
      <c r="C73" s="19" t="str">
        <f>IF($A73&lt;='All Results'!$B$4,"",IF(SUM(NewDistributions!C$2:C73)=0,"",(IF(NewDistributions!C73/SUM(NewDistributions!C$2:C73)&gt;0.01,"",IF(NewDistributions!C72/SUM(NewDistributions!C$2:C73)&gt;0.01,"",IF(NewDistributions!C71/SUM(NewDistributions!C$2:C73)&gt;0.01,"",DateEnded_3Day!$A73))))))</f>
        <v/>
      </c>
      <c r="D73" s="19" t="str">
        <f>IF($A73&lt;='All Results'!$B$4,"",IF(SUM(NewDistributions!D$2:D73)=0,"",(IF(NewDistributions!D73/SUM(NewDistributions!D$2:D73)&gt;0.01,"",IF(NewDistributions!D72/SUM(NewDistributions!D$2:D73)&gt;0.01,"",IF(NewDistributions!D71/SUM(NewDistributions!D$2:D73)&gt;0.01,"",DateEnded_3Day!$A73))))))</f>
        <v/>
      </c>
      <c r="E73" s="19" t="str">
        <f>IF($A73&lt;='All Results'!$B$4,"",IF(SUM(NewDistributions!E$2:E73)=0,"",(IF(NewDistributions!E73/SUM(NewDistributions!E$2:E73)&gt;0.01,"",IF(NewDistributions!E72/SUM(NewDistributions!E$2:E73)&gt;0.01,"",IF(NewDistributions!E71/SUM(NewDistributions!E$2:E73)&gt;0.01,"",DateEnded_3Day!$A73))))))</f>
        <v/>
      </c>
      <c r="F73" s="19" t="str">
        <f>IF($A73&lt;='All Results'!$B$4,"",IF(SUM(NewDistributions!F$2:F73)=0,"",(IF(NewDistributions!F73/SUM(NewDistributions!F$2:F73)&gt;0.01,"",IF(NewDistributions!F72/SUM(NewDistributions!F$2:F73)&gt;0.01,"",IF(NewDistributions!F71/SUM(NewDistributions!F$2:F73)&gt;0.01,"",DateEnded_3Day!$A73))))))</f>
        <v/>
      </c>
      <c r="G73" s="19" t="str">
        <f>IF($A73&lt;='All Results'!$B$4,"",IF(SUM(NewDistributions!G$2:G73)=0,"",(IF(NewDistributions!G73/SUM(NewDistributions!G$2:G73)&gt;0.01,"",IF(NewDistributions!G72/SUM(NewDistributions!G$2:G73)&gt;0.01,"",IF(NewDistributions!G71/SUM(NewDistributions!G$2:G73)&gt;0.01,"",DateEnded_3Day!$A73))))))</f>
        <v/>
      </c>
      <c r="H73" s="19" t="str">
        <f>IF($A73&lt;='All Results'!$B$4,"",IF(SUM(NewDistributions!H$2:H73)=0,"",(IF(NewDistributions!H73/SUM(NewDistributions!H$2:H73)&gt;0.01,"",IF(NewDistributions!H72/SUM(NewDistributions!H$2:H73)&gt;0.01,"",IF(NewDistributions!H71/SUM(NewDistributions!H$2:H73)&gt;0.01,"",DateEnded_3Day!$A73))))))</f>
        <v/>
      </c>
      <c r="I73" s="19" t="str">
        <f>IF($A73&lt;='All Results'!$B$4,"",IF(SUM(NewDistributions!I$2:I73)=0,"",(IF(NewDistributions!I73/SUM(NewDistributions!I$2:I73)&gt;0.01,"",IF(NewDistributions!I72/SUM(NewDistributions!I$2:I73)&gt;0.01,"",IF(NewDistributions!I71/SUM(NewDistributions!I$2:I73)&gt;0.01,"",DateEnded_3Day!$A73))))))</f>
        <v/>
      </c>
      <c r="J73" s="19" t="str">
        <f>IF($A73&lt;='All Results'!$B$4,"",IF(SUM(NewDistributions!J$2:J73)=0,"",(IF(NewDistributions!J73/SUM(NewDistributions!J$2:J73)&gt;0.01,"",IF(NewDistributions!J72/SUM(NewDistributions!J$2:J73)&gt;0.01,"",IF(NewDistributions!J71/SUM(NewDistributions!J$2:J73)&gt;0.01,"",DateEnded_3Day!$A73))))))</f>
        <v/>
      </c>
      <c r="K73" s="19" t="str">
        <f>IF($A73&lt;='All Results'!$B$4,"",IF(SUM(NewDistributions!K$2:K73)=0,"",(IF(NewDistributions!K73/SUM(NewDistributions!K$2:K73)&gt;0.01,"",IF(NewDistributions!K72/SUM(NewDistributions!K$2:K73)&gt;0.01,"",IF(NewDistributions!K71/SUM(NewDistributions!K$2:K73)&gt;0.01,"",DateEnded_3Day!$A73))))))</f>
        <v/>
      </c>
      <c r="L73" s="19" t="str">
        <f>IF($A73&lt;='All Results'!$B$4,"",IF(SUM(NewDistributions!L$2:L73)=0,"",(IF(NewDistributions!L73/SUM(NewDistributions!L$2:L73)&gt;0.01,"",IF(NewDistributions!L72/SUM(NewDistributions!L$2:L73)&gt;0.01,"",IF(NewDistributions!L71/SUM(NewDistributions!L$2:L73)&gt;0.01,"",DateEnded_3Day!$A73))))))</f>
        <v/>
      </c>
      <c r="M73" s="19" t="str">
        <f>IF($A73&lt;='All Results'!$B$4,"",IF(SUM(NewDistributions!M$2:M73)=0,"",(IF(NewDistributions!M73/SUM(NewDistributions!M$2:M73)&gt;0.01,"",IF(NewDistributions!M72/SUM(NewDistributions!M$2:M73)&gt;0.01,"",IF(NewDistributions!M71/SUM(NewDistributions!M$2:M73)&gt;0.01,"",DateEnded_3Day!$A73))))))</f>
        <v/>
      </c>
      <c r="N73" s="19" t="str">
        <f>IF($A73&lt;='All Results'!$B$4,"",IF(SUM(NewDistributions!N$2:N73)=0,"",(IF(NewDistributions!N73/SUM(NewDistributions!N$2:N73)&gt;0.01,"",IF(NewDistributions!N72/SUM(NewDistributions!N$2:N73)&gt;0.01,"",IF(NewDistributions!N71/SUM(NewDistributions!N$2:N73)&gt;0.01,"",DateEnded_3Day!$A73))))))</f>
        <v/>
      </c>
      <c r="O73" s="19" t="str">
        <f>IF($A73&lt;='All Results'!$B$4,"",IF(SUM(NewDistributions!O$2:O73)=0,"",(IF(NewDistributions!O73/SUM(NewDistributions!O$2:O73)&gt;0.01,"",IF(NewDistributions!O72/SUM(NewDistributions!O$2:O73)&gt;0.01,"",IF(NewDistributions!O71/SUM(NewDistributions!O$2:O73)&gt;0.01,"",DateEnded_3Day!$A73))))))</f>
        <v/>
      </c>
      <c r="P73" s="19" t="str">
        <f>IF($A73&lt;='All Results'!$B$4,"",IF(SUM(NewDistributions!P$2:P73)=0,"",(IF(NewDistributions!P73/SUM(NewDistributions!P$2:P73)&gt;0.01,"",IF(NewDistributions!P72/SUM(NewDistributions!P$2:P73)&gt;0.01,"",IF(NewDistributions!P71/SUM(NewDistributions!P$2:P73)&gt;0.01,"",DateEnded_3Day!$A73))))))</f>
        <v/>
      </c>
      <c r="Q73" s="19" t="str">
        <f>IF($A73&lt;='All Results'!$B$4,"",IF(SUM(NewDistributions!Q$2:Q73)=0,"",(IF(NewDistributions!Q73/SUM(NewDistributions!Q$2:Q73)&gt;0.01,"",IF(NewDistributions!Q72/SUM(NewDistributions!Q$2:Q73)&gt;0.01,"",IF(NewDistributions!Q71/SUM(NewDistributions!Q$2:Q73)&gt;0.01,"",DateEnded_3Day!$A73))))))</f>
        <v/>
      </c>
      <c r="R73" s="19" t="str">
        <f>IF($A73&lt;='All Results'!$B$4,"",IF(SUM(NewDistributions!R$2:R73)=0,"",(IF(NewDistributions!R73/SUM(NewDistributions!R$2:R73)&gt;0.01,"",IF(NewDistributions!R72/SUM(NewDistributions!R$2:R73)&gt;0.01,"",IF(NewDistributions!R71/SUM(NewDistributions!R$2:R73)&gt;0.01,"",DateEnded_3Day!$A73))))))</f>
        <v/>
      </c>
      <c r="S73" s="19" t="str">
        <f>IF($A73&lt;='All Results'!$B$4,"",IF(SUM(NewDistributions!S$2:S73)=0,"",(IF(NewDistributions!S73/SUM(NewDistributions!S$2:S73)&gt;0.01,"",IF(NewDistributions!S72/SUM(NewDistributions!S$2:S73)&gt;0.01,"",IF(NewDistributions!S71/SUM(NewDistributions!S$2:S73)&gt;0.01,"",DateEnded_3Day!$A73))))))</f>
        <v/>
      </c>
      <c r="T73" s="19" t="str">
        <f>IF($A73&lt;='All Results'!$B$4,"",IF(SUM(NewDistributions!T$2:T73)=0,"",(IF(NewDistributions!T73/SUM(NewDistributions!T$2:T73)&gt;0.01,"",IF(NewDistributions!T72/SUM(NewDistributions!T$2:T73)&gt;0.01,"",IF(NewDistributions!T71/SUM(NewDistributions!T$2:T73)&gt;0.01,"",DateEnded_3Day!$A73))))))</f>
        <v/>
      </c>
      <c r="U73" s="19" t="str">
        <f>IF($A73&lt;='All Results'!$B$4,"",IF(SUM(NewDistributions!U$2:U73)=0,"",(IF(NewDistributions!U73/SUM(NewDistributions!U$2:U73)&gt;0.01,"",IF(NewDistributions!U72/SUM(NewDistributions!U$2:U73)&gt;0.01,"",IF(NewDistributions!U71/SUM(NewDistributions!U$2:U73)&gt;0.01,"",DateEnded_3Day!$A73))))))</f>
        <v/>
      </c>
      <c r="V73" s="19" t="str">
        <f>IF($A73&lt;='All Results'!$B$4,"",IF(SUM(NewDistributions!V$2:V73)=0,"",(IF(NewDistributions!V73/SUM(NewDistributions!V$2:V73)&gt;0.01,"",IF(NewDistributions!V72/SUM(NewDistributions!V$2:V73)&gt;0.01,"",IF(NewDistributions!V71/SUM(NewDistributions!V$2:V73)&gt;0.01,"",DateEnded_3Day!$A73))))))</f>
        <v/>
      </c>
      <c r="W73" s="19" t="str">
        <f>IF($A73&lt;='All Results'!$B$4,"",IF(SUM(NewDistributions!W$2:W73)=0,"",(IF(NewDistributions!W73/SUM(NewDistributions!W$2:W73)&gt;0.01,"",IF(NewDistributions!W72/SUM(NewDistributions!W$2:W73)&gt;0.01,"",IF(NewDistributions!W71/SUM(NewDistributions!W$2:W73)&gt;0.01,"",DateEnded_3Day!$A73))))))</f>
        <v/>
      </c>
      <c r="X73" s="19" t="str">
        <f>IF($A73&lt;='All Results'!$B$4,"",IF(SUM(NewDistributions!X$2:X73)=0,"",(IF(NewDistributions!X73/SUM(NewDistributions!X$2:X73)&gt;0.01,"",IF(NewDistributions!X72/SUM(NewDistributions!X$2:X73)&gt;0.01,"",IF(NewDistributions!X71/SUM(NewDistributions!X$2:X73)&gt;0.01,"",DateEnded_3Day!$A73))))))</f>
        <v/>
      </c>
      <c r="Y73" s="19" t="str">
        <f>IF($A73&lt;='All Results'!$B$4,"",IF(SUM(NewDistributions!Y$2:Y73)=0,"",(IF(NewDistributions!Y73/SUM(NewDistributions!Y$2:Y73)&gt;0.01,"",IF(NewDistributions!Y72/SUM(NewDistributions!Y$2:Y73)&gt;0.01,"",IF(NewDistributions!Y71/SUM(NewDistributions!Y$2:Y73)&gt;0.01,"",DateEnded_3Day!$A73))))))</f>
        <v/>
      </c>
      <c r="Z73" s="19" t="str">
        <f>IF($A73&lt;='All Results'!$B$4,"",IF(SUM(NewDistributions!Z$2:Z73)=0,"",(IF(NewDistributions!Z73/SUM(NewDistributions!Z$2:Z73)&gt;0.01,"",IF(NewDistributions!Z72/SUM(NewDistributions!Z$2:Z73)&gt;0.01,"",IF(NewDistributions!Z71/SUM(NewDistributions!Z$2:Z73)&gt;0.01,"",DateEnded_3Day!$A73))))))</f>
        <v/>
      </c>
      <c r="AA73" s="19" t="str">
        <f>IF($A73&lt;='All Results'!$B$4,"",IF(SUM(NewDistributions!AA$2:AA73)=0,"",(IF(NewDistributions!AA73/SUM(NewDistributions!AA$2:AA73)&gt;0.01,"",IF(NewDistributions!AA72/SUM(NewDistributions!AA$2:AA73)&gt;0.01,"",IF(NewDistributions!AA71/SUM(NewDistributions!AA$2:AA73)&gt;0.01,"",DateEnded_3Day!$A73))))))</f>
        <v/>
      </c>
      <c r="AB73" s="19" t="str">
        <f>IF($A73&lt;='All Results'!$B$4,"",IF(SUM(NewDistributions!AB$2:AB73)=0,"",(IF(NewDistributions!AB73/SUM(NewDistributions!AB$2:AB73)&gt;0.01,"",IF(NewDistributions!AB72/SUM(NewDistributions!AB$2:AB73)&gt;0.01,"",IF(NewDistributions!AB71/SUM(NewDistributions!AB$2:AB73)&gt;0.01,"",DateEnded_3Day!$A73))))))</f>
        <v/>
      </c>
      <c r="AC73" s="19" t="str">
        <f>IF($A73&lt;='All Results'!$B$4,"",IF(SUM(NewDistributions!AC$2:AC73)=0,"",(IF(NewDistributions!AC73/SUM(NewDistributions!AC$2:AC73)&gt;0.01,"",IF(NewDistributions!AC72/SUM(NewDistributions!AC$2:AC73)&gt;0.01,"",IF(NewDistributions!AC71/SUM(NewDistributions!AC$2:AC73)&gt;0.01,"",DateEnded_3Day!$A73))))))</f>
        <v/>
      </c>
      <c r="AD73" s="19" t="str">
        <f>IF($A73&lt;='All Results'!$B$4,"",IF(SUM(NewDistributions!AD$2:AD73)=0,"",(IF(NewDistributions!AD73/SUM(NewDistributions!AD$2:AD73)&gt;0.01,"",IF(NewDistributions!AD72/SUM(NewDistributions!AD$2:AD73)&gt;0.01,"",IF(NewDistributions!AD71/SUM(NewDistributions!AD$2:AD73)&gt;0.01,"",DateEnded_3Day!$A73))))))</f>
        <v/>
      </c>
      <c r="AE73" s="19" t="str">
        <f>IF($A73&lt;='All Results'!$B$4,"",IF(SUM(NewDistributions!AE$2:AE73)=0,"",(IF(NewDistributions!AE73/SUM(NewDistributions!AE$2:AE73)&gt;0.01,"",IF(NewDistributions!AE72/SUM(NewDistributions!AE$2:AE73)&gt;0.01,"",IF(NewDistributions!AE71/SUM(NewDistributions!AE$2:AE73)&gt;0.01,"",DateEnded_3Day!$A73))))))</f>
        <v/>
      </c>
      <c r="AF73" s="19" t="str">
        <f>IF($A73&lt;='All Results'!$B$4,"",IF(SUM(NewDistributions!AF$2:AF73)=0,"",(IF(NewDistributions!AF73/SUM(NewDistributions!AF$2:AF73)&gt;0.01,"",IF(NewDistributions!AF72/SUM(NewDistributions!AF$2:AF73)&gt;0.01,"",IF(NewDistributions!AF71/SUM(NewDistributions!AF$2:AF73)&gt;0.01,"",DateEnded_3Day!$A73))))))</f>
        <v/>
      </c>
      <c r="AG73" s="19" t="str">
        <f>IF($A73&lt;='All Results'!$B$4,"",IF(SUM(NewDistributions!AG$2:AG73)=0,"",(IF(NewDistributions!AG73/SUM(NewDistributions!AG$2:AG73)&gt;0.01,"",IF(NewDistributions!AG72/SUM(NewDistributions!AG$2:AG73)&gt;0.01,"",IF(NewDistributions!AG71/SUM(NewDistributions!AG$2:AG73)&gt;0.01,"",DateEnded_3Day!$A73))))))</f>
        <v/>
      </c>
      <c r="AH73" s="19" t="str">
        <f>IF($A73&lt;='All Results'!$B$4,"",IF(SUM(NewDistributions!AH$2:AH73)=0,"",(IF(NewDistributions!AH73/SUM(NewDistributions!AH$2:AH73)&gt;0.01,"",IF(NewDistributions!AH72/SUM(NewDistributions!AH$2:AH73)&gt;0.01,"",IF(NewDistributions!AH71/SUM(NewDistributions!AH$2:AH73)&gt;0.01,"",DateEnded_3Day!$A73))))))</f>
        <v/>
      </c>
      <c r="AI73" s="19" t="str">
        <f>IF($A73&lt;='All Results'!$B$4,"",IF(SUM(NewDistributions!AI$2:AI73)=0,"",(IF(NewDistributions!AI73/SUM(NewDistributions!AI$2:AI73)&gt;0.01,"",IF(NewDistributions!AI72/SUM(NewDistributions!AI$2:AI73)&gt;0.01,"",IF(NewDistributions!AI71/SUM(NewDistributions!AI$2:AI73)&gt;0.01,"",DateEnded_3Day!$A73))))))</f>
        <v/>
      </c>
      <c r="AJ73" s="19" t="str">
        <f>IF($A73&lt;='All Results'!$B$4,"",IF(SUM(NewDistributions!AJ$2:AJ73)=0,"",(IF(NewDistributions!AJ73/SUM(NewDistributions!AJ$2:AJ73)&gt;0.01,"",IF(NewDistributions!AJ72/SUM(NewDistributions!AJ$2:AJ73)&gt;0.01,"",IF(NewDistributions!AJ71/SUM(NewDistributions!AJ$2:AJ73)&gt;0.01,"",DateEnded_3Day!$A73))))))</f>
        <v/>
      </c>
    </row>
    <row r="74" spans="1:36" x14ac:dyDescent="0.25">
      <c r="A74" s="1">
        <v>44389</v>
      </c>
      <c r="B74" s="3">
        <v>193</v>
      </c>
      <c r="C74" s="19" t="str">
        <f>IF($A74&lt;='All Results'!$B$4,"",IF(SUM(NewDistributions!C$2:C74)=0,"",(IF(NewDistributions!C74/SUM(NewDistributions!C$2:C74)&gt;0.01,"",IF(NewDistributions!C73/SUM(NewDistributions!C$2:C74)&gt;0.01,"",IF(NewDistributions!C72/SUM(NewDistributions!C$2:C74)&gt;0.01,"",DateEnded_3Day!$A74))))))</f>
        <v/>
      </c>
      <c r="D74" s="19" t="str">
        <f>IF($A74&lt;='All Results'!$B$4,"",IF(SUM(NewDistributions!D$2:D74)=0,"",(IF(NewDistributions!D74/SUM(NewDistributions!D$2:D74)&gt;0.01,"",IF(NewDistributions!D73/SUM(NewDistributions!D$2:D74)&gt;0.01,"",IF(NewDistributions!D72/SUM(NewDistributions!D$2:D74)&gt;0.01,"",DateEnded_3Day!$A74))))))</f>
        <v/>
      </c>
      <c r="E74" s="19" t="str">
        <f>IF($A74&lt;='All Results'!$B$4,"",IF(SUM(NewDistributions!E$2:E74)=0,"",(IF(NewDistributions!E74/SUM(NewDistributions!E$2:E74)&gt;0.01,"",IF(NewDistributions!E73/SUM(NewDistributions!E$2:E74)&gt;0.01,"",IF(NewDistributions!E72/SUM(NewDistributions!E$2:E74)&gt;0.01,"",DateEnded_3Day!$A74))))))</f>
        <v/>
      </c>
      <c r="F74" s="19" t="str">
        <f>IF($A74&lt;='All Results'!$B$4,"",IF(SUM(NewDistributions!F$2:F74)=0,"",(IF(NewDistributions!F74/SUM(NewDistributions!F$2:F74)&gt;0.01,"",IF(NewDistributions!F73/SUM(NewDistributions!F$2:F74)&gt;0.01,"",IF(NewDistributions!F72/SUM(NewDistributions!F$2:F74)&gt;0.01,"",DateEnded_3Day!$A74))))))</f>
        <v/>
      </c>
      <c r="G74" s="19" t="str">
        <f>IF($A74&lt;='All Results'!$B$4,"",IF(SUM(NewDistributions!G$2:G74)=0,"",(IF(NewDistributions!G74/SUM(NewDistributions!G$2:G74)&gt;0.01,"",IF(NewDistributions!G73/SUM(NewDistributions!G$2:G74)&gt;0.01,"",IF(NewDistributions!G72/SUM(NewDistributions!G$2:G74)&gt;0.01,"",DateEnded_3Day!$A74))))))</f>
        <v/>
      </c>
      <c r="H74" s="19" t="str">
        <f>IF($A74&lt;='All Results'!$B$4,"",IF(SUM(NewDistributions!H$2:H74)=0,"",(IF(NewDistributions!H74/SUM(NewDistributions!H$2:H74)&gt;0.01,"",IF(NewDistributions!H73/SUM(NewDistributions!H$2:H74)&gt;0.01,"",IF(NewDistributions!H72/SUM(NewDistributions!H$2:H74)&gt;0.01,"",DateEnded_3Day!$A74))))))</f>
        <v/>
      </c>
      <c r="I74" s="19" t="str">
        <f>IF($A74&lt;='All Results'!$B$4,"",IF(SUM(NewDistributions!I$2:I74)=0,"",(IF(NewDistributions!I74/SUM(NewDistributions!I$2:I74)&gt;0.01,"",IF(NewDistributions!I73/SUM(NewDistributions!I$2:I74)&gt;0.01,"",IF(NewDistributions!I72/SUM(NewDistributions!I$2:I74)&gt;0.01,"",DateEnded_3Day!$A74))))))</f>
        <v/>
      </c>
      <c r="J74" s="19" t="str">
        <f>IF($A74&lt;='All Results'!$B$4,"",IF(SUM(NewDistributions!J$2:J74)=0,"",(IF(NewDistributions!J74/SUM(NewDistributions!J$2:J74)&gt;0.01,"",IF(NewDistributions!J73/SUM(NewDistributions!J$2:J74)&gt;0.01,"",IF(NewDistributions!J72/SUM(NewDistributions!J$2:J74)&gt;0.01,"",DateEnded_3Day!$A74))))))</f>
        <v/>
      </c>
      <c r="K74" s="19" t="str">
        <f>IF($A74&lt;='All Results'!$B$4,"",IF(SUM(NewDistributions!K$2:K74)=0,"",(IF(NewDistributions!K74/SUM(NewDistributions!K$2:K74)&gt;0.01,"",IF(NewDistributions!K73/SUM(NewDistributions!K$2:K74)&gt;0.01,"",IF(NewDistributions!K72/SUM(NewDistributions!K$2:K74)&gt;0.01,"",DateEnded_3Day!$A74))))))</f>
        <v/>
      </c>
      <c r="L74" s="19" t="str">
        <f>IF($A74&lt;='All Results'!$B$4,"",IF(SUM(NewDistributions!L$2:L74)=0,"",(IF(NewDistributions!L74/SUM(NewDistributions!L$2:L74)&gt;0.01,"",IF(NewDistributions!L73/SUM(NewDistributions!L$2:L74)&gt;0.01,"",IF(NewDistributions!L72/SUM(NewDistributions!L$2:L74)&gt;0.01,"",DateEnded_3Day!$A74))))))</f>
        <v/>
      </c>
      <c r="M74" s="19" t="str">
        <f>IF($A74&lt;='All Results'!$B$4,"",IF(SUM(NewDistributions!M$2:M74)=0,"",(IF(NewDistributions!M74/SUM(NewDistributions!M$2:M74)&gt;0.01,"",IF(NewDistributions!M73/SUM(NewDistributions!M$2:M74)&gt;0.01,"",IF(NewDistributions!M72/SUM(NewDistributions!M$2:M74)&gt;0.01,"",DateEnded_3Day!$A74))))))</f>
        <v/>
      </c>
      <c r="N74" s="19" t="str">
        <f>IF($A74&lt;='All Results'!$B$4,"",IF(SUM(NewDistributions!N$2:N74)=0,"",(IF(NewDistributions!N74/SUM(NewDistributions!N$2:N74)&gt;0.01,"",IF(NewDistributions!N73/SUM(NewDistributions!N$2:N74)&gt;0.01,"",IF(NewDistributions!N72/SUM(NewDistributions!N$2:N74)&gt;0.01,"",DateEnded_3Day!$A74))))))</f>
        <v/>
      </c>
      <c r="O74" s="19" t="str">
        <f>IF($A74&lt;='All Results'!$B$4,"",IF(SUM(NewDistributions!O$2:O74)=0,"",(IF(NewDistributions!O74/SUM(NewDistributions!O$2:O74)&gt;0.01,"",IF(NewDistributions!O73/SUM(NewDistributions!O$2:O74)&gt;0.01,"",IF(NewDistributions!O72/SUM(NewDistributions!O$2:O74)&gt;0.01,"",DateEnded_3Day!$A74))))))</f>
        <v/>
      </c>
      <c r="P74" s="19" t="str">
        <f>IF($A74&lt;='All Results'!$B$4,"",IF(SUM(NewDistributions!P$2:P74)=0,"",(IF(NewDistributions!P74/SUM(NewDistributions!P$2:P74)&gt;0.01,"",IF(NewDistributions!P73/SUM(NewDistributions!P$2:P74)&gt;0.01,"",IF(NewDistributions!P72/SUM(NewDistributions!P$2:P74)&gt;0.01,"",DateEnded_3Day!$A74))))))</f>
        <v/>
      </c>
      <c r="Q74" s="19" t="str">
        <f>IF($A74&lt;='All Results'!$B$4,"",IF(SUM(NewDistributions!Q$2:Q74)=0,"",(IF(NewDistributions!Q74/SUM(NewDistributions!Q$2:Q74)&gt;0.01,"",IF(NewDistributions!Q73/SUM(NewDistributions!Q$2:Q74)&gt;0.01,"",IF(NewDistributions!Q72/SUM(NewDistributions!Q$2:Q74)&gt;0.01,"",DateEnded_3Day!$A74))))))</f>
        <v/>
      </c>
      <c r="R74" s="19" t="str">
        <f>IF($A74&lt;='All Results'!$B$4,"",IF(SUM(NewDistributions!R$2:R74)=0,"",(IF(NewDistributions!R74/SUM(NewDistributions!R$2:R74)&gt;0.01,"",IF(NewDistributions!R73/SUM(NewDistributions!R$2:R74)&gt;0.01,"",IF(NewDistributions!R72/SUM(NewDistributions!R$2:R74)&gt;0.01,"",DateEnded_3Day!$A74))))))</f>
        <v/>
      </c>
      <c r="S74" s="19" t="str">
        <f>IF($A74&lt;='All Results'!$B$4,"",IF(SUM(NewDistributions!S$2:S74)=0,"",(IF(NewDistributions!S74/SUM(NewDistributions!S$2:S74)&gt;0.01,"",IF(NewDistributions!S73/SUM(NewDistributions!S$2:S74)&gt;0.01,"",IF(NewDistributions!S72/SUM(NewDistributions!S$2:S74)&gt;0.01,"",DateEnded_3Day!$A74))))))</f>
        <v/>
      </c>
      <c r="T74" s="19" t="str">
        <f>IF($A74&lt;='All Results'!$B$4,"",IF(SUM(NewDistributions!T$2:T74)=0,"",(IF(NewDistributions!T74/SUM(NewDistributions!T$2:T74)&gt;0.01,"",IF(NewDistributions!T73/SUM(NewDistributions!T$2:T74)&gt;0.01,"",IF(NewDistributions!T72/SUM(NewDistributions!T$2:T74)&gt;0.01,"",DateEnded_3Day!$A74))))))</f>
        <v/>
      </c>
      <c r="U74" s="19" t="str">
        <f>IF($A74&lt;='All Results'!$B$4,"",IF(SUM(NewDistributions!U$2:U74)=0,"",(IF(NewDistributions!U74/SUM(NewDistributions!U$2:U74)&gt;0.01,"",IF(NewDistributions!U73/SUM(NewDistributions!U$2:U74)&gt;0.01,"",IF(NewDistributions!U72/SUM(NewDistributions!U$2:U74)&gt;0.01,"",DateEnded_3Day!$A74))))))</f>
        <v/>
      </c>
      <c r="V74" s="19" t="str">
        <f>IF($A74&lt;='All Results'!$B$4,"",IF(SUM(NewDistributions!V$2:V74)=0,"",(IF(NewDistributions!V74/SUM(NewDistributions!V$2:V74)&gt;0.01,"",IF(NewDistributions!V73/SUM(NewDistributions!V$2:V74)&gt;0.01,"",IF(NewDistributions!V72/SUM(NewDistributions!V$2:V74)&gt;0.01,"",DateEnded_3Day!$A74))))))</f>
        <v/>
      </c>
      <c r="W74" s="19" t="str">
        <f>IF($A74&lt;='All Results'!$B$4,"",IF(SUM(NewDistributions!W$2:W74)=0,"",(IF(NewDistributions!W74/SUM(NewDistributions!W$2:W74)&gt;0.01,"",IF(NewDistributions!W73/SUM(NewDistributions!W$2:W74)&gt;0.01,"",IF(NewDistributions!W72/SUM(NewDistributions!W$2:W74)&gt;0.01,"",DateEnded_3Day!$A74))))))</f>
        <v/>
      </c>
      <c r="X74" s="19" t="str">
        <f>IF($A74&lt;='All Results'!$B$4,"",IF(SUM(NewDistributions!X$2:X74)=0,"",(IF(NewDistributions!X74/SUM(NewDistributions!X$2:X74)&gt;0.01,"",IF(NewDistributions!X73/SUM(NewDistributions!X$2:X74)&gt;0.01,"",IF(NewDistributions!X72/SUM(NewDistributions!X$2:X74)&gt;0.01,"",DateEnded_3Day!$A74))))))</f>
        <v/>
      </c>
      <c r="Y74" s="19" t="str">
        <f>IF($A74&lt;='All Results'!$B$4,"",IF(SUM(NewDistributions!Y$2:Y74)=0,"",(IF(NewDistributions!Y74/SUM(NewDistributions!Y$2:Y74)&gt;0.01,"",IF(NewDistributions!Y73/SUM(NewDistributions!Y$2:Y74)&gt;0.01,"",IF(NewDistributions!Y72/SUM(NewDistributions!Y$2:Y74)&gt;0.01,"",DateEnded_3Day!$A74))))))</f>
        <v/>
      </c>
      <c r="Z74" s="19" t="str">
        <f>IF($A74&lt;='All Results'!$B$4,"",IF(SUM(NewDistributions!Z$2:Z74)=0,"",(IF(NewDistributions!Z74/SUM(NewDistributions!Z$2:Z74)&gt;0.01,"",IF(NewDistributions!Z73/SUM(NewDistributions!Z$2:Z74)&gt;0.01,"",IF(NewDistributions!Z72/SUM(NewDistributions!Z$2:Z74)&gt;0.01,"",DateEnded_3Day!$A74))))))</f>
        <v/>
      </c>
      <c r="AA74" s="19" t="str">
        <f>IF($A74&lt;='All Results'!$B$4,"",IF(SUM(NewDistributions!AA$2:AA74)=0,"",(IF(NewDistributions!AA74/SUM(NewDistributions!AA$2:AA74)&gt;0.01,"",IF(NewDistributions!AA73/SUM(NewDistributions!AA$2:AA74)&gt;0.01,"",IF(NewDistributions!AA72/SUM(NewDistributions!AA$2:AA74)&gt;0.01,"",DateEnded_3Day!$A74))))))</f>
        <v/>
      </c>
      <c r="AB74" s="19" t="str">
        <f>IF($A74&lt;='All Results'!$B$4,"",IF(SUM(NewDistributions!AB$2:AB74)=0,"",(IF(NewDistributions!AB74/SUM(NewDistributions!AB$2:AB74)&gt;0.01,"",IF(NewDistributions!AB73/SUM(NewDistributions!AB$2:AB74)&gt;0.01,"",IF(NewDistributions!AB72/SUM(NewDistributions!AB$2:AB74)&gt;0.01,"",DateEnded_3Day!$A74))))))</f>
        <v/>
      </c>
      <c r="AC74" s="19" t="str">
        <f>IF($A74&lt;='All Results'!$B$4,"",IF(SUM(NewDistributions!AC$2:AC74)=0,"",(IF(NewDistributions!AC74/SUM(NewDistributions!AC$2:AC74)&gt;0.01,"",IF(NewDistributions!AC73/SUM(NewDistributions!AC$2:AC74)&gt;0.01,"",IF(NewDistributions!AC72/SUM(NewDistributions!AC$2:AC74)&gt;0.01,"",DateEnded_3Day!$A74))))))</f>
        <v/>
      </c>
      <c r="AD74" s="19" t="str">
        <f>IF($A74&lt;='All Results'!$B$4,"",IF(SUM(NewDistributions!AD$2:AD74)=0,"",(IF(NewDistributions!AD74/SUM(NewDistributions!AD$2:AD74)&gt;0.01,"",IF(NewDistributions!AD73/SUM(NewDistributions!AD$2:AD74)&gt;0.01,"",IF(NewDistributions!AD72/SUM(NewDistributions!AD$2:AD74)&gt;0.01,"",DateEnded_3Day!$A74))))))</f>
        <v/>
      </c>
      <c r="AE74" s="19" t="str">
        <f>IF($A74&lt;='All Results'!$B$4,"",IF(SUM(NewDistributions!AE$2:AE74)=0,"",(IF(NewDistributions!AE74/SUM(NewDistributions!AE$2:AE74)&gt;0.01,"",IF(NewDistributions!AE73/SUM(NewDistributions!AE$2:AE74)&gt;0.01,"",IF(NewDistributions!AE72/SUM(NewDistributions!AE$2:AE74)&gt;0.01,"",DateEnded_3Day!$A74))))))</f>
        <v/>
      </c>
      <c r="AF74" s="19" t="str">
        <f>IF($A74&lt;='All Results'!$B$4,"",IF(SUM(NewDistributions!AF$2:AF74)=0,"",(IF(NewDistributions!AF74/SUM(NewDistributions!AF$2:AF74)&gt;0.01,"",IF(NewDistributions!AF73/SUM(NewDistributions!AF$2:AF74)&gt;0.01,"",IF(NewDistributions!AF72/SUM(NewDistributions!AF$2:AF74)&gt;0.01,"",DateEnded_3Day!$A74))))))</f>
        <v/>
      </c>
      <c r="AG74" s="19" t="str">
        <f>IF($A74&lt;='All Results'!$B$4,"",IF(SUM(NewDistributions!AG$2:AG74)=0,"",(IF(NewDistributions!AG74/SUM(NewDistributions!AG$2:AG74)&gt;0.01,"",IF(NewDistributions!AG73/SUM(NewDistributions!AG$2:AG74)&gt;0.01,"",IF(NewDistributions!AG72/SUM(NewDistributions!AG$2:AG74)&gt;0.01,"",DateEnded_3Day!$A74))))))</f>
        <v/>
      </c>
      <c r="AH74" s="19" t="str">
        <f>IF($A74&lt;='All Results'!$B$4,"",IF(SUM(NewDistributions!AH$2:AH74)=0,"",(IF(NewDistributions!AH74/SUM(NewDistributions!AH$2:AH74)&gt;0.01,"",IF(NewDistributions!AH73/SUM(NewDistributions!AH$2:AH74)&gt;0.01,"",IF(NewDistributions!AH72/SUM(NewDistributions!AH$2:AH74)&gt;0.01,"",DateEnded_3Day!$A74))))))</f>
        <v/>
      </c>
      <c r="AI74" s="19" t="str">
        <f>IF($A74&lt;='All Results'!$B$4,"",IF(SUM(NewDistributions!AI$2:AI74)=0,"",(IF(NewDistributions!AI74/SUM(NewDistributions!AI$2:AI74)&gt;0.01,"",IF(NewDistributions!AI73/SUM(NewDistributions!AI$2:AI74)&gt;0.01,"",IF(NewDistributions!AI72/SUM(NewDistributions!AI$2:AI74)&gt;0.01,"",DateEnded_3Day!$A74))))))</f>
        <v/>
      </c>
      <c r="AJ74" s="19" t="str">
        <f>IF($A74&lt;='All Results'!$B$4,"",IF(SUM(NewDistributions!AJ$2:AJ74)=0,"",(IF(NewDistributions!AJ74/SUM(NewDistributions!AJ$2:AJ74)&gt;0.01,"",IF(NewDistributions!AJ73/SUM(NewDistributions!AJ$2:AJ74)&gt;0.01,"",IF(NewDistributions!AJ72/SUM(NewDistributions!AJ$2:AJ74)&gt;0.01,"",DateEnded_3Day!$A74))))))</f>
        <v/>
      </c>
    </row>
    <row r="75" spans="1:36" x14ac:dyDescent="0.25">
      <c r="A75" s="1">
        <v>44390</v>
      </c>
      <c r="B75" s="3">
        <v>194</v>
      </c>
      <c r="C75" s="19" t="str">
        <f>IF($A75&lt;='All Results'!$B$4,"",IF(SUM(NewDistributions!C$2:C75)=0,"",(IF(NewDistributions!C75/SUM(NewDistributions!C$2:C75)&gt;0.01,"",IF(NewDistributions!C74/SUM(NewDistributions!C$2:C75)&gt;0.01,"",IF(NewDistributions!C73/SUM(NewDistributions!C$2:C75)&gt;0.01,"",DateEnded_3Day!$A75))))))</f>
        <v/>
      </c>
      <c r="D75" s="19" t="str">
        <f>IF($A75&lt;='All Results'!$B$4,"",IF(SUM(NewDistributions!D$2:D75)=0,"",(IF(NewDistributions!D75/SUM(NewDistributions!D$2:D75)&gt;0.01,"",IF(NewDistributions!D74/SUM(NewDistributions!D$2:D75)&gt;0.01,"",IF(NewDistributions!D73/SUM(NewDistributions!D$2:D75)&gt;0.01,"",DateEnded_3Day!$A75))))))</f>
        <v/>
      </c>
      <c r="E75" s="19" t="str">
        <f>IF($A75&lt;='All Results'!$B$4,"",IF(SUM(NewDistributions!E$2:E75)=0,"",(IF(NewDistributions!E75/SUM(NewDistributions!E$2:E75)&gt;0.01,"",IF(NewDistributions!E74/SUM(NewDistributions!E$2:E75)&gt;0.01,"",IF(NewDistributions!E73/SUM(NewDistributions!E$2:E75)&gt;0.01,"",DateEnded_3Day!$A75))))))</f>
        <v/>
      </c>
      <c r="F75" s="19" t="str">
        <f>IF($A75&lt;='All Results'!$B$4,"",IF(SUM(NewDistributions!F$2:F75)=0,"",(IF(NewDistributions!F75/SUM(NewDistributions!F$2:F75)&gt;0.01,"",IF(NewDistributions!F74/SUM(NewDistributions!F$2:F75)&gt;0.01,"",IF(NewDistributions!F73/SUM(NewDistributions!F$2:F75)&gt;0.01,"",DateEnded_3Day!$A75))))))</f>
        <v/>
      </c>
      <c r="G75" s="19" t="str">
        <f>IF($A75&lt;='All Results'!$B$4,"",IF(SUM(NewDistributions!G$2:G75)=0,"",(IF(NewDistributions!G75/SUM(NewDistributions!G$2:G75)&gt;0.01,"",IF(NewDistributions!G74/SUM(NewDistributions!G$2:G75)&gt;0.01,"",IF(NewDistributions!G73/SUM(NewDistributions!G$2:G75)&gt;0.01,"",DateEnded_3Day!$A75))))))</f>
        <v/>
      </c>
      <c r="H75" s="19" t="str">
        <f>IF($A75&lt;='All Results'!$B$4,"",IF(SUM(NewDistributions!H$2:H75)=0,"",(IF(NewDistributions!H75/SUM(NewDistributions!H$2:H75)&gt;0.01,"",IF(NewDistributions!H74/SUM(NewDistributions!H$2:H75)&gt;0.01,"",IF(NewDistributions!H73/SUM(NewDistributions!H$2:H75)&gt;0.01,"",DateEnded_3Day!$A75))))))</f>
        <v/>
      </c>
      <c r="I75" s="19" t="str">
        <f>IF($A75&lt;='All Results'!$B$4,"",IF(SUM(NewDistributions!I$2:I75)=0,"",(IF(NewDistributions!I75/SUM(NewDistributions!I$2:I75)&gt;0.01,"",IF(NewDistributions!I74/SUM(NewDistributions!I$2:I75)&gt;0.01,"",IF(NewDistributions!I73/SUM(NewDistributions!I$2:I75)&gt;0.01,"",DateEnded_3Day!$A75))))))</f>
        <v/>
      </c>
      <c r="J75" s="19" t="str">
        <f>IF($A75&lt;='All Results'!$B$4,"",IF(SUM(NewDistributions!J$2:J75)=0,"",(IF(NewDistributions!J75/SUM(NewDistributions!J$2:J75)&gt;0.01,"",IF(NewDistributions!J74/SUM(NewDistributions!J$2:J75)&gt;0.01,"",IF(NewDistributions!J73/SUM(NewDistributions!J$2:J75)&gt;0.01,"",DateEnded_3Day!$A75))))))</f>
        <v/>
      </c>
      <c r="K75" s="19" t="str">
        <f>IF($A75&lt;='All Results'!$B$4,"",IF(SUM(NewDistributions!K$2:K75)=0,"",(IF(NewDistributions!K75/SUM(NewDistributions!K$2:K75)&gt;0.01,"",IF(NewDistributions!K74/SUM(NewDistributions!K$2:K75)&gt;0.01,"",IF(NewDistributions!K73/SUM(NewDistributions!K$2:K75)&gt;0.01,"",DateEnded_3Day!$A75))))))</f>
        <v/>
      </c>
      <c r="L75" s="19" t="str">
        <f>IF($A75&lt;='All Results'!$B$4,"",IF(SUM(NewDistributions!L$2:L75)=0,"",(IF(NewDistributions!L75/SUM(NewDistributions!L$2:L75)&gt;0.01,"",IF(NewDistributions!L74/SUM(NewDistributions!L$2:L75)&gt;0.01,"",IF(NewDistributions!L73/SUM(NewDistributions!L$2:L75)&gt;0.01,"",DateEnded_3Day!$A75))))))</f>
        <v/>
      </c>
      <c r="M75" s="19" t="str">
        <f>IF($A75&lt;='All Results'!$B$4,"",IF(SUM(NewDistributions!M$2:M75)=0,"",(IF(NewDistributions!M75/SUM(NewDistributions!M$2:M75)&gt;0.01,"",IF(NewDistributions!M74/SUM(NewDistributions!M$2:M75)&gt;0.01,"",IF(NewDistributions!M73/SUM(NewDistributions!M$2:M75)&gt;0.01,"",DateEnded_3Day!$A75))))))</f>
        <v/>
      </c>
      <c r="N75" s="19" t="str">
        <f>IF($A75&lt;='All Results'!$B$4,"",IF(SUM(NewDistributions!N$2:N75)=0,"",(IF(NewDistributions!N75/SUM(NewDistributions!N$2:N75)&gt;0.01,"",IF(NewDistributions!N74/SUM(NewDistributions!N$2:N75)&gt;0.01,"",IF(NewDistributions!N73/SUM(NewDistributions!N$2:N75)&gt;0.01,"",DateEnded_3Day!$A75))))))</f>
        <v/>
      </c>
      <c r="O75" s="19" t="str">
        <f>IF($A75&lt;='All Results'!$B$4,"",IF(SUM(NewDistributions!O$2:O75)=0,"",(IF(NewDistributions!O75/SUM(NewDistributions!O$2:O75)&gt;0.01,"",IF(NewDistributions!O74/SUM(NewDistributions!O$2:O75)&gt;0.01,"",IF(NewDistributions!O73/SUM(NewDistributions!O$2:O75)&gt;0.01,"",DateEnded_3Day!$A75))))))</f>
        <v/>
      </c>
      <c r="P75" s="19" t="str">
        <f>IF($A75&lt;='All Results'!$B$4,"",IF(SUM(NewDistributions!P$2:P75)=0,"",(IF(NewDistributions!P75/SUM(NewDistributions!P$2:P75)&gt;0.01,"",IF(NewDistributions!P74/SUM(NewDistributions!P$2:P75)&gt;0.01,"",IF(NewDistributions!P73/SUM(NewDistributions!P$2:P75)&gt;0.01,"",DateEnded_3Day!$A75))))))</f>
        <v/>
      </c>
      <c r="Q75" s="19" t="str">
        <f>IF($A75&lt;='All Results'!$B$4,"",IF(SUM(NewDistributions!Q$2:Q75)=0,"",(IF(NewDistributions!Q75/SUM(NewDistributions!Q$2:Q75)&gt;0.01,"",IF(NewDistributions!Q74/SUM(NewDistributions!Q$2:Q75)&gt;0.01,"",IF(NewDistributions!Q73/SUM(NewDistributions!Q$2:Q75)&gt;0.01,"",DateEnded_3Day!$A75))))))</f>
        <v/>
      </c>
      <c r="R75" s="19" t="str">
        <f>IF($A75&lt;='All Results'!$B$4,"",IF(SUM(NewDistributions!R$2:R75)=0,"",(IF(NewDistributions!R75/SUM(NewDistributions!R$2:R75)&gt;0.01,"",IF(NewDistributions!R74/SUM(NewDistributions!R$2:R75)&gt;0.01,"",IF(NewDistributions!R73/SUM(NewDistributions!R$2:R75)&gt;0.01,"",DateEnded_3Day!$A75))))))</f>
        <v/>
      </c>
      <c r="S75" s="19" t="str">
        <f>IF($A75&lt;='All Results'!$B$4,"",IF(SUM(NewDistributions!S$2:S75)=0,"",(IF(NewDistributions!S75/SUM(NewDistributions!S$2:S75)&gt;0.01,"",IF(NewDistributions!S74/SUM(NewDistributions!S$2:S75)&gt;0.01,"",IF(NewDistributions!S73/SUM(NewDistributions!S$2:S75)&gt;0.01,"",DateEnded_3Day!$A75))))))</f>
        <v/>
      </c>
      <c r="T75" s="19" t="str">
        <f>IF($A75&lt;='All Results'!$B$4,"",IF(SUM(NewDistributions!T$2:T75)=0,"",(IF(NewDistributions!T75/SUM(NewDistributions!T$2:T75)&gt;0.01,"",IF(NewDistributions!T74/SUM(NewDistributions!T$2:T75)&gt;0.01,"",IF(NewDistributions!T73/SUM(NewDistributions!T$2:T75)&gt;0.01,"",DateEnded_3Day!$A75))))))</f>
        <v/>
      </c>
      <c r="U75" s="19" t="str">
        <f>IF($A75&lt;='All Results'!$B$4,"",IF(SUM(NewDistributions!U$2:U75)=0,"",(IF(NewDistributions!U75/SUM(NewDistributions!U$2:U75)&gt;0.01,"",IF(NewDistributions!U74/SUM(NewDistributions!U$2:U75)&gt;0.01,"",IF(NewDistributions!U73/SUM(NewDistributions!U$2:U75)&gt;0.01,"",DateEnded_3Day!$A75))))))</f>
        <v/>
      </c>
      <c r="V75" s="19" t="str">
        <f>IF($A75&lt;='All Results'!$B$4,"",IF(SUM(NewDistributions!V$2:V75)=0,"",(IF(NewDistributions!V75/SUM(NewDistributions!V$2:V75)&gt;0.01,"",IF(NewDistributions!V74/SUM(NewDistributions!V$2:V75)&gt;0.01,"",IF(NewDistributions!V73/SUM(NewDistributions!V$2:V75)&gt;0.01,"",DateEnded_3Day!$A75))))))</f>
        <v/>
      </c>
      <c r="W75" s="19" t="str">
        <f>IF($A75&lt;='All Results'!$B$4,"",IF(SUM(NewDistributions!W$2:W75)=0,"",(IF(NewDistributions!W75/SUM(NewDistributions!W$2:W75)&gt;0.01,"",IF(NewDistributions!W74/SUM(NewDistributions!W$2:W75)&gt;0.01,"",IF(NewDistributions!W73/SUM(NewDistributions!W$2:W75)&gt;0.01,"",DateEnded_3Day!$A75))))))</f>
        <v/>
      </c>
      <c r="X75" s="19" t="str">
        <f>IF($A75&lt;='All Results'!$B$4,"",IF(SUM(NewDistributions!X$2:X75)=0,"",(IF(NewDistributions!X75/SUM(NewDistributions!X$2:X75)&gt;0.01,"",IF(NewDistributions!X74/SUM(NewDistributions!X$2:X75)&gt;0.01,"",IF(NewDistributions!X73/SUM(NewDistributions!X$2:X75)&gt;0.01,"",DateEnded_3Day!$A75))))))</f>
        <v/>
      </c>
      <c r="Y75" s="19" t="str">
        <f>IF($A75&lt;='All Results'!$B$4,"",IF(SUM(NewDistributions!Y$2:Y75)=0,"",(IF(NewDistributions!Y75/SUM(NewDistributions!Y$2:Y75)&gt;0.01,"",IF(NewDistributions!Y74/SUM(NewDistributions!Y$2:Y75)&gt;0.01,"",IF(NewDistributions!Y73/SUM(NewDistributions!Y$2:Y75)&gt;0.01,"",DateEnded_3Day!$A75))))))</f>
        <v/>
      </c>
      <c r="Z75" s="19" t="str">
        <f>IF($A75&lt;='All Results'!$B$4,"",IF(SUM(NewDistributions!Z$2:Z75)=0,"",(IF(NewDistributions!Z75/SUM(NewDistributions!Z$2:Z75)&gt;0.01,"",IF(NewDistributions!Z74/SUM(NewDistributions!Z$2:Z75)&gt;0.01,"",IF(NewDistributions!Z73/SUM(NewDistributions!Z$2:Z75)&gt;0.01,"",DateEnded_3Day!$A75))))))</f>
        <v/>
      </c>
      <c r="AA75" s="19" t="str">
        <f>IF($A75&lt;='All Results'!$B$4,"",IF(SUM(NewDistributions!AA$2:AA75)=0,"",(IF(NewDistributions!AA75/SUM(NewDistributions!AA$2:AA75)&gt;0.01,"",IF(NewDistributions!AA74/SUM(NewDistributions!AA$2:AA75)&gt;0.01,"",IF(NewDistributions!AA73/SUM(NewDistributions!AA$2:AA75)&gt;0.01,"",DateEnded_3Day!$A75))))))</f>
        <v/>
      </c>
      <c r="AB75" s="19" t="str">
        <f>IF($A75&lt;='All Results'!$B$4,"",IF(SUM(NewDistributions!AB$2:AB75)=0,"",(IF(NewDistributions!AB75/SUM(NewDistributions!AB$2:AB75)&gt;0.01,"",IF(NewDistributions!AB74/SUM(NewDistributions!AB$2:AB75)&gt;0.01,"",IF(NewDistributions!AB73/SUM(NewDistributions!AB$2:AB75)&gt;0.01,"",DateEnded_3Day!$A75))))))</f>
        <v/>
      </c>
      <c r="AC75" s="19" t="str">
        <f>IF($A75&lt;='All Results'!$B$4,"",IF(SUM(NewDistributions!AC$2:AC75)=0,"",(IF(NewDistributions!AC75/SUM(NewDistributions!AC$2:AC75)&gt;0.01,"",IF(NewDistributions!AC74/SUM(NewDistributions!AC$2:AC75)&gt;0.01,"",IF(NewDistributions!AC73/SUM(NewDistributions!AC$2:AC75)&gt;0.01,"",DateEnded_3Day!$A75))))))</f>
        <v/>
      </c>
      <c r="AD75" s="19" t="str">
        <f>IF($A75&lt;='All Results'!$B$4,"",IF(SUM(NewDistributions!AD$2:AD75)=0,"",(IF(NewDistributions!AD75/SUM(NewDistributions!AD$2:AD75)&gt;0.01,"",IF(NewDistributions!AD74/SUM(NewDistributions!AD$2:AD75)&gt;0.01,"",IF(NewDistributions!AD73/SUM(NewDistributions!AD$2:AD75)&gt;0.01,"",DateEnded_3Day!$A75))))))</f>
        <v/>
      </c>
      <c r="AE75" s="19" t="str">
        <f>IF($A75&lt;='All Results'!$B$4,"",IF(SUM(NewDistributions!AE$2:AE75)=0,"",(IF(NewDistributions!AE75/SUM(NewDistributions!AE$2:AE75)&gt;0.01,"",IF(NewDistributions!AE74/SUM(NewDistributions!AE$2:AE75)&gt;0.01,"",IF(NewDistributions!AE73/SUM(NewDistributions!AE$2:AE75)&gt;0.01,"",DateEnded_3Day!$A75))))))</f>
        <v/>
      </c>
      <c r="AF75" s="19" t="str">
        <f>IF($A75&lt;='All Results'!$B$4,"",IF(SUM(NewDistributions!AF$2:AF75)=0,"",(IF(NewDistributions!AF75/SUM(NewDistributions!AF$2:AF75)&gt;0.01,"",IF(NewDistributions!AF74/SUM(NewDistributions!AF$2:AF75)&gt;0.01,"",IF(NewDistributions!AF73/SUM(NewDistributions!AF$2:AF75)&gt;0.01,"",DateEnded_3Day!$A75))))))</f>
        <v/>
      </c>
      <c r="AG75" s="19" t="str">
        <f>IF($A75&lt;='All Results'!$B$4,"",IF(SUM(NewDistributions!AG$2:AG75)=0,"",(IF(NewDistributions!AG75/SUM(NewDistributions!AG$2:AG75)&gt;0.01,"",IF(NewDistributions!AG74/SUM(NewDistributions!AG$2:AG75)&gt;0.01,"",IF(NewDistributions!AG73/SUM(NewDistributions!AG$2:AG75)&gt;0.01,"",DateEnded_3Day!$A75))))))</f>
        <v/>
      </c>
      <c r="AH75" s="19" t="str">
        <f>IF($A75&lt;='All Results'!$B$4,"",IF(SUM(NewDistributions!AH$2:AH75)=0,"",(IF(NewDistributions!AH75/SUM(NewDistributions!AH$2:AH75)&gt;0.01,"",IF(NewDistributions!AH74/SUM(NewDistributions!AH$2:AH75)&gt;0.01,"",IF(NewDistributions!AH73/SUM(NewDistributions!AH$2:AH75)&gt;0.01,"",DateEnded_3Day!$A75))))))</f>
        <v/>
      </c>
      <c r="AI75" s="19" t="str">
        <f>IF($A75&lt;='All Results'!$B$4,"",IF(SUM(NewDistributions!AI$2:AI75)=0,"",(IF(NewDistributions!AI75/SUM(NewDistributions!AI$2:AI75)&gt;0.01,"",IF(NewDistributions!AI74/SUM(NewDistributions!AI$2:AI75)&gt;0.01,"",IF(NewDistributions!AI73/SUM(NewDistributions!AI$2:AI75)&gt;0.01,"",DateEnded_3Day!$A75))))))</f>
        <v/>
      </c>
      <c r="AJ75" s="19" t="str">
        <f>IF($A75&lt;='All Results'!$B$4,"",IF(SUM(NewDistributions!AJ$2:AJ75)=0,"",(IF(NewDistributions!AJ75/SUM(NewDistributions!AJ$2:AJ75)&gt;0.01,"",IF(NewDistributions!AJ74/SUM(NewDistributions!AJ$2:AJ75)&gt;0.01,"",IF(NewDistributions!AJ73/SUM(NewDistributions!AJ$2:AJ75)&gt;0.01,"",DateEnded_3Day!$A75))))))</f>
        <v/>
      </c>
    </row>
    <row r="76" spans="1:36" x14ac:dyDescent="0.25">
      <c r="A76" s="1">
        <v>44391</v>
      </c>
      <c r="B76" s="3">
        <v>195</v>
      </c>
      <c r="C76" s="19" t="str">
        <f>IF($A76&lt;='All Results'!$B$4,"",IF(SUM(NewDistributions!C$2:C76)=0,"",(IF(NewDistributions!C76/SUM(NewDistributions!C$2:C76)&gt;0.01,"",IF(NewDistributions!C75/SUM(NewDistributions!C$2:C76)&gt;0.01,"",IF(NewDistributions!C74/SUM(NewDistributions!C$2:C76)&gt;0.01,"",DateEnded_3Day!$A76))))))</f>
        <v/>
      </c>
      <c r="D76" s="19" t="str">
        <f>IF($A76&lt;='All Results'!$B$4,"",IF(SUM(NewDistributions!D$2:D76)=0,"",(IF(NewDistributions!D76/SUM(NewDistributions!D$2:D76)&gt;0.01,"",IF(NewDistributions!D75/SUM(NewDistributions!D$2:D76)&gt;0.01,"",IF(NewDistributions!D74/SUM(NewDistributions!D$2:D76)&gt;0.01,"",DateEnded_3Day!$A76))))))</f>
        <v/>
      </c>
      <c r="E76" s="19" t="str">
        <f>IF($A76&lt;='All Results'!$B$4,"",IF(SUM(NewDistributions!E$2:E76)=0,"",(IF(NewDistributions!E76/SUM(NewDistributions!E$2:E76)&gt;0.01,"",IF(NewDistributions!E75/SUM(NewDistributions!E$2:E76)&gt;0.01,"",IF(NewDistributions!E74/SUM(NewDistributions!E$2:E76)&gt;0.01,"",DateEnded_3Day!$A76))))))</f>
        <v/>
      </c>
      <c r="F76" s="19" t="str">
        <f>IF($A76&lt;='All Results'!$B$4,"",IF(SUM(NewDistributions!F$2:F76)=0,"",(IF(NewDistributions!F76/SUM(NewDistributions!F$2:F76)&gt;0.01,"",IF(NewDistributions!F75/SUM(NewDistributions!F$2:F76)&gt;0.01,"",IF(NewDistributions!F74/SUM(NewDistributions!F$2:F76)&gt;0.01,"",DateEnded_3Day!$A76))))))</f>
        <v/>
      </c>
      <c r="G76" s="19" t="str">
        <f>IF($A76&lt;='All Results'!$B$4,"",IF(SUM(NewDistributions!G$2:G76)=0,"",(IF(NewDistributions!G76/SUM(NewDistributions!G$2:G76)&gt;0.01,"",IF(NewDistributions!G75/SUM(NewDistributions!G$2:G76)&gt;0.01,"",IF(NewDistributions!G74/SUM(NewDistributions!G$2:G76)&gt;0.01,"",DateEnded_3Day!$A76))))))</f>
        <v/>
      </c>
      <c r="H76" s="19" t="str">
        <f>IF($A76&lt;='All Results'!$B$4,"",IF(SUM(NewDistributions!H$2:H76)=0,"",(IF(NewDistributions!H76/SUM(NewDistributions!H$2:H76)&gt;0.01,"",IF(NewDistributions!H75/SUM(NewDistributions!H$2:H76)&gt;0.01,"",IF(NewDistributions!H74/SUM(NewDistributions!H$2:H76)&gt;0.01,"",DateEnded_3Day!$A76))))))</f>
        <v/>
      </c>
      <c r="I76" s="19" t="str">
        <f>IF($A76&lt;='All Results'!$B$4,"",IF(SUM(NewDistributions!I$2:I76)=0,"",(IF(NewDistributions!I76/SUM(NewDistributions!I$2:I76)&gt;0.01,"",IF(NewDistributions!I75/SUM(NewDistributions!I$2:I76)&gt;0.01,"",IF(NewDistributions!I74/SUM(NewDistributions!I$2:I76)&gt;0.01,"",DateEnded_3Day!$A76))))))</f>
        <v/>
      </c>
      <c r="J76" s="19" t="str">
        <f>IF($A76&lt;='All Results'!$B$4,"",IF(SUM(NewDistributions!J$2:J76)=0,"",(IF(NewDistributions!J76/SUM(NewDistributions!J$2:J76)&gt;0.01,"",IF(NewDistributions!J75/SUM(NewDistributions!J$2:J76)&gt;0.01,"",IF(NewDistributions!J74/SUM(NewDistributions!J$2:J76)&gt;0.01,"",DateEnded_3Day!$A76))))))</f>
        <v/>
      </c>
      <c r="K76" s="19" t="str">
        <f>IF($A76&lt;='All Results'!$B$4,"",IF(SUM(NewDistributions!K$2:K76)=0,"",(IF(NewDistributions!K76/SUM(NewDistributions!K$2:K76)&gt;0.01,"",IF(NewDistributions!K75/SUM(NewDistributions!K$2:K76)&gt;0.01,"",IF(NewDistributions!K74/SUM(NewDistributions!K$2:K76)&gt;0.01,"",DateEnded_3Day!$A76))))))</f>
        <v/>
      </c>
      <c r="L76" s="19" t="str">
        <f>IF($A76&lt;='All Results'!$B$4,"",IF(SUM(NewDistributions!L$2:L76)=0,"",(IF(NewDistributions!L76/SUM(NewDistributions!L$2:L76)&gt;0.01,"",IF(NewDistributions!L75/SUM(NewDistributions!L$2:L76)&gt;0.01,"",IF(NewDistributions!L74/SUM(NewDistributions!L$2:L76)&gt;0.01,"",DateEnded_3Day!$A76))))))</f>
        <v/>
      </c>
      <c r="M76" s="19" t="str">
        <f>IF($A76&lt;='All Results'!$B$4,"",IF(SUM(NewDistributions!M$2:M76)=0,"",(IF(NewDistributions!M76/SUM(NewDistributions!M$2:M76)&gt;0.01,"",IF(NewDistributions!M75/SUM(NewDistributions!M$2:M76)&gt;0.01,"",IF(NewDistributions!M74/SUM(NewDistributions!M$2:M76)&gt;0.01,"",DateEnded_3Day!$A76))))))</f>
        <v/>
      </c>
      <c r="N76" s="19" t="str">
        <f>IF($A76&lt;='All Results'!$B$4,"",IF(SUM(NewDistributions!N$2:N76)=0,"",(IF(NewDistributions!N76/SUM(NewDistributions!N$2:N76)&gt;0.01,"",IF(NewDistributions!N75/SUM(NewDistributions!N$2:N76)&gt;0.01,"",IF(NewDistributions!N74/SUM(NewDistributions!N$2:N76)&gt;0.01,"",DateEnded_3Day!$A76))))))</f>
        <v/>
      </c>
      <c r="O76" s="19" t="str">
        <f>IF($A76&lt;='All Results'!$B$4,"",IF(SUM(NewDistributions!O$2:O76)=0,"",(IF(NewDistributions!O76/SUM(NewDistributions!O$2:O76)&gt;0.01,"",IF(NewDistributions!O75/SUM(NewDistributions!O$2:O76)&gt;0.01,"",IF(NewDistributions!O74/SUM(NewDistributions!O$2:O76)&gt;0.01,"",DateEnded_3Day!$A76))))))</f>
        <v/>
      </c>
      <c r="P76" s="19" t="str">
        <f>IF($A76&lt;='All Results'!$B$4,"",IF(SUM(NewDistributions!P$2:P76)=0,"",(IF(NewDistributions!P76/SUM(NewDistributions!P$2:P76)&gt;0.01,"",IF(NewDistributions!P75/SUM(NewDistributions!P$2:P76)&gt;0.01,"",IF(NewDistributions!P74/SUM(NewDistributions!P$2:P76)&gt;0.01,"",DateEnded_3Day!$A76))))))</f>
        <v/>
      </c>
      <c r="Q76" s="19" t="str">
        <f>IF($A76&lt;='All Results'!$B$4,"",IF(SUM(NewDistributions!Q$2:Q76)=0,"",(IF(NewDistributions!Q76/SUM(NewDistributions!Q$2:Q76)&gt;0.01,"",IF(NewDistributions!Q75/SUM(NewDistributions!Q$2:Q76)&gt;0.01,"",IF(NewDistributions!Q74/SUM(NewDistributions!Q$2:Q76)&gt;0.01,"",DateEnded_3Day!$A76))))))</f>
        <v/>
      </c>
      <c r="R76" s="19" t="str">
        <f>IF($A76&lt;='All Results'!$B$4,"",IF(SUM(NewDistributions!R$2:R76)=0,"",(IF(NewDistributions!R76/SUM(NewDistributions!R$2:R76)&gt;0.01,"",IF(NewDistributions!R75/SUM(NewDistributions!R$2:R76)&gt;0.01,"",IF(NewDistributions!R74/SUM(NewDistributions!R$2:R76)&gt;0.01,"",DateEnded_3Day!$A76))))))</f>
        <v/>
      </c>
      <c r="S76" s="19" t="str">
        <f>IF($A76&lt;='All Results'!$B$4,"",IF(SUM(NewDistributions!S$2:S76)=0,"",(IF(NewDistributions!S76/SUM(NewDistributions!S$2:S76)&gt;0.01,"",IF(NewDistributions!S75/SUM(NewDistributions!S$2:S76)&gt;0.01,"",IF(NewDistributions!S74/SUM(NewDistributions!S$2:S76)&gt;0.01,"",DateEnded_3Day!$A76))))))</f>
        <v/>
      </c>
      <c r="T76" s="19" t="str">
        <f>IF($A76&lt;='All Results'!$B$4,"",IF(SUM(NewDistributions!T$2:T76)=0,"",(IF(NewDistributions!T76/SUM(NewDistributions!T$2:T76)&gt;0.01,"",IF(NewDistributions!T75/SUM(NewDistributions!T$2:T76)&gt;0.01,"",IF(NewDistributions!T74/SUM(NewDistributions!T$2:T76)&gt;0.01,"",DateEnded_3Day!$A76))))))</f>
        <v/>
      </c>
      <c r="U76" s="19" t="str">
        <f>IF($A76&lt;='All Results'!$B$4,"",IF(SUM(NewDistributions!U$2:U76)=0,"",(IF(NewDistributions!U76/SUM(NewDistributions!U$2:U76)&gt;0.01,"",IF(NewDistributions!U75/SUM(NewDistributions!U$2:U76)&gt;0.01,"",IF(NewDistributions!U74/SUM(NewDistributions!U$2:U76)&gt;0.01,"",DateEnded_3Day!$A76))))))</f>
        <v/>
      </c>
      <c r="V76" s="19" t="str">
        <f>IF($A76&lt;='All Results'!$B$4,"",IF(SUM(NewDistributions!V$2:V76)=0,"",(IF(NewDistributions!V76/SUM(NewDistributions!V$2:V76)&gt;0.01,"",IF(NewDistributions!V75/SUM(NewDistributions!V$2:V76)&gt;0.01,"",IF(NewDistributions!V74/SUM(NewDistributions!V$2:V76)&gt;0.01,"",DateEnded_3Day!$A76))))))</f>
        <v/>
      </c>
      <c r="W76" s="19" t="str">
        <f>IF($A76&lt;='All Results'!$B$4,"",IF(SUM(NewDistributions!W$2:W76)=0,"",(IF(NewDistributions!W76/SUM(NewDistributions!W$2:W76)&gt;0.01,"",IF(NewDistributions!W75/SUM(NewDistributions!W$2:W76)&gt;0.01,"",IF(NewDistributions!W74/SUM(NewDistributions!W$2:W76)&gt;0.01,"",DateEnded_3Day!$A76))))))</f>
        <v/>
      </c>
      <c r="X76" s="19" t="str">
        <f>IF($A76&lt;='All Results'!$B$4,"",IF(SUM(NewDistributions!X$2:X76)=0,"",(IF(NewDistributions!X76/SUM(NewDistributions!X$2:X76)&gt;0.01,"",IF(NewDistributions!X75/SUM(NewDistributions!X$2:X76)&gt;0.01,"",IF(NewDistributions!X74/SUM(NewDistributions!X$2:X76)&gt;0.01,"",DateEnded_3Day!$A76))))))</f>
        <v/>
      </c>
      <c r="Y76" s="19" t="str">
        <f>IF($A76&lt;='All Results'!$B$4,"",IF(SUM(NewDistributions!Y$2:Y76)=0,"",(IF(NewDistributions!Y76/SUM(NewDistributions!Y$2:Y76)&gt;0.01,"",IF(NewDistributions!Y75/SUM(NewDistributions!Y$2:Y76)&gt;0.01,"",IF(NewDistributions!Y74/SUM(NewDistributions!Y$2:Y76)&gt;0.01,"",DateEnded_3Day!$A76))))))</f>
        <v/>
      </c>
      <c r="Z76" s="19" t="str">
        <f>IF($A76&lt;='All Results'!$B$4,"",IF(SUM(NewDistributions!Z$2:Z76)=0,"",(IF(NewDistributions!Z76/SUM(NewDistributions!Z$2:Z76)&gt;0.01,"",IF(NewDistributions!Z75/SUM(NewDistributions!Z$2:Z76)&gt;0.01,"",IF(NewDistributions!Z74/SUM(NewDistributions!Z$2:Z76)&gt;0.01,"",DateEnded_3Day!$A76))))))</f>
        <v/>
      </c>
      <c r="AA76" s="19" t="str">
        <f>IF($A76&lt;='All Results'!$B$4,"",IF(SUM(NewDistributions!AA$2:AA76)=0,"",(IF(NewDistributions!AA76/SUM(NewDistributions!AA$2:AA76)&gt;0.01,"",IF(NewDistributions!AA75/SUM(NewDistributions!AA$2:AA76)&gt;0.01,"",IF(NewDistributions!AA74/SUM(NewDistributions!AA$2:AA76)&gt;0.01,"",DateEnded_3Day!$A76))))))</f>
        <v/>
      </c>
      <c r="AB76" s="19" t="str">
        <f>IF($A76&lt;='All Results'!$B$4,"",IF(SUM(NewDistributions!AB$2:AB76)=0,"",(IF(NewDistributions!AB76/SUM(NewDistributions!AB$2:AB76)&gt;0.01,"",IF(NewDistributions!AB75/SUM(NewDistributions!AB$2:AB76)&gt;0.01,"",IF(NewDistributions!AB74/SUM(NewDistributions!AB$2:AB76)&gt;0.01,"",DateEnded_3Day!$A76))))))</f>
        <v/>
      </c>
      <c r="AC76" s="19" t="str">
        <f>IF($A76&lt;='All Results'!$B$4,"",IF(SUM(NewDistributions!AC$2:AC76)=0,"",(IF(NewDistributions!AC76/SUM(NewDistributions!AC$2:AC76)&gt;0.01,"",IF(NewDistributions!AC75/SUM(NewDistributions!AC$2:AC76)&gt;0.01,"",IF(NewDistributions!AC74/SUM(NewDistributions!AC$2:AC76)&gt;0.01,"",DateEnded_3Day!$A76))))))</f>
        <v/>
      </c>
      <c r="AD76" s="19" t="str">
        <f>IF($A76&lt;='All Results'!$B$4,"",IF(SUM(NewDistributions!AD$2:AD76)=0,"",(IF(NewDistributions!AD76/SUM(NewDistributions!AD$2:AD76)&gt;0.01,"",IF(NewDistributions!AD75/SUM(NewDistributions!AD$2:AD76)&gt;0.01,"",IF(NewDistributions!AD74/SUM(NewDistributions!AD$2:AD76)&gt;0.01,"",DateEnded_3Day!$A76))))))</f>
        <v/>
      </c>
      <c r="AE76" s="19" t="str">
        <f>IF($A76&lt;='All Results'!$B$4,"",IF(SUM(NewDistributions!AE$2:AE76)=0,"",(IF(NewDistributions!AE76/SUM(NewDistributions!AE$2:AE76)&gt;0.01,"",IF(NewDistributions!AE75/SUM(NewDistributions!AE$2:AE76)&gt;0.01,"",IF(NewDistributions!AE74/SUM(NewDistributions!AE$2:AE76)&gt;0.01,"",DateEnded_3Day!$A76))))))</f>
        <v/>
      </c>
      <c r="AF76" s="19" t="str">
        <f>IF($A76&lt;='All Results'!$B$4,"",IF(SUM(NewDistributions!AF$2:AF76)=0,"",(IF(NewDistributions!AF76/SUM(NewDistributions!AF$2:AF76)&gt;0.01,"",IF(NewDistributions!AF75/SUM(NewDistributions!AF$2:AF76)&gt;0.01,"",IF(NewDistributions!AF74/SUM(NewDistributions!AF$2:AF76)&gt;0.01,"",DateEnded_3Day!$A76))))))</f>
        <v/>
      </c>
      <c r="AG76" s="19" t="str">
        <f>IF($A76&lt;='All Results'!$B$4,"",IF(SUM(NewDistributions!AG$2:AG76)=0,"",(IF(NewDistributions!AG76/SUM(NewDistributions!AG$2:AG76)&gt;0.01,"",IF(NewDistributions!AG75/SUM(NewDistributions!AG$2:AG76)&gt;0.01,"",IF(NewDistributions!AG74/SUM(NewDistributions!AG$2:AG76)&gt;0.01,"",DateEnded_3Day!$A76))))))</f>
        <v/>
      </c>
      <c r="AH76" s="19" t="str">
        <f>IF($A76&lt;='All Results'!$B$4,"",IF(SUM(NewDistributions!AH$2:AH76)=0,"",(IF(NewDistributions!AH76/SUM(NewDistributions!AH$2:AH76)&gt;0.01,"",IF(NewDistributions!AH75/SUM(NewDistributions!AH$2:AH76)&gt;0.01,"",IF(NewDistributions!AH74/SUM(NewDistributions!AH$2:AH76)&gt;0.01,"",DateEnded_3Day!$A76))))))</f>
        <v/>
      </c>
      <c r="AI76" s="19" t="str">
        <f>IF($A76&lt;='All Results'!$B$4,"",IF(SUM(NewDistributions!AI$2:AI76)=0,"",(IF(NewDistributions!AI76/SUM(NewDistributions!AI$2:AI76)&gt;0.01,"",IF(NewDistributions!AI75/SUM(NewDistributions!AI$2:AI76)&gt;0.01,"",IF(NewDistributions!AI74/SUM(NewDistributions!AI$2:AI76)&gt;0.01,"",DateEnded_3Day!$A76))))))</f>
        <v/>
      </c>
      <c r="AJ76" s="19" t="str">
        <f>IF($A76&lt;='All Results'!$B$4,"",IF(SUM(NewDistributions!AJ$2:AJ76)=0,"",(IF(NewDistributions!AJ76/SUM(NewDistributions!AJ$2:AJ76)&gt;0.01,"",IF(NewDistributions!AJ75/SUM(NewDistributions!AJ$2:AJ76)&gt;0.01,"",IF(NewDistributions!AJ74/SUM(NewDistributions!AJ$2:AJ76)&gt;0.01,"",DateEnded_3Day!$A76))))))</f>
        <v/>
      </c>
    </row>
    <row r="77" spans="1:36" x14ac:dyDescent="0.25">
      <c r="A77" s="1">
        <v>44392</v>
      </c>
      <c r="B77" s="3">
        <v>196</v>
      </c>
      <c r="C77" s="19" t="str">
        <f>IF($A77&lt;='All Results'!$B$4,"",IF(SUM(NewDistributions!C$2:C77)=0,"",(IF(NewDistributions!C77/SUM(NewDistributions!C$2:C77)&gt;0.01,"",IF(NewDistributions!C76/SUM(NewDistributions!C$2:C77)&gt;0.01,"",IF(NewDistributions!C75/SUM(NewDistributions!C$2:C77)&gt;0.01,"",DateEnded_3Day!$A77))))))</f>
        <v/>
      </c>
      <c r="D77" s="19" t="str">
        <f>IF($A77&lt;='All Results'!$B$4,"",IF(SUM(NewDistributions!D$2:D77)=0,"",(IF(NewDistributions!D77/SUM(NewDistributions!D$2:D77)&gt;0.01,"",IF(NewDistributions!D76/SUM(NewDistributions!D$2:D77)&gt;0.01,"",IF(NewDistributions!D75/SUM(NewDistributions!D$2:D77)&gt;0.01,"",DateEnded_3Day!$A77))))))</f>
        <v/>
      </c>
      <c r="E77" s="19" t="str">
        <f>IF($A77&lt;='All Results'!$B$4,"",IF(SUM(NewDistributions!E$2:E77)=0,"",(IF(NewDistributions!E77/SUM(NewDistributions!E$2:E77)&gt;0.01,"",IF(NewDistributions!E76/SUM(NewDistributions!E$2:E77)&gt;0.01,"",IF(NewDistributions!E75/SUM(NewDistributions!E$2:E77)&gt;0.01,"",DateEnded_3Day!$A77))))))</f>
        <v/>
      </c>
      <c r="F77" s="19" t="str">
        <f>IF($A77&lt;='All Results'!$B$4,"",IF(SUM(NewDistributions!F$2:F77)=0,"",(IF(NewDistributions!F77/SUM(NewDistributions!F$2:F77)&gt;0.01,"",IF(NewDistributions!F76/SUM(NewDistributions!F$2:F77)&gt;0.01,"",IF(NewDistributions!F75/SUM(NewDistributions!F$2:F77)&gt;0.01,"",DateEnded_3Day!$A77))))))</f>
        <v/>
      </c>
      <c r="G77" s="19" t="str">
        <f>IF($A77&lt;='All Results'!$B$4,"",IF(SUM(NewDistributions!G$2:G77)=0,"",(IF(NewDistributions!G77/SUM(NewDistributions!G$2:G77)&gt;0.01,"",IF(NewDistributions!G76/SUM(NewDistributions!G$2:G77)&gt;0.01,"",IF(NewDistributions!G75/SUM(NewDistributions!G$2:G77)&gt;0.01,"",DateEnded_3Day!$A77))))))</f>
        <v/>
      </c>
      <c r="H77" s="19" t="str">
        <f>IF($A77&lt;='All Results'!$B$4,"",IF(SUM(NewDistributions!H$2:H77)=0,"",(IF(NewDistributions!H77/SUM(NewDistributions!H$2:H77)&gt;0.01,"",IF(NewDistributions!H76/SUM(NewDistributions!H$2:H77)&gt;0.01,"",IF(NewDistributions!H75/SUM(NewDistributions!H$2:H77)&gt;0.01,"",DateEnded_3Day!$A77))))))</f>
        <v/>
      </c>
      <c r="I77" s="19" t="str">
        <f>IF($A77&lt;='All Results'!$B$4,"",IF(SUM(NewDistributions!I$2:I77)=0,"",(IF(NewDistributions!I77/SUM(NewDistributions!I$2:I77)&gt;0.01,"",IF(NewDistributions!I76/SUM(NewDistributions!I$2:I77)&gt;0.01,"",IF(NewDistributions!I75/SUM(NewDistributions!I$2:I77)&gt;0.01,"",DateEnded_3Day!$A77))))))</f>
        <v/>
      </c>
      <c r="J77" s="19" t="str">
        <f>IF($A77&lt;='All Results'!$B$4,"",IF(SUM(NewDistributions!J$2:J77)=0,"",(IF(NewDistributions!J77/SUM(NewDistributions!J$2:J77)&gt;0.01,"",IF(NewDistributions!J76/SUM(NewDistributions!J$2:J77)&gt;0.01,"",IF(NewDistributions!J75/SUM(NewDistributions!J$2:J77)&gt;0.01,"",DateEnded_3Day!$A77))))))</f>
        <v/>
      </c>
      <c r="K77" s="19" t="str">
        <f>IF($A77&lt;='All Results'!$B$4,"",IF(SUM(NewDistributions!K$2:K77)=0,"",(IF(NewDistributions!K77/SUM(NewDistributions!K$2:K77)&gt;0.01,"",IF(NewDistributions!K76/SUM(NewDistributions!K$2:K77)&gt;0.01,"",IF(NewDistributions!K75/SUM(NewDistributions!K$2:K77)&gt;0.01,"",DateEnded_3Day!$A77))))))</f>
        <v/>
      </c>
      <c r="L77" s="19" t="str">
        <f>IF($A77&lt;='All Results'!$B$4,"",IF(SUM(NewDistributions!L$2:L77)=0,"",(IF(NewDistributions!L77/SUM(NewDistributions!L$2:L77)&gt;0.01,"",IF(NewDistributions!L76/SUM(NewDistributions!L$2:L77)&gt;0.01,"",IF(NewDistributions!L75/SUM(NewDistributions!L$2:L77)&gt;0.01,"",DateEnded_3Day!$A77))))))</f>
        <v/>
      </c>
      <c r="M77" s="19" t="str">
        <f>IF($A77&lt;='All Results'!$B$4,"",IF(SUM(NewDistributions!M$2:M77)=0,"",(IF(NewDistributions!M77/SUM(NewDistributions!M$2:M77)&gt;0.01,"",IF(NewDistributions!M76/SUM(NewDistributions!M$2:M77)&gt;0.01,"",IF(NewDistributions!M75/SUM(NewDistributions!M$2:M77)&gt;0.01,"",DateEnded_3Day!$A77))))))</f>
        <v/>
      </c>
      <c r="N77" s="19" t="str">
        <f>IF($A77&lt;='All Results'!$B$4,"",IF(SUM(NewDistributions!N$2:N77)=0,"",(IF(NewDistributions!N77/SUM(NewDistributions!N$2:N77)&gt;0.01,"",IF(NewDistributions!N76/SUM(NewDistributions!N$2:N77)&gt;0.01,"",IF(NewDistributions!N75/SUM(NewDistributions!N$2:N77)&gt;0.01,"",DateEnded_3Day!$A77))))))</f>
        <v/>
      </c>
      <c r="O77" s="19" t="str">
        <f>IF($A77&lt;='All Results'!$B$4,"",IF(SUM(NewDistributions!O$2:O77)=0,"",(IF(NewDistributions!O77/SUM(NewDistributions!O$2:O77)&gt;0.01,"",IF(NewDistributions!O76/SUM(NewDistributions!O$2:O77)&gt;0.01,"",IF(NewDistributions!O75/SUM(NewDistributions!O$2:O77)&gt;0.01,"",DateEnded_3Day!$A77))))))</f>
        <v/>
      </c>
      <c r="P77" s="19" t="str">
        <f>IF($A77&lt;='All Results'!$B$4,"",IF(SUM(NewDistributions!P$2:P77)=0,"",(IF(NewDistributions!P77/SUM(NewDistributions!P$2:P77)&gt;0.01,"",IF(NewDistributions!P76/SUM(NewDistributions!P$2:P77)&gt;0.01,"",IF(NewDistributions!P75/SUM(NewDistributions!P$2:P77)&gt;0.01,"",DateEnded_3Day!$A77))))))</f>
        <v/>
      </c>
      <c r="Q77" s="19" t="str">
        <f>IF($A77&lt;='All Results'!$B$4,"",IF(SUM(NewDistributions!Q$2:Q77)=0,"",(IF(NewDistributions!Q77/SUM(NewDistributions!Q$2:Q77)&gt;0.01,"",IF(NewDistributions!Q76/SUM(NewDistributions!Q$2:Q77)&gt;0.01,"",IF(NewDistributions!Q75/SUM(NewDistributions!Q$2:Q77)&gt;0.01,"",DateEnded_3Day!$A77))))))</f>
        <v/>
      </c>
      <c r="R77" s="19" t="str">
        <f>IF($A77&lt;='All Results'!$B$4,"",IF(SUM(NewDistributions!R$2:R77)=0,"",(IF(NewDistributions!R77/SUM(NewDistributions!R$2:R77)&gt;0.01,"",IF(NewDistributions!R76/SUM(NewDistributions!R$2:R77)&gt;0.01,"",IF(NewDistributions!R75/SUM(NewDistributions!R$2:R77)&gt;0.01,"",DateEnded_3Day!$A77))))))</f>
        <v/>
      </c>
      <c r="S77" s="19" t="str">
        <f>IF($A77&lt;='All Results'!$B$4,"",IF(SUM(NewDistributions!S$2:S77)=0,"",(IF(NewDistributions!S77/SUM(NewDistributions!S$2:S77)&gt;0.01,"",IF(NewDistributions!S76/SUM(NewDistributions!S$2:S77)&gt;0.01,"",IF(NewDistributions!S75/SUM(NewDistributions!S$2:S77)&gt;0.01,"",DateEnded_3Day!$A77))))))</f>
        <v/>
      </c>
      <c r="T77" s="19" t="str">
        <f>IF($A77&lt;='All Results'!$B$4,"",IF(SUM(NewDistributions!T$2:T77)=0,"",(IF(NewDistributions!T77/SUM(NewDistributions!T$2:T77)&gt;0.01,"",IF(NewDistributions!T76/SUM(NewDistributions!T$2:T77)&gt;0.01,"",IF(NewDistributions!T75/SUM(NewDistributions!T$2:T77)&gt;0.01,"",DateEnded_3Day!$A77))))))</f>
        <v/>
      </c>
      <c r="U77" s="19" t="str">
        <f>IF($A77&lt;='All Results'!$B$4,"",IF(SUM(NewDistributions!U$2:U77)=0,"",(IF(NewDistributions!U77/SUM(NewDistributions!U$2:U77)&gt;0.01,"",IF(NewDistributions!U76/SUM(NewDistributions!U$2:U77)&gt;0.01,"",IF(NewDistributions!U75/SUM(NewDistributions!U$2:U77)&gt;0.01,"",DateEnded_3Day!$A77))))))</f>
        <v/>
      </c>
      <c r="V77" s="19" t="str">
        <f>IF($A77&lt;='All Results'!$B$4,"",IF(SUM(NewDistributions!V$2:V77)=0,"",(IF(NewDistributions!V77/SUM(NewDistributions!V$2:V77)&gt;0.01,"",IF(NewDistributions!V76/SUM(NewDistributions!V$2:V77)&gt;0.01,"",IF(NewDistributions!V75/SUM(NewDistributions!V$2:V77)&gt;0.01,"",DateEnded_3Day!$A77))))))</f>
        <v/>
      </c>
      <c r="W77" s="19" t="str">
        <f>IF($A77&lt;='All Results'!$B$4,"",IF(SUM(NewDistributions!W$2:W77)=0,"",(IF(NewDistributions!W77/SUM(NewDistributions!W$2:W77)&gt;0.01,"",IF(NewDistributions!W76/SUM(NewDistributions!W$2:W77)&gt;0.01,"",IF(NewDistributions!W75/SUM(NewDistributions!W$2:W77)&gt;0.01,"",DateEnded_3Day!$A77))))))</f>
        <v/>
      </c>
      <c r="X77" s="19" t="str">
        <f>IF($A77&lt;='All Results'!$B$4,"",IF(SUM(NewDistributions!X$2:X77)=0,"",(IF(NewDistributions!X77/SUM(NewDistributions!X$2:X77)&gt;0.01,"",IF(NewDistributions!X76/SUM(NewDistributions!X$2:X77)&gt;0.01,"",IF(NewDistributions!X75/SUM(NewDistributions!X$2:X77)&gt;0.01,"",DateEnded_3Day!$A77))))))</f>
        <v/>
      </c>
      <c r="Y77" s="19" t="str">
        <f>IF($A77&lt;='All Results'!$B$4,"",IF(SUM(NewDistributions!Y$2:Y77)=0,"",(IF(NewDistributions!Y77/SUM(NewDistributions!Y$2:Y77)&gt;0.01,"",IF(NewDistributions!Y76/SUM(NewDistributions!Y$2:Y77)&gt;0.01,"",IF(NewDistributions!Y75/SUM(NewDistributions!Y$2:Y77)&gt;0.01,"",DateEnded_3Day!$A77))))))</f>
        <v/>
      </c>
      <c r="Z77" s="19" t="str">
        <f>IF($A77&lt;='All Results'!$B$4,"",IF(SUM(NewDistributions!Z$2:Z77)=0,"",(IF(NewDistributions!Z77/SUM(NewDistributions!Z$2:Z77)&gt;0.01,"",IF(NewDistributions!Z76/SUM(NewDistributions!Z$2:Z77)&gt;0.01,"",IF(NewDistributions!Z75/SUM(NewDistributions!Z$2:Z77)&gt;0.01,"",DateEnded_3Day!$A77))))))</f>
        <v/>
      </c>
      <c r="AA77" s="19" t="str">
        <f>IF($A77&lt;='All Results'!$B$4,"",IF(SUM(NewDistributions!AA$2:AA77)=0,"",(IF(NewDistributions!AA77/SUM(NewDistributions!AA$2:AA77)&gt;0.01,"",IF(NewDistributions!AA76/SUM(NewDistributions!AA$2:AA77)&gt;0.01,"",IF(NewDistributions!AA75/SUM(NewDistributions!AA$2:AA77)&gt;0.01,"",DateEnded_3Day!$A77))))))</f>
        <v/>
      </c>
      <c r="AB77" s="19" t="str">
        <f>IF($A77&lt;='All Results'!$B$4,"",IF(SUM(NewDistributions!AB$2:AB77)=0,"",(IF(NewDistributions!AB77/SUM(NewDistributions!AB$2:AB77)&gt;0.01,"",IF(NewDistributions!AB76/SUM(NewDistributions!AB$2:AB77)&gt;0.01,"",IF(NewDistributions!AB75/SUM(NewDistributions!AB$2:AB77)&gt;0.01,"",DateEnded_3Day!$A77))))))</f>
        <v/>
      </c>
      <c r="AC77" s="19" t="str">
        <f>IF($A77&lt;='All Results'!$B$4,"",IF(SUM(NewDistributions!AC$2:AC77)=0,"",(IF(NewDistributions!AC77/SUM(NewDistributions!AC$2:AC77)&gt;0.01,"",IF(NewDistributions!AC76/SUM(NewDistributions!AC$2:AC77)&gt;0.01,"",IF(NewDistributions!AC75/SUM(NewDistributions!AC$2:AC77)&gt;0.01,"",DateEnded_3Day!$A77))))))</f>
        <v/>
      </c>
      <c r="AD77" s="19" t="str">
        <f>IF($A77&lt;='All Results'!$B$4,"",IF(SUM(NewDistributions!AD$2:AD77)=0,"",(IF(NewDistributions!AD77/SUM(NewDistributions!AD$2:AD77)&gt;0.01,"",IF(NewDistributions!AD76/SUM(NewDistributions!AD$2:AD77)&gt;0.01,"",IF(NewDistributions!AD75/SUM(NewDistributions!AD$2:AD77)&gt;0.01,"",DateEnded_3Day!$A77))))))</f>
        <v/>
      </c>
      <c r="AE77" s="19" t="str">
        <f>IF($A77&lt;='All Results'!$B$4,"",IF(SUM(NewDistributions!AE$2:AE77)=0,"",(IF(NewDistributions!AE77/SUM(NewDistributions!AE$2:AE77)&gt;0.01,"",IF(NewDistributions!AE76/SUM(NewDistributions!AE$2:AE77)&gt;0.01,"",IF(NewDistributions!AE75/SUM(NewDistributions!AE$2:AE77)&gt;0.01,"",DateEnded_3Day!$A77))))))</f>
        <v/>
      </c>
      <c r="AF77" s="19" t="str">
        <f>IF($A77&lt;='All Results'!$B$4,"",IF(SUM(NewDistributions!AF$2:AF77)=0,"",(IF(NewDistributions!AF77/SUM(NewDistributions!AF$2:AF77)&gt;0.01,"",IF(NewDistributions!AF76/SUM(NewDistributions!AF$2:AF77)&gt;0.01,"",IF(NewDistributions!AF75/SUM(NewDistributions!AF$2:AF77)&gt;0.01,"",DateEnded_3Day!$A77))))))</f>
        <v/>
      </c>
      <c r="AG77" s="19" t="str">
        <f>IF($A77&lt;='All Results'!$B$4,"",IF(SUM(NewDistributions!AG$2:AG77)=0,"",(IF(NewDistributions!AG77/SUM(NewDistributions!AG$2:AG77)&gt;0.01,"",IF(NewDistributions!AG76/SUM(NewDistributions!AG$2:AG77)&gt;0.01,"",IF(NewDistributions!AG75/SUM(NewDistributions!AG$2:AG77)&gt;0.01,"",DateEnded_3Day!$A77))))))</f>
        <v/>
      </c>
      <c r="AH77" s="19" t="str">
        <f>IF($A77&lt;='All Results'!$B$4,"",IF(SUM(NewDistributions!AH$2:AH77)=0,"",(IF(NewDistributions!AH77/SUM(NewDistributions!AH$2:AH77)&gt;0.01,"",IF(NewDistributions!AH76/SUM(NewDistributions!AH$2:AH77)&gt;0.01,"",IF(NewDistributions!AH75/SUM(NewDistributions!AH$2:AH77)&gt;0.01,"",DateEnded_3Day!$A77))))))</f>
        <v/>
      </c>
      <c r="AI77" s="19" t="str">
        <f>IF($A77&lt;='All Results'!$B$4,"",IF(SUM(NewDistributions!AI$2:AI77)=0,"",(IF(NewDistributions!AI77/SUM(NewDistributions!AI$2:AI77)&gt;0.01,"",IF(NewDistributions!AI76/SUM(NewDistributions!AI$2:AI77)&gt;0.01,"",IF(NewDistributions!AI75/SUM(NewDistributions!AI$2:AI77)&gt;0.01,"",DateEnded_3Day!$A77))))))</f>
        <v/>
      </c>
      <c r="AJ77" s="19" t="str">
        <f>IF($A77&lt;='All Results'!$B$4,"",IF(SUM(NewDistributions!AJ$2:AJ77)=0,"",(IF(NewDistributions!AJ77/SUM(NewDistributions!AJ$2:AJ77)&gt;0.01,"",IF(NewDistributions!AJ76/SUM(NewDistributions!AJ$2:AJ77)&gt;0.01,"",IF(NewDistributions!AJ75/SUM(NewDistributions!AJ$2:AJ77)&gt;0.01,"",DateEnded_3Day!$A77))))))</f>
        <v/>
      </c>
    </row>
    <row r="78" spans="1:36" x14ac:dyDescent="0.25">
      <c r="A78" s="1">
        <v>44393</v>
      </c>
      <c r="B78" s="3">
        <v>197</v>
      </c>
      <c r="C78" s="19" t="str">
        <f>IF($A78&lt;='All Results'!$B$4,"",IF(SUM(NewDistributions!C$2:C78)=0,"",(IF(NewDistributions!C78/SUM(NewDistributions!C$2:C78)&gt;0.01,"",IF(NewDistributions!C77/SUM(NewDistributions!C$2:C78)&gt;0.01,"",IF(NewDistributions!C76/SUM(NewDistributions!C$2:C78)&gt;0.01,"",DateEnded_3Day!$A78))))))</f>
        <v/>
      </c>
      <c r="D78" s="19" t="str">
        <f>IF($A78&lt;='All Results'!$B$4,"",IF(SUM(NewDistributions!D$2:D78)=0,"",(IF(NewDistributions!D78/SUM(NewDistributions!D$2:D78)&gt;0.01,"",IF(NewDistributions!D77/SUM(NewDistributions!D$2:D78)&gt;0.01,"",IF(NewDistributions!D76/SUM(NewDistributions!D$2:D78)&gt;0.01,"",DateEnded_3Day!$A78))))))</f>
        <v/>
      </c>
      <c r="E78" s="19" t="str">
        <f>IF($A78&lt;='All Results'!$B$4,"",IF(SUM(NewDistributions!E$2:E78)=0,"",(IF(NewDistributions!E78/SUM(NewDistributions!E$2:E78)&gt;0.01,"",IF(NewDistributions!E77/SUM(NewDistributions!E$2:E78)&gt;0.01,"",IF(NewDistributions!E76/SUM(NewDistributions!E$2:E78)&gt;0.01,"",DateEnded_3Day!$A78))))))</f>
        <v/>
      </c>
      <c r="F78" s="19" t="str">
        <f>IF($A78&lt;='All Results'!$B$4,"",IF(SUM(NewDistributions!F$2:F78)=0,"",(IF(NewDistributions!F78/SUM(NewDistributions!F$2:F78)&gt;0.01,"",IF(NewDistributions!F77/SUM(NewDistributions!F$2:F78)&gt;0.01,"",IF(NewDistributions!F76/SUM(NewDistributions!F$2:F78)&gt;0.01,"",DateEnded_3Day!$A78))))))</f>
        <v/>
      </c>
      <c r="G78" s="19" t="str">
        <f>IF($A78&lt;='All Results'!$B$4,"",IF(SUM(NewDistributions!G$2:G78)=0,"",(IF(NewDistributions!G78/SUM(NewDistributions!G$2:G78)&gt;0.01,"",IF(NewDistributions!G77/SUM(NewDistributions!G$2:G78)&gt;0.01,"",IF(NewDistributions!G76/SUM(NewDistributions!G$2:G78)&gt;0.01,"",DateEnded_3Day!$A78))))))</f>
        <v/>
      </c>
      <c r="H78" s="19" t="str">
        <f>IF($A78&lt;='All Results'!$B$4,"",IF(SUM(NewDistributions!H$2:H78)=0,"",(IF(NewDistributions!H78/SUM(NewDistributions!H$2:H78)&gt;0.01,"",IF(NewDistributions!H77/SUM(NewDistributions!H$2:H78)&gt;0.01,"",IF(NewDistributions!H76/SUM(NewDistributions!H$2:H78)&gt;0.01,"",DateEnded_3Day!$A78))))))</f>
        <v/>
      </c>
      <c r="I78" s="19" t="str">
        <f>IF($A78&lt;='All Results'!$B$4,"",IF(SUM(NewDistributions!I$2:I78)=0,"",(IF(NewDistributions!I78/SUM(NewDistributions!I$2:I78)&gt;0.01,"",IF(NewDistributions!I77/SUM(NewDistributions!I$2:I78)&gt;0.01,"",IF(NewDistributions!I76/SUM(NewDistributions!I$2:I78)&gt;0.01,"",DateEnded_3Day!$A78))))))</f>
        <v/>
      </c>
      <c r="J78" s="19" t="str">
        <f>IF($A78&lt;='All Results'!$B$4,"",IF(SUM(NewDistributions!J$2:J78)=0,"",(IF(NewDistributions!J78/SUM(NewDistributions!J$2:J78)&gt;0.01,"",IF(NewDistributions!J77/SUM(NewDistributions!J$2:J78)&gt;0.01,"",IF(NewDistributions!J76/SUM(NewDistributions!J$2:J78)&gt;0.01,"",DateEnded_3Day!$A78))))))</f>
        <v/>
      </c>
      <c r="K78" s="19" t="str">
        <f>IF($A78&lt;='All Results'!$B$4,"",IF(SUM(NewDistributions!K$2:K78)=0,"",(IF(NewDistributions!K78/SUM(NewDistributions!K$2:K78)&gt;0.01,"",IF(NewDistributions!K77/SUM(NewDistributions!K$2:K78)&gt;0.01,"",IF(NewDistributions!K76/SUM(NewDistributions!K$2:K78)&gt;0.01,"",DateEnded_3Day!$A78))))))</f>
        <v/>
      </c>
      <c r="L78" s="19" t="str">
        <f>IF($A78&lt;='All Results'!$B$4,"",IF(SUM(NewDistributions!L$2:L78)=0,"",(IF(NewDistributions!L78/SUM(NewDistributions!L$2:L78)&gt;0.01,"",IF(NewDistributions!L77/SUM(NewDistributions!L$2:L78)&gt;0.01,"",IF(NewDistributions!L76/SUM(NewDistributions!L$2:L78)&gt;0.01,"",DateEnded_3Day!$A78))))))</f>
        <v/>
      </c>
      <c r="M78" s="19" t="str">
        <f>IF($A78&lt;='All Results'!$B$4,"",IF(SUM(NewDistributions!M$2:M78)=0,"",(IF(NewDistributions!M78/SUM(NewDistributions!M$2:M78)&gt;0.01,"",IF(NewDistributions!M77/SUM(NewDistributions!M$2:M78)&gt;0.01,"",IF(NewDistributions!M76/SUM(NewDistributions!M$2:M78)&gt;0.01,"",DateEnded_3Day!$A78))))))</f>
        <v/>
      </c>
      <c r="N78" s="19" t="str">
        <f>IF($A78&lt;='All Results'!$B$4,"",IF(SUM(NewDistributions!N$2:N78)=0,"",(IF(NewDistributions!N78/SUM(NewDistributions!N$2:N78)&gt;0.01,"",IF(NewDistributions!N77/SUM(NewDistributions!N$2:N78)&gt;0.01,"",IF(NewDistributions!N76/SUM(NewDistributions!N$2:N78)&gt;0.01,"",DateEnded_3Day!$A78))))))</f>
        <v/>
      </c>
      <c r="O78" s="19" t="str">
        <f>IF($A78&lt;='All Results'!$B$4,"",IF(SUM(NewDistributions!O$2:O78)=0,"",(IF(NewDistributions!O78/SUM(NewDistributions!O$2:O78)&gt;0.01,"",IF(NewDistributions!O77/SUM(NewDistributions!O$2:O78)&gt;0.01,"",IF(NewDistributions!O76/SUM(NewDistributions!O$2:O78)&gt;0.01,"",DateEnded_3Day!$A78))))))</f>
        <v/>
      </c>
      <c r="P78" s="19" t="str">
        <f>IF($A78&lt;='All Results'!$B$4,"",IF(SUM(NewDistributions!P$2:P78)=0,"",(IF(NewDistributions!P78/SUM(NewDistributions!P$2:P78)&gt;0.01,"",IF(NewDistributions!P77/SUM(NewDistributions!P$2:P78)&gt;0.01,"",IF(NewDistributions!P76/SUM(NewDistributions!P$2:P78)&gt;0.01,"",DateEnded_3Day!$A78))))))</f>
        <v/>
      </c>
      <c r="Q78" s="19" t="str">
        <f>IF($A78&lt;='All Results'!$B$4,"",IF(SUM(NewDistributions!Q$2:Q78)=0,"",(IF(NewDistributions!Q78/SUM(NewDistributions!Q$2:Q78)&gt;0.01,"",IF(NewDistributions!Q77/SUM(NewDistributions!Q$2:Q78)&gt;0.01,"",IF(NewDistributions!Q76/SUM(NewDistributions!Q$2:Q78)&gt;0.01,"",DateEnded_3Day!$A78))))))</f>
        <v/>
      </c>
      <c r="R78" s="19" t="str">
        <f>IF($A78&lt;='All Results'!$B$4,"",IF(SUM(NewDistributions!R$2:R78)=0,"",(IF(NewDistributions!R78/SUM(NewDistributions!R$2:R78)&gt;0.01,"",IF(NewDistributions!R77/SUM(NewDistributions!R$2:R78)&gt;0.01,"",IF(NewDistributions!R76/SUM(NewDistributions!R$2:R78)&gt;0.01,"",DateEnded_3Day!$A78))))))</f>
        <v/>
      </c>
      <c r="S78" s="19" t="str">
        <f>IF($A78&lt;='All Results'!$B$4,"",IF(SUM(NewDistributions!S$2:S78)=0,"",(IF(NewDistributions!S78/SUM(NewDistributions!S$2:S78)&gt;0.01,"",IF(NewDistributions!S77/SUM(NewDistributions!S$2:S78)&gt;0.01,"",IF(NewDistributions!S76/SUM(NewDistributions!S$2:S78)&gt;0.01,"",DateEnded_3Day!$A78))))))</f>
        <v/>
      </c>
      <c r="T78" s="19" t="str">
        <f>IF($A78&lt;='All Results'!$B$4,"",IF(SUM(NewDistributions!T$2:T78)=0,"",(IF(NewDistributions!T78/SUM(NewDistributions!T$2:T78)&gt;0.01,"",IF(NewDistributions!T77/SUM(NewDistributions!T$2:T78)&gt;0.01,"",IF(NewDistributions!T76/SUM(NewDistributions!T$2:T78)&gt;0.01,"",DateEnded_3Day!$A78))))))</f>
        <v/>
      </c>
      <c r="U78" s="19" t="str">
        <f>IF($A78&lt;='All Results'!$B$4,"",IF(SUM(NewDistributions!U$2:U78)=0,"",(IF(NewDistributions!U78/SUM(NewDistributions!U$2:U78)&gt;0.01,"",IF(NewDistributions!U77/SUM(NewDistributions!U$2:U78)&gt;0.01,"",IF(NewDistributions!U76/SUM(NewDistributions!U$2:U78)&gt;0.01,"",DateEnded_3Day!$A78))))))</f>
        <v/>
      </c>
      <c r="V78" s="19" t="str">
        <f>IF($A78&lt;='All Results'!$B$4,"",IF(SUM(NewDistributions!V$2:V78)=0,"",(IF(NewDistributions!V78/SUM(NewDistributions!V$2:V78)&gt;0.01,"",IF(NewDistributions!V77/SUM(NewDistributions!V$2:V78)&gt;0.01,"",IF(NewDistributions!V76/SUM(NewDistributions!V$2:V78)&gt;0.01,"",DateEnded_3Day!$A78))))))</f>
        <v/>
      </c>
      <c r="W78" s="19" t="str">
        <f>IF($A78&lt;='All Results'!$B$4,"",IF(SUM(NewDistributions!W$2:W78)=0,"",(IF(NewDistributions!W78/SUM(NewDistributions!W$2:W78)&gt;0.01,"",IF(NewDistributions!W77/SUM(NewDistributions!W$2:W78)&gt;0.01,"",IF(NewDistributions!W76/SUM(NewDistributions!W$2:W78)&gt;0.01,"",DateEnded_3Day!$A78))))))</f>
        <v/>
      </c>
      <c r="X78" s="19" t="str">
        <f>IF($A78&lt;='All Results'!$B$4,"",IF(SUM(NewDistributions!X$2:X78)=0,"",(IF(NewDistributions!X78/SUM(NewDistributions!X$2:X78)&gt;0.01,"",IF(NewDistributions!X77/SUM(NewDistributions!X$2:X78)&gt;0.01,"",IF(NewDistributions!X76/SUM(NewDistributions!X$2:X78)&gt;0.01,"",DateEnded_3Day!$A78))))))</f>
        <v/>
      </c>
      <c r="Y78" s="19" t="str">
        <f>IF($A78&lt;='All Results'!$B$4,"",IF(SUM(NewDistributions!Y$2:Y78)=0,"",(IF(NewDistributions!Y78/SUM(NewDistributions!Y$2:Y78)&gt;0.01,"",IF(NewDistributions!Y77/SUM(NewDistributions!Y$2:Y78)&gt;0.01,"",IF(NewDistributions!Y76/SUM(NewDistributions!Y$2:Y78)&gt;0.01,"",DateEnded_3Day!$A78))))))</f>
        <v/>
      </c>
      <c r="Z78" s="19" t="str">
        <f>IF($A78&lt;='All Results'!$B$4,"",IF(SUM(NewDistributions!Z$2:Z78)=0,"",(IF(NewDistributions!Z78/SUM(NewDistributions!Z$2:Z78)&gt;0.01,"",IF(NewDistributions!Z77/SUM(NewDistributions!Z$2:Z78)&gt;0.01,"",IF(NewDistributions!Z76/SUM(NewDistributions!Z$2:Z78)&gt;0.01,"",DateEnded_3Day!$A78))))))</f>
        <v/>
      </c>
      <c r="AA78" s="19" t="str">
        <f>IF($A78&lt;='All Results'!$B$4,"",IF(SUM(NewDistributions!AA$2:AA78)=0,"",(IF(NewDistributions!AA78/SUM(NewDistributions!AA$2:AA78)&gt;0.01,"",IF(NewDistributions!AA77/SUM(NewDistributions!AA$2:AA78)&gt;0.01,"",IF(NewDistributions!AA76/SUM(NewDistributions!AA$2:AA78)&gt;0.01,"",DateEnded_3Day!$A78))))))</f>
        <v/>
      </c>
      <c r="AB78" s="19" t="str">
        <f>IF($A78&lt;='All Results'!$B$4,"",IF(SUM(NewDistributions!AB$2:AB78)=0,"",(IF(NewDistributions!AB78/SUM(NewDistributions!AB$2:AB78)&gt;0.01,"",IF(NewDistributions!AB77/SUM(NewDistributions!AB$2:AB78)&gt;0.01,"",IF(NewDistributions!AB76/SUM(NewDistributions!AB$2:AB78)&gt;0.01,"",DateEnded_3Day!$A78))))))</f>
        <v/>
      </c>
      <c r="AC78" s="19" t="str">
        <f>IF($A78&lt;='All Results'!$B$4,"",IF(SUM(NewDistributions!AC$2:AC78)=0,"",(IF(NewDistributions!AC78/SUM(NewDistributions!AC$2:AC78)&gt;0.01,"",IF(NewDistributions!AC77/SUM(NewDistributions!AC$2:AC78)&gt;0.01,"",IF(NewDistributions!AC76/SUM(NewDistributions!AC$2:AC78)&gt;0.01,"",DateEnded_3Day!$A78))))))</f>
        <v/>
      </c>
      <c r="AD78" s="19" t="str">
        <f>IF($A78&lt;='All Results'!$B$4,"",IF(SUM(NewDistributions!AD$2:AD78)=0,"",(IF(NewDistributions!AD78/SUM(NewDistributions!AD$2:AD78)&gt;0.01,"",IF(NewDistributions!AD77/SUM(NewDistributions!AD$2:AD78)&gt;0.01,"",IF(NewDistributions!AD76/SUM(NewDistributions!AD$2:AD78)&gt;0.01,"",DateEnded_3Day!$A78))))))</f>
        <v/>
      </c>
      <c r="AE78" s="19" t="str">
        <f>IF($A78&lt;='All Results'!$B$4,"",IF(SUM(NewDistributions!AE$2:AE78)=0,"",(IF(NewDistributions!AE78/SUM(NewDistributions!AE$2:AE78)&gt;0.01,"",IF(NewDistributions!AE77/SUM(NewDistributions!AE$2:AE78)&gt;0.01,"",IF(NewDistributions!AE76/SUM(NewDistributions!AE$2:AE78)&gt;0.01,"",DateEnded_3Day!$A78))))))</f>
        <v/>
      </c>
      <c r="AF78" s="19" t="str">
        <f>IF($A78&lt;='All Results'!$B$4,"",IF(SUM(NewDistributions!AF$2:AF78)=0,"",(IF(NewDistributions!AF78/SUM(NewDistributions!AF$2:AF78)&gt;0.01,"",IF(NewDistributions!AF77/SUM(NewDistributions!AF$2:AF78)&gt;0.01,"",IF(NewDistributions!AF76/SUM(NewDistributions!AF$2:AF78)&gt;0.01,"",DateEnded_3Day!$A78))))))</f>
        <v/>
      </c>
      <c r="AG78" s="19" t="str">
        <f>IF($A78&lt;='All Results'!$B$4,"",IF(SUM(NewDistributions!AG$2:AG78)=0,"",(IF(NewDistributions!AG78/SUM(NewDistributions!AG$2:AG78)&gt;0.01,"",IF(NewDistributions!AG77/SUM(NewDistributions!AG$2:AG78)&gt;0.01,"",IF(NewDistributions!AG76/SUM(NewDistributions!AG$2:AG78)&gt;0.01,"",DateEnded_3Day!$A78))))))</f>
        <v/>
      </c>
      <c r="AH78" s="19" t="str">
        <f>IF($A78&lt;='All Results'!$B$4,"",IF(SUM(NewDistributions!AH$2:AH78)=0,"",(IF(NewDistributions!AH78/SUM(NewDistributions!AH$2:AH78)&gt;0.01,"",IF(NewDistributions!AH77/SUM(NewDistributions!AH$2:AH78)&gt;0.01,"",IF(NewDistributions!AH76/SUM(NewDistributions!AH$2:AH78)&gt;0.01,"",DateEnded_3Day!$A78))))))</f>
        <v/>
      </c>
      <c r="AI78" s="19" t="str">
        <f>IF($A78&lt;='All Results'!$B$4,"",IF(SUM(NewDistributions!AI$2:AI78)=0,"",(IF(NewDistributions!AI78/SUM(NewDistributions!AI$2:AI78)&gt;0.01,"",IF(NewDistributions!AI77/SUM(NewDistributions!AI$2:AI78)&gt;0.01,"",IF(NewDistributions!AI76/SUM(NewDistributions!AI$2:AI78)&gt;0.01,"",DateEnded_3Day!$A78))))))</f>
        <v/>
      </c>
      <c r="AJ78" s="19" t="str">
        <f>IF($A78&lt;='All Results'!$B$4,"",IF(SUM(NewDistributions!AJ$2:AJ78)=0,"",(IF(NewDistributions!AJ78/SUM(NewDistributions!AJ$2:AJ78)&gt;0.01,"",IF(NewDistributions!AJ77/SUM(NewDistributions!AJ$2:AJ78)&gt;0.01,"",IF(NewDistributions!AJ76/SUM(NewDistributions!AJ$2:AJ78)&gt;0.01,"",DateEnded_3Day!$A78))))))</f>
        <v/>
      </c>
    </row>
    <row r="79" spans="1:36" x14ac:dyDescent="0.25">
      <c r="A79" s="1">
        <v>44394</v>
      </c>
      <c r="B79" s="3">
        <v>198</v>
      </c>
      <c r="C79" s="19" t="str">
        <f>IF($A79&lt;='All Results'!$B$4,"",IF(SUM(NewDistributions!C$2:C79)=0,"",(IF(NewDistributions!C79/SUM(NewDistributions!C$2:C79)&gt;0.01,"",IF(NewDistributions!C78/SUM(NewDistributions!C$2:C79)&gt;0.01,"",IF(NewDistributions!C77/SUM(NewDistributions!C$2:C79)&gt;0.01,"",DateEnded_3Day!$A79))))))</f>
        <v/>
      </c>
      <c r="D79" s="19" t="str">
        <f>IF($A79&lt;='All Results'!$B$4,"",IF(SUM(NewDistributions!D$2:D79)=0,"",(IF(NewDistributions!D79/SUM(NewDistributions!D$2:D79)&gt;0.01,"",IF(NewDistributions!D78/SUM(NewDistributions!D$2:D79)&gt;0.01,"",IF(NewDistributions!D77/SUM(NewDistributions!D$2:D79)&gt;0.01,"",DateEnded_3Day!$A79))))))</f>
        <v/>
      </c>
      <c r="E79" s="19" t="str">
        <f>IF($A79&lt;='All Results'!$B$4,"",IF(SUM(NewDistributions!E$2:E79)=0,"",(IF(NewDistributions!E79/SUM(NewDistributions!E$2:E79)&gt;0.01,"",IF(NewDistributions!E78/SUM(NewDistributions!E$2:E79)&gt;0.01,"",IF(NewDistributions!E77/SUM(NewDistributions!E$2:E79)&gt;0.01,"",DateEnded_3Day!$A79))))))</f>
        <v/>
      </c>
      <c r="F79" s="19" t="str">
        <f>IF($A79&lt;='All Results'!$B$4,"",IF(SUM(NewDistributions!F$2:F79)=0,"",(IF(NewDistributions!F79/SUM(NewDistributions!F$2:F79)&gt;0.01,"",IF(NewDistributions!F78/SUM(NewDistributions!F$2:F79)&gt;0.01,"",IF(NewDistributions!F77/SUM(NewDistributions!F$2:F79)&gt;0.01,"",DateEnded_3Day!$A79))))))</f>
        <v/>
      </c>
      <c r="G79" s="19" t="str">
        <f>IF($A79&lt;='All Results'!$B$4,"",IF(SUM(NewDistributions!G$2:G79)=0,"",(IF(NewDistributions!G79/SUM(NewDistributions!G$2:G79)&gt;0.01,"",IF(NewDistributions!G78/SUM(NewDistributions!G$2:G79)&gt;0.01,"",IF(NewDistributions!G77/SUM(NewDistributions!G$2:G79)&gt;0.01,"",DateEnded_3Day!$A79))))))</f>
        <v/>
      </c>
      <c r="H79" s="19" t="str">
        <f>IF($A79&lt;='All Results'!$B$4,"",IF(SUM(NewDistributions!H$2:H79)=0,"",(IF(NewDistributions!H79/SUM(NewDistributions!H$2:H79)&gt;0.01,"",IF(NewDistributions!H78/SUM(NewDistributions!H$2:H79)&gt;0.01,"",IF(NewDistributions!H77/SUM(NewDistributions!H$2:H79)&gt;0.01,"",DateEnded_3Day!$A79))))))</f>
        <v/>
      </c>
      <c r="I79" s="19" t="str">
        <f>IF($A79&lt;='All Results'!$B$4,"",IF(SUM(NewDistributions!I$2:I79)=0,"",(IF(NewDistributions!I79/SUM(NewDistributions!I$2:I79)&gt;0.01,"",IF(NewDistributions!I78/SUM(NewDistributions!I$2:I79)&gt;0.01,"",IF(NewDistributions!I77/SUM(NewDistributions!I$2:I79)&gt;0.01,"",DateEnded_3Day!$A79))))))</f>
        <v/>
      </c>
      <c r="J79" s="19" t="str">
        <f>IF($A79&lt;='All Results'!$B$4,"",IF(SUM(NewDistributions!J$2:J79)=0,"",(IF(NewDistributions!J79/SUM(NewDistributions!J$2:J79)&gt;0.01,"",IF(NewDistributions!J78/SUM(NewDistributions!J$2:J79)&gt;0.01,"",IF(NewDistributions!J77/SUM(NewDistributions!J$2:J79)&gt;0.01,"",DateEnded_3Day!$A79))))))</f>
        <v/>
      </c>
      <c r="K79" s="19" t="str">
        <f>IF($A79&lt;='All Results'!$B$4,"",IF(SUM(NewDistributions!K$2:K79)=0,"",(IF(NewDistributions!K79/SUM(NewDistributions!K$2:K79)&gt;0.01,"",IF(NewDistributions!K78/SUM(NewDistributions!K$2:K79)&gt;0.01,"",IF(NewDistributions!K77/SUM(NewDistributions!K$2:K79)&gt;0.01,"",DateEnded_3Day!$A79))))))</f>
        <v/>
      </c>
      <c r="L79" s="19" t="str">
        <f>IF($A79&lt;='All Results'!$B$4,"",IF(SUM(NewDistributions!L$2:L79)=0,"",(IF(NewDistributions!L79/SUM(NewDistributions!L$2:L79)&gt;0.01,"",IF(NewDistributions!L78/SUM(NewDistributions!L$2:L79)&gt;0.01,"",IF(NewDistributions!L77/SUM(NewDistributions!L$2:L79)&gt;0.01,"",DateEnded_3Day!$A79))))))</f>
        <v/>
      </c>
      <c r="M79" s="19" t="str">
        <f>IF($A79&lt;='All Results'!$B$4,"",IF(SUM(NewDistributions!M$2:M79)=0,"",(IF(NewDistributions!M79/SUM(NewDistributions!M$2:M79)&gt;0.01,"",IF(NewDistributions!M78/SUM(NewDistributions!M$2:M79)&gt;0.01,"",IF(NewDistributions!M77/SUM(NewDistributions!M$2:M79)&gt;0.01,"",DateEnded_3Day!$A79))))))</f>
        <v/>
      </c>
      <c r="N79" s="19" t="str">
        <f>IF($A79&lt;='All Results'!$B$4,"",IF(SUM(NewDistributions!N$2:N79)=0,"",(IF(NewDistributions!N79/SUM(NewDistributions!N$2:N79)&gt;0.01,"",IF(NewDistributions!N78/SUM(NewDistributions!N$2:N79)&gt;0.01,"",IF(NewDistributions!N77/SUM(NewDistributions!N$2:N79)&gt;0.01,"",DateEnded_3Day!$A79))))))</f>
        <v/>
      </c>
      <c r="O79" s="19" t="str">
        <f>IF($A79&lt;='All Results'!$B$4,"",IF(SUM(NewDistributions!O$2:O79)=0,"",(IF(NewDistributions!O79/SUM(NewDistributions!O$2:O79)&gt;0.01,"",IF(NewDistributions!O78/SUM(NewDistributions!O$2:O79)&gt;0.01,"",IF(NewDistributions!O77/SUM(NewDistributions!O$2:O79)&gt;0.01,"",DateEnded_3Day!$A79))))))</f>
        <v/>
      </c>
      <c r="P79" s="19" t="str">
        <f>IF($A79&lt;='All Results'!$B$4,"",IF(SUM(NewDistributions!P$2:P79)=0,"",(IF(NewDistributions!P79/SUM(NewDistributions!P$2:P79)&gt;0.01,"",IF(NewDistributions!P78/SUM(NewDistributions!P$2:P79)&gt;0.01,"",IF(NewDistributions!P77/SUM(NewDistributions!P$2:P79)&gt;0.01,"",DateEnded_3Day!$A79))))))</f>
        <v/>
      </c>
      <c r="Q79" s="19" t="str">
        <f>IF($A79&lt;='All Results'!$B$4,"",IF(SUM(NewDistributions!Q$2:Q79)=0,"",(IF(NewDistributions!Q79/SUM(NewDistributions!Q$2:Q79)&gt;0.01,"",IF(NewDistributions!Q78/SUM(NewDistributions!Q$2:Q79)&gt;0.01,"",IF(NewDistributions!Q77/SUM(NewDistributions!Q$2:Q79)&gt;0.01,"",DateEnded_3Day!$A79))))))</f>
        <v/>
      </c>
      <c r="R79" s="19" t="str">
        <f>IF($A79&lt;='All Results'!$B$4,"",IF(SUM(NewDistributions!R$2:R79)=0,"",(IF(NewDistributions!R79/SUM(NewDistributions!R$2:R79)&gt;0.01,"",IF(NewDistributions!R78/SUM(NewDistributions!R$2:R79)&gt;0.01,"",IF(NewDistributions!R77/SUM(NewDistributions!R$2:R79)&gt;0.01,"",DateEnded_3Day!$A79))))))</f>
        <v/>
      </c>
      <c r="S79" s="19" t="str">
        <f>IF($A79&lt;='All Results'!$B$4,"",IF(SUM(NewDistributions!S$2:S79)=0,"",(IF(NewDistributions!S79/SUM(NewDistributions!S$2:S79)&gt;0.01,"",IF(NewDistributions!S78/SUM(NewDistributions!S$2:S79)&gt;0.01,"",IF(NewDistributions!S77/SUM(NewDistributions!S$2:S79)&gt;0.01,"",DateEnded_3Day!$A79))))))</f>
        <v/>
      </c>
      <c r="T79" s="19" t="str">
        <f>IF($A79&lt;='All Results'!$B$4,"",IF(SUM(NewDistributions!T$2:T79)=0,"",(IF(NewDistributions!T79/SUM(NewDistributions!T$2:T79)&gt;0.01,"",IF(NewDistributions!T78/SUM(NewDistributions!T$2:T79)&gt;0.01,"",IF(NewDistributions!T77/SUM(NewDistributions!T$2:T79)&gt;0.01,"",DateEnded_3Day!$A79))))))</f>
        <v/>
      </c>
      <c r="U79" s="19" t="str">
        <f>IF($A79&lt;='All Results'!$B$4,"",IF(SUM(NewDistributions!U$2:U79)=0,"",(IF(NewDistributions!U79/SUM(NewDistributions!U$2:U79)&gt;0.01,"",IF(NewDistributions!U78/SUM(NewDistributions!U$2:U79)&gt;0.01,"",IF(NewDistributions!U77/SUM(NewDistributions!U$2:U79)&gt;0.01,"",DateEnded_3Day!$A79))))))</f>
        <v/>
      </c>
      <c r="V79" s="19" t="str">
        <f>IF($A79&lt;='All Results'!$B$4,"",IF(SUM(NewDistributions!V$2:V79)=0,"",(IF(NewDistributions!V79/SUM(NewDistributions!V$2:V79)&gt;0.01,"",IF(NewDistributions!V78/SUM(NewDistributions!V$2:V79)&gt;0.01,"",IF(NewDistributions!V77/SUM(NewDistributions!V$2:V79)&gt;0.01,"",DateEnded_3Day!$A79))))))</f>
        <v/>
      </c>
      <c r="W79" s="19" t="str">
        <f>IF($A79&lt;='All Results'!$B$4,"",IF(SUM(NewDistributions!W$2:W79)=0,"",(IF(NewDistributions!W79/SUM(NewDistributions!W$2:W79)&gt;0.01,"",IF(NewDistributions!W78/SUM(NewDistributions!W$2:W79)&gt;0.01,"",IF(NewDistributions!W77/SUM(NewDistributions!W$2:W79)&gt;0.01,"",DateEnded_3Day!$A79))))))</f>
        <v/>
      </c>
      <c r="X79" s="19" t="str">
        <f>IF($A79&lt;='All Results'!$B$4,"",IF(SUM(NewDistributions!X$2:X79)=0,"",(IF(NewDistributions!X79/SUM(NewDistributions!X$2:X79)&gt;0.01,"",IF(NewDistributions!X78/SUM(NewDistributions!X$2:X79)&gt;0.01,"",IF(NewDistributions!X77/SUM(NewDistributions!X$2:X79)&gt;0.01,"",DateEnded_3Day!$A79))))))</f>
        <v/>
      </c>
      <c r="Y79" s="19" t="str">
        <f>IF($A79&lt;='All Results'!$B$4,"",IF(SUM(NewDistributions!Y$2:Y79)=0,"",(IF(NewDistributions!Y79/SUM(NewDistributions!Y$2:Y79)&gt;0.01,"",IF(NewDistributions!Y78/SUM(NewDistributions!Y$2:Y79)&gt;0.01,"",IF(NewDistributions!Y77/SUM(NewDistributions!Y$2:Y79)&gt;0.01,"",DateEnded_3Day!$A79))))))</f>
        <v/>
      </c>
      <c r="Z79" s="19" t="str">
        <f>IF($A79&lt;='All Results'!$B$4,"",IF(SUM(NewDistributions!Z$2:Z79)=0,"",(IF(NewDistributions!Z79/SUM(NewDistributions!Z$2:Z79)&gt;0.01,"",IF(NewDistributions!Z78/SUM(NewDistributions!Z$2:Z79)&gt;0.01,"",IF(NewDistributions!Z77/SUM(NewDistributions!Z$2:Z79)&gt;0.01,"",DateEnded_3Day!$A79))))))</f>
        <v/>
      </c>
      <c r="AA79" s="19" t="str">
        <f>IF($A79&lt;='All Results'!$B$4,"",IF(SUM(NewDistributions!AA$2:AA79)=0,"",(IF(NewDistributions!AA79/SUM(NewDistributions!AA$2:AA79)&gt;0.01,"",IF(NewDistributions!AA78/SUM(NewDistributions!AA$2:AA79)&gt;0.01,"",IF(NewDistributions!AA77/SUM(NewDistributions!AA$2:AA79)&gt;0.01,"",DateEnded_3Day!$A79))))))</f>
        <v/>
      </c>
      <c r="AB79" s="19" t="str">
        <f>IF($A79&lt;='All Results'!$B$4,"",IF(SUM(NewDistributions!AB$2:AB79)=0,"",(IF(NewDistributions!AB79/SUM(NewDistributions!AB$2:AB79)&gt;0.01,"",IF(NewDistributions!AB78/SUM(NewDistributions!AB$2:AB79)&gt;0.01,"",IF(NewDistributions!AB77/SUM(NewDistributions!AB$2:AB79)&gt;0.01,"",DateEnded_3Day!$A79))))))</f>
        <v/>
      </c>
      <c r="AC79" s="19" t="str">
        <f>IF($A79&lt;='All Results'!$B$4,"",IF(SUM(NewDistributions!AC$2:AC79)=0,"",(IF(NewDistributions!AC79/SUM(NewDistributions!AC$2:AC79)&gt;0.01,"",IF(NewDistributions!AC78/SUM(NewDistributions!AC$2:AC79)&gt;0.01,"",IF(NewDistributions!AC77/SUM(NewDistributions!AC$2:AC79)&gt;0.01,"",DateEnded_3Day!$A79))))))</f>
        <v/>
      </c>
      <c r="AD79" s="19" t="str">
        <f>IF($A79&lt;='All Results'!$B$4,"",IF(SUM(NewDistributions!AD$2:AD79)=0,"",(IF(NewDistributions!AD79/SUM(NewDistributions!AD$2:AD79)&gt;0.01,"",IF(NewDistributions!AD78/SUM(NewDistributions!AD$2:AD79)&gt;0.01,"",IF(NewDistributions!AD77/SUM(NewDistributions!AD$2:AD79)&gt;0.01,"",DateEnded_3Day!$A79))))))</f>
        <v/>
      </c>
      <c r="AE79" s="19" t="str">
        <f>IF($A79&lt;='All Results'!$B$4,"",IF(SUM(NewDistributions!AE$2:AE79)=0,"",(IF(NewDistributions!AE79/SUM(NewDistributions!AE$2:AE79)&gt;0.01,"",IF(NewDistributions!AE78/SUM(NewDistributions!AE$2:AE79)&gt;0.01,"",IF(NewDistributions!AE77/SUM(NewDistributions!AE$2:AE79)&gt;0.01,"",DateEnded_3Day!$A79))))))</f>
        <v/>
      </c>
      <c r="AF79" s="19" t="str">
        <f>IF($A79&lt;='All Results'!$B$4,"",IF(SUM(NewDistributions!AF$2:AF79)=0,"",(IF(NewDistributions!AF79/SUM(NewDistributions!AF$2:AF79)&gt;0.01,"",IF(NewDistributions!AF78/SUM(NewDistributions!AF$2:AF79)&gt;0.01,"",IF(NewDistributions!AF77/SUM(NewDistributions!AF$2:AF79)&gt;0.01,"",DateEnded_3Day!$A79))))))</f>
        <v/>
      </c>
      <c r="AG79" s="19" t="str">
        <f>IF($A79&lt;='All Results'!$B$4,"",IF(SUM(NewDistributions!AG$2:AG79)=0,"",(IF(NewDistributions!AG79/SUM(NewDistributions!AG$2:AG79)&gt;0.01,"",IF(NewDistributions!AG78/SUM(NewDistributions!AG$2:AG79)&gt;0.01,"",IF(NewDistributions!AG77/SUM(NewDistributions!AG$2:AG79)&gt;0.01,"",DateEnded_3Day!$A79))))))</f>
        <v/>
      </c>
      <c r="AH79" s="19" t="str">
        <f>IF($A79&lt;='All Results'!$B$4,"",IF(SUM(NewDistributions!AH$2:AH79)=0,"",(IF(NewDistributions!AH79/SUM(NewDistributions!AH$2:AH79)&gt;0.01,"",IF(NewDistributions!AH78/SUM(NewDistributions!AH$2:AH79)&gt;0.01,"",IF(NewDistributions!AH77/SUM(NewDistributions!AH$2:AH79)&gt;0.01,"",DateEnded_3Day!$A79))))))</f>
        <v/>
      </c>
      <c r="AI79" s="19" t="str">
        <f>IF($A79&lt;='All Results'!$B$4,"",IF(SUM(NewDistributions!AI$2:AI79)=0,"",(IF(NewDistributions!AI79/SUM(NewDistributions!AI$2:AI79)&gt;0.01,"",IF(NewDistributions!AI78/SUM(NewDistributions!AI$2:AI79)&gt;0.01,"",IF(NewDistributions!AI77/SUM(NewDistributions!AI$2:AI79)&gt;0.01,"",DateEnded_3Day!$A79))))))</f>
        <v/>
      </c>
      <c r="AJ79" s="19" t="str">
        <f>IF($A79&lt;='All Results'!$B$4,"",IF(SUM(NewDistributions!AJ$2:AJ79)=0,"",(IF(NewDistributions!AJ79/SUM(NewDistributions!AJ$2:AJ79)&gt;0.01,"",IF(NewDistributions!AJ78/SUM(NewDistributions!AJ$2:AJ79)&gt;0.01,"",IF(NewDistributions!AJ77/SUM(NewDistributions!AJ$2:AJ79)&gt;0.01,"",DateEnded_3Day!$A79))))))</f>
        <v/>
      </c>
    </row>
    <row r="80" spans="1:36" x14ac:dyDescent="0.25">
      <c r="A80" s="1">
        <v>44395</v>
      </c>
      <c r="B80" s="3">
        <v>199</v>
      </c>
      <c r="C80" s="19" t="str">
        <f>IF($A80&lt;='All Results'!$B$4,"",IF(SUM(NewDistributions!C$2:C80)=0,"",(IF(NewDistributions!C80/SUM(NewDistributions!C$2:C80)&gt;0.01,"",IF(NewDistributions!C79/SUM(NewDistributions!C$2:C80)&gt;0.01,"",IF(NewDistributions!C78/SUM(NewDistributions!C$2:C80)&gt;0.01,"",DateEnded_3Day!$A80))))))</f>
        <v/>
      </c>
      <c r="D80" s="19" t="str">
        <f>IF($A80&lt;='All Results'!$B$4,"",IF(SUM(NewDistributions!D$2:D80)=0,"",(IF(NewDistributions!D80/SUM(NewDistributions!D$2:D80)&gt;0.01,"",IF(NewDistributions!D79/SUM(NewDistributions!D$2:D80)&gt;0.01,"",IF(NewDistributions!D78/SUM(NewDistributions!D$2:D80)&gt;0.01,"",DateEnded_3Day!$A80))))))</f>
        <v/>
      </c>
      <c r="E80" s="19" t="str">
        <f>IF($A80&lt;='All Results'!$B$4,"",IF(SUM(NewDistributions!E$2:E80)=0,"",(IF(NewDistributions!E80/SUM(NewDistributions!E$2:E80)&gt;0.01,"",IF(NewDistributions!E79/SUM(NewDistributions!E$2:E80)&gt;0.01,"",IF(NewDistributions!E78/SUM(NewDistributions!E$2:E80)&gt;0.01,"",DateEnded_3Day!$A80))))))</f>
        <v/>
      </c>
      <c r="F80" s="19" t="str">
        <f>IF($A80&lt;='All Results'!$B$4,"",IF(SUM(NewDistributions!F$2:F80)=0,"",(IF(NewDistributions!F80/SUM(NewDistributions!F$2:F80)&gt;0.01,"",IF(NewDistributions!F79/SUM(NewDistributions!F$2:F80)&gt;0.01,"",IF(NewDistributions!F78/SUM(NewDistributions!F$2:F80)&gt;0.01,"",DateEnded_3Day!$A80))))))</f>
        <v/>
      </c>
      <c r="G80" s="19" t="str">
        <f>IF($A80&lt;='All Results'!$B$4,"",IF(SUM(NewDistributions!G$2:G80)=0,"",(IF(NewDistributions!G80/SUM(NewDistributions!G$2:G80)&gt;0.01,"",IF(NewDistributions!G79/SUM(NewDistributions!G$2:G80)&gt;0.01,"",IF(NewDistributions!G78/SUM(NewDistributions!G$2:G80)&gt;0.01,"",DateEnded_3Day!$A80))))))</f>
        <v/>
      </c>
      <c r="H80" s="19" t="str">
        <f>IF($A80&lt;='All Results'!$B$4,"",IF(SUM(NewDistributions!H$2:H80)=0,"",(IF(NewDistributions!H80/SUM(NewDistributions!H$2:H80)&gt;0.01,"",IF(NewDistributions!H79/SUM(NewDistributions!H$2:H80)&gt;0.01,"",IF(NewDistributions!H78/SUM(NewDistributions!H$2:H80)&gt;0.01,"",DateEnded_3Day!$A80))))))</f>
        <v/>
      </c>
      <c r="I80" s="19" t="str">
        <f>IF($A80&lt;='All Results'!$B$4,"",IF(SUM(NewDistributions!I$2:I80)=0,"",(IF(NewDistributions!I80/SUM(NewDistributions!I$2:I80)&gt;0.01,"",IF(NewDistributions!I79/SUM(NewDistributions!I$2:I80)&gt;0.01,"",IF(NewDistributions!I78/SUM(NewDistributions!I$2:I80)&gt;0.01,"",DateEnded_3Day!$A80))))))</f>
        <v/>
      </c>
      <c r="J80" s="19" t="str">
        <f>IF($A80&lt;='All Results'!$B$4,"",IF(SUM(NewDistributions!J$2:J80)=0,"",(IF(NewDistributions!J80/SUM(NewDistributions!J$2:J80)&gt;0.01,"",IF(NewDistributions!J79/SUM(NewDistributions!J$2:J80)&gt;0.01,"",IF(NewDistributions!J78/SUM(NewDistributions!J$2:J80)&gt;0.01,"",DateEnded_3Day!$A80))))))</f>
        <v/>
      </c>
      <c r="K80" s="19" t="str">
        <f>IF($A80&lt;='All Results'!$B$4,"",IF(SUM(NewDistributions!K$2:K80)=0,"",(IF(NewDistributions!K80/SUM(NewDistributions!K$2:K80)&gt;0.01,"",IF(NewDistributions!K79/SUM(NewDistributions!K$2:K80)&gt;0.01,"",IF(NewDistributions!K78/SUM(NewDistributions!K$2:K80)&gt;0.01,"",DateEnded_3Day!$A80))))))</f>
        <v/>
      </c>
      <c r="L80" s="19" t="str">
        <f>IF($A80&lt;='All Results'!$B$4,"",IF(SUM(NewDistributions!L$2:L80)=0,"",(IF(NewDistributions!L80/SUM(NewDistributions!L$2:L80)&gt;0.01,"",IF(NewDistributions!L79/SUM(NewDistributions!L$2:L80)&gt;0.01,"",IF(NewDistributions!L78/SUM(NewDistributions!L$2:L80)&gt;0.01,"",DateEnded_3Day!$A80))))))</f>
        <v/>
      </c>
      <c r="M80" s="19" t="str">
        <f>IF($A80&lt;='All Results'!$B$4,"",IF(SUM(NewDistributions!M$2:M80)=0,"",(IF(NewDistributions!M80/SUM(NewDistributions!M$2:M80)&gt;0.01,"",IF(NewDistributions!M79/SUM(NewDistributions!M$2:M80)&gt;0.01,"",IF(NewDistributions!M78/SUM(NewDistributions!M$2:M80)&gt;0.01,"",DateEnded_3Day!$A80))))))</f>
        <v/>
      </c>
      <c r="N80" s="19" t="str">
        <f>IF($A80&lt;='All Results'!$B$4,"",IF(SUM(NewDistributions!N$2:N80)=0,"",(IF(NewDistributions!N80/SUM(NewDistributions!N$2:N80)&gt;0.01,"",IF(NewDistributions!N79/SUM(NewDistributions!N$2:N80)&gt;0.01,"",IF(NewDistributions!N78/SUM(NewDistributions!N$2:N80)&gt;0.01,"",DateEnded_3Day!$A80))))))</f>
        <v/>
      </c>
      <c r="O80" s="19" t="str">
        <f>IF($A80&lt;='All Results'!$B$4,"",IF(SUM(NewDistributions!O$2:O80)=0,"",(IF(NewDistributions!O80/SUM(NewDistributions!O$2:O80)&gt;0.01,"",IF(NewDistributions!O79/SUM(NewDistributions!O$2:O80)&gt;0.01,"",IF(NewDistributions!O78/SUM(NewDistributions!O$2:O80)&gt;0.01,"",DateEnded_3Day!$A80))))))</f>
        <v/>
      </c>
      <c r="P80" s="19" t="str">
        <f>IF($A80&lt;='All Results'!$B$4,"",IF(SUM(NewDistributions!P$2:P80)=0,"",(IF(NewDistributions!P80/SUM(NewDistributions!P$2:P80)&gt;0.01,"",IF(NewDistributions!P79/SUM(NewDistributions!P$2:P80)&gt;0.01,"",IF(NewDistributions!P78/SUM(NewDistributions!P$2:P80)&gt;0.01,"",DateEnded_3Day!$A80))))))</f>
        <v/>
      </c>
      <c r="Q80" s="19" t="str">
        <f>IF($A80&lt;='All Results'!$B$4,"",IF(SUM(NewDistributions!Q$2:Q80)=0,"",(IF(NewDistributions!Q80/SUM(NewDistributions!Q$2:Q80)&gt;0.01,"",IF(NewDistributions!Q79/SUM(NewDistributions!Q$2:Q80)&gt;0.01,"",IF(NewDistributions!Q78/SUM(NewDistributions!Q$2:Q80)&gt;0.01,"",DateEnded_3Day!$A80))))))</f>
        <v/>
      </c>
      <c r="R80" s="19" t="str">
        <f>IF($A80&lt;='All Results'!$B$4,"",IF(SUM(NewDistributions!R$2:R80)=0,"",(IF(NewDistributions!R80/SUM(NewDistributions!R$2:R80)&gt;0.01,"",IF(NewDistributions!R79/SUM(NewDistributions!R$2:R80)&gt;0.01,"",IF(NewDistributions!R78/SUM(NewDistributions!R$2:R80)&gt;0.01,"",DateEnded_3Day!$A80))))))</f>
        <v/>
      </c>
      <c r="S80" s="19" t="str">
        <f>IF($A80&lt;='All Results'!$B$4,"",IF(SUM(NewDistributions!S$2:S80)=0,"",(IF(NewDistributions!S80/SUM(NewDistributions!S$2:S80)&gt;0.01,"",IF(NewDistributions!S79/SUM(NewDistributions!S$2:S80)&gt;0.01,"",IF(NewDistributions!S78/SUM(NewDistributions!S$2:S80)&gt;0.01,"",DateEnded_3Day!$A80))))))</f>
        <v/>
      </c>
      <c r="T80" s="19" t="str">
        <f>IF($A80&lt;='All Results'!$B$4,"",IF(SUM(NewDistributions!T$2:T80)=0,"",(IF(NewDistributions!T80/SUM(NewDistributions!T$2:T80)&gt;0.01,"",IF(NewDistributions!T79/SUM(NewDistributions!T$2:T80)&gt;0.01,"",IF(NewDistributions!T78/SUM(NewDistributions!T$2:T80)&gt;0.01,"",DateEnded_3Day!$A80))))))</f>
        <v/>
      </c>
      <c r="U80" s="19" t="str">
        <f>IF($A80&lt;='All Results'!$B$4,"",IF(SUM(NewDistributions!U$2:U80)=0,"",(IF(NewDistributions!U80/SUM(NewDistributions!U$2:U80)&gt;0.01,"",IF(NewDistributions!U79/SUM(NewDistributions!U$2:U80)&gt;0.01,"",IF(NewDistributions!U78/SUM(NewDistributions!U$2:U80)&gt;0.01,"",DateEnded_3Day!$A80))))))</f>
        <v/>
      </c>
      <c r="V80" s="19" t="str">
        <f>IF($A80&lt;='All Results'!$B$4,"",IF(SUM(NewDistributions!V$2:V80)=0,"",(IF(NewDistributions!V80/SUM(NewDistributions!V$2:V80)&gt;0.01,"",IF(NewDistributions!V79/SUM(NewDistributions!V$2:V80)&gt;0.01,"",IF(NewDistributions!V78/SUM(NewDistributions!V$2:V80)&gt;0.01,"",DateEnded_3Day!$A80))))))</f>
        <v/>
      </c>
      <c r="W80" s="19" t="str">
        <f>IF($A80&lt;='All Results'!$B$4,"",IF(SUM(NewDistributions!W$2:W80)=0,"",(IF(NewDistributions!W80/SUM(NewDistributions!W$2:W80)&gt;0.01,"",IF(NewDistributions!W79/SUM(NewDistributions!W$2:W80)&gt;0.01,"",IF(NewDistributions!W78/SUM(NewDistributions!W$2:W80)&gt;0.01,"",DateEnded_3Day!$A80))))))</f>
        <v/>
      </c>
      <c r="X80" s="19" t="str">
        <f>IF($A80&lt;='All Results'!$B$4,"",IF(SUM(NewDistributions!X$2:X80)=0,"",(IF(NewDistributions!X80/SUM(NewDistributions!X$2:X80)&gt;0.01,"",IF(NewDistributions!X79/SUM(NewDistributions!X$2:X80)&gt;0.01,"",IF(NewDistributions!X78/SUM(NewDistributions!X$2:X80)&gt;0.01,"",DateEnded_3Day!$A80))))))</f>
        <v/>
      </c>
      <c r="Y80" s="19" t="str">
        <f>IF($A80&lt;='All Results'!$B$4,"",IF(SUM(NewDistributions!Y$2:Y80)=0,"",(IF(NewDistributions!Y80/SUM(NewDistributions!Y$2:Y80)&gt;0.01,"",IF(NewDistributions!Y79/SUM(NewDistributions!Y$2:Y80)&gt;0.01,"",IF(NewDistributions!Y78/SUM(NewDistributions!Y$2:Y80)&gt;0.01,"",DateEnded_3Day!$A80))))))</f>
        <v/>
      </c>
      <c r="Z80" s="19" t="str">
        <f>IF($A80&lt;='All Results'!$B$4,"",IF(SUM(NewDistributions!Z$2:Z80)=0,"",(IF(NewDistributions!Z80/SUM(NewDistributions!Z$2:Z80)&gt;0.01,"",IF(NewDistributions!Z79/SUM(NewDistributions!Z$2:Z80)&gt;0.01,"",IF(NewDistributions!Z78/SUM(NewDistributions!Z$2:Z80)&gt;0.01,"",DateEnded_3Day!$A80))))))</f>
        <v/>
      </c>
      <c r="AA80" s="19" t="str">
        <f>IF($A80&lt;='All Results'!$B$4,"",IF(SUM(NewDistributions!AA$2:AA80)=0,"",(IF(NewDistributions!AA80/SUM(NewDistributions!AA$2:AA80)&gt;0.01,"",IF(NewDistributions!AA79/SUM(NewDistributions!AA$2:AA80)&gt;0.01,"",IF(NewDistributions!AA78/SUM(NewDistributions!AA$2:AA80)&gt;0.01,"",DateEnded_3Day!$A80))))))</f>
        <v/>
      </c>
      <c r="AB80" s="19" t="str">
        <f>IF($A80&lt;='All Results'!$B$4,"",IF(SUM(NewDistributions!AB$2:AB80)=0,"",(IF(NewDistributions!AB80/SUM(NewDistributions!AB$2:AB80)&gt;0.01,"",IF(NewDistributions!AB79/SUM(NewDistributions!AB$2:AB80)&gt;0.01,"",IF(NewDistributions!AB78/SUM(NewDistributions!AB$2:AB80)&gt;0.01,"",DateEnded_3Day!$A80))))))</f>
        <v/>
      </c>
      <c r="AC80" s="19" t="str">
        <f>IF($A80&lt;='All Results'!$B$4,"",IF(SUM(NewDistributions!AC$2:AC80)=0,"",(IF(NewDistributions!AC80/SUM(NewDistributions!AC$2:AC80)&gt;0.01,"",IF(NewDistributions!AC79/SUM(NewDistributions!AC$2:AC80)&gt;0.01,"",IF(NewDistributions!AC78/SUM(NewDistributions!AC$2:AC80)&gt;0.01,"",DateEnded_3Day!$A80))))))</f>
        <v/>
      </c>
      <c r="AD80" s="19" t="str">
        <f>IF($A80&lt;='All Results'!$B$4,"",IF(SUM(NewDistributions!AD$2:AD80)=0,"",(IF(NewDistributions!AD80/SUM(NewDistributions!AD$2:AD80)&gt;0.01,"",IF(NewDistributions!AD79/SUM(NewDistributions!AD$2:AD80)&gt;0.01,"",IF(NewDistributions!AD78/SUM(NewDistributions!AD$2:AD80)&gt;0.01,"",DateEnded_3Day!$A80))))))</f>
        <v/>
      </c>
      <c r="AE80" s="19" t="str">
        <f>IF($A80&lt;='All Results'!$B$4,"",IF(SUM(NewDistributions!AE$2:AE80)=0,"",(IF(NewDistributions!AE80/SUM(NewDistributions!AE$2:AE80)&gt;0.01,"",IF(NewDistributions!AE79/SUM(NewDistributions!AE$2:AE80)&gt;0.01,"",IF(NewDistributions!AE78/SUM(NewDistributions!AE$2:AE80)&gt;0.01,"",DateEnded_3Day!$A80))))))</f>
        <v/>
      </c>
      <c r="AF80" s="19" t="str">
        <f>IF($A80&lt;='All Results'!$B$4,"",IF(SUM(NewDistributions!AF$2:AF80)=0,"",(IF(NewDistributions!AF80/SUM(NewDistributions!AF$2:AF80)&gt;0.01,"",IF(NewDistributions!AF79/SUM(NewDistributions!AF$2:AF80)&gt;0.01,"",IF(NewDistributions!AF78/SUM(NewDistributions!AF$2:AF80)&gt;0.01,"",DateEnded_3Day!$A80))))))</f>
        <v/>
      </c>
      <c r="AG80" s="19" t="str">
        <f>IF($A80&lt;='All Results'!$B$4,"",IF(SUM(NewDistributions!AG$2:AG80)=0,"",(IF(NewDistributions!AG80/SUM(NewDistributions!AG$2:AG80)&gt;0.01,"",IF(NewDistributions!AG79/SUM(NewDistributions!AG$2:AG80)&gt;0.01,"",IF(NewDistributions!AG78/SUM(NewDistributions!AG$2:AG80)&gt;0.01,"",DateEnded_3Day!$A80))))))</f>
        <v/>
      </c>
      <c r="AH80" s="19" t="str">
        <f>IF($A80&lt;='All Results'!$B$4,"",IF(SUM(NewDistributions!AH$2:AH80)=0,"",(IF(NewDistributions!AH80/SUM(NewDistributions!AH$2:AH80)&gt;0.01,"",IF(NewDistributions!AH79/SUM(NewDistributions!AH$2:AH80)&gt;0.01,"",IF(NewDistributions!AH78/SUM(NewDistributions!AH$2:AH80)&gt;0.01,"",DateEnded_3Day!$A80))))))</f>
        <v/>
      </c>
      <c r="AI80" s="19" t="str">
        <f>IF($A80&lt;='All Results'!$B$4,"",IF(SUM(NewDistributions!AI$2:AI80)=0,"",(IF(NewDistributions!AI80/SUM(NewDistributions!AI$2:AI80)&gt;0.01,"",IF(NewDistributions!AI79/SUM(NewDistributions!AI$2:AI80)&gt;0.01,"",IF(NewDistributions!AI78/SUM(NewDistributions!AI$2:AI80)&gt;0.01,"",DateEnded_3Day!$A80))))))</f>
        <v/>
      </c>
      <c r="AJ80" s="19" t="str">
        <f>IF($A80&lt;='All Results'!$B$4,"",IF(SUM(NewDistributions!AJ$2:AJ80)=0,"",(IF(NewDistributions!AJ80/SUM(NewDistributions!AJ$2:AJ80)&gt;0.01,"",IF(NewDistributions!AJ79/SUM(NewDistributions!AJ$2:AJ80)&gt;0.01,"",IF(NewDistributions!AJ78/SUM(NewDistributions!AJ$2:AJ80)&gt;0.01,"",DateEnded_3Day!$A80))))))</f>
        <v/>
      </c>
    </row>
    <row r="81" spans="1:36" x14ac:dyDescent="0.25">
      <c r="A81" s="1">
        <v>44396</v>
      </c>
      <c r="B81" s="3">
        <v>200</v>
      </c>
      <c r="C81" s="19" t="str">
        <f>IF($A81&lt;='All Results'!$B$4,"",IF(SUM(NewDistributions!C$2:C81)=0,"",(IF(NewDistributions!C81/SUM(NewDistributions!C$2:C81)&gt;0.01,"",IF(NewDistributions!C80/SUM(NewDistributions!C$2:C81)&gt;0.01,"",IF(NewDistributions!C79/SUM(NewDistributions!C$2:C81)&gt;0.01,"",DateEnded_3Day!$A81))))))</f>
        <v/>
      </c>
      <c r="D81" s="19" t="str">
        <f>IF($A81&lt;='All Results'!$B$4,"",IF(SUM(NewDistributions!D$2:D81)=0,"",(IF(NewDistributions!D81/SUM(NewDistributions!D$2:D81)&gt;0.01,"",IF(NewDistributions!D80/SUM(NewDistributions!D$2:D81)&gt;0.01,"",IF(NewDistributions!D79/SUM(NewDistributions!D$2:D81)&gt;0.01,"",DateEnded_3Day!$A81))))))</f>
        <v/>
      </c>
      <c r="E81" s="19" t="str">
        <f>IF($A81&lt;='All Results'!$B$4,"",IF(SUM(NewDistributions!E$2:E81)=0,"",(IF(NewDistributions!E81/SUM(NewDistributions!E$2:E81)&gt;0.01,"",IF(NewDistributions!E80/SUM(NewDistributions!E$2:E81)&gt;0.01,"",IF(NewDistributions!E79/SUM(NewDistributions!E$2:E81)&gt;0.01,"",DateEnded_3Day!$A81))))))</f>
        <v/>
      </c>
      <c r="F81" s="19" t="str">
        <f>IF($A81&lt;='All Results'!$B$4,"",IF(SUM(NewDistributions!F$2:F81)=0,"",(IF(NewDistributions!F81/SUM(NewDistributions!F$2:F81)&gt;0.01,"",IF(NewDistributions!F80/SUM(NewDistributions!F$2:F81)&gt;0.01,"",IF(NewDistributions!F79/SUM(NewDistributions!F$2:F81)&gt;0.01,"",DateEnded_3Day!$A81))))))</f>
        <v/>
      </c>
      <c r="G81" s="19" t="str">
        <f>IF($A81&lt;='All Results'!$B$4,"",IF(SUM(NewDistributions!G$2:G81)=0,"",(IF(NewDistributions!G81/SUM(NewDistributions!G$2:G81)&gt;0.01,"",IF(NewDistributions!G80/SUM(NewDistributions!G$2:G81)&gt;0.01,"",IF(NewDistributions!G79/SUM(NewDistributions!G$2:G81)&gt;0.01,"",DateEnded_3Day!$A81))))))</f>
        <v/>
      </c>
      <c r="H81" s="19" t="str">
        <f>IF($A81&lt;='All Results'!$B$4,"",IF(SUM(NewDistributions!H$2:H81)=0,"",(IF(NewDistributions!H81/SUM(NewDistributions!H$2:H81)&gt;0.01,"",IF(NewDistributions!H80/SUM(NewDistributions!H$2:H81)&gt;0.01,"",IF(NewDistributions!H79/SUM(NewDistributions!H$2:H81)&gt;0.01,"",DateEnded_3Day!$A81))))))</f>
        <v/>
      </c>
      <c r="I81" s="19" t="str">
        <f>IF($A81&lt;='All Results'!$B$4,"",IF(SUM(NewDistributions!I$2:I81)=0,"",(IF(NewDistributions!I81/SUM(NewDistributions!I$2:I81)&gt;0.01,"",IF(NewDistributions!I80/SUM(NewDistributions!I$2:I81)&gt;0.01,"",IF(NewDistributions!I79/SUM(NewDistributions!I$2:I81)&gt;0.01,"",DateEnded_3Day!$A81))))))</f>
        <v/>
      </c>
      <c r="J81" s="19" t="str">
        <f>IF($A81&lt;='All Results'!$B$4,"",IF(SUM(NewDistributions!J$2:J81)=0,"",(IF(NewDistributions!J81/SUM(NewDistributions!J$2:J81)&gt;0.01,"",IF(NewDistributions!J80/SUM(NewDistributions!J$2:J81)&gt;0.01,"",IF(NewDistributions!J79/SUM(NewDistributions!J$2:J81)&gt;0.01,"",DateEnded_3Day!$A81))))))</f>
        <v/>
      </c>
      <c r="K81" s="19" t="str">
        <f>IF($A81&lt;='All Results'!$B$4,"",IF(SUM(NewDistributions!K$2:K81)=0,"",(IF(NewDistributions!K81/SUM(NewDistributions!K$2:K81)&gt;0.01,"",IF(NewDistributions!K80/SUM(NewDistributions!K$2:K81)&gt;0.01,"",IF(NewDistributions!K79/SUM(NewDistributions!K$2:K81)&gt;0.01,"",DateEnded_3Day!$A81))))))</f>
        <v/>
      </c>
      <c r="L81" s="19" t="str">
        <f>IF($A81&lt;='All Results'!$B$4,"",IF(SUM(NewDistributions!L$2:L81)=0,"",(IF(NewDistributions!L81/SUM(NewDistributions!L$2:L81)&gt;0.01,"",IF(NewDistributions!L80/SUM(NewDistributions!L$2:L81)&gt;0.01,"",IF(NewDistributions!L79/SUM(NewDistributions!L$2:L81)&gt;0.01,"",DateEnded_3Day!$A81))))))</f>
        <v/>
      </c>
      <c r="M81" s="19" t="str">
        <f>IF($A81&lt;='All Results'!$B$4,"",IF(SUM(NewDistributions!M$2:M81)=0,"",(IF(NewDistributions!M81/SUM(NewDistributions!M$2:M81)&gt;0.01,"",IF(NewDistributions!M80/SUM(NewDistributions!M$2:M81)&gt;0.01,"",IF(NewDistributions!M79/SUM(NewDistributions!M$2:M81)&gt;0.01,"",DateEnded_3Day!$A81))))))</f>
        <v/>
      </c>
      <c r="N81" s="19" t="str">
        <f>IF($A81&lt;='All Results'!$B$4,"",IF(SUM(NewDistributions!N$2:N81)=0,"",(IF(NewDistributions!N81/SUM(NewDistributions!N$2:N81)&gt;0.01,"",IF(NewDistributions!N80/SUM(NewDistributions!N$2:N81)&gt;0.01,"",IF(NewDistributions!N79/SUM(NewDistributions!N$2:N81)&gt;0.01,"",DateEnded_3Day!$A81))))))</f>
        <v/>
      </c>
      <c r="O81" s="19" t="str">
        <f>IF($A81&lt;='All Results'!$B$4,"",IF(SUM(NewDistributions!O$2:O81)=0,"",(IF(NewDistributions!O81/SUM(NewDistributions!O$2:O81)&gt;0.01,"",IF(NewDistributions!O80/SUM(NewDistributions!O$2:O81)&gt;0.01,"",IF(NewDistributions!O79/SUM(NewDistributions!O$2:O81)&gt;0.01,"",DateEnded_3Day!$A81))))))</f>
        <v/>
      </c>
      <c r="P81" s="19" t="str">
        <f>IF($A81&lt;='All Results'!$B$4,"",IF(SUM(NewDistributions!P$2:P81)=0,"",(IF(NewDistributions!P81/SUM(NewDistributions!P$2:P81)&gt;0.01,"",IF(NewDistributions!P80/SUM(NewDistributions!P$2:P81)&gt;0.01,"",IF(NewDistributions!P79/SUM(NewDistributions!P$2:P81)&gt;0.01,"",DateEnded_3Day!$A81))))))</f>
        <v/>
      </c>
      <c r="Q81" s="19" t="str">
        <f>IF($A81&lt;='All Results'!$B$4,"",IF(SUM(NewDistributions!Q$2:Q81)=0,"",(IF(NewDistributions!Q81/SUM(NewDistributions!Q$2:Q81)&gt;0.01,"",IF(NewDistributions!Q80/SUM(NewDistributions!Q$2:Q81)&gt;0.01,"",IF(NewDistributions!Q79/SUM(NewDistributions!Q$2:Q81)&gt;0.01,"",DateEnded_3Day!$A81))))))</f>
        <v/>
      </c>
      <c r="R81" s="19" t="str">
        <f>IF($A81&lt;='All Results'!$B$4,"",IF(SUM(NewDistributions!R$2:R81)=0,"",(IF(NewDistributions!R81/SUM(NewDistributions!R$2:R81)&gt;0.01,"",IF(NewDistributions!R80/SUM(NewDistributions!R$2:R81)&gt;0.01,"",IF(NewDistributions!R79/SUM(NewDistributions!R$2:R81)&gt;0.01,"",DateEnded_3Day!$A81))))))</f>
        <v/>
      </c>
      <c r="S81" s="19" t="str">
        <f>IF($A81&lt;='All Results'!$B$4,"",IF(SUM(NewDistributions!S$2:S81)=0,"",(IF(NewDistributions!S81/SUM(NewDistributions!S$2:S81)&gt;0.01,"",IF(NewDistributions!S80/SUM(NewDistributions!S$2:S81)&gt;0.01,"",IF(NewDistributions!S79/SUM(NewDistributions!S$2:S81)&gt;0.01,"",DateEnded_3Day!$A81))))))</f>
        <v/>
      </c>
      <c r="T81" s="19" t="str">
        <f>IF($A81&lt;='All Results'!$B$4,"",IF(SUM(NewDistributions!T$2:T81)=0,"",(IF(NewDistributions!T81/SUM(NewDistributions!T$2:T81)&gt;0.01,"",IF(NewDistributions!T80/SUM(NewDistributions!T$2:T81)&gt;0.01,"",IF(NewDistributions!T79/SUM(NewDistributions!T$2:T81)&gt;0.01,"",DateEnded_3Day!$A81))))))</f>
        <v/>
      </c>
      <c r="U81" s="19" t="str">
        <f>IF($A81&lt;='All Results'!$B$4,"",IF(SUM(NewDistributions!U$2:U81)=0,"",(IF(NewDistributions!U81/SUM(NewDistributions!U$2:U81)&gt;0.01,"",IF(NewDistributions!U80/SUM(NewDistributions!U$2:U81)&gt;0.01,"",IF(NewDistributions!U79/SUM(NewDistributions!U$2:U81)&gt;0.01,"",DateEnded_3Day!$A81))))))</f>
        <v/>
      </c>
      <c r="V81" s="19" t="str">
        <f>IF($A81&lt;='All Results'!$B$4,"",IF(SUM(NewDistributions!V$2:V81)=0,"",(IF(NewDistributions!V81/SUM(NewDistributions!V$2:V81)&gt;0.01,"",IF(NewDistributions!V80/SUM(NewDistributions!V$2:V81)&gt;0.01,"",IF(NewDistributions!V79/SUM(NewDistributions!V$2:V81)&gt;0.01,"",DateEnded_3Day!$A81))))))</f>
        <v/>
      </c>
      <c r="W81" s="19" t="str">
        <f>IF($A81&lt;='All Results'!$B$4,"",IF(SUM(NewDistributions!W$2:W81)=0,"",(IF(NewDistributions!W81/SUM(NewDistributions!W$2:W81)&gt;0.01,"",IF(NewDistributions!W80/SUM(NewDistributions!W$2:W81)&gt;0.01,"",IF(NewDistributions!W79/SUM(NewDistributions!W$2:W81)&gt;0.01,"",DateEnded_3Day!$A81))))))</f>
        <v/>
      </c>
      <c r="X81" s="19" t="str">
        <f>IF($A81&lt;='All Results'!$B$4,"",IF(SUM(NewDistributions!X$2:X81)=0,"",(IF(NewDistributions!X81/SUM(NewDistributions!X$2:X81)&gt;0.01,"",IF(NewDistributions!X80/SUM(NewDistributions!X$2:X81)&gt;0.01,"",IF(NewDistributions!X79/SUM(NewDistributions!X$2:X81)&gt;0.01,"",DateEnded_3Day!$A81))))))</f>
        <v/>
      </c>
      <c r="Y81" s="19" t="str">
        <f>IF($A81&lt;='All Results'!$B$4,"",IF(SUM(NewDistributions!Y$2:Y81)=0,"",(IF(NewDistributions!Y81/SUM(NewDistributions!Y$2:Y81)&gt;0.01,"",IF(NewDistributions!Y80/SUM(NewDistributions!Y$2:Y81)&gt;0.01,"",IF(NewDistributions!Y79/SUM(NewDistributions!Y$2:Y81)&gt;0.01,"",DateEnded_3Day!$A81))))))</f>
        <v/>
      </c>
      <c r="Z81" s="19" t="str">
        <f>IF($A81&lt;='All Results'!$B$4,"",IF(SUM(NewDistributions!Z$2:Z81)=0,"",(IF(NewDistributions!Z81/SUM(NewDistributions!Z$2:Z81)&gt;0.01,"",IF(NewDistributions!Z80/SUM(NewDistributions!Z$2:Z81)&gt;0.01,"",IF(NewDistributions!Z79/SUM(NewDistributions!Z$2:Z81)&gt;0.01,"",DateEnded_3Day!$A81))))))</f>
        <v/>
      </c>
      <c r="AA81" s="19" t="str">
        <f>IF($A81&lt;='All Results'!$B$4,"",IF(SUM(NewDistributions!AA$2:AA81)=0,"",(IF(NewDistributions!AA81/SUM(NewDistributions!AA$2:AA81)&gt;0.01,"",IF(NewDistributions!AA80/SUM(NewDistributions!AA$2:AA81)&gt;0.01,"",IF(NewDistributions!AA79/SUM(NewDistributions!AA$2:AA81)&gt;0.01,"",DateEnded_3Day!$A81))))))</f>
        <v/>
      </c>
      <c r="AB81" s="19" t="str">
        <f>IF($A81&lt;='All Results'!$B$4,"",IF(SUM(NewDistributions!AB$2:AB81)=0,"",(IF(NewDistributions!AB81/SUM(NewDistributions!AB$2:AB81)&gt;0.01,"",IF(NewDistributions!AB80/SUM(NewDistributions!AB$2:AB81)&gt;0.01,"",IF(NewDistributions!AB79/SUM(NewDistributions!AB$2:AB81)&gt;0.01,"",DateEnded_3Day!$A81))))))</f>
        <v/>
      </c>
      <c r="AC81" s="19" t="str">
        <f>IF($A81&lt;='All Results'!$B$4,"",IF(SUM(NewDistributions!AC$2:AC81)=0,"",(IF(NewDistributions!AC81/SUM(NewDistributions!AC$2:AC81)&gt;0.01,"",IF(NewDistributions!AC80/SUM(NewDistributions!AC$2:AC81)&gt;0.01,"",IF(NewDistributions!AC79/SUM(NewDistributions!AC$2:AC81)&gt;0.01,"",DateEnded_3Day!$A81))))))</f>
        <v/>
      </c>
      <c r="AD81" s="19" t="str">
        <f>IF($A81&lt;='All Results'!$B$4,"",IF(SUM(NewDistributions!AD$2:AD81)=0,"",(IF(NewDistributions!AD81/SUM(NewDistributions!AD$2:AD81)&gt;0.01,"",IF(NewDistributions!AD80/SUM(NewDistributions!AD$2:AD81)&gt;0.01,"",IF(NewDistributions!AD79/SUM(NewDistributions!AD$2:AD81)&gt;0.01,"",DateEnded_3Day!$A81))))))</f>
        <v/>
      </c>
      <c r="AE81" s="19" t="str">
        <f>IF($A81&lt;='All Results'!$B$4,"",IF(SUM(NewDistributions!AE$2:AE81)=0,"",(IF(NewDistributions!AE81/SUM(NewDistributions!AE$2:AE81)&gt;0.01,"",IF(NewDistributions!AE80/SUM(NewDistributions!AE$2:AE81)&gt;0.01,"",IF(NewDistributions!AE79/SUM(NewDistributions!AE$2:AE81)&gt;0.01,"",DateEnded_3Day!$A81))))))</f>
        <v/>
      </c>
      <c r="AF81" s="19" t="str">
        <f>IF($A81&lt;='All Results'!$B$4,"",IF(SUM(NewDistributions!AF$2:AF81)=0,"",(IF(NewDistributions!AF81/SUM(NewDistributions!AF$2:AF81)&gt;0.01,"",IF(NewDistributions!AF80/SUM(NewDistributions!AF$2:AF81)&gt;0.01,"",IF(NewDistributions!AF79/SUM(NewDistributions!AF$2:AF81)&gt;0.01,"",DateEnded_3Day!$A81))))))</f>
        <v/>
      </c>
      <c r="AG81" s="19" t="str">
        <f>IF($A81&lt;='All Results'!$B$4,"",IF(SUM(NewDistributions!AG$2:AG81)=0,"",(IF(NewDistributions!AG81/SUM(NewDistributions!AG$2:AG81)&gt;0.01,"",IF(NewDistributions!AG80/SUM(NewDistributions!AG$2:AG81)&gt;0.01,"",IF(NewDistributions!AG79/SUM(NewDistributions!AG$2:AG81)&gt;0.01,"",DateEnded_3Day!$A81))))))</f>
        <v/>
      </c>
      <c r="AH81" s="19" t="str">
        <f>IF($A81&lt;='All Results'!$B$4,"",IF(SUM(NewDistributions!AH$2:AH81)=0,"",(IF(NewDistributions!AH81/SUM(NewDistributions!AH$2:AH81)&gt;0.01,"",IF(NewDistributions!AH80/SUM(NewDistributions!AH$2:AH81)&gt;0.01,"",IF(NewDistributions!AH79/SUM(NewDistributions!AH$2:AH81)&gt;0.01,"",DateEnded_3Day!$A81))))))</f>
        <v/>
      </c>
      <c r="AI81" s="19" t="str">
        <f>IF($A81&lt;='All Results'!$B$4,"",IF(SUM(NewDistributions!AI$2:AI81)=0,"",(IF(NewDistributions!AI81/SUM(NewDistributions!AI$2:AI81)&gt;0.01,"",IF(NewDistributions!AI80/SUM(NewDistributions!AI$2:AI81)&gt;0.01,"",IF(NewDistributions!AI79/SUM(NewDistributions!AI$2:AI81)&gt;0.01,"",DateEnded_3Day!$A81))))))</f>
        <v/>
      </c>
      <c r="AJ81" s="19" t="str">
        <f>IF($A81&lt;='All Results'!$B$4,"",IF(SUM(NewDistributions!AJ$2:AJ81)=0,"",(IF(NewDistributions!AJ81/SUM(NewDistributions!AJ$2:AJ81)&gt;0.01,"",IF(NewDistributions!AJ80/SUM(NewDistributions!AJ$2:AJ81)&gt;0.01,"",IF(NewDistributions!AJ79/SUM(NewDistributions!AJ$2:AJ81)&gt;0.01,"",DateEnded_3Day!$A81))))))</f>
        <v/>
      </c>
    </row>
    <row r="82" spans="1:36" x14ac:dyDescent="0.25">
      <c r="A82" s="1">
        <v>44397</v>
      </c>
      <c r="B82" s="3">
        <v>201</v>
      </c>
      <c r="C82" s="19" t="str">
        <f>IF($A82&lt;='All Results'!$B$4,"",IF(SUM(NewDistributions!C$2:C82)=0,"",(IF(NewDistributions!C82/SUM(NewDistributions!C$2:C82)&gt;0.01,"",IF(NewDistributions!C81/SUM(NewDistributions!C$2:C82)&gt;0.01,"",IF(NewDistributions!C80/SUM(NewDistributions!C$2:C82)&gt;0.01,"",DateEnded_3Day!$A82))))))</f>
        <v/>
      </c>
      <c r="D82" s="19" t="str">
        <f>IF($A82&lt;='All Results'!$B$4,"",IF(SUM(NewDistributions!D$2:D82)=0,"",(IF(NewDistributions!D82/SUM(NewDistributions!D$2:D82)&gt;0.01,"",IF(NewDistributions!D81/SUM(NewDistributions!D$2:D82)&gt;0.01,"",IF(NewDistributions!D80/SUM(NewDistributions!D$2:D82)&gt;0.01,"",DateEnded_3Day!$A82))))))</f>
        <v/>
      </c>
      <c r="E82" s="19" t="str">
        <f>IF($A82&lt;='All Results'!$B$4,"",IF(SUM(NewDistributions!E$2:E82)=0,"",(IF(NewDistributions!E82/SUM(NewDistributions!E$2:E82)&gt;0.01,"",IF(NewDistributions!E81/SUM(NewDistributions!E$2:E82)&gt;0.01,"",IF(NewDistributions!E80/SUM(NewDistributions!E$2:E82)&gt;0.01,"",DateEnded_3Day!$A82))))))</f>
        <v/>
      </c>
      <c r="F82" s="19" t="str">
        <f>IF($A82&lt;='All Results'!$B$4,"",IF(SUM(NewDistributions!F$2:F82)=0,"",(IF(NewDistributions!F82/SUM(NewDistributions!F$2:F82)&gt;0.01,"",IF(NewDistributions!F81/SUM(NewDistributions!F$2:F82)&gt;0.01,"",IF(NewDistributions!F80/SUM(NewDistributions!F$2:F82)&gt;0.01,"",DateEnded_3Day!$A82))))))</f>
        <v/>
      </c>
      <c r="G82" s="19" t="str">
        <f>IF($A82&lt;='All Results'!$B$4,"",IF(SUM(NewDistributions!G$2:G82)=0,"",(IF(NewDistributions!G82/SUM(NewDistributions!G$2:G82)&gt;0.01,"",IF(NewDistributions!G81/SUM(NewDistributions!G$2:G82)&gt;0.01,"",IF(NewDistributions!G80/SUM(NewDistributions!G$2:G82)&gt;0.01,"",DateEnded_3Day!$A82))))))</f>
        <v/>
      </c>
      <c r="H82" s="19" t="str">
        <f>IF($A82&lt;='All Results'!$B$4,"",IF(SUM(NewDistributions!H$2:H82)=0,"",(IF(NewDistributions!H82/SUM(NewDistributions!H$2:H82)&gt;0.01,"",IF(NewDistributions!H81/SUM(NewDistributions!H$2:H82)&gt;0.01,"",IF(NewDistributions!H80/SUM(NewDistributions!H$2:H82)&gt;0.01,"",DateEnded_3Day!$A82))))))</f>
        <v/>
      </c>
      <c r="I82" s="19" t="str">
        <f>IF($A82&lt;='All Results'!$B$4,"",IF(SUM(NewDistributions!I$2:I82)=0,"",(IF(NewDistributions!I82/SUM(NewDistributions!I$2:I82)&gt;0.01,"",IF(NewDistributions!I81/SUM(NewDistributions!I$2:I82)&gt;0.01,"",IF(NewDistributions!I80/SUM(NewDistributions!I$2:I82)&gt;0.01,"",DateEnded_3Day!$A82))))))</f>
        <v/>
      </c>
      <c r="J82" s="19" t="str">
        <f>IF($A82&lt;='All Results'!$B$4,"",IF(SUM(NewDistributions!J$2:J82)=0,"",(IF(NewDistributions!J82/SUM(NewDistributions!J$2:J82)&gt;0.01,"",IF(NewDistributions!J81/SUM(NewDistributions!J$2:J82)&gt;0.01,"",IF(NewDistributions!J80/SUM(NewDistributions!J$2:J82)&gt;0.01,"",DateEnded_3Day!$A82))))))</f>
        <v/>
      </c>
      <c r="K82" s="19" t="str">
        <f>IF($A82&lt;='All Results'!$B$4,"",IF(SUM(NewDistributions!K$2:K82)=0,"",(IF(NewDistributions!K82/SUM(NewDistributions!K$2:K82)&gt;0.01,"",IF(NewDistributions!K81/SUM(NewDistributions!K$2:K82)&gt;0.01,"",IF(NewDistributions!K80/SUM(NewDistributions!K$2:K82)&gt;0.01,"",DateEnded_3Day!$A82))))))</f>
        <v/>
      </c>
      <c r="L82" s="19" t="str">
        <f>IF($A82&lt;='All Results'!$B$4,"",IF(SUM(NewDistributions!L$2:L82)=0,"",(IF(NewDistributions!L82/SUM(NewDistributions!L$2:L82)&gt;0.01,"",IF(NewDistributions!L81/SUM(NewDistributions!L$2:L82)&gt;0.01,"",IF(NewDistributions!L80/SUM(NewDistributions!L$2:L82)&gt;0.01,"",DateEnded_3Day!$A82))))))</f>
        <v/>
      </c>
      <c r="M82" s="19" t="str">
        <f>IF($A82&lt;='All Results'!$B$4,"",IF(SUM(NewDistributions!M$2:M82)=0,"",(IF(NewDistributions!M82/SUM(NewDistributions!M$2:M82)&gt;0.01,"",IF(NewDistributions!M81/SUM(NewDistributions!M$2:M82)&gt;0.01,"",IF(NewDistributions!M80/SUM(NewDistributions!M$2:M82)&gt;0.01,"",DateEnded_3Day!$A82))))))</f>
        <v/>
      </c>
      <c r="N82" s="19" t="str">
        <f>IF($A82&lt;='All Results'!$B$4,"",IF(SUM(NewDistributions!N$2:N82)=0,"",(IF(NewDistributions!N82/SUM(NewDistributions!N$2:N82)&gt;0.01,"",IF(NewDistributions!N81/SUM(NewDistributions!N$2:N82)&gt;0.01,"",IF(NewDistributions!N80/SUM(NewDistributions!N$2:N82)&gt;0.01,"",DateEnded_3Day!$A82))))))</f>
        <v/>
      </c>
      <c r="O82" s="19" t="str">
        <f>IF($A82&lt;='All Results'!$B$4,"",IF(SUM(NewDistributions!O$2:O82)=0,"",(IF(NewDistributions!O82/SUM(NewDistributions!O$2:O82)&gt;0.01,"",IF(NewDistributions!O81/SUM(NewDistributions!O$2:O82)&gt;0.01,"",IF(NewDistributions!O80/SUM(NewDistributions!O$2:O82)&gt;0.01,"",DateEnded_3Day!$A82))))))</f>
        <v/>
      </c>
      <c r="P82" s="19" t="str">
        <f>IF($A82&lt;='All Results'!$B$4,"",IF(SUM(NewDistributions!P$2:P82)=0,"",(IF(NewDistributions!P82/SUM(NewDistributions!P$2:P82)&gt;0.01,"",IF(NewDistributions!P81/SUM(NewDistributions!P$2:P82)&gt;0.01,"",IF(NewDistributions!P80/SUM(NewDistributions!P$2:P82)&gt;0.01,"",DateEnded_3Day!$A82))))))</f>
        <v/>
      </c>
      <c r="Q82" s="19" t="str">
        <f>IF($A82&lt;='All Results'!$B$4,"",IF(SUM(NewDistributions!Q$2:Q82)=0,"",(IF(NewDistributions!Q82/SUM(NewDistributions!Q$2:Q82)&gt;0.01,"",IF(NewDistributions!Q81/SUM(NewDistributions!Q$2:Q82)&gt;0.01,"",IF(NewDistributions!Q80/SUM(NewDistributions!Q$2:Q82)&gt;0.01,"",DateEnded_3Day!$A82))))))</f>
        <v/>
      </c>
      <c r="R82" s="19" t="str">
        <f>IF($A82&lt;='All Results'!$B$4,"",IF(SUM(NewDistributions!R$2:R82)=0,"",(IF(NewDistributions!R82/SUM(NewDistributions!R$2:R82)&gt;0.01,"",IF(NewDistributions!R81/SUM(NewDistributions!R$2:R82)&gt;0.01,"",IF(NewDistributions!R80/SUM(NewDistributions!R$2:R82)&gt;0.01,"",DateEnded_3Day!$A82))))))</f>
        <v/>
      </c>
      <c r="S82" s="19" t="str">
        <f>IF($A82&lt;='All Results'!$B$4,"",IF(SUM(NewDistributions!S$2:S82)=0,"",(IF(NewDistributions!S82/SUM(NewDistributions!S$2:S82)&gt;0.01,"",IF(NewDistributions!S81/SUM(NewDistributions!S$2:S82)&gt;0.01,"",IF(NewDistributions!S80/SUM(NewDistributions!S$2:S82)&gt;0.01,"",DateEnded_3Day!$A82))))))</f>
        <v/>
      </c>
      <c r="T82" s="19" t="str">
        <f>IF($A82&lt;='All Results'!$B$4,"",IF(SUM(NewDistributions!T$2:T82)=0,"",(IF(NewDistributions!T82/SUM(NewDistributions!T$2:T82)&gt;0.01,"",IF(NewDistributions!T81/SUM(NewDistributions!T$2:T82)&gt;0.01,"",IF(NewDistributions!T80/SUM(NewDistributions!T$2:T82)&gt;0.01,"",DateEnded_3Day!$A82))))))</f>
        <v/>
      </c>
      <c r="U82" s="19" t="str">
        <f>IF($A82&lt;='All Results'!$B$4,"",IF(SUM(NewDistributions!U$2:U82)=0,"",(IF(NewDistributions!U82/SUM(NewDistributions!U$2:U82)&gt;0.01,"",IF(NewDistributions!U81/SUM(NewDistributions!U$2:U82)&gt;0.01,"",IF(NewDistributions!U80/SUM(NewDistributions!U$2:U82)&gt;0.01,"",DateEnded_3Day!$A82))))))</f>
        <v/>
      </c>
      <c r="V82" s="19" t="str">
        <f>IF($A82&lt;='All Results'!$B$4,"",IF(SUM(NewDistributions!V$2:V82)=0,"",(IF(NewDistributions!V82/SUM(NewDistributions!V$2:V82)&gt;0.01,"",IF(NewDistributions!V81/SUM(NewDistributions!V$2:V82)&gt;0.01,"",IF(NewDistributions!V80/SUM(NewDistributions!V$2:V82)&gt;0.01,"",DateEnded_3Day!$A82))))))</f>
        <v/>
      </c>
      <c r="W82" s="19" t="str">
        <f>IF($A82&lt;='All Results'!$B$4,"",IF(SUM(NewDistributions!W$2:W82)=0,"",(IF(NewDistributions!W82/SUM(NewDistributions!W$2:W82)&gt;0.01,"",IF(NewDistributions!W81/SUM(NewDistributions!W$2:W82)&gt;0.01,"",IF(NewDistributions!W80/SUM(NewDistributions!W$2:W82)&gt;0.01,"",DateEnded_3Day!$A82))))))</f>
        <v/>
      </c>
      <c r="X82" s="19" t="str">
        <f>IF($A82&lt;='All Results'!$B$4,"",IF(SUM(NewDistributions!X$2:X82)=0,"",(IF(NewDistributions!X82/SUM(NewDistributions!X$2:X82)&gt;0.01,"",IF(NewDistributions!X81/SUM(NewDistributions!X$2:X82)&gt;0.01,"",IF(NewDistributions!X80/SUM(NewDistributions!X$2:X82)&gt;0.01,"",DateEnded_3Day!$A82))))))</f>
        <v/>
      </c>
      <c r="Y82" s="19" t="str">
        <f>IF($A82&lt;='All Results'!$B$4,"",IF(SUM(NewDistributions!Y$2:Y82)=0,"",(IF(NewDistributions!Y82/SUM(NewDistributions!Y$2:Y82)&gt;0.01,"",IF(NewDistributions!Y81/SUM(NewDistributions!Y$2:Y82)&gt;0.01,"",IF(NewDistributions!Y80/SUM(NewDistributions!Y$2:Y82)&gt;0.01,"",DateEnded_3Day!$A82))))))</f>
        <v/>
      </c>
      <c r="Z82" s="19" t="str">
        <f>IF($A82&lt;='All Results'!$B$4,"",IF(SUM(NewDistributions!Z$2:Z82)=0,"",(IF(NewDistributions!Z82/SUM(NewDistributions!Z$2:Z82)&gt;0.01,"",IF(NewDistributions!Z81/SUM(NewDistributions!Z$2:Z82)&gt;0.01,"",IF(NewDistributions!Z80/SUM(NewDistributions!Z$2:Z82)&gt;0.01,"",DateEnded_3Day!$A82))))))</f>
        <v/>
      </c>
      <c r="AA82" s="19" t="str">
        <f>IF($A82&lt;='All Results'!$B$4,"",IF(SUM(NewDistributions!AA$2:AA82)=0,"",(IF(NewDistributions!AA82/SUM(NewDistributions!AA$2:AA82)&gt;0.01,"",IF(NewDistributions!AA81/SUM(NewDistributions!AA$2:AA82)&gt;0.01,"",IF(NewDistributions!AA80/SUM(NewDistributions!AA$2:AA82)&gt;0.01,"",DateEnded_3Day!$A82))))))</f>
        <v/>
      </c>
      <c r="AB82" s="19" t="str">
        <f>IF($A82&lt;='All Results'!$B$4,"",IF(SUM(NewDistributions!AB$2:AB82)=0,"",(IF(NewDistributions!AB82/SUM(NewDistributions!AB$2:AB82)&gt;0.01,"",IF(NewDistributions!AB81/SUM(NewDistributions!AB$2:AB82)&gt;0.01,"",IF(NewDistributions!AB80/SUM(NewDistributions!AB$2:AB82)&gt;0.01,"",DateEnded_3Day!$A82))))))</f>
        <v/>
      </c>
      <c r="AC82" s="19" t="str">
        <f>IF($A82&lt;='All Results'!$B$4,"",IF(SUM(NewDistributions!AC$2:AC82)=0,"",(IF(NewDistributions!AC82/SUM(NewDistributions!AC$2:AC82)&gt;0.01,"",IF(NewDistributions!AC81/SUM(NewDistributions!AC$2:AC82)&gt;0.01,"",IF(NewDistributions!AC80/SUM(NewDistributions!AC$2:AC82)&gt;0.01,"",DateEnded_3Day!$A82))))))</f>
        <v/>
      </c>
      <c r="AD82" s="19" t="str">
        <f>IF($A82&lt;='All Results'!$B$4,"",IF(SUM(NewDistributions!AD$2:AD82)=0,"",(IF(NewDistributions!AD82/SUM(NewDistributions!AD$2:AD82)&gt;0.01,"",IF(NewDistributions!AD81/SUM(NewDistributions!AD$2:AD82)&gt;0.01,"",IF(NewDistributions!AD80/SUM(NewDistributions!AD$2:AD82)&gt;0.01,"",DateEnded_3Day!$A82))))))</f>
        <v/>
      </c>
      <c r="AE82" s="19" t="str">
        <f>IF($A82&lt;='All Results'!$B$4,"",IF(SUM(NewDistributions!AE$2:AE82)=0,"",(IF(NewDistributions!AE82/SUM(NewDistributions!AE$2:AE82)&gt;0.01,"",IF(NewDistributions!AE81/SUM(NewDistributions!AE$2:AE82)&gt;0.01,"",IF(NewDistributions!AE80/SUM(NewDistributions!AE$2:AE82)&gt;0.01,"",DateEnded_3Day!$A82))))))</f>
        <v/>
      </c>
      <c r="AF82" s="19" t="str">
        <f>IF($A82&lt;='All Results'!$B$4,"",IF(SUM(NewDistributions!AF$2:AF82)=0,"",(IF(NewDistributions!AF82/SUM(NewDistributions!AF$2:AF82)&gt;0.01,"",IF(NewDistributions!AF81/SUM(NewDistributions!AF$2:AF82)&gt;0.01,"",IF(NewDistributions!AF80/SUM(NewDistributions!AF$2:AF82)&gt;0.01,"",DateEnded_3Day!$A82))))))</f>
        <v/>
      </c>
      <c r="AG82" s="19" t="str">
        <f>IF($A82&lt;='All Results'!$B$4,"",IF(SUM(NewDistributions!AG$2:AG82)=0,"",(IF(NewDistributions!AG82/SUM(NewDistributions!AG$2:AG82)&gt;0.01,"",IF(NewDistributions!AG81/SUM(NewDistributions!AG$2:AG82)&gt;0.01,"",IF(NewDistributions!AG80/SUM(NewDistributions!AG$2:AG82)&gt;0.01,"",DateEnded_3Day!$A82))))))</f>
        <v/>
      </c>
      <c r="AH82" s="19" t="str">
        <f>IF($A82&lt;='All Results'!$B$4,"",IF(SUM(NewDistributions!AH$2:AH82)=0,"",(IF(NewDistributions!AH82/SUM(NewDistributions!AH$2:AH82)&gt;0.01,"",IF(NewDistributions!AH81/SUM(NewDistributions!AH$2:AH82)&gt;0.01,"",IF(NewDistributions!AH80/SUM(NewDistributions!AH$2:AH82)&gt;0.01,"",DateEnded_3Day!$A82))))))</f>
        <v/>
      </c>
      <c r="AI82" s="19" t="str">
        <f>IF($A82&lt;='All Results'!$B$4,"",IF(SUM(NewDistributions!AI$2:AI82)=0,"",(IF(NewDistributions!AI82/SUM(NewDistributions!AI$2:AI82)&gt;0.01,"",IF(NewDistributions!AI81/SUM(NewDistributions!AI$2:AI82)&gt;0.01,"",IF(NewDistributions!AI80/SUM(NewDistributions!AI$2:AI82)&gt;0.01,"",DateEnded_3Day!$A82))))))</f>
        <v/>
      </c>
      <c r="AJ82" s="19" t="str">
        <f>IF($A82&lt;='All Results'!$B$4,"",IF(SUM(NewDistributions!AJ$2:AJ82)=0,"",(IF(NewDistributions!AJ82/SUM(NewDistributions!AJ$2:AJ82)&gt;0.01,"",IF(NewDistributions!AJ81/SUM(NewDistributions!AJ$2:AJ82)&gt;0.01,"",IF(NewDistributions!AJ80/SUM(NewDistributions!AJ$2:AJ82)&gt;0.01,"",DateEnded_3Day!$A82))))))</f>
        <v/>
      </c>
    </row>
    <row r="83" spans="1:36" x14ac:dyDescent="0.25">
      <c r="A83" s="1">
        <v>44398</v>
      </c>
      <c r="B83" s="3">
        <v>202</v>
      </c>
      <c r="C83" s="19" t="str">
        <f>IF($A83&lt;='All Results'!$B$4,"",IF(SUM(NewDistributions!C$2:C83)=0,"",(IF(NewDistributions!C83/SUM(NewDistributions!C$2:C83)&gt;0.01,"",IF(NewDistributions!C82/SUM(NewDistributions!C$2:C83)&gt;0.01,"",IF(NewDistributions!C81/SUM(NewDistributions!C$2:C83)&gt;0.01,"",DateEnded_3Day!$A83))))))</f>
        <v/>
      </c>
      <c r="D83" s="19" t="str">
        <f>IF($A83&lt;='All Results'!$B$4,"",IF(SUM(NewDistributions!D$2:D83)=0,"",(IF(NewDistributions!D83/SUM(NewDistributions!D$2:D83)&gt;0.01,"",IF(NewDistributions!D82/SUM(NewDistributions!D$2:D83)&gt;0.01,"",IF(NewDistributions!D81/SUM(NewDistributions!D$2:D83)&gt;0.01,"",DateEnded_3Day!$A83))))))</f>
        <v/>
      </c>
      <c r="E83" s="19" t="str">
        <f>IF($A83&lt;='All Results'!$B$4,"",IF(SUM(NewDistributions!E$2:E83)=0,"",(IF(NewDistributions!E83/SUM(NewDistributions!E$2:E83)&gt;0.01,"",IF(NewDistributions!E82/SUM(NewDistributions!E$2:E83)&gt;0.01,"",IF(NewDistributions!E81/SUM(NewDistributions!E$2:E83)&gt;0.01,"",DateEnded_3Day!$A83))))))</f>
        <v/>
      </c>
      <c r="F83" s="19" t="str">
        <f>IF($A83&lt;='All Results'!$B$4,"",IF(SUM(NewDistributions!F$2:F83)=0,"",(IF(NewDistributions!F83/SUM(NewDistributions!F$2:F83)&gt;0.01,"",IF(NewDistributions!F82/SUM(NewDistributions!F$2:F83)&gt;0.01,"",IF(NewDistributions!F81/SUM(NewDistributions!F$2:F83)&gt;0.01,"",DateEnded_3Day!$A83))))))</f>
        <v/>
      </c>
      <c r="G83" s="19" t="str">
        <f>IF($A83&lt;='All Results'!$B$4,"",IF(SUM(NewDistributions!G$2:G83)=0,"",(IF(NewDistributions!G83/SUM(NewDistributions!G$2:G83)&gt;0.01,"",IF(NewDistributions!G82/SUM(NewDistributions!G$2:G83)&gt;0.01,"",IF(NewDistributions!G81/SUM(NewDistributions!G$2:G83)&gt;0.01,"",DateEnded_3Day!$A83))))))</f>
        <v/>
      </c>
      <c r="H83" s="19" t="str">
        <f>IF($A83&lt;='All Results'!$B$4,"",IF(SUM(NewDistributions!H$2:H83)=0,"",(IF(NewDistributions!H83/SUM(NewDistributions!H$2:H83)&gt;0.01,"",IF(NewDistributions!H82/SUM(NewDistributions!H$2:H83)&gt;0.01,"",IF(NewDistributions!H81/SUM(NewDistributions!H$2:H83)&gt;0.01,"",DateEnded_3Day!$A83))))))</f>
        <v/>
      </c>
      <c r="I83" s="19" t="str">
        <f>IF($A83&lt;='All Results'!$B$4,"",IF(SUM(NewDistributions!I$2:I83)=0,"",(IF(NewDistributions!I83/SUM(NewDistributions!I$2:I83)&gt;0.01,"",IF(NewDistributions!I82/SUM(NewDistributions!I$2:I83)&gt;0.01,"",IF(NewDistributions!I81/SUM(NewDistributions!I$2:I83)&gt;0.01,"",DateEnded_3Day!$A83))))))</f>
        <v/>
      </c>
      <c r="J83" s="19" t="str">
        <f>IF($A83&lt;='All Results'!$B$4,"",IF(SUM(NewDistributions!J$2:J83)=0,"",(IF(NewDistributions!J83/SUM(NewDistributions!J$2:J83)&gt;0.01,"",IF(NewDistributions!J82/SUM(NewDistributions!J$2:J83)&gt;0.01,"",IF(NewDistributions!J81/SUM(NewDistributions!J$2:J83)&gt;0.01,"",DateEnded_3Day!$A83))))))</f>
        <v/>
      </c>
      <c r="K83" s="19" t="str">
        <f>IF($A83&lt;='All Results'!$B$4,"",IF(SUM(NewDistributions!K$2:K83)=0,"",(IF(NewDistributions!K83/SUM(NewDistributions!K$2:K83)&gt;0.01,"",IF(NewDistributions!K82/SUM(NewDistributions!K$2:K83)&gt;0.01,"",IF(NewDistributions!K81/SUM(NewDistributions!K$2:K83)&gt;0.01,"",DateEnded_3Day!$A83))))))</f>
        <v/>
      </c>
      <c r="L83" s="19" t="str">
        <f>IF($A83&lt;='All Results'!$B$4,"",IF(SUM(NewDistributions!L$2:L83)=0,"",(IF(NewDistributions!L83/SUM(NewDistributions!L$2:L83)&gt;0.01,"",IF(NewDistributions!L82/SUM(NewDistributions!L$2:L83)&gt;0.01,"",IF(NewDistributions!L81/SUM(NewDistributions!L$2:L83)&gt;0.01,"",DateEnded_3Day!$A83))))))</f>
        <v/>
      </c>
      <c r="M83" s="19" t="str">
        <f>IF($A83&lt;='All Results'!$B$4,"",IF(SUM(NewDistributions!M$2:M83)=0,"",(IF(NewDistributions!M83/SUM(NewDistributions!M$2:M83)&gt;0.01,"",IF(NewDistributions!M82/SUM(NewDistributions!M$2:M83)&gt;0.01,"",IF(NewDistributions!M81/SUM(NewDistributions!M$2:M83)&gt;0.01,"",DateEnded_3Day!$A83))))))</f>
        <v/>
      </c>
      <c r="N83" s="19" t="str">
        <f>IF($A83&lt;='All Results'!$B$4,"",IF(SUM(NewDistributions!N$2:N83)=0,"",(IF(NewDistributions!N83/SUM(NewDistributions!N$2:N83)&gt;0.01,"",IF(NewDistributions!N82/SUM(NewDistributions!N$2:N83)&gt;0.01,"",IF(NewDistributions!N81/SUM(NewDistributions!N$2:N83)&gt;0.01,"",DateEnded_3Day!$A83))))))</f>
        <v/>
      </c>
      <c r="O83" s="19" t="str">
        <f>IF($A83&lt;='All Results'!$B$4,"",IF(SUM(NewDistributions!O$2:O83)=0,"",(IF(NewDistributions!O83/SUM(NewDistributions!O$2:O83)&gt;0.01,"",IF(NewDistributions!O82/SUM(NewDistributions!O$2:O83)&gt;0.01,"",IF(NewDistributions!O81/SUM(NewDistributions!O$2:O83)&gt;0.01,"",DateEnded_3Day!$A83))))))</f>
        <v/>
      </c>
      <c r="P83" s="19" t="str">
        <f>IF($A83&lt;='All Results'!$B$4,"",IF(SUM(NewDistributions!P$2:P83)=0,"",(IF(NewDistributions!P83/SUM(NewDistributions!P$2:P83)&gt;0.01,"",IF(NewDistributions!P82/SUM(NewDistributions!P$2:P83)&gt;0.01,"",IF(NewDistributions!P81/SUM(NewDistributions!P$2:P83)&gt;0.01,"",DateEnded_3Day!$A83))))))</f>
        <v/>
      </c>
      <c r="Q83" s="19" t="str">
        <f>IF($A83&lt;='All Results'!$B$4,"",IF(SUM(NewDistributions!Q$2:Q83)=0,"",(IF(NewDistributions!Q83/SUM(NewDistributions!Q$2:Q83)&gt;0.01,"",IF(NewDistributions!Q82/SUM(NewDistributions!Q$2:Q83)&gt;0.01,"",IF(NewDistributions!Q81/SUM(NewDistributions!Q$2:Q83)&gt;0.01,"",DateEnded_3Day!$A83))))))</f>
        <v/>
      </c>
      <c r="R83" s="19" t="str">
        <f>IF($A83&lt;='All Results'!$B$4,"",IF(SUM(NewDistributions!R$2:R83)=0,"",(IF(NewDistributions!R83/SUM(NewDistributions!R$2:R83)&gt;0.01,"",IF(NewDistributions!R82/SUM(NewDistributions!R$2:R83)&gt;0.01,"",IF(NewDistributions!R81/SUM(NewDistributions!R$2:R83)&gt;0.01,"",DateEnded_3Day!$A83))))))</f>
        <v/>
      </c>
      <c r="S83" s="19" t="str">
        <f>IF($A83&lt;='All Results'!$B$4,"",IF(SUM(NewDistributions!S$2:S83)=0,"",(IF(NewDistributions!S83/SUM(NewDistributions!S$2:S83)&gt;0.01,"",IF(NewDistributions!S82/SUM(NewDistributions!S$2:S83)&gt;0.01,"",IF(NewDistributions!S81/SUM(NewDistributions!S$2:S83)&gt;0.01,"",DateEnded_3Day!$A83))))))</f>
        <v/>
      </c>
      <c r="T83" s="19" t="str">
        <f>IF($A83&lt;='All Results'!$B$4,"",IF(SUM(NewDistributions!T$2:T83)=0,"",(IF(NewDistributions!T83/SUM(NewDistributions!T$2:T83)&gt;0.01,"",IF(NewDistributions!T82/SUM(NewDistributions!T$2:T83)&gt;0.01,"",IF(NewDistributions!T81/SUM(NewDistributions!T$2:T83)&gt;0.01,"",DateEnded_3Day!$A83))))))</f>
        <v/>
      </c>
      <c r="U83" s="19" t="str">
        <f>IF($A83&lt;='All Results'!$B$4,"",IF(SUM(NewDistributions!U$2:U83)=0,"",(IF(NewDistributions!U83/SUM(NewDistributions!U$2:U83)&gt;0.01,"",IF(NewDistributions!U82/SUM(NewDistributions!U$2:U83)&gt;0.01,"",IF(NewDistributions!U81/SUM(NewDistributions!U$2:U83)&gt;0.01,"",DateEnded_3Day!$A83))))))</f>
        <v/>
      </c>
      <c r="V83" s="19" t="str">
        <f>IF($A83&lt;='All Results'!$B$4,"",IF(SUM(NewDistributions!V$2:V83)=0,"",(IF(NewDistributions!V83/SUM(NewDistributions!V$2:V83)&gt;0.01,"",IF(NewDistributions!V82/SUM(NewDistributions!V$2:V83)&gt;0.01,"",IF(NewDistributions!V81/SUM(NewDistributions!V$2:V83)&gt;0.01,"",DateEnded_3Day!$A83))))))</f>
        <v/>
      </c>
      <c r="W83" s="19" t="str">
        <f>IF($A83&lt;='All Results'!$B$4,"",IF(SUM(NewDistributions!W$2:W83)=0,"",(IF(NewDistributions!W83/SUM(NewDistributions!W$2:W83)&gt;0.01,"",IF(NewDistributions!W82/SUM(NewDistributions!W$2:W83)&gt;0.01,"",IF(NewDistributions!W81/SUM(NewDistributions!W$2:W83)&gt;0.01,"",DateEnded_3Day!$A83))))))</f>
        <v/>
      </c>
      <c r="X83" s="19" t="str">
        <f>IF($A83&lt;='All Results'!$B$4,"",IF(SUM(NewDistributions!X$2:X83)=0,"",(IF(NewDistributions!X83/SUM(NewDistributions!X$2:X83)&gt;0.01,"",IF(NewDistributions!X82/SUM(NewDistributions!X$2:X83)&gt;0.01,"",IF(NewDistributions!X81/SUM(NewDistributions!X$2:X83)&gt;0.01,"",DateEnded_3Day!$A83))))))</f>
        <v/>
      </c>
      <c r="Y83" s="19" t="str">
        <f>IF($A83&lt;='All Results'!$B$4,"",IF(SUM(NewDistributions!Y$2:Y83)=0,"",(IF(NewDistributions!Y83/SUM(NewDistributions!Y$2:Y83)&gt;0.01,"",IF(NewDistributions!Y82/SUM(NewDistributions!Y$2:Y83)&gt;0.01,"",IF(NewDistributions!Y81/SUM(NewDistributions!Y$2:Y83)&gt;0.01,"",DateEnded_3Day!$A83))))))</f>
        <v/>
      </c>
      <c r="Z83" s="19" t="str">
        <f>IF($A83&lt;='All Results'!$B$4,"",IF(SUM(NewDistributions!Z$2:Z83)=0,"",(IF(NewDistributions!Z83/SUM(NewDistributions!Z$2:Z83)&gt;0.01,"",IF(NewDistributions!Z82/SUM(NewDistributions!Z$2:Z83)&gt;0.01,"",IF(NewDistributions!Z81/SUM(NewDistributions!Z$2:Z83)&gt;0.01,"",DateEnded_3Day!$A83))))))</f>
        <v/>
      </c>
      <c r="AA83" s="19" t="str">
        <f>IF($A83&lt;='All Results'!$B$4,"",IF(SUM(NewDistributions!AA$2:AA83)=0,"",(IF(NewDistributions!AA83/SUM(NewDistributions!AA$2:AA83)&gt;0.01,"",IF(NewDistributions!AA82/SUM(NewDistributions!AA$2:AA83)&gt;0.01,"",IF(NewDistributions!AA81/SUM(NewDistributions!AA$2:AA83)&gt;0.01,"",DateEnded_3Day!$A83))))))</f>
        <v/>
      </c>
      <c r="AB83" s="19" t="str">
        <f>IF($A83&lt;='All Results'!$B$4,"",IF(SUM(NewDistributions!AB$2:AB83)=0,"",(IF(NewDistributions!AB83/SUM(NewDistributions!AB$2:AB83)&gt;0.01,"",IF(NewDistributions!AB82/SUM(NewDistributions!AB$2:AB83)&gt;0.01,"",IF(NewDistributions!AB81/SUM(NewDistributions!AB$2:AB83)&gt;0.01,"",DateEnded_3Day!$A83))))))</f>
        <v/>
      </c>
      <c r="AC83" s="19" t="str">
        <f>IF($A83&lt;='All Results'!$B$4,"",IF(SUM(NewDistributions!AC$2:AC83)=0,"",(IF(NewDistributions!AC83/SUM(NewDistributions!AC$2:AC83)&gt;0.01,"",IF(NewDistributions!AC82/SUM(NewDistributions!AC$2:AC83)&gt;0.01,"",IF(NewDistributions!AC81/SUM(NewDistributions!AC$2:AC83)&gt;0.01,"",DateEnded_3Day!$A83))))))</f>
        <v/>
      </c>
      <c r="AD83" s="19" t="str">
        <f>IF($A83&lt;='All Results'!$B$4,"",IF(SUM(NewDistributions!AD$2:AD83)=0,"",(IF(NewDistributions!AD83/SUM(NewDistributions!AD$2:AD83)&gt;0.01,"",IF(NewDistributions!AD82/SUM(NewDistributions!AD$2:AD83)&gt;0.01,"",IF(NewDistributions!AD81/SUM(NewDistributions!AD$2:AD83)&gt;0.01,"",DateEnded_3Day!$A83))))))</f>
        <v/>
      </c>
      <c r="AE83" s="19" t="str">
        <f>IF($A83&lt;='All Results'!$B$4,"",IF(SUM(NewDistributions!AE$2:AE83)=0,"",(IF(NewDistributions!AE83/SUM(NewDistributions!AE$2:AE83)&gt;0.01,"",IF(NewDistributions!AE82/SUM(NewDistributions!AE$2:AE83)&gt;0.01,"",IF(NewDistributions!AE81/SUM(NewDistributions!AE$2:AE83)&gt;0.01,"",DateEnded_3Day!$A83))))))</f>
        <v/>
      </c>
      <c r="AF83" s="19" t="str">
        <f>IF($A83&lt;='All Results'!$B$4,"",IF(SUM(NewDistributions!AF$2:AF83)=0,"",(IF(NewDistributions!AF83/SUM(NewDistributions!AF$2:AF83)&gt;0.01,"",IF(NewDistributions!AF82/SUM(NewDistributions!AF$2:AF83)&gt;0.01,"",IF(NewDistributions!AF81/SUM(NewDistributions!AF$2:AF83)&gt;0.01,"",DateEnded_3Day!$A83))))))</f>
        <v/>
      </c>
      <c r="AG83" s="19" t="str">
        <f>IF($A83&lt;='All Results'!$B$4,"",IF(SUM(NewDistributions!AG$2:AG83)=0,"",(IF(NewDistributions!AG83/SUM(NewDistributions!AG$2:AG83)&gt;0.01,"",IF(NewDistributions!AG82/SUM(NewDistributions!AG$2:AG83)&gt;0.01,"",IF(NewDistributions!AG81/SUM(NewDistributions!AG$2:AG83)&gt;0.01,"",DateEnded_3Day!$A83))))))</f>
        <v/>
      </c>
      <c r="AH83" s="19" t="str">
        <f>IF($A83&lt;='All Results'!$B$4,"",IF(SUM(NewDistributions!AH$2:AH83)=0,"",(IF(NewDistributions!AH83/SUM(NewDistributions!AH$2:AH83)&gt;0.01,"",IF(NewDistributions!AH82/SUM(NewDistributions!AH$2:AH83)&gt;0.01,"",IF(NewDistributions!AH81/SUM(NewDistributions!AH$2:AH83)&gt;0.01,"",DateEnded_3Day!$A83))))))</f>
        <v/>
      </c>
      <c r="AI83" s="19" t="str">
        <f>IF($A83&lt;='All Results'!$B$4,"",IF(SUM(NewDistributions!AI$2:AI83)=0,"",(IF(NewDistributions!AI83/SUM(NewDistributions!AI$2:AI83)&gt;0.01,"",IF(NewDistributions!AI82/SUM(NewDistributions!AI$2:AI83)&gt;0.01,"",IF(NewDistributions!AI81/SUM(NewDistributions!AI$2:AI83)&gt;0.01,"",DateEnded_3Day!$A83))))))</f>
        <v/>
      </c>
      <c r="AJ83" s="19" t="str">
        <f>IF($A83&lt;='All Results'!$B$4,"",IF(SUM(NewDistributions!AJ$2:AJ83)=0,"",(IF(NewDistributions!AJ83/SUM(NewDistributions!AJ$2:AJ83)&gt;0.01,"",IF(NewDistributions!AJ82/SUM(NewDistributions!AJ$2:AJ83)&gt;0.01,"",IF(NewDistributions!AJ81/SUM(NewDistributions!AJ$2:AJ83)&gt;0.01,"",DateEnded_3Day!$A83))))))</f>
        <v/>
      </c>
    </row>
    <row r="84" spans="1:36" x14ac:dyDescent="0.25">
      <c r="A84" s="1">
        <v>44399</v>
      </c>
      <c r="B84" s="3">
        <v>203</v>
      </c>
      <c r="C84" s="19" t="str">
        <f>IF($A84&lt;='All Results'!$B$4,"",IF(SUM(NewDistributions!C$2:C84)=0,"",(IF(NewDistributions!C84/SUM(NewDistributions!C$2:C84)&gt;0.01,"",IF(NewDistributions!C83/SUM(NewDistributions!C$2:C84)&gt;0.01,"",IF(NewDistributions!C82/SUM(NewDistributions!C$2:C84)&gt;0.01,"",DateEnded_3Day!$A84))))))</f>
        <v/>
      </c>
      <c r="D84" s="19" t="str">
        <f>IF($A84&lt;='All Results'!$B$4,"",IF(SUM(NewDistributions!D$2:D84)=0,"",(IF(NewDistributions!D84/SUM(NewDistributions!D$2:D84)&gt;0.01,"",IF(NewDistributions!D83/SUM(NewDistributions!D$2:D84)&gt;0.01,"",IF(NewDistributions!D82/SUM(NewDistributions!D$2:D84)&gt;0.01,"",DateEnded_3Day!$A84))))))</f>
        <v/>
      </c>
      <c r="E84" s="19" t="str">
        <f>IF($A84&lt;='All Results'!$B$4,"",IF(SUM(NewDistributions!E$2:E84)=0,"",(IF(NewDistributions!E84/SUM(NewDistributions!E$2:E84)&gt;0.01,"",IF(NewDistributions!E83/SUM(NewDistributions!E$2:E84)&gt;0.01,"",IF(NewDistributions!E82/SUM(NewDistributions!E$2:E84)&gt;0.01,"",DateEnded_3Day!$A84))))))</f>
        <v/>
      </c>
      <c r="F84" s="19" t="str">
        <f>IF($A84&lt;='All Results'!$B$4,"",IF(SUM(NewDistributions!F$2:F84)=0,"",(IF(NewDistributions!F84/SUM(NewDistributions!F$2:F84)&gt;0.01,"",IF(NewDistributions!F83/SUM(NewDistributions!F$2:F84)&gt;0.01,"",IF(NewDistributions!F82/SUM(NewDistributions!F$2:F84)&gt;0.01,"",DateEnded_3Day!$A84))))))</f>
        <v/>
      </c>
      <c r="G84" s="19" t="str">
        <f>IF($A84&lt;='All Results'!$B$4,"",IF(SUM(NewDistributions!G$2:G84)=0,"",(IF(NewDistributions!G84/SUM(NewDistributions!G$2:G84)&gt;0.01,"",IF(NewDistributions!G83/SUM(NewDistributions!G$2:G84)&gt;0.01,"",IF(NewDistributions!G82/SUM(NewDistributions!G$2:G84)&gt;0.01,"",DateEnded_3Day!$A84))))))</f>
        <v/>
      </c>
      <c r="H84" s="19" t="str">
        <f>IF($A84&lt;='All Results'!$B$4,"",IF(SUM(NewDistributions!H$2:H84)=0,"",(IF(NewDistributions!H84/SUM(NewDistributions!H$2:H84)&gt;0.01,"",IF(NewDistributions!H83/SUM(NewDistributions!H$2:H84)&gt;0.01,"",IF(NewDistributions!H82/SUM(NewDistributions!H$2:H84)&gt;0.01,"",DateEnded_3Day!$A84))))))</f>
        <v/>
      </c>
      <c r="I84" s="19" t="str">
        <f>IF($A84&lt;='All Results'!$B$4,"",IF(SUM(NewDistributions!I$2:I84)=0,"",(IF(NewDistributions!I84/SUM(NewDistributions!I$2:I84)&gt;0.01,"",IF(NewDistributions!I83/SUM(NewDistributions!I$2:I84)&gt;0.01,"",IF(NewDistributions!I82/SUM(NewDistributions!I$2:I84)&gt;0.01,"",DateEnded_3Day!$A84))))))</f>
        <v/>
      </c>
      <c r="J84" s="19" t="str">
        <f>IF($A84&lt;='All Results'!$B$4,"",IF(SUM(NewDistributions!J$2:J84)=0,"",(IF(NewDistributions!J84/SUM(NewDistributions!J$2:J84)&gt;0.01,"",IF(NewDistributions!J83/SUM(NewDistributions!J$2:J84)&gt;0.01,"",IF(NewDistributions!J82/SUM(NewDistributions!J$2:J84)&gt;0.01,"",DateEnded_3Day!$A84))))))</f>
        <v/>
      </c>
      <c r="K84" s="19" t="str">
        <f>IF($A84&lt;='All Results'!$B$4,"",IF(SUM(NewDistributions!K$2:K84)=0,"",(IF(NewDistributions!K84/SUM(NewDistributions!K$2:K84)&gt;0.01,"",IF(NewDistributions!K83/SUM(NewDistributions!K$2:K84)&gt;0.01,"",IF(NewDistributions!K82/SUM(NewDistributions!K$2:K84)&gt;0.01,"",DateEnded_3Day!$A84))))))</f>
        <v/>
      </c>
      <c r="L84" s="19" t="str">
        <f>IF($A84&lt;='All Results'!$B$4,"",IF(SUM(NewDistributions!L$2:L84)=0,"",(IF(NewDistributions!L84/SUM(NewDistributions!L$2:L84)&gt;0.01,"",IF(NewDistributions!L83/SUM(NewDistributions!L$2:L84)&gt;0.01,"",IF(NewDistributions!L82/SUM(NewDistributions!L$2:L84)&gt;0.01,"",DateEnded_3Day!$A84))))))</f>
        <v/>
      </c>
      <c r="M84" s="19" t="str">
        <f>IF($A84&lt;='All Results'!$B$4,"",IF(SUM(NewDistributions!M$2:M84)=0,"",(IF(NewDistributions!M84/SUM(NewDistributions!M$2:M84)&gt;0.01,"",IF(NewDistributions!M83/SUM(NewDistributions!M$2:M84)&gt;0.01,"",IF(NewDistributions!M82/SUM(NewDistributions!M$2:M84)&gt;0.01,"",DateEnded_3Day!$A84))))))</f>
        <v/>
      </c>
      <c r="N84" s="19" t="str">
        <f>IF($A84&lt;='All Results'!$B$4,"",IF(SUM(NewDistributions!N$2:N84)=0,"",(IF(NewDistributions!N84/SUM(NewDistributions!N$2:N84)&gt;0.01,"",IF(NewDistributions!N83/SUM(NewDistributions!N$2:N84)&gt;0.01,"",IF(NewDistributions!N82/SUM(NewDistributions!N$2:N84)&gt;0.01,"",DateEnded_3Day!$A84))))))</f>
        <v/>
      </c>
      <c r="O84" s="19" t="str">
        <f>IF($A84&lt;='All Results'!$B$4,"",IF(SUM(NewDistributions!O$2:O84)=0,"",(IF(NewDistributions!O84/SUM(NewDistributions!O$2:O84)&gt;0.01,"",IF(NewDistributions!O83/SUM(NewDistributions!O$2:O84)&gt;0.01,"",IF(NewDistributions!O82/SUM(NewDistributions!O$2:O84)&gt;0.01,"",DateEnded_3Day!$A84))))))</f>
        <v/>
      </c>
      <c r="P84" s="19" t="str">
        <f>IF($A84&lt;='All Results'!$B$4,"",IF(SUM(NewDistributions!P$2:P84)=0,"",(IF(NewDistributions!P84/SUM(NewDistributions!P$2:P84)&gt;0.01,"",IF(NewDistributions!P83/SUM(NewDistributions!P$2:P84)&gt;0.01,"",IF(NewDistributions!P82/SUM(NewDistributions!P$2:P84)&gt;0.01,"",DateEnded_3Day!$A84))))))</f>
        <v/>
      </c>
      <c r="Q84" s="19" t="str">
        <f>IF($A84&lt;='All Results'!$B$4,"",IF(SUM(NewDistributions!Q$2:Q84)=0,"",(IF(NewDistributions!Q84/SUM(NewDistributions!Q$2:Q84)&gt;0.01,"",IF(NewDistributions!Q83/SUM(NewDistributions!Q$2:Q84)&gt;0.01,"",IF(NewDistributions!Q82/SUM(NewDistributions!Q$2:Q84)&gt;0.01,"",DateEnded_3Day!$A84))))))</f>
        <v/>
      </c>
      <c r="R84" s="19" t="str">
        <f>IF($A84&lt;='All Results'!$B$4,"",IF(SUM(NewDistributions!R$2:R84)=0,"",(IF(NewDistributions!R84/SUM(NewDistributions!R$2:R84)&gt;0.01,"",IF(NewDistributions!R83/SUM(NewDistributions!R$2:R84)&gt;0.01,"",IF(NewDistributions!R82/SUM(NewDistributions!R$2:R84)&gt;0.01,"",DateEnded_3Day!$A84))))))</f>
        <v/>
      </c>
      <c r="S84" s="19" t="str">
        <f>IF($A84&lt;='All Results'!$B$4,"",IF(SUM(NewDistributions!S$2:S84)=0,"",(IF(NewDistributions!S84/SUM(NewDistributions!S$2:S84)&gt;0.01,"",IF(NewDistributions!S83/SUM(NewDistributions!S$2:S84)&gt;0.01,"",IF(NewDistributions!S82/SUM(NewDistributions!S$2:S84)&gt;0.01,"",DateEnded_3Day!$A84))))))</f>
        <v/>
      </c>
      <c r="T84" s="19" t="str">
        <f>IF($A84&lt;='All Results'!$B$4,"",IF(SUM(NewDistributions!T$2:T84)=0,"",(IF(NewDistributions!T84/SUM(NewDistributions!T$2:T84)&gt;0.01,"",IF(NewDistributions!T83/SUM(NewDistributions!T$2:T84)&gt;0.01,"",IF(NewDistributions!T82/SUM(NewDistributions!T$2:T84)&gt;0.01,"",DateEnded_3Day!$A84))))))</f>
        <v/>
      </c>
      <c r="U84" s="19" t="str">
        <f>IF($A84&lt;='All Results'!$B$4,"",IF(SUM(NewDistributions!U$2:U84)=0,"",(IF(NewDistributions!U84/SUM(NewDistributions!U$2:U84)&gt;0.01,"",IF(NewDistributions!U83/SUM(NewDistributions!U$2:U84)&gt;0.01,"",IF(NewDistributions!U82/SUM(NewDistributions!U$2:U84)&gt;0.01,"",DateEnded_3Day!$A84))))))</f>
        <v/>
      </c>
      <c r="V84" s="19" t="str">
        <f>IF($A84&lt;='All Results'!$B$4,"",IF(SUM(NewDistributions!V$2:V84)=0,"",(IF(NewDistributions!V84/SUM(NewDistributions!V$2:V84)&gt;0.01,"",IF(NewDistributions!V83/SUM(NewDistributions!V$2:V84)&gt;0.01,"",IF(NewDistributions!V82/SUM(NewDistributions!V$2:V84)&gt;0.01,"",DateEnded_3Day!$A84))))))</f>
        <v/>
      </c>
      <c r="W84" s="19" t="str">
        <f>IF($A84&lt;='All Results'!$B$4,"",IF(SUM(NewDistributions!W$2:W84)=0,"",(IF(NewDistributions!W84/SUM(NewDistributions!W$2:W84)&gt;0.01,"",IF(NewDistributions!W83/SUM(NewDistributions!W$2:W84)&gt;0.01,"",IF(NewDistributions!W82/SUM(NewDistributions!W$2:W84)&gt;0.01,"",DateEnded_3Day!$A84))))))</f>
        <v/>
      </c>
      <c r="X84" s="19" t="str">
        <f>IF($A84&lt;='All Results'!$B$4,"",IF(SUM(NewDistributions!X$2:X84)=0,"",(IF(NewDistributions!X84/SUM(NewDistributions!X$2:X84)&gt;0.01,"",IF(NewDistributions!X83/SUM(NewDistributions!X$2:X84)&gt;0.01,"",IF(NewDistributions!X82/SUM(NewDistributions!X$2:X84)&gt;0.01,"",DateEnded_3Day!$A84))))))</f>
        <v/>
      </c>
      <c r="Y84" s="19" t="str">
        <f>IF($A84&lt;='All Results'!$B$4,"",IF(SUM(NewDistributions!Y$2:Y84)=0,"",(IF(NewDistributions!Y84/SUM(NewDistributions!Y$2:Y84)&gt;0.01,"",IF(NewDistributions!Y83/SUM(NewDistributions!Y$2:Y84)&gt;0.01,"",IF(NewDistributions!Y82/SUM(NewDistributions!Y$2:Y84)&gt;0.01,"",DateEnded_3Day!$A84))))))</f>
        <v/>
      </c>
      <c r="Z84" s="19" t="str">
        <f>IF($A84&lt;='All Results'!$B$4,"",IF(SUM(NewDistributions!Z$2:Z84)=0,"",(IF(NewDistributions!Z84/SUM(NewDistributions!Z$2:Z84)&gt;0.01,"",IF(NewDistributions!Z83/SUM(NewDistributions!Z$2:Z84)&gt;0.01,"",IF(NewDistributions!Z82/SUM(NewDistributions!Z$2:Z84)&gt;0.01,"",DateEnded_3Day!$A84))))))</f>
        <v/>
      </c>
      <c r="AA84" s="19" t="str">
        <f>IF($A84&lt;='All Results'!$B$4,"",IF(SUM(NewDistributions!AA$2:AA84)=0,"",(IF(NewDistributions!AA84/SUM(NewDistributions!AA$2:AA84)&gt;0.01,"",IF(NewDistributions!AA83/SUM(NewDistributions!AA$2:AA84)&gt;0.01,"",IF(NewDistributions!AA82/SUM(NewDistributions!AA$2:AA84)&gt;0.01,"",DateEnded_3Day!$A84))))))</f>
        <v/>
      </c>
      <c r="AB84" s="19" t="str">
        <f>IF($A84&lt;='All Results'!$B$4,"",IF(SUM(NewDistributions!AB$2:AB84)=0,"",(IF(NewDistributions!AB84/SUM(NewDistributions!AB$2:AB84)&gt;0.01,"",IF(NewDistributions!AB83/SUM(NewDistributions!AB$2:AB84)&gt;0.01,"",IF(NewDistributions!AB82/SUM(NewDistributions!AB$2:AB84)&gt;0.01,"",DateEnded_3Day!$A84))))))</f>
        <v/>
      </c>
      <c r="AC84" s="19" t="str">
        <f>IF($A84&lt;='All Results'!$B$4,"",IF(SUM(NewDistributions!AC$2:AC84)=0,"",(IF(NewDistributions!AC84/SUM(NewDistributions!AC$2:AC84)&gt;0.01,"",IF(NewDistributions!AC83/SUM(NewDistributions!AC$2:AC84)&gt;0.01,"",IF(NewDistributions!AC82/SUM(NewDistributions!AC$2:AC84)&gt;0.01,"",DateEnded_3Day!$A84))))))</f>
        <v/>
      </c>
      <c r="AD84" s="19" t="str">
        <f>IF($A84&lt;='All Results'!$B$4,"",IF(SUM(NewDistributions!AD$2:AD84)=0,"",(IF(NewDistributions!AD84/SUM(NewDistributions!AD$2:AD84)&gt;0.01,"",IF(NewDistributions!AD83/SUM(NewDistributions!AD$2:AD84)&gt;0.01,"",IF(NewDistributions!AD82/SUM(NewDistributions!AD$2:AD84)&gt;0.01,"",DateEnded_3Day!$A84))))))</f>
        <v/>
      </c>
      <c r="AE84" s="19" t="str">
        <f>IF($A84&lt;='All Results'!$B$4,"",IF(SUM(NewDistributions!AE$2:AE84)=0,"",(IF(NewDistributions!AE84/SUM(NewDistributions!AE$2:AE84)&gt;0.01,"",IF(NewDistributions!AE83/SUM(NewDistributions!AE$2:AE84)&gt;0.01,"",IF(NewDistributions!AE82/SUM(NewDistributions!AE$2:AE84)&gt;0.01,"",DateEnded_3Day!$A84))))))</f>
        <v/>
      </c>
      <c r="AF84" s="19" t="str">
        <f>IF($A84&lt;='All Results'!$B$4,"",IF(SUM(NewDistributions!AF$2:AF84)=0,"",(IF(NewDistributions!AF84/SUM(NewDistributions!AF$2:AF84)&gt;0.01,"",IF(NewDistributions!AF83/SUM(NewDistributions!AF$2:AF84)&gt;0.01,"",IF(NewDistributions!AF82/SUM(NewDistributions!AF$2:AF84)&gt;0.01,"",DateEnded_3Day!$A84))))))</f>
        <v/>
      </c>
      <c r="AG84" s="19" t="str">
        <f>IF($A84&lt;='All Results'!$B$4,"",IF(SUM(NewDistributions!AG$2:AG84)=0,"",(IF(NewDistributions!AG84/SUM(NewDistributions!AG$2:AG84)&gt;0.01,"",IF(NewDistributions!AG83/SUM(NewDistributions!AG$2:AG84)&gt;0.01,"",IF(NewDistributions!AG82/SUM(NewDistributions!AG$2:AG84)&gt;0.01,"",DateEnded_3Day!$A84))))))</f>
        <v/>
      </c>
      <c r="AH84" s="19" t="str">
        <f>IF($A84&lt;='All Results'!$B$4,"",IF(SUM(NewDistributions!AH$2:AH84)=0,"",(IF(NewDistributions!AH84/SUM(NewDistributions!AH$2:AH84)&gt;0.01,"",IF(NewDistributions!AH83/SUM(NewDistributions!AH$2:AH84)&gt;0.01,"",IF(NewDistributions!AH82/SUM(NewDistributions!AH$2:AH84)&gt;0.01,"",DateEnded_3Day!$A84))))))</f>
        <v/>
      </c>
      <c r="AI84" s="19" t="str">
        <f>IF($A84&lt;='All Results'!$B$4,"",IF(SUM(NewDistributions!AI$2:AI84)=0,"",(IF(NewDistributions!AI84/SUM(NewDistributions!AI$2:AI84)&gt;0.01,"",IF(NewDistributions!AI83/SUM(NewDistributions!AI$2:AI84)&gt;0.01,"",IF(NewDistributions!AI82/SUM(NewDistributions!AI$2:AI84)&gt;0.01,"",DateEnded_3Day!$A84))))))</f>
        <v/>
      </c>
      <c r="AJ84" s="19" t="str">
        <f>IF($A84&lt;='All Results'!$B$4,"",IF(SUM(NewDistributions!AJ$2:AJ84)=0,"",(IF(NewDistributions!AJ84/SUM(NewDistributions!AJ$2:AJ84)&gt;0.01,"",IF(NewDistributions!AJ83/SUM(NewDistributions!AJ$2:AJ84)&gt;0.01,"",IF(NewDistributions!AJ82/SUM(NewDistributions!AJ$2:AJ84)&gt;0.01,"",DateEnded_3Day!$A84))))))</f>
        <v/>
      </c>
    </row>
    <row r="85" spans="1:36" x14ac:dyDescent="0.25">
      <c r="A85" s="1">
        <v>44400</v>
      </c>
      <c r="B85" s="3">
        <v>204</v>
      </c>
      <c r="C85" s="19" t="str">
        <f>IF($A85&lt;='All Results'!$B$4,"",IF(SUM(NewDistributions!C$2:C85)=0,"",(IF(NewDistributions!C85/SUM(NewDistributions!C$2:C85)&gt;0.01,"",IF(NewDistributions!C84/SUM(NewDistributions!C$2:C85)&gt;0.01,"",IF(NewDistributions!C83/SUM(NewDistributions!C$2:C85)&gt;0.01,"",DateEnded_3Day!$A85))))))</f>
        <v/>
      </c>
      <c r="D85" s="19" t="str">
        <f>IF($A85&lt;='All Results'!$B$4,"",IF(SUM(NewDistributions!D$2:D85)=0,"",(IF(NewDistributions!D85/SUM(NewDistributions!D$2:D85)&gt;0.01,"",IF(NewDistributions!D84/SUM(NewDistributions!D$2:D85)&gt;0.01,"",IF(NewDistributions!D83/SUM(NewDistributions!D$2:D85)&gt;0.01,"",DateEnded_3Day!$A85))))))</f>
        <v/>
      </c>
      <c r="E85" s="19" t="str">
        <f>IF($A85&lt;='All Results'!$B$4,"",IF(SUM(NewDistributions!E$2:E85)=0,"",(IF(NewDistributions!E85/SUM(NewDistributions!E$2:E85)&gt;0.01,"",IF(NewDistributions!E84/SUM(NewDistributions!E$2:E85)&gt;0.01,"",IF(NewDistributions!E83/SUM(NewDistributions!E$2:E85)&gt;0.01,"",DateEnded_3Day!$A85))))))</f>
        <v/>
      </c>
      <c r="F85" s="19" t="str">
        <f>IF($A85&lt;='All Results'!$B$4,"",IF(SUM(NewDistributions!F$2:F85)=0,"",(IF(NewDistributions!F85/SUM(NewDistributions!F$2:F85)&gt;0.01,"",IF(NewDistributions!F84/SUM(NewDistributions!F$2:F85)&gt;0.01,"",IF(NewDistributions!F83/SUM(NewDistributions!F$2:F85)&gt;0.01,"",DateEnded_3Day!$A85))))))</f>
        <v/>
      </c>
      <c r="G85" s="19" t="str">
        <f>IF($A85&lt;='All Results'!$B$4,"",IF(SUM(NewDistributions!G$2:G85)=0,"",(IF(NewDistributions!G85/SUM(NewDistributions!G$2:G85)&gt;0.01,"",IF(NewDistributions!G84/SUM(NewDistributions!G$2:G85)&gt;0.01,"",IF(NewDistributions!G83/SUM(NewDistributions!G$2:G85)&gt;0.01,"",DateEnded_3Day!$A85))))))</f>
        <v/>
      </c>
      <c r="H85" s="19" t="str">
        <f>IF($A85&lt;='All Results'!$B$4,"",IF(SUM(NewDistributions!H$2:H85)=0,"",(IF(NewDistributions!H85/SUM(NewDistributions!H$2:H85)&gt;0.01,"",IF(NewDistributions!H84/SUM(NewDistributions!H$2:H85)&gt;0.01,"",IF(NewDistributions!H83/SUM(NewDistributions!H$2:H85)&gt;0.01,"",DateEnded_3Day!$A85))))))</f>
        <v/>
      </c>
      <c r="I85" s="19" t="str">
        <f>IF($A85&lt;='All Results'!$B$4,"",IF(SUM(NewDistributions!I$2:I85)=0,"",(IF(NewDistributions!I85/SUM(NewDistributions!I$2:I85)&gt;0.01,"",IF(NewDistributions!I84/SUM(NewDistributions!I$2:I85)&gt;0.01,"",IF(NewDistributions!I83/SUM(NewDistributions!I$2:I85)&gt;0.01,"",DateEnded_3Day!$A85))))))</f>
        <v/>
      </c>
      <c r="J85" s="19" t="str">
        <f>IF($A85&lt;='All Results'!$B$4,"",IF(SUM(NewDistributions!J$2:J85)=0,"",(IF(NewDistributions!J85/SUM(NewDistributions!J$2:J85)&gt;0.01,"",IF(NewDistributions!J84/SUM(NewDistributions!J$2:J85)&gt;0.01,"",IF(NewDistributions!J83/SUM(NewDistributions!J$2:J85)&gt;0.01,"",DateEnded_3Day!$A85))))))</f>
        <v/>
      </c>
      <c r="K85" s="19" t="str">
        <f>IF($A85&lt;='All Results'!$B$4,"",IF(SUM(NewDistributions!K$2:K85)=0,"",(IF(NewDistributions!K85/SUM(NewDistributions!K$2:K85)&gt;0.01,"",IF(NewDistributions!K84/SUM(NewDistributions!K$2:K85)&gt;0.01,"",IF(NewDistributions!K83/SUM(NewDistributions!K$2:K85)&gt;0.01,"",DateEnded_3Day!$A85))))))</f>
        <v/>
      </c>
      <c r="L85" s="19" t="str">
        <f>IF($A85&lt;='All Results'!$B$4,"",IF(SUM(NewDistributions!L$2:L85)=0,"",(IF(NewDistributions!L85/SUM(NewDistributions!L$2:L85)&gt;0.01,"",IF(NewDistributions!L84/SUM(NewDistributions!L$2:L85)&gt;0.01,"",IF(NewDistributions!L83/SUM(NewDistributions!L$2:L85)&gt;0.01,"",DateEnded_3Day!$A85))))))</f>
        <v/>
      </c>
      <c r="M85" s="19" t="str">
        <f>IF($A85&lt;='All Results'!$B$4,"",IF(SUM(NewDistributions!M$2:M85)=0,"",(IF(NewDistributions!M85/SUM(NewDistributions!M$2:M85)&gt;0.01,"",IF(NewDistributions!M84/SUM(NewDistributions!M$2:M85)&gt;0.01,"",IF(NewDistributions!M83/SUM(NewDistributions!M$2:M85)&gt;0.01,"",DateEnded_3Day!$A85))))))</f>
        <v/>
      </c>
      <c r="N85" s="19" t="str">
        <f>IF($A85&lt;='All Results'!$B$4,"",IF(SUM(NewDistributions!N$2:N85)=0,"",(IF(NewDistributions!N85/SUM(NewDistributions!N$2:N85)&gt;0.01,"",IF(NewDistributions!N84/SUM(NewDistributions!N$2:N85)&gt;0.01,"",IF(NewDistributions!N83/SUM(NewDistributions!N$2:N85)&gt;0.01,"",DateEnded_3Day!$A85))))))</f>
        <v/>
      </c>
      <c r="O85" s="19" t="str">
        <f>IF($A85&lt;='All Results'!$B$4,"",IF(SUM(NewDistributions!O$2:O85)=0,"",(IF(NewDistributions!O85/SUM(NewDistributions!O$2:O85)&gt;0.01,"",IF(NewDistributions!O84/SUM(NewDistributions!O$2:O85)&gt;0.01,"",IF(NewDistributions!O83/SUM(NewDistributions!O$2:O85)&gt;0.01,"",DateEnded_3Day!$A85))))))</f>
        <v/>
      </c>
      <c r="P85" s="19" t="str">
        <f>IF($A85&lt;='All Results'!$B$4,"",IF(SUM(NewDistributions!P$2:P85)=0,"",(IF(NewDistributions!P85/SUM(NewDistributions!P$2:P85)&gt;0.01,"",IF(NewDistributions!P84/SUM(NewDistributions!P$2:P85)&gt;0.01,"",IF(NewDistributions!P83/SUM(NewDistributions!P$2:P85)&gt;0.01,"",DateEnded_3Day!$A85))))))</f>
        <v/>
      </c>
      <c r="Q85" s="19" t="str">
        <f>IF($A85&lt;='All Results'!$B$4,"",IF(SUM(NewDistributions!Q$2:Q85)=0,"",(IF(NewDistributions!Q85/SUM(NewDistributions!Q$2:Q85)&gt;0.01,"",IF(NewDistributions!Q84/SUM(NewDistributions!Q$2:Q85)&gt;0.01,"",IF(NewDistributions!Q83/SUM(NewDistributions!Q$2:Q85)&gt;0.01,"",DateEnded_3Day!$A85))))))</f>
        <v/>
      </c>
      <c r="R85" s="19" t="str">
        <f>IF($A85&lt;='All Results'!$B$4,"",IF(SUM(NewDistributions!R$2:R85)=0,"",(IF(NewDistributions!R85/SUM(NewDistributions!R$2:R85)&gt;0.01,"",IF(NewDistributions!R84/SUM(NewDistributions!R$2:R85)&gt;0.01,"",IF(NewDistributions!R83/SUM(NewDistributions!R$2:R85)&gt;0.01,"",DateEnded_3Day!$A85))))))</f>
        <v/>
      </c>
      <c r="S85" s="19" t="str">
        <f>IF($A85&lt;='All Results'!$B$4,"",IF(SUM(NewDistributions!S$2:S85)=0,"",(IF(NewDistributions!S85/SUM(NewDistributions!S$2:S85)&gt;0.01,"",IF(NewDistributions!S84/SUM(NewDistributions!S$2:S85)&gt;0.01,"",IF(NewDistributions!S83/SUM(NewDistributions!S$2:S85)&gt;0.01,"",DateEnded_3Day!$A85))))))</f>
        <v/>
      </c>
      <c r="T85" s="19" t="str">
        <f>IF($A85&lt;='All Results'!$B$4,"",IF(SUM(NewDistributions!T$2:T85)=0,"",(IF(NewDistributions!T85/SUM(NewDistributions!T$2:T85)&gt;0.01,"",IF(NewDistributions!T84/SUM(NewDistributions!T$2:T85)&gt;0.01,"",IF(NewDistributions!T83/SUM(NewDistributions!T$2:T85)&gt;0.01,"",DateEnded_3Day!$A85))))))</f>
        <v/>
      </c>
      <c r="U85" s="19" t="str">
        <f>IF($A85&lt;='All Results'!$B$4,"",IF(SUM(NewDistributions!U$2:U85)=0,"",(IF(NewDistributions!U85/SUM(NewDistributions!U$2:U85)&gt;0.01,"",IF(NewDistributions!U84/SUM(NewDistributions!U$2:U85)&gt;0.01,"",IF(NewDistributions!U83/SUM(NewDistributions!U$2:U85)&gt;0.01,"",DateEnded_3Day!$A85))))))</f>
        <v/>
      </c>
      <c r="V85" s="19" t="str">
        <f>IF($A85&lt;='All Results'!$B$4,"",IF(SUM(NewDistributions!V$2:V85)=0,"",(IF(NewDistributions!V85/SUM(NewDistributions!V$2:V85)&gt;0.01,"",IF(NewDistributions!V84/SUM(NewDistributions!V$2:V85)&gt;0.01,"",IF(NewDistributions!V83/SUM(NewDistributions!V$2:V85)&gt;0.01,"",DateEnded_3Day!$A85))))))</f>
        <v/>
      </c>
      <c r="W85" s="19" t="str">
        <f>IF($A85&lt;='All Results'!$B$4,"",IF(SUM(NewDistributions!W$2:W85)=0,"",(IF(NewDistributions!W85/SUM(NewDistributions!W$2:W85)&gt;0.01,"",IF(NewDistributions!W84/SUM(NewDistributions!W$2:W85)&gt;0.01,"",IF(NewDistributions!W83/SUM(NewDistributions!W$2:W85)&gt;0.01,"",DateEnded_3Day!$A85))))))</f>
        <v/>
      </c>
      <c r="X85" s="19" t="str">
        <f>IF($A85&lt;='All Results'!$B$4,"",IF(SUM(NewDistributions!X$2:X85)=0,"",(IF(NewDistributions!X85/SUM(NewDistributions!X$2:X85)&gt;0.01,"",IF(NewDistributions!X84/SUM(NewDistributions!X$2:X85)&gt;0.01,"",IF(NewDistributions!X83/SUM(NewDistributions!X$2:X85)&gt;0.01,"",DateEnded_3Day!$A85))))))</f>
        <v/>
      </c>
      <c r="Y85" s="19" t="str">
        <f>IF($A85&lt;='All Results'!$B$4,"",IF(SUM(NewDistributions!Y$2:Y85)=0,"",(IF(NewDistributions!Y85/SUM(NewDistributions!Y$2:Y85)&gt;0.01,"",IF(NewDistributions!Y84/SUM(NewDistributions!Y$2:Y85)&gt;0.01,"",IF(NewDistributions!Y83/SUM(NewDistributions!Y$2:Y85)&gt;0.01,"",DateEnded_3Day!$A85))))))</f>
        <v/>
      </c>
      <c r="Z85" s="19" t="str">
        <f>IF($A85&lt;='All Results'!$B$4,"",IF(SUM(NewDistributions!Z$2:Z85)=0,"",(IF(NewDistributions!Z85/SUM(NewDistributions!Z$2:Z85)&gt;0.01,"",IF(NewDistributions!Z84/SUM(NewDistributions!Z$2:Z85)&gt;0.01,"",IF(NewDistributions!Z83/SUM(NewDistributions!Z$2:Z85)&gt;0.01,"",DateEnded_3Day!$A85))))))</f>
        <v/>
      </c>
      <c r="AA85" s="19" t="str">
        <f>IF($A85&lt;='All Results'!$B$4,"",IF(SUM(NewDistributions!AA$2:AA85)=0,"",(IF(NewDistributions!AA85/SUM(NewDistributions!AA$2:AA85)&gt;0.01,"",IF(NewDistributions!AA84/SUM(NewDistributions!AA$2:AA85)&gt;0.01,"",IF(NewDistributions!AA83/SUM(NewDistributions!AA$2:AA85)&gt;0.01,"",DateEnded_3Day!$A85))))))</f>
        <v/>
      </c>
      <c r="AB85" s="19" t="str">
        <f>IF($A85&lt;='All Results'!$B$4,"",IF(SUM(NewDistributions!AB$2:AB85)=0,"",(IF(NewDistributions!AB85/SUM(NewDistributions!AB$2:AB85)&gt;0.01,"",IF(NewDistributions!AB84/SUM(NewDistributions!AB$2:AB85)&gt;0.01,"",IF(NewDistributions!AB83/SUM(NewDistributions!AB$2:AB85)&gt;0.01,"",DateEnded_3Day!$A85))))))</f>
        <v/>
      </c>
      <c r="AC85" s="19" t="str">
        <f>IF($A85&lt;='All Results'!$B$4,"",IF(SUM(NewDistributions!AC$2:AC85)=0,"",(IF(NewDistributions!AC85/SUM(NewDistributions!AC$2:AC85)&gt;0.01,"",IF(NewDistributions!AC84/SUM(NewDistributions!AC$2:AC85)&gt;0.01,"",IF(NewDistributions!AC83/SUM(NewDistributions!AC$2:AC85)&gt;0.01,"",DateEnded_3Day!$A85))))))</f>
        <v/>
      </c>
      <c r="AD85" s="19" t="str">
        <f>IF($A85&lt;='All Results'!$B$4,"",IF(SUM(NewDistributions!AD$2:AD85)=0,"",(IF(NewDistributions!AD85/SUM(NewDistributions!AD$2:AD85)&gt;0.01,"",IF(NewDistributions!AD84/SUM(NewDistributions!AD$2:AD85)&gt;0.01,"",IF(NewDistributions!AD83/SUM(NewDistributions!AD$2:AD85)&gt;0.01,"",DateEnded_3Day!$A85))))))</f>
        <v/>
      </c>
      <c r="AE85" s="19" t="str">
        <f>IF($A85&lt;='All Results'!$B$4,"",IF(SUM(NewDistributions!AE$2:AE85)=0,"",(IF(NewDistributions!AE85/SUM(NewDistributions!AE$2:AE85)&gt;0.01,"",IF(NewDistributions!AE84/SUM(NewDistributions!AE$2:AE85)&gt;0.01,"",IF(NewDistributions!AE83/SUM(NewDistributions!AE$2:AE85)&gt;0.01,"",DateEnded_3Day!$A85))))))</f>
        <v/>
      </c>
      <c r="AF85" s="19" t="str">
        <f>IF($A85&lt;='All Results'!$B$4,"",IF(SUM(NewDistributions!AF$2:AF85)=0,"",(IF(NewDistributions!AF85/SUM(NewDistributions!AF$2:AF85)&gt;0.01,"",IF(NewDistributions!AF84/SUM(NewDistributions!AF$2:AF85)&gt;0.01,"",IF(NewDistributions!AF83/SUM(NewDistributions!AF$2:AF85)&gt;0.01,"",DateEnded_3Day!$A85))))))</f>
        <v/>
      </c>
      <c r="AG85" s="19" t="str">
        <f>IF($A85&lt;='All Results'!$B$4,"",IF(SUM(NewDistributions!AG$2:AG85)=0,"",(IF(NewDistributions!AG85/SUM(NewDistributions!AG$2:AG85)&gt;0.01,"",IF(NewDistributions!AG84/SUM(NewDistributions!AG$2:AG85)&gt;0.01,"",IF(NewDistributions!AG83/SUM(NewDistributions!AG$2:AG85)&gt;0.01,"",DateEnded_3Day!$A85))))))</f>
        <v/>
      </c>
      <c r="AH85" s="19" t="str">
        <f>IF($A85&lt;='All Results'!$B$4,"",IF(SUM(NewDistributions!AH$2:AH85)=0,"",(IF(NewDistributions!AH85/SUM(NewDistributions!AH$2:AH85)&gt;0.01,"",IF(NewDistributions!AH84/SUM(NewDistributions!AH$2:AH85)&gt;0.01,"",IF(NewDistributions!AH83/SUM(NewDistributions!AH$2:AH85)&gt;0.01,"",DateEnded_3Day!$A85))))))</f>
        <v/>
      </c>
      <c r="AI85" s="19" t="str">
        <f>IF($A85&lt;='All Results'!$B$4,"",IF(SUM(NewDistributions!AI$2:AI85)=0,"",(IF(NewDistributions!AI85/SUM(NewDistributions!AI$2:AI85)&gt;0.01,"",IF(NewDistributions!AI84/SUM(NewDistributions!AI$2:AI85)&gt;0.01,"",IF(NewDistributions!AI83/SUM(NewDistributions!AI$2:AI85)&gt;0.01,"",DateEnded_3Day!$A85))))))</f>
        <v/>
      </c>
      <c r="AJ85" s="19" t="str">
        <f>IF($A85&lt;='All Results'!$B$4,"",IF(SUM(NewDistributions!AJ$2:AJ85)=0,"",(IF(NewDistributions!AJ85/SUM(NewDistributions!AJ$2:AJ85)&gt;0.01,"",IF(NewDistributions!AJ84/SUM(NewDistributions!AJ$2:AJ85)&gt;0.01,"",IF(NewDistributions!AJ83/SUM(NewDistributions!AJ$2:AJ85)&gt;0.01,"",DateEnded_3Day!$A85))))))</f>
        <v/>
      </c>
    </row>
    <row r="86" spans="1:36" x14ac:dyDescent="0.25">
      <c r="A86" s="1">
        <v>44401</v>
      </c>
      <c r="B86" s="3">
        <v>205</v>
      </c>
      <c r="C86" s="19" t="str">
        <f>IF($A86&lt;='All Results'!$B$4,"",IF(SUM(NewDistributions!C$2:C86)=0,"",(IF(NewDistributions!C86/SUM(NewDistributions!C$2:C86)&gt;0.01,"",IF(NewDistributions!C85/SUM(NewDistributions!C$2:C86)&gt;0.01,"",IF(NewDistributions!C84/SUM(NewDistributions!C$2:C86)&gt;0.01,"",DateEnded_3Day!$A86))))))</f>
        <v/>
      </c>
      <c r="D86" s="19" t="str">
        <f>IF($A86&lt;='All Results'!$B$4,"",IF(SUM(NewDistributions!D$2:D86)=0,"",(IF(NewDistributions!D86/SUM(NewDistributions!D$2:D86)&gt;0.01,"",IF(NewDistributions!D85/SUM(NewDistributions!D$2:D86)&gt;0.01,"",IF(NewDistributions!D84/SUM(NewDistributions!D$2:D86)&gt;0.01,"",DateEnded_3Day!$A86))))))</f>
        <v/>
      </c>
      <c r="E86" s="19" t="str">
        <f>IF($A86&lt;='All Results'!$B$4,"",IF(SUM(NewDistributions!E$2:E86)=0,"",(IF(NewDistributions!E86/SUM(NewDistributions!E$2:E86)&gt;0.01,"",IF(NewDistributions!E85/SUM(NewDistributions!E$2:E86)&gt;0.01,"",IF(NewDistributions!E84/SUM(NewDistributions!E$2:E86)&gt;0.01,"",DateEnded_3Day!$A86))))))</f>
        <v/>
      </c>
      <c r="F86" s="19" t="str">
        <f>IF($A86&lt;='All Results'!$B$4,"",IF(SUM(NewDistributions!F$2:F86)=0,"",(IF(NewDistributions!F86/SUM(NewDistributions!F$2:F86)&gt;0.01,"",IF(NewDistributions!F85/SUM(NewDistributions!F$2:F86)&gt;0.01,"",IF(NewDistributions!F84/SUM(NewDistributions!F$2:F86)&gt;0.01,"",DateEnded_3Day!$A86))))))</f>
        <v/>
      </c>
      <c r="G86" s="19" t="str">
        <f>IF($A86&lt;='All Results'!$B$4,"",IF(SUM(NewDistributions!G$2:G86)=0,"",(IF(NewDistributions!G86/SUM(NewDistributions!G$2:G86)&gt;0.01,"",IF(NewDistributions!G85/SUM(NewDistributions!G$2:G86)&gt;0.01,"",IF(NewDistributions!G84/SUM(NewDistributions!G$2:G86)&gt;0.01,"",DateEnded_3Day!$A86))))))</f>
        <v/>
      </c>
      <c r="H86" s="19" t="str">
        <f>IF($A86&lt;='All Results'!$B$4,"",IF(SUM(NewDistributions!H$2:H86)=0,"",(IF(NewDistributions!H86/SUM(NewDistributions!H$2:H86)&gt;0.01,"",IF(NewDistributions!H85/SUM(NewDistributions!H$2:H86)&gt;0.01,"",IF(NewDistributions!H84/SUM(NewDistributions!H$2:H86)&gt;0.01,"",DateEnded_3Day!$A86))))))</f>
        <v/>
      </c>
      <c r="I86" s="19" t="str">
        <f>IF($A86&lt;='All Results'!$B$4,"",IF(SUM(NewDistributions!I$2:I86)=0,"",(IF(NewDistributions!I86/SUM(NewDistributions!I$2:I86)&gt;0.01,"",IF(NewDistributions!I85/SUM(NewDistributions!I$2:I86)&gt;0.01,"",IF(NewDistributions!I84/SUM(NewDistributions!I$2:I86)&gt;0.01,"",DateEnded_3Day!$A86))))))</f>
        <v/>
      </c>
      <c r="J86" s="19" t="str">
        <f>IF($A86&lt;='All Results'!$B$4,"",IF(SUM(NewDistributions!J$2:J86)=0,"",(IF(NewDistributions!J86/SUM(NewDistributions!J$2:J86)&gt;0.01,"",IF(NewDistributions!J85/SUM(NewDistributions!J$2:J86)&gt;0.01,"",IF(NewDistributions!J84/SUM(NewDistributions!J$2:J86)&gt;0.01,"",DateEnded_3Day!$A86))))))</f>
        <v/>
      </c>
      <c r="K86" s="19" t="str">
        <f>IF($A86&lt;='All Results'!$B$4,"",IF(SUM(NewDistributions!K$2:K86)=0,"",(IF(NewDistributions!K86/SUM(NewDistributions!K$2:K86)&gt;0.01,"",IF(NewDistributions!K85/SUM(NewDistributions!K$2:K86)&gt;0.01,"",IF(NewDistributions!K84/SUM(NewDistributions!K$2:K86)&gt;0.01,"",DateEnded_3Day!$A86))))))</f>
        <v/>
      </c>
      <c r="L86" s="19" t="str">
        <f>IF($A86&lt;='All Results'!$B$4,"",IF(SUM(NewDistributions!L$2:L86)=0,"",(IF(NewDistributions!L86/SUM(NewDistributions!L$2:L86)&gt;0.01,"",IF(NewDistributions!L85/SUM(NewDistributions!L$2:L86)&gt;0.01,"",IF(NewDistributions!L84/SUM(NewDistributions!L$2:L86)&gt;0.01,"",DateEnded_3Day!$A86))))))</f>
        <v/>
      </c>
      <c r="M86" s="19" t="str">
        <f>IF($A86&lt;='All Results'!$B$4,"",IF(SUM(NewDistributions!M$2:M86)=0,"",(IF(NewDistributions!M86/SUM(NewDistributions!M$2:M86)&gt;0.01,"",IF(NewDistributions!M85/SUM(NewDistributions!M$2:M86)&gt;0.01,"",IF(NewDistributions!M84/SUM(NewDistributions!M$2:M86)&gt;0.01,"",DateEnded_3Day!$A86))))))</f>
        <v/>
      </c>
      <c r="N86" s="19" t="str">
        <f>IF($A86&lt;='All Results'!$B$4,"",IF(SUM(NewDistributions!N$2:N86)=0,"",(IF(NewDistributions!N86/SUM(NewDistributions!N$2:N86)&gt;0.01,"",IF(NewDistributions!N85/SUM(NewDistributions!N$2:N86)&gt;0.01,"",IF(NewDistributions!N84/SUM(NewDistributions!N$2:N86)&gt;0.01,"",DateEnded_3Day!$A86))))))</f>
        <v/>
      </c>
      <c r="O86" s="19" t="str">
        <f>IF($A86&lt;='All Results'!$B$4,"",IF(SUM(NewDistributions!O$2:O86)=0,"",(IF(NewDistributions!O86/SUM(NewDistributions!O$2:O86)&gt;0.01,"",IF(NewDistributions!O85/SUM(NewDistributions!O$2:O86)&gt;0.01,"",IF(NewDistributions!O84/SUM(NewDistributions!O$2:O86)&gt;0.01,"",DateEnded_3Day!$A86))))))</f>
        <v/>
      </c>
      <c r="P86" s="19" t="str">
        <f>IF($A86&lt;='All Results'!$B$4,"",IF(SUM(NewDistributions!P$2:P86)=0,"",(IF(NewDistributions!P86/SUM(NewDistributions!P$2:P86)&gt;0.01,"",IF(NewDistributions!P85/SUM(NewDistributions!P$2:P86)&gt;0.01,"",IF(NewDistributions!P84/SUM(NewDistributions!P$2:P86)&gt;0.01,"",DateEnded_3Day!$A86))))))</f>
        <v/>
      </c>
      <c r="Q86" s="19" t="str">
        <f>IF($A86&lt;='All Results'!$B$4,"",IF(SUM(NewDistributions!Q$2:Q86)=0,"",(IF(NewDistributions!Q86/SUM(NewDistributions!Q$2:Q86)&gt;0.01,"",IF(NewDistributions!Q85/SUM(NewDistributions!Q$2:Q86)&gt;0.01,"",IF(NewDistributions!Q84/SUM(NewDistributions!Q$2:Q86)&gt;0.01,"",DateEnded_3Day!$A86))))))</f>
        <v/>
      </c>
      <c r="R86" s="19" t="str">
        <f>IF($A86&lt;='All Results'!$B$4,"",IF(SUM(NewDistributions!R$2:R86)=0,"",(IF(NewDistributions!R86/SUM(NewDistributions!R$2:R86)&gt;0.01,"",IF(NewDistributions!R85/SUM(NewDistributions!R$2:R86)&gt;0.01,"",IF(NewDistributions!R84/SUM(NewDistributions!R$2:R86)&gt;0.01,"",DateEnded_3Day!$A86))))))</f>
        <v/>
      </c>
      <c r="S86" s="19" t="str">
        <f>IF($A86&lt;='All Results'!$B$4,"",IF(SUM(NewDistributions!S$2:S86)=0,"",(IF(NewDistributions!S86/SUM(NewDistributions!S$2:S86)&gt;0.01,"",IF(NewDistributions!S85/SUM(NewDistributions!S$2:S86)&gt;0.01,"",IF(NewDistributions!S84/SUM(NewDistributions!S$2:S86)&gt;0.01,"",DateEnded_3Day!$A86))))))</f>
        <v/>
      </c>
      <c r="T86" s="19" t="str">
        <f>IF($A86&lt;='All Results'!$B$4,"",IF(SUM(NewDistributions!T$2:T86)=0,"",(IF(NewDistributions!T86/SUM(NewDistributions!T$2:T86)&gt;0.01,"",IF(NewDistributions!T85/SUM(NewDistributions!T$2:T86)&gt;0.01,"",IF(NewDistributions!T84/SUM(NewDistributions!T$2:T86)&gt;0.01,"",DateEnded_3Day!$A86))))))</f>
        <v/>
      </c>
      <c r="U86" s="19" t="str">
        <f>IF($A86&lt;='All Results'!$B$4,"",IF(SUM(NewDistributions!U$2:U86)=0,"",(IF(NewDistributions!U86/SUM(NewDistributions!U$2:U86)&gt;0.01,"",IF(NewDistributions!U85/SUM(NewDistributions!U$2:U86)&gt;0.01,"",IF(NewDistributions!U84/SUM(NewDistributions!U$2:U86)&gt;0.01,"",DateEnded_3Day!$A86))))))</f>
        <v/>
      </c>
      <c r="V86" s="19" t="str">
        <f>IF($A86&lt;='All Results'!$B$4,"",IF(SUM(NewDistributions!V$2:V86)=0,"",(IF(NewDistributions!V86/SUM(NewDistributions!V$2:V86)&gt;0.01,"",IF(NewDistributions!V85/SUM(NewDistributions!V$2:V86)&gt;0.01,"",IF(NewDistributions!V84/SUM(NewDistributions!V$2:V86)&gt;0.01,"",DateEnded_3Day!$A86))))))</f>
        <v/>
      </c>
      <c r="W86" s="19" t="str">
        <f>IF($A86&lt;='All Results'!$B$4,"",IF(SUM(NewDistributions!W$2:W86)=0,"",(IF(NewDistributions!W86/SUM(NewDistributions!W$2:W86)&gt;0.01,"",IF(NewDistributions!W85/SUM(NewDistributions!W$2:W86)&gt;0.01,"",IF(NewDistributions!W84/SUM(NewDistributions!W$2:W86)&gt;0.01,"",DateEnded_3Day!$A86))))))</f>
        <v/>
      </c>
      <c r="X86" s="19" t="str">
        <f>IF($A86&lt;='All Results'!$B$4,"",IF(SUM(NewDistributions!X$2:X86)=0,"",(IF(NewDistributions!X86/SUM(NewDistributions!X$2:X86)&gt;0.01,"",IF(NewDistributions!X85/SUM(NewDistributions!X$2:X86)&gt;0.01,"",IF(NewDistributions!X84/SUM(NewDistributions!X$2:X86)&gt;0.01,"",DateEnded_3Day!$A86))))))</f>
        <v/>
      </c>
      <c r="Y86" s="19" t="str">
        <f>IF($A86&lt;='All Results'!$B$4,"",IF(SUM(NewDistributions!Y$2:Y86)=0,"",(IF(NewDistributions!Y86/SUM(NewDistributions!Y$2:Y86)&gt;0.01,"",IF(NewDistributions!Y85/SUM(NewDistributions!Y$2:Y86)&gt;0.01,"",IF(NewDistributions!Y84/SUM(NewDistributions!Y$2:Y86)&gt;0.01,"",DateEnded_3Day!$A86))))))</f>
        <v/>
      </c>
      <c r="Z86" s="19" t="str">
        <f>IF($A86&lt;='All Results'!$B$4,"",IF(SUM(NewDistributions!Z$2:Z86)=0,"",(IF(NewDistributions!Z86/SUM(NewDistributions!Z$2:Z86)&gt;0.01,"",IF(NewDistributions!Z85/SUM(NewDistributions!Z$2:Z86)&gt;0.01,"",IF(NewDistributions!Z84/SUM(NewDistributions!Z$2:Z86)&gt;0.01,"",DateEnded_3Day!$A86))))))</f>
        <v/>
      </c>
      <c r="AA86" s="19" t="str">
        <f>IF($A86&lt;='All Results'!$B$4,"",IF(SUM(NewDistributions!AA$2:AA86)=0,"",(IF(NewDistributions!AA86/SUM(NewDistributions!AA$2:AA86)&gt;0.01,"",IF(NewDistributions!AA85/SUM(NewDistributions!AA$2:AA86)&gt;0.01,"",IF(NewDistributions!AA84/SUM(NewDistributions!AA$2:AA86)&gt;0.01,"",DateEnded_3Day!$A86))))))</f>
        <v/>
      </c>
      <c r="AB86" s="19" t="str">
        <f>IF($A86&lt;='All Results'!$B$4,"",IF(SUM(NewDistributions!AB$2:AB86)=0,"",(IF(NewDistributions!AB86/SUM(NewDistributions!AB$2:AB86)&gt;0.01,"",IF(NewDistributions!AB85/SUM(NewDistributions!AB$2:AB86)&gt;0.01,"",IF(NewDistributions!AB84/SUM(NewDistributions!AB$2:AB86)&gt;0.01,"",DateEnded_3Day!$A86))))))</f>
        <v/>
      </c>
      <c r="AC86" s="19" t="str">
        <f>IF($A86&lt;='All Results'!$B$4,"",IF(SUM(NewDistributions!AC$2:AC86)=0,"",(IF(NewDistributions!AC86/SUM(NewDistributions!AC$2:AC86)&gt;0.01,"",IF(NewDistributions!AC85/SUM(NewDistributions!AC$2:AC86)&gt;0.01,"",IF(NewDistributions!AC84/SUM(NewDistributions!AC$2:AC86)&gt;0.01,"",DateEnded_3Day!$A86))))))</f>
        <v/>
      </c>
      <c r="AD86" s="19" t="str">
        <f>IF($A86&lt;='All Results'!$B$4,"",IF(SUM(NewDistributions!AD$2:AD86)=0,"",(IF(NewDistributions!AD86/SUM(NewDistributions!AD$2:AD86)&gt;0.01,"",IF(NewDistributions!AD85/SUM(NewDistributions!AD$2:AD86)&gt;0.01,"",IF(NewDistributions!AD84/SUM(NewDistributions!AD$2:AD86)&gt;0.01,"",DateEnded_3Day!$A86))))))</f>
        <v/>
      </c>
      <c r="AE86" s="19" t="str">
        <f>IF($A86&lt;='All Results'!$B$4,"",IF(SUM(NewDistributions!AE$2:AE86)=0,"",(IF(NewDistributions!AE86/SUM(NewDistributions!AE$2:AE86)&gt;0.01,"",IF(NewDistributions!AE85/SUM(NewDistributions!AE$2:AE86)&gt;0.01,"",IF(NewDistributions!AE84/SUM(NewDistributions!AE$2:AE86)&gt;0.01,"",DateEnded_3Day!$A86))))))</f>
        <v/>
      </c>
      <c r="AF86" s="19" t="str">
        <f>IF($A86&lt;='All Results'!$B$4,"",IF(SUM(NewDistributions!AF$2:AF86)=0,"",(IF(NewDistributions!AF86/SUM(NewDistributions!AF$2:AF86)&gt;0.01,"",IF(NewDistributions!AF85/SUM(NewDistributions!AF$2:AF86)&gt;0.01,"",IF(NewDistributions!AF84/SUM(NewDistributions!AF$2:AF86)&gt;0.01,"",DateEnded_3Day!$A86))))))</f>
        <v/>
      </c>
      <c r="AG86" s="19" t="str">
        <f>IF($A86&lt;='All Results'!$B$4,"",IF(SUM(NewDistributions!AG$2:AG86)=0,"",(IF(NewDistributions!AG86/SUM(NewDistributions!AG$2:AG86)&gt;0.01,"",IF(NewDistributions!AG85/SUM(NewDistributions!AG$2:AG86)&gt;0.01,"",IF(NewDistributions!AG84/SUM(NewDistributions!AG$2:AG86)&gt;0.01,"",DateEnded_3Day!$A86))))))</f>
        <v/>
      </c>
      <c r="AH86" s="19" t="str">
        <f>IF($A86&lt;='All Results'!$B$4,"",IF(SUM(NewDistributions!AH$2:AH86)=0,"",(IF(NewDistributions!AH86/SUM(NewDistributions!AH$2:AH86)&gt;0.01,"",IF(NewDistributions!AH85/SUM(NewDistributions!AH$2:AH86)&gt;0.01,"",IF(NewDistributions!AH84/SUM(NewDistributions!AH$2:AH86)&gt;0.01,"",DateEnded_3Day!$A86))))))</f>
        <v/>
      </c>
      <c r="AI86" s="19" t="str">
        <f>IF($A86&lt;='All Results'!$B$4,"",IF(SUM(NewDistributions!AI$2:AI86)=0,"",(IF(NewDistributions!AI86/SUM(NewDistributions!AI$2:AI86)&gt;0.01,"",IF(NewDistributions!AI85/SUM(NewDistributions!AI$2:AI86)&gt;0.01,"",IF(NewDistributions!AI84/SUM(NewDistributions!AI$2:AI86)&gt;0.01,"",DateEnded_3Day!$A86))))))</f>
        <v/>
      </c>
      <c r="AJ86" s="19" t="str">
        <f>IF($A86&lt;='All Results'!$B$4,"",IF(SUM(NewDistributions!AJ$2:AJ86)=0,"",(IF(NewDistributions!AJ86/SUM(NewDistributions!AJ$2:AJ86)&gt;0.01,"",IF(NewDistributions!AJ85/SUM(NewDistributions!AJ$2:AJ86)&gt;0.01,"",IF(NewDistributions!AJ84/SUM(NewDistributions!AJ$2:AJ86)&gt;0.01,"",DateEnded_3Day!$A86))))))</f>
        <v/>
      </c>
    </row>
    <row r="87" spans="1:36" x14ac:dyDescent="0.25">
      <c r="A87" s="1">
        <v>44402</v>
      </c>
      <c r="B87" s="3">
        <v>206</v>
      </c>
      <c r="C87" s="19" t="str">
        <f>IF($A87&lt;='All Results'!$B$4,"",IF(SUM(NewDistributions!C$2:C87)=0,"",(IF(NewDistributions!C87/SUM(NewDistributions!C$2:C87)&gt;0.01,"",IF(NewDistributions!C86/SUM(NewDistributions!C$2:C87)&gt;0.01,"",IF(NewDistributions!C85/SUM(NewDistributions!C$2:C87)&gt;0.01,"",DateEnded_3Day!$A87))))))</f>
        <v/>
      </c>
      <c r="D87" s="19" t="str">
        <f>IF($A87&lt;='All Results'!$B$4,"",IF(SUM(NewDistributions!D$2:D87)=0,"",(IF(NewDistributions!D87/SUM(NewDistributions!D$2:D87)&gt;0.01,"",IF(NewDistributions!D86/SUM(NewDistributions!D$2:D87)&gt;0.01,"",IF(NewDistributions!D85/SUM(NewDistributions!D$2:D87)&gt;0.01,"",DateEnded_3Day!$A87))))))</f>
        <v/>
      </c>
      <c r="E87" s="19" t="str">
        <f>IF($A87&lt;='All Results'!$B$4,"",IF(SUM(NewDistributions!E$2:E87)=0,"",(IF(NewDistributions!E87/SUM(NewDistributions!E$2:E87)&gt;0.01,"",IF(NewDistributions!E86/SUM(NewDistributions!E$2:E87)&gt;0.01,"",IF(NewDistributions!E85/SUM(NewDistributions!E$2:E87)&gt;0.01,"",DateEnded_3Day!$A87))))))</f>
        <v/>
      </c>
      <c r="F87" s="19" t="str">
        <f>IF($A87&lt;='All Results'!$B$4,"",IF(SUM(NewDistributions!F$2:F87)=0,"",(IF(NewDistributions!F87/SUM(NewDistributions!F$2:F87)&gt;0.01,"",IF(NewDistributions!F86/SUM(NewDistributions!F$2:F87)&gt;0.01,"",IF(NewDistributions!F85/SUM(NewDistributions!F$2:F87)&gt;0.01,"",DateEnded_3Day!$A87))))))</f>
        <v/>
      </c>
      <c r="G87" s="19" t="str">
        <f>IF($A87&lt;='All Results'!$B$4,"",IF(SUM(NewDistributions!G$2:G87)=0,"",(IF(NewDistributions!G87/SUM(NewDistributions!G$2:G87)&gt;0.01,"",IF(NewDistributions!G86/SUM(NewDistributions!G$2:G87)&gt;0.01,"",IF(NewDistributions!G85/SUM(NewDistributions!G$2:G87)&gt;0.01,"",DateEnded_3Day!$A87))))))</f>
        <v/>
      </c>
      <c r="H87" s="19" t="str">
        <f>IF($A87&lt;='All Results'!$B$4,"",IF(SUM(NewDistributions!H$2:H87)=0,"",(IF(NewDistributions!H87/SUM(NewDistributions!H$2:H87)&gt;0.01,"",IF(NewDistributions!H86/SUM(NewDistributions!H$2:H87)&gt;0.01,"",IF(NewDistributions!H85/SUM(NewDistributions!H$2:H87)&gt;0.01,"",DateEnded_3Day!$A87))))))</f>
        <v/>
      </c>
      <c r="I87" s="19" t="str">
        <f>IF($A87&lt;='All Results'!$B$4,"",IF(SUM(NewDistributions!I$2:I87)=0,"",(IF(NewDistributions!I87/SUM(NewDistributions!I$2:I87)&gt;0.01,"",IF(NewDistributions!I86/SUM(NewDistributions!I$2:I87)&gt;0.01,"",IF(NewDistributions!I85/SUM(NewDistributions!I$2:I87)&gt;0.01,"",DateEnded_3Day!$A87))))))</f>
        <v/>
      </c>
      <c r="J87" s="19" t="str">
        <f>IF($A87&lt;='All Results'!$B$4,"",IF(SUM(NewDistributions!J$2:J87)=0,"",(IF(NewDistributions!J87/SUM(NewDistributions!J$2:J87)&gt;0.01,"",IF(NewDistributions!J86/SUM(NewDistributions!J$2:J87)&gt;0.01,"",IF(NewDistributions!J85/SUM(NewDistributions!J$2:J87)&gt;0.01,"",DateEnded_3Day!$A87))))))</f>
        <v/>
      </c>
      <c r="K87" s="19" t="str">
        <f>IF($A87&lt;='All Results'!$B$4,"",IF(SUM(NewDistributions!K$2:K87)=0,"",(IF(NewDistributions!K87/SUM(NewDistributions!K$2:K87)&gt;0.01,"",IF(NewDistributions!K86/SUM(NewDistributions!K$2:K87)&gt;0.01,"",IF(NewDistributions!K85/SUM(NewDistributions!K$2:K87)&gt;0.01,"",DateEnded_3Day!$A87))))))</f>
        <v/>
      </c>
      <c r="L87" s="19" t="str">
        <f>IF($A87&lt;='All Results'!$B$4,"",IF(SUM(NewDistributions!L$2:L87)=0,"",(IF(NewDistributions!L87/SUM(NewDistributions!L$2:L87)&gt;0.01,"",IF(NewDistributions!L86/SUM(NewDistributions!L$2:L87)&gt;0.01,"",IF(NewDistributions!L85/SUM(NewDistributions!L$2:L87)&gt;0.01,"",DateEnded_3Day!$A87))))))</f>
        <v/>
      </c>
      <c r="M87" s="19" t="str">
        <f>IF($A87&lt;='All Results'!$B$4,"",IF(SUM(NewDistributions!M$2:M87)=0,"",(IF(NewDistributions!M87/SUM(NewDistributions!M$2:M87)&gt;0.01,"",IF(NewDistributions!M86/SUM(NewDistributions!M$2:M87)&gt;0.01,"",IF(NewDistributions!M85/SUM(NewDistributions!M$2:M87)&gt;0.01,"",DateEnded_3Day!$A87))))))</f>
        <v/>
      </c>
      <c r="N87" s="19" t="str">
        <f>IF($A87&lt;='All Results'!$B$4,"",IF(SUM(NewDistributions!N$2:N87)=0,"",(IF(NewDistributions!N87/SUM(NewDistributions!N$2:N87)&gt;0.01,"",IF(NewDistributions!N86/SUM(NewDistributions!N$2:N87)&gt;0.01,"",IF(NewDistributions!N85/SUM(NewDistributions!N$2:N87)&gt;0.01,"",DateEnded_3Day!$A87))))))</f>
        <v/>
      </c>
      <c r="O87" s="19" t="str">
        <f>IF($A87&lt;='All Results'!$B$4,"",IF(SUM(NewDistributions!O$2:O87)=0,"",(IF(NewDistributions!O87/SUM(NewDistributions!O$2:O87)&gt;0.01,"",IF(NewDistributions!O86/SUM(NewDistributions!O$2:O87)&gt;0.01,"",IF(NewDistributions!O85/SUM(NewDistributions!O$2:O87)&gt;0.01,"",DateEnded_3Day!$A87))))))</f>
        <v/>
      </c>
      <c r="P87" s="19" t="str">
        <f>IF($A87&lt;='All Results'!$B$4,"",IF(SUM(NewDistributions!P$2:P87)=0,"",(IF(NewDistributions!P87/SUM(NewDistributions!P$2:P87)&gt;0.01,"",IF(NewDistributions!P86/SUM(NewDistributions!P$2:P87)&gt;0.01,"",IF(NewDistributions!P85/SUM(NewDistributions!P$2:P87)&gt;0.01,"",DateEnded_3Day!$A87))))))</f>
        <v/>
      </c>
      <c r="Q87" s="19" t="str">
        <f>IF($A87&lt;='All Results'!$B$4,"",IF(SUM(NewDistributions!Q$2:Q87)=0,"",(IF(NewDistributions!Q87/SUM(NewDistributions!Q$2:Q87)&gt;0.01,"",IF(NewDistributions!Q86/SUM(NewDistributions!Q$2:Q87)&gt;0.01,"",IF(NewDistributions!Q85/SUM(NewDistributions!Q$2:Q87)&gt;0.01,"",DateEnded_3Day!$A87))))))</f>
        <v/>
      </c>
      <c r="R87" s="19" t="str">
        <f>IF($A87&lt;='All Results'!$B$4,"",IF(SUM(NewDistributions!R$2:R87)=0,"",(IF(NewDistributions!R87/SUM(NewDistributions!R$2:R87)&gt;0.01,"",IF(NewDistributions!R86/SUM(NewDistributions!R$2:R87)&gt;0.01,"",IF(NewDistributions!R85/SUM(NewDistributions!R$2:R87)&gt;0.01,"",DateEnded_3Day!$A87))))))</f>
        <v/>
      </c>
      <c r="S87" s="19" t="str">
        <f>IF($A87&lt;='All Results'!$B$4,"",IF(SUM(NewDistributions!S$2:S87)=0,"",(IF(NewDistributions!S87/SUM(NewDistributions!S$2:S87)&gt;0.01,"",IF(NewDistributions!S86/SUM(NewDistributions!S$2:S87)&gt;0.01,"",IF(NewDistributions!S85/SUM(NewDistributions!S$2:S87)&gt;0.01,"",DateEnded_3Day!$A87))))))</f>
        <v/>
      </c>
      <c r="T87" s="19" t="str">
        <f>IF($A87&lt;='All Results'!$B$4,"",IF(SUM(NewDistributions!T$2:T87)=0,"",(IF(NewDistributions!T87/SUM(NewDistributions!T$2:T87)&gt;0.01,"",IF(NewDistributions!T86/SUM(NewDistributions!T$2:T87)&gt;0.01,"",IF(NewDistributions!T85/SUM(NewDistributions!T$2:T87)&gt;0.01,"",DateEnded_3Day!$A87))))))</f>
        <v/>
      </c>
      <c r="U87" s="19" t="str">
        <f>IF($A87&lt;='All Results'!$B$4,"",IF(SUM(NewDistributions!U$2:U87)=0,"",(IF(NewDistributions!U87/SUM(NewDistributions!U$2:U87)&gt;0.01,"",IF(NewDistributions!U86/SUM(NewDistributions!U$2:U87)&gt;0.01,"",IF(NewDistributions!U85/SUM(NewDistributions!U$2:U87)&gt;0.01,"",DateEnded_3Day!$A87))))))</f>
        <v/>
      </c>
      <c r="V87" s="19" t="str">
        <f>IF($A87&lt;='All Results'!$B$4,"",IF(SUM(NewDistributions!V$2:V87)=0,"",(IF(NewDistributions!V87/SUM(NewDistributions!V$2:V87)&gt;0.01,"",IF(NewDistributions!V86/SUM(NewDistributions!V$2:V87)&gt;0.01,"",IF(NewDistributions!V85/SUM(NewDistributions!V$2:V87)&gt;0.01,"",DateEnded_3Day!$A87))))))</f>
        <v/>
      </c>
      <c r="W87" s="19" t="str">
        <f>IF($A87&lt;='All Results'!$B$4,"",IF(SUM(NewDistributions!W$2:W87)=0,"",(IF(NewDistributions!W87/SUM(NewDistributions!W$2:W87)&gt;0.01,"",IF(NewDistributions!W86/SUM(NewDistributions!W$2:W87)&gt;0.01,"",IF(NewDistributions!W85/SUM(NewDistributions!W$2:W87)&gt;0.01,"",DateEnded_3Day!$A87))))))</f>
        <v/>
      </c>
      <c r="X87" s="19" t="str">
        <f>IF($A87&lt;='All Results'!$B$4,"",IF(SUM(NewDistributions!X$2:X87)=0,"",(IF(NewDistributions!X87/SUM(NewDistributions!X$2:X87)&gt;0.01,"",IF(NewDistributions!X86/SUM(NewDistributions!X$2:X87)&gt;0.01,"",IF(NewDistributions!X85/SUM(NewDistributions!X$2:X87)&gt;0.01,"",DateEnded_3Day!$A87))))))</f>
        <v/>
      </c>
      <c r="Y87" s="19" t="str">
        <f>IF($A87&lt;='All Results'!$B$4,"",IF(SUM(NewDistributions!Y$2:Y87)=0,"",(IF(NewDistributions!Y87/SUM(NewDistributions!Y$2:Y87)&gt;0.01,"",IF(NewDistributions!Y86/SUM(NewDistributions!Y$2:Y87)&gt;0.01,"",IF(NewDistributions!Y85/SUM(NewDistributions!Y$2:Y87)&gt;0.01,"",DateEnded_3Day!$A87))))))</f>
        <v/>
      </c>
      <c r="Z87" s="19" t="str">
        <f>IF($A87&lt;='All Results'!$B$4,"",IF(SUM(NewDistributions!Z$2:Z87)=0,"",(IF(NewDistributions!Z87/SUM(NewDistributions!Z$2:Z87)&gt;0.01,"",IF(NewDistributions!Z86/SUM(NewDistributions!Z$2:Z87)&gt;0.01,"",IF(NewDistributions!Z85/SUM(NewDistributions!Z$2:Z87)&gt;0.01,"",DateEnded_3Day!$A87))))))</f>
        <v/>
      </c>
      <c r="AA87" s="19" t="str">
        <f>IF($A87&lt;='All Results'!$B$4,"",IF(SUM(NewDistributions!AA$2:AA87)=0,"",(IF(NewDistributions!AA87/SUM(NewDistributions!AA$2:AA87)&gt;0.01,"",IF(NewDistributions!AA86/SUM(NewDistributions!AA$2:AA87)&gt;0.01,"",IF(NewDistributions!AA85/SUM(NewDistributions!AA$2:AA87)&gt;0.01,"",DateEnded_3Day!$A87))))))</f>
        <v/>
      </c>
      <c r="AB87" s="19" t="str">
        <f>IF($A87&lt;='All Results'!$B$4,"",IF(SUM(NewDistributions!AB$2:AB87)=0,"",(IF(NewDistributions!AB87/SUM(NewDistributions!AB$2:AB87)&gt;0.01,"",IF(NewDistributions!AB86/SUM(NewDistributions!AB$2:AB87)&gt;0.01,"",IF(NewDistributions!AB85/SUM(NewDistributions!AB$2:AB87)&gt;0.01,"",DateEnded_3Day!$A87))))))</f>
        <v/>
      </c>
      <c r="AC87" s="19" t="str">
        <f>IF($A87&lt;='All Results'!$B$4,"",IF(SUM(NewDistributions!AC$2:AC87)=0,"",(IF(NewDistributions!AC87/SUM(NewDistributions!AC$2:AC87)&gt;0.01,"",IF(NewDistributions!AC86/SUM(NewDistributions!AC$2:AC87)&gt;0.01,"",IF(NewDistributions!AC85/SUM(NewDistributions!AC$2:AC87)&gt;0.01,"",DateEnded_3Day!$A87))))))</f>
        <v/>
      </c>
      <c r="AD87" s="19" t="str">
        <f>IF($A87&lt;='All Results'!$B$4,"",IF(SUM(NewDistributions!AD$2:AD87)=0,"",(IF(NewDistributions!AD87/SUM(NewDistributions!AD$2:AD87)&gt;0.01,"",IF(NewDistributions!AD86/SUM(NewDistributions!AD$2:AD87)&gt;0.01,"",IF(NewDistributions!AD85/SUM(NewDistributions!AD$2:AD87)&gt;0.01,"",DateEnded_3Day!$A87))))))</f>
        <v/>
      </c>
      <c r="AE87" s="19" t="str">
        <f>IF($A87&lt;='All Results'!$B$4,"",IF(SUM(NewDistributions!AE$2:AE87)=0,"",(IF(NewDistributions!AE87/SUM(NewDistributions!AE$2:AE87)&gt;0.01,"",IF(NewDistributions!AE86/SUM(NewDistributions!AE$2:AE87)&gt;0.01,"",IF(NewDistributions!AE85/SUM(NewDistributions!AE$2:AE87)&gt;0.01,"",DateEnded_3Day!$A87))))))</f>
        <v/>
      </c>
      <c r="AF87" s="19" t="str">
        <f>IF($A87&lt;='All Results'!$B$4,"",IF(SUM(NewDistributions!AF$2:AF87)=0,"",(IF(NewDistributions!AF87/SUM(NewDistributions!AF$2:AF87)&gt;0.01,"",IF(NewDistributions!AF86/SUM(NewDistributions!AF$2:AF87)&gt;0.01,"",IF(NewDistributions!AF85/SUM(NewDistributions!AF$2:AF87)&gt;0.01,"",DateEnded_3Day!$A87))))))</f>
        <v/>
      </c>
      <c r="AG87" s="19" t="str">
        <f>IF($A87&lt;='All Results'!$B$4,"",IF(SUM(NewDistributions!AG$2:AG87)=0,"",(IF(NewDistributions!AG87/SUM(NewDistributions!AG$2:AG87)&gt;0.01,"",IF(NewDistributions!AG86/SUM(NewDistributions!AG$2:AG87)&gt;0.01,"",IF(NewDistributions!AG85/SUM(NewDistributions!AG$2:AG87)&gt;0.01,"",DateEnded_3Day!$A87))))))</f>
        <v/>
      </c>
      <c r="AH87" s="19" t="str">
        <f>IF($A87&lt;='All Results'!$B$4,"",IF(SUM(NewDistributions!AH$2:AH87)=0,"",(IF(NewDistributions!AH87/SUM(NewDistributions!AH$2:AH87)&gt;0.01,"",IF(NewDistributions!AH86/SUM(NewDistributions!AH$2:AH87)&gt;0.01,"",IF(NewDistributions!AH85/SUM(NewDistributions!AH$2:AH87)&gt;0.01,"",DateEnded_3Day!$A87))))))</f>
        <v/>
      </c>
      <c r="AI87" s="19" t="str">
        <f>IF($A87&lt;='All Results'!$B$4,"",IF(SUM(NewDistributions!AI$2:AI87)=0,"",(IF(NewDistributions!AI87/SUM(NewDistributions!AI$2:AI87)&gt;0.01,"",IF(NewDistributions!AI86/SUM(NewDistributions!AI$2:AI87)&gt;0.01,"",IF(NewDistributions!AI85/SUM(NewDistributions!AI$2:AI87)&gt;0.01,"",DateEnded_3Day!$A87))))))</f>
        <v/>
      </c>
      <c r="AJ87" s="19" t="str">
        <f>IF($A87&lt;='All Results'!$B$4,"",IF(SUM(NewDistributions!AJ$2:AJ87)=0,"",(IF(NewDistributions!AJ87/SUM(NewDistributions!AJ$2:AJ87)&gt;0.01,"",IF(NewDistributions!AJ86/SUM(NewDistributions!AJ$2:AJ87)&gt;0.01,"",IF(NewDistributions!AJ85/SUM(NewDistributions!AJ$2:AJ87)&gt;0.01,"",DateEnded_3Day!$A87))))))</f>
        <v/>
      </c>
    </row>
    <row r="88" spans="1:36" x14ac:dyDescent="0.25">
      <c r="A88" s="1">
        <v>44403</v>
      </c>
      <c r="B88" s="3">
        <v>207</v>
      </c>
      <c r="C88" s="19" t="str">
        <f>IF($A88&lt;='All Results'!$B$4,"",IF(SUM(NewDistributions!C$2:C88)=0,"",(IF(NewDistributions!C88/SUM(NewDistributions!C$2:C88)&gt;0.01,"",IF(NewDistributions!C87/SUM(NewDistributions!C$2:C88)&gt;0.01,"",IF(NewDistributions!C86/SUM(NewDistributions!C$2:C88)&gt;0.01,"",DateEnded_3Day!$A88))))))</f>
        <v/>
      </c>
      <c r="D88" s="19" t="str">
        <f>IF($A88&lt;='All Results'!$B$4,"",IF(SUM(NewDistributions!D$2:D88)=0,"",(IF(NewDistributions!D88/SUM(NewDistributions!D$2:D88)&gt;0.01,"",IF(NewDistributions!D87/SUM(NewDistributions!D$2:D88)&gt;0.01,"",IF(NewDistributions!D86/SUM(NewDistributions!D$2:D88)&gt;0.01,"",DateEnded_3Day!$A88))))))</f>
        <v/>
      </c>
      <c r="E88" s="19" t="str">
        <f>IF($A88&lt;='All Results'!$B$4,"",IF(SUM(NewDistributions!E$2:E88)=0,"",(IF(NewDistributions!E88/SUM(NewDistributions!E$2:E88)&gt;0.01,"",IF(NewDistributions!E87/SUM(NewDistributions!E$2:E88)&gt;0.01,"",IF(NewDistributions!E86/SUM(NewDistributions!E$2:E88)&gt;0.01,"",DateEnded_3Day!$A88))))))</f>
        <v/>
      </c>
      <c r="F88" s="19" t="str">
        <f>IF($A88&lt;='All Results'!$B$4,"",IF(SUM(NewDistributions!F$2:F88)=0,"",(IF(NewDistributions!F88/SUM(NewDistributions!F$2:F88)&gt;0.01,"",IF(NewDistributions!F87/SUM(NewDistributions!F$2:F88)&gt;0.01,"",IF(NewDistributions!F86/SUM(NewDistributions!F$2:F88)&gt;0.01,"",DateEnded_3Day!$A88))))))</f>
        <v/>
      </c>
      <c r="G88" s="19" t="str">
        <f>IF($A88&lt;='All Results'!$B$4,"",IF(SUM(NewDistributions!G$2:G88)=0,"",(IF(NewDistributions!G88/SUM(NewDistributions!G$2:G88)&gt;0.01,"",IF(NewDistributions!G87/SUM(NewDistributions!G$2:G88)&gt;0.01,"",IF(NewDistributions!G86/SUM(NewDistributions!G$2:G88)&gt;0.01,"",DateEnded_3Day!$A88))))))</f>
        <v/>
      </c>
      <c r="H88" s="19" t="str">
        <f>IF($A88&lt;='All Results'!$B$4,"",IF(SUM(NewDistributions!H$2:H88)=0,"",(IF(NewDistributions!H88/SUM(NewDistributions!H$2:H88)&gt;0.01,"",IF(NewDistributions!H87/SUM(NewDistributions!H$2:H88)&gt;0.01,"",IF(NewDistributions!H86/SUM(NewDistributions!H$2:H88)&gt;0.01,"",DateEnded_3Day!$A88))))))</f>
        <v/>
      </c>
      <c r="I88" s="19" t="str">
        <f>IF($A88&lt;='All Results'!$B$4,"",IF(SUM(NewDistributions!I$2:I88)=0,"",(IF(NewDistributions!I88/SUM(NewDistributions!I$2:I88)&gt;0.01,"",IF(NewDistributions!I87/SUM(NewDistributions!I$2:I88)&gt;0.01,"",IF(NewDistributions!I86/SUM(NewDistributions!I$2:I88)&gt;0.01,"",DateEnded_3Day!$A88))))))</f>
        <v/>
      </c>
      <c r="J88" s="19" t="str">
        <f>IF($A88&lt;='All Results'!$B$4,"",IF(SUM(NewDistributions!J$2:J88)=0,"",(IF(NewDistributions!J88/SUM(NewDistributions!J$2:J88)&gt;0.01,"",IF(NewDistributions!J87/SUM(NewDistributions!J$2:J88)&gt;0.01,"",IF(NewDistributions!J86/SUM(NewDistributions!J$2:J88)&gt;0.01,"",DateEnded_3Day!$A88))))))</f>
        <v/>
      </c>
      <c r="K88" s="19" t="str">
        <f>IF($A88&lt;='All Results'!$B$4,"",IF(SUM(NewDistributions!K$2:K88)=0,"",(IF(NewDistributions!K88/SUM(NewDistributions!K$2:K88)&gt;0.01,"",IF(NewDistributions!K87/SUM(NewDistributions!K$2:K88)&gt;0.01,"",IF(NewDistributions!K86/SUM(NewDistributions!K$2:K88)&gt;0.01,"",DateEnded_3Day!$A88))))))</f>
        <v/>
      </c>
      <c r="L88" s="19" t="str">
        <f>IF($A88&lt;='All Results'!$B$4,"",IF(SUM(NewDistributions!L$2:L88)=0,"",(IF(NewDistributions!L88/SUM(NewDistributions!L$2:L88)&gt;0.01,"",IF(NewDistributions!L87/SUM(NewDistributions!L$2:L88)&gt;0.01,"",IF(NewDistributions!L86/SUM(NewDistributions!L$2:L88)&gt;0.01,"",DateEnded_3Day!$A88))))))</f>
        <v/>
      </c>
      <c r="M88" s="19" t="str">
        <f>IF($A88&lt;='All Results'!$B$4,"",IF(SUM(NewDistributions!M$2:M88)=0,"",(IF(NewDistributions!M88/SUM(NewDistributions!M$2:M88)&gt;0.01,"",IF(NewDistributions!M87/SUM(NewDistributions!M$2:M88)&gt;0.01,"",IF(NewDistributions!M86/SUM(NewDistributions!M$2:M88)&gt;0.01,"",DateEnded_3Day!$A88))))))</f>
        <v/>
      </c>
      <c r="N88" s="19" t="str">
        <f>IF($A88&lt;='All Results'!$B$4,"",IF(SUM(NewDistributions!N$2:N88)=0,"",(IF(NewDistributions!N88/SUM(NewDistributions!N$2:N88)&gt;0.01,"",IF(NewDistributions!N87/SUM(NewDistributions!N$2:N88)&gt;0.01,"",IF(NewDistributions!N86/SUM(NewDistributions!N$2:N88)&gt;0.01,"",DateEnded_3Day!$A88))))))</f>
        <v/>
      </c>
      <c r="O88" s="19" t="str">
        <f>IF($A88&lt;='All Results'!$B$4,"",IF(SUM(NewDistributions!O$2:O88)=0,"",(IF(NewDistributions!O88/SUM(NewDistributions!O$2:O88)&gt;0.01,"",IF(NewDistributions!O87/SUM(NewDistributions!O$2:O88)&gt;0.01,"",IF(NewDistributions!O86/SUM(NewDistributions!O$2:O88)&gt;0.01,"",DateEnded_3Day!$A88))))))</f>
        <v/>
      </c>
      <c r="P88" s="19" t="str">
        <f>IF($A88&lt;='All Results'!$B$4,"",IF(SUM(NewDistributions!P$2:P88)=0,"",(IF(NewDistributions!P88/SUM(NewDistributions!P$2:P88)&gt;0.01,"",IF(NewDistributions!P87/SUM(NewDistributions!P$2:P88)&gt;0.01,"",IF(NewDistributions!P86/SUM(NewDistributions!P$2:P88)&gt;0.01,"",DateEnded_3Day!$A88))))))</f>
        <v/>
      </c>
      <c r="Q88" s="19" t="str">
        <f>IF($A88&lt;='All Results'!$B$4,"",IF(SUM(NewDistributions!Q$2:Q88)=0,"",(IF(NewDistributions!Q88/SUM(NewDistributions!Q$2:Q88)&gt;0.01,"",IF(NewDistributions!Q87/SUM(NewDistributions!Q$2:Q88)&gt;0.01,"",IF(NewDistributions!Q86/SUM(NewDistributions!Q$2:Q88)&gt;0.01,"",DateEnded_3Day!$A88))))))</f>
        <v/>
      </c>
      <c r="R88" s="19" t="str">
        <f>IF($A88&lt;='All Results'!$B$4,"",IF(SUM(NewDistributions!R$2:R88)=0,"",(IF(NewDistributions!R88/SUM(NewDistributions!R$2:R88)&gt;0.01,"",IF(NewDistributions!R87/SUM(NewDistributions!R$2:R88)&gt;0.01,"",IF(NewDistributions!R86/SUM(NewDistributions!R$2:R88)&gt;0.01,"",DateEnded_3Day!$A88))))))</f>
        <v/>
      </c>
      <c r="S88" s="19" t="str">
        <f>IF($A88&lt;='All Results'!$B$4,"",IF(SUM(NewDistributions!S$2:S88)=0,"",(IF(NewDistributions!S88/SUM(NewDistributions!S$2:S88)&gt;0.01,"",IF(NewDistributions!S87/SUM(NewDistributions!S$2:S88)&gt;0.01,"",IF(NewDistributions!S86/SUM(NewDistributions!S$2:S88)&gt;0.01,"",DateEnded_3Day!$A88))))))</f>
        <v/>
      </c>
      <c r="T88" s="19" t="str">
        <f>IF($A88&lt;='All Results'!$B$4,"",IF(SUM(NewDistributions!T$2:T88)=0,"",(IF(NewDistributions!T88/SUM(NewDistributions!T$2:T88)&gt;0.01,"",IF(NewDistributions!T87/SUM(NewDistributions!T$2:T88)&gt;0.01,"",IF(NewDistributions!T86/SUM(NewDistributions!T$2:T88)&gt;0.01,"",DateEnded_3Day!$A88))))))</f>
        <v/>
      </c>
      <c r="U88" s="19" t="str">
        <f>IF($A88&lt;='All Results'!$B$4,"",IF(SUM(NewDistributions!U$2:U88)=0,"",(IF(NewDistributions!U88/SUM(NewDistributions!U$2:U88)&gt;0.01,"",IF(NewDistributions!U87/SUM(NewDistributions!U$2:U88)&gt;0.01,"",IF(NewDistributions!U86/SUM(NewDistributions!U$2:U88)&gt;0.01,"",DateEnded_3Day!$A88))))))</f>
        <v/>
      </c>
      <c r="V88" s="19" t="str">
        <f>IF($A88&lt;='All Results'!$B$4,"",IF(SUM(NewDistributions!V$2:V88)=0,"",(IF(NewDistributions!V88/SUM(NewDistributions!V$2:V88)&gt;0.01,"",IF(NewDistributions!V87/SUM(NewDistributions!V$2:V88)&gt;0.01,"",IF(NewDistributions!V86/SUM(NewDistributions!V$2:V88)&gt;0.01,"",DateEnded_3Day!$A88))))))</f>
        <v/>
      </c>
      <c r="W88" s="19" t="str">
        <f>IF($A88&lt;='All Results'!$B$4,"",IF(SUM(NewDistributions!W$2:W88)=0,"",(IF(NewDistributions!W88/SUM(NewDistributions!W$2:W88)&gt;0.01,"",IF(NewDistributions!W87/SUM(NewDistributions!W$2:W88)&gt;0.01,"",IF(NewDistributions!W86/SUM(NewDistributions!W$2:W88)&gt;0.01,"",DateEnded_3Day!$A88))))))</f>
        <v/>
      </c>
      <c r="X88" s="19" t="str">
        <f>IF($A88&lt;='All Results'!$B$4,"",IF(SUM(NewDistributions!X$2:X88)=0,"",(IF(NewDistributions!X88/SUM(NewDistributions!X$2:X88)&gt;0.01,"",IF(NewDistributions!X87/SUM(NewDistributions!X$2:X88)&gt;0.01,"",IF(NewDistributions!X86/SUM(NewDistributions!X$2:X88)&gt;0.01,"",DateEnded_3Day!$A88))))))</f>
        <v/>
      </c>
      <c r="Y88" s="19" t="str">
        <f>IF($A88&lt;='All Results'!$B$4,"",IF(SUM(NewDistributions!Y$2:Y88)=0,"",(IF(NewDistributions!Y88/SUM(NewDistributions!Y$2:Y88)&gt;0.01,"",IF(NewDistributions!Y87/SUM(NewDistributions!Y$2:Y88)&gt;0.01,"",IF(NewDistributions!Y86/SUM(NewDistributions!Y$2:Y88)&gt;0.01,"",DateEnded_3Day!$A88))))))</f>
        <v/>
      </c>
      <c r="Z88" s="19" t="str">
        <f>IF($A88&lt;='All Results'!$B$4,"",IF(SUM(NewDistributions!Z$2:Z88)=0,"",(IF(NewDistributions!Z88/SUM(NewDistributions!Z$2:Z88)&gt;0.01,"",IF(NewDistributions!Z87/SUM(NewDistributions!Z$2:Z88)&gt;0.01,"",IF(NewDistributions!Z86/SUM(NewDistributions!Z$2:Z88)&gt;0.01,"",DateEnded_3Day!$A88))))))</f>
        <v/>
      </c>
      <c r="AA88" s="19" t="str">
        <f>IF($A88&lt;='All Results'!$B$4,"",IF(SUM(NewDistributions!AA$2:AA88)=0,"",(IF(NewDistributions!AA88/SUM(NewDistributions!AA$2:AA88)&gt;0.01,"",IF(NewDistributions!AA87/SUM(NewDistributions!AA$2:AA88)&gt;0.01,"",IF(NewDistributions!AA86/SUM(NewDistributions!AA$2:AA88)&gt;0.01,"",DateEnded_3Day!$A88))))))</f>
        <v/>
      </c>
      <c r="AB88" s="19" t="str">
        <f>IF($A88&lt;='All Results'!$B$4,"",IF(SUM(NewDistributions!AB$2:AB88)=0,"",(IF(NewDistributions!AB88/SUM(NewDistributions!AB$2:AB88)&gt;0.01,"",IF(NewDistributions!AB87/SUM(NewDistributions!AB$2:AB88)&gt;0.01,"",IF(NewDistributions!AB86/SUM(NewDistributions!AB$2:AB88)&gt;0.01,"",DateEnded_3Day!$A88))))))</f>
        <v/>
      </c>
      <c r="AC88" s="19" t="str">
        <f>IF($A88&lt;='All Results'!$B$4,"",IF(SUM(NewDistributions!AC$2:AC88)=0,"",(IF(NewDistributions!AC88/SUM(NewDistributions!AC$2:AC88)&gt;0.01,"",IF(NewDistributions!AC87/SUM(NewDistributions!AC$2:AC88)&gt;0.01,"",IF(NewDistributions!AC86/SUM(NewDistributions!AC$2:AC88)&gt;0.01,"",DateEnded_3Day!$A88))))))</f>
        <v/>
      </c>
      <c r="AD88" s="19" t="str">
        <f>IF($A88&lt;='All Results'!$B$4,"",IF(SUM(NewDistributions!AD$2:AD88)=0,"",(IF(NewDistributions!AD88/SUM(NewDistributions!AD$2:AD88)&gt;0.01,"",IF(NewDistributions!AD87/SUM(NewDistributions!AD$2:AD88)&gt;0.01,"",IF(NewDistributions!AD86/SUM(NewDistributions!AD$2:AD88)&gt;0.01,"",DateEnded_3Day!$A88))))))</f>
        <v/>
      </c>
      <c r="AE88" s="19" t="str">
        <f>IF($A88&lt;='All Results'!$B$4,"",IF(SUM(NewDistributions!AE$2:AE88)=0,"",(IF(NewDistributions!AE88/SUM(NewDistributions!AE$2:AE88)&gt;0.01,"",IF(NewDistributions!AE87/SUM(NewDistributions!AE$2:AE88)&gt;0.01,"",IF(NewDistributions!AE86/SUM(NewDistributions!AE$2:AE88)&gt;0.01,"",DateEnded_3Day!$A88))))))</f>
        <v/>
      </c>
      <c r="AF88" s="19" t="str">
        <f>IF($A88&lt;='All Results'!$B$4,"",IF(SUM(NewDistributions!AF$2:AF88)=0,"",(IF(NewDistributions!AF88/SUM(NewDistributions!AF$2:AF88)&gt;0.01,"",IF(NewDistributions!AF87/SUM(NewDistributions!AF$2:AF88)&gt;0.01,"",IF(NewDistributions!AF86/SUM(NewDistributions!AF$2:AF88)&gt;0.01,"",DateEnded_3Day!$A88))))))</f>
        <v/>
      </c>
      <c r="AG88" s="19" t="str">
        <f>IF($A88&lt;='All Results'!$B$4,"",IF(SUM(NewDistributions!AG$2:AG88)=0,"",(IF(NewDistributions!AG88/SUM(NewDistributions!AG$2:AG88)&gt;0.01,"",IF(NewDistributions!AG87/SUM(NewDistributions!AG$2:AG88)&gt;0.01,"",IF(NewDistributions!AG86/SUM(NewDistributions!AG$2:AG88)&gt;0.01,"",DateEnded_3Day!$A88))))))</f>
        <v/>
      </c>
      <c r="AH88" s="19" t="str">
        <f>IF($A88&lt;='All Results'!$B$4,"",IF(SUM(NewDistributions!AH$2:AH88)=0,"",(IF(NewDistributions!AH88/SUM(NewDistributions!AH$2:AH88)&gt;0.01,"",IF(NewDistributions!AH87/SUM(NewDistributions!AH$2:AH88)&gt;0.01,"",IF(NewDistributions!AH86/SUM(NewDistributions!AH$2:AH88)&gt;0.01,"",DateEnded_3Day!$A88))))))</f>
        <v/>
      </c>
      <c r="AI88" s="19" t="str">
        <f>IF($A88&lt;='All Results'!$B$4,"",IF(SUM(NewDistributions!AI$2:AI88)=0,"",(IF(NewDistributions!AI88/SUM(NewDistributions!AI$2:AI88)&gt;0.01,"",IF(NewDistributions!AI87/SUM(NewDistributions!AI$2:AI88)&gt;0.01,"",IF(NewDistributions!AI86/SUM(NewDistributions!AI$2:AI88)&gt;0.01,"",DateEnded_3Day!$A88))))))</f>
        <v/>
      </c>
      <c r="AJ88" s="19" t="str">
        <f>IF($A88&lt;='All Results'!$B$4,"",IF(SUM(NewDistributions!AJ$2:AJ88)=0,"",(IF(NewDistributions!AJ88/SUM(NewDistributions!AJ$2:AJ88)&gt;0.01,"",IF(NewDistributions!AJ87/SUM(NewDistributions!AJ$2:AJ88)&gt;0.01,"",IF(NewDistributions!AJ86/SUM(NewDistributions!AJ$2:AJ88)&gt;0.01,"",DateEnded_3Day!$A88))))))</f>
        <v/>
      </c>
    </row>
    <row r="89" spans="1:36" x14ac:dyDescent="0.25">
      <c r="A89" s="1">
        <v>44404</v>
      </c>
      <c r="B89" s="3">
        <v>208</v>
      </c>
      <c r="C89" s="19" t="str">
        <f>IF($A89&lt;='All Results'!$B$4,"",IF(SUM(NewDistributions!C$2:C89)=0,"",(IF(NewDistributions!C89/SUM(NewDistributions!C$2:C89)&gt;0.01,"",IF(NewDistributions!C88/SUM(NewDistributions!C$2:C89)&gt;0.01,"",IF(NewDistributions!C87/SUM(NewDistributions!C$2:C89)&gt;0.01,"",DateEnded_3Day!$A89))))))</f>
        <v/>
      </c>
      <c r="D89" s="19" t="str">
        <f>IF($A89&lt;='All Results'!$B$4,"",IF(SUM(NewDistributions!D$2:D89)=0,"",(IF(NewDistributions!D89/SUM(NewDistributions!D$2:D89)&gt;0.01,"",IF(NewDistributions!D88/SUM(NewDistributions!D$2:D89)&gt;0.01,"",IF(NewDistributions!D87/SUM(NewDistributions!D$2:D89)&gt;0.01,"",DateEnded_3Day!$A89))))))</f>
        <v/>
      </c>
      <c r="E89" s="19" t="str">
        <f>IF($A89&lt;='All Results'!$B$4,"",IF(SUM(NewDistributions!E$2:E89)=0,"",(IF(NewDistributions!E89/SUM(NewDistributions!E$2:E89)&gt;0.01,"",IF(NewDistributions!E88/SUM(NewDistributions!E$2:E89)&gt;0.01,"",IF(NewDistributions!E87/SUM(NewDistributions!E$2:E89)&gt;0.01,"",DateEnded_3Day!$A89))))))</f>
        <v/>
      </c>
      <c r="F89" s="19" t="str">
        <f>IF($A89&lt;='All Results'!$B$4,"",IF(SUM(NewDistributions!F$2:F89)=0,"",(IF(NewDistributions!F89/SUM(NewDistributions!F$2:F89)&gt;0.01,"",IF(NewDistributions!F88/SUM(NewDistributions!F$2:F89)&gt;0.01,"",IF(NewDistributions!F87/SUM(NewDistributions!F$2:F89)&gt;0.01,"",DateEnded_3Day!$A89))))))</f>
        <v/>
      </c>
      <c r="G89" s="19" t="str">
        <f>IF($A89&lt;='All Results'!$B$4,"",IF(SUM(NewDistributions!G$2:G89)=0,"",(IF(NewDistributions!G89/SUM(NewDistributions!G$2:G89)&gt;0.01,"",IF(NewDistributions!G88/SUM(NewDistributions!G$2:G89)&gt;0.01,"",IF(NewDistributions!G87/SUM(NewDistributions!G$2:G89)&gt;0.01,"",DateEnded_3Day!$A89))))))</f>
        <v/>
      </c>
      <c r="H89" s="19" t="str">
        <f>IF($A89&lt;='All Results'!$B$4,"",IF(SUM(NewDistributions!H$2:H89)=0,"",(IF(NewDistributions!H89/SUM(NewDistributions!H$2:H89)&gt;0.01,"",IF(NewDistributions!H88/SUM(NewDistributions!H$2:H89)&gt;0.01,"",IF(NewDistributions!H87/SUM(NewDistributions!H$2:H89)&gt;0.01,"",DateEnded_3Day!$A89))))))</f>
        <v/>
      </c>
      <c r="I89" s="19" t="str">
        <f>IF($A89&lt;='All Results'!$B$4,"",IF(SUM(NewDistributions!I$2:I89)=0,"",(IF(NewDistributions!I89/SUM(NewDistributions!I$2:I89)&gt;0.01,"",IF(NewDistributions!I88/SUM(NewDistributions!I$2:I89)&gt;0.01,"",IF(NewDistributions!I87/SUM(NewDistributions!I$2:I89)&gt;0.01,"",DateEnded_3Day!$A89))))))</f>
        <v/>
      </c>
      <c r="J89" s="19" t="str">
        <f>IF($A89&lt;='All Results'!$B$4,"",IF(SUM(NewDistributions!J$2:J89)=0,"",(IF(NewDistributions!J89/SUM(NewDistributions!J$2:J89)&gt;0.01,"",IF(NewDistributions!J88/SUM(NewDistributions!J$2:J89)&gt;0.01,"",IF(NewDistributions!J87/SUM(NewDistributions!J$2:J89)&gt;0.01,"",DateEnded_3Day!$A89))))))</f>
        <v/>
      </c>
      <c r="K89" s="19" t="str">
        <f>IF($A89&lt;='All Results'!$B$4,"",IF(SUM(NewDistributions!K$2:K89)=0,"",(IF(NewDistributions!K89/SUM(NewDistributions!K$2:K89)&gt;0.01,"",IF(NewDistributions!K88/SUM(NewDistributions!K$2:K89)&gt;0.01,"",IF(NewDistributions!K87/SUM(NewDistributions!K$2:K89)&gt;0.01,"",DateEnded_3Day!$A89))))))</f>
        <v/>
      </c>
      <c r="L89" s="19" t="str">
        <f>IF($A89&lt;='All Results'!$B$4,"",IF(SUM(NewDistributions!L$2:L89)=0,"",(IF(NewDistributions!L89/SUM(NewDistributions!L$2:L89)&gt;0.01,"",IF(NewDistributions!L88/SUM(NewDistributions!L$2:L89)&gt;0.01,"",IF(NewDistributions!L87/SUM(NewDistributions!L$2:L89)&gt;0.01,"",DateEnded_3Day!$A89))))))</f>
        <v/>
      </c>
      <c r="M89" s="19" t="str">
        <f>IF($A89&lt;='All Results'!$B$4,"",IF(SUM(NewDistributions!M$2:M89)=0,"",(IF(NewDistributions!M89/SUM(NewDistributions!M$2:M89)&gt;0.01,"",IF(NewDistributions!M88/SUM(NewDistributions!M$2:M89)&gt;0.01,"",IF(NewDistributions!M87/SUM(NewDistributions!M$2:M89)&gt;0.01,"",DateEnded_3Day!$A89))))))</f>
        <v/>
      </c>
      <c r="N89" s="19" t="str">
        <f>IF($A89&lt;='All Results'!$B$4,"",IF(SUM(NewDistributions!N$2:N89)=0,"",(IF(NewDistributions!N89/SUM(NewDistributions!N$2:N89)&gt;0.01,"",IF(NewDistributions!N88/SUM(NewDistributions!N$2:N89)&gt;0.01,"",IF(NewDistributions!N87/SUM(NewDistributions!N$2:N89)&gt;0.01,"",DateEnded_3Day!$A89))))))</f>
        <v/>
      </c>
      <c r="O89" s="19" t="str">
        <f>IF($A89&lt;='All Results'!$B$4,"",IF(SUM(NewDistributions!O$2:O89)=0,"",(IF(NewDistributions!O89/SUM(NewDistributions!O$2:O89)&gt;0.01,"",IF(NewDistributions!O88/SUM(NewDistributions!O$2:O89)&gt;0.01,"",IF(NewDistributions!O87/SUM(NewDistributions!O$2:O89)&gt;0.01,"",DateEnded_3Day!$A89))))))</f>
        <v/>
      </c>
      <c r="P89" s="19" t="str">
        <f>IF($A89&lt;='All Results'!$B$4,"",IF(SUM(NewDistributions!P$2:P89)=0,"",(IF(NewDistributions!P89/SUM(NewDistributions!P$2:P89)&gt;0.01,"",IF(NewDistributions!P88/SUM(NewDistributions!P$2:P89)&gt;0.01,"",IF(NewDistributions!P87/SUM(NewDistributions!P$2:P89)&gt;0.01,"",DateEnded_3Day!$A89))))))</f>
        <v/>
      </c>
      <c r="Q89" s="19" t="str">
        <f>IF($A89&lt;='All Results'!$B$4,"",IF(SUM(NewDistributions!Q$2:Q89)=0,"",(IF(NewDistributions!Q89/SUM(NewDistributions!Q$2:Q89)&gt;0.01,"",IF(NewDistributions!Q88/SUM(NewDistributions!Q$2:Q89)&gt;0.01,"",IF(NewDistributions!Q87/SUM(NewDistributions!Q$2:Q89)&gt;0.01,"",DateEnded_3Day!$A89))))))</f>
        <v/>
      </c>
      <c r="R89" s="19" t="str">
        <f>IF($A89&lt;='All Results'!$B$4,"",IF(SUM(NewDistributions!R$2:R89)=0,"",(IF(NewDistributions!R89/SUM(NewDistributions!R$2:R89)&gt;0.01,"",IF(NewDistributions!R88/SUM(NewDistributions!R$2:R89)&gt;0.01,"",IF(NewDistributions!R87/SUM(NewDistributions!R$2:R89)&gt;0.01,"",DateEnded_3Day!$A89))))))</f>
        <v/>
      </c>
      <c r="S89" s="19" t="str">
        <f>IF($A89&lt;='All Results'!$B$4,"",IF(SUM(NewDistributions!S$2:S89)=0,"",(IF(NewDistributions!S89/SUM(NewDistributions!S$2:S89)&gt;0.01,"",IF(NewDistributions!S88/SUM(NewDistributions!S$2:S89)&gt;0.01,"",IF(NewDistributions!S87/SUM(NewDistributions!S$2:S89)&gt;0.01,"",DateEnded_3Day!$A89))))))</f>
        <v/>
      </c>
      <c r="T89" s="19" t="str">
        <f>IF($A89&lt;='All Results'!$B$4,"",IF(SUM(NewDistributions!T$2:T89)=0,"",(IF(NewDistributions!T89/SUM(NewDistributions!T$2:T89)&gt;0.01,"",IF(NewDistributions!T88/SUM(NewDistributions!T$2:T89)&gt;0.01,"",IF(NewDistributions!T87/SUM(NewDistributions!T$2:T89)&gt;0.01,"",DateEnded_3Day!$A89))))))</f>
        <v/>
      </c>
      <c r="U89" s="19" t="str">
        <f>IF($A89&lt;='All Results'!$B$4,"",IF(SUM(NewDistributions!U$2:U89)=0,"",(IF(NewDistributions!U89/SUM(NewDistributions!U$2:U89)&gt;0.01,"",IF(NewDistributions!U88/SUM(NewDistributions!U$2:U89)&gt;0.01,"",IF(NewDistributions!U87/SUM(NewDistributions!U$2:U89)&gt;0.01,"",DateEnded_3Day!$A89))))))</f>
        <v/>
      </c>
      <c r="V89" s="19" t="str">
        <f>IF($A89&lt;='All Results'!$B$4,"",IF(SUM(NewDistributions!V$2:V89)=0,"",(IF(NewDistributions!V89/SUM(NewDistributions!V$2:V89)&gt;0.01,"",IF(NewDistributions!V88/SUM(NewDistributions!V$2:V89)&gt;0.01,"",IF(NewDistributions!V87/SUM(NewDistributions!V$2:V89)&gt;0.01,"",DateEnded_3Day!$A89))))))</f>
        <v/>
      </c>
      <c r="W89" s="19" t="str">
        <f>IF($A89&lt;='All Results'!$B$4,"",IF(SUM(NewDistributions!W$2:W89)=0,"",(IF(NewDistributions!W89/SUM(NewDistributions!W$2:W89)&gt;0.01,"",IF(NewDistributions!W88/SUM(NewDistributions!W$2:W89)&gt;0.01,"",IF(NewDistributions!W87/SUM(NewDistributions!W$2:W89)&gt;0.01,"",DateEnded_3Day!$A89))))))</f>
        <v/>
      </c>
      <c r="X89" s="19" t="str">
        <f>IF($A89&lt;='All Results'!$B$4,"",IF(SUM(NewDistributions!X$2:X89)=0,"",(IF(NewDistributions!X89/SUM(NewDistributions!X$2:X89)&gt;0.01,"",IF(NewDistributions!X88/SUM(NewDistributions!X$2:X89)&gt;0.01,"",IF(NewDistributions!X87/SUM(NewDistributions!X$2:X89)&gt;0.01,"",DateEnded_3Day!$A89))))))</f>
        <v/>
      </c>
      <c r="Y89" s="19" t="str">
        <f>IF($A89&lt;='All Results'!$B$4,"",IF(SUM(NewDistributions!Y$2:Y89)=0,"",(IF(NewDistributions!Y89/SUM(NewDistributions!Y$2:Y89)&gt;0.01,"",IF(NewDistributions!Y88/SUM(NewDistributions!Y$2:Y89)&gt;0.01,"",IF(NewDistributions!Y87/SUM(NewDistributions!Y$2:Y89)&gt;0.01,"",DateEnded_3Day!$A89))))))</f>
        <v/>
      </c>
      <c r="Z89" s="19" t="str">
        <f>IF($A89&lt;='All Results'!$B$4,"",IF(SUM(NewDistributions!Z$2:Z89)=0,"",(IF(NewDistributions!Z89/SUM(NewDistributions!Z$2:Z89)&gt;0.01,"",IF(NewDistributions!Z88/SUM(NewDistributions!Z$2:Z89)&gt;0.01,"",IF(NewDistributions!Z87/SUM(NewDistributions!Z$2:Z89)&gt;0.01,"",DateEnded_3Day!$A89))))))</f>
        <v/>
      </c>
      <c r="AA89" s="19" t="str">
        <f>IF($A89&lt;='All Results'!$B$4,"",IF(SUM(NewDistributions!AA$2:AA89)=0,"",(IF(NewDistributions!AA89/SUM(NewDistributions!AA$2:AA89)&gt;0.01,"",IF(NewDistributions!AA88/SUM(NewDistributions!AA$2:AA89)&gt;0.01,"",IF(NewDistributions!AA87/SUM(NewDistributions!AA$2:AA89)&gt;0.01,"",DateEnded_3Day!$A89))))))</f>
        <v/>
      </c>
      <c r="AB89" s="19" t="str">
        <f>IF($A89&lt;='All Results'!$B$4,"",IF(SUM(NewDistributions!AB$2:AB89)=0,"",(IF(NewDistributions!AB89/SUM(NewDistributions!AB$2:AB89)&gt;0.01,"",IF(NewDistributions!AB88/SUM(NewDistributions!AB$2:AB89)&gt;0.01,"",IF(NewDistributions!AB87/SUM(NewDistributions!AB$2:AB89)&gt;0.01,"",DateEnded_3Day!$A89))))))</f>
        <v/>
      </c>
      <c r="AC89" s="19" t="str">
        <f>IF($A89&lt;='All Results'!$B$4,"",IF(SUM(NewDistributions!AC$2:AC89)=0,"",(IF(NewDistributions!AC89/SUM(NewDistributions!AC$2:AC89)&gt;0.01,"",IF(NewDistributions!AC88/SUM(NewDistributions!AC$2:AC89)&gt;0.01,"",IF(NewDistributions!AC87/SUM(NewDistributions!AC$2:AC89)&gt;0.01,"",DateEnded_3Day!$A89))))))</f>
        <v/>
      </c>
      <c r="AD89" s="19" t="str">
        <f>IF($A89&lt;='All Results'!$B$4,"",IF(SUM(NewDistributions!AD$2:AD89)=0,"",(IF(NewDistributions!AD89/SUM(NewDistributions!AD$2:AD89)&gt;0.01,"",IF(NewDistributions!AD88/SUM(NewDistributions!AD$2:AD89)&gt;0.01,"",IF(NewDistributions!AD87/SUM(NewDistributions!AD$2:AD89)&gt;0.01,"",DateEnded_3Day!$A89))))))</f>
        <v/>
      </c>
      <c r="AE89" s="19" t="str">
        <f>IF($A89&lt;='All Results'!$B$4,"",IF(SUM(NewDistributions!AE$2:AE89)=0,"",(IF(NewDistributions!AE89/SUM(NewDistributions!AE$2:AE89)&gt;0.01,"",IF(NewDistributions!AE88/SUM(NewDistributions!AE$2:AE89)&gt;0.01,"",IF(NewDistributions!AE87/SUM(NewDistributions!AE$2:AE89)&gt;0.01,"",DateEnded_3Day!$A89))))))</f>
        <v/>
      </c>
      <c r="AF89" s="19" t="str">
        <f>IF($A89&lt;='All Results'!$B$4,"",IF(SUM(NewDistributions!AF$2:AF89)=0,"",(IF(NewDistributions!AF89/SUM(NewDistributions!AF$2:AF89)&gt;0.01,"",IF(NewDistributions!AF88/SUM(NewDistributions!AF$2:AF89)&gt;0.01,"",IF(NewDistributions!AF87/SUM(NewDistributions!AF$2:AF89)&gt;0.01,"",DateEnded_3Day!$A89))))))</f>
        <v/>
      </c>
      <c r="AG89" s="19" t="str">
        <f>IF($A89&lt;='All Results'!$B$4,"",IF(SUM(NewDistributions!AG$2:AG89)=0,"",(IF(NewDistributions!AG89/SUM(NewDistributions!AG$2:AG89)&gt;0.01,"",IF(NewDistributions!AG88/SUM(NewDistributions!AG$2:AG89)&gt;0.01,"",IF(NewDistributions!AG87/SUM(NewDistributions!AG$2:AG89)&gt;0.01,"",DateEnded_3Day!$A89))))))</f>
        <v/>
      </c>
      <c r="AH89" s="19" t="str">
        <f>IF($A89&lt;='All Results'!$B$4,"",IF(SUM(NewDistributions!AH$2:AH89)=0,"",(IF(NewDistributions!AH89/SUM(NewDistributions!AH$2:AH89)&gt;0.01,"",IF(NewDistributions!AH88/SUM(NewDistributions!AH$2:AH89)&gt;0.01,"",IF(NewDistributions!AH87/SUM(NewDistributions!AH$2:AH89)&gt;0.01,"",DateEnded_3Day!$A89))))))</f>
        <v/>
      </c>
      <c r="AI89" s="19" t="str">
        <f>IF($A89&lt;='All Results'!$B$4,"",IF(SUM(NewDistributions!AI$2:AI89)=0,"",(IF(NewDistributions!AI89/SUM(NewDistributions!AI$2:AI89)&gt;0.01,"",IF(NewDistributions!AI88/SUM(NewDistributions!AI$2:AI89)&gt;0.01,"",IF(NewDistributions!AI87/SUM(NewDistributions!AI$2:AI89)&gt;0.01,"",DateEnded_3Day!$A89))))))</f>
        <v/>
      </c>
      <c r="AJ89" s="19" t="str">
        <f>IF($A89&lt;='All Results'!$B$4,"",IF(SUM(NewDistributions!AJ$2:AJ89)=0,"",(IF(NewDistributions!AJ89/SUM(NewDistributions!AJ$2:AJ89)&gt;0.01,"",IF(NewDistributions!AJ88/SUM(NewDistributions!AJ$2:AJ89)&gt;0.01,"",IF(NewDistributions!AJ87/SUM(NewDistributions!AJ$2:AJ89)&gt;0.01,"",DateEnded_3Day!$A89))))))</f>
        <v/>
      </c>
    </row>
    <row r="90" spans="1:36" x14ac:dyDescent="0.25">
      <c r="A90" s="1">
        <v>44405</v>
      </c>
      <c r="B90" s="3">
        <v>209</v>
      </c>
      <c r="C90" s="19" t="str">
        <f>IF($A90&lt;='All Results'!$B$4,"",IF(SUM(NewDistributions!C$2:C90)=0,"",(IF(NewDistributions!C90/SUM(NewDistributions!C$2:C90)&gt;0.01,"",IF(NewDistributions!C89/SUM(NewDistributions!C$2:C90)&gt;0.01,"",IF(NewDistributions!C88/SUM(NewDistributions!C$2:C90)&gt;0.01,"",DateEnded_3Day!$A90))))))</f>
        <v/>
      </c>
      <c r="D90" s="19" t="str">
        <f>IF($A90&lt;='All Results'!$B$4,"",IF(SUM(NewDistributions!D$2:D90)=0,"",(IF(NewDistributions!D90/SUM(NewDistributions!D$2:D90)&gt;0.01,"",IF(NewDistributions!D89/SUM(NewDistributions!D$2:D90)&gt;0.01,"",IF(NewDistributions!D88/SUM(NewDistributions!D$2:D90)&gt;0.01,"",DateEnded_3Day!$A90))))))</f>
        <v/>
      </c>
      <c r="E90" s="19" t="str">
        <f>IF($A90&lt;='All Results'!$B$4,"",IF(SUM(NewDistributions!E$2:E90)=0,"",(IF(NewDistributions!E90/SUM(NewDistributions!E$2:E90)&gt;0.01,"",IF(NewDistributions!E89/SUM(NewDistributions!E$2:E90)&gt;0.01,"",IF(NewDistributions!E88/SUM(NewDistributions!E$2:E90)&gt;0.01,"",DateEnded_3Day!$A90))))))</f>
        <v/>
      </c>
      <c r="F90" s="19" t="str">
        <f>IF($A90&lt;='All Results'!$B$4,"",IF(SUM(NewDistributions!F$2:F90)=0,"",(IF(NewDistributions!F90/SUM(NewDistributions!F$2:F90)&gt;0.01,"",IF(NewDistributions!F89/SUM(NewDistributions!F$2:F90)&gt;0.01,"",IF(NewDistributions!F88/SUM(NewDistributions!F$2:F90)&gt;0.01,"",DateEnded_3Day!$A90))))))</f>
        <v/>
      </c>
      <c r="G90" s="19" t="str">
        <f>IF($A90&lt;='All Results'!$B$4,"",IF(SUM(NewDistributions!G$2:G90)=0,"",(IF(NewDistributions!G90/SUM(NewDistributions!G$2:G90)&gt;0.01,"",IF(NewDistributions!G89/SUM(NewDistributions!G$2:G90)&gt;0.01,"",IF(NewDistributions!G88/SUM(NewDistributions!G$2:G90)&gt;0.01,"",DateEnded_3Day!$A90))))))</f>
        <v/>
      </c>
      <c r="H90" s="19" t="str">
        <f>IF($A90&lt;='All Results'!$B$4,"",IF(SUM(NewDistributions!H$2:H90)=0,"",(IF(NewDistributions!H90/SUM(NewDistributions!H$2:H90)&gt;0.01,"",IF(NewDistributions!H89/SUM(NewDistributions!H$2:H90)&gt;0.01,"",IF(NewDistributions!H88/SUM(NewDistributions!H$2:H90)&gt;0.01,"",DateEnded_3Day!$A90))))))</f>
        <v/>
      </c>
      <c r="I90" s="19" t="str">
        <f>IF($A90&lt;='All Results'!$B$4,"",IF(SUM(NewDistributions!I$2:I90)=0,"",(IF(NewDistributions!I90/SUM(NewDistributions!I$2:I90)&gt;0.01,"",IF(NewDistributions!I89/SUM(NewDistributions!I$2:I90)&gt;0.01,"",IF(NewDistributions!I88/SUM(NewDistributions!I$2:I90)&gt;0.01,"",DateEnded_3Day!$A90))))))</f>
        <v/>
      </c>
      <c r="J90" s="19" t="str">
        <f>IF($A90&lt;='All Results'!$B$4,"",IF(SUM(NewDistributions!J$2:J90)=0,"",(IF(NewDistributions!J90/SUM(NewDistributions!J$2:J90)&gt;0.01,"",IF(NewDistributions!J89/SUM(NewDistributions!J$2:J90)&gt;0.01,"",IF(NewDistributions!J88/SUM(NewDistributions!J$2:J90)&gt;0.01,"",DateEnded_3Day!$A90))))))</f>
        <v/>
      </c>
      <c r="K90" s="19" t="str">
        <f>IF($A90&lt;='All Results'!$B$4,"",IF(SUM(NewDistributions!K$2:K90)=0,"",(IF(NewDistributions!K90/SUM(NewDistributions!K$2:K90)&gt;0.01,"",IF(NewDistributions!K89/SUM(NewDistributions!K$2:K90)&gt;0.01,"",IF(NewDistributions!K88/SUM(NewDistributions!K$2:K90)&gt;0.01,"",DateEnded_3Day!$A90))))))</f>
        <v/>
      </c>
      <c r="L90" s="19" t="str">
        <f>IF($A90&lt;='All Results'!$B$4,"",IF(SUM(NewDistributions!L$2:L90)=0,"",(IF(NewDistributions!L90/SUM(NewDistributions!L$2:L90)&gt;0.01,"",IF(NewDistributions!L89/SUM(NewDistributions!L$2:L90)&gt;0.01,"",IF(NewDistributions!L88/SUM(NewDistributions!L$2:L90)&gt;0.01,"",DateEnded_3Day!$A90))))))</f>
        <v/>
      </c>
      <c r="M90" s="19" t="str">
        <f>IF($A90&lt;='All Results'!$B$4,"",IF(SUM(NewDistributions!M$2:M90)=0,"",(IF(NewDistributions!M90/SUM(NewDistributions!M$2:M90)&gt;0.01,"",IF(NewDistributions!M89/SUM(NewDistributions!M$2:M90)&gt;0.01,"",IF(NewDistributions!M88/SUM(NewDistributions!M$2:M90)&gt;0.01,"",DateEnded_3Day!$A90))))))</f>
        <v/>
      </c>
      <c r="N90" s="19" t="str">
        <f>IF($A90&lt;='All Results'!$B$4,"",IF(SUM(NewDistributions!N$2:N90)=0,"",(IF(NewDistributions!N90/SUM(NewDistributions!N$2:N90)&gt;0.01,"",IF(NewDistributions!N89/SUM(NewDistributions!N$2:N90)&gt;0.01,"",IF(NewDistributions!N88/SUM(NewDistributions!N$2:N90)&gt;0.01,"",DateEnded_3Day!$A90))))))</f>
        <v/>
      </c>
      <c r="O90" s="19" t="str">
        <f>IF($A90&lt;='All Results'!$B$4,"",IF(SUM(NewDistributions!O$2:O90)=0,"",(IF(NewDistributions!O90/SUM(NewDistributions!O$2:O90)&gt;0.01,"",IF(NewDistributions!O89/SUM(NewDistributions!O$2:O90)&gt;0.01,"",IF(NewDistributions!O88/SUM(NewDistributions!O$2:O90)&gt;0.01,"",DateEnded_3Day!$A90))))))</f>
        <v/>
      </c>
      <c r="P90" s="19" t="str">
        <f>IF($A90&lt;='All Results'!$B$4,"",IF(SUM(NewDistributions!P$2:P90)=0,"",(IF(NewDistributions!P90/SUM(NewDistributions!P$2:P90)&gt;0.01,"",IF(NewDistributions!P89/SUM(NewDistributions!P$2:P90)&gt;0.01,"",IF(NewDistributions!P88/SUM(NewDistributions!P$2:P90)&gt;0.01,"",DateEnded_3Day!$A90))))))</f>
        <v/>
      </c>
      <c r="Q90" s="19" t="str">
        <f>IF($A90&lt;='All Results'!$B$4,"",IF(SUM(NewDistributions!Q$2:Q90)=0,"",(IF(NewDistributions!Q90/SUM(NewDistributions!Q$2:Q90)&gt;0.01,"",IF(NewDistributions!Q89/SUM(NewDistributions!Q$2:Q90)&gt;0.01,"",IF(NewDistributions!Q88/SUM(NewDistributions!Q$2:Q90)&gt;0.01,"",DateEnded_3Day!$A90))))))</f>
        <v/>
      </c>
      <c r="R90" s="19" t="str">
        <f>IF($A90&lt;='All Results'!$B$4,"",IF(SUM(NewDistributions!R$2:R90)=0,"",(IF(NewDistributions!R90/SUM(NewDistributions!R$2:R90)&gt;0.01,"",IF(NewDistributions!R89/SUM(NewDistributions!R$2:R90)&gt;0.01,"",IF(NewDistributions!R88/SUM(NewDistributions!R$2:R90)&gt;0.01,"",DateEnded_3Day!$A90))))))</f>
        <v/>
      </c>
      <c r="S90" s="19" t="str">
        <f>IF($A90&lt;='All Results'!$B$4,"",IF(SUM(NewDistributions!S$2:S90)=0,"",(IF(NewDistributions!S90/SUM(NewDistributions!S$2:S90)&gt;0.01,"",IF(NewDistributions!S89/SUM(NewDistributions!S$2:S90)&gt;0.01,"",IF(NewDistributions!S88/SUM(NewDistributions!S$2:S90)&gt;0.01,"",DateEnded_3Day!$A90))))))</f>
        <v/>
      </c>
      <c r="T90" s="19" t="str">
        <f>IF($A90&lt;='All Results'!$B$4,"",IF(SUM(NewDistributions!T$2:T90)=0,"",(IF(NewDistributions!T90/SUM(NewDistributions!T$2:T90)&gt;0.01,"",IF(NewDistributions!T89/SUM(NewDistributions!T$2:T90)&gt;0.01,"",IF(NewDistributions!T88/SUM(NewDistributions!T$2:T90)&gt;0.01,"",DateEnded_3Day!$A90))))))</f>
        <v/>
      </c>
      <c r="U90" s="19" t="str">
        <f>IF($A90&lt;='All Results'!$B$4,"",IF(SUM(NewDistributions!U$2:U90)=0,"",(IF(NewDistributions!U90/SUM(NewDistributions!U$2:U90)&gt;0.01,"",IF(NewDistributions!U89/SUM(NewDistributions!U$2:U90)&gt;0.01,"",IF(NewDistributions!U88/SUM(NewDistributions!U$2:U90)&gt;0.01,"",DateEnded_3Day!$A90))))))</f>
        <v/>
      </c>
      <c r="V90" s="19" t="str">
        <f>IF($A90&lt;='All Results'!$B$4,"",IF(SUM(NewDistributions!V$2:V90)=0,"",(IF(NewDistributions!V90/SUM(NewDistributions!V$2:V90)&gt;0.01,"",IF(NewDistributions!V89/SUM(NewDistributions!V$2:V90)&gt;0.01,"",IF(NewDistributions!V88/SUM(NewDistributions!V$2:V90)&gt;0.01,"",DateEnded_3Day!$A90))))))</f>
        <v/>
      </c>
      <c r="W90" s="19" t="str">
        <f>IF($A90&lt;='All Results'!$B$4,"",IF(SUM(NewDistributions!W$2:W90)=0,"",(IF(NewDistributions!W90/SUM(NewDistributions!W$2:W90)&gt;0.01,"",IF(NewDistributions!W89/SUM(NewDistributions!W$2:W90)&gt;0.01,"",IF(NewDistributions!W88/SUM(NewDistributions!W$2:W90)&gt;0.01,"",DateEnded_3Day!$A90))))))</f>
        <v/>
      </c>
      <c r="X90" s="19" t="str">
        <f>IF($A90&lt;='All Results'!$B$4,"",IF(SUM(NewDistributions!X$2:X90)=0,"",(IF(NewDistributions!X90/SUM(NewDistributions!X$2:X90)&gt;0.01,"",IF(NewDistributions!X89/SUM(NewDistributions!X$2:X90)&gt;0.01,"",IF(NewDistributions!X88/SUM(NewDistributions!X$2:X90)&gt;0.01,"",DateEnded_3Day!$A90))))))</f>
        <v/>
      </c>
      <c r="Y90" s="19" t="str">
        <f>IF($A90&lt;='All Results'!$B$4,"",IF(SUM(NewDistributions!Y$2:Y90)=0,"",(IF(NewDistributions!Y90/SUM(NewDistributions!Y$2:Y90)&gt;0.01,"",IF(NewDistributions!Y89/SUM(NewDistributions!Y$2:Y90)&gt;0.01,"",IF(NewDistributions!Y88/SUM(NewDistributions!Y$2:Y90)&gt;0.01,"",DateEnded_3Day!$A90))))))</f>
        <v/>
      </c>
      <c r="Z90" s="19" t="str">
        <f>IF($A90&lt;='All Results'!$B$4,"",IF(SUM(NewDistributions!Z$2:Z90)=0,"",(IF(NewDistributions!Z90/SUM(NewDistributions!Z$2:Z90)&gt;0.01,"",IF(NewDistributions!Z89/SUM(NewDistributions!Z$2:Z90)&gt;0.01,"",IF(NewDistributions!Z88/SUM(NewDistributions!Z$2:Z90)&gt;0.01,"",DateEnded_3Day!$A90))))))</f>
        <v/>
      </c>
      <c r="AA90" s="19" t="str">
        <f>IF($A90&lt;='All Results'!$B$4,"",IF(SUM(NewDistributions!AA$2:AA90)=0,"",(IF(NewDistributions!AA90/SUM(NewDistributions!AA$2:AA90)&gt;0.01,"",IF(NewDistributions!AA89/SUM(NewDistributions!AA$2:AA90)&gt;0.01,"",IF(NewDistributions!AA88/SUM(NewDistributions!AA$2:AA90)&gt;0.01,"",DateEnded_3Day!$A90))))))</f>
        <v/>
      </c>
      <c r="AB90" s="19" t="str">
        <f>IF($A90&lt;='All Results'!$B$4,"",IF(SUM(NewDistributions!AB$2:AB90)=0,"",(IF(NewDistributions!AB90/SUM(NewDistributions!AB$2:AB90)&gt;0.01,"",IF(NewDistributions!AB89/SUM(NewDistributions!AB$2:AB90)&gt;0.01,"",IF(NewDistributions!AB88/SUM(NewDistributions!AB$2:AB90)&gt;0.01,"",DateEnded_3Day!$A90))))))</f>
        <v/>
      </c>
      <c r="AC90" s="19" t="str">
        <f>IF($A90&lt;='All Results'!$B$4,"",IF(SUM(NewDistributions!AC$2:AC90)=0,"",(IF(NewDistributions!AC90/SUM(NewDistributions!AC$2:AC90)&gt;0.01,"",IF(NewDistributions!AC89/SUM(NewDistributions!AC$2:AC90)&gt;0.01,"",IF(NewDistributions!AC88/SUM(NewDistributions!AC$2:AC90)&gt;0.01,"",DateEnded_3Day!$A90))))))</f>
        <v/>
      </c>
      <c r="AD90" s="19" t="str">
        <f>IF($A90&lt;='All Results'!$B$4,"",IF(SUM(NewDistributions!AD$2:AD90)=0,"",(IF(NewDistributions!AD90/SUM(NewDistributions!AD$2:AD90)&gt;0.01,"",IF(NewDistributions!AD89/SUM(NewDistributions!AD$2:AD90)&gt;0.01,"",IF(NewDistributions!AD88/SUM(NewDistributions!AD$2:AD90)&gt;0.01,"",DateEnded_3Day!$A90))))))</f>
        <v/>
      </c>
      <c r="AE90" s="19" t="str">
        <f>IF($A90&lt;='All Results'!$B$4,"",IF(SUM(NewDistributions!AE$2:AE90)=0,"",(IF(NewDistributions!AE90/SUM(NewDistributions!AE$2:AE90)&gt;0.01,"",IF(NewDistributions!AE89/SUM(NewDistributions!AE$2:AE90)&gt;0.01,"",IF(NewDistributions!AE88/SUM(NewDistributions!AE$2:AE90)&gt;0.01,"",DateEnded_3Day!$A90))))))</f>
        <v/>
      </c>
      <c r="AF90" s="19" t="str">
        <f>IF($A90&lt;='All Results'!$B$4,"",IF(SUM(NewDistributions!AF$2:AF90)=0,"",(IF(NewDistributions!AF90/SUM(NewDistributions!AF$2:AF90)&gt;0.01,"",IF(NewDistributions!AF89/SUM(NewDistributions!AF$2:AF90)&gt;0.01,"",IF(NewDistributions!AF88/SUM(NewDistributions!AF$2:AF90)&gt;0.01,"",DateEnded_3Day!$A90))))))</f>
        <v/>
      </c>
      <c r="AG90" s="19" t="str">
        <f>IF($A90&lt;='All Results'!$B$4,"",IF(SUM(NewDistributions!AG$2:AG90)=0,"",(IF(NewDistributions!AG90/SUM(NewDistributions!AG$2:AG90)&gt;0.01,"",IF(NewDistributions!AG89/SUM(NewDistributions!AG$2:AG90)&gt;0.01,"",IF(NewDistributions!AG88/SUM(NewDistributions!AG$2:AG90)&gt;0.01,"",DateEnded_3Day!$A90))))))</f>
        <v/>
      </c>
      <c r="AH90" s="19" t="str">
        <f>IF($A90&lt;='All Results'!$B$4,"",IF(SUM(NewDistributions!AH$2:AH90)=0,"",(IF(NewDistributions!AH90/SUM(NewDistributions!AH$2:AH90)&gt;0.01,"",IF(NewDistributions!AH89/SUM(NewDistributions!AH$2:AH90)&gt;0.01,"",IF(NewDistributions!AH88/SUM(NewDistributions!AH$2:AH90)&gt;0.01,"",DateEnded_3Day!$A90))))))</f>
        <v/>
      </c>
      <c r="AI90" s="19" t="str">
        <f>IF($A90&lt;='All Results'!$B$4,"",IF(SUM(NewDistributions!AI$2:AI90)=0,"",(IF(NewDistributions!AI90/SUM(NewDistributions!AI$2:AI90)&gt;0.01,"",IF(NewDistributions!AI89/SUM(NewDistributions!AI$2:AI90)&gt;0.01,"",IF(NewDistributions!AI88/SUM(NewDistributions!AI$2:AI90)&gt;0.01,"",DateEnded_3Day!$A90))))))</f>
        <v/>
      </c>
      <c r="AJ90" s="19" t="str">
        <f>IF($A90&lt;='All Results'!$B$4,"",IF(SUM(NewDistributions!AJ$2:AJ90)=0,"",(IF(NewDistributions!AJ90/SUM(NewDistributions!AJ$2:AJ90)&gt;0.01,"",IF(NewDistributions!AJ89/SUM(NewDistributions!AJ$2:AJ90)&gt;0.01,"",IF(NewDistributions!AJ88/SUM(NewDistributions!AJ$2:AJ90)&gt;0.01,"",DateEnded_3Day!$A90))))))</f>
        <v/>
      </c>
    </row>
    <row r="91" spans="1:36" x14ac:dyDescent="0.25">
      <c r="A91" s="1">
        <v>44406</v>
      </c>
      <c r="B91" s="3">
        <v>210</v>
      </c>
      <c r="C91" s="19" t="str">
        <f>IF($A91&lt;='All Results'!$B$4,"",IF(SUM(NewDistributions!C$2:C91)=0,"",(IF(NewDistributions!C91/SUM(NewDistributions!C$2:C91)&gt;0.01,"",IF(NewDistributions!C90/SUM(NewDistributions!C$2:C91)&gt;0.01,"",IF(NewDistributions!C89/SUM(NewDistributions!C$2:C91)&gt;0.01,"",DateEnded_3Day!$A91))))))</f>
        <v/>
      </c>
      <c r="D91" s="19" t="str">
        <f>IF($A91&lt;='All Results'!$B$4,"",IF(SUM(NewDistributions!D$2:D91)=0,"",(IF(NewDistributions!D91/SUM(NewDistributions!D$2:D91)&gt;0.01,"",IF(NewDistributions!D90/SUM(NewDistributions!D$2:D91)&gt;0.01,"",IF(NewDistributions!D89/SUM(NewDistributions!D$2:D91)&gt;0.01,"",DateEnded_3Day!$A91))))))</f>
        <v/>
      </c>
      <c r="E91" s="19" t="str">
        <f>IF($A91&lt;='All Results'!$B$4,"",IF(SUM(NewDistributions!E$2:E91)=0,"",(IF(NewDistributions!E91/SUM(NewDistributions!E$2:E91)&gt;0.01,"",IF(NewDistributions!E90/SUM(NewDistributions!E$2:E91)&gt;0.01,"",IF(NewDistributions!E89/SUM(NewDistributions!E$2:E91)&gt;0.01,"",DateEnded_3Day!$A91))))))</f>
        <v/>
      </c>
      <c r="F91" s="19" t="str">
        <f>IF($A91&lt;='All Results'!$B$4,"",IF(SUM(NewDistributions!F$2:F91)=0,"",(IF(NewDistributions!F91/SUM(NewDistributions!F$2:F91)&gt;0.01,"",IF(NewDistributions!F90/SUM(NewDistributions!F$2:F91)&gt;0.01,"",IF(NewDistributions!F89/SUM(NewDistributions!F$2:F91)&gt;0.01,"",DateEnded_3Day!$A91))))))</f>
        <v/>
      </c>
      <c r="G91" s="19" t="str">
        <f>IF($A91&lt;='All Results'!$B$4,"",IF(SUM(NewDistributions!G$2:G91)=0,"",(IF(NewDistributions!G91/SUM(NewDistributions!G$2:G91)&gt;0.01,"",IF(NewDistributions!G90/SUM(NewDistributions!G$2:G91)&gt;0.01,"",IF(NewDistributions!G89/SUM(NewDistributions!G$2:G91)&gt;0.01,"",DateEnded_3Day!$A91))))))</f>
        <v/>
      </c>
      <c r="H91" s="19" t="str">
        <f>IF($A91&lt;='All Results'!$B$4,"",IF(SUM(NewDistributions!H$2:H91)=0,"",(IF(NewDistributions!H91/SUM(NewDistributions!H$2:H91)&gt;0.01,"",IF(NewDistributions!H90/SUM(NewDistributions!H$2:H91)&gt;0.01,"",IF(NewDistributions!H89/SUM(NewDistributions!H$2:H91)&gt;0.01,"",DateEnded_3Day!$A91))))))</f>
        <v/>
      </c>
      <c r="I91" s="19" t="str">
        <f>IF($A91&lt;='All Results'!$B$4,"",IF(SUM(NewDistributions!I$2:I91)=0,"",(IF(NewDistributions!I91/SUM(NewDistributions!I$2:I91)&gt;0.01,"",IF(NewDistributions!I90/SUM(NewDistributions!I$2:I91)&gt;0.01,"",IF(NewDistributions!I89/SUM(NewDistributions!I$2:I91)&gt;0.01,"",DateEnded_3Day!$A91))))))</f>
        <v/>
      </c>
      <c r="J91" s="19" t="str">
        <f>IF($A91&lt;='All Results'!$B$4,"",IF(SUM(NewDistributions!J$2:J91)=0,"",(IF(NewDistributions!J91/SUM(NewDistributions!J$2:J91)&gt;0.01,"",IF(NewDistributions!J90/SUM(NewDistributions!J$2:J91)&gt;0.01,"",IF(NewDistributions!J89/SUM(NewDistributions!J$2:J91)&gt;0.01,"",DateEnded_3Day!$A91))))))</f>
        <v/>
      </c>
      <c r="K91" s="19" t="str">
        <f>IF($A91&lt;='All Results'!$B$4,"",IF(SUM(NewDistributions!K$2:K91)=0,"",(IF(NewDistributions!K91/SUM(NewDistributions!K$2:K91)&gt;0.01,"",IF(NewDistributions!K90/SUM(NewDistributions!K$2:K91)&gt;0.01,"",IF(NewDistributions!K89/SUM(NewDistributions!K$2:K91)&gt;0.01,"",DateEnded_3Day!$A91))))))</f>
        <v/>
      </c>
      <c r="L91" s="19" t="str">
        <f>IF($A91&lt;='All Results'!$B$4,"",IF(SUM(NewDistributions!L$2:L91)=0,"",(IF(NewDistributions!L91/SUM(NewDistributions!L$2:L91)&gt;0.01,"",IF(NewDistributions!L90/SUM(NewDistributions!L$2:L91)&gt;0.01,"",IF(NewDistributions!L89/SUM(NewDistributions!L$2:L91)&gt;0.01,"",DateEnded_3Day!$A91))))))</f>
        <v/>
      </c>
      <c r="M91" s="19" t="str">
        <f>IF($A91&lt;='All Results'!$B$4,"",IF(SUM(NewDistributions!M$2:M91)=0,"",(IF(NewDistributions!M91/SUM(NewDistributions!M$2:M91)&gt;0.01,"",IF(NewDistributions!M90/SUM(NewDistributions!M$2:M91)&gt;0.01,"",IF(NewDistributions!M89/SUM(NewDistributions!M$2:M91)&gt;0.01,"",DateEnded_3Day!$A91))))))</f>
        <v/>
      </c>
      <c r="N91" s="19" t="str">
        <f>IF($A91&lt;='All Results'!$B$4,"",IF(SUM(NewDistributions!N$2:N91)=0,"",(IF(NewDistributions!N91/SUM(NewDistributions!N$2:N91)&gt;0.01,"",IF(NewDistributions!N90/SUM(NewDistributions!N$2:N91)&gt;0.01,"",IF(NewDistributions!N89/SUM(NewDistributions!N$2:N91)&gt;0.01,"",DateEnded_3Day!$A91))))))</f>
        <v/>
      </c>
      <c r="O91" s="19" t="str">
        <f>IF($A91&lt;='All Results'!$B$4,"",IF(SUM(NewDistributions!O$2:O91)=0,"",(IF(NewDistributions!O91/SUM(NewDistributions!O$2:O91)&gt;0.01,"",IF(NewDistributions!O90/SUM(NewDistributions!O$2:O91)&gt;0.01,"",IF(NewDistributions!O89/SUM(NewDistributions!O$2:O91)&gt;0.01,"",DateEnded_3Day!$A91))))))</f>
        <v/>
      </c>
      <c r="P91" s="19" t="str">
        <f>IF($A91&lt;='All Results'!$B$4,"",IF(SUM(NewDistributions!P$2:P91)=0,"",(IF(NewDistributions!P91/SUM(NewDistributions!P$2:P91)&gt;0.01,"",IF(NewDistributions!P90/SUM(NewDistributions!P$2:P91)&gt;0.01,"",IF(NewDistributions!P89/SUM(NewDistributions!P$2:P91)&gt;0.01,"",DateEnded_3Day!$A91))))))</f>
        <v/>
      </c>
      <c r="Q91" s="19" t="str">
        <f>IF($A91&lt;='All Results'!$B$4,"",IF(SUM(NewDistributions!Q$2:Q91)=0,"",(IF(NewDistributions!Q91/SUM(NewDistributions!Q$2:Q91)&gt;0.01,"",IF(NewDistributions!Q90/SUM(NewDistributions!Q$2:Q91)&gt;0.01,"",IF(NewDistributions!Q89/SUM(NewDistributions!Q$2:Q91)&gt;0.01,"",DateEnded_3Day!$A91))))))</f>
        <v/>
      </c>
      <c r="R91" s="19" t="str">
        <f>IF($A91&lt;='All Results'!$B$4,"",IF(SUM(NewDistributions!R$2:R91)=0,"",(IF(NewDistributions!R91/SUM(NewDistributions!R$2:R91)&gt;0.01,"",IF(NewDistributions!R90/SUM(NewDistributions!R$2:R91)&gt;0.01,"",IF(NewDistributions!R89/SUM(NewDistributions!R$2:R91)&gt;0.01,"",DateEnded_3Day!$A91))))))</f>
        <v/>
      </c>
      <c r="S91" s="19" t="str">
        <f>IF($A91&lt;='All Results'!$B$4,"",IF(SUM(NewDistributions!S$2:S91)=0,"",(IF(NewDistributions!S91/SUM(NewDistributions!S$2:S91)&gt;0.01,"",IF(NewDistributions!S90/SUM(NewDistributions!S$2:S91)&gt;0.01,"",IF(NewDistributions!S89/SUM(NewDistributions!S$2:S91)&gt;0.01,"",DateEnded_3Day!$A91))))))</f>
        <v/>
      </c>
      <c r="T91" s="19" t="str">
        <f>IF($A91&lt;='All Results'!$B$4,"",IF(SUM(NewDistributions!T$2:T91)=0,"",(IF(NewDistributions!T91/SUM(NewDistributions!T$2:T91)&gt;0.01,"",IF(NewDistributions!T90/SUM(NewDistributions!T$2:T91)&gt;0.01,"",IF(NewDistributions!T89/SUM(NewDistributions!T$2:T91)&gt;0.01,"",DateEnded_3Day!$A91))))))</f>
        <v/>
      </c>
      <c r="U91" s="19" t="str">
        <f>IF($A91&lt;='All Results'!$B$4,"",IF(SUM(NewDistributions!U$2:U91)=0,"",(IF(NewDistributions!U91/SUM(NewDistributions!U$2:U91)&gt;0.01,"",IF(NewDistributions!U90/SUM(NewDistributions!U$2:U91)&gt;0.01,"",IF(NewDistributions!U89/SUM(NewDistributions!U$2:U91)&gt;0.01,"",DateEnded_3Day!$A91))))))</f>
        <v/>
      </c>
      <c r="V91" s="19" t="str">
        <f>IF($A91&lt;='All Results'!$B$4,"",IF(SUM(NewDistributions!V$2:V91)=0,"",(IF(NewDistributions!V91/SUM(NewDistributions!V$2:V91)&gt;0.01,"",IF(NewDistributions!V90/SUM(NewDistributions!V$2:V91)&gt;0.01,"",IF(NewDistributions!V89/SUM(NewDistributions!V$2:V91)&gt;0.01,"",DateEnded_3Day!$A91))))))</f>
        <v/>
      </c>
      <c r="W91" s="19" t="str">
        <f>IF($A91&lt;='All Results'!$B$4,"",IF(SUM(NewDistributions!W$2:W91)=0,"",(IF(NewDistributions!W91/SUM(NewDistributions!W$2:W91)&gt;0.01,"",IF(NewDistributions!W90/SUM(NewDistributions!W$2:W91)&gt;0.01,"",IF(NewDistributions!W89/SUM(NewDistributions!W$2:W91)&gt;0.01,"",DateEnded_3Day!$A91))))))</f>
        <v/>
      </c>
      <c r="X91" s="19" t="str">
        <f>IF($A91&lt;='All Results'!$B$4,"",IF(SUM(NewDistributions!X$2:X91)=0,"",(IF(NewDistributions!X91/SUM(NewDistributions!X$2:X91)&gt;0.01,"",IF(NewDistributions!X90/SUM(NewDistributions!X$2:X91)&gt;0.01,"",IF(NewDistributions!X89/SUM(NewDistributions!X$2:X91)&gt;0.01,"",DateEnded_3Day!$A91))))))</f>
        <v/>
      </c>
      <c r="Y91" s="19" t="str">
        <f>IF($A91&lt;='All Results'!$B$4,"",IF(SUM(NewDistributions!Y$2:Y91)=0,"",(IF(NewDistributions!Y91/SUM(NewDistributions!Y$2:Y91)&gt;0.01,"",IF(NewDistributions!Y90/SUM(NewDistributions!Y$2:Y91)&gt;0.01,"",IF(NewDistributions!Y89/SUM(NewDistributions!Y$2:Y91)&gt;0.01,"",DateEnded_3Day!$A91))))))</f>
        <v/>
      </c>
      <c r="Z91" s="19" t="str">
        <f>IF($A91&lt;='All Results'!$B$4,"",IF(SUM(NewDistributions!Z$2:Z91)=0,"",(IF(NewDistributions!Z91/SUM(NewDistributions!Z$2:Z91)&gt;0.01,"",IF(NewDistributions!Z90/SUM(NewDistributions!Z$2:Z91)&gt;0.01,"",IF(NewDistributions!Z89/SUM(NewDistributions!Z$2:Z91)&gt;0.01,"",DateEnded_3Day!$A91))))))</f>
        <v/>
      </c>
      <c r="AA91" s="19" t="str">
        <f>IF($A91&lt;='All Results'!$B$4,"",IF(SUM(NewDistributions!AA$2:AA91)=0,"",(IF(NewDistributions!AA91/SUM(NewDistributions!AA$2:AA91)&gt;0.01,"",IF(NewDistributions!AA90/SUM(NewDistributions!AA$2:AA91)&gt;0.01,"",IF(NewDistributions!AA89/SUM(NewDistributions!AA$2:AA91)&gt;0.01,"",DateEnded_3Day!$A91))))))</f>
        <v/>
      </c>
      <c r="AB91" s="19" t="str">
        <f>IF($A91&lt;='All Results'!$B$4,"",IF(SUM(NewDistributions!AB$2:AB91)=0,"",(IF(NewDistributions!AB91/SUM(NewDistributions!AB$2:AB91)&gt;0.01,"",IF(NewDistributions!AB90/SUM(NewDistributions!AB$2:AB91)&gt;0.01,"",IF(NewDistributions!AB89/SUM(NewDistributions!AB$2:AB91)&gt;0.01,"",DateEnded_3Day!$A91))))))</f>
        <v/>
      </c>
      <c r="AC91" s="19" t="str">
        <f>IF($A91&lt;='All Results'!$B$4,"",IF(SUM(NewDistributions!AC$2:AC91)=0,"",(IF(NewDistributions!AC91/SUM(NewDistributions!AC$2:AC91)&gt;0.01,"",IF(NewDistributions!AC90/SUM(NewDistributions!AC$2:AC91)&gt;0.01,"",IF(NewDistributions!AC89/SUM(NewDistributions!AC$2:AC91)&gt;0.01,"",DateEnded_3Day!$A91))))))</f>
        <v/>
      </c>
      <c r="AD91" s="19" t="str">
        <f>IF($A91&lt;='All Results'!$B$4,"",IF(SUM(NewDistributions!AD$2:AD91)=0,"",(IF(NewDistributions!AD91/SUM(NewDistributions!AD$2:AD91)&gt;0.01,"",IF(NewDistributions!AD90/SUM(NewDistributions!AD$2:AD91)&gt;0.01,"",IF(NewDistributions!AD89/SUM(NewDistributions!AD$2:AD91)&gt;0.01,"",DateEnded_3Day!$A91))))))</f>
        <v/>
      </c>
      <c r="AE91" s="19" t="str">
        <f>IF($A91&lt;='All Results'!$B$4,"",IF(SUM(NewDistributions!AE$2:AE91)=0,"",(IF(NewDistributions!AE91/SUM(NewDistributions!AE$2:AE91)&gt;0.01,"",IF(NewDistributions!AE90/SUM(NewDistributions!AE$2:AE91)&gt;0.01,"",IF(NewDistributions!AE89/SUM(NewDistributions!AE$2:AE91)&gt;0.01,"",DateEnded_3Day!$A91))))))</f>
        <v/>
      </c>
      <c r="AF91" s="19" t="str">
        <f>IF($A91&lt;='All Results'!$B$4,"",IF(SUM(NewDistributions!AF$2:AF91)=0,"",(IF(NewDistributions!AF91/SUM(NewDistributions!AF$2:AF91)&gt;0.01,"",IF(NewDistributions!AF90/SUM(NewDistributions!AF$2:AF91)&gt;0.01,"",IF(NewDistributions!AF89/SUM(NewDistributions!AF$2:AF91)&gt;0.01,"",DateEnded_3Day!$A91))))))</f>
        <v/>
      </c>
      <c r="AG91" s="19" t="str">
        <f>IF($A91&lt;='All Results'!$B$4,"",IF(SUM(NewDistributions!AG$2:AG91)=0,"",(IF(NewDistributions!AG91/SUM(NewDistributions!AG$2:AG91)&gt;0.01,"",IF(NewDistributions!AG90/SUM(NewDistributions!AG$2:AG91)&gt;0.01,"",IF(NewDistributions!AG89/SUM(NewDistributions!AG$2:AG91)&gt;0.01,"",DateEnded_3Day!$A91))))))</f>
        <v/>
      </c>
      <c r="AH91" s="19" t="str">
        <f>IF($A91&lt;='All Results'!$B$4,"",IF(SUM(NewDistributions!AH$2:AH91)=0,"",(IF(NewDistributions!AH91/SUM(NewDistributions!AH$2:AH91)&gt;0.01,"",IF(NewDistributions!AH90/SUM(NewDistributions!AH$2:AH91)&gt;0.01,"",IF(NewDistributions!AH89/SUM(NewDistributions!AH$2:AH91)&gt;0.01,"",DateEnded_3Day!$A91))))))</f>
        <v/>
      </c>
      <c r="AI91" s="19" t="str">
        <f>IF($A91&lt;='All Results'!$B$4,"",IF(SUM(NewDistributions!AI$2:AI91)=0,"",(IF(NewDistributions!AI91/SUM(NewDistributions!AI$2:AI91)&gt;0.01,"",IF(NewDistributions!AI90/SUM(NewDistributions!AI$2:AI91)&gt;0.01,"",IF(NewDistributions!AI89/SUM(NewDistributions!AI$2:AI91)&gt;0.01,"",DateEnded_3Day!$A91))))))</f>
        <v/>
      </c>
      <c r="AJ91" s="19" t="str">
        <f>IF($A91&lt;='All Results'!$B$4,"",IF(SUM(NewDistributions!AJ$2:AJ91)=0,"",(IF(NewDistributions!AJ91/SUM(NewDistributions!AJ$2:AJ91)&gt;0.01,"",IF(NewDistributions!AJ90/SUM(NewDistributions!AJ$2:AJ91)&gt;0.01,"",IF(NewDistributions!AJ89/SUM(NewDistributions!AJ$2:AJ91)&gt;0.01,"",DateEnded_3Day!$A91))))))</f>
        <v/>
      </c>
    </row>
    <row r="92" spans="1:36" x14ac:dyDescent="0.25">
      <c r="A92" s="1">
        <v>44407</v>
      </c>
      <c r="B92" s="3">
        <v>211</v>
      </c>
      <c r="C92" s="19" t="str">
        <f>IF($A92&lt;='All Results'!$B$4,"",IF(SUM(NewDistributions!C$2:C92)=0,"",(IF(NewDistributions!C92/SUM(NewDistributions!C$2:C92)&gt;0.01,"",IF(NewDistributions!C91/SUM(NewDistributions!C$2:C92)&gt;0.01,"",IF(NewDistributions!C90/SUM(NewDistributions!C$2:C92)&gt;0.01,"",DateEnded_3Day!$A92))))))</f>
        <v/>
      </c>
      <c r="D92" s="19" t="str">
        <f>IF($A92&lt;='All Results'!$B$4,"",IF(SUM(NewDistributions!D$2:D92)=0,"",(IF(NewDistributions!D92/SUM(NewDistributions!D$2:D92)&gt;0.01,"",IF(NewDistributions!D91/SUM(NewDistributions!D$2:D92)&gt;0.01,"",IF(NewDistributions!D90/SUM(NewDistributions!D$2:D92)&gt;0.01,"",DateEnded_3Day!$A92))))))</f>
        <v/>
      </c>
      <c r="E92" s="19" t="str">
        <f>IF($A92&lt;='All Results'!$B$4,"",IF(SUM(NewDistributions!E$2:E92)=0,"",(IF(NewDistributions!E92/SUM(NewDistributions!E$2:E92)&gt;0.01,"",IF(NewDistributions!E91/SUM(NewDistributions!E$2:E92)&gt;0.01,"",IF(NewDistributions!E90/SUM(NewDistributions!E$2:E92)&gt;0.01,"",DateEnded_3Day!$A92))))))</f>
        <v/>
      </c>
      <c r="F92" s="19" t="str">
        <f>IF($A92&lt;='All Results'!$B$4,"",IF(SUM(NewDistributions!F$2:F92)=0,"",(IF(NewDistributions!F92/SUM(NewDistributions!F$2:F92)&gt;0.01,"",IF(NewDistributions!F91/SUM(NewDistributions!F$2:F92)&gt;0.01,"",IF(NewDistributions!F90/SUM(NewDistributions!F$2:F92)&gt;0.01,"",DateEnded_3Day!$A92))))))</f>
        <v/>
      </c>
      <c r="G92" s="19" t="str">
        <f>IF($A92&lt;='All Results'!$B$4,"",IF(SUM(NewDistributions!G$2:G92)=0,"",(IF(NewDistributions!G92/SUM(NewDistributions!G$2:G92)&gt;0.01,"",IF(NewDistributions!G91/SUM(NewDistributions!G$2:G92)&gt;0.01,"",IF(NewDistributions!G90/SUM(NewDistributions!G$2:G92)&gt;0.01,"",DateEnded_3Day!$A92))))))</f>
        <v/>
      </c>
      <c r="H92" s="19" t="str">
        <f>IF($A92&lt;='All Results'!$B$4,"",IF(SUM(NewDistributions!H$2:H92)=0,"",(IF(NewDistributions!H92/SUM(NewDistributions!H$2:H92)&gt;0.01,"",IF(NewDistributions!H91/SUM(NewDistributions!H$2:H92)&gt;0.01,"",IF(NewDistributions!H90/SUM(NewDistributions!H$2:H92)&gt;0.01,"",DateEnded_3Day!$A92))))))</f>
        <v/>
      </c>
      <c r="I92" s="19" t="str">
        <f>IF($A92&lt;='All Results'!$B$4,"",IF(SUM(NewDistributions!I$2:I92)=0,"",(IF(NewDistributions!I92/SUM(NewDistributions!I$2:I92)&gt;0.01,"",IF(NewDistributions!I91/SUM(NewDistributions!I$2:I92)&gt;0.01,"",IF(NewDistributions!I90/SUM(NewDistributions!I$2:I92)&gt;0.01,"",DateEnded_3Day!$A92))))))</f>
        <v/>
      </c>
      <c r="J92" s="19" t="str">
        <f>IF($A92&lt;='All Results'!$B$4,"",IF(SUM(NewDistributions!J$2:J92)=0,"",(IF(NewDistributions!J92/SUM(NewDistributions!J$2:J92)&gt;0.01,"",IF(NewDistributions!J91/SUM(NewDistributions!J$2:J92)&gt;0.01,"",IF(NewDistributions!J90/SUM(NewDistributions!J$2:J92)&gt;0.01,"",DateEnded_3Day!$A92))))))</f>
        <v/>
      </c>
      <c r="K92" s="19" t="str">
        <f>IF($A92&lt;='All Results'!$B$4,"",IF(SUM(NewDistributions!K$2:K92)=0,"",(IF(NewDistributions!K92/SUM(NewDistributions!K$2:K92)&gt;0.01,"",IF(NewDistributions!K91/SUM(NewDistributions!K$2:K92)&gt;0.01,"",IF(NewDistributions!K90/SUM(NewDistributions!K$2:K92)&gt;0.01,"",DateEnded_3Day!$A92))))))</f>
        <v/>
      </c>
      <c r="L92" s="19" t="str">
        <f>IF($A92&lt;='All Results'!$B$4,"",IF(SUM(NewDistributions!L$2:L92)=0,"",(IF(NewDistributions!L92/SUM(NewDistributions!L$2:L92)&gt;0.01,"",IF(NewDistributions!L91/SUM(NewDistributions!L$2:L92)&gt;0.01,"",IF(NewDistributions!L90/SUM(NewDistributions!L$2:L92)&gt;0.01,"",DateEnded_3Day!$A92))))))</f>
        <v/>
      </c>
      <c r="M92" s="19" t="str">
        <f>IF($A92&lt;='All Results'!$B$4,"",IF(SUM(NewDistributions!M$2:M92)=0,"",(IF(NewDistributions!M92/SUM(NewDistributions!M$2:M92)&gt;0.01,"",IF(NewDistributions!M91/SUM(NewDistributions!M$2:M92)&gt;0.01,"",IF(NewDistributions!M90/SUM(NewDistributions!M$2:M92)&gt;0.01,"",DateEnded_3Day!$A92))))))</f>
        <v/>
      </c>
      <c r="N92" s="19" t="str">
        <f>IF($A92&lt;='All Results'!$B$4,"",IF(SUM(NewDistributions!N$2:N92)=0,"",(IF(NewDistributions!N92/SUM(NewDistributions!N$2:N92)&gt;0.01,"",IF(NewDistributions!N91/SUM(NewDistributions!N$2:N92)&gt;0.01,"",IF(NewDistributions!N90/SUM(NewDistributions!N$2:N92)&gt;0.01,"",DateEnded_3Day!$A92))))))</f>
        <v/>
      </c>
      <c r="O92" s="19" t="str">
        <f>IF($A92&lt;='All Results'!$B$4,"",IF(SUM(NewDistributions!O$2:O92)=0,"",(IF(NewDistributions!O92/SUM(NewDistributions!O$2:O92)&gt;0.01,"",IF(NewDistributions!O91/SUM(NewDistributions!O$2:O92)&gt;0.01,"",IF(NewDistributions!O90/SUM(NewDistributions!O$2:O92)&gt;0.01,"",DateEnded_3Day!$A92))))))</f>
        <v/>
      </c>
      <c r="P92" s="19" t="str">
        <f>IF($A92&lt;='All Results'!$B$4,"",IF(SUM(NewDistributions!P$2:P92)=0,"",(IF(NewDistributions!P92/SUM(NewDistributions!P$2:P92)&gt;0.01,"",IF(NewDistributions!P91/SUM(NewDistributions!P$2:P92)&gt;0.01,"",IF(NewDistributions!P90/SUM(NewDistributions!P$2:P92)&gt;0.01,"",DateEnded_3Day!$A92))))))</f>
        <v/>
      </c>
      <c r="Q92" s="19" t="str">
        <f>IF($A92&lt;='All Results'!$B$4,"",IF(SUM(NewDistributions!Q$2:Q92)=0,"",(IF(NewDistributions!Q92/SUM(NewDistributions!Q$2:Q92)&gt;0.01,"",IF(NewDistributions!Q91/SUM(NewDistributions!Q$2:Q92)&gt;0.01,"",IF(NewDistributions!Q90/SUM(NewDistributions!Q$2:Q92)&gt;0.01,"",DateEnded_3Day!$A92))))))</f>
        <v/>
      </c>
      <c r="R92" s="19" t="str">
        <f>IF($A92&lt;='All Results'!$B$4,"",IF(SUM(NewDistributions!R$2:R92)=0,"",(IF(NewDistributions!R92/SUM(NewDistributions!R$2:R92)&gt;0.01,"",IF(NewDistributions!R91/SUM(NewDistributions!R$2:R92)&gt;0.01,"",IF(NewDistributions!R90/SUM(NewDistributions!R$2:R92)&gt;0.01,"",DateEnded_3Day!$A92))))))</f>
        <v/>
      </c>
      <c r="S92" s="19" t="str">
        <f>IF($A92&lt;='All Results'!$B$4,"",IF(SUM(NewDistributions!S$2:S92)=0,"",(IF(NewDistributions!S92/SUM(NewDistributions!S$2:S92)&gt;0.01,"",IF(NewDistributions!S91/SUM(NewDistributions!S$2:S92)&gt;0.01,"",IF(NewDistributions!S90/SUM(NewDistributions!S$2:S92)&gt;0.01,"",DateEnded_3Day!$A92))))))</f>
        <v/>
      </c>
      <c r="T92" s="19" t="str">
        <f>IF($A92&lt;='All Results'!$B$4,"",IF(SUM(NewDistributions!T$2:T92)=0,"",(IF(NewDistributions!T92/SUM(NewDistributions!T$2:T92)&gt;0.01,"",IF(NewDistributions!T91/SUM(NewDistributions!T$2:T92)&gt;0.01,"",IF(NewDistributions!T90/SUM(NewDistributions!T$2:T92)&gt;0.01,"",DateEnded_3Day!$A92))))))</f>
        <v/>
      </c>
      <c r="U92" s="19" t="str">
        <f>IF($A92&lt;='All Results'!$B$4,"",IF(SUM(NewDistributions!U$2:U92)=0,"",(IF(NewDistributions!U92/SUM(NewDistributions!U$2:U92)&gt;0.01,"",IF(NewDistributions!U91/SUM(NewDistributions!U$2:U92)&gt;0.01,"",IF(NewDistributions!U90/SUM(NewDistributions!U$2:U92)&gt;0.01,"",DateEnded_3Day!$A92))))))</f>
        <v/>
      </c>
      <c r="V92" s="19" t="str">
        <f>IF($A92&lt;='All Results'!$B$4,"",IF(SUM(NewDistributions!V$2:V92)=0,"",(IF(NewDistributions!V92/SUM(NewDistributions!V$2:V92)&gt;0.01,"",IF(NewDistributions!V91/SUM(NewDistributions!V$2:V92)&gt;0.01,"",IF(NewDistributions!V90/SUM(NewDistributions!V$2:V92)&gt;0.01,"",DateEnded_3Day!$A92))))))</f>
        <v/>
      </c>
      <c r="W92" s="19" t="str">
        <f>IF($A92&lt;='All Results'!$B$4,"",IF(SUM(NewDistributions!W$2:W92)=0,"",(IF(NewDistributions!W92/SUM(NewDistributions!W$2:W92)&gt;0.01,"",IF(NewDistributions!W91/SUM(NewDistributions!W$2:W92)&gt;0.01,"",IF(NewDistributions!W90/SUM(NewDistributions!W$2:W92)&gt;0.01,"",DateEnded_3Day!$A92))))))</f>
        <v/>
      </c>
      <c r="X92" s="19" t="str">
        <f>IF($A92&lt;='All Results'!$B$4,"",IF(SUM(NewDistributions!X$2:X92)=0,"",(IF(NewDistributions!X92/SUM(NewDistributions!X$2:X92)&gt;0.01,"",IF(NewDistributions!X91/SUM(NewDistributions!X$2:X92)&gt;0.01,"",IF(NewDistributions!X90/SUM(NewDistributions!X$2:X92)&gt;0.01,"",DateEnded_3Day!$A92))))))</f>
        <v/>
      </c>
      <c r="Y92" s="19" t="str">
        <f>IF($A92&lt;='All Results'!$B$4,"",IF(SUM(NewDistributions!Y$2:Y92)=0,"",(IF(NewDistributions!Y92/SUM(NewDistributions!Y$2:Y92)&gt;0.01,"",IF(NewDistributions!Y91/SUM(NewDistributions!Y$2:Y92)&gt;0.01,"",IF(NewDistributions!Y90/SUM(NewDistributions!Y$2:Y92)&gt;0.01,"",DateEnded_3Day!$A92))))))</f>
        <v/>
      </c>
      <c r="Z92" s="19" t="str">
        <f>IF($A92&lt;='All Results'!$B$4,"",IF(SUM(NewDistributions!Z$2:Z92)=0,"",(IF(NewDistributions!Z92/SUM(NewDistributions!Z$2:Z92)&gt;0.01,"",IF(NewDistributions!Z91/SUM(NewDistributions!Z$2:Z92)&gt;0.01,"",IF(NewDistributions!Z90/SUM(NewDistributions!Z$2:Z92)&gt;0.01,"",DateEnded_3Day!$A92))))))</f>
        <v/>
      </c>
      <c r="AA92" s="19" t="str">
        <f>IF($A92&lt;='All Results'!$B$4,"",IF(SUM(NewDistributions!AA$2:AA92)=0,"",(IF(NewDistributions!AA92/SUM(NewDistributions!AA$2:AA92)&gt;0.01,"",IF(NewDistributions!AA91/SUM(NewDistributions!AA$2:AA92)&gt;0.01,"",IF(NewDistributions!AA90/SUM(NewDistributions!AA$2:AA92)&gt;0.01,"",DateEnded_3Day!$A92))))))</f>
        <v/>
      </c>
      <c r="AB92" s="19" t="str">
        <f>IF($A92&lt;='All Results'!$B$4,"",IF(SUM(NewDistributions!AB$2:AB92)=0,"",(IF(NewDistributions!AB92/SUM(NewDistributions!AB$2:AB92)&gt;0.01,"",IF(NewDistributions!AB91/SUM(NewDistributions!AB$2:AB92)&gt;0.01,"",IF(NewDistributions!AB90/SUM(NewDistributions!AB$2:AB92)&gt;0.01,"",DateEnded_3Day!$A92))))))</f>
        <v/>
      </c>
      <c r="AC92" s="19" t="str">
        <f>IF($A92&lt;='All Results'!$B$4,"",IF(SUM(NewDistributions!AC$2:AC92)=0,"",(IF(NewDistributions!AC92/SUM(NewDistributions!AC$2:AC92)&gt;0.01,"",IF(NewDistributions!AC91/SUM(NewDistributions!AC$2:AC92)&gt;0.01,"",IF(NewDistributions!AC90/SUM(NewDistributions!AC$2:AC92)&gt;0.01,"",DateEnded_3Day!$A92))))))</f>
        <v/>
      </c>
      <c r="AD92" s="19" t="str">
        <f>IF($A92&lt;='All Results'!$B$4,"",IF(SUM(NewDistributions!AD$2:AD92)=0,"",(IF(NewDistributions!AD92/SUM(NewDistributions!AD$2:AD92)&gt;0.01,"",IF(NewDistributions!AD91/SUM(NewDistributions!AD$2:AD92)&gt;0.01,"",IF(NewDistributions!AD90/SUM(NewDistributions!AD$2:AD92)&gt;0.01,"",DateEnded_3Day!$A92))))))</f>
        <v/>
      </c>
      <c r="AE92" s="19" t="str">
        <f>IF($A92&lt;='All Results'!$B$4,"",IF(SUM(NewDistributions!AE$2:AE92)=0,"",(IF(NewDistributions!AE92/SUM(NewDistributions!AE$2:AE92)&gt;0.01,"",IF(NewDistributions!AE91/SUM(NewDistributions!AE$2:AE92)&gt;0.01,"",IF(NewDistributions!AE90/SUM(NewDistributions!AE$2:AE92)&gt;0.01,"",DateEnded_3Day!$A92))))))</f>
        <v/>
      </c>
      <c r="AF92" s="19" t="str">
        <f>IF($A92&lt;='All Results'!$B$4,"",IF(SUM(NewDistributions!AF$2:AF92)=0,"",(IF(NewDistributions!AF92/SUM(NewDistributions!AF$2:AF92)&gt;0.01,"",IF(NewDistributions!AF91/SUM(NewDistributions!AF$2:AF92)&gt;0.01,"",IF(NewDistributions!AF90/SUM(NewDistributions!AF$2:AF92)&gt;0.01,"",DateEnded_3Day!$A92))))))</f>
        <v/>
      </c>
      <c r="AG92" s="19" t="str">
        <f>IF($A92&lt;='All Results'!$B$4,"",IF(SUM(NewDistributions!AG$2:AG92)=0,"",(IF(NewDistributions!AG92/SUM(NewDistributions!AG$2:AG92)&gt;0.01,"",IF(NewDistributions!AG91/SUM(NewDistributions!AG$2:AG92)&gt;0.01,"",IF(NewDistributions!AG90/SUM(NewDistributions!AG$2:AG92)&gt;0.01,"",DateEnded_3Day!$A92))))))</f>
        <v/>
      </c>
      <c r="AH92" s="19" t="str">
        <f>IF($A92&lt;='All Results'!$B$4,"",IF(SUM(NewDistributions!AH$2:AH92)=0,"",(IF(NewDistributions!AH92/SUM(NewDistributions!AH$2:AH92)&gt;0.01,"",IF(NewDistributions!AH91/SUM(NewDistributions!AH$2:AH92)&gt;0.01,"",IF(NewDistributions!AH90/SUM(NewDistributions!AH$2:AH92)&gt;0.01,"",DateEnded_3Day!$A92))))))</f>
        <v/>
      </c>
      <c r="AI92" s="19" t="str">
        <f>IF($A92&lt;='All Results'!$B$4,"",IF(SUM(NewDistributions!AI$2:AI92)=0,"",(IF(NewDistributions!AI92/SUM(NewDistributions!AI$2:AI92)&gt;0.01,"",IF(NewDistributions!AI91/SUM(NewDistributions!AI$2:AI92)&gt;0.01,"",IF(NewDistributions!AI90/SUM(NewDistributions!AI$2:AI92)&gt;0.01,"",DateEnded_3Day!$A92))))))</f>
        <v/>
      </c>
      <c r="AJ92" s="19" t="str">
        <f>IF($A92&lt;='All Results'!$B$4,"",IF(SUM(NewDistributions!AJ$2:AJ92)=0,"",(IF(NewDistributions!AJ92/SUM(NewDistributions!AJ$2:AJ92)&gt;0.01,"",IF(NewDistributions!AJ91/SUM(NewDistributions!AJ$2:AJ92)&gt;0.01,"",IF(NewDistributions!AJ90/SUM(NewDistributions!AJ$2:AJ92)&gt;0.01,"",DateEnded_3Day!$A92))))))</f>
        <v/>
      </c>
    </row>
    <row r="93" spans="1:36" x14ac:dyDescent="0.25">
      <c r="A93" s="1">
        <v>44408</v>
      </c>
      <c r="B93" s="3">
        <v>212</v>
      </c>
      <c r="C93" s="19" t="str">
        <f>IF($A93&lt;='All Results'!$B$4,"",IF(SUM(NewDistributions!C$2:C93)=0,"",(IF(NewDistributions!C93/SUM(NewDistributions!C$2:C93)&gt;0.01,"",IF(NewDistributions!C92/SUM(NewDistributions!C$2:C93)&gt;0.01,"",IF(NewDistributions!C91/SUM(NewDistributions!C$2:C93)&gt;0.01,"",DateEnded_3Day!$A93))))))</f>
        <v/>
      </c>
      <c r="D93" s="19" t="str">
        <f>IF($A93&lt;='All Results'!$B$4,"",IF(SUM(NewDistributions!D$2:D93)=0,"",(IF(NewDistributions!D93/SUM(NewDistributions!D$2:D93)&gt;0.01,"",IF(NewDistributions!D92/SUM(NewDistributions!D$2:D93)&gt;0.01,"",IF(NewDistributions!D91/SUM(NewDistributions!D$2:D93)&gt;0.01,"",DateEnded_3Day!$A93))))))</f>
        <v/>
      </c>
      <c r="E93" s="19" t="str">
        <f>IF($A93&lt;='All Results'!$B$4,"",IF(SUM(NewDistributions!E$2:E93)=0,"",(IF(NewDistributions!E93/SUM(NewDistributions!E$2:E93)&gt;0.01,"",IF(NewDistributions!E92/SUM(NewDistributions!E$2:E93)&gt;0.01,"",IF(NewDistributions!E91/SUM(NewDistributions!E$2:E93)&gt;0.01,"",DateEnded_3Day!$A93))))))</f>
        <v/>
      </c>
      <c r="F93" s="19" t="str">
        <f>IF($A93&lt;='All Results'!$B$4,"",IF(SUM(NewDistributions!F$2:F93)=0,"",(IF(NewDistributions!F93/SUM(NewDistributions!F$2:F93)&gt;0.01,"",IF(NewDistributions!F92/SUM(NewDistributions!F$2:F93)&gt;0.01,"",IF(NewDistributions!F91/SUM(NewDistributions!F$2:F93)&gt;0.01,"",DateEnded_3Day!$A93))))))</f>
        <v/>
      </c>
      <c r="G93" s="19" t="str">
        <f>IF($A93&lt;='All Results'!$B$4,"",IF(SUM(NewDistributions!G$2:G93)=0,"",(IF(NewDistributions!G93/SUM(NewDistributions!G$2:G93)&gt;0.01,"",IF(NewDistributions!G92/SUM(NewDistributions!G$2:G93)&gt;0.01,"",IF(NewDistributions!G91/SUM(NewDistributions!G$2:G93)&gt;0.01,"",DateEnded_3Day!$A93))))))</f>
        <v/>
      </c>
      <c r="H93" s="19" t="str">
        <f>IF($A93&lt;='All Results'!$B$4,"",IF(SUM(NewDistributions!H$2:H93)=0,"",(IF(NewDistributions!H93/SUM(NewDistributions!H$2:H93)&gt;0.01,"",IF(NewDistributions!H92/SUM(NewDistributions!H$2:H93)&gt;0.01,"",IF(NewDistributions!H91/SUM(NewDistributions!H$2:H93)&gt;0.01,"",DateEnded_3Day!$A93))))))</f>
        <v/>
      </c>
      <c r="I93" s="19" t="str">
        <f>IF($A93&lt;='All Results'!$B$4,"",IF(SUM(NewDistributions!I$2:I93)=0,"",(IF(NewDistributions!I93/SUM(NewDistributions!I$2:I93)&gt;0.01,"",IF(NewDistributions!I92/SUM(NewDistributions!I$2:I93)&gt;0.01,"",IF(NewDistributions!I91/SUM(NewDistributions!I$2:I93)&gt;0.01,"",DateEnded_3Day!$A93))))))</f>
        <v/>
      </c>
      <c r="J93" s="19" t="str">
        <f>IF($A93&lt;='All Results'!$B$4,"",IF(SUM(NewDistributions!J$2:J93)=0,"",(IF(NewDistributions!J93/SUM(NewDistributions!J$2:J93)&gt;0.01,"",IF(NewDistributions!J92/SUM(NewDistributions!J$2:J93)&gt;0.01,"",IF(NewDistributions!J91/SUM(NewDistributions!J$2:J93)&gt;0.01,"",DateEnded_3Day!$A93))))))</f>
        <v/>
      </c>
      <c r="K93" s="19" t="str">
        <f>IF($A93&lt;='All Results'!$B$4,"",IF(SUM(NewDistributions!K$2:K93)=0,"",(IF(NewDistributions!K93/SUM(NewDistributions!K$2:K93)&gt;0.01,"",IF(NewDistributions!K92/SUM(NewDistributions!K$2:K93)&gt;0.01,"",IF(NewDistributions!K91/SUM(NewDistributions!K$2:K93)&gt;0.01,"",DateEnded_3Day!$A93))))))</f>
        <v/>
      </c>
      <c r="L93" s="19" t="str">
        <f>IF($A93&lt;='All Results'!$B$4,"",IF(SUM(NewDistributions!L$2:L93)=0,"",(IF(NewDistributions!L93/SUM(NewDistributions!L$2:L93)&gt;0.01,"",IF(NewDistributions!L92/SUM(NewDistributions!L$2:L93)&gt;0.01,"",IF(NewDistributions!L91/SUM(NewDistributions!L$2:L93)&gt;0.01,"",DateEnded_3Day!$A93))))))</f>
        <v/>
      </c>
      <c r="M93" s="19" t="str">
        <f>IF($A93&lt;='All Results'!$B$4,"",IF(SUM(NewDistributions!M$2:M93)=0,"",(IF(NewDistributions!M93/SUM(NewDistributions!M$2:M93)&gt;0.01,"",IF(NewDistributions!M92/SUM(NewDistributions!M$2:M93)&gt;0.01,"",IF(NewDistributions!M91/SUM(NewDistributions!M$2:M93)&gt;0.01,"",DateEnded_3Day!$A93))))))</f>
        <v/>
      </c>
      <c r="N93" s="19" t="str">
        <f>IF($A93&lt;='All Results'!$B$4,"",IF(SUM(NewDistributions!N$2:N93)=0,"",(IF(NewDistributions!N93/SUM(NewDistributions!N$2:N93)&gt;0.01,"",IF(NewDistributions!N92/SUM(NewDistributions!N$2:N93)&gt;0.01,"",IF(NewDistributions!N91/SUM(NewDistributions!N$2:N93)&gt;0.01,"",DateEnded_3Day!$A93))))))</f>
        <v/>
      </c>
      <c r="O93" s="19" t="str">
        <f>IF($A93&lt;='All Results'!$B$4,"",IF(SUM(NewDistributions!O$2:O93)=0,"",(IF(NewDistributions!O93/SUM(NewDistributions!O$2:O93)&gt;0.01,"",IF(NewDistributions!O92/SUM(NewDistributions!O$2:O93)&gt;0.01,"",IF(NewDistributions!O91/SUM(NewDistributions!O$2:O93)&gt;0.01,"",DateEnded_3Day!$A93))))))</f>
        <v/>
      </c>
      <c r="P93" s="19" t="str">
        <f>IF($A93&lt;='All Results'!$B$4,"",IF(SUM(NewDistributions!P$2:P93)=0,"",(IF(NewDistributions!P93/SUM(NewDistributions!P$2:P93)&gt;0.01,"",IF(NewDistributions!P92/SUM(NewDistributions!P$2:P93)&gt;0.01,"",IF(NewDistributions!P91/SUM(NewDistributions!P$2:P93)&gt;0.01,"",DateEnded_3Day!$A93))))))</f>
        <v/>
      </c>
      <c r="Q93" s="19" t="str">
        <f>IF($A93&lt;='All Results'!$B$4,"",IF(SUM(NewDistributions!Q$2:Q93)=0,"",(IF(NewDistributions!Q93/SUM(NewDistributions!Q$2:Q93)&gt;0.01,"",IF(NewDistributions!Q92/SUM(NewDistributions!Q$2:Q93)&gt;0.01,"",IF(NewDistributions!Q91/SUM(NewDistributions!Q$2:Q93)&gt;0.01,"",DateEnded_3Day!$A93))))))</f>
        <v/>
      </c>
      <c r="R93" s="19" t="str">
        <f>IF($A93&lt;='All Results'!$B$4,"",IF(SUM(NewDistributions!R$2:R93)=0,"",(IF(NewDistributions!R93/SUM(NewDistributions!R$2:R93)&gt;0.01,"",IF(NewDistributions!R92/SUM(NewDistributions!R$2:R93)&gt;0.01,"",IF(NewDistributions!R91/SUM(NewDistributions!R$2:R93)&gt;0.01,"",DateEnded_3Day!$A93))))))</f>
        <v/>
      </c>
      <c r="S93" s="19" t="str">
        <f>IF($A93&lt;='All Results'!$B$4,"",IF(SUM(NewDistributions!S$2:S93)=0,"",(IF(NewDistributions!S93/SUM(NewDistributions!S$2:S93)&gt;0.01,"",IF(NewDistributions!S92/SUM(NewDistributions!S$2:S93)&gt;0.01,"",IF(NewDistributions!S91/SUM(NewDistributions!S$2:S93)&gt;0.01,"",DateEnded_3Day!$A93))))))</f>
        <v/>
      </c>
      <c r="T93" s="19" t="str">
        <f>IF($A93&lt;='All Results'!$B$4,"",IF(SUM(NewDistributions!T$2:T93)=0,"",(IF(NewDistributions!T93/SUM(NewDistributions!T$2:T93)&gt;0.01,"",IF(NewDistributions!T92/SUM(NewDistributions!T$2:T93)&gt;0.01,"",IF(NewDistributions!T91/SUM(NewDistributions!T$2:T93)&gt;0.01,"",DateEnded_3Day!$A93))))))</f>
        <v/>
      </c>
      <c r="U93" s="19" t="str">
        <f>IF($A93&lt;='All Results'!$B$4,"",IF(SUM(NewDistributions!U$2:U93)=0,"",(IF(NewDistributions!U93/SUM(NewDistributions!U$2:U93)&gt;0.01,"",IF(NewDistributions!U92/SUM(NewDistributions!U$2:U93)&gt;0.01,"",IF(NewDistributions!U91/SUM(NewDistributions!U$2:U93)&gt;0.01,"",DateEnded_3Day!$A93))))))</f>
        <v/>
      </c>
      <c r="V93" s="19" t="str">
        <f>IF($A93&lt;='All Results'!$B$4,"",IF(SUM(NewDistributions!V$2:V93)=0,"",(IF(NewDistributions!V93/SUM(NewDistributions!V$2:V93)&gt;0.01,"",IF(NewDistributions!V92/SUM(NewDistributions!V$2:V93)&gt;0.01,"",IF(NewDistributions!V91/SUM(NewDistributions!V$2:V93)&gt;0.01,"",DateEnded_3Day!$A93))))))</f>
        <v/>
      </c>
      <c r="W93" s="19" t="str">
        <f>IF($A93&lt;='All Results'!$B$4,"",IF(SUM(NewDistributions!W$2:W93)=0,"",(IF(NewDistributions!W93/SUM(NewDistributions!W$2:W93)&gt;0.01,"",IF(NewDistributions!W92/SUM(NewDistributions!W$2:W93)&gt;0.01,"",IF(NewDistributions!W91/SUM(NewDistributions!W$2:W93)&gt;0.01,"",DateEnded_3Day!$A93))))))</f>
        <v/>
      </c>
      <c r="X93" s="19" t="str">
        <f>IF($A93&lt;='All Results'!$B$4,"",IF(SUM(NewDistributions!X$2:X93)=0,"",(IF(NewDistributions!X93/SUM(NewDistributions!X$2:X93)&gt;0.01,"",IF(NewDistributions!X92/SUM(NewDistributions!X$2:X93)&gt;0.01,"",IF(NewDistributions!X91/SUM(NewDistributions!X$2:X93)&gt;0.01,"",DateEnded_3Day!$A93))))))</f>
        <v/>
      </c>
      <c r="Y93" s="19" t="str">
        <f>IF($A93&lt;='All Results'!$B$4,"",IF(SUM(NewDistributions!Y$2:Y93)=0,"",(IF(NewDistributions!Y93/SUM(NewDistributions!Y$2:Y93)&gt;0.01,"",IF(NewDistributions!Y92/SUM(NewDistributions!Y$2:Y93)&gt;0.01,"",IF(NewDistributions!Y91/SUM(NewDistributions!Y$2:Y93)&gt;0.01,"",DateEnded_3Day!$A93))))))</f>
        <v/>
      </c>
      <c r="Z93" s="19" t="str">
        <f>IF($A93&lt;='All Results'!$B$4,"",IF(SUM(NewDistributions!Z$2:Z93)=0,"",(IF(NewDistributions!Z93/SUM(NewDistributions!Z$2:Z93)&gt;0.01,"",IF(NewDistributions!Z92/SUM(NewDistributions!Z$2:Z93)&gt;0.01,"",IF(NewDistributions!Z91/SUM(NewDistributions!Z$2:Z93)&gt;0.01,"",DateEnded_3Day!$A93))))))</f>
        <v/>
      </c>
      <c r="AA93" s="19" t="str">
        <f>IF($A93&lt;='All Results'!$B$4,"",IF(SUM(NewDistributions!AA$2:AA93)=0,"",(IF(NewDistributions!AA93/SUM(NewDistributions!AA$2:AA93)&gt;0.01,"",IF(NewDistributions!AA92/SUM(NewDistributions!AA$2:AA93)&gt;0.01,"",IF(NewDistributions!AA91/SUM(NewDistributions!AA$2:AA93)&gt;0.01,"",DateEnded_3Day!$A93))))))</f>
        <v/>
      </c>
      <c r="AB93" s="19" t="str">
        <f>IF($A93&lt;='All Results'!$B$4,"",IF(SUM(NewDistributions!AB$2:AB93)=0,"",(IF(NewDistributions!AB93/SUM(NewDistributions!AB$2:AB93)&gt;0.01,"",IF(NewDistributions!AB92/SUM(NewDistributions!AB$2:AB93)&gt;0.01,"",IF(NewDistributions!AB91/SUM(NewDistributions!AB$2:AB93)&gt;0.01,"",DateEnded_3Day!$A93))))))</f>
        <v/>
      </c>
      <c r="AC93" s="19" t="str">
        <f>IF($A93&lt;='All Results'!$B$4,"",IF(SUM(NewDistributions!AC$2:AC93)=0,"",(IF(NewDistributions!AC93/SUM(NewDistributions!AC$2:AC93)&gt;0.01,"",IF(NewDistributions!AC92/SUM(NewDistributions!AC$2:AC93)&gt;0.01,"",IF(NewDistributions!AC91/SUM(NewDistributions!AC$2:AC93)&gt;0.01,"",DateEnded_3Day!$A93))))))</f>
        <v/>
      </c>
      <c r="AD93" s="19" t="str">
        <f>IF($A93&lt;='All Results'!$B$4,"",IF(SUM(NewDistributions!AD$2:AD93)=0,"",(IF(NewDistributions!AD93/SUM(NewDistributions!AD$2:AD93)&gt;0.01,"",IF(NewDistributions!AD92/SUM(NewDistributions!AD$2:AD93)&gt;0.01,"",IF(NewDistributions!AD91/SUM(NewDistributions!AD$2:AD93)&gt;0.01,"",DateEnded_3Day!$A93))))))</f>
        <v/>
      </c>
      <c r="AE93" s="19" t="str">
        <f>IF($A93&lt;='All Results'!$B$4,"",IF(SUM(NewDistributions!AE$2:AE93)=0,"",(IF(NewDistributions!AE93/SUM(NewDistributions!AE$2:AE93)&gt;0.01,"",IF(NewDistributions!AE92/SUM(NewDistributions!AE$2:AE93)&gt;0.01,"",IF(NewDistributions!AE91/SUM(NewDistributions!AE$2:AE93)&gt;0.01,"",DateEnded_3Day!$A93))))))</f>
        <v/>
      </c>
      <c r="AF93" s="19" t="str">
        <f>IF($A93&lt;='All Results'!$B$4,"",IF(SUM(NewDistributions!AF$2:AF93)=0,"",(IF(NewDistributions!AF93/SUM(NewDistributions!AF$2:AF93)&gt;0.01,"",IF(NewDistributions!AF92/SUM(NewDistributions!AF$2:AF93)&gt;0.01,"",IF(NewDistributions!AF91/SUM(NewDistributions!AF$2:AF93)&gt;0.01,"",DateEnded_3Day!$A93))))))</f>
        <v/>
      </c>
      <c r="AG93" s="19" t="str">
        <f>IF($A93&lt;='All Results'!$B$4,"",IF(SUM(NewDistributions!AG$2:AG93)=0,"",(IF(NewDistributions!AG93/SUM(NewDistributions!AG$2:AG93)&gt;0.01,"",IF(NewDistributions!AG92/SUM(NewDistributions!AG$2:AG93)&gt;0.01,"",IF(NewDistributions!AG91/SUM(NewDistributions!AG$2:AG93)&gt;0.01,"",DateEnded_3Day!$A93))))))</f>
        <v/>
      </c>
      <c r="AH93" s="19" t="str">
        <f>IF($A93&lt;='All Results'!$B$4,"",IF(SUM(NewDistributions!AH$2:AH93)=0,"",(IF(NewDistributions!AH93/SUM(NewDistributions!AH$2:AH93)&gt;0.01,"",IF(NewDistributions!AH92/SUM(NewDistributions!AH$2:AH93)&gt;0.01,"",IF(NewDistributions!AH91/SUM(NewDistributions!AH$2:AH93)&gt;0.01,"",DateEnded_3Day!$A93))))))</f>
        <v/>
      </c>
      <c r="AI93" s="19" t="str">
        <f>IF($A93&lt;='All Results'!$B$4,"",IF(SUM(NewDistributions!AI$2:AI93)=0,"",(IF(NewDistributions!AI93/SUM(NewDistributions!AI$2:AI93)&gt;0.01,"",IF(NewDistributions!AI92/SUM(NewDistributions!AI$2:AI93)&gt;0.01,"",IF(NewDistributions!AI91/SUM(NewDistributions!AI$2:AI93)&gt;0.01,"",DateEnded_3Day!$A93))))))</f>
        <v/>
      </c>
      <c r="AJ93" s="19" t="str">
        <f>IF($A93&lt;='All Results'!$B$4,"",IF(SUM(NewDistributions!AJ$2:AJ93)=0,"",(IF(NewDistributions!AJ93/SUM(NewDistributions!AJ$2:AJ93)&gt;0.01,"",IF(NewDistributions!AJ92/SUM(NewDistributions!AJ$2:AJ93)&gt;0.01,"",IF(NewDistributions!AJ91/SUM(NewDistributions!AJ$2:AJ93)&gt;0.01,"",DateEnded_3Day!$A93))))))</f>
        <v/>
      </c>
    </row>
    <row r="94" spans="1:36" x14ac:dyDescent="0.25">
      <c r="A94" s="1">
        <v>44409</v>
      </c>
      <c r="B94" s="3">
        <v>213</v>
      </c>
      <c r="C94" s="19" t="str">
        <f>IF($A94&lt;='All Results'!$B$4,"",IF(SUM(NewDistributions!C$2:C94)=0,"",(IF(NewDistributions!C94/SUM(NewDistributions!C$2:C94)&gt;0.01,"",IF(NewDistributions!C93/SUM(NewDistributions!C$2:C94)&gt;0.01,"",IF(NewDistributions!C92/SUM(NewDistributions!C$2:C94)&gt;0.01,"",DateEnded_3Day!$A94))))))</f>
        <v/>
      </c>
      <c r="D94" s="19" t="str">
        <f>IF($A94&lt;='All Results'!$B$4,"",IF(SUM(NewDistributions!D$2:D94)=0,"",(IF(NewDistributions!D94/SUM(NewDistributions!D$2:D94)&gt;0.01,"",IF(NewDistributions!D93/SUM(NewDistributions!D$2:D94)&gt;0.01,"",IF(NewDistributions!D92/SUM(NewDistributions!D$2:D94)&gt;0.01,"",DateEnded_3Day!$A94))))))</f>
        <v/>
      </c>
      <c r="E94" s="19" t="str">
        <f>IF($A94&lt;='All Results'!$B$4,"",IF(SUM(NewDistributions!E$2:E94)=0,"",(IF(NewDistributions!E94/SUM(NewDistributions!E$2:E94)&gt;0.01,"",IF(NewDistributions!E93/SUM(NewDistributions!E$2:E94)&gt;0.01,"",IF(NewDistributions!E92/SUM(NewDistributions!E$2:E94)&gt;0.01,"",DateEnded_3Day!$A94))))))</f>
        <v/>
      </c>
      <c r="F94" s="19" t="str">
        <f>IF($A94&lt;='All Results'!$B$4,"",IF(SUM(NewDistributions!F$2:F94)=0,"",(IF(NewDistributions!F94/SUM(NewDistributions!F$2:F94)&gt;0.01,"",IF(NewDistributions!F93/SUM(NewDistributions!F$2:F94)&gt;0.01,"",IF(NewDistributions!F92/SUM(NewDistributions!F$2:F94)&gt;0.01,"",DateEnded_3Day!$A94))))))</f>
        <v/>
      </c>
      <c r="G94" s="19" t="str">
        <f>IF($A94&lt;='All Results'!$B$4,"",IF(SUM(NewDistributions!G$2:G94)=0,"",(IF(NewDistributions!G94/SUM(NewDistributions!G$2:G94)&gt;0.01,"",IF(NewDistributions!G93/SUM(NewDistributions!G$2:G94)&gt;0.01,"",IF(NewDistributions!G92/SUM(NewDistributions!G$2:G94)&gt;0.01,"",DateEnded_3Day!$A94))))))</f>
        <v/>
      </c>
      <c r="H94" s="19" t="str">
        <f>IF($A94&lt;='All Results'!$B$4,"",IF(SUM(NewDistributions!H$2:H94)=0,"",(IF(NewDistributions!H94/SUM(NewDistributions!H$2:H94)&gt;0.01,"",IF(NewDistributions!H93/SUM(NewDistributions!H$2:H94)&gt;0.01,"",IF(NewDistributions!H92/SUM(NewDistributions!H$2:H94)&gt;0.01,"",DateEnded_3Day!$A94))))))</f>
        <v/>
      </c>
      <c r="I94" s="19" t="str">
        <f>IF($A94&lt;='All Results'!$B$4,"",IF(SUM(NewDistributions!I$2:I94)=0,"",(IF(NewDistributions!I94/SUM(NewDistributions!I$2:I94)&gt;0.01,"",IF(NewDistributions!I93/SUM(NewDistributions!I$2:I94)&gt;0.01,"",IF(NewDistributions!I92/SUM(NewDistributions!I$2:I94)&gt;0.01,"",DateEnded_3Day!$A94))))))</f>
        <v/>
      </c>
      <c r="J94" s="19" t="str">
        <f>IF($A94&lt;='All Results'!$B$4,"",IF(SUM(NewDistributions!J$2:J94)=0,"",(IF(NewDistributions!J94/SUM(NewDistributions!J$2:J94)&gt;0.01,"",IF(NewDistributions!J93/SUM(NewDistributions!J$2:J94)&gt;0.01,"",IF(NewDistributions!J92/SUM(NewDistributions!J$2:J94)&gt;0.01,"",DateEnded_3Day!$A94))))))</f>
        <v/>
      </c>
      <c r="K94" s="19" t="str">
        <f>IF($A94&lt;='All Results'!$B$4,"",IF(SUM(NewDistributions!K$2:K94)=0,"",(IF(NewDistributions!K94/SUM(NewDistributions!K$2:K94)&gt;0.01,"",IF(NewDistributions!K93/SUM(NewDistributions!K$2:K94)&gt;0.01,"",IF(NewDistributions!K92/SUM(NewDistributions!K$2:K94)&gt;0.01,"",DateEnded_3Day!$A94))))))</f>
        <v/>
      </c>
      <c r="L94" s="19" t="str">
        <f>IF($A94&lt;='All Results'!$B$4,"",IF(SUM(NewDistributions!L$2:L94)=0,"",(IF(NewDistributions!L94/SUM(NewDistributions!L$2:L94)&gt;0.01,"",IF(NewDistributions!L93/SUM(NewDistributions!L$2:L94)&gt;0.01,"",IF(NewDistributions!L92/SUM(NewDistributions!L$2:L94)&gt;0.01,"",DateEnded_3Day!$A94))))))</f>
        <v/>
      </c>
      <c r="M94" s="19" t="str">
        <f>IF($A94&lt;='All Results'!$B$4,"",IF(SUM(NewDistributions!M$2:M94)=0,"",(IF(NewDistributions!M94/SUM(NewDistributions!M$2:M94)&gt;0.01,"",IF(NewDistributions!M93/SUM(NewDistributions!M$2:M94)&gt;0.01,"",IF(NewDistributions!M92/SUM(NewDistributions!M$2:M94)&gt;0.01,"",DateEnded_3Day!$A94))))))</f>
        <v/>
      </c>
      <c r="N94" s="19" t="str">
        <f>IF($A94&lt;='All Results'!$B$4,"",IF(SUM(NewDistributions!N$2:N94)=0,"",(IF(NewDistributions!N94/SUM(NewDistributions!N$2:N94)&gt;0.01,"",IF(NewDistributions!N93/SUM(NewDistributions!N$2:N94)&gt;0.01,"",IF(NewDistributions!N92/SUM(NewDistributions!N$2:N94)&gt;0.01,"",DateEnded_3Day!$A94))))))</f>
        <v/>
      </c>
      <c r="O94" s="19" t="str">
        <f>IF($A94&lt;='All Results'!$B$4,"",IF(SUM(NewDistributions!O$2:O94)=0,"",(IF(NewDistributions!O94/SUM(NewDistributions!O$2:O94)&gt;0.01,"",IF(NewDistributions!O93/SUM(NewDistributions!O$2:O94)&gt;0.01,"",IF(NewDistributions!O92/SUM(NewDistributions!O$2:O94)&gt;0.01,"",DateEnded_3Day!$A94))))))</f>
        <v/>
      </c>
      <c r="P94" s="19" t="str">
        <f>IF($A94&lt;='All Results'!$B$4,"",IF(SUM(NewDistributions!P$2:P94)=0,"",(IF(NewDistributions!P94/SUM(NewDistributions!P$2:P94)&gt;0.01,"",IF(NewDistributions!P93/SUM(NewDistributions!P$2:P94)&gt;0.01,"",IF(NewDistributions!P92/SUM(NewDistributions!P$2:P94)&gt;0.01,"",DateEnded_3Day!$A94))))))</f>
        <v/>
      </c>
      <c r="Q94" s="19" t="str">
        <f>IF($A94&lt;='All Results'!$B$4,"",IF(SUM(NewDistributions!Q$2:Q94)=0,"",(IF(NewDistributions!Q94/SUM(NewDistributions!Q$2:Q94)&gt;0.01,"",IF(NewDistributions!Q93/SUM(NewDistributions!Q$2:Q94)&gt;0.01,"",IF(NewDistributions!Q92/SUM(NewDistributions!Q$2:Q94)&gt;0.01,"",DateEnded_3Day!$A94))))))</f>
        <v/>
      </c>
      <c r="R94" s="19" t="str">
        <f>IF($A94&lt;='All Results'!$B$4,"",IF(SUM(NewDistributions!R$2:R94)=0,"",(IF(NewDistributions!R94/SUM(NewDistributions!R$2:R94)&gt;0.01,"",IF(NewDistributions!R93/SUM(NewDistributions!R$2:R94)&gt;0.01,"",IF(NewDistributions!R92/SUM(NewDistributions!R$2:R94)&gt;0.01,"",DateEnded_3Day!$A94))))))</f>
        <v/>
      </c>
      <c r="S94" s="19" t="str">
        <f>IF($A94&lt;='All Results'!$B$4,"",IF(SUM(NewDistributions!S$2:S94)=0,"",(IF(NewDistributions!S94/SUM(NewDistributions!S$2:S94)&gt;0.01,"",IF(NewDistributions!S93/SUM(NewDistributions!S$2:S94)&gt;0.01,"",IF(NewDistributions!S92/SUM(NewDistributions!S$2:S94)&gt;0.01,"",DateEnded_3Day!$A94))))))</f>
        <v/>
      </c>
      <c r="T94" s="19" t="str">
        <f>IF($A94&lt;='All Results'!$B$4,"",IF(SUM(NewDistributions!T$2:T94)=0,"",(IF(NewDistributions!T94/SUM(NewDistributions!T$2:T94)&gt;0.01,"",IF(NewDistributions!T93/SUM(NewDistributions!T$2:T94)&gt;0.01,"",IF(NewDistributions!T92/SUM(NewDistributions!T$2:T94)&gt;0.01,"",DateEnded_3Day!$A94))))))</f>
        <v/>
      </c>
      <c r="U94" s="19" t="str">
        <f>IF($A94&lt;='All Results'!$B$4,"",IF(SUM(NewDistributions!U$2:U94)=0,"",(IF(NewDistributions!U94/SUM(NewDistributions!U$2:U94)&gt;0.01,"",IF(NewDistributions!U93/SUM(NewDistributions!U$2:U94)&gt;0.01,"",IF(NewDistributions!U92/SUM(NewDistributions!U$2:U94)&gt;0.01,"",DateEnded_3Day!$A94))))))</f>
        <v/>
      </c>
      <c r="V94" s="19" t="str">
        <f>IF($A94&lt;='All Results'!$B$4,"",IF(SUM(NewDistributions!V$2:V94)=0,"",(IF(NewDistributions!V94/SUM(NewDistributions!V$2:V94)&gt;0.01,"",IF(NewDistributions!V93/SUM(NewDistributions!V$2:V94)&gt;0.01,"",IF(NewDistributions!V92/SUM(NewDistributions!V$2:V94)&gt;0.01,"",DateEnded_3Day!$A94))))))</f>
        <v/>
      </c>
      <c r="W94" s="19" t="str">
        <f>IF($A94&lt;='All Results'!$B$4,"",IF(SUM(NewDistributions!W$2:W94)=0,"",(IF(NewDistributions!W94/SUM(NewDistributions!W$2:W94)&gt;0.01,"",IF(NewDistributions!W93/SUM(NewDistributions!W$2:W94)&gt;0.01,"",IF(NewDistributions!W92/SUM(NewDistributions!W$2:W94)&gt;0.01,"",DateEnded_3Day!$A94))))))</f>
        <v/>
      </c>
      <c r="X94" s="19" t="str">
        <f>IF($A94&lt;='All Results'!$B$4,"",IF(SUM(NewDistributions!X$2:X94)=0,"",(IF(NewDistributions!X94/SUM(NewDistributions!X$2:X94)&gt;0.01,"",IF(NewDistributions!X93/SUM(NewDistributions!X$2:X94)&gt;0.01,"",IF(NewDistributions!X92/SUM(NewDistributions!X$2:X94)&gt;0.01,"",DateEnded_3Day!$A94))))))</f>
        <v/>
      </c>
      <c r="Y94" s="19" t="str">
        <f>IF($A94&lt;='All Results'!$B$4,"",IF(SUM(NewDistributions!Y$2:Y94)=0,"",(IF(NewDistributions!Y94/SUM(NewDistributions!Y$2:Y94)&gt;0.01,"",IF(NewDistributions!Y93/SUM(NewDistributions!Y$2:Y94)&gt;0.01,"",IF(NewDistributions!Y92/SUM(NewDistributions!Y$2:Y94)&gt;0.01,"",DateEnded_3Day!$A94))))))</f>
        <v/>
      </c>
      <c r="Z94" s="19" t="str">
        <f>IF($A94&lt;='All Results'!$B$4,"",IF(SUM(NewDistributions!Z$2:Z94)=0,"",(IF(NewDistributions!Z94/SUM(NewDistributions!Z$2:Z94)&gt;0.01,"",IF(NewDistributions!Z93/SUM(NewDistributions!Z$2:Z94)&gt;0.01,"",IF(NewDistributions!Z92/SUM(NewDistributions!Z$2:Z94)&gt;0.01,"",DateEnded_3Day!$A94))))))</f>
        <v/>
      </c>
      <c r="AA94" s="19" t="str">
        <f>IF($A94&lt;='All Results'!$B$4,"",IF(SUM(NewDistributions!AA$2:AA94)=0,"",(IF(NewDistributions!AA94/SUM(NewDistributions!AA$2:AA94)&gt;0.01,"",IF(NewDistributions!AA93/SUM(NewDistributions!AA$2:AA94)&gt;0.01,"",IF(NewDistributions!AA92/SUM(NewDistributions!AA$2:AA94)&gt;0.01,"",DateEnded_3Day!$A94))))))</f>
        <v/>
      </c>
      <c r="AB94" s="19" t="str">
        <f>IF($A94&lt;='All Results'!$B$4,"",IF(SUM(NewDistributions!AB$2:AB94)=0,"",(IF(NewDistributions!AB94/SUM(NewDistributions!AB$2:AB94)&gt;0.01,"",IF(NewDistributions!AB93/SUM(NewDistributions!AB$2:AB94)&gt;0.01,"",IF(NewDistributions!AB92/SUM(NewDistributions!AB$2:AB94)&gt;0.01,"",DateEnded_3Day!$A94))))))</f>
        <v/>
      </c>
      <c r="AC94" s="19" t="str">
        <f>IF($A94&lt;='All Results'!$B$4,"",IF(SUM(NewDistributions!AC$2:AC94)=0,"",(IF(NewDistributions!AC94/SUM(NewDistributions!AC$2:AC94)&gt;0.01,"",IF(NewDistributions!AC93/SUM(NewDistributions!AC$2:AC94)&gt;0.01,"",IF(NewDistributions!AC92/SUM(NewDistributions!AC$2:AC94)&gt;0.01,"",DateEnded_3Day!$A94))))))</f>
        <v/>
      </c>
      <c r="AD94" s="19" t="str">
        <f>IF($A94&lt;='All Results'!$B$4,"",IF(SUM(NewDistributions!AD$2:AD94)=0,"",(IF(NewDistributions!AD94/SUM(NewDistributions!AD$2:AD94)&gt;0.01,"",IF(NewDistributions!AD93/SUM(NewDistributions!AD$2:AD94)&gt;0.01,"",IF(NewDistributions!AD92/SUM(NewDistributions!AD$2:AD94)&gt;0.01,"",DateEnded_3Day!$A94))))))</f>
        <v/>
      </c>
      <c r="AE94" s="19" t="str">
        <f>IF($A94&lt;='All Results'!$B$4,"",IF(SUM(NewDistributions!AE$2:AE94)=0,"",(IF(NewDistributions!AE94/SUM(NewDistributions!AE$2:AE94)&gt;0.01,"",IF(NewDistributions!AE93/SUM(NewDistributions!AE$2:AE94)&gt;0.01,"",IF(NewDistributions!AE92/SUM(NewDistributions!AE$2:AE94)&gt;0.01,"",DateEnded_3Day!$A94))))))</f>
        <v/>
      </c>
      <c r="AF94" s="19" t="str">
        <f>IF($A94&lt;='All Results'!$B$4,"",IF(SUM(NewDistributions!AF$2:AF94)=0,"",(IF(NewDistributions!AF94/SUM(NewDistributions!AF$2:AF94)&gt;0.01,"",IF(NewDistributions!AF93/SUM(NewDistributions!AF$2:AF94)&gt;0.01,"",IF(NewDistributions!AF92/SUM(NewDistributions!AF$2:AF94)&gt;0.01,"",DateEnded_3Day!$A94))))))</f>
        <v/>
      </c>
      <c r="AG94" s="19" t="str">
        <f>IF($A94&lt;='All Results'!$B$4,"",IF(SUM(NewDistributions!AG$2:AG94)=0,"",(IF(NewDistributions!AG94/SUM(NewDistributions!AG$2:AG94)&gt;0.01,"",IF(NewDistributions!AG93/SUM(NewDistributions!AG$2:AG94)&gt;0.01,"",IF(NewDistributions!AG92/SUM(NewDistributions!AG$2:AG94)&gt;0.01,"",DateEnded_3Day!$A94))))))</f>
        <v/>
      </c>
      <c r="AH94" s="19" t="str">
        <f>IF($A94&lt;='All Results'!$B$4,"",IF(SUM(NewDistributions!AH$2:AH94)=0,"",(IF(NewDistributions!AH94/SUM(NewDistributions!AH$2:AH94)&gt;0.01,"",IF(NewDistributions!AH93/SUM(NewDistributions!AH$2:AH94)&gt;0.01,"",IF(NewDistributions!AH92/SUM(NewDistributions!AH$2:AH94)&gt;0.01,"",DateEnded_3Day!$A94))))))</f>
        <v/>
      </c>
      <c r="AI94" s="19" t="str">
        <f>IF($A94&lt;='All Results'!$B$4,"",IF(SUM(NewDistributions!AI$2:AI94)=0,"",(IF(NewDistributions!AI94/SUM(NewDistributions!AI$2:AI94)&gt;0.01,"",IF(NewDistributions!AI93/SUM(NewDistributions!AI$2:AI94)&gt;0.01,"",IF(NewDistributions!AI92/SUM(NewDistributions!AI$2:AI94)&gt;0.01,"",DateEnded_3Day!$A94))))))</f>
        <v/>
      </c>
      <c r="AJ94" s="19" t="str">
        <f>IF($A94&lt;='All Results'!$B$4,"",IF(SUM(NewDistributions!AJ$2:AJ94)=0,"",(IF(NewDistributions!AJ94/SUM(NewDistributions!AJ$2:AJ94)&gt;0.01,"",IF(NewDistributions!AJ93/SUM(NewDistributions!AJ$2:AJ94)&gt;0.01,"",IF(NewDistributions!AJ92/SUM(NewDistributions!AJ$2:AJ94)&gt;0.01,"",DateEnded_3Day!$A94))))))</f>
        <v/>
      </c>
    </row>
    <row r="95" spans="1:36" x14ac:dyDescent="0.25">
      <c r="A95" s="1">
        <v>44410</v>
      </c>
      <c r="B95" s="3">
        <v>214</v>
      </c>
      <c r="C95" s="19" t="str">
        <f>IF($A95&lt;='All Results'!$B$4,"",IF(SUM(NewDistributions!C$2:C95)=0,"",(IF(NewDistributions!C95/SUM(NewDistributions!C$2:C95)&gt;0.01,"",IF(NewDistributions!C94/SUM(NewDistributions!C$2:C95)&gt;0.01,"",IF(NewDistributions!C93/SUM(NewDistributions!C$2:C95)&gt;0.01,"",DateEnded_3Day!$A95))))))</f>
        <v/>
      </c>
      <c r="D95" s="19" t="str">
        <f>IF($A95&lt;='All Results'!$B$4,"",IF(SUM(NewDistributions!D$2:D95)=0,"",(IF(NewDistributions!D95/SUM(NewDistributions!D$2:D95)&gt;0.01,"",IF(NewDistributions!D94/SUM(NewDistributions!D$2:D95)&gt;0.01,"",IF(NewDistributions!D93/SUM(NewDistributions!D$2:D95)&gt;0.01,"",DateEnded_3Day!$A95))))))</f>
        <v/>
      </c>
      <c r="E95" s="19" t="str">
        <f>IF($A95&lt;='All Results'!$B$4,"",IF(SUM(NewDistributions!E$2:E95)=0,"",(IF(NewDistributions!E95/SUM(NewDistributions!E$2:E95)&gt;0.01,"",IF(NewDistributions!E94/SUM(NewDistributions!E$2:E95)&gt;0.01,"",IF(NewDistributions!E93/SUM(NewDistributions!E$2:E95)&gt;0.01,"",DateEnded_3Day!$A95))))))</f>
        <v/>
      </c>
      <c r="F95" s="19" t="str">
        <f>IF($A95&lt;='All Results'!$B$4,"",IF(SUM(NewDistributions!F$2:F95)=0,"",(IF(NewDistributions!F95/SUM(NewDistributions!F$2:F95)&gt;0.01,"",IF(NewDistributions!F94/SUM(NewDistributions!F$2:F95)&gt;0.01,"",IF(NewDistributions!F93/SUM(NewDistributions!F$2:F95)&gt;0.01,"",DateEnded_3Day!$A95))))))</f>
        <v/>
      </c>
      <c r="G95" s="19" t="str">
        <f>IF($A95&lt;='All Results'!$B$4,"",IF(SUM(NewDistributions!G$2:G95)=0,"",(IF(NewDistributions!G95/SUM(NewDistributions!G$2:G95)&gt;0.01,"",IF(NewDistributions!G94/SUM(NewDistributions!G$2:G95)&gt;0.01,"",IF(NewDistributions!G93/SUM(NewDistributions!G$2:G95)&gt;0.01,"",DateEnded_3Day!$A95))))))</f>
        <v/>
      </c>
      <c r="H95" s="19" t="str">
        <f>IF($A95&lt;='All Results'!$B$4,"",IF(SUM(NewDistributions!H$2:H95)=0,"",(IF(NewDistributions!H95/SUM(NewDistributions!H$2:H95)&gt;0.01,"",IF(NewDistributions!H94/SUM(NewDistributions!H$2:H95)&gt;0.01,"",IF(NewDistributions!H93/SUM(NewDistributions!H$2:H95)&gt;0.01,"",DateEnded_3Day!$A95))))))</f>
        <v/>
      </c>
      <c r="I95" s="19" t="str">
        <f>IF($A95&lt;='All Results'!$B$4,"",IF(SUM(NewDistributions!I$2:I95)=0,"",(IF(NewDistributions!I95/SUM(NewDistributions!I$2:I95)&gt;0.01,"",IF(NewDistributions!I94/SUM(NewDistributions!I$2:I95)&gt;0.01,"",IF(NewDistributions!I93/SUM(NewDistributions!I$2:I95)&gt;0.01,"",DateEnded_3Day!$A95))))))</f>
        <v/>
      </c>
      <c r="J95" s="19" t="str">
        <f>IF($A95&lt;='All Results'!$B$4,"",IF(SUM(NewDistributions!J$2:J95)=0,"",(IF(NewDistributions!J95/SUM(NewDistributions!J$2:J95)&gt;0.01,"",IF(NewDistributions!J94/SUM(NewDistributions!J$2:J95)&gt;0.01,"",IF(NewDistributions!J93/SUM(NewDistributions!J$2:J95)&gt;0.01,"",DateEnded_3Day!$A95))))))</f>
        <v/>
      </c>
      <c r="K95" s="19" t="str">
        <f>IF($A95&lt;='All Results'!$B$4,"",IF(SUM(NewDistributions!K$2:K95)=0,"",(IF(NewDistributions!K95/SUM(NewDistributions!K$2:K95)&gt;0.01,"",IF(NewDistributions!K94/SUM(NewDistributions!K$2:K95)&gt;0.01,"",IF(NewDistributions!K93/SUM(NewDistributions!K$2:K95)&gt;0.01,"",DateEnded_3Day!$A95))))))</f>
        <v/>
      </c>
      <c r="L95" s="19" t="str">
        <f>IF($A95&lt;='All Results'!$B$4,"",IF(SUM(NewDistributions!L$2:L95)=0,"",(IF(NewDistributions!L95/SUM(NewDistributions!L$2:L95)&gt;0.01,"",IF(NewDistributions!L94/SUM(NewDistributions!L$2:L95)&gt;0.01,"",IF(NewDistributions!L93/SUM(NewDistributions!L$2:L95)&gt;0.01,"",DateEnded_3Day!$A95))))))</f>
        <v/>
      </c>
      <c r="M95" s="19" t="str">
        <f>IF($A95&lt;='All Results'!$B$4,"",IF(SUM(NewDistributions!M$2:M95)=0,"",(IF(NewDistributions!M95/SUM(NewDistributions!M$2:M95)&gt;0.01,"",IF(NewDistributions!M94/SUM(NewDistributions!M$2:M95)&gt;0.01,"",IF(NewDistributions!M93/SUM(NewDistributions!M$2:M95)&gt;0.01,"",DateEnded_3Day!$A95))))))</f>
        <v/>
      </c>
      <c r="N95" s="19" t="str">
        <f>IF($A95&lt;='All Results'!$B$4,"",IF(SUM(NewDistributions!N$2:N95)=0,"",(IF(NewDistributions!N95/SUM(NewDistributions!N$2:N95)&gt;0.01,"",IF(NewDistributions!N94/SUM(NewDistributions!N$2:N95)&gt;0.01,"",IF(NewDistributions!N93/SUM(NewDistributions!N$2:N95)&gt;0.01,"",DateEnded_3Day!$A95))))))</f>
        <v/>
      </c>
      <c r="O95" s="19" t="str">
        <f>IF($A95&lt;='All Results'!$B$4,"",IF(SUM(NewDistributions!O$2:O95)=0,"",(IF(NewDistributions!O95/SUM(NewDistributions!O$2:O95)&gt;0.01,"",IF(NewDistributions!O94/SUM(NewDistributions!O$2:O95)&gt;0.01,"",IF(NewDistributions!O93/SUM(NewDistributions!O$2:O95)&gt;0.01,"",DateEnded_3Day!$A95))))))</f>
        <v/>
      </c>
      <c r="P95" s="19" t="str">
        <f>IF($A95&lt;='All Results'!$B$4,"",IF(SUM(NewDistributions!P$2:P95)=0,"",(IF(NewDistributions!P95/SUM(NewDistributions!P$2:P95)&gt;0.01,"",IF(NewDistributions!P94/SUM(NewDistributions!P$2:P95)&gt;0.01,"",IF(NewDistributions!P93/SUM(NewDistributions!P$2:P95)&gt;0.01,"",DateEnded_3Day!$A95))))))</f>
        <v/>
      </c>
      <c r="Q95" s="19" t="str">
        <f>IF($A95&lt;='All Results'!$B$4,"",IF(SUM(NewDistributions!Q$2:Q95)=0,"",(IF(NewDistributions!Q95/SUM(NewDistributions!Q$2:Q95)&gt;0.01,"",IF(NewDistributions!Q94/SUM(NewDistributions!Q$2:Q95)&gt;0.01,"",IF(NewDistributions!Q93/SUM(NewDistributions!Q$2:Q95)&gt;0.01,"",DateEnded_3Day!$A95))))))</f>
        <v/>
      </c>
      <c r="R95" s="19" t="str">
        <f>IF($A95&lt;='All Results'!$B$4,"",IF(SUM(NewDistributions!R$2:R95)=0,"",(IF(NewDistributions!R95/SUM(NewDistributions!R$2:R95)&gt;0.01,"",IF(NewDistributions!R94/SUM(NewDistributions!R$2:R95)&gt;0.01,"",IF(NewDistributions!R93/SUM(NewDistributions!R$2:R95)&gt;0.01,"",DateEnded_3Day!$A95))))))</f>
        <v/>
      </c>
      <c r="S95" s="19" t="str">
        <f>IF($A95&lt;='All Results'!$B$4,"",IF(SUM(NewDistributions!S$2:S95)=0,"",(IF(NewDistributions!S95/SUM(NewDistributions!S$2:S95)&gt;0.01,"",IF(NewDistributions!S94/SUM(NewDistributions!S$2:S95)&gt;0.01,"",IF(NewDistributions!S93/SUM(NewDistributions!S$2:S95)&gt;0.01,"",DateEnded_3Day!$A95))))))</f>
        <v/>
      </c>
      <c r="T95" s="19" t="str">
        <f>IF($A95&lt;='All Results'!$B$4,"",IF(SUM(NewDistributions!T$2:T95)=0,"",(IF(NewDistributions!T95/SUM(NewDistributions!T$2:T95)&gt;0.01,"",IF(NewDistributions!T94/SUM(NewDistributions!T$2:T95)&gt;0.01,"",IF(NewDistributions!T93/SUM(NewDistributions!T$2:T95)&gt;0.01,"",DateEnded_3Day!$A95))))))</f>
        <v/>
      </c>
      <c r="U95" s="19" t="str">
        <f>IF($A95&lt;='All Results'!$B$4,"",IF(SUM(NewDistributions!U$2:U95)=0,"",(IF(NewDistributions!U95/SUM(NewDistributions!U$2:U95)&gt;0.01,"",IF(NewDistributions!U94/SUM(NewDistributions!U$2:U95)&gt;0.01,"",IF(NewDistributions!U93/SUM(NewDistributions!U$2:U95)&gt;0.01,"",DateEnded_3Day!$A95))))))</f>
        <v/>
      </c>
      <c r="V95" s="19" t="str">
        <f>IF($A95&lt;='All Results'!$B$4,"",IF(SUM(NewDistributions!V$2:V95)=0,"",(IF(NewDistributions!V95/SUM(NewDistributions!V$2:V95)&gt;0.01,"",IF(NewDistributions!V94/SUM(NewDistributions!V$2:V95)&gt;0.01,"",IF(NewDistributions!V93/SUM(NewDistributions!V$2:V95)&gt;0.01,"",DateEnded_3Day!$A95))))))</f>
        <v/>
      </c>
      <c r="W95" s="19" t="str">
        <f>IF($A95&lt;='All Results'!$B$4,"",IF(SUM(NewDistributions!W$2:W95)=0,"",(IF(NewDistributions!W95/SUM(NewDistributions!W$2:W95)&gt;0.01,"",IF(NewDistributions!W94/SUM(NewDistributions!W$2:W95)&gt;0.01,"",IF(NewDistributions!W93/SUM(NewDistributions!W$2:W95)&gt;0.01,"",DateEnded_3Day!$A95))))))</f>
        <v/>
      </c>
      <c r="X95" s="19" t="str">
        <f>IF($A95&lt;='All Results'!$B$4,"",IF(SUM(NewDistributions!X$2:X95)=0,"",(IF(NewDistributions!X95/SUM(NewDistributions!X$2:X95)&gt;0.01,"",IF(NewDistributions!X94/SUM(NewDistributions!X$2:X95)&gt;0.01,"",IF(NewDistributions!X93/SUM(NewDistributions!X$2:X95)&gt;0.01,"",DateEnded_3Day!$A95))))))</f>
        <v/>
      </c>
      <c r="Y95" s="19" t="str">
        <f>IF($A95&lt;='All Results'!$B$4,"",IF(SUM(NewDistributions!Y$2:Y95)=0,"",(IF(NewDistributions!Y95/SUM(NewDistributions!Y$2:Y95)&gt;0.01,"",IF(NewDistributions!Y94/SUM(NewDistributions!Y$2:Y95)&gt;0.01,"",IF(NewDistributions!Y93/SUM(NewDistributions!Y$2:Y95)&gt;0.01,"",DateEnded_3Day!$A95))))))</f>
        <v/>
      </c>
      <c r="Z95" s="19" t="str">
        <f>IF($A95&lt;='All Results'!$B$4,"",IF(SUM(NewDistributions!Z$2:Z95)=0,"",(IF(NewDistributions!Z95/SUM(NewDistributions!Z$2:Z95)&gt;0.01,"",IF(NewDistributions!Z94/SUM(NewDistributions!Z$2:Z95)&gt;0.01,"",IF(NewDistributions!Z93/SUM(NewDistributions!Z$2:Z95)&gt;0.01,"",DateEnded_3Day!$A95))))))</f>
        <v/>
      </c>
      <c r="AA95" s="19" t="str">
        <f>IF($A95&lt;='All Results'!$B$4,"",IF(SUM(NewDistributions!AA$2:AA95)=0,"",(IF(NewDistributions!AA95/SUM(NewDistributions!AA$2:AA95)&gt;0.01,"",IF(NewDistributions!AA94/SUM(NewDistributions!AA$2:AA95)&gt;0.01,"",IF(NewDistributions!AA93/SUM(NewDistributions!AA$2:AA95)&gt;0.01,"",DateEnded_3Day!$A95))))))</f>
        <v/>
      </c>
      <c r="AB95" s="19" t="str">
        <f>IF($A95&lt;='All Results'!$B$4,"",IF(SUM(NewDistributions!AB$2:AB95)=0,"",(IF(NewDistributions!AB95/SUM(NewDistributions!AB$2:AB95)&gt;0.01,"",IF(NewDistributions!AB94/SUM(NewDistributions!AB$2:AB95)&gt;0.01,"",IF(NewDistributions!AB93/SUM(NewDistributions!AB$2:AB95)&gt;0.01,"",DateEnded_3Day!$A95))))))</f>
        <v/>
      </c>
      <c r="AC95" s="19" t="str">
        <f>IF($A95&lt;='All Results'!$B$4,"",IF(SUM(NewDistributions!AC$2:AC95)=0,"",(IF(NewDistributions!AC95/SUM(NewDistributions!AC$2:AC95)&gt;0.01,"",IF(NewDistributions!AC94/SUM(NewDistributions!AC$2:AC95)&gt;0.01,"",IF(NewDistributions!AC93/SUM(NewDistributions!AC$2:AC95)&gt;0.01,"",DateEnded_3Day!$A95))))))</f>
        <v/>
      </c>
      <c r="AD95" s="19" t="str">
        <f>IF($A95&lt;='All Results'!$B$4,"",IF(SUM(NewDistributions!AD$2:AD95)=0,"",(IF(NewDistributions!AD95/SUM(NewDistributions!AD$2:AD95)&gt;0.01,"",IF(NewDistributions!AD94/SUM(NewDistributions!AD$2:AD95)&gt;0.01,"",IF(NewDistributions!AD93/SUM(NewDistributions!AD$2:AD95)&gt;0.01,"",DateEnded_3Day!$A95))))))</f>
        <v/>
      </c>
      <c r="AE95" s="19" t="str">
        <f>IF($A95&lt;='All Results'!$B$4,"",IF(SUM(NewDistributions!AE$2:AE95)=0,"",(IF(NewDistributions!AE95/SUM(NewDistributions!AE$2:AE95)&gt;0.01,"",IF(NewDistributions!AE94/SUM(NewDistributions!AE$2:AE95)&gt;0.01,"",IF(NewDistributions!AE93/SUM(NewDistributions!AE$2:AE95)&gt;0.01,"",DateEnded_3Day!$A95))))))</f>
        <v/>
      </c>
      <c r="AF95" s="19" t="str">
        <f>IF($A95&lt;='All Results'!$B$4,"",IF(SUM(NewDistributions!AF$2:AF95)=0,"",(IF(NewDistributions!AF95/SUM(NewDistributions!AF$2:AF95)&gt;0.01,"",IF(NewDistributions!AF94/SUM(NewDistributions!AF$2:AF95)&gt;0.01,"",IF(NewDistributions!AF93/SUM(NewDistributions!AF$2:AF95)&gt;0.01,"",DateEnded_3Day!$A95))))))</f>
        <v/>
      </c>
      <c r="AG95" s="19" t="str">
        <f>IF($A95&lt;='All Results'!$B$4,"",IF(SUM(NewDistributions!AG$2:AG95)=0,"",(IF(NewDistributions!AG95/SUM(NewDistributions!AG$2:AG95)&gt;0.01,"",IF(NewDistributions!AG94/SUM(NewDistributions!AG$2:AG95)&gt;0.01,"",IF(NewDistributions!AG93/SUM(NewDistributions!AG$2:AG95)&gt;0.01,"",DateEnded_3Day!$A95))))))</f>
        <v/>
      </c>
      <c r="AH95" s="19" t="str">
        <f>IF($A95&lt;='All Results'!$B$4,"",IF(SUM(NewDistributions!AH$2:AH95)=0,"",(IF(NewDistributions!AH95/SUM(NewDistributions!AH$2:AH95)&gt;0.01,"",IF(NewDistributions!AH94/SUM(NewDistributions!AH$2:AH95)&gt;0.01,"",IF(NewDistributions!AH93/SUM(NewDistributions!AH$2:AH95)&gt;0.01,"",DateEnded_3Day!$A95))))))</f>
        <v/>
      </c>
      <c r="AI95" s="19" t="str">
        <f>IF($A95&lt;='All Results'!$B$4,"",IF(SUM(NewDistributions!AI$2:AI95)=0,"",(IF(NewDistributions!AI95/SUM(NewDistributions!AI$2:AI95)&gt;0.01,"",IF(NewDistributions!AI94/SUM(NewDistributions!AI$2:AI95)&gt;0.01,"",IF(NewDistributions!AI93/SUM(NewDistributions!AI$2:AI95)&gt;0.01,"",DateEnded_3Day!$A95))))))</f>
        <v/>
      </c>
      <c r="AJ95" s="19" t="str">
        <f>IF($A95&lt;='All Results'!$B$4,"",IF(SUM(NewDistributions!AJ$2:AJ95)=0,"",(IF(NewDistributions!AJ95/SUM(NewDistributions!AJ$2:AJ95)&gt;0.01,"",IF(NewDistributions!AJ94/SUM(NewDistributions!AJ$2:AJ95)&gt;0.01,"",IF(NewDistributions!AJ93/SUM(NewDistributions!AJ$2:AJ95)&gt;0.01,"",DateEnded_3Day!$A95))))))</f>
        <v/>
      </c>
    </row>
    <row r="96" spans="1:36" x14ac:dyDescent="0.25">
      <c r="A96" s="1">
        <v>44411</v>
      </c>
      <c r="B96" s="3">
        <v>215</v>
      </c>
      <c r="C96" s="19" t="str">
        <f>IF($A96&lt;='All Results'!$B$4,"",IF(SUM(NewDistributions!C$2:C96)=0,"",(IF(NewDistributions!C96/SUM(NewDistributions!C$2:C96)&gt;0.01,"",IF(NewDistributions!C95/SUM(NewDistributions!C$2:C96)&gt;0.01,"",IF(NewDistributions!C94/SUM(NewDistributions!C$2:C96)&gt;0.01,"",DateEnded_3Day!$A96))))))</f>
        <v/>
      </c>
      <c r="D96" s="19" t="str">
        <f>IF($A96&lt;='All Results'!$B$4,"",IF(SUM(NewDistributions!D$2:D96)=0,"",(IF(NewDistributions!D96/SUM(NewDistributions!D$2:D96)&gt;0.01,"",IF(NewDistributions!D95/SUM(NewDistributions!D$2:D96)&gt;0.01,"",IF(NewDistributions!D94/SUM(NewDistributions!D$2:D96)&gt;0.01,"",DateEnded_3Day!$A96))))))</f>
        <v/>
      </c>
      <c r="E96" s="19" t="str">
        <f>IF($A96&lt;='All Results'!$B$4,"",IF(SUM(NewDistributions!E$2:E96)=0,"",(IF(NewDistributions!E96/SUM(NewDistributions!E$2:E96)&gt;0.01,"",IF(NewDistributions!E95/SUM(NewDistributions!E$2:E96)&gt;0.01,"",IF(NewDistributions!E94/SUM(NewDistributions!E$2:E96)&gt;0.01,"",DateEnded_3Day!$A96))))))</f>
        <v/>
      </c>
      <c r="F96" s="19" t="str">
        <f>IF($A96&lt;='All Results'!$B$4,"",IF(SUM(NewDistributions!F$2:F96)=0,"",(IF(NewDistributions!F96/SUM(NewDistributions!F$2:F96)&gt;0.01,"",IF(NewDistributions!F95/SUM(NewDistributions!F$2:F96)&gt;0.01,"",IF(NewDistributions!F94/SUM(NewDistributions!F$2:F96)&gt;0.01,"",DateEnded_3Day!$A96))))))</f>
        <v/>
      </c>
      <c r="G96" s="19" t="str">
        <f>IF($A96&lt;='All Results'!$B$4,"",IF(SUM(NewDistributions!G$2:G96)=0,"",(IF(NewDistributions!G96/SUM(NewDistributions!G$2:G96)&gt;0.01,"",IF(NewDistributions!G95/SUM(NewDistributions!G$2:G96)&gt;0.01,"",IF(NewDistributions!G94/SUM(NewDistributions!G$2:G96)&gt;0.01,"",DateEnded_3Day!$A96))))))</f>
        <v/>
      </c>
      <c r="H96" s="19" t="str">
        <f>IF($A96&lt;='All Results'!$B$4,"",IF(SUM(NewDistributions!H$2:H96)=0,"",(IF(NewDistributions!H96/SUM(NewDistributions!H$2:H96)&gt;0.01,"",IF(NewDistributions!H95/SUM(NewDistributions!H$2:H96)&gt;0.01,"",IF(NewDistributions!H94/SUM(NewDistributions!H$2:H96)&gt;0.01,"",DateEnded_3Day!$A96))))))</f>
        <v/>
      </c>
      <c r="I96" s="19" t="str">
        <f>IF($A96&lt;='All Results'!$B$4,"",IF(SUM(NewDistributions!I$2:I96)=0,"",(IF(NewDistributions!I96/SUM(NewDistributions!I$2:I96)&gt;0.01,"",IF(NewDistributions!I95/SUM(NewDistributions!I$2:I96)&gt;0.01,"",IF(NewDistributions!I94/SUM(NewDistributions!I$2:I96)&gt;0.01,"",DateEnded_3Day!$A96))))))</f>
        <v/>
      </c>
      <c r="J96" s="19" t="str">
        <f>IF($A96&lt;='All Results'!$B$4,"",IF(SUM(NewDistributions!J$2:J96)=0,"",(IF(NewDistributions!J96/SUM(NewDistributions!J$2:J96)&gt;0.01,"",IF(NewDistributions!J95/SUM(NewDistributions!J$2:J96)&gt;0.01,"",IF(NewDistributions!J94/SUM(NewDistributions!J$2:J96)&gt;0.01,"",DateEnded_3Day!$A96))))))</f>
        <v/>
      </c>
      <c r="K96" s="19" t="str">
        <f>IF($A96&lt;='All Results'!$B$4,"",IF(SUM(NewDistributions!K$2:K96)=0,"",(IF(NewDistributions!K96/SUM(NewDistributions!K$2:K96)&gt;0.01,"",IF(NewDistributions!K95/SUM(NewDistributions!K$2:K96)&gt;0.01,"",IF(NewDistributions!K94/SUM(NewDistributions!K$2:K96)&gt;0.01,"",DateEnded_3Day!$A96))))))</f>
        <v/>
      </c>
      <c r="L96" s="19" t="str">
        <f>IF($A96&lt;='All Results'!$B$4,"",IF(SUM(NewDistributions!L$2:L96)=0,"",(IF(NewDistributions!L96/SUM(NewDistributions!L$2:L96)&gt;0.01,"",IF(NewDistributions!L95/SUM(NewDistributions!L$2:L96)&gt;0.01,"",IF(NewDistributions!L94/SUM(NewDistributions!L$2:L96)&gt;0.01,"",DateEnded_3Day!$A96))))))</f>
        <v/>
      </c>
      <c r="M96" s="19" t="str">
        <f>IF($A96&lt;='All Results'!$B$4,"",IF(SUM(NewDistributions!M$2:M96)=0,"",(IF(NewDistributions!M96/SUM(NewDistributions!M$2:M96)&gt;0.01,"",IF(NewDistributions!M95/SUM(NewDistributions!M$2:M96)&gt;0.01,"",IF(NewDistributions!M94/SUM(NewDistributions!M$2:M96)&gt;0.01,"",DateEnded_3Day!$A96))))))</f>
        <v/>
      </c>
      <c r="N96" s="19" t="str">
        <f>IF($A96&lt;='All Results'!$B$4,"",IF(SUM(NewDistributions!N$2:N96)=0,"",(IF(NewDistributions!N96/SUM(NewDistributions!N$2:N96)&gt;0.01,"",IF(NewDistributions!N95/SUM(NewDistributions!N$2:N96)&gt;0.01,"",IF(NewDistributions!N94/SUM(NewDistributions!N$2:N96)&gt;0.01,"",DateEnded_3Day!$A96))))))</f>
        <v/>
      </c>
      <c r="O96" s="19" t="str">
        <f>IF($A96&lt;='All Results'!$B$4,"",IF(SUM(NewDistributions!O$2:O96)=0,"",(IF(NewDistributions!O96/SUM(NewDistributions!O$2:O96)&gt;0.01,"",IF(NewDistributions!O95/SUM(NewDistributions!O$2:O96)&gt;0.01,"",IF(NewDistributions!O94/SUM(NewDistributions!O$2:O96)&gt;0.01,"",DateEnded_3Day!$A96))))))</f>
        <v/>
      </c>
      <c r="P96" s="19" t="str">
        <f>IF($A96&lt;='All Results'!$B$4,"",IF(SUM(NewDistributions!P$2:P96)=0,"",(IF(NewDistributions!P96/SUM(NewDistributions!P$2:P96)&gt;0.01,"",IF(NewDistributions!P95/SUM(NewDistributions!P$2:P96)&gt;0.01,"",IF(NewDistributions!P94/SUM(NewDistributions!P$2:P96)&gt;0.01,"",DateEnded_3Day!$A96))))))</f>
        <v/>
      </c>
      <c r="Q96" s="19" t="str">
        <f>IF($A96&lt;='All Results'!$B$4,"",IF(SUM(NewDistributions!Q$2:Q96)=0,"",(IF(NewDistributions!Q96/SUM(NewDistributions!Q$2:Q96)&gt;0.01,"",IF(NewDistributions!Q95/SUM(NewDistributions!Q$2:Q96)&gt;0.01,"",IF(NewDistributions!Q94/SUM(NewDistributions!Q$2:Q96)&gt;0.01,"",DateEnded_3Day!$A96))))))</f>
        <v/>
      </c>
      <c r="R96" s="19" t="str">
        <f>IF($A96&lt;='All Results'!$B$4,"",IF(SUM(NewDistributions!R$2:R96)=0,"",(IF(NewDistributions!R96/SUM(NewDistributions!R$2:R96)&gt;0.01,"",IF(NewDistributions!R95/SUM(NewDistributions!R$2:R96)&gt;0.01,"",IF(NewDistributions!R94/SUM(NewDistributions!R$2:R96)&gt;0.01,"",DateEnded_3Day!$A96))))))</f>
        <v/>
      </c>
      <c r="S96" s="19" t="str">
        <f>IF($A96&lt;='All Results'!$B$4,"",IF(SUM(NewDistributions!S$2:S96)=0,"",(IF(NewDistributions!S96/SUM(NewDistributions!S$2:S96)&gt;0.01,"",IF(NewDistributions!S95/SUM(NewDistributions!S$2:S96)&gt;0.01,"",IF(NewDistributions!S94/SUM(NewDistributions!S$2:S96)&gt;0.01,"",DateEnded_3Day!$A96))))))</f>
        <v/>
      </c>
      <c r="T96" s="19" t="str">
        <f>IF($A96&lt;='All Results'!$B$4,"",IF(SUM(NewDistributions!T$2:T96)=0,"",(IF(NewDistributions!T96/SUM(NewDistributions!T$2:T96)&gt;0.01,"",IF(NewDistributions!T95/SUM(NewDistributions!T$2:T96)&gt;0.01,"",IF(NewDistributions!T94/SUM(NewDistributions!T$2:T96)&gt;0.01,"",DateEnded_3Day!$A96))))))</f>
        <v/>
      </c>
      <c r="U96" s="19" t="str">
        <f>IF($A96&lt;='All Results'!$B$4,"",IF(SUM(NewDistributions!U$2:U96)=0,"",(IF(NewDistributions!U96/SUM(NewDistributions!U$2:U96)&gt;0.01,"",IF(NewDistributions!U95/SUM(NewDistributions!U$2:U96)&gt;0.01,"",IF(NewDistributions!U94/SUM(NewDistributions!U$2:U96)&gt;0.01,"",DateEnded_3Day!$A96))))))</f>
        <v/>
      </c>
      <c r="V96" s="19" t="str">
        <f>IF($A96&lt;='All Results'!$B$4,"",IF(SUM(NewDistributions!V$2:V96)=0,"",(IF(NewDistributions!V96/SUM(NewDistributions!V$2:V96)&gt;0.01,"",IF(NewDistributions!V95/SUM(NewDistributions!V$2:V96)&gt;0.01,"",IF(NewDistributions!V94/SUM(NewDistributions!V$2:V96)&gt;0.01,"",DateEnded_3Day!$A96))))))</f>
        <v/>
      </c>
      <c r="W96" s="19" t="str">
        <f>IF($A96&lt;='All Results'!$B$4,"",IF(SUM(NewDistributions!W$2:W96)=0,"",(IF(NewDistributions!W96/SUM(NewDistributions!W$2:W96)&gt;0.01,"",IF(NewDistributions!W95/SUM(NewDistributions!W$2:W96)&gt;0.01,"",IF(NewDistributions!W94/SUM(NewDistributions!W$2:W96)&gt;0.01,"",DateEnded_3Day!$A96))))))</f>
        <v/>
      </c>
      <c r="X96" s="19" t="str">
        <f>IF($A96&lt;='All Results'!$B$4,"",IF(SUM(NewDistributions!X$2:X96)=0,"",(IF(NewDistributions!X96/SUM(NewDistributions!X$2:X96)&gt;0.01,"",IF(NewDistributions!X95/SUM(NewDistributions!X$2:X96)&gt;0.01,"",IF(NewDistributions!X94/SUM(NewDistributions!X$2:X96)&gt;0.01,"",DateEnded_3Day!$A96))))))</f>
        <v/>
      </c>
      <c r="Y96" s="19" t="str">
        <f>IF($A96&lt;='All Results'!$B$4,"",IF(SUM(NewDistributions!Y$2:Y96)=0,"",(IF(NewDistributions!Y96/SUM(NewDistributions!Y$2:Y96)&gt;0.01,"",IF(NewDistributions!Y95/SUM(NewDistributions!Y$2:Y96)&gt;0.01,"",IF(NewDistributions!Y94/SUM(NewDistributions!Y$2:Y96)&gt;0.01,"",DateEnded_3Day!$A96))))))</f>
        <v/>
      </c>
      <c r="Z96" s="19" t="str">
        <f>IF($A96&lt;='All Results'!$B$4,"",IF(SUM(NewDistributions!Z$2:Z96)=0,"",(IF(NewDistributions!Z96/SUM(NewDistributions!Z$2:Z96)&gt;0.01,"",IF(NewDistributions!Z95/SUM(NewDistributions!Z$2:Z96)&gt;0.01,"",IF(NewDistributions!Z94/SUM(NewDistributions!Z$2:Z96)&gt;0.01,"",DateEnded_3Day!$A96))))))</f>
        <v/>
      </c>
      <c r="AA96" s="19" t="str">
        <f>IF($A96&lt;='All Results'!$B$4,"",IF(SUM(NewDistributions!AA$2:AA96)=0,"",(IF(NewDistributions!AA96/SUM(NewDistributions!AA$2:AA96)&gt;0.01,"",IF(NewDistributions!AA95/SUM(NewDistributions!AA$2:AA96)&gt;0.01,"",IF(NewDistributions!AA94/SUM(NewDistributions!AA$2:AA96)&gt;0.01,"",DateEnded_3Day!$A96))))))</f>
        <v/>
      </c>
      <c r="AB96" s="19" t="str">
        <f>IF($A96&lt;='All Results'!$B$4,"",IF(SUM(NewDistributions!AB$2:AB96)=0,"",(IF(NewDistributions!AB96/SUM(NewDistributions!AB$2:AB96)&gt;0.01,"",IF(NewDistributions!AB95/SUM(NewDistributions!AB$2:AB96)&gt;0.01,"",IF(NewDistributions!AB94/SUM(NewDistributions!AB$2:AB96)&gt;0.01,"",DateEnded_3Day!$A96))))))</f>
        <v/>
      </c>
      <c r="AC96" s="19" t="str">
        <f>IF($A96&lt;='All Results'!$B$4,"",IF(SUM(NewDistributions!AC$2:AC96)=0,"",(IF(NewDistributions!AC96/SUM(NewDistributions!AC$2:AC96)&gt;0.01,"",IF(NewDistributions!AC95/SUM(NewDistributions!AC$2:AC96)&gt;0.01,"",IF(NewDistributions!AC94/SUM(NewDistributions!AC$2:AC96)&gt;0.01,"",DateEnded_3Day!$A96))))))</f>
        <v/>
      </c>
      <c r="AD96" s="19" t="str">
        <f>IF($A96&lt;='All Results'!$B$4,"",IF(SUM(NewDistributions!AD$2:AD96)=0,"",(IF(NewDistributions!AD96/SUM(NewDistributions!AD$2:AD96)&gt;0.01,"",IF(NewDistributions!AD95/SUM(NewDistributions!AD$2:AD96)&gt;0.01,"",IF(NewDistributions!AD94/SUM(NewDistributions!AD$2:AD96)&gt;0.01,"",DateEnded_3Day!$A96))))))</f>
        <v/>
      </c>
      <c r="AE96" s="19" t="str">
        <f>IF($A96&lt;='All Results'!$B$4,"",IF(SUM(NewDistributions!AE$2:AE96)=0,"",(IF(NewDistributions!AE96/SUM(NewDistributions!AE$2:AE96)&gt;0.01,"",IF(NewDistributions!AE95/SUM(NewDistributions!AE$2:AE96)&gt;0.01,"",IF(NewDistributions!AE94/SUM(NewDistributions!AE$2:AE96)&gt;0.01,"",DateEnded_3Day!$A96))))))</f>
        <v/>
      </c>
      <c r="AF96" s="19" t="str">
        <f>IF($A96&lt;='All Results'!$B$4,"",IF(SUM(NewDistributions!AF$2:AF96)=0,"",(IF(NewDistributions!AF96/SUM(NewDistributions!AF$2:AF96)&gt;0.01,"",IF(NewDistributions!AF95/SUM(NewDistributions!AF$2:AF96)&gt;0.01,"",IF(NewDistributions!AF94/SUM(NewDistributions!AF$2:AF96)&gt;0.01,"",DateEnded_3Day!$A96))))))</f>
        <v/>
      </c>
      <c r="AG96" s="19" t="str">
        <f>IF($A96&lt;='All Results'!$B$4,"",IF(SUM(NewDistributions!AG$2:AG96)=0,"",(IF(NewDistributions!AG96/SUM(NewDistributions!AG$2:AG96)&gt;0.01,"",IF(NewDistributions!AG95/SUM(NewDistributions!AG$2:AG96)&gt;0.01,"",IF(NewDistributions!AG94/SUM(NewDistributions!AG$2:AG96)&gt;0.01,"",DateEnded_3Day!$A96))))))</f>
        <v/>
      </c>
      <c r="AH96" s="19" t="str">
        <f>IF($A96&lt;='All Results'!$B$4,"",IF(SUM(NewDistributions!AH$2:AH96)=0,"",(IF(NewDistributions!AH96/SUM(NewDistributions!AH$2:AH96)&gt;0.01,"",IF(NewDistributions!AH95/SUM(NewDistributions!AH$2:AH96)&gt;0.01,"",IF(NewDistributions!AH94/SUM(NewDistributions!AH$2:AH96)&gt;0.01,"",DateEnded_3Day!$A96))))))</f>
        <v/>
      </c>
      <c r="AI96" s="19" t="str">
        <f>IF($A96&lt;='All Results'!$B$4,"",IF(SUM(NewDistributions!AI$2:AI96)=0,"",(IF(NewDistributions!AI96/SUM(NewDistributions!AI$2:AI96)&gt;0.01,"",IF(NewDistributions!AI95/SUM(NewDistributions!AI$2:AI96)&gt;0.01,"",IF(NewDistributions!AI94/SUM(NewDistributions!AI$2:AI96)&gt;0.01,"",DateEnded_3Day!$A96))))))</f>
        <v/>
      </c>
      <c r="AJ96" s="19" t="str">
        <f>IF($A96&lt;='All Results'!$B$4,"",IF(SUM(NewDistributions!AJ$2:AJ96)=0,"",(IF(NewDistributions!AJ96/SUM(NewDistributions!AJ$2:AJ96)&gt;0.01,"",IF(NewDistributions!AJ95/SUM(NewDistributions!AJ$2:AJ96)&gt;0.01,"",IF(NewDistributions!AJ94/SUM(NewDistributions!AJ$2:AJ96)&gt;0.01,"",DateEnded_3Day!$A96))))))</f>
        <v/>
      </c>
    </row>
    <row r="97" spans="1:36" x14ac:dyDescent="0.25">
      <c r="A97" s="1">
        <v>44412</v>
      </c>
      <c r="B97" s="3">
        <v>216</v>
      </c>
      <c r="C97" s="19" t="str">
        <f>IF($A97&lt;='All Results'!$B$4,"",IF(SUM(NewDistributions!C$2:C97)=0,"",(IF(NewDistributions!C97/SUM(NewDistributions!C$2:C97)&gt;0.01,"",IF(NewDistributions!C96/SUM(NewDistributions!C$2:C97)&gt;0.01,"",IF(NewDistributions!C95/SUM(NewDistributions!C$2:C97)&gt;0.01,"",DateEnded_3Day!$A97))))))</f>
        <v/>
      </c>
      <c r="D97" s="19" t="str">
        <f>IF($A97&lt;='All Results'!$B$4,"",IF(SUM(NewDistributions!D$2:D97)=0,"",(IF(NewDistributions!D97/SUM(NewDistributions!D$2:D97)&gt;0.01,"",IF(NewDistributions!D96/SUM(NewDistributions!D$2:D97)&gt;0.01,"",IF(NewDistributions!D95/SUM(NewDistributions!D$2:D97)&gt;0.01,"",DateEnded_3Day!$A97))))))</f>
        <v/>
      </c>
      <c r="E97" s="19" t="str">
        <f>IF($A97&lt;='All Results'!$B$4,"",IF(SUM(NewDistributions!E$2:E97)=0,"",(IF(NewDistributions!E97/SUM(NewDistributions!E$2:E97)&gt;0.01,"",IF(NewDistributions!E96/SUM(NewDistributions!E$2:E97)&gt;0.01,"",IF(NewDistributions!E95/SUM(NewDistributions!E$2:E97)&gt;0.01,"",DateEnded_3Day!$A97))))))</f>
        <v/>
      </c>
      <c r="F97" s="19" t="str">
        <f>IF($A97&lt;='All Results'!$B$4,"",IF(SUM(NewDistributions!F$2:F97)=0,"",(IF(NewDistributions!F97/SUM(NewDistributions!F$2:F97)&gt;0.01,"",IF(NewDistributions!F96/SUM(NewDistributions!F$2:F97)&gt;0.01,"",IF(NewDistributions!F95/SUM(NewDistributions!F$2:F97)&gt;0.01,"",DateEnded_3Day!$A97))))))</f>
        <v/>
      </c>
      <c r="G97" s="19" t="str">
        <f>IF($A97&lt;='All Results'!$B$4,"",IF(SUM(NewDistributions!G$2:G97)=0,"",(IF(NewDistributions!G97/SUM(NewDistributions!G$2:G97)&gt;0.01,"",IF(NewDistributions!G96/SUM(NewDistributions!G$2:G97)&gt;0.01,"",IF(NewDistributions!G95/SUM(NewDistributions!G$2:G97)&gt;0.01,"",DateEnded_3Day!$A97))))))</f>
        <v/>
      </c>
      <c r="H97" s="19" t="str">
        <f>IF($A97&lt;='All Results'!$B$4,"",IF(SUM(NewDistributions!H$2:H97)=0,"",(IF(NewDistributions!H97/SUM(NewDistributions!H$2:H97)&gt;0.01,"",IF(NewDistributions!H96/SUM(NewDistributions!H$2:H97)&gt;0.01,"",IF(NewDistributions!H95/SUM(NewDistributions!H$2:H97)&gt;0.01,"",DateEnded_3Day!$A97))))))</f>
        <v/>
      </c>
      <c r="I97" s="19" t="str">
        <f>IF($A97&lt;='All Results'!$B$4,"",IF(SUM(NewDistributions!I$2:I97)=0,"",(IF(NewDistributions!I97/SUM(NewDistributions!I$2:I97)&gt;0.01,"",IF(NewDistributions!I96/SUM(NewDistributions!I$2:I97)&gt;0.01,"",IF(NewDistributions!I95/SUM(NewDistributions!I$2:I97)&gt;0.01,"",DateEnded_3Day!$A97))))))</f>
        <v/>
      </c>
      <c r="J97" s="19" t="str">
        <f>IF($A97&lt;='All Results'!$B$4,"",IF(SUM(NewDistributions!J$2:J97)=0,"",(IF(NewDistributions!J97/SUM(NewDistributions!J$2:J97)&gt;0.01,"",IF(NewDistributions!J96/SUM(NewDistributions!J$2:J97)&gt;0.01,"",IF(NewDistributions!J95/SUM(NewDistributions!J$2:J97)&gt;0.01,"",DateEnded_3Day!$A97))))))</f>
        <v/>
      </c>
      <c r="K97" s="19" t="str">
        <f>IF($A97&lt;='All Results'!$B$4,"",IF(SUM(NewDistributions!K$2:K97)=0,"",(IF(NewDistributions!K97/SUM(NewDistributions!K$2:K97)&gt;0.01,"",IF(NewDistributions!K96/SUM(NewDistributions!K$2:K97)&gt;0.01,"",IF(NewDistributions!K95/SUM(NewDistributions!K$2:K97)&gt;0.01,"",DateEnded_3Day!$A97))))))</f>
        <v/>
      </c>
      <c r="L97" s="19" t="str">
        <f>IF($A97&lt;='All Results'!$B$4,"",IF(SUM(NewDistributions!L$2:L97)=0,"",(IF(NewDistributions!L97/SUM(NewDistributions!L$2:L97)&gt;0.01,"",IF(NewDistributions!L96/SUM(NewDistributions!L$2:L97)&gt;0.01,"",IF(NewDistributions!L95/SUM(NewDistributions!L$2:L97)&gt;0.01,"",DateEnded_3Day!$A97))))))</f>
        <v/>
      </c>
      <c r="M97" s="19" t="str">
        <f>IF($A97&lt;='All Results'!$B$4,"",IF(SUM(NewDistributions!M$2:M97)=0,"",(IF(NewDistributions!M97/SUM(NewDistributions!M$2:M97)&gt;0.01,"",IF(NewDistributions!M96/SUM(NewDistributions!M$2:M97)&gt;0.01,"",IF(NewDistributions!M95/SUM(NewDistributions!M$2:M97)&gt;0.01,"",DateEnded_3Day!$A97))))))</f>
        <v/>
      </c>
      <c r="N97" s="19" t="str">
        <f>IF($A97&lt;='All Results'!$B$4,"",IF(SUM(NewDistributions!N$2:N97)=0,"",(IF(NewDistributions!N97/SUM(NewDistributions!N$2:N97)&gt;0.01,"",IF(NewDistributions!N96/SUM(NewDistributions!N$2:N97)&gt;0.01,"",IF(NewDistributions!N95/SUM(NewDistributions!N$2:N97)&gt;0.01,"",DateEnded_3Day!$A97))))))</f>
        <v/>
      </c>
      <c r="O97" s="19" t="str">
        <f>IF($A97&lt;='All Results'!$B$4,"",IF(SUM(NewDistributions!O$2:O97)=0,"",(IF(NewDistributions!O97/SUM(NewDistributions!O$2:O97)&gt;0.01,"",IF(NewDistributions!O96/SUM(NewDistributions!O$2:O97)&gt;0.01,"",IF(NewDistributions!O95/SUM(NewDistributions!O$2:O97)&gt;0.01,"",DateEnded_3Day!$A97))))))</f>
        <v/>
      </c>
      <c r="P97" s="19" t="str">
        <f>IF($A97&lt;='All Results'!$B$4,"",IF(SUM(NewDistributions!P$2:P97)=0,"",(IF(NewDistributions!P97/SUM(NewDistributions!P$2:P97)&gt;0.01,"",IF(NewDistributions!P96/SUM(NewDistributions!P$2:P97)&gt;0.01,"",IF(NewDistributions!P95/SUM(NewDistributions!P$2:P97)&gt;0.01,"",DateEnded_3Day!$A97))))))</f>
        <v/>
      </c>
      <c r="Q97" s="19" t="str">
        <f>IF($A97&lt;='All Results'!$B$4,"",IF(SUM(NewDistributions!Q$2:Q97)=0,"",(IF(NewDistributions!Q97/SUM(NewDistributions!Q$2:Q97)&gt;0.01,"",IF(NewDistributions!Q96/SUM(NewDistributions!Q$2:Q97)&gt;0.01,"",IF(NewDistributions!Q95/SUM(NewDistributions!Q$2:Q97)&gt;0.01,"",DateEnded_3Day!$A97))))))</f>
        <v/>
      </c>
      <c r="R97" s="19" t="str">
        <f>IF($A97&lt;='All Results'!$B$4,"",IF(SUM(NewDistributions!R$2:R97)=0,"",(IF(NewDistributions!R97/SUM(NewDistributions!R$2:R97)&gt;0.01,"",IF(NewDistributions!R96/SUM(NewDistributions!R$2:R97)&gt;0.01,"",IF(NewDistributions!R95/SUM(NewDistributions!R$2:R97)&gt;0.01,"",DateEnded_3Day!$A97))))))</f>
        <v/>
      </c>
      <c r="S97" s="19" t="str">
        <f>IF($A97&lt;='All Results'!$B$4,"",IF(SUM(NewDistributions!S$2:S97)=0,"",(IF(NewDistributions!S97/SUM(NewDistributions!S$2:S97)&gt;0.01,"",IF(NewDistributions!S96/SUM(NewDistributions!S$2:S97)&gt;0.01,"",IF(NewDistributions!S95/SUM(NewDistributions!S$2:S97)&gt;0.01,"",DateEnded_3Day!$A97))))))</f>
        <v/>
      </c>
      <c r="T97" s="19" t="str">
        <f>IF($A97&lt;='All Results'!$B$4,"",IF(SUM(NewDistributions!T$2:T97)=0,"",(IF(NewDistributions!T97/SUM(NewDistributions!T$2:T97)&gt;0.01,"",IF(NewDistributions!T96/SUM(NewDistributions!T$2:T97)&gt;0.01,"",IF(NewDistributions!T95/SUM(NewDistributions!T$2:T97)&gt;0.01,"",DateEnded_3Day!$A97))))))</f>
        <v/>
      </c>
      <c r="U97" s="19" t="str">
        <f>IF($A97&lt;='All Results'!$B$4,"",IF(SUM(NewDistributions!U$2:U97)=0,"",(IF(NewDistributions!U97/SUM(NewDistributions!U$2:U97)&gt;0.01,"",IF(NewDistributions!U96/SUM(NewDistributions!U$2:U97)&gt;0.01,"",IF(NewDistributions!U95/SUM(NewDistributions!U$2:U97)&gt;0.01,"",DateEnded_3Day!$A97))))))</f>
        <v/>
      </c>
      <c r="V97" s="19" t="str">
        <f>IF($A97&lt;='All Results'!$B$4,"",IF(SUM(NewDistributions!V$2:V97)=0,"",(IF(NewDistributions!V97/SUM(NewDistributions!V$2:V97)&gt;0.01,"",IF(NewDistributions!V96/SUM(NewDistributions!V$2:V97)&gt;0.01,"",IF(NewDistributions!V95/SUM(NewDistributions!V$2:V97)&gt;0.01,"",DateEnded_3Day!$A97))))))</f>
        <v/>
      </c>
      <c r="W97" s="19" t="str">
        <f>IF($A97&lt;='All Results'!$B$4,"",IF(SUM(NewDistributions!W$2:W97)=0,"",(IF(NewDistributions!W97/SUM(NewDistributions!W$2:W97)&gt;0.01,"",IF(NewDistributions!W96/SUM(NewDistributions!W$2:W97)&gt;0.01,"",IF(NewDistributions!W95/SUM(NewDistributions!W$2:W97)&gt;0.01,"",DateEnded_3Day!$A97))))))</f>
        <v/>
      </c>
      <c r="X97" s="19" t="str">
        <f>IF($A97&lt;='All Results'!$B$4,"",IF(SUM(NewDistributions!X$2:X97)=0,"",(IF(NewDistributions!X97/SUM(NewDistributions!X$2:X97)&gt;0.01,"",IF(NewDistributions!X96/SUM(NewDistributions!X$2:X97)&gt;0.01,"",IF(NewDistributions!X95/SUM(NewDistributions!X$2:X97)&gt;0.01,"",DateEnded_3Day!$A97))))))</f>
        <v/>
      </c>
      <c r="Y97" s="19" t="str">
        <f>IF($A97&lt;='All Results'!$B$4,"",IF(SUM(NewDistributions!Y$2:Y97)=0,"",(IF(NewDistributions!Y97/SUM(NewDistributions!Y$2:Y97)&gt;0.01,"",IF(NewDistributions!Y96/SUM(NewDistributions!Y$2:Y97)&gt;0.01,"",IF(NewDistributions!Y95/SUM(NewDistributions!Y$2:Y97)&gt;0.01,"",DateEnded_3Day!$A97))))))</f>
        <v/>
      </c>
      <c r="Z97" s="19" t="str">
        <f>IF($A97&lt;='All Results'!$B$4,"",IF(SUM(NewDistributions!Z$2:Z97)=0,"",(IF(NewDistributions!Z97/SUM(NewDistributions!Z$2:Z97)&gt;0.01,"",IF(NewDistributions!Z96/SUM(NewDistributions!Z$2:Z97)&gt;0.01,"",IF(NewDistributions!Z95/SUM(NewDistributions!Z$2:Z97)&gt;0.01,"",DateEnded_3Day!$A97))))))</f>
        <v/>
      </c>
      <c r="AA97" s="19" t="str">
        <f>IF($A97&lt;='All Results'!$B$4,"",IF(SUM(NewDistributions!AA$2:AA97)=0,"",(IF(NewDistributions!AA97/SUM(NewDistributions!AA$2:AA97)&gt;0.01,"",IF(NewDistributions!AA96/SUM(NewDistributions!AA$2:AA97)&gt;0.01,"",IF(NewDistributions!AA95/SUM(NewDistributions!AA$2:AA97)&gt;0.01,"",DateEnded_3Day!$A97))))))</f>
        <v/>
      </c>
      <c r="AB97" s="19" t="str">
        <f>IF($A97&lt;='All Results'!$B$4,"",IF(SUM(NewDistributions!AB$2:AB97)=0,"",(IF(NewDistributions!AB97/SUM(NewDistributions!AB$2:AB97)&gt;0.01,"",IF(NewDistributions!AB96/SUM(NewDistributions!AB$2:AB97)&gt;0.01,"",IF(NewDistributions!AB95/SUM(NewDistributions!AB$2:AB97)&gt;0.01,"",DateEnded_3Day!$A97))))))</f>
        <v/>
      </c>
      <c r="AC97" s="19" t="str">
        <f>IF($A97&lt;='All Results'!$B$4,"",IF(SUM(NewDistributions!AC$2:AC97)=0,"",(IF(NewDistributions!AC97/SUM(NewDistributions!AC$2:AC97)&gt;0.01,"",IF(NewDistributions!AC96/SUM(NewDistributions!AC$2:AC97)&gt;0.01,"",IF(NewDistributions!AC95/SUM(NewDistributions!AC$2:AC97)&gt;0.01,"",DateEnded_3Day!$A97))))))</f>
        <v/>
      </c>
      <c r="AD97" s="19" t="str">
        <f>IF($A97&lt;='All Results'!$B$4,"",IF(SUM(NewDistributions!AD$2:AD97)=0,"",(IF(NewDistributions!AD97/SUM(NewDistributions!AD$2:AD97)&gt;0.01,"",IF(NewDistributions!AD96/SUM(NewDistributions!AD$2:AD97)&gt;0.01,"",IF(NewDistributions!AD95/SUM(NewDistributions!AD$2:AD97)&gt;0.01,"",DateEnded_3Day!$A97))))))</f>
        <v/>
      </c>
      <c r="AE97" s="19" t="str">
        <f>IF($A97&lt;='All Results'!$B$4,"",IF(SUM(NewDistributions!AE$2:AE97)=0,"",(IF(NewDistributions!AE97/SUM(NewDistributions!AE$2:AE97)&gt;0.01,"",IF(NewDistributions!AE96/SUM(NewDistributions!AE$2:AE97)&gt;0.01,"",IF(NewDistributions!AE95/SUM(NewDistributions!AE$2:AE97)&gt;0.01,"",DateEnded_3Day!$A97))))))</f>
        <v/>
      </c>
      <c r="AF97" s="19" t="str">
        <f>IF($A97&lt;='All Results'!$B$4,"",IF(SUM(NewDistributions!AF$2:AF97)=0,"",(IF(NewDistributions!AF97/SUM(NewDistributions!AF$2:AF97)&gt;0.01,"",IF(NewDistributions!AF96/SUM(NewDistributions!AF$2:AF97)&gt;0.01,"",IF(NewDistributions!AF95/SUM(NewDistributions!AF$2:AF97)&gt;0.01,"",DateEnded_3Day!$A97))))))</f>
        <v/>
      </c>
      <c r="AG97" s="19" t="str">
        <f>IF($A97&lt;='All Results'!$B$4,"",IF(SUM(NewDistributions!AG$2:AG97)=0,"",(IF(NewDistributions!AG97/SUM(NewDistributions!AG$2:AG97)&gt;0.01,"",IF(NewDistributions!AG96/SUM(NewDistributions!AG$2:AG97)&gt;0.01,"",IF(NewDistributions!AG95/SUM(NewDistributions!AG$2:AG97)&gt;0.01,"",DateEnded_3Day!$A97))))))</f>
        <v/>
      </c>
      <c r="AH97" s="19" t="str">
        <f>IF($A97&lt;='All Results'!$B$4,"",IF(SUM(NewDistributions!AH$2:AH97)=0,"",(IF(NewDistributions!AH97/SUM(NewDistributions!AH$2:AH97)&gt;0.01,"",IF(NewDistributions!AH96/SUM(NewDistributions!AH$2:AH97)&gt;0.01,"",IF(NewDistributions!AH95/SUM(NewDistributions!AH$2:AH97)&gt;0.01,"",DateEnded_3Day!$A97))))))</f>
        <v/>
      </c>
      <c r="AI97" s="19" t="str">
        <f>IF($A97&lt;='All Results'!$B$4,"",IF(SUM(NewDistributions!AI$2:AI97)=0,"",(IF(NewDistributions!AI97/SUM(NewDistributions!AI$2:AI97)&gt;0.01,"",IF(NewDistributions!AI96/SUM(NewDistributions!AI$2:AI97)&gt;0.01,"",IF(NewDistributions!AI95/SUM(NewDistributions!AI$2:AI97)&gt;0.01,"",DateEnded_3Day!$A97))))))</f>
        <v/>
      </c>
      <c r="AJ97" s="19" t="str">
        <f>IF($A97&lt;='All Results'!$B$4,"",IF(SUM(NewDistributions!AJ$2:AJ97)=0,"",(IF(NewDistributions!AJ97/SUM(NewDistributions!AJ$2:AJ97)&gt;0.01,"",IF(NewDistributions!AJ96/SUM(NewDistributions!AJ$2:AJ97)&gt;0.01,"",IF(NewDistributions!AJ95/SUM(NewDistributions!AJ$2:AJ97)&gt;0.01,"",DateEnded_3Day!$A97))))))</f>
        <v/>
      </c>
    </row>
    <row r="98" spans="1:36" x14ac:dyDescent="0.25">
      <c r="A98" s="1">
        <v>44413</v>
      </c>
      <c r="B98" s="3">
        <v>217</v>
      </c>
      <c r="C98" s="19" t="str">
        <f>IF($A98&lt;='All Results'!$B$4,"",IF(SUM(NewDistributions!C$2:C98)=0,"",(IF(NewDistributions!C98/SUM(NewDistributions!C$2:C98)&gt;0.01,"",IF(NewDistributions!C97/SUM(NewDistributions!C$2:C98)&gt;0.01,"",IF(NewDistributions!C96/SUM(NewDistributions!C$2:C98)&gt;0.01,"",DateEnded_3Day!$A98))))))</f>
        <v/>
      </c>
      <c r="D98" s="19" t="str">
        <f>IF($A98&lt;='All Results'!$B$4,"",IF(SUM(NewDistributions!D$2:D98)=0,"",(IF(NewDistributions!D98/SUM(NewDistributions!D$2:D98)&gt;0.01,"",IF(NewDistributions!D97/SUM(NewDistributions!D$2:D98)&gt;0.01,"",IF(NewDistributions!D96/SUM(NewDistributions!D$2:D98)&gt;0.01,"",DateEnded_3Day!$A98))))))</f>
        <v/>
      </c>
      <c r="E98" s="19" t="str">
        <f>IF($A98&lt;='All Results'!$B$4,"",IF(SUM(NewDistributions!E$2:E98)=0,"",(IF(NewDistributions!E98/SUM(NewDistributions!E$2:E98)&gt;0.01,"",IF(NewDistributions!E97/SUM(NewDistributions!E$2:E98)&gt;0.01,"",IF(NewDistributions!E96/SUM(NewDistributions!E$2:E98)&gt;0.01,"",DateEnded_3Day!$A98))))))</f>
        <v/>
      </c>
      <c r="F98" s="19" t="str">
        <f>IF($A98&lt;='All Results'!$B$4,"",IF(SUM(NewDistributions!F$2:F98)=0,"",(IF(NewDistributions!F98/SUM(NewDistributions!F$2:F98)&gt;0.01,"",IF(NewDistributions!F97/SUM(NewDistributions!F$2:F98)&gt;0.01,"",IF(NewDistributions!F96/SUM(NewDistributions!F$2:F98)&gt;0.01,"",DateEnded_3Day!$A98))))))</f>
        <v/>
      </c>
      <c r="G98" s="19" t="str">
        <f>IF($A98&lt;='All Results'!$B$4,"",IF(SUM(NewDistributions!G$2:G98)=0,"",(IF(NewDistributions!G98/SUM(NewDistributions!G$2:G98)&gt;0.01,"",IF(NewDistributions!G97/SUM(NewDistributions!G$2:G98)&gt;0.01,"",IF(NewDistributions!G96/SUM(NewDistributions!G$2:G98)&gt;0.01,"",DateEnded_3Day!$A98))))))</f>
        <v/>
      </c>
      <c r="H98" s="19" t="str">
        <f>IF($A98&lt;='All Results'!$B$4,"",IF(SUM(NewDistributions!H$2:H98)=0,"",(IF(NewDistributions!H98/SUM(NewDistributions!H$2:H98)&gt;0.01,"",IF(NewDistributions!H97/SUM(NewDistributions!H$2:H98)&gt;0.01,"",IF(NewDistributions!H96/SUM(NewDistributions!H$2:H98)&gt;0.01,"",DateEnded_3Day!$A98))))))</f>
        <v/>
      </c>
      <c r="I98" s="19" t="str">
        <f>IF($A98&lt;='All Results'!$B$4,"",IF(SUM(NewDistributions!I$2:I98)=0,"",(IF(NewDistributions!I98/SUM(NewDistributions!I$2:I98)&gt;0.01,"",IF(NewDistributions!I97/SUM(NewDistributions!I$2:I98)&gt;0.01,"",IF(NewDistributions!I96/SUM(NewDistributions!I$2:I98)&gt;0.01,"",DateEnded_3Day!$A98))))))</f>
        <v/>
      </c>
      <c r="J98" s="19" t="str">
        <f>IF($A98&lt;='All Results'!$B$4,"",IF(SUM(NewDistributions!J$2:J98)=0,"",(IF(NewDistributions!J98/SUM(NewDistributions!J$2:J98)&gt;0.01,"",IF(NewDistributions!J97/SUM(NewDistributions!J$2:J98)&gt;0.01,"",IF(NewDistributions!J96/SUM(NewDistributions!J$2:J98)&gt;0.01,"",DateEnded_3Day!$A98))))))</f>
        <v/>
      </c>
      <c r="K98" s="19" t="str">
        <f>IF($A98&lt;='All Results'!$B$4,"",IF(SUM(NewDistributions!K$2:K98)=0,"",(IF(NewDistributions!K98/SUM(NewDistributions!K$2:K98)&gt;0.01,"",IF(NewDistributions!K97/SUM(NewDistributions!K$2:K98)&gt;0.01,"",IF(NewDistributions!K96/SUM(NewDistributions!K$2:K98)&gt;0.01,"",DateEnded_3Day!$A98))))))</f>
        <v/>
      </c>
      <c r="L98" s="19" t="str">
        <f>IF($A98&lt;='All Results'!$B$4,"",IF(SUM(NewDistributions!L$2:L98)=0,"",(IF(NewDistributions!L98/SUM(NewDistributions!L$2:L98)&gt;0.01,"",IF(NewDistributions!L97/SUM(NewDistributions!L$2:L98)&gt;0.01,"",IF(NewDistributions!L96/SUM(NewDistributions!L$2:L98)&gt;0.01,"",DateEnded_3Day!$A98))))))</f>
        <v/>
      </c>
      <c r="M98" s="19" t="str">
        <f>IF($A98&lt;='All Results'!$B$4,"",IF(SUM(NewDistributions!M$2:M98)=0,"",(IF(NewDistributions!M98/SUM(NewDistributions!M$2:M98)&gt;0.01,"",IF(NewDistributions!M97/SUM(NewDistributions!M$2:M98)&gt;0.01,"",IF(NewDistributions!M96/SUM(NewDistributions!M$2:M98)&gt;0.01,"",DateEnded_3Day!$A98))))))</f>
        <v/>
      </c>
      <c r="N98" s="19" t="str">
        <f>IF($A98&lt;='All Results'!$B$4,"",IF(SUM(NewDistributions!N$2:N98)=0,"",(IF(NewDistributions!N98/SUM(NewDistributions!N$2:N98)&gt;0.01,"",IF(NewDistributions!N97/SUM(NewDistributions!N$2:N98)&gt;0.01,"",IF(NewDistributions!N96/SUM(NewDistributions!N$2:N98)&gt;0.01,"",DateEnded_3Day!$A98))))))</f>
        <v/>
      </c>
      <c r="O98" s="19" t="str">
        <f>IF($A98&lt;='All Results'!$B$4,"",IF(SUM(NewDistributions!O$2:O98)=0,"",(IF(NewDistributions!O98/SUM(NewDistributions!O$2:O98)&gt;0.01,"",IF(NewDistributions!O97/SUM(NewDistributions!O$2:O98)&gt;0.01,"",IF(NewDistributions!O96/SUM(NewDistributions!O$2:O98)&gt;0.01,"",DateEnded_3Day!$A98))))))</f>
        <v/>
      </c>
      <c r="P98" s="19" t="str">
        <f>IF($A98&lt;='All Results'!$B$4,"",IF(SUM(NewDistributions!P$2:P98)=0,"",(IF(NewDistributions!P98/SUM(NewDistributions!P$2:P98)&gt;0.01,"",IF(NewDistributions!P97/SUM(NewDistributions!P$2:P98)&gt;0.01,"",IF(NewDistributions!P96/SUM(NewDistributions!P$2:P98)&gt;0.01,"",DateEnded_3Day!$A98))))))</f>
        <v/>
      </c>
      <c r="Q98" s="19" t="str">
        <f>IF($A98&lt;='All Results'!$B$4,"",IF(SUM(NewDistributions!Q$2:Q98)=0,"",(IF(NewDistributions!Q98/SUM(NewDistributions!Q$2:Q98)&gt;0.01,"",IF(NewDistributions!Q97/SUM(NewDistributions!Q$2:Q98)&gt;0.01,"",IF(NewDistributions!Q96/SUM(NewDistributions!Q$2:Q98)&gt;0.01,"",DateEnded_3Day!$A98))))))</f>
        <v/>
      </c>
      <c r="R98" s="19" t="str">
        <f>IF($A98&lt;='All Results'!$B$4,"",IF(SUM(NewDistributions!R$2:R98)=0,"",(IF(NewDistributions!R98/SUM(NewDistributions!R$2:R98)&gt;0.01,"",IF(NewDistributions!R97/SUM(NewDistributions!R$2:R98)&gt;0.01,"",IF(NewDistributions!R96/SUM(NewDistributions!R$2:R98)&gt;0.01,"",DateEnded_3Day!$A98))))))</f>
        <v/>
      </c>
      <c r="S98" s="19" t="str">
        <f>IF($A98&lt;='All Results'!$B$4,"",IF(SUM(NewDistributions!S$2:S98)=0,"",(IF(NewDistributions!S98/SUM(NewDistributions!S$2:S98)&gt;0.01,"",IF(NewDistributions!S97/SUM(NewDistributions!S$2:S98)&gt;0.01,"",IF(NewDistributions!S96/SUM(NewDistributions!S$2:S98)&gt;0.01,"",DateEnded_3Day!$A98))))))</f>
        <v/>
      </c>
      <c r="T98" s="19" t="str">
        <f>IF($A98&lt;='All Results'!$B$4,"",IF(SUM(NewDistributions!T$2:T98)=0,"",(IF(NewDistributions!T98/SUM(NewDistributions!T$2:T98)&gt;0.01,"",IF(NewDistributions!T97/SUM(NewDistributions!T$2:T98)&gt;0.01,"",IF(NewDistributions!T96/SUM(NewDistributions!T$2:T98)&gt;0.01,"",DateEnded_3Day!$A98))))))</f>
        <v/>
      </c>
      <c r="U98" s="19" t="str">
        <f>IF($A98&lt;='All Results'!$B$4,"",IF(SUM(NewDistributions!U$2:U98)=0,"",(IF(NewDistributions!U98/SUM(NewDistributions!U$2:U98)&gt;0.01,"",IF(NewDistributions!U97/SUM(NewDistributions!U$2:U98)&gt;0.01,"",IF(NewDistributions!U96/SUM(NewDistributions!U$2:U98)&gt;0.01,"",DateEnded_3Day!$A98))))))</f>
        <v/>
      </c>
      <c r="V98" s="19" t="str">
        <f>IF($A98&lt;='All Results'!$B$4,"",IF(SUM(NewDistributions!V$2:V98)=0,"",(IF(NewDistributions!V98/SUM(NewDistributions!V$2:V98)&gt;0.01,"",IF(NewDistributions!V97/SUM(NewDistributions!V$2:V98)&gt;0.01,"",IF(NewDistributions!V96/SUM(NewDistributions!V$2:V98)&gt;0.01,"",DateEnded_3Day!$A98))))))</f>
        <v/>
      </c>
      <c r="W98" s="19" t="str">
        <f>IF($A98&lt;='All Results'!$B$4,"",IF(SUM(NewDistributions!W$2:W98)=0,"",(IF(NewDistributions!W98/SUM(NewDistributions!W$2:W98)&gt;0.01,"",IF(NewDistributions!W97/SUM(NewDistributions!W$2:W98)&gt;0.01,"",IF(NewDistributions!W96/SUM(NewDistributions!W$2:W98)&gt;0.01,"",DateEnded_3Day!$A98))))))</f>
        <v/>
      </c>
      <c r="X98" s="19" t="str">
        <f>IF($A98&lt;='All Results'!$B$4,"",IF(SUM(NewDistributions!X$2:X98)=0,"",(IF(NewDistributions!X98/SUM(NewDistributions!X$2:X98)&gt;0.01,"",IF(NewDistributions!X97/SUM(NewDistributions!X$2:X98)&gt;0.01,"",IF(NewDistributions!X96/SUM(NewDistributions!X$2:X98)&gt;0.01,"",DateEnded_3Day!$A98))))))</f>
        <v/>
      </c>
      <c r="Y98" s="19" t="str">
        <f>IF($A98&lt;='All Results'!$B$4,"",IF(SUM(NewDistributions!Y$2:Y98)=0,"",(IF(NewDistributions!Y98/SUM(NewDistributions!Y$2:Y98)&gt;0.01,"",IF(NewDistributions!Y97/SUM(NewDistributions!Y$2:Y98)&gt;0.01,"",IF(NewDistributions!Y96/SUM(NewDistributions!Y$2:Y98)&gt;0.01,"",DateEnded_3Day!$A98))))))</f>
        <v/>
      </c>
      <c r="Z98" s="19" t="str">
        <f>IF($A98&lt;='All Results'!$B$4,"",IF(SUM(NewDistributions!Z$2:Z98)=0,"",(IF(NewDistributions!Z98/SUM(NewDistributions!Z$2:Z98)&gt;0.01,"",IF(NewDistributions!Z97/SUM(NewDistributions!Z$2:Z98)&gt;0.01,"",IF(NewDistributions!Z96/SUM(NewDistributions!Z$2:Z98)&gt;0.01,"",DateEnded_3Day!$A98))))))</f>
        <v/>
      </c>
      <c r="AA98" s="19" t="str">
        <f>IF($A98&lt;='All Results'!$B$4,"",IF(SUM(NewDistributions!AA$2:AA98)=0,"",(IF(NewDistributions!AA98/SUM(NewDistributions!AA$2:AA98)&gt;0.01,"",IF(NewDistributions!AA97/SUM(NewDistributions!AA$2:AA98)&gt;0.01,"",IF(NewDistributions!AA96/SUM(NewDistributions!AA$2:AA98)&gt;0.01,"",DateEnded_3Day!$A98))))))</f>
        <v/>
      </c>
      <c r="AB98" s="19" t="str">
        <f>IF($A98&lt;='All Results'!$B$4,"",IF(SUM(NewDistributions!AB$2:AB98)=0,"",(IF(NewDistributions!AB98/SUM(NewDistributions!AB$2:AB98)&gt;0.01,"",IF(NewDistributions!AB97/SUM(NewDistributions!AB$2:AB98)&gt;0.01,"",IF(NewDistributions!AB96/SUM(NewDistributions!AB$2:AB98)&gt;0.01,"",DateEnded_3Day!$A98))))))</f>
        <v/>
      </c>
      <c r="AC98" s="19" t="str">
        <f>IF($A98&lt;='All Results'!$B$4,"",IF(SUM(NewDistributions!AC$2:AC98)=0,"",(IF(NewDistributions!AC98/SUM(NewDistributions!AC$2:AC98)&gt;0.01,"",IF(NewDistributions!AC97/SUM(NewDistributions!AC$2:AC98)&gt;0.01,"",IF(NewDistributions!AC96/SUM(NewDistributions!AC$2:AC98)&gt;0.01,"",DateEnded_3Day!$A98))))))</f>
        <v/>
      </c>
      <c r="AD98" s="19" t="str">
        <f>IF($A98&lt;='All Results'!$B$4,"",IF(SUM(NewDistributions!AD$2:AD98)=0,"",(IF(NewDistributions!AD98/SUM(NewDistributions!AD$2:AD98)&gt;0.01,"",IF(NewDistributions!AD97/SUM(NewDistributions!AD$2:AD98)&gt;0.01,"",IF(NewDistributions!AD96/SUM(NewDistributions!AD$2:AD98)&gt;0.01,"",DateEnded_3Day!$A98))))))</f>
        <v/>
      </c>
      <c r="AE98" s="19" t="str">
        <f>IF($A98&lt;='All Results'!$B$4,"",IF(SUM(NewDistributions!AE$2:AE98)=0,"",(IF(NewDistributions!AE98/SUM(NewDistributions!AE$2:AE98)&gt;0.01,"",IF(NewDistributions!AE97/SUM(NewDistributions!AE$2:AE98)&gt;0.01,"",IF(NewDistributions!AE96/SUM(NewDistributions!AE$2:AE98)&gt;0.01,"",DateEnded_3Day!$A98))))))</f>
        <v/>
      </c>
      <c r="AF98" s="19" t="str">
        <f>IF($A98&lt;='All Results'!$B$4,"",IF(SUM(NewDistributions!AF$2:AF98)=0,"",(IF(NewDistributions!AF98/SUM(NewDistributions!AF$2:AF98)&gt;0.01,"",IF(NewDistributions!AF97/SUM(NewDistributions!AF$2:AF98)&gt;0.01,"",IF(NewDistributions!AF96/SUM(NewDistributions!AF$2:AF98)&gt;0.01,"",DateEnded_3Day!$A98))))))</f>
        <v/>
      </c>
      <c r="AG98" s="19" t="str">
        <f>IF($A98&lt;='All Results'!$B$4,"",IF(SUM(NewDistributions!AG$2:AG98)=0,"",(IF(NewDistributions!AG98/SUM(NewDistributions!AG$2:AG98)&gt;0.01,"",IF(NewDistributions!AG97/SUM(NewDistributions!AG$2:AG98)&gt;0.01,"",IF(NewDistributions!AG96/SUM(NewDistributions!AG$2:AG98)&gt;0.01,"",DateEnded_3Day!$A98))))))</f>
        <v/>
      </c>
      <c r="AH98" s="19" t="str">
        <f>IF($A98&lt;='All Results'!$B$4,"",IF(SUM(NewDistributions!AH$2:AH98)=0,"",(IF(NewDistributions!AH98/SUM(NewDistributions!AH$2:AH98)&gt;0.01,"",IF(NewDistributions!AH97/SUM(NewDistributions!AH$2:AH98)&gt;0.01,"",IF(NewDistributions!AH96/SUM(NewDistributions!AH$2:AH98)&gt;0.01,"",DateEnded_3Day!$A98))))))</f>
        <v/>
      </c>
      <c r="AI98" s="19" t="str">
        <f>IF($A98&lt;='All Results'!$B$4,"",IF(SUM(NewDistributions!AI$2:AI98)=0,"",(IF(NewDistributions!AI98/SUM(NewDistributions!AI$2:AI98)&gt;0.01,"",IF(NewDistributions!AI97/SUM(NewDistributions!AI$2:AI98)&gt;0.01,"",IF(NewDistributions!AI96/SUM(NewDistributions!AI$2:AI98)&gt;0.01,"",DateEnded_3Day!$A98))))))</f>
        <v/>
      </c>
      <c r="AJ98" s="19" t="str">
        <f>IF($A98&lt;='All Results'!$B$4,"",IF(SUM(NewDistributions!AJ$2:AJ98)=0,"",(IF(NewDistributions!AJ98/SUM(NewDistributions!AJ$2:AJ98)&gt;0.01,"",IF(NewDistributions!AJ97/SUM(NewDistributions!AJ$2:AJ98)&gt;0.01,"",IF(NewDistributions!AJ96/SUM(NewDistributions!AJ$2:AJ98)&gt;0.01,"",DateEnded_3Day!$A98))))))</f>
        <v/>
      </c>
    </row>
    <row r="99" spans="1:36" x14ac:dyDescent="0.25">
      <c r="A99" s="1">
        <v>44414</v>
      </c>
      <c r="B99" s="3">
        <v>218</v>
      </c>
      <c r="C99" s="19" t="str">
        <f>IF($A99&lt;='All Results'!$B$4,"",IF(SUM(NewDistributions!C$2:C99)=0,"",(IF(NewDistributions!C99/SUM(NewDistributions!C$2:C99)&gt;0.01,"",IF(NewDistributions!C98/SUM(NewDistributions!C$2:C99)&gt;0.01,"",IF(NewDistributions!C97/SUM(NewDistributions!C$2:C99)&gt;0.01,"",DateEnded_3Day!$A99))))))</f>
        <v/>
      </c>
      <c r="D99" s="19" t="str">
        <f>IF($A99&lt;='All Results'!$B$4,"",IF(SUM(NewDistributions!D$2:D99)=0,"",(IF(NewDistributions!D99/SUM(NewDistributions!D$2:D99)&gt;0.01,"",IF(NewDistributions!D98/SUM(NewDistributions!D$2:D99)&gt;0.01,"",IF(NewDistributions!D97/SUM(NewDistributions!D$2:D99)&gt;0.01,"",DateEnded_3Day!$A99))))))</f>
        <v/>
      </c>
      <c r="E99" s="19" t="str">
        <f>IF($A99&lt;='All Results'!$B$4,"",IF(SUM(NewDistributions!E$2:E99)=0,"",(IF(NewDistributions!E99/SUM(NewDistributions!E$2:E99)&gt;0.01,"",IF(NewDistributions!E98/SUM(NewDistributions!E$2:E99)&gt;0.01,"",IF(NewDistributions!E97/SUM(NewDistributions!E$2:E99)&gt;0.01,"",DateEnded_3Day!$A99))))))</f>
        <v/>
      </c>
      <c r="F99" s="19" t="str">
        <f>IF($A99&lt;='All Results'!$B$4,"",IF(SUM(NewDistributions!F$2:F99)=0,"",(IF(NewDistributions!F99/SUM(NewDistributions!F$2:F99)&gt;0.01,"",IF(NewDistributions!F98/SUM(NewDistributions!F$2:F99)&gt;0.01,"",IF(NewDistributions!F97/SUM(NewDistributions!F$2:F99)&gt;0.01,"",DateEnded_3Day!$A99))))))</f>
        <v/>
      </c>
      <c r="G99" s="19" t="str">
        <f>IF($A99&lt;='All Results'!$B$4,"",IF(SUM(NewDistributions!G$2:G99)=0,"",(IF(NewDistributions!G99/SUM(NewDistributions!G$2:G99)&gt;0.01,"",IF(NewDistributions!G98/SUM(NewDistributions!G$2:G99)&gt;0.01,"",IF(NewDistributions!G97/SUM(NewDistributions!G$2:G99)&gt;0.01,"",DateEnded_3Day!$A99))))))</f>
        <v/>
      </c>
      <c r="H99" s="19" t="str">
        <f>IF($A99&lt;='All Results'!$B$4,"",IF(SUM(NewDistributions!H$2:H99)=0,"",(IF(NewDistributions!H99/SUM(NewDistributions!H$2:H99)&gt;0.01,"",IF(NewDistributions!H98/SUM(NewDistributions!H$2:H99)&gt;0.01,"",IF(NewDistributions!H97/SUM(NewDistributions!H$2:H99)&gt;0.01,"",DateEnded_3Day!$A99))))))</f>
        <v/>
      </c>
      <c r="I99" s="19" t="str">
        <f>IF($A99&lt;='All Results'!$B$4,"",IF(SUM(NewDistributions!I$2:I99)=0,"",(IF(NewDistributions!I99/SUM(NewDistributions!I$2:I99)&gt;0.01,"",IF(NewDistributions!I98/SUM(NewDistributions!I$2:I99)&gt;0.01,"",IF(NewDistributions!I97/SUM(NewDistributions!I$2:I99)&gt;0.01,"",DateEnded_3Day!$A99))))))</f>
        <v/>
      </c>
      <c r="J99" s="19" t="str">
        <f>IF($A99&lt;='All Results'!$B$4,"",IF(SUM(NewDistributions!J$2:J99)=0,"",(IF(NewDistributions!J99/SUM(NewDistributions!J$2:J99)&gt;0.01,"",IF(NewDistributions!J98/SUM(NewDistributions!J$2:J99)&gt;0.01,"",IF(NewDistributions!J97/SUM(NewDistributions!J$2:J99)&gt;0.01,"",DateEnded_3Day!$A99))))))</f>
        <v/>
      </c>
      <c r="K99" s="19" t="str">
        <f>IF($A99&lt;='All Results'!$B$4,"",IF(SUM(NewDistributions!K$2:K99)=0,"",(IF(NewDistributions!K99/SUM(NewDistributions!K$2:K99)&gt;0.01,"",IF(NewDistributions!K98/SUM(NewDistributions!K$2:K99)&gt;0.01,"",IF(NewDistributions!K97/SUM(NewDistributions!K$2:K99)&gt;0.01,"",DateEnded_3Day!$A99))))))</f>
        <v/>
      </c>
      <c r="L99" s="19" t="str">
        <f>IF($A99&lt;='All Results'!$B$4,"",IF(SUM(NewDistributions!L$2:L99)=0,"",(IF(NewDistributions!L99/SUM(NewDistributions!L$2:L99)&gt;0.01,"",IF(NewDistributions!L98/SUM(NewDistributions!L$2:L99)&gt;0.01,"",IF(NewDistributions!L97/SUM(NewDistributions!L$2:L99)&gt;0.01,"",DateEnded_3Day!$A99))))))</f>
        <v/>
      </c>
      <c r="M99" s="19" t="str">
        <f>IF($A99&lt;='All Results'!$B$4,"",IF(SUM(NewDistributions!M$2:M99)=0,"",(IF(NewDistributions!M99/SUM(NewDistributions!M$2:M99)&gt;0.01,"",IF(NewDistributions!M98/SUM(NewDistributions!M$2:M99)&gt;0.01,"",IF(NewDistributions!M97/SUM(NewDistributions!M$2:M99)&gt;0.01,"",DateEnded_3Day!$A99))))))</f>
        <v/>
      </c>
      <c r="N99" s="19" t="str">
        <f>IF($A99&lt;='All Results'!$B$4,"",IF(SUM(NewDistributions!N$2:N99)=0,"",(IF(NewDistributions!N99/SUM(NewDistributions!N$2:N99)&gt;0.01,"",IF(NewDistributions!N98/SUM(NewDistributions!N$2:N99)&gt;0.01,"",IF(NewDistributions!N97/SUM(NewDistributions!N$2:N99)&gt;0.01,"",DateEnded_3Day!$A99))))))</f>
        <v/>
      </c>
      <c r="O99" s="19" t="str">
        <f>IF($A99&lt;='All Results'!$B$4,"",IF(SUM(NewDistributions!O$2:O99)=0,"",(IF(NewDistributions!O99/SUM(NewDistributions!O$2:O99)&gt;0.01,"",IF(NewDistributions!O98/SUM(NewDistributions!O$2:O99)&gt;0.01,"",IF(NewDistributions!O97/SUM(NewDistributions!O$2:O99)&gt;0.01,"",DateEnded_3Day!$A99))))))</f>
        <v/>
      </c>
      <c r="P99" s="19" t="str">
        <f>IF($A99&lt;='All Results'!$B$4,"",IF(SUM(NewDistributions!P$2:P99)=0,"",(IF(NewDistributions!P99/SUM(NewDistributions!P$2:P99)&gt;0.01,"",IF(NewDistributions!P98/SUM(NewDistributions!P$2:P99)&gt;0.01,"",IF(NewDistributions!P97/SUM(NewDistributions!P$2:P99)&gt;0.01,"",DateEnded_3Day!$A99))))))</f>
        <v/>
      </c>
      <c r="Q99" s="19" t="str">
        <f>IF($A99&lt;='All Results'!$B$4,"",IF(SUM(NewDistributions!Q$2:Q99)=0,"",(IF(NewDistributions!Q99/SUM(NewDistributions!Q$2:Q99)&gt;0.01,"",IF(NewDistributions!Q98/SUM(NewDistributions!Q$2:Q99)&gt;0.01,"",IF(NewDistributions!Q97/SUM(NewDistributions!Q$2:Q99)&gt;0.01,"",DateEnded_3Day!$A99))))))</f>
        <v/>
      </c>
      <c r="R99" s="19" t="str">
        <f>IF($A99&lt;='All Results'!$B$4,"",IF(SUM(NewDistributions!R$2:R99)=0,"",(IF(NewDistributions!R99/SUM(NewDistributions!R$2:R99)&gt;0.01,"",IF(NewDistributions!R98/SUM(NewDistributions!R$2:R99)&gt;0.01,"",IF(NewDistributions!R97/SUM(NewDistributions!R$2:R99)&gt;0.01,"",DateEnded_3Day!$A99))))))</f>
        <v/>
      </c>
      <c r="S99" s="19" t="str">
        <f>IF($A99&lt;='All Results'!$B$4,"",IF(SUM(NewDistributions!S$2:S99)=0,"",(IF(NewDistributions!S99/SUM(NewDistributions!S$2:S99)&gt;0.01,"",IF(NewDistributions!S98/SUM(NewDistributions!S$2:S99)&gt;0.01,"",IF(NewDistributions!S97/SUM(NewDistributions!S$2:S99)&gt;0.01,"",DateEnded_3Day!$A99))))))</f>
        <v/>
      </c>
      <c r="T99" s="19" t="str">
        <f>IF($A99&lt;='All Results'!$B$4,"",IF(SUM(NewDistributions!T$2:T99)=0,"",(IF(NewDistributions!T99/SUM(NewDistributions!T$2:T99)&gt;0.01,"",IF(NewDistributions!T98/SUM(NewDistributions!T$2:T99)&gt;0.01,"",IF(NewDistributions!T97/SUM(NewDistributions!T$2:T99)&gt;0.01,"",DateEnded_3Day!$A99))))))</f>
        <v/>
      </c>
      <c r="U99" s="19" t="str">
        <f>IF($A99&lt;='All Results'!$B$4,"",IF(SUM(NewDistributions!U$2:U99)=0,"",(IF(NewDistributions!U99/SUM(NewDistributions!U$2:U99)&gt;0.01,"",IF(NewDistributions!U98/SUM(NewDistributions!U$2:U99)&gt;0.01,"",IF(NewDistributions!U97/SUM(NewDistributions!U$2:U99)&gt;0.01,"",DateEnded_3Day!$A99))))))</f>
        <v/>
      </c>
      <c r="V99" s="19" t="str">
        <f>IF($A99&lt;='All Results'!$B$4,"",IF(SUM(NewDistributions!V$2:V99)=0,"",(IF(NewDistributions!V99/SUM(NewDistributions!V$2:V99)&gt;0.01,"",IF(NewDistributions!V98/SUM(NewDistributions!V$2:V99)&gt;0.01,"",IF(NewDistributions!V97/SUM(NewDistributions!V$2:V99)&gt;0.01,"",DateEnded_3Day!$A99))))))</f>
        <v/>
      </c>
      <c r="W99" s="19" t="str">
        <f>IF($A99&lt;='All Results'!$B$4,"",IF(SUM(NewDistributions!W$2:W99)=0,"",(IF(NewDistributions!W99/SUM(NewDistributions!W$2:W99)&gt;0.01,"",IF(NewDistributions!W98/SUM(NewDistributions!W$2:W99)&gt;0.01,"",IF(NewDistributions!W97/SUM(NewDistributions!W$2:W99)&gt;0.01,"",DateEnded_3Day!$A99))))))</f>
        <v/>
      </c>
      <c r="X99" s="19" t="str">
        <f>IF($A99&lt;='All Results'!$B$4,"",IF(SUM(NewDistributions!X$2:X99)=0,"",(IF(NewDistributions!X99/SUM(NewDistributions!X$2:X99)&gt;0.01,"",IF(NewDistributions!X98/SUM(NewDistributions!X$2:X99)&gt;0.01,"",IF(NewDistributions!X97/SUM(NewDistributions!X$2:X99)&gt;0.01,"",DateEnded_3Day!$A99))))))</f>
        <v/>
      </c>
      <c r="Y99" s="19" t="str">
        <f>IF($A99&lt;='All Results'!$B$4,"",IF(SUM(NewDistributions!Y$2:Y99)=0,"",(IF(NewDistributions!Y99/SUM(NewDistributions!Y$2:Y99)&gt;0.01,"",IF(NewDistributions!Y98/SUM(NewDistributions!Y$2:Y99)&gt;0.01,"",IF(NewDistributions!Y97/SUM(NewDistributions!Y$2:Y99)&gt;0.01,"",DateEnded_3Day!$A99))))))</f>
        <v/>
      </c>
      <c r="Z99" s="19" t="str">
        <f>IF($A99&lt;='All Results'!$B$4,"",IF(SUM(NewDistributions!Z$2:Z99)=0,"",(IF(NewDistributions!Z99/SUM(NewDistributions!Z$2:Z99)&gt;0.01,"",IF(NewDistributions!Z98/SUM(NewDistributions!Z$2:Z99)&gt;0.01,"",IF(NewDistributions!Z97/SUM(NewDistributions!Z$2:Z99)&gt;0.01,"",DateEnded_3Day!$A99))))))</f>
        <v/>
      </c>
      <c r="AA99" s="19" t="str">
        <f>IF($A99&lt;='All Results'!$B$4,"",IF(SUM(NewDistributions!AA$2:AA99)=0,"",(IF(NewDistributions!AA99/SUM(NewDistributions!AA$2:AA99)&gt;0.01,"",IF(NewDistributions!AA98/SUM(NewDistributions!AA$2:AA99)&gt;0.01,"",IF(NewDistributions!AA97/SUM(NewDistributions!AA$2:AA99)&gt;0.01,"",DateEnded_3Day!$A99))))))</f>
        <v/>
      </c>
      <c r="AB99" s="19" t="str">
        <f>IF($A99&lt;='All Results'!$B$4,"",IF(SUM(NewDistributions!AB$2:AB99)=0,"",(IF(NewDistributions!AB99/SUM(NewDistributions!AB$2:AB99)&gt;0.01,"",IF(NewDistributions!AB98/SUM(NewDistributions!AB$2:AB99)&gt;0.01,"",IF(NewDistributions!AB97/SUM(NewDistributions!AB$2:AB99)&gt;0.01,"",DateEnded_3Day!$A99))))))</f>
        <v/>
      </c>
      <c r="AC99" s="19" t="str">
        <f>IF($A99&lt;='All Results'!$B$4,"",IF(SUM(NewDistributions!AC$2:AC99)=0,"",(IF(NewDistributions!AC99/SUM(NewDistributions!AC$2:AC99)&gt;0.01,"",IF(NewDistributions!AC98/SUM(NewDistributions!AC$2:AC99)&gt;0.01,"",IF(NewDistributions!AC97/SUM(NewDistributions!AC$2:AC99)&gt;0.01,"",DateEnded_3Day!$A99))))))</f>
        <v/>
      </c>
      <c r="AD99" s="19" t="str">
        <f>IF($A99&lt;='All Results'!$B$4,"",IF(SUM(NewDistributions!AD$2:AD99)=0,"",(IF(NewDistributions!AD99/SUM(NewDistributions!AD$2:AD99)&gt;0.01,"",IF(NewDistributions!AD98/SUM(NewDistributions!AD$2:AD99)&gt;0.01,"",IF(NewDistributions!AD97/SUM(NewDistributions!AD$2:AD99)&gt;0.01,"",DateEnded_3Day!$A99))))))</f>
        <v/>
      </c>
      <c r="AE99" s="19" t="str">
        <f>IF($A99&lt;='All Results'!$B$4,"",IF(SUM(NewDistributions!AE$2:AE99)=0,"",(IF(NewDistributions!AE99/SUM(NewDistributions!AE$2:AE99)&gt;0.01,"",IF(NewDistributions!AE98/SUM(NewDistributions!AE$2:AE99)&gt;0.01,"",IF(NewDistributions!AE97/SUM(NewDistributions!AE$2:AE99)&gt;0.01,"",DateEnded_3Day!$A99))))))</f>
        <v/>
      </c>
      <c r="AF99" s="19" t="str">
        <f>IF($A99&lt;='All Results'!$B$4,"",IF(SUM(NewDistributions!AF$2:AF99)=0,"",(IF(NewDistributions!AF99/SUM(NewDistributions!AF$2:AF99)&gt;0.01,"",IF(NewDistributions!AF98/SUM(NewDistributions!AF$2:AF99)&gt;0.01,"",IF(NewDistributions!AF97/SUM(NewDistributions!AF$2:AF99)&gt;0.01,"",DateEnded_3Day!$A99))))))</f>
        <v/>
      </c>
      <c r="AG99" s="19" t="str">
        <f>IF($A99&lt;='All Results'!$B$4,"",IF(SUM(NewDistributions!AG$2:AG99)=0,"",(IF(NewDistributions!AG99/SUM(NewDistributions!AG$2:AG99)&gt;0.01,"",IF(NewDistributions!AG98/SUM(NewDistributions!AG$2:AG99)&gt;0.01,"",IF(NewDistributions!AG97/SUM(NewDistributions!AG$2:AG99)&gt;0.01,"",DateEnded_3Day!$A99))))))</f>
        <v/>
      </c>
      <c r="AH99" s="19" t="str">
        <f>IF($A99&lt;='All Results'!$B$4,"",IF(SUM(NewDistributions!AH$2:AH99)=0,"",(IF(NewDistributions!AH99/SUM(NewDistributions!AH$2:AH99)&gt;0.01,"",IF(NewDistributions!AH98/SUM(NewDistributions!AH$2:AH99)&gt;0.01,"",IF(NewDistributions!AH97/SUM(NewDistributions!AH$2:AH99)&gt;0.01,"",DateEnded_3Day!$A99))))))</f>
        <v/>
      </c>
      <c r="AI99" s="19" t="str">
        <f>IF($A99&lt;='All Results'!$B$4,"",IF(SUM(NewDistributions!AI$2:AI99)=0,"",(IF(NewDistributions!AI99/SUM(NewDistributions!AI$2:AI99)&gt;0.01,"",IF(NewDistributions!AI98/SUM(NewDistributions!AI$2:AI99)&gt;0.01,"",IF(NewDistributions!AI97/SUM(NewDistributions!AI$2:AI99)&gt;0.01,"",DateEnded_3Day!$A99))))))</f>
        <v/>
      </c>
      <c r="AJ99" s="19" t="str">
        <f>IF($A99&lt;='All Results'!$B$4,"",IF(SUM(NewDistributions!AJ$2:AJ99)=0,"",(IF(NewDistributions!AJ99/SUM(NewDistributions!AJ$2:AJ99)&gt;0.01,"",IF(NewDistributions!AJ98/SUM(NewDistributions!AJ$2:AJ99)&gt;0.01,"",IF(NewDistributions!AJ97/SUM(NewDistributions!AJ$2:AJ99)&gt;0.01,"",DateEnded_3Day!$A99))))))</f>
        <v/>
      </c>
    </row>
    <row r="100" spans="1:36" x14ac:dyDescent="0.25">
      <c r="A100" s="1">
        <v>44415</v>
      </c>
      <c r="B100" s="3">
        <v>219</v>
      </c>
      <c r="C100" s="19" t="str">
        <f>IF($A100&lt;='All Results'!$B$4,"",IF(SUM(NewDistributions!C$2:C100)=0,"",(IF(NewDistributions!C100/SUM(NewDistributions!C$2:C100)&gt;0.01,"",IF(NewDistributions!C99/SUM(NewDistributions!C$2:C100)&gt;0.01,"",IF(NewDistributions!C98/SUM(NewDistributions!C$2:C100)&gt;0.01,"",DateEnded_3Day!$A100))))))</f>
        <v/>
      </c>
      <c r="D100" s="19" t="str">
        <f>IF($A100&lt;='All Results'!$B$4,"",IF(SUM(NewDistributions!D$2:D100)=0,"",(IF(NewDistributions!D100/SUM(NewDistributions!D$2:D100)&gt;0.01,"",IF(NewDistributions!D99/SUM(NewDistributions!D$2:D100)&gt;0.01,"",IF(NewDistributions!D98/SUM(NewDistributions!D$2:D100)&gt;0.01,"",DateEnded_3Day!$A100))))))</f>
        <v/>
      </c>
      <c r="E100" s="19" t="str">
        <f>IF($A100&lt;='All Results'!$B$4,"",IF(SUM(NewDistributions!E$2:E100)=0,"",(IF(NewDistributions!E100/SUM(NewDistributions!E$2:E100)&gt;0.01,"",IF(NewDistributions!E99/SUM(NewDistributions!E$2:E100)&gt;0.01,"",IF(NewDistributions!E98/SUM(NewDistributions!E$2:E100)&gt;0.01,"",DateEnded_3Day!$A100))))))</f>
        <v/>
      </c>
      <c r="F100" s="19" t="str">
        <f>IF($A100&lt;='All Results'!$B$4,"",IF(SUM(NewDistributions!F$2:F100)=0,"",(IF(NewDistributions!F100/SUM(NewDistributions!F$2:F100)&gt;0.01,"",IF(NewDistributions!F99/SUM(NewDistributions!F$2:F100)&gt;0.01,"",IF(NewDistributions!F98/SUM(NewDistributions!F$2:F100)&gt;0.01,"",DateEnded_3Day!$A100))))))</f>
        <v/>
      </c>
      <c r="G100" s="19" t="str">
        <f>IF($A100&lt;='All Results'!$B$4,"",IF(SUM(NewDistributions!G$2:G100)=0,"",(IF(NewDistributions!G100/SUM(NewDistributions!G$2:G100)&gt;0.01,"",IF(NewDistributions!G99/SUM(NewDistributions!G$2:G100)&gt;0.01,"",IF(NewDistributions!G98/SUM(NewDistributions!G$2:G100)&gt;0.01,"",DateEnded_3Day!$A100))))))</f>
        <v/>
      </c>
      <c r="H100" s="19" t="str">
        <f>IF($A100&lt;='All Results'!$B$4,"",IF(SUM(NewDistributions!H$2:H100)=0,"",(IF(NewDistributions!H100/SUM(NewDistributions!H$2:H100)&gt;0.01,"",IF(NewDistributions!H99/SUM(NewDistributions!H$2:H100)&gt;0.01,"",IF(NewDistributions!H98/SUM(NewDistributions!H$2:H100)&gt;0.01,"",DateEnded_3Day!$A100))))))</f>
        <v/>
      </c>
      <c r="I100" s="19" t="str">
        <f>IF($A100&lt;='All Results'!$B$4,"",IF(SUM(NewDistributions!I$2:I100)=0,"",(IF(NewDistributions!I100/SUM(NewDistributions!I$2:I100)&gt;0.01,"",IF(NewDistributions!I99/SUM(NewDistributions!I$2:I100)&gt;0.01,"",IF(NewDistributions!I98/SUM(NewDistributions!I$2:I100)&gt;0.01,"",DateEnded_3Day!$A100))))))</f>
        <v/>
      </c>
      <c r="J100" s="19" t="str">
        <f>IF($A100&lt;='All Results'!$B$4,"",IF(SUM(NewDistributions!J$2:J100)=0,"",(IF(NewDistributions!J100/SUM(NewDistributions!J$2:J100)&gt;0.01,"",IF(NewDistributions!J99/SUM(NewDistributions!J$2:J100)&gt;0.01,"",IF(NewDistributions!J98/SUM(NewDistributions!J$2:J100)&gt;0.01,"",DateEnded_3Day!$A100))))))</f>
        <v/>
      </c>
      <c r="K100" s="19" t="str">
        <f>IF($A100&lt;='All Results'!$B$4,"",IF(SUM(NewDistributions!K$2:K100)=0,"",(IF(NewDistributions!K100/SUM(NewDistributions!K$2:K100)&gt;0.01,"",IF(NewDistributions!K99/SUM(NewDistributions!K$2:K100)&gt;0.01,"",IF(NewDistributions!K98/SUM(NewDistributions!K$2:K100)&gt;0.01,"",DateEnded_3Day!$A100))))))</f>
        <v/>
      </c>
      <c r="L100" s="19" t="str">
        <f>IF($A100&lt;='All Results'!$B$4,"",IF(SUM(NewDistributions!L$2:L100)=0,"",(IF(NewDistributions!L100/SUM(NewDistributions!L$2:L100)&gt;0.01,"",IF(NewDistributions!L99/SUM(NewDistributions!L$2:L100)&gt;0.01,"",IF(NewDistributions!L98/SUM(NewDistributions!L$2:L100)&gt;0.01,"",DateEnded_3Day!$A100))))))</f>
        <v/>
      </c>
      <c r="M100" s="19" t="str">
        <f>IF($A100&lt;='All Results'!$B$4,"",IF(SUM(NewDistributions!M$2:M100)=0,"",(IF(NewDistributions!M100/SUM(NewDistributions!M$2:M100)&gt;0.01,"",IF(NewDistributions!M99/SUM(NewDistributions!M$2:M100)&gt;0.01,"",IF(NewDistributions!M98/SUM(NewDistributions!M$2:M100)&gt;0.01,"",DateEnded_3Day!$A100))))))</f>
        <v/>
      </c>
      <c r="N100" s="19" t="str">
        <f>IF($A100&lt;='All Results'!$B$4,"",IF(SUM(NewDistributions!N$2:N100)=0,"",(IF(NewDistributions!N100/SUM(NewDistributions!N$2:N100)&gt;0.01,"",IF(NewDistributions!N99/SUM(NewDistributions!N$2:N100)&gt;0.01,"",IF(NewDistributions!N98/SUM(NewDistributions!N$2:N100)&gt;0.01,"",DateEnded_3Day!$A100))))))</f>
        <v/>
      </c>
      <c r="O100" s="19" t="str">
        <f>IF($A100&lt;='All Results'!$B$4,"",IF(SUM(NewDistributions!O$2:O100)=0,"",(IF(NewDistributions!O100/SUM(NewDistributions!O$2:O100)&gt;0.01,"",IF(NewDistributions!O99/SUM(NewDistributions!O$2:O100)&gt;0.01,"",IF(NewDistributions!O98/SUM(NewDistributions!O$2:O100)&gt;0.01,"",DateEnded_3Day!$A100))))))</f>
        <v/>
      </c>
      <c r="P100" s="19" t="str">
        <f>IF($A100&lt;='All Results'!$B$4,"",IF(SUM(NewDistributions!P$2:P100)=0,"",(IF(NewDistributions!P100/SUM(NewDistributions!P$2:P100)&gt;0.01,"",IF(NewDistributions!P99/SUM(NewDistributions!P$2:P100)&gt;0.01,"",IF(NewDistributions!P98/SUM(NewDistributions!P$2:P100)&gt;0.01,"",DateEnded_3Day!$A100))))))</f>
        <v/>
      </c>
      <c r="Q100" s="19" t="str">
        <f>IF($A100&lt;='All Results'!$B$4,"",IF(SUM(NewDistributions!Q$2:Q100)=0,"",(IF(NewDistributions!Q100/SUM(NewDistributions!Q$2:Q100)&gt;0.01,"",IF(NewDistributions!Q99/SUM(NewDistributions!Q$2:Q100)&gt;0.01,"",IF(NewDistributions!Q98/SUM(NewDistributions!Q$2:Q100)&gt;0.01,"",DateEnded_3Day!$A100))))))</f>
        <v/>
      </c>
      <c r="R100" s="19" t="str">
        <f>IF($A100&lt;='All Results'!$B$4,"",IF(SUM(NewDistributions!R$2:R100)=0,"",(IF(NewDistributions!R100/SUM(NewDistributions!R$2:R100)&gt;0.01,"",IF(NewDistributions!R99/SUM(NewDistributions!R$2:R100)&gt;0.01,"",IF(NewDistributions!R98/SUM(NewDistributions!R$2:R100)&gt;0.01,"",DateEnded_3Day!$A100))))))</f>
        <v/>
      </c>
      <c r="S100" s="19" t="str">
        <f>IF($A100&lt;='All Results'!$B$4,"",IF(SUM(NewDistributions!S$2:S100)=0,"",(IF(NewDistributions!S100/SUM(NewDistributions!S$2:S100)&gt;0.01,"",IF(NewDistributions!S99/SUM(NewDistributions!S$2:S100)&gt;0.01,"",IF(NewDistributions!S98/SUM(NewDistributions!S$2:S100)&gt;0.01,"",DateEnded_3Day!$A100))))))</f>
        <v/>
      </c>
      <c r="T100" s="19" t="str">
        <f>IF($A100&lt;='All Results'!$B$4,"",IF(SUM(NewDistributions!T$2:T100)=0,"",(IF(NewDistributions!T100/SUM(NewDistributions!T$2:T100)&gt;0.01,"",IF(NewDistributions!T99/SUM(NewDistributions!T$2:T100)&gt;0.01,"",IF(NewDistributions!T98/SUM(NewDistributions!T$2:T100)&gt;0.01,"",DateEnded_3Day!$A100))))))</f>
        <v/>
      </c>
      <c r="U100" s="19" t="str">
        <f>IF($A100&lt;='All Results'!$B$4,"",IF(SUM(NewDistributions!U$2:U100)=0,"",(IF(NewDistributions!U100/SUM(NewDistributions!U$2:U100)&gt;0.01,"",IF(NewDistributions!U99/SUM(NewDistributions!U$2:U100)&gt;0.01,"",IF(NewDistributions!U98/SUM(NewDistributions!U$2:U100)&gt;0.01,"",DateEnded_3Day!$A100))))))</f>
        <v/>
      </c>
      <c r="V100" s="19" t="str">
        <f>IF($A100&lt;='All Results'!$B$4,"",IF(SUM(NewDistributions!V$2:V100)=0,"",(IF(NewDistributions!V100/SUM(NewDistributions!V$2:V100)&gt;0.01,"",IF(NewDistributions!V99/SUM(NewDistributions!V$2:V100)&gt;0.01,"",IF(NewDistributions!V98/SUM(NewDistributions!V$2:V100)&gt;0.01,"",DateEnded_3Day!$A100))))))</f>
        <v/>
      </c>
      <c r="W100" s="19" t="str">
        <f>IF($A100&lt;='All Results'!$B$4,"",IF(SUM(NewDistributions!W$2:W100)=0,"",(IF(NewDistributions!W100/SUM(NewDistributions!W$2:W100)&gt;0.01,"",IF(NewDistributions!W99/SUM(NewDistributions!W$2:W100)&gt;0.01,"",IF(NewDistributions!W98/SUM(NewDistributions!W$2:W100)&gt;0.01,"",DateEnded_3Day!$A100))))))</f>
        <v/>
      </c>
      <c r="X100" s="19" t="str">
        <f>IF($A100&lt;='All Results'!$B$4,"",IF(SUM(NewDistributions!X$2:X100)=0,"",(IF(NewDistributions!X100/SUM(NewDistributions!X$2:X100)&gt;0.01,"",IF(NewDistributions!X99/SUM(NewDistributions!X$2:X100)&gt;0.01,"",IF(NewDistributions!X98/SUM(NewDistributions!X$2:X100)&gt;0.01,"",DateEnded_3Day!$A100))))))</f>
        <v/>
      </c>
      <c r="Y100" s="19" t="str">
        <f>IF($A100&lt;='All Results'!$B$4,"",IF(SUM(NewDistributions!Y$2:Y100)=0,"",(IF(NewDistributions!Y100/SUM(NewDistributions!Y$2:Y100)&gt;0.01,"",IF(NewDistributions!Y99/SUM(NewDistributions!Y$2:Y100)&gt;0.01,"",IF(NewDistributions!Y98/SUM(NewDistributions!Y$2:Y100)&gt;0.01,"",DateEnded_3Day!$A100))))))</f>
        <v/>
      </c>
      <c r="Z100" s="19" t="str">
        <f>IF($A100&lt;='All Results'!$B$4,"",IF(SUM(NewDistributions!Z$2:Z100)=0,"",(IF(NewDistributions!Z100/SUM(NewDistributions!Z$2:Z100)&gt;0.01,"",IF(NewDistributions!Z99/SUM(NewDistributions!Z$2:Z100)&gt;0.01,"",IF(NewDistributions!Z98/SUM(NewDistributions!Z$2:Z100)&gt;0.01,"",DateEnded_3Day!$A100))))))</f>
        <v/>
      </c>
      <c r="AA100" s="19" t="str">
        <f>IF($A100&lt;='All Results'!$B$4,"",IF(SUM(NewDistributions!AA$2:AA100)=0,"",(IF(NewDistributions!AA100/SUM(NewDistributions!AA$2:AA100)&gt;0.01,"",IF(NewDistributions!AA99/SUM(NewDistributions!AA$2:AA100)&gt;0.01,"",IF(NewDistributions!AA98/SUM(NewDistributions!AA$2:AA100)&gt;0.01,"",DateEnded_3Day!$A100))))))</f>
        <v/>
      </c>
      <c r="AB100" s="19" t="str">
        <f>IF($A100&lt;='All Results'!$B$4,"",IF(SUM(NewDistributions!AB$2:AB100)=0,"",(IF(NewDistributions!AB100/SUM(NewDistributions!AB$2:AB100)&gt;0.01,"",IF(NewDistributions!AB99/SUM(NewDistributions!AB$2:AB100)&gt;0.01,"",IF(NewDistributions!AB98/SUM(NewDistributions!AB$2:AB100)&gt;0.01,"",DateEnded_3Day!$A100))))))</f>
        <v/>
      </c>
      <c r="AC100" s="19" t="str">
        <f>IF($A100&lt;='All Results'!$B$4,"",IF(SUM(NewDistributions!AC$2:AC100)=0,"",(IF(NewDistributions!AC100/SUM(NewDistributions!AC$2:AC100)&gt;0.01,"",IF(NewDistributions!AC99/SUM(NewDistributions!AC$2:AC100)&gt;0.01,"",IF(NewDistributions!AC98/SUM(NewDistributions!AC$2:AC100)&gt;0.01,"",DateEnded_3Day!$A100))))))</f>
        <v/>
      </c>
      <c r="AD100" s="19" t="str">
        <f>IF($A100&lt;='All Results'!$B$4,"",IF(SUM(NewDistributions!AD$2:AD100)=0,"",(IF(NewDistributions!AD100/SUM(NewDistributions!AD$2:AD100)&gt;0.01,"",IF(NewDistributions!AD99/SUM(NewDistributions!AD$2:AD100)&gt;0.01,"",IF(NewDistributions!AD98/SUM(NewDistributions!AD$2:AD100)&gt;0.01,"",DateEnded_3Day!$A100))))))</f>
        <v/>
      </c>
      <c r="AE100" s="19" t="str">
        <f>IF($A100&lt;='All Results'!$B$4,"",IF(SUM(NewDistributions!AE$2:AE100)=0,"",(IF(NewDistributions!AE100/SUM(NewDistributions!AE$2:AE100)&gt;0.01,"",IF(NewDistributions!AE99/SUM(NewDistributions!AE$2:AE100)&gt;0.01,"",IF(NewDistributions!AE98/SUM(NewDistributions!AE$2:AE100)&gt;0.01,"",DateEnded_3Day!$A100))))))</f>
        <v/>
      </c>
      <c r="AF100" s="19" t="str">
        <f>IF($A100&lt;='All Results'!$B$4,"",IF(SUM(NewDistributions!AF$2:AF100)=0,"",(IF(NewDistributions!AF100/SUM(NewDistributions!AF$2:AF100)&gt;0.01,"",IF(NewDistributions!AF99/SUM(NewDistributions!AF$2:AF100)&gt;0.01,"",IF(NewDistributions!AF98/SUM(NewDistributions!AF$2:AF100)&gt;0.01,"",DateEnded_3Day!$A100))))))</f>
        <v/>
      </c>
      <c r="AG100" s="19" t="str">
        <f>IF($A100&lt;='All Results'!$B$4,"",IF(SUM(NewDistributions!AG$2:AG100)=0,"",(IF(NewDistributions!AG100/SUM(NewDistributions!AG$2:AG100)&gt;0.01,"",IF(NewDistributions!AG99/SUM(NewDistributions!AG$2:AG100)&gt;0.01,"",IF(NewDistributions!AG98/SUM(NewDistributions!AG$2:AG100)&gt;0.01,"",DateEnded_3Day!$A100))))))</f>
        <v/>
      </c>
      <c r="AH100" s="19" t="str">
        <f>IF($A100&lt;='All Results'!$B$4,"",IF(SUM(NewDistributions!AH$2:AH100)=0,"",(IF(NewDistributions!AH100/SUM(NewDistributions!AH$2:AH100)&gt;0.01,"",IF(NewDistributions!AH99/SUM(NewDistributions!AH$2:AH100)&gt;0.01,"",IF(NewDistributions!AH98/SUM(NewDistributions!AH$2:AH100)&gt;0.01,"",DateEnded_3Day!$A100))))))</f>
        <v/>
      </c>
      <c r="AI100" s="19" t="str">
        <f>IF($A100&lt;='All Results'!$B$4,"",IF(SUM(NewDistributions!AI$2:AI100)=0,"",(IF(NewDistributions!AI100/SUM(NewDistributions!AI$2:AI100)&gt;0.01,"",IF(NewDistributions!AI99/SUM(NewDistributions!AI$2:AI100)&gt;0.01,"",IF(NewDistributions!AI98/SUM(NewDistributions!AI$2:AI100)&gt;0.01,"",DateEnded_3Day!$A100))))))</f>
        <v/>
      </c>
      <c r="AJ100" s="19" t="str">
        <f>IF($A100&lt;='All Results'!$B$4,"",IF(SUM(NewDistributions!AJ$2:AJ100)=0,"",(IF(NewDistributions!AJ100/SUM(NewDistributions!AJ$2:AJ100)&gt;0.01,"",IF(NewDistributions!AJ99/SUM(NewDistributions!AJ$2:AJ100)&gt;0.01,"",IF(NewDistributions!AJ98/SUM(NewDistributions!AJ$2:AJ100)&gt;0.01,"",DateEnded_3Day!$A100))))))</f>
        <v/>
      </c>
    </row>
    <row r="101" spans="1:36" x14ac:dyDescent="0.25">
      <c r="A101" s="1">
        <v>44416</v>
      </c>
      <c r="B101" s="3">
        <v>220</v>
      </c>
      <c r="C101" s="19">
        <f>IF($A101&lt;='All Results'!$B$4,"",IF(SUM(NewDistributions!C$2:C101)=0,"",(IF(NewDistributions!C101/SUM(NewDistributions!C$2:C101)&gt;0.01,"",IF(NewDistributions!C100/SUM(NewDistributions!C$2:C101)&gt;0.01,"",IF(NewDistributions!C99/SUM(NewDistributions!C$2:C101)&gt;0.01,"",DateEnded_3Day!$A101))))))</f>
        <v>44416</v>
      </c>
      <c r="D101" s="19">
        <f>IF($A101&lt;='All Results'!$B$4,"",IF(SUM(NewDistributions!D$2:D101)=0,"",(IF(NewDistributions!D101/SUM(NewDistributions!D$2:D101)&gt;0.01,"",IF(NewDistributions!D100/SUM(NewDistributions!D$2:D101)&gt;0.01,"",IF(NewDistributions!D99/SUM(NewDistributions!D$2:D101)&gt;0.01,"",DateEnded_3Day!$A101))))))</f>
        <v>44416</v>
      </c>
      <c r="E101" s="19" t="str">
        <f>IF($A101&lt;='All Results'!$B$4,"",IF(SUM(NewDistributions!E$2:E101)=0,"",(IF(NewDistributions!E101/SUM(NewDistributions!E$2:E101)&gt;0.01,"",IF(NewDistributions!E100/SUM(NewDistributions!E$2:E101)&gt;0.01,"",IF(NewDistributions!E99/SUM(NewDistributions!E$2:E101)&gt;0.01,"",DateEnded_3Day!$A101))))))</f>
        <v/>
      </c>
      <c r="F101" s="19" t="str">
        <f>IF($A101&lt;='All Results'!$B$4,"",IF(SUM(NewDistributions!F$2:F101)=0,"",(IF(NewDistributions!F101/SUM(NewDistributions!F$2:F101)&gt;0.01,"",IF(NewDistributions!F100/SUM(NewDistributions!F$2:F101)&gt;0.01,"",IF(NewDistributions!F99/SUM(NewDistributions!F$2:F101)&gt;0.01,"",DateEnded_3Day!$A101))))))</f>
        <v/>
      </c>
      <c r="G101" s="19" t="str">
        <f>IF($A101&lt;='All Results'!$B$4,"",IF(SUM(NewDistributions!G$2:G101)=0,"",(IF(NewDistributions!G101/SUM(NewDistributions!G$2:G101)&gt;0.01,"",IF(NewDistributions!G100/SUM(NewDistributions!G$2:G101)&gt;0.01,"",IF(NewDistributions!G99/SUM(NewDistributions!G$2:G101)&gt;0.01,"",DateEnded_3Day!$A101))))))</f>
        <v/>
      </c>
      <c r="H101" s="19" t="str">
        <f>IF($A101&lt;='All Results'!$B$4,"",IF(SUM(NewDistributions!H$2:H101)=0,"",(IF(NewDistributions!H101/SUM(NewDistributions!H$2:H101)&gt;0.01,"",IF(NewDistributions!H100/SUM(NewDistributions!H$2:H101)&gt;0.01,"",IF(NewDistributions!H99/SUM(NewDistributions!H$2:H101)&gt;0.01,"",DateEnded_3Day!$A101))))))</f>
        <v/>
      </c>
      <c r="I101" s="19" t="str">
        <f>IF($A101&lt;='All Results'!$B$4,"",IF(SUM(NewDistributions!I$2:I101)=0,"",(IF(NewDistributions!I101/SUM(NewDistributions!I$2:I101)&gt;0.01,"",IF(NewDistributions!I100/SUM(NewDistributions!I$2:I101)&gt;0.01,"",IF(NewDistributions!I99/SUM(NewDistributions!I$2:I101)&gt;0.01,"",DateEnded_3Day!$A101))))))</f>
        <v/>
      </c>
      <c r="J101" s="19" t="str">
        <f>IF($A101&lt;='All Results'!$B$4,"",IF(SUM(NewDistributions!J$2:J101)=0,"",(IF(NewDistributions!J101/SUM(NewDistributions!J$2:J101)&gt;0.01,"",IF(NewDistributions!J100/SUM(NewDistributions!J$2:J101)&gt;0.01,"",IF(NewDistributions!J99/SUM(NewDistributions!J$2:J101)&gt;0.01,"",DateEnded_3Day!$A101))))))</f>
        <v/>
      </c>
      <c r="K101" s="19" t="str">
        <f>IF($A101&lt;='All Results'!$B$4,"",IF(SUM(NewDistributions!K$2:K101)=0,"",(IF(NewDistributions!K101/SUM(NewDistributions!K$2:K101)&gt;0.01,"",IF(NewDistributions!K100/SUM(NewDistributions!K$2:K101)&gt;0.01,"",IF(NewDistributions!K99/SUM(NewDistributions!K$2:K101)&gt;0.01,"",DateEnded_3Day!$A101))))))</f>
        <v/>
      </c>
      <c r="L101" s="19" t="str">
        <f>IF($A101&lt;='All Results'!$B$4,"",IF(SUM(NewDistributions!L$2:L101)=0,"",(IF(NewDistributions!L101/SUM(NewDistributions!L$2:L101)&gt;0.01,"",IF(NewDistributions!L100/SUM(NewDistributions!L$2:L101)&gt;0.01,"",IF(NewDistributions!L99/SUM(NewDistributions!L$2:L101)&gt;0.01,"",DateEnded_3Day!$A101))))))</f>
        <v/>
      </c>
      <c r="M101" s="19" t="str">
        <f>IF($A101&lt;='All Results'!$B$4,"",IF(SUM(NewDistributions!M$2:M101)=0,"",(IF(NewDistributions!M101/SUM(NewDistributions!M$2:M101)&gt;0.01,"",IF(NewDistributions!M100/SUM(NewDistributions!M$2:M101)&gt;0.01,"",IF(NewDistributions!M99/SUM(NewDistributions!M$2:M101)&gt;0.01,"",DateEnded_3Day!$A101))))))</f>
        <v/>
      </c>
      <c r="N101" s="19" t="str">
        <f>IF($A101&lt;='All Results'!$B$4,"",IF(SUM(NewDistributions!N$2:N101)=0,"",(IF(NewDistributions!N101/SUM(NewDistributions!N$2:N101)&gt;0.01,"",IF(NewDistributions!N100/SUM(NewDistributions!N$2:N101)&gt;0.01,"",IF(NewDistributions!N99/SUM(NewDistributions!N$2:N101)&gt;0.01,"",DateEnded_3Day!$A101))))))</f>
        <v/>
      </c>
      <c r="O101" s="19">
        <f>IF($A101&lt;='All Results'!$B$4,"",IF(SUM(NewDistributions!O$2:O101)=0,"",(IF(NewDistributions!O101/SUM(NewDistributions!O$2:O101)&gt;0.01,"",IF(NewDistributions!O100/SUM(NewDistributions!O$2:O101)&gt;0.01,"",IF(NewDistributions!O99/SUM(NewDistributions!O$2:O101)&gt;0.01,"",DateEnded_3Day!$A101))))))</f>
        <v>44416</v>
      </c>
      <c r="P101" s="19">
        <f>IF($A101&lt;='All Results'!$B$4,"",IF(SUM(NewDistributions!P$2:P101)=0,"",(IF(NewDistributions!P101/SUM(NewDistributions!P$2:P101)&gt;0.01,"",IF(NewDistributions!P100/SUM(NewDistributions!P$2:P101)&gt;0.01,"",IF(NewDistributions!P99/SUM(NewDistributions!P$2:P101)&gt;0.01,"",DateEnded_3Day!$A101))))))</f>
        <v>44416</v>
      </c>
      <c r="Q101" s="19" t="str">
        <f>IF($A101&lt;='All Results'!$B$4,"",IF(SUM(NewDistributions!Q$2:Q101)=0,"",(IF(NewDistributions!Q101/SUM(NewDistributions!Q$2:Q101)&gt;0.01,"",IF(NewDistributions!Q100/SUM(NewDistributions!Q$2:Q101)&gt;0.01,"",IF(NewDistributions!Q99/SUM(NewDistributions!Q$2:Q101)&gt;0.01,"",DateEnded_3Day!$A101))))))</f>
        <v/>
      </c>
      <c r="R101" s="19">
        <f>IF($A101&lt;='All Results'!$B$4,"",IF(SUM(NewDistributions!R$2:R101)=0,"",(IF(NewDistributions!R101/SUM(NewDistributions!R$2:R101)&gt;0.01,"",IF(NewDistributions!R100/SUM(NewDistributions!R$2:R101)&gt;0.01,"",IF(NewDistributions!R99/SUM(NewDistributions!R$2:R101)&gt;0.01,"",DateEnded_3Day!$A101))))))</f>
        <v>44416</v>
      </c>
      <c r="S101" s="19">
        <f>IF($A101&lt;='All Results'!$B$4,"",IF(SUM(NewDistributions!S$2:S101)=0,"",(IF(NewDistributions!S101/SUM(NewDistributions!S$2:S101)&gt;0.01,"",IF(NewDistributions!S100/SUM(NewDistributions!S$2:S101)&gt;0.01,"",IF(NewDistributions!S99/SUM(NewDistributions!S$2:S101)&gt;0.01,"",DateEnded_3Day!$A101))))))</f>
        <v>44416</v>
      </c>
      <c r="T101" s="19" t="str">
        <f>IF($A101&lt;='All Results'!$B$4,"",IF(SUM(NewDistributions!T$2:T101)=0,"",(IF(NewDistributions!T101/SUM(NewDistributions!T$2:T101)&gt;0.01,"",IF(NewDistributions!T100/SUM(NewDistributions!T$2:T101)&gt;0.01,"",IF(NewDistributions!T99/SUM(NewDistributions!T$2:T101)&gt;0.01,"",DateEnded_3Day!$A101))))))</f>
        <v/>
      </c>
      <c r="U101" s="19" t="str">
        <f>IF($A101&lt;='All Results'!$B$4,"",IF(SUM(NewDistributions!U$2:U101)=0,"",(IF(NewDistributions!U101/SUM(NewDistributions!U$2:U101)&gt;0.01,"",IF(NewDistributions!U100/SUM(NewDistributions!U$2:U101)&gt;0.01,"",IF(NewDistributions!U99/SUM(NewDistributions!U$2:U101)&gt;0.01,"",DateEnded_3Day!$A101))))))</f>
        <v/>
      </c>
      <c r="V101" s="19" t="str">
        <f>IF($A101&lt;='All Results'!$B$4,"",IF(SUM(NewDistributions!V$2:V101)=0,"",(IF(NewDistributions!V101/SUM(NewDistributions!V$2:V101)&gt;0.01,"",IF(NewDistributions!V100/SUM(NewDistributions!V$2:V101)&gt;0.01,"",IF(NewDistributions!V99/SUM(NewDistributions!V$2:V101)&gt;0.01,"",DateEnded_3Day!$A101))))))</f>
        <v/>
      </c>
      <c r="W101" s="19" t="str">
        <f>IF($A101&lt;='All Results'!$B$4,"",IF(SUM(NewDistributions!W$2:W101)=0,"",(IF(NewDistributions!W101/SUM(NewDistributions!W$2:W101)&gt;0.01,"",IF(NewDistributions!W100/SUM(NewDistributions!W$2:W101)&gt;0.01,"",IF(NewDistributions!W99/SUM(NewDistributions!W$2:W101)&gt;0.01,"",DateEnded_3Day!$A101))))))</f>
        <v/>
      </c>
      <c r="X101" s="19" t="str">
        <f>IF($A101&lt;='All Results'!$B$4,"",IF(SUM(NewDistributions!X$2:X101)=0,"",(IF(NewDistributions!X101/SUM(NewDistributions!X$2:X101)&gt;0.01,"",IF(NewDistributions!X100/SUM(NewDistributions!X$2:X101)&gt;0.01,"",IF(NewDistributions!X99/SUM(NewDistributions!X$2:X101)&gt;0.01,"",DateEnded_3Day!$A101))))))</f>
        <v/>
      </c>
      <c r="Y101" s="19" t="str">
        <f>IF($A101&lt;='All Results'!$B$4,"",IF(SUM(NewDistributions!Y$2:Y101)=0,"",(IF(NewDistributions!Y101/SUM(NewDistributions!Y$2:Y101)&gt;0.01,"",IF(NewDistributions!Y100/SUM(NewDistributions!Y$2:Y101)&gt;0.01,"",IF(NewDistributions!Y99/SUM(NewDistributions!Y$2:Y101)&gt;0.01,"",DateEnded_3Day!$A101))))))</f>
        <v/>
      </c>
      <c r="Z101" s="19" t="str">
        <f>IF($A101&lt;='All Results'!$B$4,"",IF(SUM(NewDistributions!Z$2:Z101)=0,"",(IF(NewDistributions!Z101/SUM(NewDistributions!Z$2:Z101)&gt;0.01,"",IF(NewDistributions!Z100/SUM(NewDistributions!Z$2:Z101)&gt;0.01,"",IF(NewDistributions!Z99/SUM(NewDistributions!Z$2:Z101)&gt;0.01,"",DateEnded_3Day!$A101))))))</f>
        <v/>
      </c>
      <c r="AA101" s="19" t="str">
        <f>IF($A101&lt;='All Results'!$B$4,"",IF(SUM(NewDistributions!AA$2:AA101)=0,"",(IF(NewDistributions!AA101/SUM(NewDistributions!AA$2:AA101)&gt;0.01,"",IF(NewDistributions!AA100/SUM(NewDistributions!AA$2:AA101)&gt;0.01,"",IF(NewDistributions!AA99/SUM(NewDistributions!AA$2:AA101)&gt;0.01,"",DateEnded_3Day!$A101))))))</f>
        <v/>
      </c>
      <c r="AB101" s="19" t="str">
        <f>IF($A101&lt;='All Results'!$B$4,"",IF(SUM(NewDistributions!AB$2:AB101)=0,"",(IF(NewDistributions!AB101/SUM(NewDistributions!AB$2:AB101)&gt;0.01,"",IF(NewDistributions!AB100/SUM(NewDistributions!AB$2:AB101)&gt;0.01,"",IF(NewDistributions!AB99/SUM(NewDistributions!AB$2:AB101)&gt;0.01,"",DateEnded_3Day!$A101))))))</f>
        <v/>
      </c>
      <c r="AC101" s="19" t="str">
        <f>IF($A101&lt;='All Results'!$B$4,"",IF(SUM(NewDistributions!AC$2:AC101)=0,"",(IF(NewDistributions!AC101/SUM(NewDistributions!AC$2:AC101)&gt;0.01,"",IF(NewDistributions!AC100/SUM(NewDistributions!AC$2:AC101)&gt;0.01,"",IF(NewDistributions!AC99/SUM(NewDistributions!AC$2:AC101)&gt;0.01,"",DateEnded_3Day!$A101))))))</f>
        <v/>
      </c>
      <c r="AD101" s="19" t="str">
        <f>IF($A101&lt;='All Results'!$B$4,"",IF(SUM(NewDistributions!AD$2:AD101)=0,"",(IF(NewDistributions!AD101/SUM(NewDistributions!AD$2:AD101)&gt;0.01,"",IF(NewDistributions!AD100/SUM(NewDistributions!AD$2:AD101)&gt;0.01,"",IF(NewDistributions!AD99/SUM(NewDistributions!AD$2:AD101)&gt;0.01,"",DateEnded_3Day!$A101))))))</f>
        <v/>
      </c>
      <c r="AE101" s="19" t="str">
        <f>IF($A101&lt;='All Results'!$B$4,"",IF(SUM(NewDistributions!AE$2:AE101)=0,"",(IF(NewDistributions!AE101/SUM(NewDistributions!AE$2:AE101)&gt;0.01,"",IF(NewDistributions!AE100/SUM(NewDistributions!AE$2:AE101)&gt;0.01,"",IF(NewDistributions!AE99/SUM(NewDistributions!AE$2:AE101)&gt;0.01,"",DateEnded_3Day!$A101))))))</f>
        <v/>
      </c>
      <c r="AF101" s="19" t="str">
        <f>IF($A101&lt;='All Results'!$B$4,"",IF(SUM(NewDistributions!AF$2:AF101)=0,"",(IF(NewDistributions!AF101/SUM(NewDistributions!AF$2:AF101)&gt;0.01,"",IF(NewDistributions!AF100/SUM(NewDistributions!AF$2:AF101)&gt;0.01,"",IF(NewDistributions!AF99/SUM(NewDistributions!AF$2:AF101)&gt;0.01,"",DateEnded_3Day!$A101))))))</f>
        <v/>
      </c>
      <c r="AG101" s="19" t="str">
        <f>IF($A101&lt;='All Results'!$B$4,"",IF(SUM(NewDistributions!AG$2:AG101)=0,"",(IF(NewDistributions!AG101/SUM(NewDistributions!AG$2:AG101)&gt;0.01,"",IF(NewDistributions!AG100/SUM(NewDistributions!AG$2:AG101)&gt;0.01,"",IF(NewDistributions!AG99/SUM(NewDistributions!AG$2:AG101)&gt;0.01,"",DateEnded_3Day!$A101))))))</f>
        <v/>
      </c>
      <c r="AH101" s="19" t="str">
        <f>IF($A101&lt;='All Results'!$B$4,"",IF(SUM(NewDistributions!AH$2:AH101)=0,"",(IF(NewDistributions!AH101/SUM(NewDistributions!AH$2:AH101)&gt;0.01,"",IF(NewDistributions!AH100/SUM(NewDistributions!AH$2:AH101)&gt;0.01,"",IF(NewDistributions!AH99/SUM(NewDistributions!AH$2:AH101)&gt;0.01,"",DateEnded_3Day!$A101))))))</f>
        <v/>
      </c>
      <c r="AI101" s="19" t="str">
        <f>IF($A101&lt;='All Results'!$B$4,"",IF(SUM(NewDistributions!AI$2:AI101)=0,"",(IF(NewDistributions!AI101/SUM(NewDistributions!AI$2:AI101)&gt;0.01,"",IF(NewDistributions!AI100/SUM(NewDistributions!AI$2:AI101)&gt;0.01,"",IF(NewDistributions!AI99/SUM(NewDistributions!AI$2:AI101)&gt;0.01,"",DateEnded_3Day!$A101))))))</f>
        <v/>
      </c>
      <c r="AJ101" s="19" t="str">
        <f>IF($A101&lt;='All Results'!$B$4,"",IF(SUM(NewDistributions!AJ$2:AJ101)=0,"",(IF(NewDistributions!AJ101/SUM(NewDistributions!AJ$2:AJ101)&gt;0.01,"",IF(NewDistributions!AJ100/SUM(NewDistributions!AJ$2:AJ101)&gt;0.01,"",IF(NewDistributions!AJ99/SUM(NewDistributions!AJ$2:AJ101)&gt;0.01,"",DateEnded_3Day!$A101))))))</f>
        <v/>
      </c>
    </row>
    <row r="102" spans="1:36" x14ac:dyDescent="0.25">
      <c r="A102" s="1">
        <v>44417</v>
      </c>
      <c r="B102" s="3">
        <v>221</v>
      </c>
      <c r="C102" s="19">
        <f>IF($A102&lt;='All Results'!$B$4,"",IF(SUM(NewDistributions!C$2:C102)=0,"",(IF(NewDistributions!C102/SUM(NewDistributions!C$2:C102)&gt;0.01,"",IF(NewDistributions!C101/SUM(NewDistributions!C$2:C102)&gt;0.01,"",IF(NewDistributions!C100/SUM(NewDistributions!C$2:C102)&gt;0.01,"",DateEnded_3Day!$A102))))))</f>
        <v>44417</v>
      </c>
      <c r="D102" s="19">
        <f>IF($A102&lt;='All Results'!$B$4,"",IF(SUM(NewDistributions!D$2:D102)=0,"",(IF(NewDistributions!D102/SUM(NewDistributions!D$2:D102)&gt;0.01,"",IF(NewDistributions!D101/SUM(NewDistributions!D$2:D102)&gt;0.01,"",IF(NewDistributions!D100/SUM(NewDistributions!D$2:D102)&gt;0.01,"",DateEnded_3Day!$A102))))))</f>
        <v>44417</v>
      </c>
      <c r="E102" s="19" t="str">
        <f>IF($A102&lt;='All Results'!$B$4,"",IF(SUM(NewDistributions!E$2:E102)=0,"",(IF(NewDistributions!E102/SUM(NewDistributions!E$2:E102)&gt;0.01,"",IF(NewDistributions!E101/SUM(NewDistributions!E$2:E102)&gt;0.01,"",IF(NewDistributions!E100/SUM(NewDistributions!E$2:E102)&gt;0.01,"",DateEnded_3Day!$A102))))))</f>
        <v/>
      </c>
      <c r="F102" s="19" t="str">
        <f>IF($A102&lt;='All Results'!$B$4,"",IF(SUM(NewDistributions!F$2:F102)=0,"",(IF(NewDistributions!F102/SUM(NewDistributions!F$2:F102)&gt;0.01,"",IF(NewDistributions!F101/SUM(NewDistributions!F$2:F102)&gt;0.01,"",IF(NewDistributions!F100/SUM(NewDistributions!F$2:F102)&gt;0.01,"",DateEnded_3Day!$A102))))))</f>
        <v/>
      </c>
      <c r="G102" s="19" t="str">
        <f>IF($A102&lt;='All Results'!$B$4,"",IF(SUM(NewDistributions!G$2:G102)=0,"",(IF(NewDistributions!G102/SUM(NewDistributions!G$2:G102)&gt;0.01,"",IF(NewDistributions!G101/SUM(NewDistributions!G$2:G102)&gt;0.01,"",IF(NewDistributions!G100/SUM(NewDistributions!G$2:G102)&gt;0.01,"",DateEnded_3Day!$A102))))))</f>
        <v/>
      </c>
      <c r="H102" s="19" t="str">
        <f>IF($A102&lt;='All Results'!$B$4,"",IF(SUM(NewDistributions!H$2:H102)=0,"",(IF(NewDistributions!H102/SUM(NewDistributions!H$2:H102)&gt;0.01,"",IF(NewDistributions!H101/SUM(NewDistributions!H$2:H102)&gt;0.01,"",IF(NewDistributions!H100/SUM(NewDistributions!H$2:H102)&gt;0.01,"",DateEnded_3Day!$A102))))))</f>
        <v/>
      </c>
      <c r="I102" s="19" t="str">
        <f>IF($A102&lt;='All Results'!$B$4,"",IF(SUM(NewDistributions!I$2:I102)=0,"",(IF(NewDistributions!I102/SUM(NewDistributions!I$2:I102)&gt;0.01,"",IF(NewDistributions!I101/SUM(NewDistributions!I$2:I102)&gt;0.01,"",IF(NewDistributions!I100/SUM(NewDistributions!I$2:I102)&gt;0.01,"",DateEnded_3Day!$A102))))))</f>
        <v/>
      </c>
      <c r="J102" s="19" t="str">
        <f>IF($A102&lt;='All Results'!$B$4,"",IF(SUM(NewDistributions!J$2:J102)=0,"",(IF(NewDistributions!J102/SUM(NewDistributions!J$2:J102)&gt;0.01,"",IF(NewDistributions!J101/SUM(NewDistributions!J$2:J102)&gt;0.01,"",IF(NewDistributions!J100/SUM(NewDistributions!J$2:J102)&gt;0.01,"",DateEnded_3Day!$A102))))))</f>
        <v/>
      </c>
      <c r="K102" s="19" t="str">
        <f>IF($A102&lt;='All Results'!$B$4,"",IF(SUM(NewDistributions!K$2:K102)=0,"",(IF(NewDistributions!K102/SUM(NewDistributions!K$2:K102)&gt;0.01,"",IF(NewDistributions!K101/SUM(NewDistributions!K$2:K102)&gt;0.01,"",IF(NewDistributions!K100/SUM(NewDistributions!K$2:K102)&gt;0.01,"",DateEnded_3Day!$A102))))))</f>
        <v/>
      </c>
      <c r="L102" s="19" t="str">
        <f>IF($A102&lt;='All Results'!$B$4,"",IF(SUM(NewDistributions!L$2:L102)=0,"",(IF(NewDistributions!L102/SUM(NewDistributions!L$2:L102)&gt;0.01,"",IF(NewDistributions!L101/SUM(NewDistributions!L$2:L102)&gt;0.01,"",IF(NewDistributions!L100/SUM(NewDistributions!L$2:L102)&gt;0.01,"",DateEnded_3Day!$A102))))))</f>
        <v/>
      </c>
      <c r="M102" s="19" t="str">
        <f>IF($A102&lt;='All Results'!$B$4,"",IF(SUM(NewDistributions!M$2:M102)=0,"",(IF(NewDistributions!M102/SUM(NewDistributions!M$2:M102)&gt;0.01,"",IF(NewDistributions!M101/SUM(NewDistributions!M$2:M102)&gt;0.01,"",IF(NewDistributions!M100/SUM(NewDistributions!M$2:M102)&gt;0.01,"",DateEnded_3Day!$A102))))))</f>
        <v/>
      </c>
      <c r="N102" s="19" t="str">
        <f>IF($A102&lt;='All Results'!$B$4,"",IF(SUM(NewDistributions!N$2:N102)=0,"",(IF(NewDistributions!N102/SUM(NewDistributions!N$2:N102)&gt;0.01,"",IF(NewDistributions!N101/SUM(NewDistributions!N$2:N102)&gt;0.01,"",IF(NewDistributions!N100/SUM(NewDistributions!N$2:N102)&gt;0.01,"",DateEnded_3Day!$A102))))))</f>
        <v/>
      </c>
      <c r="O102" s="19" t="str">
        <f>IF($A102&lt;='All Results'!$B$4,"",IF(SUM(NewDistributions!O$2:O102)=0,"",(IF(NewDistributions!O102/SUM(NewDistributions!O$2:O102)&gt;0.01,"",IF(NewDistributions!O101/SUM(NewDistributions!O$2:O102)&gt;0.01,"",IF(NewDistributions!O100/SUM(NewDistributions!O$2:O102)&gt;0.01,"",DateEnded_3Day!$A102))))))</f>
        <v/>
      </c>
      <c r="P102" s="19" t="str">
        <f>IF($A102&lt;='All Results'!$B$4,"",IF(SUM(NewDistributions!P$2:P102)=0,"",(IF(NewDistributions!P102/SUM(NewDistributions!P$2:P102)&gt;0.01,"",IF(NewDistributions!P101/SUM(NewDistributions!P$2:P102)&gt;0.01,"",IF(NewDistributions!P100/SUM(NewDistributions!P$2:P102)&gt;0.01,"",DateEnded_3Day!$A102))))))</f>
        <v/>
      </c>
      <c r="Q102" s="19" t="str">
        <f>IF($A102&lt;='All Results'!$B$4,"",IF(SUM(NewDistributions!Q$2:Q102)=0,"",(IF(NewDistributions!Q102/SUM(NewDistributions!Q$2:Q102)&gt;0.01,"",IF(NewDistributions!Q101/SUM(NewDistributions!Q$2:Q102)&gt;0.01,"",IF(NewDistributions!Q100/SUM(NewDistributions!Q$2:Q102)&gt;0.01,"",DateEnded_3Day!$A102))))))</f>
        <v/>
      </c>
      <c r="R102" s="19" t="str">
        <f>IF($A102&lt;='All Results'!$B$4,"",IF(SUM(NewDistributions!R$2:R102)=0,"",(IF(NewDistributions!R102/SUM(NewDistributions!R$2:R102)&gt;0.01,"",IF(NewDistributions!R101/SUM(NewDistributions!R$2:R102)&gt;0.01,"",IF(NewDistributions!R100/SUM(NewDistributions!R$2:R102)&gt;0.01,"",DateEnded_3Day!$A102))))))</f>
        <v/>
      </c>
      <c r="S102" s="19" t="str">
        <f>IF($A102&lt;='All Results'!$B$4,"",IF(SUM(NewDistributions!S$2:S102)=0,"",(IF(NewDistributions!S102/SUM(NewDistributions!S$2:S102)&gt;0.01,"",IF(NewDistributions!S101/SUM(NewDistributions!S$2:S102)&gt;0.01,"",IF(NewDistributions!S100/SUM(NewDistributions!S$2:S102)&gt;0.01,"",DateEnded_3Day!$A102))))))</f>
        <v/>
      </c>
      <c r="T102" s="19" t="str">
        <f>IF($A102&lt;='All Results'!$B$4,"",IF(SUM(NewDistributions!T$2:T102)=0,"",(IF(NewDistributions!T102/SUM(NewDistributions!T$2:T102)&gt;0.01,"",IF(NewDistributions!T101/SUM(NewDistributions!T$2:T102)&gt;0.01,"",IF(NewDistributions!T100/SUM(NewDistributions!T$2:T102)&gt;0.01,"",DateEnded_3Day!$A102))))))</f>
        <v/>
      </c>
      <c r="U102" s="19" t="str">
        <f>IF($A102&lt;='All Results'!$B$4,"",IF(SUM(NewDistributions!U$2:U102)=0,"",(IF(NewDistributions!U102/SUM(NewDistributions!U$2:U102)&gt;0.01,"",IF(NewDistributions!U101/SUM(NewDistributions!U$2:U102)&gt;0.01,"",IF(NewDistributions!U100/SUM(NewDistributions!U$2:U102)&gt;0.01,"",DateEnded_3Day!$A102))))))</f>
        <v/>
      </c>
      <c r="V102" s="19" t="str">
        <f>IF($A102&lt;='All Results'!$B$4,"",IF(SUM(NewDistributions!V$2:V102)=0,"",(IF(NewDistributions!V102/SUM(NewDistributions!V$2:V102)&gt;0.01,"",IF(NewDistributions!V101/SUM(NewDistributions!V$2:V102)&gt;0.01,"",IF(NewDistributions!V100/SUM(NewDistributions!V$2:V102)&gt;0.01,"",DateEnded_3Day!$A102))))))</f>
        <v/>
      </c>
      <c r="W102" s="19" t="str">
        <f>IF($A102&lt;='All Results'!$B$4,"",IF(SUM(NewDistributions!W$2:W102)=0,"",(IF(NewDistributions!W102/SUM(NewDistributions!W$2:W102)&gt;0.01,"",IF(NewDistributions!W101/SUM(NewDistributions!W$2:W102)&gt;0.01,"",IF(NewDistributions!W100/SUM(NewDistributions!W$2:W102)&gt;0.01,"",DateEnded_3Day!$A102))))))</f>
        <v/>
      </c>
      <c r="X102" s="19" t="str">
        <f>IF($A102&lt;='All Results'!$B$4,"",IF(SUM(NewDistributions!X$2:X102)=0,"",(IF(NewDistributions!X102/SUM(NewDistributions!X$2:X102)&gt;0.01,"",IF(NewDistributions!X101/SUM(NewDistributions!X$2:X102)&gt;0.01,"",IF(NewDistributions!X100/SUM(NewDistributions!X$2:X102)&gt;0.01,"",DateEnded_3Day!$A102))))))</f>
        <v/>
      </c>
      <c r="Y102" s="19" t="str">
        <f>IF($A102&lt;='All Results'!$B$4,"",IF(SUM(NewDistributions!Y$2:Y102)=0,"",(IF(NewDistributions!Y102/SUM(NewDistributions!Y$2:Y102)&gt;0.01,"",IF(NewDistributions!Y101/SUM(NewDistributions!Y$2:Y102)&gt;0.01,"",IF(NewDistributions!Y100/SUM(NewDistributions!Y$2:Y102)&gt;0.01,"",DateEnded_3Day!$A102))))))</f>
        <v/>
      </c>
      <c r="Z102" s="19" t="str">
        <f>IF($A102&lt;='All Results'!$B$4,"",IF(SUM(NewDistributions!Z$2:Z102)=0,"",(IF(NewDistributions!Z102/SUM(NewDistributions!Z$2:Z102)&gt;0.01,"",IF(NewDistributions!Z101/SUM(NewDistributions!Z$2:Z102)&gt;0.01,"",IF(NewDistributions!Z100/SUM(NewDistributions!Z$2:Z102)&gt;0.01,"",DateEnded_3Day!$A102))))))</f>
        <v/>
      </c>
      <c r="AA102" s="19" t="str">
        <f>IF($A102&lt;='All Results'!$B$4,"",IF(SUM(NewDistributions!AA$2:AA102)=0,"",(IF(NewDistributions!AA102/SUM(NewDistributions!AA$2:AA102)&gt;0.01,"",IF(NewDistributions!AA101/SUM(NewDistributions!AA$2:AA102)&gt;0.01,"",IF(NewDistributions!AA100/SUM(NewDistributions!AA$2:AA102)&gt;0.01,"",DateEnded_3Day!$A102))))))</f>
        <v/>
      </c>
      <c r="AB102" s="19" t="str">
        <f>IF($A102&lt;='All Results'!$B$4,"",IF(SUM(NewDistributions!AB$2:AB102)=0,"",(IF(NewDistributions!AB102/SUM(NewDistributions!AB$2:AB102)&gt;0.01,"",IF(NewDistributions!AB101/SUM(NewDistributions!AB$2:AB102)&gt;0.01,"",IF(NewDistributions!AB100/SUM(NewDistributions!AB$2:AB102)&gt;0.01,"",DateEnded_3Day!$A102))))))</f>
        <v/>
      </c>
      <c r="AC102" s="19" t="str">
        <f>IF($A102&lt;='All Results'!$B$4,"",IF(SUM(NewDistributions!AC$2:AC102)=0,"",(IF(NewDistributions!AC102/SUM(NewDistributions!AC$2:AC102)&gt;0.01,"",IF(NewDistributions!AC101/SUM(NewDistributions!AC$2:AC102)&gt;0.01,"",IF(NewDistributions!AC100/SUM(NewDistributions!AC$2:AC102)&gt;0.01,"",DateEnded_3Day!$A102))))))</f>
        <v/>
      </c>
      <c r="AD102" s="19" t="str">
        <f>IF($A102&lt;='All Results'!$B$4,"",IF(SUM(NewDistributions!AD$2:AD102)=0,"",(IF(NewDistributions!AD102/SUM(NewDistributions!AD$2:AD102)&gt;0.01,"",IF(NewDistributions!AD101/SUM(NewDistributions!AD$2:AD102)&gt;0.01,"",IF(NewDistributions!AD100/SUM(NewDistributions!AD$2:AD102)&gt;0.01,"",DateEnded_3Day!$A102))))))</f>
        <v/>
      </c>
      <c r="AE102" s="19" t="str">
        <f>IF($A102&lt;='All Results'!$B$4,"",IF(SUM(NewDistributions!AE$2:AE102)=0,"",(IF(NewDistributions!AE102/SUM(NewDistributions!AE$2:AE102)&gt;0.01,"",IF(NewDistributions!AE101/SUM(NewDistributions!AE$2:AE102)&gt;0.01,"",IF(NewDistributions!AE100/SUM(NewDistributions!AE$2:AE102)&gt;0.01,"",DateEnded_3Day!$A102))))))</f>
        <v/>
      </c>
      <c r="AF102" s="19" t="str">
        <f>IF($A102&lt;='All Results'!$B$4,"",IF(SUM(NewDistributions!AF$2:AF102)=0,"",(IF(NewDistributions!AF102/SUM(NewDistributions!AF$2:AF102)&gt;0.01,"",IF(NewDistributions!AF101/SUM(NewDistributions!AF$2:AF102)&gt;0.01,"",IF(NewDistributions!AF100/SUM(NewDistributions!AF$2:AF102)&gt;0.01,"",DateEnded_3Day!$A102))))))</f>
        <v/>
      </c>
      <c r="AG102" s="19" t="str">
        <f>IF($A102&lt;='All Results'!$B$4,"",IF(SUM(NewDistributions!AG$2:AG102)=0,"",(IF(NewDistributions!AG102/SUM(NewDistributions!AG$2:AG102)&gt;0.01,"",IF(NewDistributions!AG101/SUM(NewDistributions!AG$2:AG102)&gt;0.01,"",IF(NewDistributions!AG100/SUM(NewDistributions!AG$2:AG102)&gt;0.01,"",DateEnded_3Day!$A102))))))</f>
        <v/>
      </c>
      <c r="AH102" s="19" t="str">
        <f>IF($A102&lt;='All Results'!$B$4,"",IF(SUM(NewDistributions!AH$2:AH102)=0,"",(IF(NewDistributions!AH102/SUM(NewDistributions!AH$2:AH102)&gt;0.01,"",IF(NewDistributions!AH101/SUM(NewDistributions!AH$2:AH102)&gt;0.01,"",IF(NewDistributions!AH100/SUM(NewDistributions!AH$2:AH102)&gt;0.01,"",DateEnded_3Day!$A102))))))</f>
        <v/>
      </c>
      <c r="AI102" s="19" t="str">
        <f>IF($A102&lt;='All Results'!$B$4,"",IF(SUM(NewDistributions!AI$2:AI102)=0,"",(IF(NewDistributions!AI102/SUM(NewDistributions!AI$2:AI102)&gt;0.01,"",IF(NewDistributions!AI101/SUM(NewDistributions!AI$2:AI102)&gt;0.01,"",IF(NewDistributions!AI100/SUM(NewDistributions!AI$2:AI102)&gt;0.01,"",DateEnded_3Day!$A102))))))</f>
        <v/>
      </c>
      <c r="AJ102" s="19" t="str">
        <f>IF($A102&lt;='All Results'!$B$4,"",IF(SUM(NewDistributions!AJ$2:AJ102)=0,"",(IF(NewDistributions!AJ102/SUM(NewDistributions!AJ$2:AJ102)&gt;0.01,"",IF(NewDistributions!AJ101/SUM(NewDistributions!AJ$2:AJ102)&gt;0.01,"",IF(NewDistributions!AJ100/SUM(NewDistributions!AJ$2:AJ102)&gt;0.01,"",DateEnded_3Day!$A102))))))</f>
        <v/>
      </c>
    </row>
    <row r="103" spans="1:36" x14ac:dyDescent="0.25">
      <c r="A103" s="1">
        <v>44418</v>
      </c>
      <c r="B103" s="3">
        <v>222</v>
      </c>
      <c r="C103" s="19">
        <f>IF($A103&lt;='All Results'!$B$4,"",IF(SUM(NewDistributions!C$2:C103)=0,"",(IF(NewDistributions!C103/SUM(NewDistributions!C$2:C103)&gt;0.01,"",IF(NewDistributions!C102/SUM(NewDistributions!C$2:C103)&gt;0.01,"",IF(NewDistributions!C101/SUM(NewDistributions!C$2:C103)&gt;0.01,"",DateEnded_3Day!$A103))))))</f>
        <v>44418</v>
      </c>
      <c r="D103" s="19">
        <f>IF($A103&lt;='All Results'!$B$4,"",IF(SUM(NewDistributions!D$2:D103)=0,"",(IF(NewDistributions!D103/SUM(NewDistributions!D$2:D103)&gt;0.01,"",IF(NewDistributions!D102/SUM(NewDistributions!D$2:D103)&gt;0.01,"",IF(NewDistributions!D101/SUM(NewDistributions!D$2:D103)&gt;0.01,"",DateEnded_3Day!$A103))))))</f>
        <v>44418</v>
      </c>
      <c r="E103" s="19" t="str">
        <f>IF($A103&lt;='All Results'!$B$4,"",IF(SUM(NewDistributions!E$2:E103)=0,"",(IF(NewDistributions!E103/SUM(NewDistributions!E$2:E103)&gt;0.01,"",IF(NewDistributions!E102/SUM(NewDistributions!E$2:E103)&gt;0.01,"",IF(NewDistributions!E101/SUM(NewDistributions!E$2:E103)&gt;0.01,"",DateEnded_3Day!$A103))))))</f>
        <v/>
      </c>
      <c r="F103" s="19" t="str">
        <f>IF($A103&lt;='All Results'!$B$4,"",IF(SUM(NewDistributions!F$2:F103)=0,"",(IF(NewDistributions!F103/SUM(NewDistributions!F$2:F103)&gt;0.01,"",IF(NewDistributions!F102/SUM(NewDistributions!F$2:F103)&gt;0.01,"",IF(NewDistributions!F101/SUM(NewDistributions!F$2:F103)&gt;0.01,"",DateEnded_3Day!$A103))))))</f>
        <v/>
      </c>
      <c r="G103" s="19" t="str">
        <f>IF($A103&lt;='All Results'!$B$4,"",IF(SUM(NewDistributions!G$2:G103)=0,"",(IF(NewDistributions!G103/SUM(NewDistributions!G$2:G103)&gt;0.01,"",IF(NewDistributions!G102/SUM(NewDistributions!G$2:G103)&gt;0.01,"",IF(NewDistributions!G101/SUM(NewDistributions!G$2:G103)&gt;0.01,"",DateEnded_3Day!$A103))))))</f>
        <v/>
      </c>
      <c r="H103" s="19" t="str">
        <f>IF($A103&lt;='All Results'!$B$4,"",IF(SUM(NewDistributions!H$2:H103)=0,"",(IF(NewDistributions!H103/SUM(NewDistributions!H$2:H103)&gt;0.01,"",IF(NewDistributions!H102/SUM(NewDistributions!H$2:H103)&gt;0.01,"",IF(NewDistributions!H101/SUM(NewDistributions!H$2:H103)&gt;0.01,"",DateEnded_3Day!$A103))))))</f>
        <v/>
      </c>
      <c r="I103" s="19" t="str">
        <f>IF($A103&lt;='All Results'!$B$4,"",IF(SUM(NewDistributions!I$2:I103)=0,"",(IF(NewDistributions!I103/SUM(NewDistributions!I$2:I103)&gt;0.01,"",IF(NewDistributions!I102/SUM(NewDistributions!I$2:I103)&gt;0.01,"",IF(NewDistributions!I101/SUM(NewDistributions!I$2:I103)&gt;0.01,"",DateEnded_3Day!$A103))))))</f>
        <v/>
      </c>
      <c r="J103" s="19" t="str">
        <f>IF($A103&lt;='All Results'!$B$4,"",IF(SUM(NewDistributions!J$2:J103)=0,"",(IF(NewDistributions!J103/SUM(NewDistributions!J$2:J103)&gt;0.01,"",IF(NewDistributions!J102/SUM(NewDistributions!J$2:J103)&gt;0.01,"",IF(NewDistributions!J101/SUM(NewDistributions!J$2:J103)&gt;0.01,"",DateEnded_3Day!$A103))))))</f>
        <v/>
      </c>
      <c r="K103" s="19" t="str">
        <f>IF($A103&lt;='All Results'!$B$4,"",IF(SUM(NewDistributions!K$2:K103)=0,"",(IF(NewDistributions!K103/SUM(NewDistributions!K$2:K103)&gt;0.01,"",IF(NewDistributions!K102/SUM(NewDistributions!K$2:K103)&gt;0.01,"",IF(NewDistributions!K101/SUM(NewDistributions!K$2:K103)&gt;0.01,"",DateEnded_3Day!$A103))))))</f>
        <v/>
      </c>
      <c r="L103" s="19" t="str">
        <f>IF($A103&lt;='All Results'!$B$4,"",IF(SUM(NewDistributions!L$2:L103)=0,"",(IF(NewDistributions!L103/SUM(NewDistributions!L$2:L103)&gt;0.01,"",IF(NewDistributions!L102/SUM(NewDistributions!L$2:L103)&gt;0.01,"",IF(NewDistributions!L101/SUM(NewDistributions!L$2:L103)&gt;0.01,"",DateEnded_3Day!$A103))))))</f>
        <v/>
      </c>
      <c r="M103" s="19" t="str">
        <f>IF($A103&lt;='All Results'!$B$4,"",IF(SUM(NewDistributions!M$2:M103)=0,"",(IF(NewDistributions!M103/SUM(NewDistributions!M$2:M103)&gt;0.01,"",IF(NewDistributions!M102/SUM(NewDistributions!M$2:M103)&gt;0.01,"",IF(NewDistributions!M101/SUM(NewDistributions!M$2:M103)&gt;0.01,"",DateEnded_3Day!$A103))))))</f>
        <v/>
      </c>
      <c r="N103" s="19" t="str">
        <f>IF($A103&lt;='All Results'!$B$4,"",IF(SUM(NewDistributions!N$2:N103)=0,"",(IF(NewDistributions!N103/SUM(NewDistributions!N$2:N103)&gt;0.01,"",IF(NewDistributions!N102/SUM(NewDistributions!N$2:N103)&gt;0.01,"",IF(NewDistributions!N101/SUM(NewDistributions!N$2:N103)&gt;0.01,"",DateEnded_3Day!$A103))))))</f>
        <v/>
      </c>
      <c r="O103" s="19" t="str">
        <f>IF($A103&lt;='All Results'!$B$4,"",IF(SUM(NewDistributions!O$2:O103)=0,"",(IF(NewDistributions!O103/SUM(NewDistributions!O$2:O103)&gt;0.01,"",IF(NewDistributions!O102/SUM(NewDistributions!O$2:O103)&gt;0.01,"",IF(NewDistributions!O101/SUM(NewDistributions!O$2:O103)&gt;0.01,"",DateEnded_3Day!$A103))))))</f>
        <v/>
      </c>
      <c r="P103" s="19" t="str">
        <f>IF($A103&lt;='All Results'!$B$4,"",IF(SUM(NewDistributions!P$2:P103)=0,"",(IF(NewDistributions!P103/SUM(NewDistributions!P$2:P103)&gt;0.01,"",IF(NewDistributions!P102/SUM(NewDistributions!P$2:P103)&gt;0.01,"",IF(NewDistributions!P101/SUM(NewDistributions!P$2:P103)&gt;0.01,"",DateEnded_3Day!$A103))))))</f>
        <v/>
      </c>
      <c r="Q103" s="19" t="str">
        <f>IF($A103&lt;='All Results'!$B$4,"",IF(SUM(NewDistributions!Q$2:Q103)=0,"",(IF(NewDistributions!Q103/SUM(NewDistributions!Q$2:Q103)&gt;0.01,"",IF(NewDistributions!Q102/SUM(NewDistributions!Q$2:Q103)&gt;0.01,"",IF(NewDistributions!Q101/SUM(NewDistributions!Q$2:Q103)&gt;0.01,"",DateEnded_3Day!$A103))))))</f>
        <v/>
      </c>
      <c r="R103" s="19" t="str">
        <f>IF($A103&lt;='All Results'!$B$4,"",IF(SUM(NewDistributions!R$2:R103)=0,"",(IF(NewDistributions!R103/SUM(NewDistributions!R$2:R103)&gt;0.01,"",IF(NewDistributions!R102/SUM(NewDistributions!R$2:R103)&gt;0.01,"",IF(NewDistributions!R101/SUM(NewDistributions!R$2:R103)&gt;0.01,"",DateEnded_3Day!$A103))))))</f>
        <v/>
      </c>
      <c r="S103" s="19" t="str">
        <f>IF($A103&lt;='All Results'!$B$4,"",IF(SUM(NewDistributions!S$2:S103)=0,"",(IF(NewDistributions!S103/SUM(NewDistributions!S$2:S103)&gt;0.01,"",IF(NewDistributions!S102/SUM(NewDistributions!S$2:S103)&gt;0.01,"",IF(NewDistributions!S101/SUM(NewDistributions!S$2:S103)&gt;0.01,"",DateEnded_3Day!$A103))))))</f>
        <v/>
      </c>
      <c r="T103" s="19" t="str">
        <f>IF($A103&lt;='All Results'!$B$4,"",IF(SUM(NewDistributions!T$2:T103)=0,"",(IF(NewDistributions!T103/SUM(NewDistributions!T$2:T103)&gt;0.01,"",IF(NewDistributions!T102/SUM(NewDistributions!T$2:T103)&gt;0.01,"",IF(NewDistributions!T101/SUM(NewDistributions!T$2:T103)&gt;0.01,"",DateEnded_3Day!$A103))))))</f>
        <v/>
      </c>
      <c r="U103" s="19" t="str">
        <f>IF($A103&lt;='All Results'!$B$4,"",IF(SUM(NewDistributions!U$2:U103)=0,"",(IF(NewDistributions!U103/SUM(NewDistributions!U$2:U103)&gt;0.01,"",IF(NewDistributions!U102/SUM(NewDistributions!U$2:U103)&gt;0.01,"",IF(NewDistributions!U101/SUM(NewDistributions!U$2:U103)&gt;0.01,"",DateEnded_3Day!$A103))))))</f>
        <v/>
      </c>
      <c r="V103" s="19" t="str">
        <f>IF($A103&lt;='All Results'!$B$4,"",IF(SUM(NewDistributions!V$2:V103)=0,"",(IF(NewDistributions!V103/SUM(NewDistributions!V$2:V103)&gt;0.01,"",IF(NewDistributions!V102/SUM(NewDistributions!V$2:V103)&gt;0.01,"",IF(NewDistributions!V101/SUM(NewDistributions!V$2:V103)&gt;0.01,"",DateEnded_3Day!$A103))))))</f>
        <v/>
      </c>
      <c r="W103" s="19" t="str">
        <f>IF($A103&lt;='All Results'!$B$4,"",IF(SUM(NewDistributions!W$2:W103)=0,"",(IF(NewDistributions!W103/SUM(NewDistributions!W$2:W103)&gt;0.01,"",IF(NewDistributions!W102/SUM(NewDistributions!W$2:W103)&gt;0.01,"",IF(NewDistributions!W101/SUM(NewDistributions!W$2:W103)&gt;0.01,"",DateEnded_3Day!$A103))))))</f>
        <v/>
      </c>
      <c r="X103" s="19" t="str">
        <f>IF($A103&lt;='All Results'!$B$4,"",IF(SUM(NewDistributions!X$2:X103)=0,"",(IF(NewDistributions!X103/SUM(NewDistributions!X$2:X103)&gt;0.01,"",IF(NewDistributions!X102/SUM(NewDistributions!X$2:X103)&gt;0.01,"",IF(NewDistributions!X101/SUM(NewDistributions!X$2:X103)&gt;0.01,"",DateEnded_3Day!$A103))))))</f>
        <v/>
      </c>
      <c r="Y103" s="19" t="str">
        <f>IF($A103&lt;='All Results'!$B$4,"",IF(SUM(NewDistributions!Y$2:Y103)=0,"",(IF(NewDistributions!Y103/SUM(NewDistributions!Y$2:Y103)&gt;0.01,"",IF(NewDistributions!Y102/SUM(NewDistributions!Y$2:Y103)&gt;0.01,"",IF(NewDistributions!Y101/SUM(NewDistributions!Y$2:Y103)&gt;0.01,"",DateEnded_3Day!$A103))))))</f>
        <v/>
      </c>
      <c r="Z103" s="19" t="str">
        <f>IF($A103&lt;='All Results'!$B$4,"",IF(SUM(NewDistributions!Z$2:Z103)=0,"",(IF(NewDistributions!Z103/SUM(NewDistributions!Z$2:Z103)&gt;0.01,"",IF(NewDistributions!Z102/SUM(NewDistributions!Z$2:Z103)&gt;0.01,"",IF(NewDistributions!Z101/SUM(NewDistributions!Z$2:Z103)&gt;0.01,"",DateEnded_3Day!$A103))))))</f>
        <v/>
      </c>
      <c r="AA103" s="19" t="str">
        <f>IF($A103&lt;='All Results'!$B$4,"",IF(SUM(NewDistributions!AA$2:AA103)=0,"",(IF(NewDistributions!AA103/SUM(NewDistributions!AA$2:AA103)&gt;0.01,"",IF(NewDistributions!AA102/SUM(NewDistributions!AA$2:AA103)&gt;0.01,"",IF(NewDistributions!AA101/SUM(NewDistributions!AA$2:AA103)&gt;0.01,"",DateEnded_3Day!$A103))))))</f>
        <v/>
      </c>
      <c r="AB103" s="19" t="str">
        <f>IF($A103&lt;='All Results'!$B$4,"",IF(SUM(NewDistributions!AB$2:AB103)=0,"",(IF(NewDistributions!AB103/SUM(NewDistributions!AB$2:AB103)&gt;0.01,"",IF(NewDistributions!AB102/SUM(NewDistributions!AB$2:AB103)&gt;0.01,"",IF(NewDistributions!AB101/SUM(NewDistributions!AB$2:AB103)&gt;0.01,"",DateEnded_3Day!$A103))))))</f>
        <v/>
      </c>
      <c r="AC103" s="19" t="str">
        <f>IF($A103&lt;='All Results'!$B$4,"",IF(SUM(NewDistributions!AC$2:AC103)=0,"",(IF(NewDistributions!AC103/SUM(NewDistributions!AC$2:AC103)&gt;0.01,"",IF(NewDistributions!AC102/SUM(NewDistributions!AC$2:AC103)&gt;0.01,"",IF(NewDistributions!AC101/SUM(NewDistributions!AC$2:AC103)&gt;0.01,"",DateEnded_3Day!$A103))))))</f>
        <v/>
      </c>
      <c r="AD103" s="19" t="str">
        <f>IF($A103&lt;='All Results'!$B$4,"",IF(SUM(NewDistributions!AD$2:AD103)=0,"",(IF(NewDistributions!AD103/SUM(NewDistributions!AD$2:AD103)&gt;0.01,"",IF(NewDistributions!AD102/SUM(NewDistributions!AD$2:AD103)&gt;0.01,"",IF(NewDistributions!AD101/SUM(NewDistributions!AD$2:AD103)&gt;0.01,"",DateEnded_3Day!$A103))))))</f>
        <v/>
      </c>
      <c r="AE103" s="19">
        <f>IF($A103&lt;='All Results'!$B$4,"",IF(SUM(NewDistributions!AE$2:AE103)=0,"",(IF(NewDistributions!AE103/SUM(NewDistributions!AE$2:AE103)&gt;0.01,"",IF(NewDistributions!AE102/SUM(NewDistributions!AE$2:AE103)&gt;0.01,"",IF(NewDistributions!AE101/SUM(NewDistributions!AE$2:AE103)&gt;0.01,"",DateEnded_3Day!$A103))))))</f>
        <v>44418</v>
      </c>
      <c r="AF103" s="19" t="str">
        <f>IF($A103&lt;='All Results'!$B$4,"",IF(SUM(NewDistributions!AF$2:AF103)=0,"",(IF(NewDistributions!AF103/SUM(NewDistributions!AF$2:AF103)&gt;0.01,"",IF(NewDistributions!AF102/SUM(NewDistributions!AF$2:AF103)&gt;0.01,"",IF(NewDistributions!AF101/SUM(NewDistributions!AF$2:AF103)&gt;0.01,"",DateEnded_3Day!$A103))))))</f>
        <v/>
      </c>
      <c r="AG103" s="19" t="str">
        <f>IF($A103&lt;='All Results'!$B$4,"",IF(SUM(NewDistributions!AG$2:AG103)=0,"",(IF(NewDistributions!AG103/SUM(NewDistributions!AG$2:AG103)&gt;0.01,"",IF(NewDistributions!AG102/SUM(NewDistributions!AG$2:AG103)&gt;0.01,"",IF(NewDistributions!AG101/SUM(NewDistributions!AG$2:AG103)&gt;0.01,"",DateEnded_3Day!$A103))))))</f>
        <v/>
      </c>
      <c r="AH103" s="19" t="str">
        <f>IF($A103&lt;='All Results'!$B$4,"",IF(SUM(NewDistributions!AH$2:AH103)=0,"",(IF(NewDistributions!AH103/SUM(NewDistributions!AH$2:AH103)&gt;0.01,"",IF(NewDistributions!AH102/SUM(NewDistributions!AH$2:AH103)&gt;0.01,"",IF(NewDistributions!AH101/SUM(NewDistributions!AH$2:AH103)&gt;0.01,"",DateEnded_3Day!$A103))))))</f>
        <v/>
      </c>
      <c r="AI103" s="19" t="str">
        <f>IF($A103&lt;='All Results'!$B$4,"",IF(SUM(NewDistributions!AI$2:AI103)=0,"",(IF(NewDistributions!AI103/SUM(NewDistributions!AI$2:AI103)&gt;0.01,"",IF(NewDistributions!AI102/SUM(NewDistributions!AI$2:AI103)&gt;0.01,"",IF(NewDistributions!AI101/SUM(NewDistributions!AI$2:AI103)&gt;0.01,"",DateEnded_3Day!$A103))))))</f>
        <v/>
      </c>
      <c r="AJ103" s="19" t="str">
        <f>IF($A103&lt;='All Results'!$B$4,"",IF(SUM(NewDistributions!AJ$2:AJ103)=0,"",(IF(NewDistributions!AJ103/SUM(NewDistributions!AJ$2:AJ103)&gt;0.01,"",IF(NewDistributions!AJ102/SUM(NewDistributions!AJ$2:AJ103)&gt;0.01,"",IF(NewDistributions!AJ101/SUM(NewDistributions!AJ$2:AJ103)&gt;0.01,"",DateEnded_3Day!$A103))))))</f>
        <v/>
      </c>
    </row>
    <row r="104" spans="1:36" x14ac:dyDescent="0.25">
      <c r="A104" s="1">
        <v>44419</v>
      </c>
      <c r="B104" s="3">
        <v>223</v>
      </c>
      <c r="C104" s="19">
        <f>IF($A104&lt;='All Results'!$B$4,"",IF(SUM(NewDistributions!C$2:C104)=0,"",(IF(NewDistributions!C104/SUM(NewDistributions!C$2:C104)&gt;0.01,"",IF(NewDistributions!C103/SUM(NewDistributions!C$2:C104)&gt;0.01,"",IF(NewDistributions!C102/SUM(NewDistributions!C$2:C104)&gt;0.01,"",DateEnded_3Day!$A104))))))</f>
        <v>44419</v>
      </c>
      <c r="D104" s="19">
        <f>IF($A104&lt;='All Results'!$B$4,"",IF(SUM(NewDistributions!D$2:D104)=0,"",(IF(NewDistributions!D104/SUM(NewDistributions!D$2:D104)&gt;0.01,"",IF(NewDistributions!D103/SUM(NewDistributions!D$2:D104)&gt;0.01,"",IF(NewDistributions!D102/SUM(NewDistributions!D$2:D104)&gt;0.01,"",DateEnded_3Day!$A104))))))</f>
        <v>44419</v>
      </c>
      <c r="E104" s="19" t="str">
        <f>IF($A104&lt;='All Results'!$B$4,"",IF(SUM(NewDistributions!E$2:E104)=0,"",(IF(NewDistributions!E104/SUM(NewDistributions!E$2:E104)&gt;0.01,"",IF(NewDistributions!E103/SUM(NewDistributions!E$2:E104)&gt;0.01,"",IF(NewDistributions!E102/SUM(NewDistributions!E$2:E104)&gt;0.01,"",DateEnded_3Day!$A104))))))</f>
        <v/>
      </c>
      <c r="F104" s="19" t="str">
        <f>IF($A104&lt;='All Results'!$B$4,"",IF(SUM(NewDistributions!F$2:F104)=0,"",(IF(NewDistributions!F104/SUM(NewDistributions!F$2:F104)&gt;0.01,"",IF(NewDistributions!F103/SUM(NewDistributions!F$2:F104)&gt;0.01,"",IF(NewDistributions!F102/SUM(NewDistributions!F$2:F104)&gt;0.01,"",DateEnded_3Day!$A104))))))</f>
        <v/>
      </c>
      <c r="G104" s="19" t="str">
        <f>IF($A104&lt;='All Results'!$B$4,"",IF(SUM(NewDistributions!G$2:G104)=0,"",(IF(NewDistributions!G104/SUM(NewDistributions!G$2:G104)&gt;0.01,"",IF(NewDistributions!G103/SUM(NewDistributions!G$2:G104)&gt;0.01,"",IF(NewDistributions!G102/SUM(NewDistributions!G$2:G104)&gt;0.01,"",DateEnded_3Day!$A104))))))</f>
        <v/>
      </c>
      <c r="H104" s="19" t="str">
        <f>IF($A104&lt;='All Results'!$B$4,"",IF(SUM(NewDistributions!H$2:H104)=0,"",(IF(NewDistributions!H104/SUM(NewDistributions!H$2:H104)&gt;0.01,"",IF(NewDistributions!H103/SUM(NewDistributions!H$2:H104)&gt;0.01,"",IF(NewDistributions!H102/SUM(NewDistributions!H$2:H104)&gt;0.01,"",DateEnded_3Day!$A104))))))</f>
        <v/>
      </c>
      <c r="I104" s="19" t="str">
        <f>IF($A104&lt;='All Results'!$B$4,"",IF(SUM(NewDistributions!I$2:I104)=0,"",(IF(NewDistributions!I104/SUM(NewDistributions!I$2:I104)&gt;0.01,"",IF(NewDistributions!I103/SUM(NewDistributions!I$2:I104)&gt;0.01,"",IF(NewDistributions!I102/SUM(NewDistributions!I$2:I104)&gt;0.01,"",DateEnded_3Day!$A104))))))</f>
        <v/>
      </c>
      <c r="J104" s="19" t="str">
        <f>IF($A104&lt;='All Results'!$B$4,"",IF(SUM(NewDistributions!J$2:J104)=0,"",(IF(NewDistributions!J104/SUM(NewDistributions!J$2:J104)&gt;0.01,"",IF(NewDistributions!J103/SUM(NewDistributions!J$2:J104)&gt;0.01,"",IF(NewDistributions!J102/SUM(NewDistributions!J$2:J104)&gt;0.01,"",DateEnded_3Day!$A104))))))</f>
        <v/>
      </c>
      <c r="K104" s="19" t="str">
        <f>IF($A104&lt;='All Results'!$B$4,"",IF(SUM(NewDistributions!K$2:K104)=0,"",(IF(NewDistributions!K104/SUM(NewDistributions!K$2:K104)&gt;0.01,"",IF(NewDistributions!K103/SUM(NewDistributions!K$2:K104)&gt;0.01,"",IF(NewDistributions!K102/SUM(NewDistributions!K$2:K104)&gt;0.01,"",DateEnded_3Day!$A104))))))</f>
        <v/>
      </c>
      <c r="L104" s="19" t="str">
        <f>IF($A104&lt;='All Results'!$B$4,"",IF(SUM(NewDistributions!L$2:L104)=0,"",(IF(NewDistributions!L104/SUM(NewDistributions!L$2:L104)&gt;0.01,"",IF(NewDistributions!L103/SUM(NewDistributions!L$2:L104)&gt;0.01,"",IF(NewDistributions!L102/SUM(NewDistributions!L$2:L104)&gt;0.01,"",DateEnded_3Day!$A104))))))</f>
        <v/>
      </c>
      <c r="M104" s="19" t="str">
        <f>IF($A104&lt;='All Results'!$B$4,"",IF(SUM(NewDistributions!M$2:M104)=0,"",(IF(NewDistributions!M104/SUM(NewDistributions!M$2:M104)&gt;0.01,"",IF(NewDistributions!M103/SUM(NewDistributions!M$2:M104)&gt;0.01,"",IF(NewDistributions!M102/SUM(NewDistributions!M$2:M104)&gt;0.01,"",DateEnded_3Day!$A104))))))</f>
        <v/>
      </c>
      <c r="N104" s="19" t="str">
        <f>IF($A104&lt;='All Results'!$B$4,"",IF(SUM(NewDistributions!N$2:N104)=0,"",(IF(NewDistributions!N104/SUM(NewDistributions!N$2:N104)&gt;0.01,"",IF(NewDistributions!N103/SUM(NewDistributions!N$2:N104)&gt;0.01,"",IF(NewDistributions!N102/SUM(NewDistributions!N$2:N104)&gt;0.01,"",DateEnded_3Day!$A104))))))</f>
        <v/>
      </c>
      <c r="O104" s="19" t="str">
        <f>IF($A104&lt;='All Results'!$B$4,"",IF(SUM(NewDistributions!O$2:O104)=0,"",(IF(NewDistributions!O104/SUM(NewDistributions!O$2:O104)&gt;0.01,"",IF(NewDistributions!O103/SUM(NewDistributions!O$2:O104)&gt;0.01,"",IF(NewDistributions!O102/SUM(NewDistributions!O$2:O104)&gt;0.01,"",DateEnded_3Day!$A104))))))</f>
        <v/>
      </c>
      <c r="P104" s="19" t="str">
        <f>IF($A104&lt;='All Results'!$B$4,"",IF(SUM(NewDistributions!P$2:P104)=0,"",(IF(NewDistributions!P104/SUM(NewDistributions!P$2:P104)&gt;0.01,"",IF(NewDistributions!P103/SUM(NewDistributions!P$2:P104)&gt;0.01,"",IF(NewDistributions!P102/SUM(NewDistributions!P$2:P104)&gt;0.01,"",DateEnded_3Day!$A104))))))</f>
        <v/>
      </c>
      <c r="Q104" s="19" t="str">
        <f>IF($A104&lt;='All Results'!$B$4,"",IF(SUM(NewDistributions!Q$2:Q104)=0,"",(IF(NewDistributions!Q104/SUM(NewDistributions!Q$2:Q104)&gt;0.01,"",IF(NewDistributions!Q103/SUM(NewDistributions!Q$2:Q104)&gt;0.01,"",IF(NewDistributions!Q102/SUM(NewDistributions!Q$2:Q104)&gt;0.01,"",DateEnded_3Day!$A104))))))</f>
        <v/>
      </c>
      <c r="R104" s="19" t="str">
        <f>IF($A104&lt;='All Results'!$B$4,"",IF(SUM(NewDistributions!R$2:R104)=0,"",(IF(NewDistributions!R104/SUM(NewDistributions!R$2:R104)&gt;0.01,"",IF(NewDistributions!R103/SUM(NewDistributions!R$2:R104)&gt;0.01,"",IF(NewDistributions!R102/SUM(NewDistributions!R$2:R104)&gt;0.01,"",DateEnded_3Day!$A104))))))</f>
        <v/>
      </c>
      <c r="S104" s="19" t="str">
        <f>IF($A104&lt;='All Results'!$B$4,"",IF(SUM(NewDistributions!S$2:S104)=0,"",(IF(NewDistributions!S104/SUM(NewDistributions!S$2:S104)&gt;0.01,"",IF(NewDistributions!S103/SUM(NewDistributions!S$2:S104)&gt;0.01,"",IF(NewDistributions!S102/SUM(NewDistributions!S$2:S104)&gt;0.01,"",DateEnded_3Day!$A104))))))</f>
        <v/>
      </c>
      <c r="T104" s="19" t="str">
        <f>IF($A104&lt;='All Results'!$B$4,"",IF(SUM(NewDistributions!T$2:T104)=0,"",(IF(NewDistributions!T104/SUM(NewDistributions!T$2:T104)&gt;0.01,"",IF(NewDistributions!T103/SUM(NewDistributions!T$2:T104)&gt;0.01,"",IF(NewDistributions!T102/SUM(NewDistributions!T$2:T104)&gt;0.01,"",DateEnded_3Day!$A104))))))</f>
        <v/>
      </c>
      <c r="U104" s="19">
        <f>IF($A104&lt;='All Results'!$B$4,"",IF(SUM(NewDistributions!U$2:U104)=0,"",(IF(NewDistributions!U104/SUM(NewDistributions!U$2:U104)&gt;0.01,"",IF(NewDistributions!U103/SUM(NewDistributions!U$2:U104)&gt;0.01,"",IF(NewDistributions!U102/SUM(NewDistributions!U$2:U104)&gt;0.01,"",DateEnded_3Day!$A104))))))</f>
        <v>44419</v>
      </c>
      <c r="V104" s="19" t="str">
        <f>IF($A104&lt;='All Results'!$B$4,"",IF(SUM(NewDistributions!V$2:V104)=0,"",(IF(NewDistributions!V104/SUM(NewDistributions!V$2:V104)&gt;0.01,"",IF(NewDistributions!V103/SUM(NewDistributions!V$2:V104)&gt;0.01,"",IF(NewDistributions!V102/SUM(NewDistributions!V$2:V104)&gt;0.01,"",DateEnded_3Day!$A104))))))</f>
        <v/>
      </c>
      <c r="W104" s="19" t="str">
        <f>IF($A104&lt;='All Results'!$B$4,"",IF(SUM(NewDistributions!W$2:W104)=0,"",(IF(NewDistributions!W104/SUM(NewDistributions!W$2:W104)&gt;0.01,"",IF(NewDistributions!W103/SUM(NewDistributions!W$2:W104)&gt;0.01,"",IF(NewDistributions!W102/SUM(NewDistributions!W$2:W104)&gt;0.01,"",DateEnded_3Day!$A104))))))</f>
        <v/>
      </c>
      <c r="X104" s="19" t="str">
        <f>IF($A104&lt;='All Results'!$B$4,"",IF(SUM(NewDistributions!X$2:X104)=0,"",(IF(NewDistributions!X104/SUM(NewDistributions!X$2:X104)&gt;0.01,"",IF(NewDistributions!X103/SUM(NewDistributions!X$2:X104)&gt;0.01,"",IF(NewDistributions!X102/SUM(NewDistributions!X$2:X104)&gt;0.01,"",DateEnded_3Day!$A104))))))</f>
        <v/>
      </c>
      <c r="Y104" s="19" t="str">
        <f>IF($A104&lt;='All Results'!$B$4,"",IF(SUM(NewDistributions!Y$2:Y104)=0,"",(IF(NewDistributions!Y104/SUM(NewDistributions!Y$2:Y104)&gt;0.01,"",IF(NewDistributions!Y103/SUM(NewDistributions!Y$2:Y104)&gt;0.01,"",IF(NewDistributions!Y102/SUM(NewDistributions!Y$2:Y104)&gt;0.01,"",DateEnded_3Day!$A104))))))</f>
        <v/>
      </c>
      <c r="Z104" s="19" t="str">
        <f>IF($A104&lt;='All Results'!$B$4,"",IF(SUM(NewDistributions!Z$2:Z104)=0,"",(IF(NewDistributions!Z104/SUM(NewDistributions!Z$2:Z104)&gt;0.01,"",IF(NewDistributions!Z103/SUM(NewDistributions!Z$2:Z104)&gt;0.01,"",IF(NewDistributions!Z102/SUM(NewDistributions!Z$2:Z104)&gt;0.01,"",DateEnded_3Day!$A104))))))</f>
        <v/>
      </c>
      <c r="AA104" s="19" t="str">
        <f>IF($A104&lt;='All Results'!$B$4,"",IF(SUM(NewDistributions!AA$2:AA104)=0,"",(IF(NewDistributions!AA104/SUM(NewDistributions!AA$2:AA104)&gt;0.01,"",IF(NewDistributions!AA103/SUM(NewDistributions!AA$2:AA104)&gt;0.01,"",IF(NewDistributions!AA102/SUM(NewDistributions!AA$2:AA104)&gt;0.01,"",DateEnded_3Day!$A104))))))</f>
        <v/>
      </c>
      <c r="AB104" s="19" t="str">
        <f>IF($A104&lt;='All Results'!$B$4,"",IF(SUM(NewDistributions!AB$2:AB104)=0,"",(IF(NewDistributions!AB104/SUM(NewDistributions!AB$2:AB104)&gt;0.01,"",IF(NewDistributions!AB103/SUM(NewDistributions!AB$2:AB104)&gt;0.01,"",IF(NewDistributions!AB102/SUM(NewDistributions!AB$2:AB104)&gt;0.01,"",DateEnded_3Day!$A104))))))</f>
        <v/>
      </c>
      <c r="AC104" s="19" t="str">
        <f>IF($A104&lt;='All Results'!$B$4,"",IF(SUM(NewDistributions!AC$2:AC104)=0,"",(IF(NewDistributions!AC104/SUM(NewDistributions!AC$2:AC104)&gt;0.01,"",IF(NewDistributions!AC103/SUM(NewDistributions!AC$2:AC104)&gt;0.01,"",IF(NewDistributions!AC102/SUM(NewDistributions!AC$2:AC104)&gt;0.01,"",DateEnded_3Day!$A104))))))</f>
        <v/>
      </c>
      <c r="AD104" s="19" t="str">
        <f>IF($A104&lt;='All Results'!$B$4,"",IF(SUM(NewDistributions!AD$2:AD104)=0,"",(IF(NewDistributions!AD104/SUM(NewDistributions!AD$2:AD104)&gt;0.01,"",IF(NewDistributions!AD103/SUM(NewDistributions!AD$2:AD104)&gt;0.01,"",IF(NewDistributions!AD102/SUM(NewDistributions!AD$2:AD104)&gt;0.01,"",DateEnded_3Day!$A104))))))</f>
        <v/>
      </c>
      <c r="AE104" s="19">
        <f>IF($A104&lt;='All Results'!$B$4,"",IF(SUM(NewDistributions!AE$2:AE104)=0,"",(IF(NewDistributions!AE104/SUM(NewDistributions!AE$2:AE104)&gt;0.01,"",IF(NewDistributions!AE103/SUM(NewDistributions!AE$2:AE104)&gt;0.01,"",IF(NewDistributions!AE102/SUM(NewDistributions!AE$2:AE104)&gt;0.01,"",DateEnded_3Day!$A104))))))</f>
        <v>44419</v>
      </c>
      <c r="AF104" s="19" t="str">
        <f>IF($A104&lt;='All Results'!$B$4,"",IF(SUM(NewDistributions!AF$2:AF104)=0,"",(IF(NewDistributions!AF104/SUM(NewDistributions!AF$2:AF104)&gt;0.01,"",IF(NewDistributions!AF103/SUM(NewDistributions!AF$2:AF104)&gt;0.01,"",IF(NewDistributions!AF102/SUM(NewDistributions!AF$2:AF104)&gt;0.01,"",DateEnded_3Day!$A104))))))</f>
        <v/>
      </c>
      <c r="AG104" s="19" t="str">
        <f>IF($A104&lt;='All Results'!$B$4,"",IF(SUM(NewDistributions!AG$2:AG104)=0,"",(IF(NewDistributions!AG104/SUM(NewDistributions!AG$2:AG104)&gt;0.01,"",IF(NewDistributions!AG103/SUM(NewDistributions!AG$2:AG104)&gt;0.01,"",IF(NewDistributions!AG102/SUM(NewDistributions!AG$2:AG104)&gt;0.01,"",DateEnded_3Day!$A104))))))</f>
        <v/>
      </c>
      <c r="AH104" s="19" t="str">
        <f>IF($A104&lt;='All Results'!$B$4,"",IF(SUM(NewDistributions!AH$2:AH104)=0,"",(IF(NewDistributions!AH104/SUM(NewDistributions!AH$2:AH104)&gt;0.01,"",IF(NewDistributions!AH103/SUM(NewDistributions!AH$2:AH104)&gt;0.01,"",IF(NewDistributions!AH102/SUM(NewDistributions!AH$2:AH104)&gt;0.01,"",DateEnded_3Day!$A104))))))</f>
        <v/>
      </c>
      <c r="AI104" s="19" t="str">
        <f>IF($A104&lt;='All Results'!$B$4,"",IF(SUM(NewDistributions!AI$2:AI104)=0,"",(IF(NewDistributions!AI104/SUM(NewDistributions!AI$2:AI104)&gt;0.01,"",IF(NewDistributions!AI103/SUM(NewDistributions!AI$2:AI104)&gt;0.01,"",IF(NewDistributions!AI102/SUM(NewDistributions!AI$2:AI104)&gt;0.01,"",DateEnded_3Day!$A104))))))</f>
        <v/>
      </c>
      <c r="AJ104" s="19" t="str">
        <f>IF($A104&lt;='All Results'!$B$4,"",IF(SUM(NewDistributions!AJ$2:AJ104)=0,"",(IF(NewDistributions!AJ104/SUM(NewDistributions!AJ$2:AJ104)&gt;0.01,"",IF(NewDistributions!AJ103/SUM(NewDistributions!AJ$2:AJ104)&gt;0.01,"",IF(NewDistributions!AJ102/SUM(NewDistributions!AJ$2:AJ104)&gt;0.01,"",DateEnded_3Day!$A104))))))</f>
        <v/>
      </c>
    </row>
    <row r="105" spans="1:36" x14ac:dyDescent="0.25">
      <c r="A105" s="1">
        <v>44420</v>
      </c>
      <c r="B105" s="3">
        <v>224</v>
      </c>
      <c r="C105" s="19">
        <f>IF($A105&lt;='All Results'!$B$4,"",IF(SUM(NewDistributions!C$2:C105)=0,"",(IF(NewDistributions!C105/SUM(NewDistributions!C$2:C105)&gt;0.01,"",IF(NewDistributions!C104/SUM(NewDistributions!C$2:C105)&gt;0.01,"",IF(NewDistributions!C103/SUM(NewDistributions!C$2:C105)&gt;0.01,"",DateEnded_3Day!$A105))))))</f>
        <v>44420</v>
      </c>
      <c r="D105" s="19">
        <f>IF($A105&lt;='All Results'!$B$4,"",IF(SUM(NewDistributions!D$2:D105)=0,"",(IF(NewDistributions!D105/SUM(NewDistributions!D$2:D105)&gt;0.01,"",IF(NewDistributions!D104/SUM(NewDistributions!D$2:D105)&gt;0.01,"",IF(NewDistributions!D103/SUM(NewDistributions!D$2:D105)&gt;0.01,"",DateEnded_3Day!$A105))))))</f>
        <v>44420</v>
      </c>
      <c r="E105" s="19" t="str">
        <f>IF($A105&lt;='All Results'!$B$4,"",IF(SUM(NewDistributions!E$2:E105)=0,"",(IF(NewDistributions!E105/SUM(NewDistributions!E$2:E105)&gt;0.01,"",IF(NewDistributions!E104/SUM(NewDistributions!E$2:E105)&gt;0.01,"",IF(NewDistributions!E103/SUM(NewDistributions!E$2:E105)&gt;0.01,"",DateEnded_3Day!$A105))))))</f>
        <v/>
      </c>
      <c r="F105" s="19" t="str">
        <f>IF($A105&lt;='All Results'!$B$4,"",IF(SUM(NewDistributions!F$2:F105)=0,"",(IF(NewDistributions!F105/SUM(NewDistributions!F$2:F105)&gt;0.01,"",IF(NewDistributions!F104/SUM(NewDistributions!F$2:F105)&gt;0.01,"",IF(NewDistributions!F103/SUM(NewDistributions!F$2:F105)&gt;0.01,"",DateEnded_3Day!$A105))))))</f>
        <v/>
      </c>
      <c r="G105" s="19" t="str">
        <f>IF($A105&lt;='All Results'!$B$4,"",IF(SUM(NewDistributions!G$2:G105)=0,"",(IF(NewDistributions!G105/SUM(NewDistributions!G$2:G105)&gt;0.01,"",IF(NewDistributions!G104/SUM(NewDistributions!G$2:G105)&gt;0.01,"",IF(NewDistributions!G103/SUM(NewDistributions!G$2:G105)&gt;0.01,"",DateEnded_3Day!$A105))))))</f>
        <v/>
      </c>
      <c r="H105" s="19" t="str">
        <f>IF($A105&lt;='All Results'!$B$4,"",IF(SUM(NewDistributions!H$2:H105)=0,"",(IF(NewDistributions!H105/SUM(NewDistributions!H$2:H105)&gt;0.01,"",IF(NewDistributions!H104/SUM(NewDistributions!H$2:H105)&gt;0.01,"",IF(NewDistributions!H103/SUM(NewDistributions!H$2:H105)&gt;0.01,"",DateEnded_3Day!$A105))))))</f>
        <v/>
      </c>
      <c r="I105" s="19" t="str">
        <f>IF($A105&lt;='All Results'!$B$4,"",IF(SUM(NewDistributions!I$2:I105)=0,"",(IF(NewDistributions!I105/SUM(NewDistributions!I$2:I105)&gt;0.01,"",IF(NewDistributions!I104/SUM(NewDistributions!I$2:I105)&gt;0.01,"",IF(NewDistributions!I103/SUM(NewDistributions!I$2:I105)&gt;0.01,"",DateEnded_3Day!$A105))))))</f>
        <v/>
      </c>
      <c r="J105" s="19" t="str">
        <f>IF($A105&lt;='All Results'!$B$4,"",IF(SUM(NewDistributions!J$2:J105)=0,"",(IF(NewDistributions!J105/SUM(NewDistributions!J$2:J105)&gt;0.01,"",IF(NewDistributions!J104/SUM(NewDistributions!J$2:J105)&gt;0.01,"",IF(NewDistributions!J103/SUM(NewDistributions!J$2:J105)&gt;0.01,"",DateEnded_3Day!$A105))))))</f>
        <v/>
      </c>
      <c r="K105" s="19" t="str">
        <f>IF($A105&lt;='All Results'!$B$4,"",IF(SUM(NewDistributions!K$2:K105)=0,"",(IF(NewDistributions!K105/SUM(NewDistributions!K$2:K105)&gt;0.01,"",IF(NewDistributions!K104/SUM(NewDistributions!K$2:K105)&gt;0.01,"",IF(NewDistributions!K103/SUM(NewDistributions!K$2:K105)&gt;0.01,"",DateEnded_3Day!$A105))))))</f>
        <v/>
      </c>
      <c r="L105" s="19" t="str">
        <f>IF($A105&lt;='All Results'!$B$4,"",IF(SUM(NewDistributions!L$2:L105)=0,"",(IF(NewDistributions!L105/SUM(NewDistributions!L$2:L105)&gt;0.01,"",IF(NewDistributions!L104/SUM(NewDistributions!L$2:L105)&gt;0.01,"",IF(NewDistributions!L103/SUM(NewDistributions!L$2:L105)&gt;0.01,"",DateEnded_3Day!$A105))))))</f>
        <v/>
      </c>
      <c r="M105" s="19" t="str">
        <f>IF($A105&lt;='All Results'!$B$4,"",IF(SUM(NewDistributions!M$2:M105)=0,"",(IF(NewDistributions!M105/SUM(NewDistributions!M$2:M105)&gt;0.01,"",IF(NewDistributions!M104/SUM(NewDistributions!M$2:M105)&gt;0.01,"",IF(NewDistributions!M103/SUM(NewDistributions!M$2:M105)&gt;0.01,"",DateEnded_3Day!$A105))))))</f>
        <v/>
      </c>
      <c r="N105" s="19" t="str">
        <f>IF($A105&lt;='All Results'!$B$4,"",IF(SUM(NewDistributions!N$2:N105)=0,"",(IF(NewDistributions!N105/SUM(NewDistributions!N$2:N105)&gt;0.01,"",IF(NewDistributions!N104/SUM(NewDistributions!N$2:N105)&gt;0.01,"",IF(NewDistributions!N103/SUM(NewDistributions!N$2:N105)&gt;0.01,"",DateEnded_3Day!$A105))))))</f>
        <v/>
      </c>
      <c r="O105" s="19" t="str">
        <f>IF($A105&lt;='All Results'!$B$4,"",IF(SUM(NewDistributions!O$2:O105)=0,"",(IF(NewDistributions!O105/SUM(NewDistributions!O$2:O105)&gt;0.01,"",IF(NewDistributions!O104/SUM(NewDistributions!O$2:O105)&gt;0.01,"",IF(NewDistributions!O103/SUM(NewDistributions!O$2:O105)&gt;0.01,"",DateEnded_3Day!$A105))))))</f>
        <v/>
      </c>
      <c r="P105" s="19" t="str">
        <f>IF($A105&lt;='All Results'!$B$4,"",IF(SUM(NewDistributions!P$2:P105)=0,"",(IF(NewDistributions!P105/SUM(NewDistributions!P$2:P105)&gt;0.01,"",IF(NewDistributions!P104/SUM(NewDistributions!P$2:P105)&gt;0.01,"",IF(NewDistributions!P103/SUM(NewDistributions!P$2:P105)&gt;0.01,"",DateEnded_3Day!$A105))))))</f>
        <v/>
      </c>
      <c r="Q105" s="19" t="str">
        <f>IF($A105&lt;='All Results'!$B$4,"",IF(SUM(NewDistributions!Q$2:Q105)=0,"",(IF(NewDistributions!Q105/SUM(NewDistributions!Q$2:Q105)&gt;0.01,"",IF(NewDistributions!Q104/SUM(NewDistributions!Q$2:Q105)&gt;0.01,"",IF(NewDistributions!Q103/SUM(NewDistributions!Q$2:Q105)&gt;0.01,"",DateEnded_3Day!$A105))))))</f>
        <v/>
      </c>
      <c r="R105" s="19" t="str">
        <f>IF($A105&lt;='All Results'!$B$4,"",IF(SUM(NewDistributions!R$2:R105)=0,"",(IF(NewDistributions!R105/SUM(NewDistributions!R$2:R105)&gt;0.01,"",IF(NewDistributions!R104/SUM(NewDistributions!R$2:R105)&gt;0.01,"",IF(NewDistributions!R103/SUM(NewDistributions!R$2:R105)&gt;0.01,"",DateEnded_3Day!$A105))))))</f>
        <v/>
      </c>
      <c r="S105" s="19" t="str">
        <f>IF($A105&lt;='All Results'!$B$4,"",IF(SUM(NewDistributions!S$2:S105)=0,"",(IF(NewDistributions!S105/SUM(NewDistributions!S$2:S105)&gt;0.01,"",IF(NewDistributions!S104/SUM(NewDistributions!S$2:S105)&gt;0.01,"",IF(NewDistributions!S103/SUM(NewDistributions!S$2:S105)&gt;0.01,"",DateEnded_3Day!$A105))))))</f>
        <v/>
      </c>
      <c r="T105" s="19" t="str">
        <f>IF($A105&lt;='All Results'!$B$4,"",IF(SUM(NewDistributions!T$2:T105)=0,"",(IF(NewDistributions!T105/SUM(NewDistributions!T$2:T105)&gt;0.01,"",IF(NewDistributions!T104/SUM(NewDistributions!T$2:T105)&gt;0.01,"",IF(NewDistributions!T103/SUM(NewDistributions!T$2:T105)&gt;0.01,"",DateEnded_3Day!$A105))))))</f>
        <v/>
      </c>
      <c r="U105" s="19" t="str">
        <f>IF($A105&lt;='All Results'!$B$4,"",IF(SUM(NewDistributions!U$2:U105)=0,"",(IF(NewDistributions!U105/SUM(NewDistributions!U$2:U105)&gt;0.01,"",IF(NewDistributions!U104/SUM(NewDistributions!U$2:U105)&gt;0.01,"",IF(NewDistributions!U103/SUM(NewDistributions!U$2:U105)&gt;0.01,"",DateEnded_3Day!$A105))))))</f>
        <v/>
      </c>
      <c r="V105" s="19" t="str">
        <f>IF($A105&lt;='All Results'!$B$4,"",IF(SUM(NewDistributions!V$2:V105)=0,"",(IF(NewDistributions!V105/SUM(NewDistributions!V$2:V105)&gt;0.01,"",IF(NewDistributions!V104/SUM(NewDistributions!V$2:V105)&gt;0.01,"",IF(NewDistributions!V103/SUM(NewDistributions!V$2:V105)&gt;0.01,"",DateEnded_3Day!$A105))))))</f>
        <v/>
      </c>
      <c r="W105" s="19" t="str">
        <f>IF($A105&lt;='All Results'!$B$4,"",IF(SUM(NewDistributions!W$2:W105)=0,"",(IF(NewDistributions!W105/SUM(NewDistributions!W$2:W105)&gt;0.01,"",IF(NewDistributions!W104/SUM(NewDistributions!W$2:W105)&gt;0.01,"",IF(NewDistributions!W103/SUM(NewDistributions!W$2:W105)&gt;0.01,"",DateEnded_3Day!$A105))))))</f>
        <v/>
      </c>
      <c r="X105" s="19" t="str">
        <f>IF($A105&lt;='All Results'!$B$4,"",IF(SUM(NewDistributions!X$2:X105)=0,"",(IF(NewDistributions!X105/SUM(NewDistributions!X$2:X105)&gt;0.01,"",IF(NewDistributions!X104/SUM(NewDistributions!X$2:X105)&gt;0.01,"",IF(NewDistributions!X103/SUM(NewDistributions!X$2:X105)&gt;0.01,"",DateEnded_3Day!$A105))))))</f>
        <v/>
      </c>
      <c r="Y105" s="19" t="str">
        <f>IF($A105&lt;='All Results'!$B$4,"",IF(SUM(NewDistributions!Y$2:Y105)=0,"",(IF(NewDistributions!Y105/SUM(NewDistributions!Y$2:Y105)&gt;0.01,"",IF(NewDistributions!Y104/SUM(NewDistributions!Y$2:Y105)&gt;0.01,"",IF(NewDistributions!Y103/SUM(NewDistributions!Y$2:Y105)&gt;0.01,"",DateEnded_3Day!$A105))))))</f>
        <v/>
      </c>
      <c r="Z105" s="19" t="str">
        <f>IF($A105&lt;='All Results'!$B$4,"",IF(SUM(NewDistributions!Z$2:Z105)=0,"",(IF(NewDistributions!Z105/SUM(NewDistributions!Z$2:Z105)&gt;0.01,"",IF(NewDistributions!Z104/SUM(NewDistributions!Z$2:Z105)&gt;0.01,"",IF(NewDistributions!Z103/SUM(NewDistributions!Z$2:Z105)&gt;0.01,"",DateEnded_3Day!$A105))))))</f>
        <v/>
      </c>
      <c r="AA105" s="19" t="str">
        <f>IF($A105&lt;='All Results'!$B$4,"",IF(SUM(NewDistributions!AA$2:AA105)=0,"",(IF(NewDistributions!AA105/SUM(NewDistributions!AA$2:AA105)&gt;0.01,"",IF(NewDistributions!AA104/SUM(NewDistributions!AA$2:AA105)&gt;0.01,"",IF(NewDistributions!AA103/SUM(NewDistributions!AA$2:AA105)&gt;0.01,"",DateEnded_3Day!$A105))))))</f>
        <v/>
      </c>
      <c r="AB105" s="19" t="str">
        <f>IF($A105&lt;='All Results'!$B$4,"",IF(SUM(NewDistributions!AB$2:AB105)=0,"",(IF(NewDistributions!AB105/SUM(NewDistributions!AB$2:AB105)&gt;0.01,"",IF(NewDistributions!AB104/SUM(NewDistributions!AB$2:AB105)&gt;0.01,"",IF(NewDistributions!AB103/SUM(NewDistributions!AB$2:AB105)&gt;0.01,"",DateEnded_3Day!$A105))))))</f>
        <v/>
      </c>
      <c r="AC105" s="19" t="str">
        <f>IF($A105&lt;='All Results'!$B$4,"",IF(SUM(NewDistributions!AC$2:AC105)=0,"",(IF(NewDistributions!AC105/SUM(NewDistributions!AC$2:AC105)&gt;0.01,"",IF(NewDistributions!AC104/SUM(NewDistributions!AC$2:AC105)&gt;0.01,"",IF(NewDistributions!AC103/SUM(NewDistributions!AC$2:AC105)&gt;0.01,"",DateEnded_3Day!$A105))))))</f>
        <v/>
      </c>
      <c r="AD105" s="19" t="str">
        <f>IF($A105&lt;='All Results'!$B$4,"",IF(SUM(NewDistributions!AD$2:AD105)=0,"",(IF(NewDistributions!AD105/SUM(NewDistributions!AD$2:AD105)&gt;0.01,"",IF(NewDistributions!AD104/SUM(NewDistributions!AD$2:AD105)&gt;0.01,"",IF(NewDistributions!AD103/SUM(NewDistributions!AD$2:AD105)&gt;0.01,"",DateEnded_3Day!$A105))))))</f>
        <v/>
      </c>
      <c r="AE105" s="19" t="str">
        <f>IF($A105&lt;='All Results'!$B$4,"",IF(SUM(NewDistributions!AE$2:AE105)=0,"",(IF(NewDistributions!AE105/SUM(NewDistributions!AE$2:AE105)&gt;0.01,"",IF(NewDistributions!AE104/SUM(NewDistributions!AE$2:AE105)&gt;0.01,"",IF(NewDistributions!AE103/SUM(NewDistributions!AE$2:AE105)&gt;0.01,"",DateEnded_3Day!$A105))))))</f>
        <v/>
      </c>
      <c r="AF105" s="19" t="str">
        <f>IF($A105&lt;='All Results'!$B$4,"",IF(SUM(NewDistributions!AF$2:AF105)=0,"",(IF(NewDistributions!AF105/SUM(NewDistributions!AF$2:AF105)&gt;0.01,"",IF(NewDistributions!AF104/SUM(NewDistributions!AF$2:AF105)&gt;0.01,"",IF(NewDistributions!AF103/SUM(NewDistributions!AF$2:AF105)&gt;0.01,"",DateEnded_3Day!$A105))))))</f>
        <v/>
      </c>
      <c r="AG105" s="19" t="str">
        <f>IF($A105&lt;='All Results'!$B$4,"",IF(SUM(NewDistributions!AG$2:AG105)=0,"",(IF(NewDistributions!AG105/SUM(NewDistributions!AG$2:AG105)&gt;0.01,"",IF(NewDistributions!AG104/SUM(NewDistributions!AG$2:AG105)&gt;0.01,"",IF(NewDistributions!AG103/SUM(NewDistributions!AG$2:AG105)&gt;0.01,"",DateEnded_3Day!$A105))))))</f>
        <v/>
      </c>
      <c r="AH105" s="19" t="str">
        <f>IF($A105&lt;='All Results'!$B$4,"",IF(SUM(NewDistributions!AH$2:AH105)=0,"",(IF(NewDistributions!AH105/SUM(NewDistributions!AH$2:AH105)&gt;0.01,"",IF(NewDistributions!AH104/SUM(NewDistributions!AH$2:AH105)&gt;0.01,"",IF(NewDistributions!AH103/SUM(NewDistributions!AH$2:AH105)&gt;0.01,"",DateEnded_3Day!$A105))))))</f>
        <v/>
      </c>
      <c r="AI105" s="19" t="str">
        <f>IF($A105&lt;='All Results'!$B$4,"",IF(SUM(NewDistributions!AI$2:AI105)=0,"",(IF(NewDistributions!AI105/SUM(NewDistributions!AI$2:AI105)&gt;0.01,"",IF(NewDistributions!AI104/SUM(NewDistributions!AI$2:AI105)&gt;0.01,"",IF(NewDistributions!AI103/SUM(NewDistributions!AI$2:AI105)&gt;0.01,"",DateEnded_3Day!$A105))))))</f>
        <v/>
      </c>
      <c r="AJ105" s="19" t="str">
        <f>IF($A105&lt;='All Results'!$B$4,"",IF(SUM(NewDistributions!AJ$2:AJ105)=0,"",(IF(NewDistributions!AJ105/SUM(NewDistributions!AJ$2:AJ105)&gt;0.01,"",IF(NewDistributions!AJ104/SUM(NewDistributions!AJ$2:AJ105)&gt;0.01,"",IF(NewDistributions!AJ103/SUM(NewDistributions!AJ$2:AJ105)&gt;0.01,"",DateEnded_3Day!$A105))))))</f>
        <v/>
      </c>
    </row>
    <row r="106" spans="1:36" x14ac:dyDescent="0.25">
      <c r="A106" s="1">
        <v>44421</v>
      </c>
      <c r="B106" s="3">
        <v>225</v>
      </c>
      <c r="C106" s="19">
        <f>IF($A106&lt;='All Results'!$B$4,"",IF(SUM(NewDistributions!C$2:C106)=0,"",(IF(NewDistributions!C106/SUM(NewDistributions!C$2:C106)&gt;0.01,"",IF(NewDistributions!C105/SUM(NewDistributions!C$2:C106)&gt;0.01,"",IF(NewDistributions!C104/SUM(NewDistributions!C$2:C106)&gt;0.01,"",DateEnded_3Day!$A106))))))</f>
        <v>44421</v>
      </c>
      <c r="D106" s="19">
        <f>IF($A106&lt;='All Results'!$B$4,"",IF(SUM(NewDistributions!D$2:D106)=0,"",(IF(NewDistributions!D106/SUM(NewDistributions!D$2:D106)&gt;0.01,"",IF(NewDistributions!D105/SUM(NewDistributions!D$2:D106)&gt;0.01,"",IF(NewDistributions!D104/SUM(NewDistributions!D$2:D106)&gt;0.01,"",DateEnded_3Day!$A106))))))</f>
        <v>44421</v>
      </c>
      <c r="E106" s="19" t="str">
        <f>IF($A106&lt;='All Results'!$B$4,"",IF(SUM(NewDistributions!E$2:E106)=0,"",(IF(NewDistributions!E106/SUM(NewDistributions!E$2:E106)&gt;0.01,"",IF(NewDistributions!E105/SUM(NewDistributions!E$2:E106)&gt;0.01,"",IF(NewDistributions!E104/SUM(NewDistributions!E$2:E106)&gt;0.01,"",DateEnded_3Day!$A106))))))</f>
        <v/>
      </c>
      <c r="F106" s="19" t="str">
        <f>IF($A106&lt;='All Results'!$B$4,"",IF(SUM(NewDistributions!F$2:F106)=0,"",(IF(NewDistributions!F106/SUM(NewDistributions!F$2:F106)&gt;0.01,"",IF(NewDistributions!F105/SUM(NewDistributions!F$2:F106)&gt;0.01,"",IF(NewDistributions!F104/SUM(NewDistributions!F$2:F106)&gt;0.01,"",DateEnded_3Day!$A106))))))</f>
        <v/>
      </c>
      <c r="G106" s="19" t="str">
        <f>IF($A106&lt;='All Results'!$B$4,"",IF(SUM(NewDistributions!G$2:G106)=0,"",(IF(NewDistributions!G106/SUM(NewDistributions!G$2:G106)&gt;0.01,"",IF(NewDistributions!G105/SUM(NewDistributions!G$2:G106)&gt;0.01,"",IF(NewDistributions!G104/SUM(NewDistributions!G$2:G106)&gt;0.01,"",DateEnded_3Day!$A106))))))</f>
        <v/>
      </c>
      <c r="H106" s="19" t="str">
        <f>IF($A106&lt;='All Results'!$B$4,"",IF(SUM(NewDistributions!H$2:H106)=0,"",(IF(NewDistributions!H106/SUM(NewDistributions!H$2:H106)&gt;0.01,"",IF(NewDistributions!H105/SUM(NewDistributions!H$2:H106)&gt;0.01,"",IF(NewDistributions!H104/SUM(NewDistributions!H$2:H106)&gt;0.01,"",DateEnded_3Day!$A106))))))</f>
        <v/>
      </c>
      <c r="I106" s="19" t="str">
        <f>IF($A106&lt;='All Results'!$B$4,"",IF(SUM(NewDistributions!I$2:I106)=0,"",(IF(NewDistributions!I106/SUM(NewDistributions!I$2:I106)&gt;0.01,"",IF(NewDistributions!I105/SUM(NewDistributions!I$2:I106)&gt;0.01,"",IF(NewDistributions!I104/SUM(NewDistributions!I$2:I106)&gt;0.01,"",DateEnded_3Day!$A106))))))</f>
        <v/>
      </c>
      <c r="J106" s="19" t="str">
        <f>IF($A106&lt;='All Results'!$B$4,"",IF(SUM(NewDistributions!J$2:J106)=0,"",(IF(NewDistributions!J106/SUM(NewDistributions!J$2:J106)&gt;0.01,"",IF(NewDistributions!J105/SUM(NewDistributions!J$2:J106)&gt;0.01,"",IF(NewDistributions!J104/SUM(NewDistributions!J$2:J106)&gt;0.01,"",DateEnded_3Day!$A106))))))</f>
        <v/>
      </c>
      <c r="K106" s="19" t="str">
        <f>IF($A106&lt;='All Results'!$B$4,"",IF(SUM(NewDistributions!K$2:K106)=0,"",(IF(NewDistributions!K106/SUM(NewDistributions!K$2:K106)&gt;0.01,"",IF(NewDistributions!K105/SUM(NewDistributions!K$2:K106)&gt;0.01,"",IF(NewDistributions!K104/SUM(NewDistributions!K$2:K106)&gt;0.01,"",DateEnded_3Day!$A106))))))</f>
        <v/>
      </c>
      <c r="L106" s="19" t="str">
        <f>IF($A106&lt;='All Results'!$B$4,"",IF(SUM(NewDistributions!L$2:L106)=0,"",(IF(NewDistributions!L106/SUM(NewDistributions!L$2:L106)&gt;0.01,"",IF(NewDistributions!L105/SUM(NewDistributions!L$2:L106)&gt;0.01,"",IF(NewDistributions!L104/SUM(NewDistributions!L$2:L106)&gt;0.01,"",DateEnded_3Day!$A106))))))</f>
        <v/>
      </c>
      <c r="M106" s="19" t="str">
        <f>IF($A106&lt;='All Results'!$B$4,"",IF(SUM(NewDistributions!M$2:M106)=0,"",(IF(NewDistributions!M106/SUM(NewDistributions!M$2:M106)&gt;0.01,"",IF(NewDistributions!M105/SUM(NewDistributions!M$2:M106)&gt;0.01,"",IF(NewDistributions!M104/SUM(NewDistributions!M$2:M106)&gt;0.01,"",DateEnded_3Day!$A106))))))</f>
        <v/>
      </c>
      <c r="N106" s="19" t="str">
        <f>IF($A106&lt;='All Results'!$B$4,"",IF(SUM(NewDistributions!N$2:N106)=0,"",(IF(NewDistributions!N106/SUM(NewDistributions!N$2:N106)&gt;0.01,"",IF(NewDistributions!N105/SUM(NewDistributions!N$2:N106)&gt;0.01,"",IF(NewDistributions!N104/SUM(NewDistributions!N$2:N106)&gt;0.01,"",DateEnded_3Day!$A106))))))</f>
        <v/>
      </c>
      <c r="O106" s="19" t="str">
        <f>IF($A106&lt;='All Results'!$B$4,"",IF(SUM(NewDistributions!O$2:O106)=0,"",(IF(NewDistributions!O106/SUM(NewDistributions!O$2:O106)&gt;0.01,"",IF(NewDistributions!O105/SUM(NewDistributions!O$2:O106)&gt;0.01,"",IF(NewDistributions!O104/SUM(NewDistributions!O$2:O106)&gt;0.01,"",DateEnded_3Day!$A106))))))</f>
        <v/>
      </c>
      <c r="P106" s="19" t="str">
        <f>IF($A106&lt;='All Results'!$B$4,"",IF(SUM(NewDistributions!P$2:P106)=0,"",(IF(NewDistributions!P106/SUM(NewDistributions!P$2:P106)&gt;0.01,"",IF(NewDistributions!P105/SUM(NewDistributions!P$2:P106)&gt;0.01,"",IF(NewDistributions!P104/SUM(NewDistributions!P$2:P106)&gt;0.01,"",DateEnded_3Day!$A106))))))</f>
        <v/>
      </c>
      <c r="Q106" s="19" t="str">
        <f>IF($A106&lt;='All Results'!$B$4,"",IF(SUM(NewDistributions!Q$2:Q106)=0,"",(IF(NewDistributions!Q106/SUM(NewDistributions!Q$2:Q106)&gt;0.01,"",IF(NewDistributions!Q105/SUM(NewDistributions!Q$2:Q106)&gt;0.01,"",IF(NewDistributions!Q104/SUM(NewDistributions!Q$2:Q106)&gt;0.01,"",DateEnded_3Day!$A106))))))</f>
        <v/>
      </c>
      <c r="R106" s="19" t="str">
        <f>IF($A106&lt;='All Results'!$B$4,"",IF(SUM(NewDistributions!R$2:R106)=0,"",(IF(NewDistributions!R106/SUM(NewDistributions!R$2:R106)&gt;0.01,"",IF(NewDistributions!R105/SUM(NewDistributions!R$2:R106)&gt;0.01,"",IF(NewDistributions!R104/SUM(NewDistributions!R$2:R106)&gt;0.01,"",DateEnded_3Day!$A106))))))</f>
        <v/>
      </c>
      <c r="S106" s="19" t="str">
        <f>IF($A106&lt;='All Results'!$B$4,"",IF(SUM(NewDistributions!S$2:S106)=0,"",(IF(NewDistributions!S106/SUM(NewDistributions!S$2:S106)&gt;0.01,"",IF(NewDistributions!S105/SUM(NewDistributions!S$2:S106)&gt;0.01,"",IF(NewDistributions!S104/SUM(NewDistributions!S$2:S106)&gt;0.01,"",DateEnded_3Day!$A106))))))</f>
        <v/>
      </c>
      <c r="T106" s="19" t="str">
        <f>IF($A106&lt;='All Results'!$B$4,"",IF(SUM(NewDistributions!T$2:T106)=0,"",(IF(NewDistributions!T106/SUM(NewDistributions!T$2:T106)&gt;0.01,"",IF(NewDistributions!T105/SUM(NewDistributions!T$2:T106)&gt;0.01,"",IF(NewDistributions!T104/SUM(NewDistributions!T$2:T106)&gt;0.01,"",DateEnded_3Day!$A106))))))</f>
        <v/>
      </c>
      <c r="U106" s="19" t="str">
        <f>IF($A106&lt;='All Results'!$B$4,"",IF(SUM(NewDistributions!U$2:U106)=0,"",(IF(NewDistributions!U106/SUM(NewDistributions!U$2:U106)&gt;0.01,"",IF(NewDistributions!U105/SUM(NewDistributions!U$2:U106)&gt;0.01,"",IF(NewDistributions!U104/SUM(NewDistributions!U$2:U106)&gt;0.01,"",DateEnded_3Day!$A106))))))</f>
        <v/>
      </c>
      <c r="V106" s="19" t="str">
        <f>IF($A106&lt;='All Results'!$B$4,"",IF(SUM(NewDistributions!V$2:V106)=0,"",(IF(NewDistributions!V106/SUM(NewDistributions!V$2:V106)&gt;0.01,"",IF(NewDistributions!V105/SUM(NewDistributions!V$2:V106)&gt;0.01,"",IF(NewDistributions!V104/SUM(NewDistributions!V$2:V106)&gt;0.01,"",DateEnded_3Day!$A106))))))</f>
        <v/>
      </c>
      <c r="W106" s="19" t="str">
        <f>IF($A106&lt;='All Results'!$B$4,"",IF(SUM(NewDistributions!W$2:W106)=0,"",(IF(NewDistributions!W106/SUM(NewDistributions!W$2:W106)&gt;0.01,"",IF(NewDistributions!W105/SUM(NewDistributions!W$2:W106)&gt;0.01,"",IF(NewDistributions!W104/SUM(NewDistributions!W$2:W106)&gt;0.01,"",DateEnded_3Day!$A106))))))</f>
        <v/>
      </c>
      <c r="X106" s="19" t="str">
        <f>IF($A106&lt;='All Results'!$B$4,"",IF(SUM(NewDistributions!X$2:X106)=0,"",(IF(NewDistributions!X106/SUM(NewDistributions!X$2:X106)&gt;0.01,"",IF(NewDistributions!X105/SUM(NewDistributions!X$2:X106)&gt;0.01,"",IF(NewDistributions!X104/SUM(NewDistributions!X$2:X106)&gt;0.01,"",DateEnded_3Day!$A106))))))</f>
        <v/>
      </c>
      <c r="Y106" s="19" t="str">
        <f>IF($A106&lt;='All Results'!$B$4,"",IF(SUM(NewDistributions!Y$2:Y106)=0,"",(IF(NewDistributions!Y106/SUM(NewDistributions!Y$2:Y106)&gt;0.01,"",IF(NewDistributions!Y105/SUM(NewDistributions!Y$2:Y106)&gt;0.01,"",IF(NewDistributions!Y104/SUM(NewDistributions!Y$2:Y106)&gt;0.01,"",DateEnded_3Day!$A106))))))</f>
        <v/>
      </c>
      <c r="Z106" s="19" t="str">
        <f>IF($A106&lt;='All Results'!$B$4,"",IF(SUM(NewDistributions!Z$2:Z106)=0,"",(IF(NewDistributions!Z106/SUM(NewDistributions!Z$2:Z106)&gt;0.01,"",IF(NewDistributions!Z105/SUM(NewDistributions!Z$2:Z106)&gt;0.01,"",IF(NewDistributions!Z104/SUM(NewDistributions!Z$2:Z106)&gt;0.01,"",DateEnded_3Day!$A106))))))</f>
        <v/>
      </c>
      <c r="AA106" s="19" t="str">
        <f>IF($A106&lt;='All Results'!$B$4,"",IF(SUM(NewDistributions!AA$2:AA106)=0,"",(IF(NewDistributions!AA106/SUM(NewDistributions!AA$2:AA106)&gt;0.01,"",IF(NewDistributions!AA105/SUM(NewDistributions!AA$2:AA106)&gt;0.01,"",IF(NewDistributions!AA104/SUM(NewDistributions!AA$2:AA106)&gt;0.01,"",DateEnded_3Day!$A106))))))</f>
        <v/>
      </c>
      <c r="AB106" s="19" t="str">
        <f>IF($A106&lt;='All Results'!$B$4,"",IF(SUM(NewDistributions!AB$2:AB106)=0,"",(IF(NewDistributions!AB106/SUM(NewDistributions!AB$2:AB106)&gt;0.01,"",IF(NewDistributions!AB105/SUM(NewDistributions!AB$2:AB106)&gt;0.01,"",IF(NewDistributions!AB104/SUM(NewDistributions!AB$2:AB106)&gt;0.01,"",DateEnded_3Day!$A106))))))</f>
        <v/>
      </c>
      <c r="AC106" s="19" t="str">
        <f>IF($A106&lt;='All Results'!$B$4,"",IF(SUM(NewDistributions!AC$2:AC106)=0,"",(IF(NewDistributions!AC106/SUM(NewDistributions!AC$2:AC106)&gt;0.01,"",IF(NewDistributions!AC105/SUM(NewDistributions!AC$2:AC106)&gt;0.01,"",IF(NewDistributions!AC104/SUM(NewDistributions!AC$2:AC106)&gt;0.01,"",DateEnded_3Day!$A106))))))</f>
        <v/>
      </c>
      <c r="AD106" s="19" t="str">
        <f>IF($A106&lt;='All Results'!$B$4,"",IF(SUM(NewDistributions!AD$2:AD106)=0,"",(IF(NewDistributions!AD106/SUM(NewDistributions!AD$2:AD106)&gt;0.01,"",IF(NewDistributions!AD105/SUM(NewDistributions!AD$2:AD106)&gt;0.01,"",IF(NewDistributions!AD104/SUM(NewDistributions!AD$2:AD106)&gt;0.01,"",DateEnded_3Day!$A106))))))</f>
        <v/>
      </c>
      <c r="AE106" s="19" t="str">
        <f>IF($A106&lt;='All Results'!$B$4,"",IF(SUM(NewDistributions!AE$2:AE106)=0,"",(IF(NewDistributions!AE106/SUM(NewDistributions!AE$2:AE106)&gt;0.01,"",IF(NewDistributions!AE105/SUM(NewDistributions!AE$2:AE106)&gt;0.01,"",IF(NewDistributions!AE104/SUM(NewDistributions!AE$2:AE106)&gt;0.01,"",DateEnded_3Day!$A106))))))</f>
        <v/>
      </c>
      <c r="AF106" s="19" t="str">
        <f>IF($A106&lt;='All Results'!$B$4,"",IF(SUM(NewDistributions!AF$2:AF106)=0,"",(IF(NewDistributions!AF106/SUM(NewDistributions!AF$2:AF106)&gt;0.01,"",IF(NewDistributions!AF105/SUM(NewDistributions!AF$2:AF106)&gt;0.01,"",IF(NewDistributions!AF104/SUM(NewDistributions!AF$2:AF106)&gt;0.01,"",DateEnded_3Day!$A106))))))</f>
        <v/>
      </c>
      <c r="AG106" s="19" t="str">
        <f>IF($A106&lt;='All Results'!$B$4,"",IF(SUM(NewDistributions!AG$2:AG106)=0,"",(IF(NewDistributions!AG106/SUM(NewDistributions!AG$2:AG106)&gt;0.01,"",IF(NewDistributions!AG105/SUM(NewDistributions!AG$2:AG106)&gt;0.01,"",IF(NewDistributions!AG104/SUM(NewDistributions!AG$2:AG106)&gt;0.01,"",DateEnded_3Day!$A106))))))</f>
        <v/>
      </c>
      <c r="AH106" s="19" t="str">
        <f>IF($A106&lt;='All Results'!$B$4,"",IF(SUM(NewDistributions!AH$2:AH106)=0,"",(IF(NewDistributions!AH106/SUM(NewDistributions!AH$2:AH106)&gt;0.01,"",IF(NewDistributions!AH105/SUM(NewDistributions!AH$2:AH106)&gt;0.01,"",IF(NewDistributions!AH104/SUM(NewDistributions!AH$2:AH106)&gt;0.01,"",DateEnded_3Day!$A106))))))</f>
        <v/>
      </c>
      <c r="AI106" s="19" t="str">
        <f>IF($A106&lt;='All Results'!$B$4,"",IF(SUM(NewDistributions!AI$2:AI106)=0,"",(IF(NewDistributions!AI106/SUM(NewDistributions!AI$2:AI106)&gt;0.01,"",IF(NewDistributions!AI105/SUM(NewDistributions!AI$2:AI106)&gt;0.01,"",IF(NewDistributions!AI104/SUM(NewDistributions!AI$2:AI106)&gt;0.01,"",DateEnded_3Day!$A106))))))</f>
        <v/>
      </c>
      <c r="AJ106" s="19" t="str">
        <f>IF($A106&lt;='All Results'!$B$4,"",IF(SUM(NewDistributions!AJ$2:AJ106)=0,"",(IF(NewDistributions!AJ106/SUM(NewDistributions!AJ$2:AJ106)&gt;0.01,"",IF(NewDistributions!AJ105/SUM(NewDistributions!AJ$2:AJ106)&gt;0.01,"",IF(NewDistributions!AJ104/SUM(NewDistributions!AJ$2:AJ106)&gt;0.01,"",DateEnded_3Day!$A106))))))</f>
        <v/>
      </c>
    </row>
    <row r="107" spans="1:36" x14ac:dyDescent="0.25">
      <c r="A107" s="1">
        <v>44422</v>
      </c>
      <c r="B107" s="3">
        <v>226</v>
      </c>
      <c r="C107" s="19">
        <f>IF($A107&lt;='All Results'!$B$4,"",IF(SUM(NewDistributions!C$2:C107)=0,"",(IF(NewDistributions!C107/SUM(NewDistributions!C$2:C107)&gt;0.01,"",IF(NewDistributions!C106/SUM(NewDistributions!C$2:C107)&gt;0.01,"",IF(NewDistributions!C105/SUM(NewDistributions!C$2:C107)&gt;0.01,"",DateEnded_3Day!$A107))))))</f>
        <v>44422</v>
      </c>
      <c r="D107" s="19">
        <f>IF($A107&lt;='All Results'!$B$4,"",IF(SUM(NewDistributions!D$2:D107)=0,"",(IF(NewDistributions!D107/SUM(NewDistributions!D$2:D107)&gt;0.01,"",IF(NewDistributions!D106/SUM(NewDistributions!D$2:D107)&gt;0.01,"",IF(NewDistributions!D105/SUM(NewDistributions!D$2:D107)&gt;0.01,"",DateEnded_3Day!$A107))))))</f>
        <v>44422</v>
      </c>
      <c r="E107" s="19" t="str">
        <f>IF($A107&lt;='All Results'!$B$4,"",IF(SUM(NewDistributions!E$2:E107)=0,"",(IF(NewDistributions!E107/SUM(NewDistributions!E$2:E107)&gt;0.01,"",IF(NewDistributions!E106/SUM(NewDistributions!E$2:E107)&gt;0.01,"",IF(NewDistributions!E105/SUM(NewDistributions!E$2:E107)&gt;0.01,"",DateEnded_3Day!$A107))))))</f>
        <v/>
      </c>
      <c r="F107" s="19" t="str">
        <f>IF($A107&lt;='All Results'!$B$4,"",IF(SUM(NewDistributions!F$2:F107)=0,"",(IF(NewDistributions!F107/SUM(NewDistributions!F$2:F107)&gt;0.01,"",IF(NewDistributions!F106/SUM(NewDistributions!F$2:F107)&gt;0.01,"",IF(NewDistributions!F105/SUM(NewDistributions!F$2:F107)&gt;0.01,"",DateEnded_3Day!$A107))))))</f>
        <v/>
      </c>
      <c r="G107" s="19" t="str">
        <f>IF($A107&lt;='All Results'!$B$4,"",IF(SUM(NewDistributions!G$2:G107)=0,"",(IF(NewDistributions!G107/SUM(NewDistributions!G$2:G107)&gt;0.01,"",IF(NewDistributions!G106/SUM(NewDistributions!G$2:G107)&gt;0.01,"",IF(NewDistributions!G105/SUM(NewDistributions!G$2:G107)&gt;0.01,"",DateEnded_3Day!$A107))))))</f>
        <v/>
      </c>
      <c r="H107" s="19" t="str">
        <f>IF($A107&lt;='All Results'!$B$4,"",IF(SUM(NewDistributions!H$2:H107)=0,"",(IF(NewDistributions!H107/SUM(NewDistributions!H$2:H107)&gt;0.01,"",IF(NewDistributions!H106/SUM(NewDistributions!H$2:H107)&gt;0.01,"",IF(NewDistributions!H105/SUM(NewDistributions!H$2:H107)&gt;0.01,"",DateEnded_3Day!$A107))))))</f>
        <v/>
      </c>
      <c r="I107" s="19" t="str">
        <f>IF($A107&lt;='All Results'!$B$4,"",IF(SUM(NewDistributions!I$2:I107)=0,"",(IF(NewDistributions!I107/SUM(NewDistributions!I$2:I107)&gt;0.01,"",IF(NewDistributions!I106/SUM(NewDistributions!I$2:I107)&gt;0.01,"",IF(NewDistributions!I105/SUM(NewDistributions!I$2:I107)&gt;0.01,"",DateEnded_3Day!$A107))))))</f>
        <v/>
      </c>
      <c r="J107" s="19" t="str">
        <f>IF($A107&lt;='All Results'!$B$4,"",IF(SUM(NewDistributions!J$2:J107)=0,"",(IF(NewDistributions!J107/SUM(NewDistributions!J$2:J107)&gt;0.01,"",IF(NewDistributions!J106/SUM(NewDistributions!J$2:J107)&gt;0.01,"",IF(NewDistributions!J105/SUM(NewDistributions!J$2:J107)&gt;0.01,"",DateEnded_3Day!$A107))))))</f>
        <v/>
      </c>
      <c r="K107" s="19" t="str">
        <f>IF($A107&lt;='All Results'!$B$4,"",IF(SUM(NewDistributions!K$2:K107)=0,"",(IF(NewDistributions!K107/SUM(NewDistributions!K$2:K107)&gt;0.01,"",IF(NewDistributions!K106/SUM(NewDistributions!K$2:K107)&gt;0.01,"",IF(NewDistributions!K105/SUM(NewDistributions!K$2:K107)&gt;0.01,"",DateEnded_3Day!$A107))))))</f>
        <v/>
      </c>
      <c r="L107" s="19" t="str">
        <f>IF($A107&lt;='All Results'!$B$4,"",IF(SUM(NewDistributions!L$2:L107)=0,"",(IF(NewDistributions!L107/SUM(NewDistributions!L$2:L107)&gt;0.01,"",IF(NewDistributions!L106/SUM(NewDistributions!L$2:L107)&gt;0.01,"",IF(NewDistributions!L105/SUM(NewDistributions!L$2:L107)&gt;0.01,"",DateEnded_3Day!$A107))))))</f>
        <v/>
      </c>
      <c r="M107" s="19" t="str">
        <f>IF($A107&lt;='All Results'!$B$4,"",IF(SUM(NewDistributions!M$2:M107)=0,"",(IF(NewDistributions!M107/SUM(NewDistributions!M$2:M107)&gt;0.01,"",IF(NewDistributions!M106/SUM(NewDistributions!M$2:M107)&gt;0.01,"",IF(NewDistributions!M105/SUM(NewDistributions!M$2:M107)&gt;0.01,"",DateEnded_3Day!$A107))))))</f>
        <v/>
      </c>
      <c r="N107" s="19" t="str">
        <f>IF($A107&lt;='All Results'!$B$4,"",IF(SUM(NewDistributions!N$2:N107)=0,"",(IF(NewDistributions!N107/SUM(NewDistributions!N$2:N107)&gt;0.01,"",IF(NewDistributions!N106/SUM(NewDistributions!N$2:N107)&gt;0.01,"",IF(NewDistributions!N105/SUM(NewDistributions!N$2:N107)&gt;0.01,"",DateEnded_3Day!$A107))))))</f>
        <v/>
      </c>
      <c r="O107" s="19" t="str">
        <f>IF($A107&lt;='All Results'!$B$4,"",IF(SUM(NewDistributions!O$2:O107)=0,"",(IF(NewDistributions!O107/SUM(NewDistributions!O$2:O107)&gt;0.01,"",IF(NewDistributions!O106/SUM(NewDistributions!O$2:O107)&gt;0.01,"",IF(NewDistributions!O105/SUM(NewDistributions!O$2:O107)&gt;0.01,"",DateEnded_3Day!$A107))))))</f>
        <v/>
      </c>
      <c r="P107" s="19" t="str">
        <f>IF($A107&lt;='All Results'!$B$4,"",IF(SUM(NewDistributions!P$2:P107)=0,"",(IF(NewDistributions!P107/SUM(NewDistributions!P$2:P107)&gt;0.01,"",IF(NewDistributions!P106/SUM(NewDistributions!P$2:P107)&gt;0.01,"",IF(NewDistributions!P105/SUM(NewDistributions!P$2:P107)&gt;0.01,"",DateEnded_3Day!$A107))))))</f>
        <v/>
      </c>
      <c r="Q107" s="19" t="str">
        <f>IF($A107&lt;='All Results'!$B$4,"",IF(SUM(NewDistributions!Q$2:Q107)=0,"",(IF(NewDistributions!Q107/SUM(NewDistributions!Q$2:Q107)&gt;0.01,"",IF(NewDistributions!Q106/SUM(NewDistributions!Q$2:Q107)&gt;0.01,"",IF(NewDistributions!Q105/SUM(NewDistributions!Q$2:Q107)&gt;0.01,"",DateEnded_3Day!$A107))))))</f>
        <v/>
      </c>
      <c r="R107" s="19" t="str">
        <f>IF($A107&lt;='All Results'!$B$4,"",IF(SUM(NewDistributions!R$2:R107)=0,"",(IF(NewDistributions!R107/SUM(NewDistributions!R$2:R107)&gt;0.01,"",IF(NewDistributions!R106/SUM(NewDistributions!R$2:R107)&gt;0.01,"",IF(NewDistributions!R105/SUM(NewDistributions!R$2:R107)&gt;0.01,"",DateEnded_3Day!$A107))))))</f>
        <v/>
      </c>
      <c r="S107" s="19" t="str">
        <f>IF($A107&lt;='All Results'!$B$4,"",IF(SUM(NewDistributions!S$2:S107)=0,"",(IF(NewDistributions!S107/SUM(NewDistributions!S$2:S107)&gt;0.01,"",IF(NewDistributions!S106/SUM(NewDistributions!S$2:S107)&gt;0.01,"",IF(NewDistributions!S105/SUM(NewDistributions!S$2:S107)&gt;0.01,"",DateEnded_3Day!$A107))))))</f>
        <v/>
      </c>
      <c r="T107" s="19" t="str">
        <f>IF($A107&lt;='All Results'!$B$4,"",IF(SUM(NewDistributions!T$2:T107)=0,"",(IF(NewDistributions!T107/SUM(NewDistributions!T$2:T107)&gt;0.01,"",IF(NewDistributions!T106/SUM(NewDistributions!T$2:T107)&gt;0.01,"",IF(NewDistributions!T105/SUM(NewDistributions!T$2:T107)&gt;0.01,"",DateEnded_3Day!$A107))))))</f>
        <v/>
      </c>
      <c r="U107" s="19" t="str">
        <f>IF($A107&lt;='All Results'!$B$4,"",IF(SUM(NewDistributions!U$2:U107)=0,"",(IF(NewDistributions!U107/SUM(NewDistributions!U$2:U107)&gt;0.01,"",IF(NewDistributions!U106/SUM(NewDistributions!U$2:U107)&gt;0.01,"",IF(NewDistributions!U105/SUM(NewDistributions!U$2:U107)&gt;0.01,"",DateEnded_3Day!$A107))))))</f>
        <v/>
      </c>
      <c r="V107" s="19" t="str">
        <f>IF($A107&lt;='All Results'!$B$4,"",IF(SUM(NewDistributions!V$2:V107)=0,"",(IF(NewDistributions!V107/SUM(NewDistributions!V$2:V107)&gt;0.01,"",IF(NewDistributions!V106/SUM(NewDistributions!V$2:V107)&gt;0.01,"",IF(NewDistributions!V105/SUM(NewDistributions!V$2:V107)&gt;0.01,"",DateEnded_3Day!$A107))))))</f>
        <v/>
      </c>
      <c r="W107" s="19" t="str">
        <f>IF($A107&lt;='All Results'!$B$4,"",IF(SUM(NewDistributions!W$2:W107)=0,"",(IF(NewDistributions!W107/SUM(NewDistributions!W$2:W107)&gt;0.01,"",IF(NewDistributions!W106/SUM(NewDistributions!W$2:W107)&gt;0.01,"",IF(NewDistributions!W105/SUM(NewDistributions!W$2:W107)&gt;0.01,"",DateEnded_3Day!$A107))))))</f>
        <v/>
      </c>
      <c r="X107" s="19" t="str">
        <f>IF($A107&lt;='All Results'!$B$4,"",IF(SUM(NewDistributions!X$2:X107)=0,"",(IF(NewDistributions!X107/SUM(NewDistributions!X$2:X107)&gt;0.01,"",IF(NewDistributions!X106/SUM(NewDistributions!X$2:X107)&gt;0.01,"",IF(NewDistributions!X105/SUM(NewDistributions!X$2:X107)&gt;0.01,"",DateEnded_3Day!$A107))))))</f>
        <v/>
      </c>
      <c r="Y107" s="19" t="str">
        <f>IF($A107&lt;='All Results'!$B$4,"",IF(SUM(NewDistributions!Y$2:Y107)=0,"",(IF(NewDistributions!Y107/SUM(NewDistributions!Y$2:Y107)&gt;0.01,"",IF(NewDistributions!Y106/SUM(NewDistributions!Y$2:Y107)&gt;0.01,"",IF(NewDistributions!Y105/SUM(NewDistributions!Y$2:Y107)&gt;0.01,"",DateEnded_3Day!$A107))))))</f>
        <v/>
      </c>
      <c r="Z107" s="19" t="str">
        <f>IF($A107&lt;='All Results'!$B$4,"",IF(SUM(NewDistributions!Z$2:Z107)=0,"",(IF(NewDistributions!Z107/SUM(NewDistributions!Z$2:Z107)&gt;0.01,"",IF(NewDistributions!Z106/SUM(NewDistributions!Z$2:Z107)&gt;0.01,"",IF(NewDistributions!Z105/SUM(NewDistributions!Z$2:Z107)&gt;0.01,"",DateEnded_3Day!$A107))))))</f>
        <v/>
      </c>
      <c r="AA107" s="19" t="str">
        <f>IF($A107&lt;='All Results'!$B$4,"",IF(SUM(NewDistributions!AA$2:AA107)=0,"",(IF(NewDistributions!AA107/SUM(NewDistributions!AA$2:AA107)&gt;0.01,"",IF(NewDistributions!AA106/SUM(NewDistributions!AA$2:AA107)&gt;0.01,"",IF(NewDistributions!AA105/SUM(NewDistributions!AA$2:AA107)&gt;0.01,"",DateEnded_3Day!$A107))))))</f>
        <v/>
      </c>
      <c r="AB107" s="19" t="str">
        <f>IF($A107&lt;='All Results'!$B$4,"",IF(SUM(NewDistributions!AB$2:AB107)=0,"",(IF(NewDistributions!AB107/SUM(NewDistributions!AB$2:AB107)&gt;0.01,"",IF(NewDistributions!AB106/SUM(NewDistributions!AB$2:AB107)&gt;0.01,"",IF(NewDistributions!AB105/SUM(NewDistributions!AB$2:AB107)&gt;0.01,"",DateEnded_3Day!$A107))))))</f>
        <v/>
      </c>
      <c r="AC107" s="19" t="str">
        <f>IF($A107&lt;='All Results'!$B$4,"",IF(SUM(NewDistributions!AC$2:AC107)=0,"",(IF(NewDistributions!AC107/SUM(NewDistributions!AC$2:AC107)&gt;0.01,"",IF(NewDistributions!AC106/SUM(NewDistributions!AC$2:AC107)&gt;0.01,"",IF(NewDistributions!AC105/SUM(NewDistributions!AC$2:AC107)&gt;0.01,"",DateEnded_3Day!$A107))))))</f>
        <v/>
      </c>
      <c r="AD107" s="19" t="str">
        <f>IF($A107&lt;='All Results'!$B$4,"",IF(SUM(NewDistributions!AD$2:AD107)=0,"",(IF(NewDistributions!AD107/SUM(NewDistributions!AD$2:AD107)&gt;0.01,"",IF(NewDistributions!AD106/SUM(NewDistributions!AD$2:AD107)&gt;0.01,"",IF(NewDistributions!AD105/SUM(NewDistributions!AD$2:AD107)&gt;0.01,"",DateEnded_3Day!$A107))))))</f>
        <v/>
      </c>
      <c r="AE107" s="19" t="str">
        <f>IF($A107&lt;='All Results'!$B$4,"",IF(SUM(NewDistributions!AE$2:AE107)=0,"",(IF(NewDistributions!AE107/SUM(NewDistributions!AE$2:AE107)&gt;0.01,"",IF(NewDistributions!AE106/SUM(NewDistributions!AE$2:AE107)&gt;0.01,"",IF(NewDistributions!AE105/SUM(NewDistributions!AE$2:AE107)&gt;0.01,"",DateEnded_3Day!$A107))))))</f>
        <v/>
      </c>
      <c r="AF107" s="19" t="str">
        <f>IF($A107&lt;='All Results'!$B$4,"",IF(SUM(NewDistributions!AF$2:AF107)=0,"",(IF(NewDistributions!AF107/SUM(NewDistributions!AF$2:AF107)&gt;0.01,"",IF(NewDistributions!AF106/SUM(NewDistributions!AF$2:AF107)&gt;0.01,"",IF(NewDistributions!AF105/SUM(NewDistributions!AF$2:AF107)&gt;0.01,"",DateEnded_3Day!$A107))))))</f>
        <v/>
      </c>
      <c r="AG107" s="19" t="str">
        <f>IF($A107&lt;='All Results'!$B$4,"",IF(SUM(NewDistributions!AG$2:AG107)=0,"",(IF(NewDistributions!AG107/SUM(NewDistributions!AG$2:AG107)&gt;0.01,"",IF(NewDistributions!AG106/SUM(NewDistributions!AG$2:AG107)&gt;0.01,"",IF(NewDistributions!AG105/SUM(NewDistributions!AG$2:AG107)&gt;0.01,"",DateEnded_3Day!$A107))))))</f>
        <v/>
      </c>
      <c r="AH107" s="19" t="str">
        <f>IF($A107&lt;='All Results'!$B$4,"",IF(SUM(NewDistributions!AH$2:AH107)=0,"",(IF(NewDistributions!AH107/SUM(NewDistributions!AH$2:AH107)&gt;0.01,"",IF(NewDistributions!AH106/SUM(NewDistributions!AH$2:AH107)&gt;0.01,"",IF(NewDistributions!AH105/SUM(NewDistributions!AH$2:AH107)&gt;0.01,"",DateEnded_3Day!$A107))))))</f>
        <v/>
      </c>
      <c r="AI107" s="19" t="str">
        <f>IF($A107&lt;='All Results'!$B$4,"",IF(SUM(NewDistributions!AI$2:AI107)=0,"",(IF(NewDistributions!AI107/SUM(NewDistributions!AI$2:AI107)&gt;0.01,"",IF(NewDistributions!AI106/SUM(NewDistributions!AI$2:AI107)&gt;0.01,"",IF(NewDistributions!AI105/SUM(NewDistributions!AI$2:AI107)&gt;0.01,"",DateEnded_3Day!$A107))))))</f>
        <v/>
      </c>
      <c r="AJ107" s="19" t="str">
        <f>IF($A107&lt;='All Results'!$B$4,"",IF(SUM(NewDistributions!AJ$2:AJ107)=0,"",(IF(NewDistributions!AJ107/SUM(NewDistributions!AJ$2:AJ107)&gt;0.01,"",IF(NewDistributions!AJ106/SUM(NewDistributions!AJ$2:AJ107)&gt;0.01,"",IF(NewDistributions!AJ105/SUM(NewDistributions!AJ$2:AJ107)&gt;0.01,"",DateEnded_3Day!$A107))))))</f>
        <v/>
      </c>
    </row>
    <row r="108" spans="1:36" x14ac:dyDescent="0.25">
      <c r="A108" s="1">
        <v>44423</v>
      </c>
      <c r="B108" s="3">
        <v>227</v>
      </c>
      <c r="C108" s="19">
        <f>IF($A108&lt;='All Results'!$B$4,"",IF(SUM(NewDistributions!C$2:C108)=0,"",(IF(NewDistributions!C108/SUM(NewDistributions!C$2:C108)&gt;0.01,"",IF(NewDistributions!C107/SUM(NewDistributions!C$2:C108)&gt;0.01,"",IF(NewDistributions!C106/SUM(NewDistributions!C$2:C108)&gt;0.01,"",DateEnded_3Day!$A108))))))</f>
        <v>44423</v>
      </c>
      <c r="D108" s="19">
        <f>IF($A108&lt;='All Results'!$B$4,"",IF(SUM(NewDistributions!D$2:D108)=0,"",(IF(NewDistributions!D108/SUM(NewDistributions!D$2:D108)&gt;0.01,"",IF(NewDistributions!D107/SUM(NewDistributions!D$2:D108)&gt;0.01,"",IF(NewDistributions!D106/SUM(NewDistributions!D$2:D108)&gt;0.01,"",DateEnded_3Day!$A108))))))</f>
        <v>44423</v>
      </c>
      <c r="E108" s="19" t="str">
        <f>IF($A108&lt;='All Results'!$B$4,"",IF(SUM(NewDistributions!E$2:E108)=0,"",(IF(NewDistributions!E108/SUM(NewDistributions!E$2:E108)&gt;0.01,"",IF(NewDistributions!E107/SUM(NewDistributions!E$2:E108)&gt;0.01,"",IF(NewDistributions!E106/SUM(NewDistributions!E$2:E108)&gt;0.01,"",DateEnded_3Day!$A108))))))</f>
        <v/>
      </c>
      <c r="F108" s="19" t="str">
        <f>IF($A108&lt;='All Results'!$B$4,"",IF(SUM(NewDistributions!F$2:F108)=0,"",(IF(NewDistributions!F108/SUM(NewDistributions!F$2:F108)&gt;0.01,"",IF(NewDistributions!F107/SUM(NewDistributions!F$2:F108)&gt;0.01,"",IF(NewDistributions!F106/SUM(NewDistributions!F$2:F108)&gt;0.01,"",DateEnded_3Day!$A108))))))</f>
        <v/>
      </c>
      <c r="G108" s="19" t="str">
        <f>IF($A108&lt;='All Results'!$B$4,"",IF(SUM(NewDistributions!G$2:G108)=0,"",(IF(NewDistributions!G108/SUM(NewDistributions!G$2:G108)&gt;0.01,"",IF(NewDistributions!G107/SUM(NewDistributions!G$2:G108)&gt;0.01,"",IF(NewDistributions!G106/SUM(NewDistributions!G$2:G108)&gt;0.01,"",DateEnded_3Day!$A108))))))</f>
        <v/>
      </c>
      <c r="H108" s="19" t="str">
        <f>IF($A108&lt;='All Results'!$B$4,"",IF(SUM(NewDistributions!H$2:H108)=0,"",(IF(NewDistributions!H108/SUM(NewDistributions!H$2:H108)&gt;0.01,"",IF(NewDistributions!H107/SUM(NewDistributions!H$2:H108)&gt;0.01,"",IF(NewDistributions!H106/SUM(NewDistributions!H$2:H108)&gt;0.01,"",DateEnded_3Day!$A108))))))</f>
        <v/>
      </c>
      <c r="I108" s="19" t="str">
        <f>IF($A108&lt;='All Results'!$B$4,"",IF(SUM(NewDistributions!I$2:I108)=0,"",(IF(NewDistributions!I108/SUM(NewDistributions!I$2:I108)&gt;0.01,"",IF(NewDistributions!I107/SUM(NewDistributions!I$2:I108)&gt;0.01,"",IF(NewDistributions!I106/SUM(NewDistributions!I$2:I108)&gt;0.01,"",DateEnded_3Day!$A108))))))</f>
        <v/>
      </c>
      <c r="J108" s="19" t="str">
        <f>IF($A108&lt;='All Results'!$B$4,"",IF(SUM(NewDistributions!J$2:J108)=0,"",(IF(NewDistributions!J108/SUM(NewDistributions!J$2:J108)&gt;0.01,"",IF(NewDistributions!J107/SUM(NewDistributions!J$2:J108)&gt;0.01,"",IF(NewDistributions!J106/SUM(NewDistributions!J$2:J108)&gt;0.01,"",DateEnded_3Day!$A108))))))</f>
        <v/>
      </c>
      <c r="K108" s="19" t="str">
        <f>IF($A108&lt;='All Results'!$B$4,"",IF(SUM(NewDistributions!K$2:K108)=0,"",(IF(NewDistributions!K108/SUM(NewDistributions!K$2:K108)&gt;0.01,"",IF(NewDistributions!K107/SUM(NewDistributions!K$2:K108)&gt;0.01,"",IF(NewDistributions!K106/SUM(NewDistributions!K$2:K108)&gt;0.01,"",DateEnded_3Day!$A108))))))</f>
        <v/>
      </c>
      <c r="L108" s="19" t="str">
        <f>IF($A108&lt;='All Results'!$B$4,"",IF(SUM(NewDistributions!L$2:L108)=0,"",(IF(NewDistributions!L108/SUM(NewDistributions!L$2:L108)&gt;0.01,"",IF(NewDistributions!L107/SUM(NewDistributions!L$2:L108)&gt;0.01,"",IF(NewDistributions!L106/SUM(NewDistributions!L$2:L108)&gt;0.01,"",DateEnded_3Day!$A108))))))</f>
        <v/>
      </c>
      <c r="M108" s="19" t="str">
        <f>IF($A108&lt;='All Results'!$B$4,"",IF(SUM(NewDistributions!M$2:M108)=0,"",(IF(NewDistributions!M108/SUM(NewDistributions!M$2:M108)&gt;0.01,"",IF(NewDistributions!M107/SUM(NewDistributions!M$2:M108)&gt;0.01,"",IF(NewDistributions!M106/SUM(NewDistributions!M$2:M108)&gt;0.01,"",DateEnded_3Day!$A108))))))</f>
        <v/>
      </c>
      <c r="N108" s="19" t="str">
        <f>IF($A108&lt;='All Results'!$B$4,"",IF(SUM(NewDistributions!N$2:N108)=0,"",(IF(NewDistributions!N108/SUM(NewDistributions!N$2:N108)&gt;0.01,"",IF(NewDistributions!N107/SUM(NewDistributions!N$2:N108)&gt;0.01,"",IF(NewDistributions!N106/SUM(NewDistributions!N$2:N108)&gt;0.01,"",DateEnded_3Day!$A108))))))</f>
        <v/>
      </c>
      <c r="O108" s="19" t="str">
        <f>IF($A108&lt;='All Results'!$B$4,"",IF(SUM(NewDistributions!O$2:O108)=0,"",(IF(NewDistributions!O108/SUM(NewDistributions!O$2:O108)&gt;0.01,"",IF(NewDistributions!O107/SUM(NewDistributions!O$2:O108)&gt;0.01,"",IF(NewDistributions!O106/SUM(NewDistributions!O$2:O108)&gt;0.01,"",DateEnded_3Day!$A108))))))</f>
        <v/>
      </c>
      <c r="P108" s="19" t="str">
        <f>IF($A108&lt;='All Results'!$B$4,"",IF(SUM(NewDistributions!P$2:P108)=0,"",(IF(NewDistributions!P108/SUM(NewDistributions!P$2:P108)&gt;0.01,"",IF(NewDistributions!P107/SUM(NewDistributions!P$2:P108)&gt;0.01,"",IF(NewDistributions!P106/SUM(NewDistributions!P$2:P108)&gt;0.01,"",DateEnded_3Day!$A108))))))</f>
        <v/>
      </c>
      <c r="Q108" s="19" t="str">
        <f>IF($A108&lt;='All Results'!$B$4,"",IF(SUM(NewDistributions!Q$2:Q108)=0,"",(IF(NewDistributions!Q108/SUM(NewDistributions!Q$2:Q108)&gt;0.01,"",IF(NewDistributions!Q107/SUM(NewDistributions!Q$2:Q108)&gt;0.01,"",IF(NewDistributions!Q106/SUM(NewDistributions!Q$2:Q108)&gt;0.01,"",DateEnded_3Day!$A108))))))</f>
        <v/>
      </c>
      <c r="R108" s="19" t="str">
        <f>IF($A108&lt;='All Results'!$B$4,"",IF(SUM(NewDistributions!R$2:R108)=0,"",(IF(NewDistributions!R108/SUM(NewDistributions!R$2:R108)&gt;0.01,"",IF(NewDistributions!R107/SUM(NewDistributions!R$2:R108)&gt;0.01,"",IF(NewDistributions!R106/SUM(NewDistributions!R$2:R108)&gt;0.01,"",DateEnded_3Day!$A108))))))</f>
        <v/>
      </c>
      <c r="S108" s="19" t="str">
        <f>IF($A108&lt;='All Results'!$B$4,"",IF(SUM(NewDistributions!S$2:S108)=0,"",(IF(NewDistributions!S108/SUM(NewDistributions!S$2:S108)&gt;0.01,"",IF(NewDistributions!S107/SUM(NewDistributions!S$2:S108)&gt;0.01,"",IF(NewDistributions!S106/SUM(NewDistributions!S$2:S108)&gt;0.01,"",DateEnded_3Day!$A108))))))</f>
        <v/>
      </c>
      <c r="T108" s="19" t="str">
        <f>IF($A108&lt;='All Results'!$B$4,"",IF(SUM(NewDistributions!T$2:T108)=0,"",(IF(NewDistributions!T108/SUM(NewDistributions!T$2:T108)&gt;0.01,"",IF(NewDistributions!T107/SUM(NewDistributions!T$2:T108)&gt;0.01,"",IF(NewDistributions!T106/SUM(NewDistributions!T$2:T108)&gt;0.01,"",DateEnded_3Day!$A108))))))</f>
        <v/>
      </c>
      <c r="U108" s="19" t="str">
        <f>IF($A108&lt;='All Results'!$B$4,"",IF(SUM(NewDistributions!U$2:U108)=0,"",(IF(NewDistributions!U108/SUM(NewDistributions!U$2:U108)&gt;0.01,"",IF(NewDistributions!U107/SUM(NewDistributions!U$2:U108)&gt;0.01,"",IF(NewDistributions!U106/SUM(NewDistributions!U$2:U108)&gt;0.01,"",DateEnded_3Day!$A108))))))</f>
        <v/>
      </c>
      <c r="V108" s="19">
        <f>IF($A108&lt;='All Results'!$B$4,"",IF(SUM(NewDistributions!V$2:V108)=0,"",(IF(NewDistributions!V108/SUM(NewDistributions!V$2:V108)&gt;0.01,"",IF(NewDistributions!V107/SUM(NewDistributions!V$2:V108)&gt;0.01,"",IF(NewDistributions!V106/SUM(NewDistributions!V$2:V108)&gt;0.01,"",DateEnded_3Day!$A108))))))</f>
        <v>44423</v>
      </c>
      <c r="W108" s="19" t="str">
        <f>IF($A108&lt;='All Results'!$B$4,"",IF(SUM(NewDistributions!W$2:W108)=0,"",(IF(NewDistributions!W108/SUM(NewDistributions!W$2:W108)&gt;0.01,"",IF(NewDistributions!W107/SUM(NewDistributions!W$2:W108)&gt;0.01,"",IF(NewDistributions!W106/SUM(NewDistributions!W$2:W108)&gt;0.01,"",DateEnded_3Day!$A108))))))</f>
        <v/>
      </c>
      <c r="X108" s="19" t="str">
        <f>IF($A108&lt;='All Results'!$B$4,"",IF(SUM(NewDistributions!X$2:X108)=0,"",(IF(NewDistributions!X108/SUM(NewDistributions!X$2:X108)&gt;0.01,"",IF(NewDistributions!X107/SUM(NewDistributions!X$2:X108)&gt;0.01,"",IF(NewDistributions!X106/SUM(NewDistributions!X$2:X108)&gt;0.01,"",DateEnded_3Day!$A108))))))</f>
        <v/>
      </c>
      <c r="Y108" s="19" t="str">
        <f>IF($A108&lt;='All Results'!$B$4,"",IF(SUM(NewDistributions!Y$2:Y108)=0,"",(IF(NewDistributions!Y108/SUM(NewDistributions!Y$2:Y108)&gt;0.01,"",IF(NewDistributions!Y107/SUM(NewDistributions!Y$2:Y108)&gt;0.01,"",IF(NewDistributions!Y106/SUM(NewDistributions!Y$2:Y108)&gt;0.01,"",DateEnded_3Day!$A108))))))</f>
        <v/>
      </c>
      <c r="Z108" s="19" t="str">
        <f>IF($A108&lt;='All Results'!$B$4,"",IF(SUM(NewDistributions!Z$2:Z108)=0,"",(IF(NewDistributions!Z108/SUM(NewDistributions!Z$2:Z108)&gt;0.01,"",IF(NewDistributions!Z107/SUM(NewDistributions!Z$2:Z108)&gt;0.01,"",IF(NewDistributions!Z106/SUM(NewDistributions!Z$2:Z108)&gt;0.01,"",DateEnded_3Day!$A108))))))</f>
        <v/>
      </c>
      <c r="AA108" s="19" t="str">
        <f>IF($A108&lt;='All Results'!$B$4,"",IF(SUM(NewDistributions!AA$2:AA108)=0,"",(IF(NewDistributions!AA108/SUM(NewDistributions!AA$2:AA108)&gt;0.01,"",IF(NewDistributions!AA107/SUM(NewDistributions!AA$2:AA108)&gt;0.01,"",IF(NewDistributions!AA106/SUM(NewDistributions!AA$2:AA108)&gt;0.01,"",DateEnded_3Day!$A108))))))</f>
        <v/>
      </c>
      <c r="AB108" s="19" t="str">
        <f>IF($A108&lt;='All Results'!$B$4,"",IF(SUM(NewDistributions!AB$2:AB108)=0,"",(IF(NewDistributions!AB108/SUM(NewDistributions!AB$2:AB108)&gt;0.01,"",IF(NewDistributions!AB107/SUM(NewDistributions!AB$2:AB108)&gt;0.01,"",IF(NewDistributions!AB106/SUM(NewDistributions!AB$2:AB108)&gt;0.01,"",DateEnded_3Day!$A108))))))</f>
        <v/>
      </c>
      <c r="AC108" s="19" t="str">
        <f>IF($A108&lt;='All Results'!$B$4,"",IF(SUM(NewDistributions!AC$2:AC108)=0,"",(IF(NewDistributions!AC108/SUM(NewDistributions!AC$2:AC108)&gt;0.01,"",IF(NewDistributions!AC107/SUM(NewDistributions!AC$2:AC108)&gt;0.01,"",IF(NewDistributions!AC106/SUM(NewDistributions!AC$2:AC108)&gt;0.01,"",DateEnded_3Day!$A108))))))</f>
        <v/>
      </c>
      <c r="AD108" s="19" t="str">
        <f>IF($A108&lt;='All Results'!$B$4,"",IF(SUM(NewDistributions!AD$2:AD108)=0,"",(IF(NewDistributions!AD108/SUM(NewDistributions!AD$2:AD108)&gt;0.01,"",IF(NewDistributions!AD107/SUM(NewDistributions!AD$2:AD108)&gt;0.01,"",IF(NewDistributions!AD106/SUM(NewDistributions!AD$2:AD108)&gt;0.01,"",DateEnded_3Day!$A108))))))</f>
        <v/>
      </c>
      <c r="AE108" s="19" t="str">
        <f>IF($A108&lt;='All Results'!$B$4,"",IF(SUM(NewDistributions!AE$2:AE108)=0,"",(IF(NewDistributions!AE108/SUM(NewDistributions!AE$2:AE108)&gt;0.01,"",IF(NewDistributions!AE107/SUM(NewDistributions!AE$2:AE108)&gt;0.01,"",IF(NewDistributions!AE106/SUM(NewDistributions!AE$2:AE108)&gt;0.01,"",DateEnded_3Day!$A108))))))</f>
        <v/>
      </c>
      <c r="AF108" s="19" t="str">
        <f>IF($A108&lt;='All Results'!$B$4,"",IF(SUM(NewDistributions!AF$2:AF108)=0,"",(IF(NewDistributions!AF108/SUM(NewDistributions!AF$2:AF108)&gt;0.01,"",IF(NewDistributions!AF107/SUM(NewDistributions!AF$2:AF108)&gt;0.01,"",IF(NewDistributions!AF106/SUM(NewDistributions!AF$2:AF108)&gt;0.01,"",DateEnded_3Day!$A108))))))</f>
        <v/>
      </c>
      <c r="AG108" s="19" t="str">
        <f>IF($A108&lt;='All Results'!$B$4,"",IF(SUM(NewDistributions!AG$2:AG108)=0,"",(IF(NewDistributions!AG108/SUM(NewDistributions!AG$2:AG108)&gt;0.01,"",IF(NewDistributions!AG107/SUM(NewDistributions!AG$2:AG108)&gt;0.01,"",IF(NewDistributions!AG106/SUM(NewDistributions!AG$2:AG108)&gt;0.01,"",DateEnded_3Day!$A108))))))</f>
        <v/>
      </c>
      <c r="AH108" s="19" t="str">
        <f>IF($A108&lt;='All Results'!$B$4,"",IF(SUM(NewDistributions!AH$2:AH108)=0,"",(IF(NewDistributions!AH108/SUM(NewDistributions!AH$2:AH108)&gt;0.01,"",IF(NewDistributions!AH107/SUM(NewDistributions!AH$2:AH108)&gt;0.01,"",IF(NewDistributions!AH106/SUM(NewDistributions!AH$2:AH108)&gt;0.01,"",DateEnded_3Day!$A108))))))</f>
        <v/>
      </c>
      <c r="AI108" s="19" t="str">
        <f>IF($A108&lt;='All Results'!$B$4,"",IF(SUM(NewDistributions!AI$2:AI108)=0,"",(IF(NewDistributions!AI108/SUM(NewDistributions!AI$2:AI108)&gt;0.01,"",IF(NewDistributions!AI107/SUM(NewDistributions!AI$2:AI108)&gt;0.01,"",IF(NewDistributions!AI106/SUM(NewDistributions!AI$2:AI108)&gt;0.01,"",DateEnded_3Day!$A108))))))</f>
        <v/>
      </c>
      <c r="AJ108" s="19" t="str">
        <f>IF($A108&lt;='All Results'!$B$4,"",IF(SUM(NewDistributions!AJ$2:AJ108)=0,"",(IF(NewDistributions!AJ108/SUM(NewDistributions!AJ$2:AJ108)&gt;0.01,"",IF(NewDistributions!AJ107/SUM(NewDistributions!AJ$2:AJ108)&gt;0.01,"",IF(NewDistributions!AJ106/SUM(NewDistributions!AJ$2:AJ108)&gt;0.01,"",DateEnded_3Day!$A108))))))</f>
        <v/>
      </c>
    </row>
    <row r="109" spans="1:36" x14ac:dyDescent="0.25">
      <c r="A109" s="1">
        <v>44424</v>
      </c>
      <c r="B109" s="3">
        <v>228</v>
      </c>
      <c r="C109" s="19">
        <f>IF($A109&lt;='All Results'!$B$4,"",IF(SUM(NewDistributions!C$2:C109)=0,"",(IF(NewDistributions!C109/SUM(NewDistributions!C$2:C109)&gt;0.01,"",IF(NewDistributions!C108/SUM(NewDistributions!C$2:C109)&gt;0.01,"",IF(NewDistributions!C107/SUM(NewDistributions!C$2:C109)&gt;0.01,"",DateEnded_3Day!$A109))))))</f>
        <v>44424</v>
      </c>
      <c r="D109" s="19">
        <f>IF($A109&lt;='All Results'!$B$4,"",IF(SUM(NewDistributions!D$2:D109)=0,"",(IF(NewDistributions!D109/SUM(NewDistributions!D$2:D109)&gt;0.01,"",IF(NewDistributions!D108/SUM(NewDistributions!D$2:D109)&gt;0.01,"",IF(NewDistributions!D107/SUM(NewDistributions!D$2:D109)&gt;0.01,"",DateEnded_3Day!$A109))))))</f>
        <v>44424</v>
      </c>
      <c r="E109" s="19">
        <f>IF($A109&lt;='All Results'!$B$4,"",IF(SUM(NewDistributions!E$2:E109)=0,"",(IF(NewDistributions!E109/SUM(NewDistributions!E$2:E109)&gt;0.01,"",IF(NewDistributions!E108/SUM(NewDistributions!E$2:E109)&gt;0.01,"",IF(NewDistributions!E107/SUM(NewDistributions!E$2:E109)&gt;0.01,"",DateEnded_3Day!$A109))))))</f>
        <v>44424</v>
      </c>
      <c r="F109" s="19">
        <f>IF($A109&lt;='All Results'!$B$4,"",IF(SUM(NewDistributions!F$2:F109)=0,"",(IF(NewDistributions!F109/SUM(NewDistributions!F$2:F109)&gt;0.01,"",IF(NewDistributions!F108/SUM(NewDistributions!F$2:F109)&gt;0.01,"",IF(NewDistributions!F107/SUM(NewDistributions!F$2:F109)&gt;0.01,"",DateEnded_3Day!$A109))))))</f>
        <v>44424</v>
      </c>
      <c r="G109" s="19">
        <f>IF($A109&lt;='All Results'!$B$4,"",IF(SUM(NewDistributions!G$2:G109)=0,"",(IF(NewDistributions!G109/SUM(NewDistributions!G$2:G109)&gt;0.01,"",IF(NewDistributions!G108/SUM(NewDistributions!G$2:G109)&gt;0.01,"",IF(NewDistributions!G107/SUM(NewDistributions!G$2:G109)&gt;0.01,"",DateEnded_3Day!$A109))))))</f>
        <v>44424</v>
      </c>
      <c r="H109" s="19">
        <f>IF($A109&lt;='All Results'!$B$4,"",IF(SUM(NewDistributions!H$2:H109)=0,"",(IF(NewDistributions!H109/SUM(NewDistributions!H$2:H109)&gt;0.01,"",IF(NewDistributions!H108/SUM(NewDistributions!H$2:H109)&gt;0.01,"",IF(NewDistributions!H107/SUM(NewDistributions!H$2:H109)&gt;0.01,"",DateEnded_3Day!$A109))))))</f>
        <v>44424</v>
      </c>
      <c r="I109" s="19">
        <f>IF($A109&lt;='All Results'!$B$4,"",IF(SUM(NewDistributions!I$2:I109)=0,"",(IF(NewDistributions!I109/SUM(NewDistributions!I$2:I109)&gt;0.01,"",IF(NewDistributions!I108/SUM(NewDistributions!I$2:I109)&gt;0.01,"",IF(NewDistributions!I107/SUM(NewDistributions!I$2:I109)&gt;0.01,"",DateEnded_3Day!$A109))))))</f>
        <v>44424</v>
      </c>
      <c r="J109" s="19">
        <f>IF($A109&lt;='All Results'!$B$4,"",IF(SUM(NewDistributions!J$2:J109)=0,"",(IF(NewDistributions!J109/SUM(NewDistributions!J$2:J109)&gt;0.01,"",IF(NewDistributions!J108/SUM(NewDistributions!J$2:J109)&gt;0.01,"",IF(NewDistributions!J107/SUM(NewDistributions!J$2:J109)&gt;0.01,"",DateEnded_3Day!$A109))))))</f>
        <v>44424</v>
      </c>
      <c r="K109" s="19">
        <f>IF($A109&lt;='All Results'!$B$4,"",IF(SUM(NewDistributions!K$2:K109)=0,"",(IF(NewDistributions!K109/SUM(NewDistributions!K$2:K109)&gt;0.01,"",IF(NewDistributions!K108/SUM(NewDistributions!K$2:K109)&gt;0.01,"",IF(NewDistributions!K107/SUM(NewDistributions!K$2:K109)&gt;0.01,"",DateEnded_3Day!$A109))))))</f>
        <v>44424</v>
      </c>
      <c r="L109" s="19">
        <f>IF($A109&lt;='All Results'!$B$4,"",IF(SUM(NewDistributions!L$2:L109)=0,"",(IF(NewDistributions!L109/SUM(NewDistributions!L$2:L109)&gt;0.01,"",IF(NewDistributions!L108/SUM(NewDistributions!L$2:L109)&gt;0.01,"",IF(NewDistributions!L107/SUM(NewDistributions!L$2:L109)&gt;0.01,"",DateEnded_3Day!$A109))))))</f>
        <v>44424</v>
      </c>
      <c r="M109" s="19">
        <f>IF($A109&lt;='All Results'!$B$4,"",IF(SUM(NewDistributions!M$2:M109)=0,"",(IF(NewDistributions!M109/SUM(NewDistributions!M$2:M109)&gt;0.01,"",IF(NewDistributions!M108/SUM(NewDistributions!M$2:M109)&gt;0.01,"",IF(NewDistributions!M107/SUM(NewDistributions!M$2:M109)&gt;0.01,"",DateEnded_3Day!$A109))))))</f>
        <v>44424</v>
      </c>
      <c r="N109" s="19">
        <f>IF($A109&lt;='All Results'!$B$4,"",IF(SUM(NewDistributions!N$2:N109)=0,"",(IF(NewDistributions!N109/SUM(NewDistributions!N$2:N109)&gt;0.01,"",IF(NewDistributions!N108/SUM(NewDistributions!N$2:N109)&gt;0.01,"",IF(NewDistributions!N107/SUM(NewDistributions!N$2:N109)&gt;0.01,"",DateEnded_3Day!$A109))))))</f>
        <v>44424</v>
      </c>
      <c r="O109" s="19">
        <f>IF($A109&lt;='All Results'!$B$4,"",IF(SUM(NewDistributions!O$2:O109)=0,"",(IF(NewDistributions!O109/SUM(NewDistributions!O$2:O109)&gt;0.01,"",IF(NewDistributions!O108/SUM(NewDistributions!O$2:O109)&gt;0.01,"",IF(NewDistributions!O107/SUM(NewDistributions!O$2:O109)&gt;0.01,"",DateEnded_3Day!$A109))))))</f>
        <v>44424</v>
      </c>
      <c r="P109" s="19">
        <f>IF($A109&lt;='All Results'!$B$4,"",IF(SUM(NewDistributions!P$2:P109)=0,"",(IF(NewDistributions!P109/SUM(NewDistributions!P$2:P109)&gt;0.01,"",IF(NewDistributions!P108/SUM(NewDistributions!P$2:P109)&gt;0.01,"",IF(NewDistributions!P107/SUM(NewDistributions!P$2:P109)&gt;0.01,"",DateEnded_3Day!$A109))))))</f>
        <v>44424</v>
      </c>
      <c r="Q109" s="19">
        <f>IF($A109&lt;='All Results'!$B$4,"",IF(SUM(NewDistributions!Q$2:Q109)=0,"",(IF(NewDistributions!Q109/SUM(NewDistributions!Q$2:Q109)&gt;0.01,"",IF(NewDistributions!Q108/SUM(NewDistributions!Q$2:Q109)&gt;0.01,"",IF(NewDistributions!Q107/SUM(NewDistributions!Q$2:Q109)&gt;0.01,"",DateEnded_3Day!$A109))))))</f>
        <v>44424</v>
      </c>
      <c r="R109" s="19">
        <f>IF($A109&lt;='All Results'!$B$4,"",IF(SUM(NewDistributions!R$2:R109)=0,"",(IF(NewDistributions!R109/SUM(NewDistributions!R$2:R109)&gt;0.01,"",IF(NewDistributions!R108/SUM(NewDistributions!R$2:R109)&gt;0.01,"",IF(NewDistributions!R107/SUM(NewDistributions!R$2:R109)&gt;0.01,"",DateEnded_3Day!$A109))))))</f>
        <v>44424</v>
      </c>
      <c r="S109" s="19">
        <f>IF($A109&lt;='All Results'!$B$4,"",IF(SUM(NewDistributions!S$2:S109)=0,"",(IF(NewDistributions!S109/SUM(NewDistributions!S$2:S109)&gt;0.01,"",IF(NewDistributions!S108/SUM(NewDistributions!S$2:S109)&gt;0.01,"",IF(NewDistributions!S107/SUM(NewDistributions!S$2:S109)&gt;0.01,"",DateEnded_3Day!$A109))))))</f>
        <v>44424</v>
      </c>
      <c r="T109" s="19">
        <f>IF($A109&lt;='All Results'!$B$4,"",IF(SUM(NewDistributions!T$2:T109)=0,"",(IF(NewDistributions!T109/SUM(NewDistributions!T$2:T109)&gt;0.01,"",IF(NewDistributions!T108/SUM(NewDistributions!T$2:T109)&gt;0.01,"",IF(NewDistributions!T107/SUM(NewDistributions!T$2:T109)&gt;0.01,"",DateEnded_3Day!$A109))))))</f>
        <v>44424</v>
      </c>
      <c r="U109" s="19">
        <f>IF($A109&lt;='All Results'!$B$4,"",IF(SUM(NewDistributions!U$2:U109)=0,"",(IF(NewDistributions!U109/SUM(NewDistributions!U$2:U109)&gt;0.01,"",IF(NewDistributions!U108/SUM(NewDistributions!U$2:U109)&gt;0.01,"",IF(NewDistributions!U107/SUM(NewDistributions!U$2:U109)&gt;0.01,"",DateEnded_3Day!$A109))))))</f>
        <v>44424</v>
      </c>
      <c r="V109" s="19">
        <f>IF($A109&lt;='All Results'!$B$4,"",IF(SUM(NewDistributions!V$2:V109)=0,"",(IF(NewDistributions!V109/SUM(NewDistributions!V$2:V109)&gt;0.01,"",IF(NewDistributions!V108/SUM(NewDistributions!V$2:V109)&gt;0.01,"",IF(NewDistributions!V107/SUM(NewDistributions!V$2:V109)&gt;0.01,"",DateEnded_3Day!$A109))))))</f>
        <v>44424</v>
      </c>
      <c r="W109" s="19">
        <f>IF($A109&lt;='All Results'!$B$4,"",IF(SUM(NewDistributions!W$2:W109)=0,"",(IF(NewDistributions!W109/SUM(NewDistributions!W$2:W109)&gt;0.01,"",IF(NewDistributions!W108/SUM(NewDistributions!W$2:W109)&gt;0.01,"",IF(NewDistributions!W107/SUM(NewDistributions!W$2:W109)&gt;0.01,"",DateEnded_3Day!$A109))))))</f>
        <v>44424</v>
      </c>
      <c r="X109" s="19">
        <f>IF($A109&lt;='All Results'!$B$4,"",IF(SUM(NewDistributions!X$2:X109)=0,"",(IF(NewDistributions!X109/SUM(NewDistributions!X$2:X109)&gt;0.01,"",IF(NewDistributions!X108/SUM(NewDistributions!X$2:X109)&gt;0.01,"",IF(NewDistributions!X107/SUM(NewDistributions!X$2:X109)&gt;0.01,"",DateEnded_3Day!$A109))))))</f>
        <v>44424</v>
      </c>
      <c r="Y109" s="19">
        <f>IF($A109&lt;='All Results'!$B$4,"",IF(SUM(NewDistributions!Y$2:Y109)=0,"",(IF(NewDistributions!Y109/SUM(NewDistributions!Y$2:Y109)&gt;0.01,"",IF(NewDistributions!Y108/SUM(NewDistributions!Y$2:Y109)&gt;0.01,"",IF(NewDistributions!Y107/SUM(NewDistributions!Y$2:Y109)&gt;0.01,"",DateEnded_3Day!$A109))))))</f>
        <v>44424</v>
      </c>
      <c r="Z109" s="19">
        <f>IF($A109&lt;='All Results'!$B$4,"",IF(SUM(NewDistributions!Z$2:Z109)=0,"",(IF(NewDistributions!Z109/SUM(NewDistributions!Z$2:Z109)&gt;0.01,"",IF(NewDistributions!Z108/SUM(NewDistributions!Z$2:Z109)&gt;0.01,"",IF(NewDistributions!Z107/SUM(NewDistributions!Z$2:Z109)&gt;0.01,"",DateEnded_3Day!$A109))))))</f>
        <v>44424</v>
      </c>
      <c r="AA109" s="19">
        <f>IF($A109&lt;='All Results'!$B$4,"",IF(SUM(NewDistributions!AA$2:AA109)=0,"",(IF(NewDistributions!AA109/SUM(NewDistributions!AA$2:AA109)&gt;0.01,"",IF(NewDistributions!AA108/SUM(NewDistributions!AA$2:AA109)&gt;0.01,"",IF(NewDistributions!AA107/SUM(NewDistributions!AA$2:AA109)&gt;0.01,"",DateEnded_3Day!$A109))))))</f>
        <v>44424</v>
      </c>
      <c r="AB109" s="19">
        <f>IF($A109&lt;='All Results'!$B$4,"",IF(SUM(NewDistributions!AB$2:AB109)=0,"",(IF(NewDistributions!AB109/SUM(NewDistributions!AB$2:AB109)&gt;0.01,"",IF(NewDistributions!AB108/SUM(NewDistributions!AB$2:AB109)&gt;0.01,"",IF(NewDistributions!AB107/SUM(NewDistributions!AB$2:AB109)&gt;0.01,"",DateEnded_3Day!$A109))))))</f>
        <v>44424</v>
      </c>
      <c r="AC109" s="19">
        <f>IF($A109&lt;='All Results'!$B$4,"",IF(SUM(NewDistributions!AC$2:AC109)=0,"",(IF(NewDistributions!AC109/SUM(NewDistributions!AC$2:AC109)&gt;0.01,"",IF(NewDistributions!AC108/SUM(NewDistributions!AC$2:AC109)&gt;0.01,"",IF(NewDistributions!AC107/SUM(NewDistributions!AC$2:AC109)&gt;0.01,"",DateEnded_3Day!$A109))))))</f>
        <v>44424</v>
      </c>
      <c r="AD109" s="19">
        <f>IF($A109&lt;='All Results'!$B$4,"",IF(SUM(NewDistributions!AD$2:AD109)=0,"",(IF(NewDistributions!AD109/SUM(NewDistributions!AD$2:AD109)&gt;0.01,"",IF(NewDistributions!AD108/SUM(NewDistributions!AD$2:AD109)&gt;0.01,"",IF(NewDistributions!AD107/SUM(NewDistributions!AD$2:AD109)&gt;0.01,"",DateEnded_3Day!$A109))))))</f>
        <v>44424</v>
      </c>
      <c r="AE109" s="19">
        <f>IF($A109&lt;='All Results'!$B$4,"",IF(SUM(NewDistributions!AE$2:AE109)=0,"",(IF(NewDistributions!AE109/SUM(NewDistributions!AE$2:AE109)&gt;0.01,"",IF(NewDistributions!AE108/SUM(NewDistributions!AE$2:AE109)&gt;0.01,"",IF(NewDistributions!AE107/SUM(NewDistributions!AE$2:AE109)&gt;0.01,"",DateEnded_3Day!$A109))))))</f>
        <v>44424</v>
      </c>
      <c r="AF109" s="19">
        <f>IF($A109&lt;='All Results'!$B$4,"",IF(SUM(NewDistributions!AF$2:AF109)=0,"",(IF(NewDistributions!AF109/SUM(NewDistributions!AF$2:AF109)&gt;0.01,"",IF(NewDistributions!AF108/SUM(NewDistributions!AF$2:AF109)&gt;0.01,"",IF(NewDistributions!AF107/SUM(NewDistributions!AF$2:AF109)&gt;0.01,"",DateEnded_3Day!$A109))))))</f>
        <v>44424</v>
      </c>
      <c r="AG109" s="19">
        <f>IF($A109&lt;='All Results'!$B$4,"",IF(SUM(NewDistributions!AG$2:AG109)=0,"",(IF(NewDistributions!AG109/SUM(NewDistributions!AG$2:AG109)&gt;0.01,"",IF(NewDistributions!AG108/SUM(NewDistributions!AG$2:AG109)&gt;0.01,"",IF(NewDistributions!AG107/SUM(NewDistributions!AG$2:AG109)&gt;0.01,"",DateEnded_3Day!$A109))))))</f>
        <v>44424</v>
      </c>
      <c r="AH109" s="19">
        <f>IF($A109&lt;='All Results'!$B$4,"",IF(SUM(NewDistributions!AH$2:AH109)=0,"",(IF(NewDistributions!AH109/SUM(NewDistributions!AH$2:AH109)&gt;0.01,"",IF(NewDistributions!AH108/SUM(NewDistributions!AH$2:AH109)&gt;0.01,"",IF(NewDistributions!AH107/SUM(NewDistributions!AH$2:AH109)&gt;0.01,"",DateEnded_3Day!$A109))))))</f>
        <v>44424</v>
      </c>
      <c r="AI109" s="19">
        <f>IF($A109&lt;='All Results'!$B$4,"",IF(SUM(NewDistributions!AI$2:AI109)=0,"",(IF(NewDistributions!AI109/SUM(NewDistributions!AI$2:AI109)&gt;0.01,"",IF(NewDistributions!AI108/SUM(NewDistributions!AI$2:AI109)&gt;0.01,"",IF(NewDistributions!AI107/SUM(NewDistributions!AI$2:AI109)&gt;0.01,"",DateEnded_3Day!$A109))))))</f>
        <v>44424</v>
      </c>
      <c r="AJ109" s="19">
        <f>IF($A109&lt;='All Results'!$B$4,"",IF(SUM(NewDistributions!AJ$2:AJ109)=0,"",(IF(NewDistributions!AJ109/SUM(NewDistributions!AJ$2:AJ109)&gt;0.01,"",IF(NewDistributions!AJ108/SUM(NewDistributions!AJ$2:AJ109)&gt;0.01,"",IF(NewDistributions!AJ107/SUM(NewDistributions!AJ$2:AJ109)&gt;0.01,"",DateEnded_3Day!$A109))))))</f>
        <v>44424</v>
      </c>
    </row>
    <row r="110" spans="1:36" x14ac:dyDescent="0.25">
      <c r="A110" s="1">
        <v>44425</v>
      </c>
      <c r="B110" s="3">
        <v>229</v>
      </c>
      <c r="C110" s="19">
        <f>IF($A110&lt;='All Results'!$B$4,"",IF(SUM(NewDistributions!C$2:C110)=0,"",(IF(NewDistributions!C110/SUM(NewDistributions!C$2:C110)&gt;0.01,"",IF(NewDistributions!C109/SUM(NewDistributions!C$2:C110)&gt;0.01,"",IF(NewDistributions!C108/SUM(NewDistributions!C$2:C110)&gt;0.01,"",DateEnded_3Day!$A110))))))</f>
        <v>44425</v>
      </c>
      <c r="D110" s="19">
        <f>IF($A110&lt;='All Results'!$B$4,"",IF(SUM(NewDistributions!D$2:D110)=0,"",(IF(NewDistributions!D110/SUM(NewDistributions!D$2:D110)&gt;0.01,"",IF(NewDistributions!D109/SUM(NewDistributions!D$2:D110)&gt;0.01,"",IF(NewDistributions!D108/SUM(NewDistributions!D$2:D110)&gt;0.01,"",DateEnded_3Day!$A110))))))</f>
        <v>44425</v>
      </c>
      <c r="E110" s="19">
        <f>IF($A110&lt;='All Results'!$B$4,"",IF(SUM(NewDistributions!E$2:E110)=0,"",(IF(NewDistributions!E110/SUM(NewDistributions!E$2:E110)&gt;0.01,"",IF(NewDistributions!E109/SUM(NewDistributions!E$2:E110)&gt;0.01,"",IF(NewDistributions!E108/SUM(NewDistributions!E$2:E110)&gt;0.01,"",DateEnded_3Day!$A110))))))</f>
        <v>44425</v>
      </c>
      <c r="F110" s="19">
        <f>IF($A110&lt;='All Results'!$B$4,"",IF(SUM(NewDistributions!F$2:F110)=0,"",(IF(NewDistributions!F110/SUM(NewDistributions!F$2:F110)&gt;0.01,"",IF(NewDistributions!F109/SUM(NewDistributions!F$2:F110)&gt;0.01,"",IF(NewDistributions!F108/SUM(NewDistributions!F$2:F110)&gt;0.01,"",DateEnded_3Day!$A110))))))</f>
        <v>44425</v>
      </c>
      <c r="G110" s="19">
        <f>IF($A110&lt;='All Results'!$B$4,"",IF(SUM(NewDistributions!G$2:G110)=0,"",(IF(NewDistributions!G110/SUM(NewDistributions!G$2:G110)&gt;0.01,"",IF(NewDistributions!G109/SUM(NewDistributions!G$2:G110)&gt;0.01,"",IF(NewDistributions!G108/SUM(NewDistributions!G$2:G110)&gt;0.01,"",DateEnded_3Day!$A110))))))</f>
        <v>44425</v>
      </c>
      <c r="H110" s="19">
        <f>IF($A110&lt;='All Results'!$B$4,"",IF(SUM(NewDistributions!H$2:H110)=0,"",(IF(NewDistributions!H110/SUM(NewDistributions!H$2:H110)&gt;0.01,"",IF(NewDistributions!H109/SUM(NewDistributions!H$2:H110)&gt;0.01,"",IF(NewDistributions!H108/SUM(NewDistributions!H$2:H110)&gt;0.01,"",DateEnded_3Day!$A110))))))</f>
        <v>44425</v>
      </c>
      <c r="I110" s="19">
        <f>IF($A110&lt;='All Results'!$B$4,"",IF(SUM(NewDistributions!I$2:I110)=0,"",(IF(NewDistributions!I110/SUM(NewDistributions!I$2:I110)&gt;0.01,"",IF(NewDistributions!I109/SUM(NewDistributions!I$2:I110)&gt;0.01,"",IF(NewDistributions!I108/SUM(NewDistributions!I$2:I110)&gt;0.01,"",DateEnded_3Day!$A110))))))</f>
        <v>44425</v>
      </c>
      <c r="J110" s="19">
        <f>IF($A110&lt;='All Results'!$B$4,"",IF(SUM(NewDistributions!J$2:J110)=0,"",(IF(NewDistributions!J110/SUM(NewDistributions!J$2:J110)&gt;0.01,"",IF(NewDistributions!J109/SUM(NewDistributions!J$2:J110)&gt;0.01,"",IF(NewDistributions!J108/SUM(NewDistributions!J$2:J110)&gt;0.01,"",DateEnded_3Day!$A110))))))</f>
        <v>44425</v>
      </c>
      <c r="K110" s="19">
        <f>IF($A110&lt;='All Results'!$B$4,"",IF(SUM(NewDistributions!K$2:K110)=0,"",(IF(NewDistributions!K110/SUM(NewDistributions!K$2:K110)&gt;0.01,"",IF(NewDistributions!K109/SUM(NewDistributions!K$2:K110)&gt;0.01,"",IF(NewDistributions!K108/SUM(NewDistributions!K$2:K110)&gt;0.01,"",DateEnded_3Day!$A110))))))</f>
        <v>44425</v>
      </c>
      <c r="L110" s="19">
        <f>IF($A110&lt;='All Results'!$B$4,"",IF(SUM(NewDistributions!L$2:L110)=0,"",(IF(NewDistributions!L110/SUM(NewDistributions!L$2:L110)&gt;0.01,"",IF(NewDistributions!L109/SUM(NewDistributions!L$2:L110)&gt;0.01,"",IF(NewDistributions!L108/SUM(NewDistributions!L$2:L110)&gt;0.01,"",DateEnded_3Day!$A110))))))</f>
        <v>44425</v>
      </c>
      <c r="M110" s="19">
        <f>IF($A110&lt;='All Results'!$B$4,"",IF(SUM(NewDistributions!M$2:M110)=0,"",(IF(NewDistributions!M110/SUM(NewDistributions!M$2:M110)&gt;0.01,"",IF(NewDistributions!M109/SUM(NewDistributions!M$2:M110)&gt;0.01,"",IF(NewDistributions!M108/SUM(NewDistributions!M$2:M110)&gt;0.01,"",DateEnded_3Day!$A110))))))</f>
        <v>44425</v>
      </c>
      <c r="N110" s="19">
        <f>IF($A110&lt;='All Results'!$B$4,"",IF(SUM(NewDistributions!N$2:N110)=0,"",(IF(NewDistributions!N110/SUM(NewDistributions!N$2:N110)&gt;0.01,"",IF(NewDistributions!N109/SUM(NewDistributions!N$2:N110)&gt;0.01,"",IF(NewDistributions!N108/SUM(NewDistributions!N$2:N110)&gt;0.01,"",DateEnded_3Day!$A110))))))</f>
        <v>44425</v>
      </c>
      <c r="O110" s="19">
        <f>IF($A110&lt;='All Results'!$B$4,"",IF(SUM(NewDistributions!O$2:O110)=0,"",(IF(NewDistributions!O110/SUM(NewDistributions!O$2:O110)&gt;0.01,"",IF(NewDistributions!O109/SUM(NewDistributions!O$2:O110)&gt;0.01,"",IF(NewDistributions!O108/SUM(NewDistributions!O$2:O110)&gt;0.01,"",DateEnded_3Day!$A110))))))</f>
        <v>44425</v>
      </c>
      <c r="P110" s="19">
        <f>IF($A110&lt;='All Results'!$B$4,"",IF(SUM(NewDistributions!P$2:P110)=0,"",(IF(NewDistributions!P110/SUM(NewDistributions!P$2:P110)&gt;0.01,"",IF(NewDistributions!P109/SUM(NewDistributions!P$2:P110)&gt;0.01,"",IF(NewDistributions!P108/SUM(NewDistributions!P$2:P110)&gt;0.01,"",DateEnded_3Day!$A110))))))</f>
        <v>44425</v>
      </c>
      <c r="Q110" s="19">
        <f>IF($A110&lt;='All Results'!$B$4,"",IF(SUM(NewDistributions!Q$2:Q110)=0,"",(IF(NewDistributions!Q110/SUM(NewDistributions!Q$2:Q110)&gt;0.01,"",IF(NewDistributions!Q109/SUM(NewDistributions!Q$2:Q110)&gt;0.01,"",IF(NewDistributions!Q108/SUM(NewDistributions!Q$2:Q110)&gt;0.01,"",DateEnded_3Day!$A110))))))</f>
        <v>44425</v>
      </c>
      <c r="R110" s="19">
        <f>IF($A110&lt;='All Results'!$B$4,"",IF(SUM(NewDistributions!R$2:R110)=0,"",(IF(NewDistributions!R110/SUM(NewDistributions!R$2:R110)&gt;0.01,"",IF(NewDistributions!R109/SUM(NewDistributions!R$2:R110)&gt;0.01,"",IF(NewDistributions!R108/SUM(NewDistributions!R$2:R110)&gt;0.01,"",DateEnded_3Day!$A110))))))</f>
        <v>44425</v>
      </c>
      <c r="S110" s="19">
        <f>IF($A110&lt;='All Results'!$B$4,"",IF(SUM(NewDistributions!S$2:S110)=0,"",(IF(NewDistributions!S110/SUM(NewDistributions!S$2:S110)&gt;0.01,"",IF(NewDistributions!S109/SUM(NewDistributions!S$2:S110)&gt;0.01,"",IF(NewDistributions!S108/SUM(NewDistributions!S$2:S110)&gt;0.01,"",DateEnded_3Day!$A110))))))</f>
        <v>44425</v>
      </c>
      <c r="T110" s="19">
        <f>IF($A110&lt;='All Results'!$B$4,"",IF(SUM(NewDistributions!T$2:T110)=0,"",(IF(NewDistributions!T110/SUM(NewDistributions!T$2:T110)&gt;0.01,"",IF(NewDistributions!T109/SUM(NewDistributions!T$2:T110)&gt;0.01,"",IF(NewDistributions!T108/SUM(NewDistributions!T$2:T110)&gt;0.01,"",DateEnded_3Day!$A110))))))</f>
        <v>44425</v>
      </c>
      <c r="U110" s="19">
        <f>IF($A110&lt;='All Results'!$B$4,"",IF(SUM(NewDistributions!U$2:U110)=0,"",(IF(NewDistributions!U110/SUM(NewDistributions!U$2:U110)&gt;0.01,"",IF(NewDistributions!U109/SUM(NewDistributions!U$2:U110)&gt;0.01,"",IF(NewDistributions!U108/SUM(NewDistributions!U$2:U110)&gt;0.01,"",DateEnded_3Day!$A110))))))</f>
        <v>44425</v>
      </c>
      <c r="V110" s="19">
        <f>IF($A110&lt;='All Results'!$B$4,"",IF(SUM(NewDistributions!V$2:V110)=0,"",(IF(NewDistributions!V110/SUM(NewDistributions!V$2:V110)&gt;0.01,"",IF(NewDistributions!V109/SUM(NewDistributions!V$2:V110)&gt;0.01,"",IF(NewDistributions!V108/SUM(NewDistributions!V$2:V110)&gt;0.01,"",DateEnded_3Day!$A110))))))</f>
        <v>44425</v>
      </c>
      <c r="W110" s="19">
        <f>IF($A110&lt;='All Results'!$B$4,"",IF(SUM(NewDistributions!W$2:W110)=0,"",(IF(NewDistributions!W110/SUM(NewDistributions!W$2:W110)&gt;0.01,"",IF(NewDistributions!W109/SUM(NewDistributions!W$2:W110)&gt;0.01,"",IF(NewDistributions!W108/SUM(NewDistributions!W$2:W110)&gt;0.01,"",DateEnded_3Day!$A110))))))</f>
        <v>44425</v>
      </c>
      <c r="X110" s="19">
        <f>IF($A110&lt;='All Results'!$B$4,"",IF(SUM(NewDistributions!X$2:X110)=0,"",(IF(NewDistributions!X110/SUM(NewDistributions!X$2:X110)&gt;0.01,"",IF(NewDistributions!X109/SUM(NewDistributions!X$2:X110)&gt;0.01,"",IF(NewDistributions!X108/SUM(NewDistributions!X$2:X110)&gt;0.01,"",DateEnded_3Day!$A110))))))</f>
        <v>44425</v>
      </c>
      <c r="Y110" s="19">
        <f>IF($A110&lt;='All Results'!$B$4,"",IF(SUM(NewDistributions!Y$2:Y110)=0,"",(IF(NewDistributions!Y110/SUM(NewDistributions!Y$2:Y110)&gt;0.01,"",IF(NewDistributions!Y109/SUM(NewDistributions!Y$2:Y110)&gt;0.01,"",IF(NewDistributions!Y108/SUM(NewDistributions!Y$2:Y110)&gt;0.01,"",DateEnded_3Day!$A110))))))</f>
        <v>44425</v>
      </c>
      <c r="Z110" s="19">
        <f>IF($A110&lt;='All Results'!$B$4,"",IF(SUM(NewDistributions!Z$2:Z110)=0,"",(IF(NewDistributions!Z110/SUM(NewDistributions!Z$2:Z110)&gt;0.01,"",IF(NewDistributions!Z109/SUM(NewDistributions!Z$2:Z110)&gt;0.01,"",IF(NewDistributions!Z108/SUM(NewDistributions!Z$2:Z110)&gt;0.01,"",DateEnded_3Day!$A110))))))</f>
        <v>44425</v>
      </c>
      <c r="AA110" s="19">
        <f>IF($A110&lt;='All Results'!$B$4,"",IF(SUM(NewDistributions!AA$2:AA110)=0,"",(IF(NewDistributions!AA110/SUM(NewDistributions!AA$2:AA110)&gt;0.01,"",IF(NewDistributions!AA109/SUM(NewDistributions!AA$2:AA110)&gt;0.01,"",IF(NewDistributions!AA108/SUM(NewDistributions!AA$2:AA110)&gt;0.01,"",DateEnded_3Day!$A110))))))</f>
        <v>44425</v>
      </c>
      <c r="AB110" s="19">
        <f>IF($A110&lt;='All Results'!$B$4,"",IF(SUM(NewDistributions!AB$2:AB110)=0,"",(IF(NewDistributions!AB110/SUM(NewDistributions!AB$2:AB110)&gt;0.01,"",IF(NewDistributions!AB109/SUM(NewDistributions!AB$2:AB110)&gt;0.01,"",IF(NewDistributions!AB108/SUM(NewDistributions!AB$2:AB110)&gt;0.01,"",DateEnded_3Day!$A110))))))</f>
        <v>44425</v>
      </c>
      <c r="AC110" s="19">
        <f>IF($A110&lt;='All Results'!$B$4,"",IF(SUM(NewDistributions!AC$2:AC110)=0,"",(IF(NewDistributions!AC110/SUM(NewDistributions!AC$2:AC110)&gt;0.01,"",IF(NewDistributions!AC109/SUM(NewDistributions!AC$2:AC110)&gt;0.01,"",IF(NewDistributions!AC108/SUM(NewDistributions!AC$2:AC110)&gt;0.01,"",DateEnded_3Day!$A110))))))</f>
        <v>44425</v>
      </c>
      <c r="AD110" s="19">
        <f>IF($A110&lt;='All Results'!$B$4,"",IF(SUM(NewDistributions!AD$2:AD110)=0,"",(IF(NewDistributions!AD110/SUM(NewDistributions!AD$2:AD110)&gt;0.01,"",IF(NewDistributions!AD109/SUM(NewDistributions!AD$2:AD110)&gt;0.01,"",IF(NewDistributions!AD108/SUM(NewDistributions!AD$2:AD110)&gt;0.01,"",DateEnded_3Day!$A110))))))</f>
        <v>44425</v>
      </c>
      <c r="AE110" s="19">
        <f>IF($A110&lt;='All Results'!$B$4,"",IF(SUM(NewDistributions!AE$2:AE110)=0,"",(IF(NewDistributions!AE110/SUM(NewDistributions!AE$2:AE110)&gt;0.01,"",IF(NewDistributions!AE109/SUM(NewDistributions!AE$2:AE110)&gt;0.01,"",IF(NewDistributions!AE108/SUM(NewDistributions!AE$2:AE110)&gt;0.01,"",DateEnded_3Day!$A110))))))</f>
        <v>44425</v>
      </c>
      <c r="AF110" s="19">
        <f>IF($A110&lt;='All Results'!$B$4,"",IF(SUM(NewDistributions!AF$2:AF110)=0,"",(IF(NewDistributions!AF110/SUM(NewDistributions!AF$2:AF110)&gt;0.01,"",IF(NewDistributions!AF109/SUM(NewDistributions!AF$2:AF110)&gt;0.01,"",IF(NewDistributions!AF108/SUM(NewDistributions!AF$2:AF110)&gt;0.01,"",DateEnded_3Day!$A110))))))</f>
        <v>44425</v>
      </c>
      <c r="AG110" s="19">
        <f>IF($A110&lt;='All Results'!$B$4,"",IF(SUM(NewDistributions!AG$2:AG110)=0,"",(IF(NewDistributions!AG110/SUM(NewDistributions!AG$2:AG110)&gt;0.01,"",IF(NewDistributions!AG109/SUM(NewDistributions!AG$2:AG110)&gt;0.01,"",IF(NewDistributions!AG108/SUM(NewDistributions!AG$2:AG110)&gt;0.01,"",DateEnded_3Day!$A110))))))</f>
        <v>44425</v>
      </c>
      <c r="AH110" s="19">
        <f>IF($A110&lt;='All Results'!$B$4,"",IF(SUM(NewDistributions!AH$2:AH110)=0,"",(IF(NewDistributions!AH110/SUM(NewDistributions!AH$2:AH110)&gt;0.01,"",IF(NewDistributions!AH109/SUM(NewDistributions!AH$2:AH110)&gt;0.01,"",IF(NewDistributions!AH108/SUM(NewDistributions!AH$2:AH110)&gt;0.01,"",DateEnded_3Day!$A110))))))</f>
        <v>44425</v>
      </c>
      <c r="AI110" s="19">
        <f>IF($A110&lt;='All Results'!$B$4,"",IF(SUM(NewDistributions!AI$2:AI110)=0,"",(IF(NewDistributions!AI110/SUM(NewDistributions!AI$2:AI110)&gt;0.01,"",IF(NewDistributions!AI109/SUM(NewDistributions!AI$2:AI110)&gt;0.01,"",IF(NewDistributions!AI108/SUM(NewDistributions!AI$2:AI110)&gt;0.01,"",DateEnded_3Day!$A110))))))</f>
        <v>44425</v>
      </c>
      <c r="AJ110" s="19">
        <f>IF($A110&lt;='All Results'!$B$4,"",IF(SUM(NewDistributions!AJ$2:AJ110)=0,"",(IF(NewDistributions!AJ110/SUM(NewDistributions!AJ$2:AJ110)&gt;0.01,"",IF(NewDistributions!AJ109/SUM(NewDistributions!AJ$2:AJ110)&gt;0.01,"",IF(NewDistributions!AJ108/SUM(NewDistributions!AJ$2:AJ110)&gt;0.01,"",DateEnded_3Day!$A110))))))</f>
        <v>44425</v>
      </c>
    </row>
    <row r="111" spans="1:36" x14ac:dyDescent="0.25">
      <c r="A111" s="1">
        <v>44426</v>
      </c>
      <c r="B111" s="3">
        <v>230</v>
      </c>
      <c r="C111" s="19">
        <f>IF($A111&lt;='All Results'!$B$4,"",IF(SUM(NewDistributions!C$2:C111)=0,"",(IF(NewDistributions!C111/SUM(NewDistributions!C$2:C111)&gt;0.01,"",IF(NewDistributions!C110/SUM(NewDistributions!C$2:C111)&gt;0.01,"",IF(NewDistributions!C109/SUM(NewDistributions!C$2:C111)&gt;0.01,"",DateEnded_3Day!$A111))))))</f>
        <v>44426</v>
      </c>
      <c r="D111" s="19">
        <f>IF($A111&lt;='All Results'!$B$4,"",IF(SUM(NewDistributions!D$2:D111)=0,"",(IF(NewDistributions!D111/SUM(NewDistributions!D$2:D111)&gt;0.01,"",IF(NewDistributions!D110/SUM(NewDistributions!D$2:D111)&gt;0.01,"",IF(NewDistributions!D109/SUM(NewDistributions!D$2:D111)&gt;0.01,"",DateEnded_3Day!$A111))))))</f>
        <v>44426</v>
      </c>
      <c r="E111" s="19">
        <f>IF($A111&lt;='All Results'!$B$4,"",IF(SUM(NewDistributions!E$2:E111)=0,"",(IF(NewDistributions!E111/SUM(NewDistributions!E$2:E111)&gt;0.01,"",IF(NewDistributions!E110/SUM(NewDistributions!E$2:E111)&gt;0.01,"",IF(NewDistributions!E109/SUM(NewDistributions!E$2:E111)&gt;0.01,"",DateEnded_3Day!$A111))))))</f>
        <v>44426</v>
      </c>
      <c r="F111" s="19">
        <f>IF($A111&lt;='All Results'!$B$4,"",IF(SUM(NewDistributions!F$2:F111)=0,"",(IF(NewDistributions!F111/SUM(NewDistributions!F$2:F111)&gt;0.01,"",IF(NewDistributions!F110/SUM(NewDistributions!F$2:F111)&gt;0.01,"",IF(NewDistributions!F109/SUM(NewDistributions!F$2:F111)&gt;0.01,"",DateEnded_3Day!$A111))))))</f>
        <v>44426</v>
      </c>
      <c r="G111" s="19">
        <f>IF($A111&lt;='All Results'!$B$4,"",IF(SUM(NewDistributions!G$2:G111)=0,"",(IF(NewDistributions!G111/SUM(NewDistributions!G$2:G111)&gt;0.01,"",IF(NewDistributions!G110/SUM(NewDistributions!G$2:G111)&gt;0.01,"",IF(NewDistributions!G109/SUM(NewDistributions!G$2:G111)&gt;0.01,"",DateEnded_3Day!$A111))))))</f>
        <v>44426</v>
      </c>
      <c r="H111" s="19">
        <f>IF($A111&lt;='All Results'!$B$4,"",IF(SUM(NewDistributions!H$2:H111)=0,"",(IF(NewDistributions!H111/SUM(NewDistributions!H$2:H111)&gt;0.01,"",IF(NewDistributions!H110/SUM(NewDistributions!H$2:H111)&gt;0.01,"",IF(NewDistributions!H109/SUM(NewDistributions!H$2:H111)&gt;0.01,"",DateEnded_3Day!$A111))))))</f>
        <v>44426</v>
      </c>
      <c r="I111" s="19">
        <f>IF($A111&lt;='All Results'!$B$4,"",IF(SUM(NewDistributions!I$2:I111)=0,"",(IF(NewDistributions!I111/SUM(NewDistributions!I$2:I111)&gt;0.01,"",IF(NewDistributions!I110/SUM(NewDistributions!I$2:I111)&gt;0.01,"",IF(NewDistributions!I109/SUM(NewDistributions!I$2:I111)&gt;0.01,"",DateEnded_3Day!$A111))))))</f>
        <v>44426</v>
      </c>
      <c r="J111" s="19">
        <f>IF($A111&lt;='All Results'!$B$4,"",IF(SUM(NewDistributions!J$2:J111)=0,"",(IF(NewDistributions!J111/SUM(NewDistributions!J$2:J111)&gt;0.01,"",IF(NewDistributions!J110/SUM(NewDistributions!J$2:J111)&gt;0.01,"",IF(NewDistributions!J109/SUM(NewDistributions!J$2:J111)&gt;0.01,"",DateEnded_3Day!$A111))))))</f>
        <v>44426</v>
      </c>
      <c r="K111" s="19">
        <f>IF($A111&lt;='All Results'!$B$4,"",IF(SUM(NewDistributions!K$2:K111)=0,"",(IF(NewDistributions!K111/SUM(NewDistributions!K$2:K111)&gt;0.01,"",IF(NewDistributions!K110/SUM(NewDistributions!K$2:K111)&gt;0.01,"",IF(NewDistributions!K109/SUM(NewDistributions!K$2:K111)&gt;0.01,"",DateEnded_3Day!$A111))))))</f>
        <v>44426</v>
      </c>
      <c r="L111" s="19">
        <f>IF($A111&lt;='All Results'!$B$4,"",IF(SUM(NewDistributions!L$2:L111)=0,"",(IF(NewDistributions!L111/SUM(NewDistributions!L$2:L111)&gt;0.01,"",IF(NewDistributions!L110/SUM(NewDistributions!L$2:L111)&gt;0.01,"",IF(NewDistributions!L109/SUM(NewDistributions!L$2:L111)&gt;0.01,"",DateEnded_3Day!$A111))))))</f>
        <v>44426</v>
      </c>
      <c r="M111" s="19">
        <f>IF($A111&lt;='All Results'!$B$4,"",IF(SUM(NewDistributions!M$2:M111)=0,"",(IF(NewDistributions!M111/SUM(NewDistributions!M$2:M111)&gt;0.01,"",IF(NewDistributions!M110/SUM(NewDistributions!M$2:M111)&gt;0.01,"",IF(NewDistributions!M109/SUM(NewDistributions!M$2:M111)&gt;0.01,"",DateEnded_3Day!$A111))))))</f>
        <v>44426</v>
      </c>
      <c r="N111" s="19">
        <f>IF($A111&lt;='All Results'!$B$4,"",IF(SUM(NewDistributions!N$2:N111)=0,"",(IF(NewDistributions!N111/SUM(NewDistributions!N$2:N111)&gt;0.01,"",IF(NewDistributions!N110/SUM(NewDistributions!N$2:N111)&gt;0.01,"",IF(NewDistributions!N109/SUM(NewDistributions!N$2:N111)&gt;0.01,"",DateEnded_3Day!$A111))))))</f>
        <v>44426</v>
      </c>
      <c r="O111" s="19">
        <f>IF($A111&lt;='All Results'!$B$4,"",IF(SUM(NewDistributions!O$2:O111)=0,"",(IF(NewDistributions!O111/SUM(NewDistributions!O$2:O111)&gt;0.01,"",IF(NewDistributions!O110/SUM(NewDistributions!O$2:O111)&gt;0.01,"",IF(NewDistributions!O109/SUM(NewDistributions!O$2:O111)&gt;0.01,"",DateEnded_3Day!$A111))))))</f>
        <v>44426</v>
      </c>
      <c r="P111" s="19">
        <f>IF($A111&lt;='All Results'!$B$4,"",IF(SUM(NewDistributions!P$2:P111)=0,"",(IF(NewDistributions!P111/SUM(NewDistributions!P$2:P111)&gt;0.01,"",IF(NewDistributions!P110/SUM(NewDistributions!P$2:P111)&gt;0.01,"",IF(NewDistributions!P109/SUM(NewDistributions!P$2:P111)&gt;0.01,"",DateEnded_3Day!$A111))))))</f>
        <v>44426</v>
      </c>
      <c r="Q111" s="19">
        <f>IF($A111&lt;='All Results'!$B$4,"",IF(SUM(NewDistributions!Q$2:Q111)=0,"",(IF(NewDistributions!Q111/SUM(NewDistributions!Q$2:Q111)&gt;0.01,"",IF(NewDistributions!Q110/SUM(NewDistributions!Q$2:Q111)&gt;0.01,"",IF(NewDistributions!Q109/SUM(NewDistributions!Q$2:Q111)&gt;0.01,"",DateEnded_3Day!$A111))))))</f>
        <v>44426</v>
      </c>
      <c r="R111" s="19">
        <f>IF($A111&lt;='All Results'!$B$4,"",IF(SUM(NewDistributions!R$2:R111)=0,"",(IF(NewDistributions!R111/SUM(NewDistributions!R$2:R111)&gt;0.01,"",IF(NewDistributions!R110/SUM(NewDistributions!R$2:R111)&gt;0.01,"",IF(NewDistributions!R109/SUM(NewDistributions!R$2:R111)&gt;0.01,"",DateEnded_3Day!$A111))))))</f>
        <v>44426</v>
      </c>
      <c r="S111" s="19">
        <f>IF($A111&lt;='All Results'!$B$4,"",IF(SUM(NewDistributions!S$2:S111)=0,"",(IF(NewDistributions!S111/SUM(NewDistributions!S$2:S111)&gt;0.01,"",IF(NewDistributions!S110/SUM(NewDistributions!S$2:S111)&gt;0.01,"",IF(NewDistributions!S109/SUM(NewDistributions!S$2:S111)&gt;0.01,"",DateEnded_3Day!$A111))))))</f>
        <v>44426</v>
      </c>
      <c r="T111" s="19">
        <f>IF($A111&lt;='All Results'!$B$4,"",IF(SUM(NewDistributions!T$2:T111)=0,"",(IF(NewDistributions!T111/SUM(NewDistributions!T$2:T111)&gt;0.01,"",IF(NewDistributions!T110/SUM(NewDistributions!T$2:T111)&gt;0.01,"",IF(NewDistributions!T109/SUM(NewDistributions!T$2:T111)&gt;0.01,"",DateEnded_3Day!$A111))))))</f>
        <v>44426</v>
      </c>
      <c r="U111" s="19">
        <f>IF($A111&lt;='All Results'!$B$4,"",IF(SUM(NewDistributions!U$2:U111)=0,"",(IF(NewDistributions!U111/SUM(NewDistributions!U$2:U111)&gt;0.01,"",IF(NewDistributions!U110/SUM(NewDistributions!U$2:U111)&gt;0.01,"",IF(NewDistributions!U109/SUM(NewDistributions!U$2:U111)&gt;0.01,"",DateEnded_3Day!$A111))))))</f>
        <v>44426</v>
      </c>
      <c r="V111" s="19">
        <f>IF($A111&lt;='All Results'!$B$4,"",IF(SUM(NewDistributions!V$2:V111)=0,"",(IF(NewDistributions!V111/SUM(NewDistributions!V$2:V111)&gt;0.01,"",IF(NewDistributions!V110/SUM(NewDistributions!V$2:V111)&gt;0.01,"",IF(NewDistributions!V109/SUM(NewDistributions!V$2:V111)&gt;0.01,"",DateEnded_3Day!$A111))))))</f>
        <v>44426</v>
      </c>
      <c r="W111" s="19">
        <f>IF($A111&lt;='All Results'!$B$4,"",IF(SUM(NewDistributions!W$2:W111)=0,"",(IF(NewDistributions!W111/SUM(NewDistributions!W$2:W111)&gt;0.01,"",IF(NewDistributions!W110/SUM(NewDistributions!W$2:W111)&gt;0.01,"",IF(NewDistributions!W109/SUM(NewDistributions!W$2:W111)&gt;0.01,"",DateEnded_3Day!$A111))))))</f>
        <v>44426</v>
      </c>
      <c r="X111" s="19">
        <f>IF($A111&lt;='All Results'!$B$4,"",IF(SUM(NewDistributions!X$2:X111)=0,"",(IF(NewDistributions!X111/SUM(NewDistributions!X$2:X111)&gt;0.01,"",IF(NewDistributions!X110/SUM(NewDistributions!X$2:X111)&gt;0.01,"",IF(NewDistributions!X109/SUM(NewDistributions!X$2:X111)&gt;0.01,"",DateEnded_3Day!$A111))))))</f>
        <v>44426</v>
      </c>
      <c r="Y111" s="19">
        <f>IF($A111&lt;='All Results'!$B$4,"",IF(SUM(NewDistributions!Y$2:Y111)=0,"",(IF(NewDistributions!Y111/SUM(NewDistributions!Y$2:Y111)&gt;0.01,"",IF(NewDistributions!Y110/SUM(NewDistributions!Y$2:Y111)&gt;0.01,"",IF(NewDistributions!Y109/SUM(NewDistributions!Y$2:Y111)&gt;0.01,"",DateEnded_3Day!$A111))))))</f>
        <v>44426</v>
      </c>
      <c r="Z111" s="19">
        <f>IF($A111&lt;='All Results'!$B$4,"",IF(SUM(NewDistributions!Z$2:Z111)=0,"",(IF(NewDistributions!Z111/SUM(NewDistributions!Z$2:Z111)&gt;0.01,"",IF(NewDistributions!Z110/SUM(NewDistributions!Z$2:Z111)&gt;0.01,"",IF(NewDistributions!Z109/SUM(NewDistributions!Z$2:Z111)&gt;0.01,"",DateEnded_3Day!$A111))))))</f>
        <v>44426</v>
      </c>
      <c r="AA111" s="19">
        <f>IF($A111&lt;='All Results'!$B$4,"",IF(SUM(NewDistributions!AA$2:AA111)=0,"",(IF(NewDistributions!AA111/SUM(NewDistributions!AA$2:AA111)&gt;0.01,"",IF(NewDistributions!AA110/SUM(NewDistributions!AA$2:AA111)&gt;0.01,"",IF(NewDistributions!AA109/SUM(NewDistributions!AA$2:AA111)&gt;0.01,"",DateEnded_3Day!$A111))))))</f>
        <v>44426</v>
      </c>
      <c r="AB111" s="19">
        <f>IF($A111&lt;='All Results'!$B$4,"",IF(SUM(NewDistributions!AB$2:AB111)=0,"",(IF(NewDistributions!AB111/SUM(NewDistributions!AB$2:AB111)&gt;0.01,"",IF(NewDistributions!AB110/SUM(NewDistributions!AB$2:AB111)&gt;0.01,"",IF(NewDistributions!AB109/SUM(NewDistributions!AB$2:AB111)&gt;0.01,"",DateEnded_3Day!$A111))))))</f>
        <v>44426</v>
      </c>
      <c r="AC111" s="19">
        <f>IF($A111&lt;='All Results'!$B$4,"",IF(SUM(NewDistributions!AC$2:AC111)=0,"",(IF(NewDistributions!AC111/SUM(NewDistributions!AC$2:AC111)&gt;0.01,"",IF(NewDistributions!AC110/SUM(NewDistributions!AC$2:AC111)&gt;0.01,"",IF(NewDistributions!AC109/SUM(NewDistributions!AC$2:AC111)&gt;0.01,"",DateEnded_3Day!$A111))))))</f>
        <v>44426</v>
      </c>
      <c r="AD111" s="19">
        <f>IF($A111&lt;='All Results'!$B$4,"",IF(SUM(NewDistributions!AD$2:AD111)=0,"",(IF(NewDistributions!AD111/SUM(NewDistributions!AD$2:AD111)&gt;0.01,"",IF(NewDistributions!AD110/SUM(NewDistributions!AD$2:AD111)&gt;0.01,"",IF(NewDistributions!AD109/SUM(NewDistributions!AD$2:AD111)&gt;0.01,"",DateEnded_3Day!$A111))))))</f>
        <v>44426</v>
      </c>
      <c r="AE111" s="19">
        <f>IF($A111&lt;='All Results'!$B$4,"",IF(SUM(NewDistributions!AE$2:AE111)=0,"",(IF(NewDistributions!AE111/SUM(NewDistributions!AE$2:AE111)&gt;0.01,"",IF(NewDistributions!AE110/SUM(NewDistributions!AE$2:AE111)&gt;0.01,"",IF(NewDistributions!AE109/SUM(NewDistributions!AE$2:AE111)&gt;0.01,"",DateEnded_3Day!$A111))))))</f>
        <v>44426</v>
      </c>
      <c r="AF111" s="19">
        <f>IF($A111&lt;='All Results'!$B$4,"",IF(SUM(NewDistributions!AF$2:AF111)=0,"",(IF(NewDistributions!AF111/SUM(NewDistributions!AF$2:AF111)&gt;0.01,"",IF(NewDistributions!AF110/SUM(NewDistributions!AF$2:AF111)&gt;0.01,"",IF(NewDistributions!AF109/SUM(NewDistributions!AF$2:AF111)&gt;0.01,"",DateEnded_3Day!$A111))))))</f>
        <v>44426</v>
      </c>
      <c r="AG111" s="19">
        <f>IF($A111&lt;='All Results'!$B$4,"",IF(SUM(NewDistributions!AG$2:AG111)=0,"",(IF(NewDistributions!AG111/SUM(NewDistributions!AG$2:AG111)&gt;0.01,"",IF(NewDistributions!AG110/SUM(NewDistributions!AG$2:AG111)&gt;0.01,"",IF(NewDistributions!AG109/SUM(NewDistributions!AG$2:AG111)&gt;0.01,"",DateEnded_3Day!$A111))))))</f>
        <v>44426</v>
      </c>
      <c r="AH111" s="19">
        <f>IF($A111&lt;='All Results'!$B$4,"",IF(SUM(NewDistributions!AH$2:AH111)=0,"",(IF(NewDistributions!AH111/SUM(NewDistributions!AH$2:AH111)&gt;0.01,"",IF(NewDistributions!AH110/SUM(NewDistributions!AH$2:AH111)&gt;0.01,"",IF(NewDistributions!AH109/SUM(NewDistributions!AH$2:AH111)&gt;0.01,"",DateEnded_3Day!$A111))))))</f>
        <v>44426</v>
      </c>
      <c r="AI111" s="19">
        <f>IF($A111&lt;='All Results'!$B$4,"",IF(SUM(NewDistributions!AI$2:AI111)=0,"",(IF(NewDistributions!AI111/SUM(NewDistributions!AI$2:AI111)&gt;0.01,"",IF(NewDistributions!AI110/SUM(NewDistributions!AI$2:AI111)&gt;0.01,"",IF(NewDistributions!AI109/SUM(NewDistributions!AI$2:AI111)&gt;0.01,"",DateEnded_3Day!$A111))))))</f>
        <v>44426</v>
      </c>
      <c r="AJ111" s="19">
        <f>IF($A111&lt;='All Results'!$B$4,"",IF(SUM(NewDistributions!AJ$2:AJ111)=0,"",(IF(NewDistributions!AJ111/SUM(NewDistributions!AJ$2:AJ111)&gt;0.01,"",IF(NewDistributions!AJ110/SUM(NewDistributions!AJ$2:AJ111)&gt;0.01,"",IF(NewDistributions!AJ109/SUM(NewDistributions!AJ$2:AJ111)&gt;0.01,"",DateEnded_3Day!$A111))))))</f>
        <v>44426</v>
      </c>
    </row>
    <row r="112" spans="1:36" x14ac:dyDescent="0.25">
      <c r="A112" s="1">
        <v>44427</v>
      </c>
      <c r="B112" s="3">
        <v>231</v>
      </c>
      <c r="C112" s="19">
        <f>IF($A112&lt;='All Results'!$B$4,"",IF(SUM(NewDistributions!C$2:C112)=0,"",(IF(NewDistributions!C112/SUM(NewDistributions!C$2:C112)&gt;0.01,"",IF(NewDistributions!C111/SUM(NewDistributions!C$2:C112)&gt;0.01,"",IF(NewDistributions!C110/SUM(NewDistributions!C$2:C112)&gt;0.01,"",DateEnded_3Day!$A112))))))</f>
        <v>44427</v>
      </c>
      <c r="D112" s="19">
        <f>IF($A112&lt;='All Results'!$B$4,"",IF(SUM(NewDistributions!D$2:D112)=0,"",(IF(NewDistributions!D112/SUM(NewDistributions!D$2:D112)&gt;0.01,"",IF(NewDistributions!D111/SUM(NewDistributions!D$2:D112)&gt;0.01,"",IF(NewDistributions!D110/SUM(NewDistributions!D$2:D112)&gt;0.01,"",DateEnded_3Day!$A112))))))</f>
        <v>44427</v>
      </c>
      <c r="E112" s="19">
        <f>IF($A112&lt;='All Results'!$B$4,"",IF(SUM(NewDistributions!E$2:E112)=0,"",(IF(NewDistributions!E112/SUM(NewDistributions!E$2:E112)&gt;0.01,"",IF(NewDistributions!E111/SUM(NewDistributions!E$2:E112)&gt;0.01,"",IF(NewDistributions!E110/SUM(NewDistributions!E$2:E112)&gt;0.01,"",DateEnded_3Day!$A112))))))</f>
        <v>44427</v>
      </c>
      <c r="F112" s="19">
        <f>IF($A112&lt;='All Results'!$B$4,"",IF(SUM(NewDistributions!F$2:F112)=0,"",(IF(NewDistributions!F112/SUM(NewDistributions!F$2:F112)&gt;0.01,"",IF(NewDistributions!F111/SUM(NewDistributions!F$2:F112)&gt;0.01,"",IF(NewDistributions!F110/SUM(NewDistributions!F$2:F112)&gt;0.01,"",DateEnded_3Day!$A112))))))</f>
        <v>44427</v>
      </c>
      <c r="G112" s="19">
        <f>IF($A112&lt;='All Results'!$B$4,"",IF(SUM(NewDistributions!G$2:G112)=0,"",(IF(NewDistributions!G112/SUM(NewDistributions!G$2:G112)&gt;0.01,"",IF(NewDistributions!G111/SUM(NewDistributions!G$2:G112)&gt;0.01,"",IF(NewDistributions!G110/SUM(NewDistributions!G$2:G112)&gt;0.01,"",DateEnded_3Day!$A112))))))</f>
        <v>44427</v>
      </c>
      <c r="H112" s="19">
        <f>IF($A112&lt;='All Results'!$B$4,"",IF(SUM(NewDistributions!H$2:H112)=0,"",(IF(NewDistributions!H112/SUM(NewDistributions!H$2:H112)&gt;0.01,"",IF(NewDistributions!H111/SUM(NewDistributions!H$2:H112)&gt;0.01,"",IF(NewDistributions!H110/SUM(NewDistributions!H$2:H112)&gt;0.01,"",DateEnded_3Day!$A112))))))</f>
        <v>44427</v>
      </c>
      <c r="I112" s="19">
        <f>IF($A112&lt;='All Results'!$B$4,"",IF(SUM(NewDistributions!I$2:I112)=0,"",(IF(NewDistributions!I112/SUM(NewDistributions!I$2:I112)&gt;0.01,"",IF(NewDistributions!I111/SUM(NewDistributions!I$2:I112)&gt;0.01,"",IF(NewDistributions!I110/SUM(NewDistributions!I$2:I112)&gt;0.01,"",DateEnded_3Day!$A112))))))</f>
        <v>44427</v>
      </c>
      <c r="J112" s="19">
        <f>IF($A112&lt;='All Results'!$B$4,"",IF(SUM(NewDistributions!J$2:J112)=0,"",(IF(NewDistributions!J112/SUM(NewDistributions!J$2:J112)&gt;0.01,"",IF(NewDistributions!J111/SUM(NewDistributions!J$2:J112)&gt;0.01,"",IF(NewDistributions!J110/SUM(NewDistributions!J$2:J112)&gt;0.01,"",DateEnded_3Day!$A112))))))</f>
        <v>44427</v>
      </c>
      <c r="K112" s="19">
        <f>IF($A112&lt;='All Results'!$B$4,"",IF(SUM(NewDistributions!K$2:K112)=0,"",(IF(NewDistributions!K112/SUM(NewDistributions!K$2:K112)&gt;0.01,"",IF(NewDistributions!K111/SUM(NewDistributions!K$2:K112)&gt;0.01,"",IF(NewDistributions!K110/SUM(NewDistributions!K$2:K112)&gt;0.01,"",DateEnded_3Day!$A112))))))</f>
        <v>44427</v>
      </c>
      <c r="L112" s="19">
        <f>IF($A112&lt;='All Results'!$B$4,"",IF(SUM(NewDistributions!L$2:L112)=0,"",(IF(NewDistributions!L112/SUM(NewDistributions!L$2:L112)&gt;0.01,"",IF(NewDistributions!L111/SUM(NewDistributions!L$2:L112)&gt;0.01,"",IF(NewDistributions!L110/SUM(NewDistributions!L$2:L112)&gt;0.01,"",DateEnded_3Day!$A112))))))</f>
        <v>44427</v>
      </c>
      <c r="M112" s="19">
        <f>IF($A112&lt;='All Results'!$B$4,"",IF(SUM(NewDistributions!M$2:M112)=0,"",(IF(NewDistributions!M112/SUM(NewDistributions!M$2:M112)&gt;0.01,"",IF(NewDistributions!M111/SUM(NewDistributions!M$2:M112)&gt;0.01,"",IF(NewDistributions!M110/SUM(NewDistributions!M$2:M112)&gt;0.01,"",DateEnded_3Day!$A112))))))</f>
        <v>44427</v>
      </c>
      <c r="N112" s="19">
        <f>IF($A112&lt;='All Results'!$B$4,"",IF(SUM(NewDistributions!N$2:N112)=0,"",(IF(NewDistributions!N112/SUM(NewDistributions!N$2:N112)&gt;0.01,"",IF(NewDistributions!N111/SUM(NewDistributions!N$2:N112)&gt;0.01,"",IF(NewDistributions!N110/SUM(NewDistributions!N$2:N112)&gt;0.01,"",DateEnded_3Day!$A112))))))</f>
        <v>44427</v>
      </c>
      <c r="O112" s="19">
        <f>IF($A112&lt;='All Results'!$B$4,"",IF(SUM(NewDistributions!O$2:O112)=0,"",(IF(NewDistributions!O112/SUM(NewDistributions!O$2:O112)&gt;0.01,"",IF(NewDistributions!O111/SUM(NewDistributions!O$2:O112)&gt;0.01,"",IF(NewDistributions!O110/SUM(NewDistributions!O$2:O112)&gt;0.01,"",DateEnded_3Day!$A112))))))</f>
        <v>44427</v>
      </c>
      <c r="P112" s="19">
        <f>IF($A112&lt;='All Results'!$B$4,"",IF(SUM(NewDistributions!P$2:P112)=0,"",(IF(NewDistributions!P112/SUM(NewDistributions!P$2:P112)&gt;0.01,"",IF(NewDistributions!P111/SUM(NewDistributions!P$2:P112)&gt;0.01,"",IF(NewDistributions!P110/SUM(NewDistributions!P$2:P112)&gt;0.01,"",DateEnded_3Day!$A112))))))</f>
        <v>44427</v>
      </c>
      <c r="Q112" s="19">
        <f>IF($A112&lt;='All Results'!$B$4,"",IF(SUM(NewDistributions!Q$2:Q112)=0,"",(IF(NewDistributions!Q112/SUM(NewDistributions!Q$2:Q112)&gt;0.01,"",IF(NewDistributions!Q111/SUM(NewDistributions!Q$2:Q112)&gt;0.01,"",IF(NewDistributions!Q110/SUM(NewDistributions!Q$2:Q112)&gt;0.01,"",DateEnded_3Day!$A112))))))</f>
        <v>44427</v>
      </c>
      <c r="R112" s="19">
        <f>IF($A112&lt;='All Results'!$B$4,"",IF(SUM(NewDistributions!R$2:R112)=0,"",(IF(NewDistributions!R112/SUM(NewDistributions!R$2:R112)&gt;0.01,"",IF(NewDistributions!R111/SUM(NewDistributions!R$2:R112)&gt;0.01,"",IF(NewDistributions!R110/SUM(NewDistributions!R$2:R112)&gt;0.01,"",DateEnded_3Day!$A112))))))</f>
        <v>44427</v>
      </c>
      <c r="S112" s="19">
        <f>IF($A112&lt;='All Results'!$B$4,"",IF(SUM(NewDistributions!S$2:S112)=0,"",(IF(NewDistributions!S112/SUM(NewDistributions!S$2:S112)&gt;0.01,"",IF(NewDistributions!S111/SUM(NewDistributions!S$2:S112)&gt;0.01,"",IF(NewDistributions!S110/SUM(NewDistributions!S$2:S112)&gt;0.01,"",DateEnded_3Day!$A112))))))</f>
        <v>44427</v>
      </c>
      <c r="T112" s="19">
        <f>IF($A112&lt;='All Results'!$B$4,"",IF(SUM(NewDistributions!T$2:T112)=0,"",(IF(NewDistributions!T112/SUM(NewDistributions!T$2:T112)&gt;0.01,"",IF(NewDistributions!T111/SUM(NewDistributions!T$2:T112)&gt;0.01,"",IF(NewDistributions!T110/SUM(NewDistributions!T$2:T112)&gt;0.01,"",DateEnded_3Day!$A112))))))</f>
        <v>44427</v>
      </c>
      <c r="U112" s="19">
        <f>IF($A112&lt;='All Results'!$B$4,"",IF(SUM(NewDistributions!U$2:U112)=0,"",(IF(NewDistributions!U112/SUM(NewDistributions!U$2:U112)&gt;0.01,"",IF(NewDistributions!U111/SUM(NewDistributions!U$2:U112)&gt;0.01,"",IF(NewDistributions!U110/SUM(NewDistributions!U$2:U112)&gt;0.01,"",DateEnded_3Day!$A112))))))</f>
        <v>44427</v>
      </c>
      <c r="V112" s="19">
        <f>IF($A112&lt;='All Results'!$B$4,"",IF(SUM(NewDistributions!V$2:V112)=0,"",(IF(NewDistributions!V112/SUM(NewDistributions!V$2:V112)&gt;0.01,"",IF(NewDistributions!V111/SUM(NewDistributions!V$2:V112)&gt;0.01,"",IF(NewDistributions!V110/SUM(NewDistributions!V$2:V112)&gt;0.01,"",DateEnded_3Day!$A112))))))</f>
        <v>44427</v>
      </c>
      <c r="W112" s="19">
        <f>IF($A112&lt;='All Results'!$B$4,"",IF(SUM(NewDistributions!W$2:W112)=0,"",(IF(NewDistributions!W112/SUM(NewDistributions!W$2:W112)&gt;0.01,"",IF(NewDistributions!W111/SUM(NewDistributions!W$2:W112)&gt;0.01,"",IF(NewDistributions!W110/SUM(NewDistributions!W$2:W112)&gt;0.01,"",DateEnded_3Day!$A112))))))</f>
        <v>44427</v>
      </c>
      <c r="X112" s="19">
        <f>IF($A112&lt;='All Results'!$B$4,"",IF(SUM(NewDistributions!X$2:X112)=0,"",(IF(NewDistributions!X112/SUM(NewDistributions!X$2:X112)&gt;0.01,"",IF(NewDistributions!X111/SUM(NewDistributions!X$2:X112)&gt;0.01,"",IF(NewDistributions!X110/SUM(NewDistributions!X$2:X112)&gt;0.01,"",DateEnded_3Day!$A112))))))</f>
        <v>44427</v>
      </c>
      <c r="Y112" s="19">
        <f>IF($A112&lt;='All Results'!$B$4,"",IF(SUM(NewDistributions!Y$2:Y112)=0,"",(IF(NewDistributions!Y112/SUM(NewDistributions!Y$2:Y112)&gt;0.01,"",IF(NewDistributions!Y111/SUM(NewDistributions!Y$2:Y112)&gt;0.01,"",IF(NewDistributions!Y110/SUM(NewDistributions!Y$2:Y112)&gt;0.01,"",DateEnded_3Day!$A112))))))</f>
        <v>44427</v>
      </c>
      <c r="Z112" s="19">
        <f>IF($A112&lt;='All Results'!$B$4,"",IF(SUM(NewDistributions!Z$2:Z112)=0,"",(IF(NewDistributions!Z112/SUM(NewDistributions!Z$2:Z112)&gt;0.01,"",IF(NewDistributions!Z111/SUM(NewDistributions!Z$2:Z112)&gt;0.01,"",IF(NewDistributions!Z110/SUM(NewDistributions!Z$2:Z112)&gt;0.01,"",DateEnded_3Day!$A112))))))</f>
        <v>44427</v>
      </c>
      <c r="AA112" s="19">
        <f>IF($A112&lt;='All Results'!$B$4,"",IF(SUM(NewDistributions!AA$2:AA112)=0,"",(IF(NewDistributions!AA112/SUM(NewDistributions!AA$2:AA112)&gt;0.01,"",IF(NewDistributions!AA111/SUM(NewDistributions!AA$2:AA112)&gt;0.01,"",IF(NewDistributions!AA110/SUM(NewDistributions!AA$2:AA112)&gt;0.01,"",DateEnded_3Day!$A112))))))</f>
        <v>44427</v>
      </c>
      <c r="AB112" s="19">
        <f>IF($A112&lt;='All Results'!$B$4,"",IF(SUM(NewDistributions!AB$2:AB112)=0,"",(IF(NewDistributions!AB112/SUM(NewDistributions!AB$2:AB112)&gt;0.01,"",IF(NewDistributions!AB111/SUM(NewDistributions!AB$2:AB112)&gt;0.01,"",IF(NewDistributions!AB110/SUM(NewDistributions!AB$2:AB112)&gt;0.01,"",DateEnded_3Day!$A112))))))</f>
        <v>44427</v>
      </c>
      <c r="AC112" s="19">
        <f>IF($A112&lt;='All Results'!$B$4,"",IF(SUM(NewDistributions!AC$2:AC112)=0,"",(IF(NewDistributions!AC112/SUM(NewDistributions!AC$2:AC112)&gt;0.01,"",IF(NewDistributions!AC111/SUM(NewDistributions!AC$2:AC112)&gt;0.01,"",IF(NewDistributions!AC110/SUM(NewDistributions!AC$2:AC112)&gt;0.01,"",DateEnded_3Day!$A112))))))</f>
        <v>44427</v>
      </c>
      <c r="AD112" s="19">
        <f>IF($A112&lt;='All Results'!$B$4,"",IF(SUM(NewDistributions!AD$2:AD112)=0,"",(IF(NewDistributions!AD112/SUM(NewDistributions!AD$2:AD112)&gt;0.01,"",IF(NewDistributions!AD111/SUM(NewDistributions!AD$2:AD112)&gt;0.01,"",IF(NewDistributions!AD110/SUM(NewDistributions!AD$2:AD112)&gt;0.01,"",DateEnded_3Day!$A112))))))</f>
        <v>44427</v>
      </c>
      <c r="AE112" s="19">
        <f>IF($A112&lt;='All Results'!$B$4,"",IF(SUM(NewDistributions!AE$2:AE112)=0,"",(IF(NewDistributions!AE112/SUM(NewDistributions!AE$2:AE112)&gt;0.01,"",IF(NewDistributions!AE111/SUM(NewDistributions!AE$2:AE112)&gt;0.01,"",IF(NewDistributions!AE110/SUM(NewDistributions!AE$2:AE112)&gt;0.01,"",DateEnded_3Day!$A112))))))</f>
        <v>44427</v>
      </c>
      <c r="AF112" s="19">
        <f>IF($A112&lt;='All Results'!$B$4,"",IF(SUM(NewDistributions!AF$2:AF112)=0,"",(IF(NewDistributions!AF112/SUM(NewDistributions!AF$2:AF112)&gt;0.01,"",IF(NewDistributions!AF111/SUM(NewDistributions!AF$2:AF112)&gt;0.01,"",IF(NewDistributions!AF110/SUM(NewDistributions!AF$2:AF112)&gt;0.01,"",DateEnded_3Day!$A112))))))</f>
        <v>44427</v>
      </c>
      <c r="AG112" s="19">
        <f>IF($A112&lt;='All Results'!$B$4,"",IF(SUM(NewDistributions!AG$2:AG112)=0,"",(IF(NewDistributions!AG112/SUM(NewDistributions!AG$2:AG112)&gt;0.01,"",IF(NewDistributions!AG111/SUM(NewDistributions!AG$2:AG112)&gt;0.01,"",IF(NewDistributions!AG110/SUM(NewDistributions!AG$2:AG112)&gt;0.01,"",DateEnded_3Day!$A112))))))</f>
        <v>44427</v>
      </c>
      <c r="AH112" s="19">
        <f>IF($A112&lt;='All Results'!$B$4,"",IF(SUM(NewDistributions!AH$2:AH112)=0,"",(IF(NewDistributions!AH112/SUM(NewDistributions!AH$2:AH112)&gt;0.01,"",IF(NewDistributions!AH111/SUM(NewDistributions!AH$2:AH112)&gt;0.01,"",IF(NewDistributions!AH110/SUM(NewDistributions!AH$2:AH112)&gt;0.01,"",DateEnded_3Day!$A112))))))</f>
        <v>44427</v>
      </c>
      <c r="AI112" s="19">
        <f>IF($A112&lt;='All Results'!$B$4,"",IF(SUM(NewDistributions!AI$2:AI112)=0,"",(IF(NewDistributions!AI112/SUM(NewDistributions!AI$2:AI112)&gt;0.01,"",IF(NewDistributions!AI111/SUM(NewDistributions!AI$2:AI112)&gt;0.01,"",IF(NewDistributions!AI110/SUM(NewDistributions!AI$2:AI112)&gt;0.01,"",DateEnded_3Day!$A112))))))</f>
        <v>44427</v>
      </c>
      <c r="AJ112" s="19">
        <f>IF($A112&lt;='All Results'!$B$4,"",IF(SUM(NewDistributions!AJ$2:AJ112)=0,"",(IF(NewDistributions!AJ112/SUM(NewDistributions!AJ$2:AJ112)&gt;0.01,"",IF(NewDistributions!AJ111/SUM(NewDistributions!AJ$2:AJ112)&gt;0.01,"",IF(NewDistributions!AJ110/SUM(NewDistributions!AJ$2:AJ112)&gt;0.01,"",DateEnded_3Day!$A112))))))</f>
        <v>44427</v>
      </c>
    </row>
    <row r="113" spans="1:36" x14ac:dyDescent="0.25">
      <c r="A113" s="1">
        <v>44428</v>
      </c>
      <c r="B113" s="3">
        <v>232</v>
      </c>
      <c r="C113" s="19">
        <f>IF($A113&lt;='All Results'!$B$4,"",IF(SUM(NewDistributions!C$2:C113)=0,"",(IF(NewDistributions!C113/SUM(NewDistributions!C$2:C113)&gt;0.01,"",IF(NewDistributions!C112/SUM(NewDistributions!C$2:C113)&gt;0.01,"",IF(NewDistributions!C111/SUM(NewDistributions!C$2:C113)&gt;0.01,"",DateEnded_3Day!$A113))))))</f>
        <v>44428</v>
      </c>
      <c r="D113" s="19">
        <f>IF($A113&lt;='All Results'!$B$4,"",IF(SUM(NewDistributions!D$2:D113)=0,"",(IF(NewDistributions!D113/SUM(NewDistributions!D$2:D113)&gt;0.01,"",IF(NewDistributions!D112/SUM(NewDistributions!D$2:D113)&gt;0.01,"",IF(NewDistributions!D111/SUM(NewDistributions!D$2:D113)&gt;0.01,"",DateEnded_3Day!$A113))))))</f>
        <v>44428</v>
      </c>
      <c r="E113" s="19">
        <f>IF($A113&lt;='All Results'!$B$4,"",IF(SUM(NewDistributions!E$2:E113)=0,"",(IF(NewDistributions!E113/SUM(NewDistributions!E$2:E113)&gt;0.01,"",IF(NewDistributions!E112/SUM(NewDistributions!E$2:E113)&gt;0.01,"",IF(NewDistributions!E111/SUM(NewDistributions!E$2:E113)&gt;0.01,"",DateEnded_3Day!$A113))))))</f>
        <v>44428</v>
      </c>
      <c r="F113" s="19">
        <f>IF($A113&lt;='All Results'!$B$4,"",IF(SUM(NewDistributions!F$2:F113)=0,"",(IF(NewDistributions!F113/SUM(NewDistributions!F$2:F113)&gt;0.01,"",IF(NewDistributions!F112/SUM(NewDistributions!F$2:F113)&gt;0.01,"",IF(NewDistributions!F111/SUM(NewDistributions!F$2:F113)&gt;0.01,"",DateEnded_3Day!$A113))))))</f>
        <v>44428</v>
      </c>
      <c r="G113" s="19">
        <f>IF($A113&lt;='All Results'!$B$4,"",IF(SUM(NewDistributions!G$2:G113)=0,"",(IF(NewDistributions!G113/SUM(NewDistributions!G$2:G113)&gt;0.01,"",IF(NewDistributions!G112/SUM(NewDistributions!G$2:G113)&gt;0.01,"",IF(NewDistributions!G111/SUM(NewDistributions!G$2:G113)&gt;0.01,"",DateEnded_3Day!$A113))))))</f>
        <v>44428</v>
      </c>
      <c r="H113" s="19">
        <f>IF($A113&lt;='All Results'!$B$4,"",IF(SUM(NewDistributions!H$2:H113)=0,"",(IF(NewDistributions!H113/SUM(NewDistributions!H$2:H113)&gt;0.01,"",IF(NewDistributions!H112/SUM(NewDistributions!H$2:H113)&gt;0.01,"",IF(NewDistributions!H111/SUM(NewDistributions!H$2:H113)&gt;0.01,"",DateEnded_3Day!$A113))))))</f>
        <v>44428</v>
      </c>
      <c r="I113" s="19">
        <f>IF($A113&lt;='All Results'!$B$4,"",IF(SUM(NewDistributions!I$2:I113)=0,"",(IF(NewDistributions!I113/SUM(NewDistributions!I$2:I113)&gt;0.01,"",IF(NewDistributions!I112/SUM(NewDistributions!I$2:I113)&gt;0.01,"",IF(NewDistributions!I111/SUM(NewDistributions!I$2:I113)&gt;0.01,"",DateEnded_3Day!$A113))))))</f>
        <v>44428</v>
      </c>
      <c r="J113" s="19">
        <f>IF($A113&lt;='All Results'!$B$4,"",IF(SUM(NewDistributions!J$2:J113)=0,"",(IF(NewDistributions!J113/SUM(NewDistributions!J$2:J113)&gt;0.01,"",IF(NewDistributions!J112/SUM(NewDistributions!J$2:J113)&gt;0.01,"",IF(NewDistributions!J111/SUM(NewDistributions!J$2:J113)&gt;0.01,"",DateEnded_3Day!$A113))))))</f>
        <v>44428</v>
      </c>
      <c r="K113" s="19">
        <f>IF($A113&lt;='All Results'!$B$4,"",IF(SUM(NewDistributions!K$2:K113)=0,"",(IF(NewDistributions!K113/SUM(NewDistributions!K$2:K113)&gt;0.01,"",IF(NewDistributions!K112/SUM(NewDistributions!K$2:K113)&gt;0.01,"",IF(NewDistributions!K111/SUM(NewDistributions!K$2:K113)&gt;0.01,"",DateEnded_3Day!$A113))))))</f>
        <v>44428</v>
      </c>
      <c r="L113" s="19">
        <f>IF($A113&lt;='All Results'!$B$4,"",IF(SUM(NewDistributions!L$2:L113)=0,"",(IF(NewDistributions!L113/SUM(NewDistributions!L$2:L113)&gt;0.01,"",IF(NewDistributions!L112/SUM(NewDistributions!L$2:L113)&gt;0.01,"",IF(NewDistributions!L111/SUM(NewDistributions!L$2:L113)&gt;0.01,"",DateEnded_3Day!$A113))))))</f>
        <v>44428</v>
      </c>
      <c r="M113" s="19">
        <f>IF($A113&lt;='All Results'!$B$4,"",IF(SUM(NewDistributions!M$2:M113)=0,"",(IF(NewDistributions!M113/SUM(NewDistributions!M$2:M113)&gt;0.01,"",IF(NewDistributions!M112/SUM(NewDistributions!M$2:M113)&gt;0.01,"",IF(NewDistributions!M111/SUM(NewDistributions!M$2:M113)&gt;0.01,"",DateEnded_3Day!$A113))))))</f>
        <v>44428</v>
      </c>
      <c r="N113" s="19">
        <f>IF($A113&lt;='All Results'!$B$4,"",IF(SUM(NewDistributions!N$2:N113)=0,"",(IF(NewDistributions!N113/SUM(NewDistributions!N$2:N113)&gt;0.01,"",IF(NewDistributions!N112/SUM(NewDistributions!N$2:N113)&gt;0.01,"",IF(NewDistributions!N111/SUM(NewDistributions!N$2:N113)&gt;0.01,"",DateEnded_3Day!$A113))))))</f>
        <v>44428</v>
      </c>
      <c r="O113" s="19">
        <f>IF($A113&lt;='All Results'!$B$4,"",IF(SUM(NewDistributions!O$2:O113)=0,"",(IF(NewDistributions!O113/SUM(NewDistributions!O$2:O113)&gt;0.01,"",IF(NewDistributions!O112/SUM(NewDistributions!O$2:O113)&gt;0.01,"",IF(NewDistributions!O111/SUM(NewDistributions!O$2:O113)&gt;0.01,"",DateEnded_3Day!$A113))))))</f>
        <v>44428</v>
      </c>
      <c r="P113" s="19">
        <f>IF($A113&lt;='All Results'!$B$4,"",IF(SUM(NewDistributions!P$2:P113)=0,"",(IF(NewDistributions!P113/SUM(NewDistributions!P$2:P113)&gt;0.01,"",IF(NewDistributions!P112/SUM(NewDistributions!P$2:P113)&gt;0.01,"",IF(NewDistributions!P111/SUM(NewDistributions!P$2:P113)&gt;0.01,"",DateEnded_3Day!$A113))))))</f>
        <v>44428</v>
      </c>
      <c r="Q113" s="19">
        <f>IF($A113&lt;='All Results'!$B$4,"",IF(SUM(NewDistributions!Q$2:Q113)=0,"",(IF(NewDistributions!Q113/SUM(NewDistributions!Q$2:Q113)&gt;0.01,"",IF(NewDistributions!Q112/SUM(NewDistributions!Q$2:Q113)&gt;0.01,"",IF(NewDistributions!Q111/SUM(NewDistributions!Q$2:Q113)&gt;0.01,"",DateEnded_3Day!$A113))))))</f>
        <v>44428</v>
      </c>
      <c r="R113" s="19">
        <f>IF($A113&lt;='All Results'!$B$4,"",IF(SUM(NewDistributions!R$2:R113)=0,"",(IF(NewDistributions!R113/SUM(NewDistributions!R$2:R113)&gt;0.01,"",IF(NewDistributions!R112/SUM(NewDistributions!R$2:R113)&gt;0.01,"",IF(NewDistributions!R111/SUM(NewDistributions!R$2:R113)&gt;0.01,"",DateEnded_3Day!$A113))))))</f>
        <v>44428</v>
      </c>
      <c r="S113" s="19">
        <f>IF($A113&lt;='All Results'!$B$4,"",IF(SUM(NewDistributions!S$2:S113)=0,"",(IF(NewDistributions!S113/SUM(NewDistributions!S$2:S113)&gt;0.01,"",IF(NewDistributions!S112/SUM(NewDistributions!S$2:S113)&gt;0.01,"",IF(NewDistributions!S111/SUM(NewDistributions!S$2:S113)&gt;0.01,"",DateEnded_3Day!$A113))))))</f>
        <v>44428</v>
      </c>
      <c r="T113" s="19">
        <f>IF($A113&lt;='All Results'!$B$4,"",IF(SUM(NewDistributions!T$2:T113)=0,"",(IF(NewDistributions!T113/SUM(NewDistributions!T$2:T113)&gt;0.01,"",IF(NewDistributions!T112/SUM(NewDistributions!T$2:T113)&gt;0.01,"",IF(NewDistributions!T111/SUM(NewDistributions!T$2:T113)&gt;0.01,"",DateEnded_3Day!$A113))))))</f>
        <v>44428</v>
      </c>
      <c r="U113" s="19">
        <f>IF($A113&lt;='All Results'!$B$4,"",IF(SUM(NewDistributions!U$2:U113)=0,"",(IF(NewDistributions!U113/SUM(NewDistributions!U$2:U113)&gt;0.01,"",IF(NewDistributions!U112/SUM(NewDistributions!U$2:U113)&gt;0.01,"",IF(NewDistributions!U111/SUM(NewDistributions!U$2:U113)&gt;0.01,"",DateEnded_3Day!$A113))))))</f>
        <v>44428</v>
      </c>
      <c r="V113" s="19">
        <f>IF($A113&lt;='All Results'!$B$4,"",IF(SUM(NewDistributions!V$2:V113)=0,"",(IF(NewDistributions!V113/SUM(NewDistributions!V$2:V113)&gt;0.01,"",IF(NewDistributions!V112/SUM(NewDistributions!V$2:V113)&gt;0.01,"",IF(NewDistributions!V111/SUM(NewDistributions!V$2:V113)&gt;0.01,"",DateEnded_3Day!$A113))))))</f>
        <v>44428</v>
      </c>
      <c r="W113" s="19">
        <f>IF($A113&lt;='All Results'!$B$4,"",IF(SUM(NewDistributions!W$2:W113)=0,"",(IF(NewDistributions!W113/SUM(NewDistributions!W$2:W113)&gt;0.01,"",IF(NewDistributions!W112/SUM(NewDistributions!W$2:W113)&gt;0.01,"",IF(NewDistributions!W111/SUM(NewDistributions!W$2:W113)&gt;0.01,"",DateEnded_3Day!$A113))))))</f>
        <v>44428</v>
      </c>
      <c r="X113" s="19">
        <f>IF($A113&lt;='All Results'!$B$4,"",IF(SUM(NewDistributions!X$2:X113)=0,"",(IF(NewDistributions!X113/SUM(NewDistributions!X$2:X113)&gt;0.01,"",IF(NewDistributions!X112/SUM(NewDistributions!X$2:X113)&gt;0.01,"",IF(NewDistributions!X111/SUM(NewDistributions!X$2:X113)&gt;0.01,"",DateEnded_3Day!$A113))))))</f>
        <v>44428</v>
      </c>
      <c r="Y113" s="19">
        <f>IF($A113&lt;='All Results'!$B$4,"",IF(SUM(NewDistributions!Y$2:Y113)=0,"",(IF(NewDistributions!Y113/SUM(NewDistributions!Y$2:Y113)&gt;0.01,"",IF(NewDistributions!Y112/SUM(NewDistributions!Y$2:Y113)&gt;0.01,"",IF(NewDistributions!Y111/SUM(NewDistributions!Y$2:Y113)&gt;0.01,"",DateEnded_3Day!$A113))))))</f>
        <v>44428</v>
      </c>
      <c r="Z113" s="19">
        <f>IF($A113&lt;='All Results'!$B$4,"",IF(SUM(NewDistributions!Z$2:Z113)=0,"",(IF(NewDistributions!Z113/SUM(NewDistributions!Z$2:Z113)&gt;0.01,"",IF(NewDistributions!Z112/SUM(NewDistributions!Z$2:Z113)&gt;0.01,"",IF(NewDistributions!Z111/SUM(NewDistributions!Z$2:Z113)&gt;0.01,"",DateEnded_3Day!$A113))))))</f>
        <v>44428</v>
      </c>
      <c r="AA113" s="19">
        <f>IF($A113&lt;='All Results'!$B$4,"",IF(SUM(NewDistributions!AA$2:AA113)=0,"",(IF(NewDistributions!AA113/SUM(NewDistributions!AA$2:AA113)&gt;0.01,"",IF(NewDistributions!AA112/SUM(NewDistributions!AA$2:AA113)&gt;0.01,"",IF(NewDistributions!AA111/SUM(NewDistributions!AA$2:AA113)&gt;0.01,"",DateEnded_3Day!$A113))))))</f>
        <v>44428</v>
      </c>
      <c r="AB113" s="19">
        <f>IF($A113&lt;='All Results'!$B$4,"",IF(SUM(NewDistributions!AB$2:AB113)=0,"",(IF(NewDistributions!AB113/SUM(NewDistributions!AB$2:AB113)&gt;0.01,"",IF(NewDistributions!AB112/SUM(NewDistributions!AB$2:AB113)&gt;0.01,"",IF(NewDistributions!AB111/SUM(NewDistributions!AB$2:AB113)&gt;0.01,"",DateEnded_3Day!$A113))))))</f>
        <v>44428</v>
      </c>
      <c r="AC113" s="19">
        <f>IF($A113&lt;='All Results'!$B$4,"",IF(SUM(NewDistributions!AC$2:AC113)=0,"",(IF(NewDistributions!AC113/SUM(NewDistributions!AC$2:AC113)&gt;0.01,"",IF(NewDistributions!AC112/SUM(NewDistributions!AC$2:AC113)&gt;0.01,"",IF(NewDistributions!AC111/SUM(NewDistributions!AC$2:AC113)&gt;0.01,"",DateEnded_3Day!$A113))))))</f>
        <v>44428</v>
      </c>
      <c r="AD113" s="19">
        <f>IF($A113&lt;='All Results'!$B$4,"",IF(SUM(NewDistributions!AD$2:AD113)=0,"",(IF(NewDistributions!AD113/SUM(NewDistributions!AD$2:AD113)&gt;0.01,"",IF(NewDistributions!AD112/SUM(NewDistributions!AD$2:AD113)&gt;0.01,"",IF(NewDistributions!AD111/SUM(NewDistributions!AD$2:AD113)&gt;0.01,"",DateEnded_3Day!$A113))))))</f>
        <v>44428</v>
      </c>
      <c r="AE113" s="19">
        <f>IF($A113&lt;='All Results'!$B$4,"",IF(SUM(NewDistributions!AE$2:AE113)=0,"",(IF(NewDistributions!AE113/SUM(NewDistributions!AE$2:AE113)&gt;0.01,"",IF(NewDistributions!AE112/SUM(NewDistributions!AE$2:AE113)&gt;0.01,"",IF(NewDistributions!AE111/SUM(NewDistributions!AE$2:AE113)&gt;0.01,"",DateEnded_3Day!$A113))))))</f>
        <v>44428</v>
      </c>
      <c r="AF113" s="19">
        <f>IF($A113&lt;='All Results'!$B$4,"",IF(SUM(NewDistributions!AF$2:AF113)=0,"",(IF(NewDistributions!AF113/SUM(NewDistributions!AF$2:AF113)&gt;0.01,"",IF(NewDistributions!AF112/SUM(NewDistributions!AF$2:AF113)&gt;0.01,"",IF(NewDistributions!AF111/SUM(NewDistributions!AF$2:AF113)&gt;0.01,"",DateEnded_3Day!$A113))))))</f>
        <v>44428</v>
      </c>
      <c r="AG113" s="19">
        <f>IF($A113&lt;='All Results'!$B$4,"",IF(SUM(NewDistributions!AG$2:AG113)=0,"",(IF(NewDistributions!AG113/SUM(NewDistributions!AG$2:AG113)&gt;0.01,"",IF(NewDistributions!AG112/SUM(NewDistributions!AG$2:AG113)&gt;0.01,"",IF(NewDistributions!AG111/SUM(NewDistributions!AG$2:AG113)&gt;0.01,"",DateEnded_3Day!$A113))))))</f>
        <v>44428</v>
      </c>
      <c r="AH113" s="19">
        <f>IF($A113&lt;='All Results'!$B$4,"",IF(SUM(NewDistributions!AH$2:AH113)=0,"",(IF(NewDistributions!AH113/SUM(NewDistributions!AH$2:AH113)&gt;0.01,"",IF(NewDistributions!AH112/SUM(NewDistributions!AH$2:AH113)&gt;0.01,"",IF(NewDistributions!AH111/SUM(NewDistributions!AH$2:AH113)&gt;0.01,"",DateEnded_3Day!$A113))))))</f>
        <v>44428</v>
      </c>
      <c r="AI113" s="19">
        <f>IF($A113&lt;='All Results'!$B$4,"",IF(SUM(NewDistributions!AI$2:AI113)=0,"",(IF(NewDistributions!AI113/SUM(NewDistributions!AI$2:AI113)&gt;0.01,"",IF(NewDistributions!AI112/SUM(NewDistributions!AI$2:AI113)&gt;0.01,"",IF(NewDistributions!AI111/SUM(NewDistributions!AI$2:AI113)&gt;0.01,"",DateEnded_3Day!$A113))))))</f>
        <v>44428</v>
      </c>
      <c r="AJ113" s="19">
        <f>IF($A113&lt;='All Results'!$B$4,"",IF(SUM(NewDistributions!AJ$2:AJ113)=0,"",(IF(NewDistributions!AJ113/SUM(NewDistributions!AJ$2:AJ113)&gt;0.01,"",IF(NewDistributions!AJ112/SUM(NewDistributions!AJ$2:AJ113)&gt;0.01,"",IF(NewDistributions!AJ111/SUM(NewDistributions!AJ$2:AJ113)&gt;0.01,"",DateEnded_3Day!$A113))))))</f>
        <v>44428</v>
      </c>
    </row>
    <row r="114" spans="1:36" x14ac:dyDescent="0.25">
      <c r="A114" s="1">
        <v>44429</v>
      </c>
      <c r="B114" s="3">
        <v>233</v>
      </c>
      <c r="C114" s="19">
        <f>IF($A114&lt;='All Results'!$B$4,"",IF(SUM(NewDistributions!C$2:C114)=0,"",(IF(NewDistributions!C114/SUM(NewDistributions!C$2:C114)&gt;0.01,"",IF(NewDistributions!C113/SUM(NewDistributions!C$2:C114)&gt;0.01,"",IF(NewDistributions!C112/SUM(NewDistributions!C$2:C114)&gt;0.01,"",DateEnded_3Day!$A114))))))</f>
        <v>44429</v>
      </c>
      <c r="D114" s="19">
        <f>IF($A114&lt;='All Results'!$B$4,"",IF(SUM(NewDistributions!D$2:D114)=0,"",(IF(NewDistributions!D114/SUM(NewDistributions!D$2:D114)&gt;0.01,"",IF(NewDistributions!D113/SUM(NewDistributions!D$2:D114)&gt;0.01,"",IF(NewDistributions!D112/SUM(NewDistributions!D$2:D114)&gt;0.01,"",DateEnded_3Day!$A114))))))</f>
        <v>44429</v>
      </c>
      <c r="E114" s="19">
        <f>IF($A114&lt;='All Results'!$B$4,"",IF(SUM(NewDistributions!E$2:E114)=0,"",(IF(NewDistributions!E114/SUM(NewDistributions!E$2:E114)&gt;0.01,"",IF(NewDistributions!E113/SUM(NewDistributions!E$2:E114)&gt;0.01,"",IF(NewDistributions!E112/SUM(NewDistributions!E$2:E114)&gt;0.01,"",DateEnded_3Day!$A114))))))</f>
        <v>44429</v>
      </c>
      <c r="F114" s="19">
        <f>IF($A114&lt;='All Results'!$B$4,"",IF(SUM(NewDistributions!F$2:F114)=0,"",(IF(NewDistributions!F114/SUM(NewDistributions!F$2:F114)&gt;0.01,"",IF(NewDistributions!F113/SUM(NewDistributions!F$2:F114)&gt;0.01,"",IF(NewDistributions!F112/SUM(NewDistributions!F$2:F114)&gt;0.01,"",DateEnded_3Day!$A114))))))</f>
        <v>44429</v>
      </c>
      <c r="G114" s="19">
        <f>IF($A114&lt;='All Results'!$B$4,"",IF(SUM(NewDistributions!G$2:G114)=0,"",(IF(NewDistributions!G114/SUM(NewDistributions!G$2:G114)&gt;0.01,"",IF(NewDistributions!G113/SUM(NewDistributions!G$2:G114)&gt;0.01,"",IF(NewDistributions!G112/SUM(NewDistributions!G$2:G114)&gt;0.01,"",DateEnded_3Day!$A114))))))</f>
        <v>44429</v>
      </c>
      <c r="H114" s="19">
        <f>IF($A114&lt;='All Results'!$B$4,"",IF(SUM(NewDistributions!H$2:H114)=0,"",(IF(NewDistributions!H114/SUM(NewDistributions!H$2:H114)&gt;0.01,"",IF(NewDistributions!H113/SUM(NewDistributions!H$2:H114)&gt;0.01,"",IF(NewDistributions!H112/SUM(NewDistributions!H$2:H114)&gt;0.01,"",DateEnded_3Day!$A114))))))</f>
        <v>44429</v>
      </c>
      <c r="I114" s="19">
        <f>IF($A114&lt;='All Results'!$B$4,"",IF(SUM(NewDistributions!I$2:I114)=0,"",(IF(NewDistributions!I114/SUM(NewDistributions!I$2:I114)&gt;0.01,"",IF(NewDistributions!I113/SUM(NewDistributions!I$2:I114)&gt;0.01,"",IF(NewDistributions!I112/SUM(NewDistributions!I$2:I114)&gt;0.01,"",DateEnded_3Day!$A114))))))</f>
        <v>44429</v>
      </c>
      <c r="J114" s="19">
        <f>IF($A114&lt;='All Results'!$B$4,"",IF(SUM(NewDistributions!J$2:J114)=0,"",(IF(NewDistributions!J114/SUM(NewDistributions!J$2:J114)&gt;0.01,"",IF(NewDistributions!J113/SUM(NewDistributions!J$2:J114)&gt;0.01,"",IF(NewDistributions!J112/SUM(NewDistributions!J$2:J114)&gt;0.01,"",DateEnded_3Day!$A114))))))</f>
        <v>44429</v>
      </c>
      <c r="K114" s="19">
        <f>IF($A114&lt;='All Results'!$B$4,"",IF(SUM(NewDistributions!K$2:K114)=0,"",(IF(NewDistributions!K114/SUM(NewDistributions!K$2:K114)&gt;0.01,"",IF(NewDistributions!K113/SUM(NewDistributions!K$2:K114)&gt;0.01,"",IF(NewDistributions!K112/SUM(NewDistributions!K$2:K114)&gt;0.01,"",DateEnded_3Day!$A114))))))</f>
        <v>44429</v>
      </c>
      <c r="L114" s="19">
        <f>IF($A114&lt;='All Results'!$B$4,"",IF(SUM(NewDistributions!L$2:L114)=0,"",(IF(NewDistributions!L114/SUM(NewDistributions!L$2:L114)&gt;0.01,"",IF(NewDistributions!L113/SUM(NewDistributions!L$2:L114)&gt;0.01,"",IF(NewDistributions!L112/SUM(NewDistributions!L$2:L114)&gt;0.01,"",DateEnded_3Day!$A114))))))</f>
        <v>44429</v>
      </c>
      <c r="M114" s="19">
        <f>IF($A114&lt;='All Results'!$B$4,"",IF(SUM(NewDistributions!M$2:M114)=0,"",(IF(NewDistributions!M114/SUM(NewDistributions!M$2:M114)&gt;0.01,"",IF(NewDistributions!M113/SUM(NewDistributions!M$2:M114)&gt;0.01,"",IF(NewDistributions!M112/SUM(NewDistributions!M$2:M114)&gt;0.01,"",DateEnded_3Day!$A114))))))</f>
        <v>44429</v>
      </c>
      <c r="N114" s="19">
        <f>IF($A114&lt;='All Results'!$B$4,"",IF(SUM(NewDistributions!N$2:N114)=0,"",(IF(NewDistributions!N114/SUM(NewDistributions!N$2:N114)&gt;0.01,"",IF(NewDistributions!N113/SUM(NewDistributions!N$2:N114)&gt;0.01,"",IF(NewDistributions!N112/SUM(NewDistributions!N$2:N114)&gt;0.01,"",DateEnded_3Day!$A114))))))</f>
        <v>44429</v>
      </c>
      <c r="O114" s="19">
        <f>IF($A114&lt;='All Results'!$B$4,"",IF(SUM(NewDistributions!O$2:O114)=0,"",(IF(NewDistributions!O114/SUM(NewDistributions!O$2:O114)&gt;0.01,"",IF(NewDistributions!O113/SUM(NewDistributions!O$2:O114)&gt;0.01,"",IF(NewDistributions!O112/SUM(NewDistributions!O$2:O114)&gt;0.01,"",DateEnded_3Day!$A114))))))</f>
        <v>44429</v>
      </c>
      <c r="P114" s="19">
        <f>IF($A114&lt;='All Results'!$B$4,"",IF(SUM(NewDistributions!P$2:P114)=0,"",(IF(NewDistributions!P114/SUM(NewDistributions!P$2:P114)&gt;0.01,"",IF(NewDistributions!P113/SUM(NewDistributions!P$2:P114)&gt;0.01,"",IF(NewDistributions!P112/SUM(NewDistributions!P$2:P114)&gt;0.01,"",DateEnded_3Day!$A114))))))</f>
        <v>44429</v>
      </c>
      <c r="Q114" s="19">
        <f>IF($A114&lt;='All Results'!$B$4,"",IF(SUM(NewDistributions!Q$2:Q114)=0,"",(IF(NewDistributions!Q114/SUM(NewDistributions!Q$2:Q114)&gt;0.01,"",IF(NewDistributions!Q113/SUM(NewDistributions!Q$2:Q114)&gt;0.01,"",IF(NewDistributions!Q112/SUM(NewDistributions!Q$2:Q114)&gt;0.01,"",DateEnded_3Day!$A114))))))</f>
        <v>44429</v>
      </c>
      <c r="R114" s="19">
        <f>IF($A114&lt;='All Results'!$B$4,"",IF(SUM(NewDistributions!R$2:R114)=0,"",(IF(NewDistributions!R114/SUM(NewDistributions!R$2:R114)&gt;0.01,"",IF(NewDistributions!R113/SUM(NewDistributions!R$2:R114)&gt;0.01,"",IF(NewDistributions!R112/SUM(NewDistributions!R$2:R114)&gt;0.01,"",DateEnded_3Day!$A114))))))</f>
        <v>44429</v>
      </c>
      <c r="S114" s="19">
        <f>IF($A114&lt;='All Results'!$B$4,"",IF(SUM(NewDistributions!S$2:S114)=0,"",(IF(NewDistributions!S114/SUM(NewDistributions!S$2:S114)&gt;0.01,"",IF(NewDistributions!S113/SUM(NewDistributions!S$2:S114)&gt;0.01,"",IF(NewDistributions!S112/SUM(NewDistributions!S$2:S114)&gt;0.01,"",DateEnded_3Day!$A114))))))</f>
        <v>44429</v>
      </c>
      <c r="T114" s="19">
        <f>IF($A114&lt;='All Results'!$B$4,"",IF(SUM(NewDistributions!T$2:T114)=0,"",(IF(NewDistributions!T114/SUM(NewDistributions!T$2:T114)&gt;0.01,"",IF(NewDistributions!T113/SUM(NewDistributions!T$2:T114)&gt;0.01,"",IF(NewDistributions!T112/SUM(NewDistributions!T$2:T114)&gt;0.01,"",DateEnded_3Day!$A114))))))</f>
        <v>44429</v>
      </c>
      <c r="U114" s="19">
        <f>IF($A114&lt;='All Results'!$B$4,"",IF(SUM(NewDistributions!U$2:U114)=0,"",(IF(NewDistributions!U114/SUM(NewDistributions!U$2:U114)&gt;0.01,"",IF(NewDistributions!U113/SUM(NewDistributions!U$2:U114)&gt;0.01,"",IF(NewDistributions!U112/SUM(NewDistributions!U$2:U114)&gt;0.01,"",DateEnded_3Day!$A114))))))</f>
        <v>44429</v>
      </c>
      <c r="V114" s="19">
        <f>IF($A114&lt;='All Results'!$B$4,"",IF(SUM(NewDistributions!V$2:V114)=0,"",(IF(NewDistributions!V114/SUM(NewDistributions!V$2:V114)&gt;0.01,"",IF(NewDistributions!V113/SUM(NewDistributions!V$2:V114)&gt;0.01,"",IF(NewDistributions!V112/SUM(NewDistributions!V$2:V114)&gt;0.01,"",DateEnded_3Day!$A114))))))</f>
        <v>44429</v>
      </c>
      <c r="W114" s="19">
        <f>IF($A114&lt;='All Results'!$B$4,"",IF(SUM(NewDistributions!W$2:W114)=0,"",(IF(NewDistributions!W114/SUM(NewDistributions!W$2:W114)&gt;0.01,"",IF(NewDistributions!W113/SUM(NewDistributions!W$2:W114)&gt;0.01,"",IF(NewDistributions!W112/SUM(NewDistributions!W$2:W114)&gt;0.01,"",DateEnded_3Day!$A114))))))</f>
        <v>44429</v>
      </c>
      <c r="X114" s="19">
        <f>IF($A114&lt;='All Results'!$B$4,"",IF(SUM(NewDistributions!X$2:X114)=0,"",(IF(NewDistributions!X114/SUM(NewDistributions!X$2:X114)&gt;0.01,"",IF(NewDistributions!X113/SUM(NewDistributions!X$2:X114)&gt;0.01,"",IF(NewDistributions!X112/SUM(NewDistributions!X$2:X114)&gt;0.01,"",DateEnded_3Day!$A114))))))</f>
        <v>44429</v>
      </c>
      <c r="Y114" s="19">
        <f>IF($A114&lt;='All Results'!$B$4,"",IF(SUM(NewDistributions!Y$2:Y114)=0,"",(IF(NewDistributions!Y114/SUM(NewDistributions!Y$2:Y114)&gt;0.01,"",IF(NewDistributions!Y113/SUM(NewDistributions!Y$2:Y114)&gt;0.01,"",IF(NewDistributions!Y112/SUM(NewDistributions!Y$2:Y114)&gt;0.01,"",DateEnded_3Day!$A114))))))</f>
        <v>44429</v>
      </c>
      <c r="Z114" s="19">
        <f>IF($A114&lt;='All Results'!$B$4,"",IF(SUM(NewDistributions!Z$2:Z114)=0,"",(IF(NewDistributions!Z114/SUM(NewDistributions!Z$2:Z114)&gt;0.01,"",IF(NewDistributions!Z113/SUM(NewDistributions!Z$2:Z114)&gt;0.01,"",IF(NewDistributions!Z112/SUM(NewDistributions!Z$2:Z114)&gt;0.01,"",DateEnded_3Day!$A114))))))</f>
        <v>44429</v>
      </c>
      <c r="AA114" s="19">
        <f>IF($A114&lt;='All Results'!$B$4,"",IF(SUM(NewDistributions!AA$2:AA114)=0,"",(IF(NewDistributions!AA114/SUM(NewDistributions!AA$2:AA114)&gt;0.01,"",IF(NewDistributions!AA113/SUM(NewDistributions!AA$2:AA114)&gt;0.01,"",IF(NewDistributions!AA112/SUM(NewDistributions!AA$2:AA114)&gt;0.01,"",DateEnded_3Day!$A114))))))</f>
        <v>44429</v>
      </c>
      <c r="AB114" s="19">
        <f>IF($A114&lt;='All Results'!$B$4,"",IF(SUM(NewDistributions!AB$2:AB114)=0,"",(IF(NewDistributions!AB114/SUM(NewDistributions!AB$2:AB114)&gt;0.01,"",IF(NewDistributions!AB113/SUM(NewDistributions!AB$2:AB114)&gt;0.01,"",IF(NewDistributions!AB112/SUM(NewDistributions!AB$2:AB114)&gt;0.01,"",DateEnded_3Day!$A114))))))</f>
        <v>44429</v>
      </c>
      <c r="AC114" s="19">
        <f>IF($A114&lt;='All Results'!$B$4,"",IF(SUM(NewDistributions!AC$2:AC114)=0,"",(IF(NewDistributions!AC114/SUM(NewDistributions!AC$2:AC114)&gt;0.01,"",IF(NewDistributions!AC113/SUM(NewDistributions!AC$2:AC114)&gt;0.01,"",IF(NewDistributions!AC112/SUM(NewDistributions!AC$2:AC114)&gt;0.01,"",DateEnded_3Day!$A114))))))</f>
        <v>44429</v>
      </c>
      <c r="AD114" s="19">
        <f>IF($A114&lt;='All Results'!$B$4,"",IF(SUM(NewDistributions!AD$2:AD114)=0,"",(IF(NewDistributions!AD114/SUM(NewDistributions!AD$2:AD114)&gt;0.01,"",IF(NewDistributions!AD113/SUM(NewDistributions!AD$2:AD114)&gt;0.01,"",IF(NewDistributions!AD112/SUM(NewDistributions!AD$2:AD114)&gt;0.01,"",DateEnded_3Day!$A114))))))</f>
        <v>44429</v>
      </c>
      <c r="AE114" s="19">
        <f>IF($A114&lt;='All Results'!$B$4,"",IF(SUM(NewDistributions!AE$2:AE114)=0,"",(IF(NewDistributions!AE114/SUM(NewDistributions!AE$2:AE114)&gt;0.01,"",IF(NewDistributions!AE113/SUM(NewDistributions!AE$2:AE114)&gt;0.01,"",IF(NewDistributions!AE112/SUM(NewDistributions!AE$2:AE114)&gt;0.01,"",DateEnded_3Day!$A114))))))</f>
        <v>44429</v>
      </c>
      <c r="AF114" s="19">
        <f>IF($A114&lt;='All Results'!$B$4,"",IF(SUM(NewDistributions!AF$2:AF114)=0,"",(IF(NewDistributions!AF114/SUM(NewDistributions!AF$2:AF114)&gt;0.01,"",IF(NewDistributions!AF113/SUM(NewDistributions!AF$2:AF114)&gt;0.01,"",IF(NewDistributions!AF112/SUM(NewDistributions!AF$2:AF114)&gt;0.01,"",DateEnded_3Day!$A114))))))</f>
        <v>44429</v>
      </c>
      <c r="AG114" s="19">
        <f>IF($A114&lt;='All Results'!$B$4,"",IF(SUM(NewDistributions!AG$2:AG114)=0,"",(IF(NewDistributions!AG114/SUM(NewDistributions!AG$2:AG114)&gt;0.01,"",IF(NewDistributions!AG113/SUM(NewDistributions!AG$2:AG114)&gt;0.01,"",IF(NewDistributions!AG112/SUM(NewDistributions!AG$2:AG114)&gt;0.01,"",DateEnded_3Day!$A114))))))</f>
        <v>44429</v>
      </c>
      <c r="AH114" s="19">
        <f>IF($A114&lt;='All Results'!$B$4,"",IF(SUM(NewDistributions!AH$2:AH114)=0,"",(IF(NewDistributions!AH114/SUM(NewDistributions!AH$2:AH114)&gt;0.01,"",IF(NewDistributions!AH113/SUM(NewDistributions!AH$2:AH114)&gt;0.01,"",IF(NewDistributions!AH112/SUM(NewDistributions!AH$2:AH114)&gt;0.01,"",DateEnded_3Day!$A114))))))</f>
        <v>44429</v>
      </c>
      <c r="AI114" s="19">
        <f>IF($A114&lt;='All Results'!$B$4,"",IF(SUM(NewDistributions!AI$2:AI114)=0,"",(IF(NewDistributions!AI114/SUM(NewDistributions!AI$2:AI114)&gt;0.01,"",IF(NewDistributions!AI113/SUM(NewDistributions!AI$2:AI114)&gt;0.01,"",IF(NewDistributions!AI112/SUM(NewDistributions!AI$2:AI114)&gt;0.01,"",DateEnded_3Day!$A114))))))</f>
        <v>44429</v>
      </c>
      <c r="AJ114" s="19">
        <f>IF($A114&lt;='All Results'!$B$4,"",IF(SUM(NewDistributions!AJ$2:AJ114)=0,"",(IF(NewDistributions!AJ114/SUM(NewDistributions!AJ$2:AJ114)&gt;0.01,"",IF(NewDistributions!AJ113/SUM(NewDistributions!AJ$2:AJ114)&gt;0.01,"",IF(NewDistributions!AJ112/SUM(NewDistributions!AJ$2:AJ114)&gt;0.01,"",DateEnded_3Day!$A114))))))</f>
        <v>44429</v>
      </c>
    </row>
    <row r="116" spans="1:36" x14ac:dyDescent="0.25">
      <c r="A116" s="10" t="s">
        <v>38</v>
      </c>
      <c r="B116" s="12"/>
      <c r="C116" s="19">
        <f>IF(COUNT(C2:C114)=0,ISBLANK(value),MIN(C2:C114))</f>
        <v>44416</v>
      </c>
      <c r="D116" s="19">
        <f>IF(COUNT(D2:D114)=0,ISBLANK(value),MIN(D2:D114))</f>
        <v>44416</v>
      </c>
      <c r="E116" s="19">
        <f>IF(COUNT(E2:E114)=0,ISBLANK(value),MIN(E2:E114))</f>
        <v>44424</v>
      </c>
      <c r="F116" s="19">
        <f>IF(COUNT(F2:F114)=0,ISBLANK(value),MIN(F2:F114))</f>
        <v>44424</v>
      </c>
      <c r="G116" s="19">
        <f>IF(COUNT(G2:G114)=0,ISBLANK(value),MIN(G2:G114))</f>
        <v>44424</v>
      </c>
      <c r="H116" s="19">
        <f>IF(COUNT(H2:H114)=0,ISBLANK(value),MIN(H2:H114))</f>
        <v>44424</v>
      </c>
      <c r="I116" s="19">
        <f>IF(COUNT(I2:I114)=0,ISBLANK(value),MIN(I2:I114))</f>
        <v>44424</v>
      </c>
      <c r="J116" s="19">
        <f>IF(COUNT(J2:J114)=0,ISBLANK(value),MIN(J2:J114))</f>
        <v>44424</v>
      </c>
      <c r="K116" s="19">
        <f>IF(COUNT(K2:K114)=0,ISBLANK(value),MIN(K2:K114))</f>
        <v>44424</v>
      </c>
      <c r="L116" s="19">
        <f>IF(COUNT(L2:L114)=0,ISBLANK(value),MIN(L2:L114))</f>
        <v>44424</v>
      </c>
      <c r="M116" s="19">
        <f>IF(COUNT(M2:M114)=0,ISBLANK(value),MIN(M2:M114))</f>
        <v>44424</v>
      </c>
      <c r="N116" s="19">
        <f>IF(COUNT(N2:N114)=0,ISBLANK(value),MIN(N2:N114))</f>
        <v>44424</v>
      </c>
      <c r="O116" s="19">
        <f>IF(COUNT(O2:O114)=0,ISBLANK(value),MIN(O2:O114))</f>
        <v>44416</v>
      </c>
      <c r="P116" s="19">
        <f>IF(COUNT(P2:P114)=0,ISBLANK(value),MIN(P2:P114))</f>
        <v>44416</v>
      </c>
      <c r="Q116" s="19">
        <f>IF(COUNT(Q2:Q114)=0,ISBLANK(value),MIN(Q2:Q114))</f>
        <v>44424</v>
      </c>
      <c r="R116" s="19">
        <f>IF(COUNT(R2:R114)=0,ISBLANK(value),MIN(R2:R114))</f>
        <v>44416</v>
      </c>
      <c r="S116" s="19">
        <f>IF(COUNT(S2:S114)=0,ISBLANK(value),MIN(S2:S114))</f>
        <v>44416</v>
      </c>
      <c r="T116" s="19">
        <f>IF(COUNT(T2:T114)=0,ISBLANK(value),MIN(T2:T114))</f>
        <v>44424</v>
      </c>
      <c r="U116" s="19">
        <f>IF(COUNT(U2:U114)=0,ISBLANK(value),MIN(U2:U114))</f>
        <v>44419</v>
      </c>
      <c r="V116" s="19">
        <f>IF(COUNT(V2:V114)=0,ISBLANK(value),MIN(V2:V114))</f>
        <v>44423</v>
      </c>
      <c r="W116" s="19">
        <f>IF(COUNT(W2:W114)=0,ISBLANK(value),MIN(W2:W114))</f>
        <v>44424</v>
      </c>
      <c r="X116" s="19">
        <f>IF(COUNT(X2:X114)=0,ISBLANK(value),MIN(X2:X114))</f>
        <v>44424</v>
      </c>
      <c r="Y116" s="19">
        <f>IF(COUNT(Y2:Y114)=0,ISBLANK(value),MIN(Y2:Y114))</f>
        <v>44424</v>
      </c>
      <c r="Z116" s="19">
        <f>IF(COUNT(Z2:Z114)=0,ISBLANK(value),MIN(Z2:Z114))</f>
        <v>44424</v>
      </c>
      <c r="AA116" s="19">
        <f>IF(COUNT(AA2:AA114)=0,ISBLANK(value),MIN(AA2:AA114))</f>
        <v>44424</v>
      </c>
      <c r="AB116" s="19">
        <f>IF(COUNT(AB2:AB114)=0,ISBLANK(value),MIN(AB2:AB114))</f>
        <v>44424</v>
      </c>
      <c r="AC116" s="19">
        <f>IF(COUNT(AC2:AC114)=0,ISBLANK(value),MIN(AC2:AC114))</f>
        <v>44424</v>
      </c>
      <c r="AD116" s="19">
        <f>IF(COUNT(AD2:AD114)=0,ISBLANK(value),MIN(AD2:AD114))</f>
        <v>44424</v>
      </c>
      <c r="AE116" s="19">
        <f>IF(COUNT(AE2:AE114)=0,ISBLANK(value),MIN(AE2:AE114))</f>
        <v>44418</v>
      </c>
      <c r="AF116" s="19">
        <f>IF(COUNT(AF2:AF114)=0,ISBLANK(value),MIN(AF2:AF114))</f>
        <v>44424</v>
      </c>
      <c r="AG116" s="19">
        <f>IF(COUNT(AG2:AG114)=0,ISBLANK(value),MIN(AG2:AG114))</f>
        <v>44424</v>
      </c>
      <c r="AH116" s="19">
        <f>IF(COUNT(AH2:AH114)=0,ISBLANK(value),MIN(AH2:AH114))</f>
        <v>44424</v>
      </c>
      <c r="AI116" s="19">
        <f>IF(COUNT(AI2:AI114)=0,ISBLANK(value),MIN(AI2:AI114))</f>
        <v>44424</v>
      </c>
      <c r="AJ116" s="19">
        <f>IF(COUNT(AJ2:AJ114)=0,ISBLANK(value),MIN(AJ2:AJ114))</f>
        <v>44424</v>
      </c>
    </row>
    <row r="117" spans="1:36" x14ac:dyDescent="0.25">
      <c r="A117" s="5"/>
      <c r="B117" s="11"/>
    </row>
    <row r="118" spans="1:36" x14ac:dyDescent="0.25">
      <c r="A118" s="9"/>
      <c r="B118" s="13"/>
    </row>
    <row r="119" spans="1:36" x14ac:dyDescent="0.25">
      <c r="A119" s="9"/>
      <c r="B119" s="13"/>
    </row>
    <row r="120" spans="1:36" x14ac:dyDescent="0.25">
      <c r="A120" s="9"/>
      <c r="B120" s="13"/>
    </row>
    <row r="121" spans="1:36" x14ac:dyDescent="0.25">
      <c r="B121" s="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D595E-9F50-4486-8AE0-E3BC5D6733F9}">
  <dimension ref="A1:AJ166"/>
  <sheetViews>
    <sheetView zoomScale="85" zoomScaleNormal="85"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C117" sqref="C117:AJ117"/>
    </sheetView>
  </sheetViews>
  <sheetFormatPr defaultRowHeight="15" x14ac:dyDescent="0.25"/>
  <cols>
    <col min="2" max="2" width="11.85546875" customWidth="1"/>
  </cols>
  <sheetData>
    <row r="1" spans="1:36" x14ac:dyDescent="0.25">
      <c r="A1" t="s">
        <v>0</v>
      </c>
      <c r="B1" s="3" t="s">
        <v>3</v>
      </c>
      <c r="C1" s="3">
        <v>1988</v>
      </c>
      <c r="D1" s="3">
        <v>1989</v>
      </c>
      <c r="E1" s="3">
        <v>1990</v>
      </c>
      <c r="F1" s="3">
        <v>1991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3">
        <v>2001</v>
      </c>
      <c r="Q1" s="3">
        <v>2002</v>
      </c>
      <c r="R1" s="3">
        <v>2003</v>
      </c>
      <c r="S1" s="3">
        <v>2004</v>
      </c>
      <c r="T1" s="3">
        <v>2005</v>
      </c>
      <c r="U1" s="3">
        <v>2006</v>
      </c>
      <c r="V1" s="3">
        <v>2007</v>
      </c>
      <c r="W1" s="3">
        <v>2008</v>
      </c>
      <c r="X1" s="3">
        <v>2009</v>
      </c>
      <c r="Y1" s="3">
        <v>2010</v>
      </c>
      <c r="Z1" s="3">
        <v>2011</v>
      </c>
      <c r="AA1" s="3">
        <v>2012</v>
      </c>
      <c r="AB1" s="3">
        <v>2013</v>
      </c>
      <c r="AC1" s="3">
        <v>2014</v>
      </c>
      <c r="AD1" s="3">
        <v>2015</v>
      </c>
      <c r="AE1" s="3">
        <v>2016</v>
      </c>
      <c r="AF1" s="3">
        <v>2017</v>
      </c>
      <c r="AG1" s="3">
        <v>2018</v>
      </c>
      <c r="AH1" s="3">
        <v>2019</v>
      </c>
      <c r="AI1" s="3">
        <v>2020</v>
      </c>
      <c r="AJ1" s="3">
        <v>2021</v>
      </c>
    </row>
    <row r="2" spans="1:36" x14ac:dyDescent="0.25">
      <c r="A2" s="1">
        <v>44317</v>
      </c>
      <c r="B2" s="3">
        <v>121</v>
      </c>
      <c r="C2" s="9">
        <f>IF($A2&lt;=C$117,NewDistributions!C2,"")</f>
        <v>0</v>
      </c>
      <c r="D2" s="9">
        <f>IF($A2&lt;=D$117,NewDistributions!D2,"")</f>
        <v>0</v>
      </c>
      <c r="E2" s="9">
        <f>IF($A2&lt;=E$117,NewDistributions!E2,"")</f>
        <v>0</v>
      </c>
      <c r="F2" s="9">
        <f>IF($A2&lt;=F$117,NewDistributions!F2,"")</f>
        <v>0</v>
      </c>
      <c r="G2" s="9">
        <f>IF($A2&lt;=G$117,NewDistributions!G2,"")</f>
        <v>0</v>
      </c>
      <c r="H2" s="9">
        <f>IF($A2&lt;=H$117,NewDistributions!H2,"")</f>
        <v>0</v>
      </c>
      <c r="I2" s="9">
        <f>IF($A2&lt;=I$117,NewDistributions!I2,"")</f>
        <v>0</v>
      </c>
      <c r="J2" s="9">
        <f>IF($A2&lt;=J$117,NewDistributions!J2,"")</f>
        <v>0</v>
      </c>
      <c r="K2" s="9">
        <f>IF($A2&lt;=K$117,NewDistributions!K2,"")</f>
        <v>0</v>
      </c>
      <c r="L2" s="9">
        <f>IF($A2&lt;=L$117,NewDistributions!L2,"")</f>
        <v>0</v>
      </c>
      <c r="M2" s="9">
        <f>IF($A2&lt;=M$117,NewDistributions!M2,"")</f>
        <v>0</v>
      </c>
      <c r="N2" s="9">
        <f>IF($A2&lt;=N$117,NewDistributions!N2,"")</f>
        <v>0</v>
      </c>
      <c r="O2" s="9">
        <f>IF($A2&lt;=O$117,NewDistributions!O2,"")</f>
        <v>0</v>
      </c>
      <c r="P2" s="9">
        <f>IF($A2&lt;=P$117,NewDistributions!P2,"")</f>
        <v>0</v>
      </c>
      <c r="Q2" s="9">
        <f>IF($A2&lt;=Q$117,NewDistributions!Q2,"")</f>
        <v>0</v>
      </c>
      <c r="R2" s="9">
        <f>IF($A2&lt;=R$117,NewDistributions!R2,"")</f>
        <v>0</v>
      </c>
      <c r="S2" s="9">
        <f>IF($A2&lt;=S$117,NewDistributions!S2,"")</f>
        <v>0</v>
      </c>
      <c r="T2" s="9">
        <f>IF($A2&lt;=T$117,NewDistributions!T2,"")</f>
        <v>0</v>
      </c>
      <c r="U2" s="9">
        <f>IF($A2&lt;=U$117,NewDistributions!U2,"")</f>
        <v>0</v>
      </c>
      <c r="V2" s="9">
        <f>IF($A2&lt;=V$117,NewDistributions!V2,"")</f>
        <v>0</v>
      </c>
      <c r="W2" s="9">
        <f>IF($A2&lt;=W$117,NewDistributions!W2,"")</f>
        <v>0</v>
      </c>
      <c r="X2" s="9">
        <f>IF($A2&lt;=X$117,NewDistributions!X2,"")</f>
        <v>0</v>
      </c>
      <c r="Y2" s="9">
        <f>IF($A2&lt;=Y$117,NewDistributions!Y2,"")</f>
        <v>0</v>
      </c>
      <c r="Z2" s="9">
        <f>IF($A2&lt;=Z$117,NewDistributions!Z2,"")</f>
        <v>0</v>
      </c>
      <c r="AA2" s="9">
        <f>IF($A2&lt;=AA$117,NewDistributions!AA2,"")</f>
        <v>0</v>
      </c>
      <c r="AB2" s="9">
        <f>IF($A2&lt;=AB$117,NewDistributions!AB2,"")</f>
        <v>0</v>
      </c>
      <c r="AC2" s="9">
        <f>IF($A2&lt;=AC$117,NewDistributions!AC2,"")</f>
        <v>0</v>
      </c>
      <c r="AD2" s="9">
        <f>IF($A2&lt;=AD$117,NewDistributions!AD2,"")</f>
        <v>0</v>
      </c>
      <c r="AE2" s="9">
        <f>IF($A2&lt;=AE$117,NewDistributions!AE2,"")</f>
        <v>0</v>
      </c>
      <c r="AF2" s="9">
        <f>IF($A2&lt;=AF$117,NewDistributions!AF2,"")</f>
        <v>0</v>
      </c>
      <c r="AG2" s="9">
        <f>IF($A2&lt;=AG$117,NewDistributions!AG2,"")</f>
        <v>0</v>
      </c>
      <c r="AH2" s="9">
        <f>IF($A2&lt;=AH$117,NewDistributions!AH2,"")</f>
        <v>0</v>
      </c>
      <c r="AI2" s="9">
        <f>IF($A2&lt;=AI$117,NewDistributions!AI2,"")</f>
        <v>0</v>
      </c>
      <c r="AJ2" s="9">
        <f>IF($A2&lt;=AJ$117,NewDistributions!AJ2,"")</f>
        <v>0</v>
      </c>
    </row>
    <row r="3" spans="1:36" x14ac:dyDescent="0.25">
      <c r="A3" s="1">
        <v>44318</v>
      </c>
      <c r="B3" s="3">
        <v>122</v>
      </c>
      <c r="C3" s="9">
        <f>IF($A3&lt;=C$117,NewDistributions!C3,"")</f>
        <v>0</v>
      </c>
      <c r="D3" s="9">
        <f>IF($A3&lt;=D$117,NewDistributions!D3,"")</f>
        <v>0</v>
      </c>
      <c r="E3" s="9">
        <f>IF($A3&lt;=E$117,NewDistributions!E3,"")</f>
        <v>0</v>
      </c>
      <c r="F3" s="9">
        <f>IF($A3&lt;=F$117,NewDistributions!F3,"")</f>
        <v>0</v>
      </c>
      <c r="G3" s="9">
        <f>IF($A3&lt;=G$117,NewDistributions!G3,"")</f>
        <v>0</v>
      </c>
      <c r="H3" s="9">
        <f>IF($A3&lt;=H$117,NewDistributions!H3,"")</f>
        <v>0</v>
      </c>
      <c r="I3" s="9">
        <f>IF($A3&lt;=I$117,NewDistributions!I3,"")</f>
        <v>0</v>
      </c>
      <c r="J3" s="9">
        <f>IF($A3&lt;=J$117,NewDistributions!J3,"")</f>
        <v>0</v>
      </c>
      <c r="K3" s="9">
        <f>IF($A3&lt;=K$117,NewDistributions!K3,"")</f>
        <v>0</v>
      </c>
      <c r="L3" s="9">
        <f>IF($A3&lt;=L$117,NewDistributions!L3,"")</f>
        <v>0</v>
      </c>
      <c r="M3" s="9">
        <f>IF($A3&lt;=M$117,NewDistributions!M3,"")</f>
        <v>0</v>
      </c>
      <c r="N3" s="9">
        <f>IF($A3&lt;=N$117,NewDistributions!N3,"")</f>
        <v>0</v>
      </c>
      <c r="O3" s="9">
        <f>IF($A3&lt;=O$117,NewDistributions!O3,"")</f>
        <v>0</v>
      </c>
      <c r="P3" s="9">
        <f>IF($A3&lt;=P$117,NewDistributions!P3,"")</f>
        <v>0</v>
      </c>
      <c r="Q3" s="9">
        <f>IF($A3&lt;=Q$117,NewDistributions!Q3,"")</f>
        <v>0</v>
      </c>
      <c r="R3" s="9">
        <f>IF($A3&lt;=R$117,NewDistributions!R3,"")</f>
        <v>0</v>
      </c>
      <c r="S3" s="9">
        <f>IF($A3&lt;=S$117,NewDistributions!S3,"")</f>
        <v>0</v>
      </c>
      <c r="T3" s="9">
        <f>IF($A3&lt;=T$117,NewDistributions!T3,"")</f>
        <v>0</v>
      </c>
      <c r="U3" s="9">
        <f>IF($A3&lt;=U$117,NewDistributions!U3,"")</f>
        <v>0</v>
      </c>
      <c r="V3" s="9">
        <f>IF($A3&lt;=V$117,NewDistributions!V3,"")</f>
        <v>0</v>
      </c>
      <c r="W3" s="9">
        <f>IF($A3&lt;=W$117,NewDistributions!W3,"")</f>
        <v>0</v>
      </c>
      <c r="X3" s="9">
        <f>IF($A3&lt;=X$117,NewDistributions!X3,"")</f>
        <v>0</v>
      </c>
      <c r="Y3" s="9">
        <f>IF($A3&lt;=Y$117,NewDistributions!Y3,"")</f>
        <v>0</v>
      </c>
      <c r="Z3" s="9">
        <f>IF($A3&lt;=Z$117,NewDistributions!Z3,"")</f>
        <v>0</v>
      </c>
      <c r="AA3" s="9">
        <f>IF($A3&lt;=AA$117,NewDistributions!AA3,"")</f>
        <v>0</v>
      </c>
      <c r="AB3" s="9">
        <f>IF($A3&lt;=AB$117,NewDistributions!AB3,"")</f>
        <v>0</v>
      </c>
      <c r="AC3" s="9">
        <f>IF($A3&lt;=AC$117,NewDistributions!AC3,"")</f>
        <v>0</v>
      </c>
      <c r="AD3" s="9">
        <f>IF($A3&lt;=AD$117,NewDistributions!AD3,"")</f>
        <v>0</v>
      </c>
      <c r="AE3" s="9">
        <f>IF($A3&lt;=AE$117,NewDistributions!AE3,"")</f>
        <v>0</v>
      </c>
      <c r="AF3" s="9">
        <f>IF($A3&lt;=AF$117,NewDistributions!AF3,"")</f>
        <v>0</v>
      </c>
      <c r="AG3" s="9">
        <f>IF($A3&lt;=AG$117,NewDistributions!AG3,"")</f>
        <v>0</v>
      </c>
      <c r="AH3" s="9">
        <f>IF($A3&lt;=AH$117,NewDistributions!AH3,"")</f>
        <v>0</v>
      </c>
      <c r="AI3" s="9">
        <f>IF($A3&lt;=AI$117,NewDistributions!AI3,"")</f>
        <v>0</v>
      </c>
      <c r="AJ3" s="9">
        <f>IF($A3&lt;=AJ$117,NewDistributions!AJ3,"")</f>
        <v>0</v>
      </c>
    </row>
    <row r="4" spans="1:36" x14ac:dyDescent="0.25">
      <c r="A4" s="1">
        <v>44319</v>
      </c>
      <c r="B4" s="3">
        <v>123</v>
      </c>
      <c r="C4" s="9">
        <f>IF($A4&lt;=C$117,NewDistributions!C4,"")</f>
        <v>0</v>
      </c>
      <c r="D4" s="9">
        <f>IF($A4&lt;=D$117,NewDistributions!D4,"")</f>
        <v>0</v>
      </c>
      <c r="E4" s="9">
        <f>IF($A4&lt;=E$117,NewDistributions!E4,"")</f>
        <v>0</v>
      </c>
      <c r="F4" s="9">
        <f>IF($A4&lt;=F$117,NewDistributions!F4,"")</f>
        <v>0</v>
      </c>
      <c r="G4" s="9">
        <f>IF($A4&lt;=G$117,NewDistributions!G4,"")</f>
        <v>0</v>
      </c>
      <c r="H4" s="9">
        <f>IF($A4&lt;=H$117,NewDistributions!H4,"")</f>
        <v>0</v>
      </c>
      <c r="I4" s="9">
        <f>IF($A4&lt;=I$117,NewDistributions!I4,"")</f>
        <v>0</v>
      </c>
      <c r="J4" s="9">
        <f>IF($A4&lt;=J$117,NewDistributions!J4,"")</f>
        <v>0</v>
      </c>
      <c r="K4" s="9">
        <f>IF($A4&lt;=K$117,NewDistributions!K4,"")</f>
        <v>0</v>
      </c>
      <c r="L4" s="9">
        <f>IF($A4&lt;=L$117,NewDistributions!L4,"")</f>
        <v>0</v>
      </c>
      <c r="M4" s="9">
        <f>IF($A4&lt;=M$117,NewDistributions!M4,"")</f>
        <v>0</v>
      </c>
      <c r="N4" s="9">
        <f>IF($A4&lt;=N$117,NewDistributions!N4,"")</f>
        <v>0</v>
      </c>
      <c r="O4" s="9">
        <f>IF($A4&lt;=O$117,NewDistributions!O4,"")</f>
        <v>0</v>
      </c>
      <c r="P4" s="9">
        <f>IF($A4&lt;=P$117,NewDistributions!P4,"")</f>
        <v>0</v>
      </c>
      <c r="Q4" s="9">
        <f>IF($A4&lt;=Q$117,NewDistributions!Q4,"")</f>
        <v>0</v>
      </c>
      <c r="R4" s="9">
        <f>IF($A4&lt;=R$117,NewDistributions!R4,"")</f>
        <v>0</v>
      </c>
      <c r="S4" s="9">
        <f>IF($A4&lt;=S$117,NewDistributions!S4,"")</f>
        <v>0</v>
      </c>
      <c r="T4" s="9">
        <f>IF($A4&lt;=T$117,NewDistributions!T4,"")</f>
        <v>0</v>
      </c>
      <c r="U4" s="9">
        <f>IF($A4&lt;=U$117,NewDistributions!U4,"")</f>
        <v>0</v>
      </c>
      <c r="V4" s="9">
        <f>IF($A4&lt;=V$117,NewDistributions!V4,"")</f>
        <v>0</v>
      </c>
      <c r="W4" s="9">
        <f>IF($A4&lt;=W$117,NewDistributions!W4,"")</f>
        <v>0</v>
      </c>
      <c r="X4" s="9">
        <f>IF($A4&lt;=X$117,NewDistributions!X4,"")</f>
        <v>0</v>
      </c>
      <c r="Y4" s="9">
        <f>IF($A4&lt;=Y$117,NewDistributions!Y4,"")</f>
        <v>0</v>
      </c>
      <c r="Z4" s="9">
        <f>IF($A4&lt;=Z$117,NewDistributions!Z4,"")</f>
        <v>0</v>
      </c>
      <c r="AA4" s="9">
        <f>IF($A4&lt;=AA$117,NewDistributions!AA4,"")</f>
        <v>0</v>
      </c>
      <c r="AB4" s="9">
        <f>IF($A4&lt;=AB$117,NewDistributions!AB4,"")</f>
        <v>0</v>
      </c>
      <c r="AC4" s="9">
        <f>IF($A4&lt;=AC$117,NewDistributions!AC4,"")</f>
        <v>0</v>
      </c>
      <c r="AD4" s="9">
        <f>IF($A4&lt;=AD$117,NewDistributions!AD4,"")</f>
        <v>0</v>
      </c>
      <c r="AE4" s="9">
        <f>IF($A4&lt;=AE$117,NewDistributions!AE4,"")</f>
        <v>0</v>
      </c>
      <c r="AF4" s="9">
        <f>IF($A4&lt;=AF$117,NewDistributions!AF4,"")</f>
        <v>0</v>
      </c>
      <c r="AG4" s="9">
        <f>IF($A4&lt;=AG$117,NewDistributions!AG4,"")</f>
        <v>0</v>
      </c>
      <c r="AH4" s="9">
        <f>IF($A4&lt;=AH$117,NewDistributions!AH4,"")</f>
        <v>0</v>
      </c>
      <c r="AI4" s="9">
        <f>IF($A4&lt;=AI$117,NewDistributions!AI4,"")</f>
        <v>0</v>
      </c>
      <c r="AJ4" s="9">
        <f>IF($A4&lt;=AJ$117,NewDistributions!AJ4,"")</f>
        <v>0</v>
      </c>
    </row>
    <row r="5" spans="1:36" x14ac:dyDescent="0.25">
      <c r="A5" s="1">
        <v>44320</v>
      </c>
      <c r="B5" s="3">
        <v>124</v>
      </c>
      <c r="C5" s="9">
        <f>IF($A5&lt;=C$117,NewDistributions!C5,"")</f>
        <v>0</v>
      </c>
      <c r="D5" s="9">
        <f>IF($A5&lt;=D$117,NewDistributions!D5,"")</f>
        <v>0</v>
      </c>
      <c r="E5" s="9">
        <f>IF($A5&lt;=E$117,NewDistributions!E5,"")</f>
        <v>0</v>
      </c>
      <c r="F5" s="9">
        <f>IF($A5&lt;=F$117,NewDistributions!F5,"")</f>
        <v>0</v>
      </c>
      <c r="G5" s="9">
        <f>IF($A5&lt;=G$117,NewDistributions!G5,"")</f>
        <v>0</v>
      </c>
      <c r="H5" s="9">
        <f>IF($A5&lt;=H$117,NewDistributions!H5,"")</f>
        <v>0</v>
      </c>
      <c r="I5" s="9">
        <f>IF($A5&lt;=I$117,NewDistributions!I5,"")</f>
        <v>0</v>
      </c>
      <c r="J5" s="9">
        <f>IF($A5&lt;=J$117,NewDistributions!J5,"")</f>
        <v>0</v>
      </c>
      <c r="K5" s="9">
        <f>IF($A5&lt;=K$117,NewDistributions!K5,"")</f>
        <v>0</v>
      </c>
      <c r="L5" s="9">
        <f>IF($A5&lt;=L$117,NewDistributions!L5,"")</f>
        <v>0</v>
      </c>
      <c r="M5" s="9">
        <f>IF($A5&lt;=M$117,NewDistributions!M5,"")</f>
        <v>0</v>
      </c>
      <c r="N5" s="9">
        <f>IF($A5&lt;=N$117,NewDistributions!N5,"")</f>
        <v>0</v>
      </c>
      <c r="O5" s="9">
        <f>IF($A5&lt;=O$117,NewDistributions!O5,"")</f>
        <v>0</v>
      </c>
      <c r="P5" s="9">
        <f>IF($A5&lt;=P$117,NewDistributions!P5,"")</f>
        <v>0</v>
      </c>
      <c r="Q5" s="9">
        <f>IF($A5&lt;=Q$117,NewDistributions!Q5,"")</f>
        <v>0</v>
      </c>
      <c r="R5" s="9">
        <f>IF($A5&lt;=R$117,NewDistributions!R5,"")</f>
        <v>0</v>
      </c>
      <c r="S5" s="9">
        <f>IF($A5&lt;=S$117,NewDistributions!S5,"")</f>
        <v>0</v>
      </c>
      <c r="T5" s="9">
        <f>IF($A5&lt;=T$117,NewDistributions!T5,"")</f>
        <v>0</v>
      </c>
      <c r="U5" s="9">
        <f>IF($A5&lt;=U$117,NewDistributions!U5,"")</f>
        <v>0</v>
      </c>
      <c r="V5" s="9">
        <f>IF($A5&lt;=V$117,NewDistributions!V5,"")</f>
        <v>0</v>
      </c>
      <c r="W5" s="9">
        <f>IF($A5&lt;=W$117,NewDistributions!W5,"")</f>
        <v>0</v>
      </c>
      <c r="X5" s="9">
        <f>IF($A5&lt;=X$117,NewDistributions!X5,"")</f>
        <v>0</v>
      </c>
      <c r="Y5" s="9">
        <f>IF($A5&lt;=Y$117,NewDistributions!Y5,"")</f>
        <v>0</v>
      </c>
      <c r="Z5" s="9">
        <f>IF($A5&lt;=Z$117,NewDistributions!Z5,"")</f>
        <v>0</v>
      </c>
      <c r="AA5" s="9">
        <f>IF($A5&lt;=AA$117,NewDistributions!AA5,"")</f>
        <v>0</v>
      </c>
      <c r="AB5" s="9">
        <f>IF($A5&lt;=AB$117,NewDistributions!AB5,"")</f>
        <v>0</v>
      </c>
      <c r="AC5" s="9">
        <f>IF($A5&lt;=AC$117,NewDistributions!AC5,"")</f>
        <v>0</v>
      </c>
      <c r="AD5" s="9">
        <f>IF($A5&lt;=AD$117,NewDistributions!AD5,"")</f>
        <v>0</v>
      </c>
      <c r="AE5" s="9">
        <f>IF($A5&lt;=AE$117,NewDistributions!AE5,"")</f>
        <v>0</v>
      </c>
      <c r="AF5" s="9">
        <f>IF($A5&lt;=AF$117,NewDistributions!AF5,"")</f>
        <v>0</v>
      </c>
      <c r="AG5" s="9">
        <f>IF($A5&lt;=AG$117,NewDistributions!AG5,"")</f>
        <v>0</v>
      </c>
      <c r="AH5" s="9">
        <f>IF($A5&lt;=AH$117,NewDistributions!AH5,"")</f>
        <v>0</v>
      </c>
      <c r="AI5" s="9">
        <f>IF($A5&lt;=AI$117,NewDistributions!AI5,"")</f>
        <v>0</v>
      </c>
      <c r="AJ5" s="9">
        <f>IF($A5&lt;=AJ$117,NewDistributions!AJ5,"")</f>
        <v>0</v>
      </c>
    </row>
    <row r="6" spans="1:36" x14ac:dyDescent="0.25">
      <c r="A6" s="1">
        <v>44321</v>
      </c>
      <c r="B6" s="3">
        <v>125</v>
      </c>
      <c r="C6" s="9">
        <f>IF($A6&lt;=C$117,NewDistributions!C6,"")</f>
        <v>0</v>
      </c>
      <c r="D6" s="9">
        <f>IF($A6&lt;=D$117,NewDistributions!D6,"")</f>
        <v>0</v>
      </c>
      <c r="E6" s="9">
        <f>IF($A6&lt;=E$117,NewDistributions!E6,"")</f>
        <v>0</v>
      </c>
      <c r="F6" s="9">
        <f>IF($A6&lt;=F$117,NewDistributions!F6,"")</f>
        <v>0</v>
      </c>
      <c r="G6" s="9">
        <f>IF($A6&lt;=G$117,NewDistributions!G6,"")</f>
        <v>0</v>
      </c>
      <c r="H6" s="9">
        <f>IF($A6&lt;=H$117,NewDistributions!H6,"")</f>
        <v>0</v>
      </c>
      <c r="I6" s="9">
        <f>IF($A6&lt;=I$117,NewDistributions!I6,"")</f>
        <v>0</v>
      </c>
      <c r="J6" s="9">
        <f>IF($A6&lt;=J$117,NewDistributions!J6,"")</f>
        <v>0</v>
      </c>
      <c r="K6" s="9">
        <f>IF($A6&lt;=K$117,NewDistributions!K6,"")</f>
        <v>0</v>
      </c>
      <c r="L6" s="9">
        <f>IF($A6&lt;=L$117,NewDistributions!L6,"")</f>
        <v>0</v>
      </c>
      <c r="M6" s="9">
        <f>IF($A6&lt;=M$117,NewDistributions!M6,"")</f>
        <v>0</v>
      </c>
      <c r="N6" s="9">
        <f>IF($A6&lt;=N$117,NewDistributions!N6,"")</f>
        <v>0</v>
      </c>
      <c r="O6" s="9">
        <f>IF($A6&lt;=O$117,NewDistributions!O6,"")</f>
        <v>0</v>
      </c>
      <c r="P6" s="9">
        <f>IF($A6&lt;=P$117,NewDistributions!P6,"")</f>
        <v>0</v>
      </c>
      <c r="Q6" s="9">
        <f>IF($A6&lt;=Q$117,NewDistributions!Q6,"")</f>
        <v>0</v>
      </c>
      <c r="R6" s="9">
        <f>IF($A6&lt;=R$117,NewDistributions!R6,"")</f>
        <v>0</v>
      </c>
      <c r="S6" s="9">
        <f>IF($A6&lt;=S$117,NewDistributions!S6,"")</f>
        <v>0</v>
      </c>
      <c r="T6" s="9">
        <f>IF($A6&lt;=T$117,NewDistributions!T6,"")</f>
        <v>0</v>
      </c>
      <c r="U6" s="9">
        <f>IF($A6&lt;=U$117,NewDistributions!U6,"")</f>
        <v>0</v>
      </c>
      <c r="V6" s="9">
        <f>IF($A6&lt;=V$117,NewDistributions!V6,"")</f>
        <v>0</v>
      </c>
      <c r="W6" s="9">
        <f>IF($A6&lt;=W$117,NewDistributions!W6,"")</f>
        <v>0</v>
      </c>
      <c r="X6" s="9">
        <f>IF($A6&lt;=X$117,NewDistributions!X6,"")</f>
        <v>0</v>
      </c>
      <c r="Y6" s="9">
        <f>IF($A6&lt;=Y$117,NewDistributions!Y6,"")</f>
        <v>0</v>
      </c>
      <c r="Z6" s="9">
        <f>IF($A6&lt;=Z$117,NewDistributions!Z6,"")</f>
        <v>0</v>
      </c>
      <c r="AA6" s="9">
        <f>IF($A6&lt;=AA$117,NewDistributions!AA6,"")</f>
        <v>0</v>
      </c>
      <c r="AB6" s="9">
        <f>IF($A6&lt;=AB$117,NewDistributions!AB6,"")</f>
        <v>0</v>
      </c>
      <c r="AC6" s="9">
        <f>IF($A6&lt;=AC$117,NewDistributions!AC6,"")</f>
        <v>0</v>
      </c>
      <c r="AD6" s="9">
        <f>IF($A6&lt;=AD$117,NewDistributions!AD6,"")</f>
        <v>0</v>
      </c>
      <c r="AE6" s="9">
        <f>IF($A6&lt;=AE$117,NewDistributions!AE6,"")</f>
        <v>0</v>
      </c>
      <c r="AF6" s="9">
        <f>IF($A6&lt;=AF$117,NewDistributions!AF6,"")</f>
        <v>0</v>
      </c>
      <c r="AG6" s="9">
        <f>IF($A6&lt;=AG$117,NewDistributions!AG6,"")</f>
        <v>0</v>
      </c>
      <c r="AH6" s="9">
        <f>IF($A6&lt;=AH$117,NewDistributions!AH6,"")</f>
        <v>0</v>
      </c>
      <c r="AI6" s="9">
        <f>IF($A6&lt;=AI$117,NewDistributions!AI6,"")</f>
        <v>0</v>
      </c>
      <c r="AJ6" s="9">
        <f>IF($A6&lt;=AJ$117,NewDistributions!AJ6,"")</f>
        <v>0</v>
      </c>
    </row>
    <row r="7" spans="1:36" x14ac:dyDescent="0.25">
      <c r="A7" s="1">
        <v>44322</v>
      </c>
      <c r="B7" s="3">
        <v>126</v>
      </c>
      <c r="C7" s="9">
        <f>IF($A7&lt;=C$117,NewDistributions!C7,"")</f>
        <v>0</v>
      </c>
      <c r="D7" s="9">
        <f>IF($A7&lt;=D$117,NewDistributions!D7,"")</f>
        <v>0</v>
      </c>
      <c r="E7" s="9">
        <f>IF($A7&lt;=E$117,NewDistributions!E7,"")</f>
        <v>0</v>
      </c>
      <c r="F7" s="9">
        <f>IF($A7&lt;=F$117,NewDistributions!F7,"")</f>
        <v>0</v>
      </c>
      <c r="G7" s="9">
        <f>IF($A7&lt;=G$117,NewDistributions!G7,"")</f>
        <v>0</v>
      </c>
      <c r="H7" s="9">
        <f>IF($A7&lt;=H$117,NewDistributions!H7,"")</f>
        <v>0</v>
      </c>
      <c r="I7" s="9">
        <f>IF($A7&lt;=I$117,NewDistributions!I7,"")</f>
        <v>0</v>
      </c>
      <c r="J7" s="9">
        <f>IF($A7&lt;=J$117,NewDistributions!J7,"")</f>
        <v>0</v>
      </c>
      <c r="K7" s="9">
        <f>IF($A7&lt;=K$117,NewDistributions!K7,"")</f>
        <v>0</v>
      </c>
      <c r="L7" s="9">
        <f>IF($A7&lt;=L$117,NewDistributions!L7,"")</f>
        <v>0</v>
      </c>
      <c r="M7" s="9">
        <f>IF($A7&lt;=M$117,NewDistributions!M7,"")</f>
        <v>0</v>
      </c>
      <c r="N7" s="9">
        <f>IF($A7&lt;=N$117,NewDistributions!N7,"")</f>
        <v>0</v>
      </c>
      <c r="O7" s="9">
        <f>IF($A7&lt;=O$117,NewDistributions!O7,"")</f>
        <v>0</v>
      </c>
      <c r="P7" s="9">
        <f>IF($A7&lt;=P$117,NewDistributions!P7,"")</f>
        <v>0</v>
      </c>
      <c r="Q7" s="9">
        <f>IF($A7&lt;=Q$117,NewDistributions!Q7,"")</f>
        <v>0</v>
      </c>
      <c r="R7" s="9">
        <f>IF($A7&lt;=R$117,NewDistributions!R7,"")</f>
        <v>0</v>
      </c>
      <c r="S7" s="9">
        <f>IF($A7&lt;=S$117,NewDistributions!S7,"")</f>
        <v>0</v>
      </c>
      <c r="T7" s="9">
        <f>IF($A7&lt;=T$117,NewDistributions!T7,"")</f>
        <v>0</v>
      </c>
      <c r="U7" s="9">
        <f>IF($A7&lt;=U$117,NewDistributions!U7,"")</f>
        <v>0</v>
      </c>
      <c r="V7" s="9">
        <f>IF($A7&lt;=V$117,NewDistributions!V7,"")</f>
        <v>0</v>
      </c>
      <c r="W7" s="9">
        <f>IF($A7&lt;=W$117,NewDistributions!W7,"")</f>
        <v>0</v>
      </c>
      <c r="X7" s="9">
        <f>IF($A7&lt;=X$117,NewDistributions!X7,"")</f>
        <v>0</v>
      </c>
      <c r="Y7" s="9">
        <f>IF($A7&lt;=Y$117,NewDistributions!Y7,"")</f>
        <v>0</v>
      </c>
      <c r="Z7" s="9">
        <f>IF($A7&lt;=Z$117,NewDistributions!Z7,"")</f>
        <v>0</v>
      </c>
      <c r="AA7" s="9">
        <f>IF($A7&lt;=AA$117,NewDistributions!AA7,"")</f>
        <v>0</v>
      </c>
      <c r="AB7" s="9">
        <f>IF($A7&lt;=AB$117,NewDistributions!AB7,"")</f>
        <v>0</v>
      </c>
      <c r="AC7" s="9">
        <f>IF($A7&lt;=AC$117,NewDistributions!AC7,"")</f>
        <v>0</v>
      </c>
      <c r="AD7" s="9">
        <f>IF($A7&lt;=AD$117,NewDistributions!AD7,"")</f>
        <v>0</v>
      </c>
      <c r="AE7" s="9">
        <f>IF($A7&lt;=AE$117,NewDistributions!AE7,"")</f>
        <v>0</v>
      </c>
      <c r="AF7" s="9">
        <f>IF($A7&lt;=AF$117,NewDistributions!AF7,"")</f>
        <v>0</v>
      </c>
      <c r="AG7" s="9">
        <f>IF($A7&lt;=AG$117,NewDistributions!AG7,"")</f>
        <v>0</v>
      </c>
      <c r="AH7" s="9">
        <f>IF($A7&lt;=AH$117,NewDistributions!AH7,"")</f>
        <v>0</v>
      </c>
      <c r="AI7" s="9">
        <f>IF($A7&lt;=AI$117,NewDistributions!AI7,"")</f>
        <v>0</v>
      </c>
      <c r="AJ7" s="9">
        <f>IF($A7&lt;=AJ$117,NewDistributions!AJ7,"")</f>
        <v>0</v>
      </c>
    </row>
    <row r="8" spans="1:36" x14ac:dyDescent="0.25">
      <c r="A8" s="1">
        <v>44323</v>
      </c>
      <c r="B8" s="3">
        <v>127</v>
      </c>
      <c r="C8" s="9">
        <f>IF($A8&lt;=C$117,NewDistributions!C8,"")</f>
        <v>0</v>
      </c>
      <c r="D8" s="9">
        <f>IF($A8&lt;=D$117,NewDistributions!D8,"")</f>
        <v>0</v>
      </c>
      <c r="E8" s="9">
        <f>IF($A8&lt;=E$117,NewDistributions!E8,"")</f>
        <v>0</v>
      </c>
      <c r="F8" s="9">
        <f>IF($A8&lt;=F$117,NewDistributions!F8,"")</f>
        <v>0</v>
      </c>
      <c r="G8" s="9">
        <f>IF($A8&lt;=G$117,NewDistributions!G8,"")</f>
        <v>0</v>
      </c>
      <c r="H8" s="9">
        <f>IF($A8&lt;=H$117,NewDistributions!H8,"")</f>
        <v>0</v>
      </c>
      <c r="I8" s="9">
        <f>IF($A8&lt;=I$117,NewDistributions!I8,"")</f>
        <v>0</v>
      </c>
      <c r="J8" s="9">
        <f>IF($A8&lt;=J$117,NewDistributions!J8,"")</f>
        <v>0</v>
      </c>
      <c r="K8" s="9">
        <f>IF($A8&lt;=K$117,NewDistributions!K8,"")</f>
        <v>0</v>
      </c>
      <c r="L8" s="9">
        <f>IF($A8&lt;=L$117,NewDistributions!L8,"")</f>
        <v>0</v>
      </c>
      <c r="M8" s="9">
        <f>IF($A8&lt;=M$117,NewDistributions!M8,"")</f>
        <v>0</v>
      </c>
      <c r="N8" s="9">
        <f>IF($A8&lt;=N$117,NewDistributions!N8,"")</f>
        <v>0</v>
      </c>
      <c r="O8" s="9">
        <f>IF($A8&lt;=O$117,NewDistributions!O8,"")</f>
        <v>0</v>
      </c>
      <c r="P8" s="9">
        <f>IF($A8&lt;=P$117,NewDistributions!P8,"")</f>
        <v>0</v>
      </c>
      <c r="Q8" s="9">
        <f>IF($A8&lt;=Q$117,NewDistributions!Q8,"")</f>
        <v>0</v>
      </c>
      <c r="R8" s="9">
        <f>IF($A8&lt;=R$117,NewDistributions!R8,"")</f>
        <v>0</v>
      </c>
      <c r="S8" s="9">
        <f>IF($A8&lt;=S$117,NewDistributions!S8,"")</f>
        <v>0</v>
      </c>
      <c r="T8" s="9">
        <f>IF($A8&lt;=T$117,NewDistributions!T8,"")</f>
        <v>0</v>
      </c>
      <c r="U8" s="9">
        <f>IF($A8&lt;=U$117,NewDistributions!U8,"")</f>
        <v>0</v>
      </c>
      <c r="V8" s="9">
        <f>IF($A8&lt;=V$117,NewDistributions!V8,"")</f>
        <v>0</v>
      </c>
      <c r="W8" s="9">
        <f>IF($A8&lt;=W$117,NewDistributions!W8,"")</f>
        <v>0</v>
      </c>
      <c r="X8" s="9">
        <f>IF($A8&lt;=X$117,NewDistributions!X8,"")</f>
        <v>0</v>
      </c>
      <c r="Y8" s="9">
        <f>IF($A8&lt;=Y$117,NewDistributions!Y8,"")</f>
        <v>0</v>
      </c>
      <c r="Z8" s="9">
        <f>IF($A8&lt;=Z$117,NewDistributions!Z8,"")</f>
        <v>0</v>
      </c>
      <c r="AA8" s="9">
        <f>IF($A8&lt;=AA$117,NewDistributions!AA8,"")</f>
        <v>0</v>
      </c>
      <c r="AB8" s="9">
        <f>IF($A8&lt;=AB$117,NewDistributions!AB8,"")</f>
        <v>0</v>
      </c>
      <c r="AC8" s="9">
        <f>IF($A8&lt;=AC$117,NewDistributions!AC8,"")</f>
        <v>0</v>
      </c>
      <c r="AD8" s="9">
        <f>IF($A8&lt;=AD$117,NewDistributions!AD8,"")</f>
        <v>0</v>
      </c>
      <c r="AE8" s="9">
        <f>IF($A8&lt;=AE$117,NewDistributions!AE8,"")</f>
        <v>0</v>
      </c>
      <c r="AF8" s="9">
        <f>IF($A8&lt;=AF$117,NewDistributions!AF8,"")</f>
        <v>0</v>
      </c>
      <c r="AG8" s="9">
        <f>IF($A8&lt;=AG$117,NewDistributions!AG8,"")</f>
        <v>0</v>
      </c>
      <c r="AH8" s="9">
        <f>IF($A8&lt;=AH$117,NewDistributions!AH8,"")</f>
        <v>0</v>
      </c>
      <c r="AI8" s="9">
        <f>IF($A8&lt;=AI$117,NewDistributions!AI8,"")</f>
        <v>0</v>
      </c>
      <c r="AJ8" s="9">
        <f>IF($A8&lt;=AJ$117,NewDistributions!AJ8,"")</f>
        <v>0</v>
      </c>
    </row>
    <row r="9" spans="1:36" x14ac:dyDescent="0.25">
      <c r="A9" s="1">
        <v>44324</v>
      </c>
      <c r="B9" s="3">
        <v>128</v>
      </c>
      <c r="C9" s="9">
        <f>IF($A9&lt;=C$117,NewDistributions!C9,"")</f>
        <v>0</v>
      </c>
      <c r="D9" s="9">
        <f>IF($A9&lt;=D$117,NewDistributions!D9,"")</f>
        <v>0</v>
      </c>
      <c r="E9" s="9">
        <f>IF($A9&lt;=E$117,NewDistributions!E9,"")</f>
        <v>0</v>
      </c>
      <c r="F9" s="9">
        <f>IF($A9&lt;=F$117,NewDistributions!F9,"")</f>
        <v>0</v>
      </c>
      <c r="G9" s="9">
        <f>IF($A9&lt;=G$117,NewDistributions!G9,"")</f>
        <v>0</v>
      </c>
      <c r="H9" s="9">
        <f>IF($A9&lt;=H$117,NewDistributions!H9,"")</f>
        <v>0</v>
      </c>
      <c r="I9" s="9">
        <f>IF($A9&lt;=I$117,NewDistributions!I9,"")</f>
        <v>0</v>
      </c>
      <c r="J9" s="9">
        <f>IF($A9&lt;=J$117,NewDistributions!J9,"")</f>
        <v>0</v>
      </c>
      <c r="K9" s="9">
        <f>IF($A9&lt;=K$117,NewDistributions!K9,"")</f>
        <v>0</v>
      </c>
      <c r="L9" s="9">
        <f>IF($A9&lt;=L$117,NewDistributions!L9,"")</f>
        <v>0</v>
      </c>
      <c r="M9" s="9">
        <f>IF($A9&lt;=M$117,NewDistributions!M9,"")</f>
        <v>0</v>
      </c>
      <c r="N9" s="9">
        <f>IF($A9&lt;=N$117,NewDistributions!N9,"")</f>
        <v>0</v>
      </c>
      <c r="O9" s="9">
        <f>IF($A9&lt;=O$117,NewDistributions!O9,"")</f>
        <v>0</v>
      </c>
      <c r="P9" s="9">
        <f>IF($A9&lt;=P$117,NewDistributions!P9,"")</f>
        <v>0</v>
      </c>
      <c r="Q9" s="9">
        <f>IF($A9&lt;=Q$117,NewDistributions!Q9,"")</f>
        <v>0</v>
      </c>
      <c r="R9" s="9">
        <f>IF($A9&lt;=R$117,NewDistributions!R9,"")</f>
        <v>0</v>
      </c>
      <c r="S9" s="9">
        <f>IF($A9&lt;=S$117,NewDistributions!S9,"")</f>
        <v>0</v>
      </c>
      <c r="T9" s="9">
        <f>IF($A9&lt;=T$117,NewDistributions!T9,"")</f>
        <v>0</v>
      </c>
      <c r="U9" s="9">
        <f>IF($A9&lt;=U$117,NewDistributions!U9,"")</f>
        <v>0</v>
      </c>
      <c r="V9" s="9">
        <f>IF($A9&lt;=V$117,NewDistributions!V9,"")</f>
        <v>0</v>
      </c>
      <c r="W9" s="9">
        <f>IF($A9&lt;=W$117,NewDistributions!W9,"")</f>
        <v>0</v>
      </c>
      <c r="X9" s="9">
        <f>IF($A9&lt;=X$117,NewDistributions!X9,"")</f>
        <v>0</v>
      </c>
      <c r="Y9" s="9">
        <f>IF($A9&lt;=Y$117,NewDistributions!Y9,"")</f>
        <v>0</v>
      </c>
      <c r="Z9" s="9">
        <f>IF($A9&lt;=Z$117,NewDistributions!Z9,"")</f>
        <v>0</v>
      </c>
      <c r="AA9" s="9">
        <f>IF($A9&lt;=AA$117,NewDistributions!AA9,"")</f>
        <v>0</v>
      </c>
      <c r="AB9" s="9">
        <f>IF($A9&lt;=AB$117,NewDistributions!AB9,"")</f>
        <v>0</v>
      </c>
      <c r="AC9" s="9">
        <f>IF($A9&lt;=AC$117,NewDistributions!AC9,"")</f>
        <v>0</v>
      </c>
      <c r="AD9" s="9">
        <f>IF($A9&lt;=AD$117,NewDistributions!AD9,"")</f>
        <v>0</v>
      </c>
      <c r="AE9" s="9">
        <f>IF($A9&lt;=AE$117,NewDistributions!AE9,"")</f>
        <v>0</v>
      </c>
      <c r="AF9" s="9">
        <f>IF($A9&lt;=AF$117,NewDistributions!AF9,"")</f>
        <v>0</v>
      </c>
      <c r="AG9" s="9">
        <f>IF($A9&lt;=AG$117,NewDistributions!AG9,"")</f>
        <v>0</v>
      </c>
      <c r="AH9" s="9">
        <f>IF($A9&lt;=AH$117,NewDistributions!AH9,"")</f>
        <v>0</v>
      </c>
      <c r="AI9" s="9">
        <f>IF($A9&lt;=AI$117,NewDistributions!AI9,"")</f>
        <v>0</v>
      </c>
      <c r="AJ9" s="9">
        <f>IF($A9&lt;=AJ$117,NewDistributions!AJ9,"")</f>
        <v>0</v>
      </c>
    </row>
    <row r="10" spans="1:36" x14ac:dyDescent="0.25">
      <c r="A10" s="1">
        <v>44325</v>
      </c>
      <c r="B10" s="3">
        <v>129</v>
      </c>
      <c r="C10" s="9">
        <f>IF($A10&lt;=C$117,NewDistributions!C10,"")</f>
        <v>0</v>
      </c>
      <c r="D10" s="9">
        <f>IF($A10&lt;=D$117,NewDistributions!D10,"")</f>
        <v>0</v>
      </c>
      <c r="E10" s="9">
        <f>IF($A10&lt;=E$117,NewDistributions!E10,"")</f>
        <v>0</v>
      </c>
      <c r="F10" s="9">
        <f>IF($A10&lt;=F$117,NewDistributions!F10,"")</f>
        <v>0</v>
      </c>
      <c r="G10" s="9">
        <f>IF($A10&lt;=G$117,NewDistributions!G10,"")</f>
        <v>0</v>
      </c>
      <c r="H10" s="9">
        <f>IF($A10&lt;=H$117,NewDistributions!H10,"")</f>
        <v>0</v>
      </c>
      <c r="I10" s="9">
        <f>IF($A10&lt;=I$117,NewDistributions!I10,"")</f>
        <v>0</v>
      </c>
      <c r="J10" s="9">
        <f>IF($A10&lt;=J$117,NewDistributions!J10,"")</f>
        <v>0</v>
      </c>
      <c r="K10" s="9">
        <f>IF($A10&lt;=K$117,NewDistributions!K10,"")</f>
        <v>0</v>
      </c>
      <c r="L10" s="9">
        <f>IF($A10&lt;=L$117,NewDistributions!L10,"")</f>
        <v>0</v>
      </c>
      <c r="M10" s="9">
        <f>IF($A10&lt;=M$117,NewDistributions!M10,"")</f>
        <v>0</v>
      </c>
      <c r="N10" s="9">
        <f>IF($A10&lt;=N$117,NewDistributions!N10,"")</f>
        <v>0</v>
      </c>
      <c r="O10" s="9">
        <f>IF($A10&lt;=O$117,NewDistributions!O10,"")</f>
        <v>0</v>
      </c>
      <c r="P10" s="9">
        <f>IF($A10&lt;=P$117,NewDistributions!P10,"")</f>
        <v>0</v>
      </c>
      <c r="Q10" s="9">
        <f>IF($A10&lt;=Q$117,NewDistributions!Q10,"")</f>
        <v>0</v>
      </c>
      <c r="R10" s="9">
        <f>IF($A10&lt;=R$117,NewDistributions!R10,"")</f>
        <v>0</v>
      </c>
      <c r="S10" s="9">
        <f>IF($A10&lt;=S$117,NewDistributions!S10,"")</f>
        <v>0</v>
      </c>
      <c r="T10" s="9">
        <f>IF($A10&lt;=T$117,NewDistributions!T10,"")</f>
        <v>0</v>
      </c>
      <c r="U10" s="9">
        <f>IF($A10&lt;=U$117,NewDistributions!U10,"")</f>
        <v>0</v>
      </c>
      <c r="V10" s="9">
        <f>IF($A10&lt;=V$117,NewDistributions!V10,"")</f>
        <v>0</v>
      </c>
      <c r="W10" s="9">
        <f>IF($A10&lt;=W$117,NewDistributions!W10,"")</f>
        <v>0</v>
      </c>
      <c r="X10" s="9">
        <f>IF($A10&lt;=X$117,NewDistributions!X10,"")</f>
        <v>0</v>
      </c>
      <c r="Y10" s="9">
        <f>IF($A10&lt;=Y$117,NewDistributions!Y10,"")</f>
        <v>0</v>
      </c>
      <c r="Z10" s="9">
        <f>IF($A10&lt;=Z$117,NewDistributions!Z10,"")</f>
        <v>0</v>
      </c>
      <c r="AA10" s="9">
        <f>IF($A10&lt;=AA$117,NewDistributions!AA10,"")</f>
        <v>0</v>
      </c>
      <c r="AB10" s="9">
        <f>IF($A10&lt;=AB$117,NewDistributions!AB10,"")</f>
        <v>0</v>
      </c>
      <c r="AC10" s="9">
        <f>IF($A10&lt;=AC$117,NewDistributions!AC10,"")</f>
        <v>0</v>
      </c>
      <c r="AD10" s="9">
        <f>IF($A10&lt;=AD$117,NewDistributions!AD10,"")</f>
        <v>0</v>
      </c>
      <c r="AE10" s="9">
        <f>IF($A10&lt;=AE$117,NewDistributions!AE10,"")</f>
        <v>0</v>
      </c>
      <c r="AF10" s="9">
        <f>IF($A10&lt;=AF$117,NewDistributions!AF10,"")</f>
        <v>0</v>
      </c>
      <c r="AG10" s="9">
        <f>IF($A10&lt;=AG$117,NewDistributions!AG10,"")</f>
        <v>0</v>
      </c>
      <c r="AH10" s="9">
        <f>IF($A10&lt;=AH$117,NewDistributions!AH10,"")</f>
        <v>0</v>
      </c>
      <c r="AI10" s="9">
        <f>IF($A10&lt;=AI$117,NewDistributions!AI10,"")</f>
        <v>0</v>
      </c>
      <c r="AJ10" s="9">
        <f>IF($A10&lt;=AJ$117,NewDistributions!AJ10,"")</f>
        <v>0</v>
      </c>
    </row>
    <row r="11" spans="1:36" x14ac:dyDescent="0.25">
      <c r="A11" s="1">
        <v>44326</v>
      </c>
      <c r="B11" s="3">
        <v>130</v>
      </c>
      <c r="C11" s="9">
        <f>IF($A11&lt;=C$117,NewDistributions!C11,"")</f>
        <v>2.4329143961657116E-2</v>
      </c>
      <c r="D11" s="9">
        <f>IF($A11&lt;=D$117,NewDistributions!D11,"")</f>
        <v>4.3615232944468278E-2</v>
      </c>
      <c r="E11" s="9">
        <f>IF($A11&lt;=E$117,NewDistributions!E11,"")</f>
        <v>0</v>
      </c>
      <c r="F11" s="9">
        <f>IF($A11&lt;=F$117,NewDistributions!F11,"")</f>
        <v>0</v>
      </c>
      <c r="G11" s="9">
        <f>IF($A11&lt;=G$117,NewDistributions!G11,"")</f>
        <v>0</v>
      </c>
      <c r="H11" s="9">
        <f>IF($A11&lt;=H$117,NewDistributions!H11,"")</f>
        <v>3.6232311961459977E-2</v>
      </c>
      <c r="I11" s="9">
        <f>IF($A11&lt;=I$117,NewDistributions!I11,"")</f>
        <v>4.1584655964192654E-2</v>
      </c>
      <c r="J11" s="9">
        <f>IF($A11&lt;=J$117,NewDistributions!J11,"")</f>
        <v>0</v>
      </c>
      <c r="K11" s="9">
        <f>IF($A11&lt;=K$117,NewDistributions!K11,"")</f>
        <v>0</v>
      </c>
      <c r="L11" s="9">
        <f>IF($A11&lt;=L$117,NewDistributions!L11,"")</f>
        <v>0</v>
      </c>
      <c r="M11" s="9">
        <f>IF($A11&lt;=M$117,NewDistributions!M11,"")</f>
        <v>0</v>
      </c>
      <c r="N11" s="9">
        <f>IF($A11&lt;=N$117,NewDistributions!N11,"")</f>
        <v>0</v>
      </c>
      <c r="O11" s="9">
        <f>IF($A11&lt;=O$117,NewDistributions!O11,"")</f>
        <v>0</v>
      </c>
      <c r="P11" s="9">
        <f>IF($A11&lt;=P$117,NewDistributions!P11,"")</f>
        <v>0</v>
      </c>
      <c r="Q11" s="9">
        <f>IF($A11&lt;=Q$117,NewDistributions!Q11,"")</f>
        <v>0</v>
      </c>
      <c r="R11" s="9">
        <f>IF($A11&lt;=R$117,NewDistributions!R11,"")</f>
        <v>0</v>
      </c>
      <c r="S11" s="9">
        <f>IF($A11&lt;=S$117,NewDistributions!S11,"")</f>
        <v>0</v>
      </c>
      <c r="T11" s="9">
        <f>IF($A11&lt;=T$117,NewDistributions!T11,"")</f>
        <v>0</v>
      </c>
      <c r="U11" s="9">
        <f>IF($A11&lt;=U$117,NewDistributions!U11,"")</f>
        <v>0</v>
      </c>
      <c r="V11" s="9">
        <f>IF($A11&lt;=V$117,NewDistributions!V11,"")</f>
        <v>0</v>
      </c>
      <c r="W11" s="9">
        <f>IF($A11&lt;=W$117,NewDistributions!W11,"")</f>
        <v>0</v>
      </c>
      <c r="X11" s="9">
        <f>IF($A11&lt;=X$117,NewDistributions!X11,"")</f>
        <v>0</v>
      </c>
      <c r="Y11" s="9">
        <f>IF($A11&lt;=Y$117,NewDistributions!Y11,"")</f>
        <v>0</v>
      </c>
      <c r="Z11" s="9">
        <f>IF($A11&lt;=Z$117,NewDistributions!Z11,"")</f>
        <v>0</v>
      </c>
      <c r="AA11" s="9">
        <f>IF($A11&lt;=AA$117,NewDistributions!AA11,"")</f>
        <v>3.4675894534827424E-2</v>
      </c>
      <c r="AB11" s="9">
        <f>IF($A11&lt;=AB$117,NewDistributions!AB11,"")</f>
        <v>6.8147199459216282E-2</v>
      </c>
      <c r="AC11" s="9">
        <f>IF($A11&lt;=AC$117,NewDistributions!AC11,"")</f>
        <v>1</v>
      </c>
      <c r="AD11" s="9">
        <f>IF($A11&lt;=AD$117,NewDistributions!AD11,"")</f>
        <v>0</v>
      </c>
      <c r="AE11" s="9">
        <f>IF($A11&lt;=AE$117,NewDistributions!AE11,"")</f>
        <v>0</v>
      </c>
      <c r="AF11" s="9">
        <f>IF($A11&lt;=AF$117,NewDistributions!AF11,"")</f>
        <v>0</v>
      </c>
      <c r="AG11" s="9">
        <f>IF($A11&lt;=AG$117,NewDistributions!AG11,"")</f>
        <v>1.4825539049372146E-2</v>
      </c>
      <c r="AH11" s="9">
        <f>IF($A11&lt;=AH$117,NewDistributions!AH11,"")</f>
        <v>0</v>
      </c>
      <c r="AI11" s="9">
        <f>IF($A11&lt;=AI$117,NewDistributions!AI11,"")</f>
        <v>3.5166464873245852E-2</v>
      </c>
      <c r="AJ11" s="9">
        <f>IF($A11&lt;=AJ$117,NewDistributions!AJ11,"")</f>
        <v>0</v>
      </c>
    </row>
    <row r="12" spans="1:36" x14ac:dyDescent="0.25">
      <c r="A12" s="1">
        <v>44327</v>
      </c>
      <c r="B12" s="3">
        <v>131</v>
      </c>
      <c r="C12" s="9">
        <f>IF($A12&lt;=C$117,NewDistributions!C12,"")</f>
        <v>4.865828792331419E-2</v>
      </c>
      <c r="D12" s="9">
        <f>IF($A12&lt;=D$117,NewDistributions!D12,"")</f>
        <v>8.7230465888936487E-2</v>
      </c>
      <c r="E12" s="9">
        <f>IF($A12&lt;=E$117,NewDistributions!E12,"")</f>
        <v>0</v>
      </c>
      <c r="F12" s="9">
        <f>IF($A12&lt;=F$117,NewDistributions!F12,"")</f>
        <v>0</v>
      </c>
      <c r="G12" s="9">
        <f>IF($A12&lt;=G$117,NewDistributions!G12,"")</f>
        <v>0</v>
      </c>
      <c r="H12" s="9">
        <f>IF($A12&lt;=H$117,NewDistributions!H12,"")</f>
        <v>7.2464623922919871E-2</v>
      </c>
      <c r="I12" s="9">
        <f>IF($A12&lt;=I$117,NewDistributions!I12,"")</f>
        <v>8.3169311928385267E-2</v>
      </c>
      <c r="J12" s="9">
        <f>IF($A12&lt;=J$117,NewDistributions!J12,"")</f>
        <v>0</v>
      </c>
      <c r="K12" s="9">
        <f>IF($A12&lt;=K$117,NewDistributions!K12,"")</f>
        <v>0</v>
      </c>
      <c r="L12" s="9">
        <f>IF($A12&lt;=L$117,NewDistributions!L12,"")</f>
        <v>0</v>
      </c>
      <c r="M12" s="9">
        <f>IF($A12&lt;=M$117,NewDistributions!M12,"")</f>
        <v>0</v>
      </c>
      <c r="N12" s="9">
        <f>IF($A12&lt;=N$117,NewDistributions!N12,"")</f>
        <v>0</v>
      </c>
      <c r="O12" s="9">
        <f>IF($A12&lt;=O$117,NewDistributions!O12,"")</f>
        <v>0</v>
      </c>
      <c r="P12" s="9">
        <f>IF($A12&lt;=P$117,NewDistributions!P12,"")</f>
        <v>0</v>
      </c>
      <c r="Q12" s="9">
        <f>IF($A12&lt;=Q$117,NewDistributions!Q12,"")</f>
        <v>0</v>
      </c>
      <c r="R12" s="9">
        <f>IF($A12&lt;=R$117,NewDistributions!R12,"")</f>
        <v>0</v>
      </c>
      <c r="S12" s="9">
        <f>IF($A12&lt;=S$117,NewDistributions!S12,"")</f>
        <v>0</v>
      </c>
      <c r="T12" s="9">
        <f>IF($A12&lt;=T$117,NewDistributions!T12,"")</f>
        <v>0</v>
      </c>
      <c r="U12" s="9">
        <f>IF($A12&lt;=U$117,NewDistributions!U12,"")</f>
        <v>0</v>
      </c>
      <c r="V12" s="9">
        <f>IF($A12&lt;=V$117,NewDistributions!V12,"")</f>
        <v>0</v>
      </c>
      <c r="W12" s="9">
        <f>IF($A12&lt;=W$117,NewDistributions!W12,"")</f>
        <v>0</v>
      </c>
      <c r="X12" s="9">
        <f>IF($A12&lt;=X$117,NewDistributions!X12,"")</f>
        <v>0</v>
      </c>
      <c r="Y12" s="9">
        <f>IF($A12&lt;=Y$117,NewDistributions!Y12,"")</f>
        <v>0</v>
      </c>
      <c r="Z12" s="9">
        <f>IF($A12&lt;=Z$117,NewDistributions!Z12,"")</f>
        <v>0</v>
      </c>
      <c r="AA12" s="9">
        <f>IF($A12&lt;=AA$117,NewDistributions!AA12,"")</f>
        <v>6.9351789069654793E-2</v>
      </c>
      <c r="AB12" s="9">
        <f>IF($A12&lt;=AB$117,NewDistributions!AB12,"")</f>
        <v>0.13629439891843242</v>
      </c>
      <c r="AC12" s="9">
        <f>IF($A12&lt;=AC$117,NewDistributions!AC12,"")</f>
        <v>2</v>
      </c>
      <c r="AD12" s="9">
        <f>IF($A12&lt;=AD$117,NewDistributions!AD12,"")</f>
        <v>0</v>
      </c>
      <c r="AE12" s="9">
        <f>IF($A12&lt;=AE$117,NewDistributions!AE12,"")</f>
        <v>0</v>
      </c>
      <c r="AF12" s="9">
        <f>IF($A12&lt;=AF$117,NewDistributions!AF12,"")</f>
        <v>0</v>
      </c>
      <c r="AG12" s="9">
        <f>IF($A12&lt;=AG$117,NewDistributions!AG12,"")</f>
        <v>2.9651078098744271E-2</v>
      </c>
      <c r="AH12" s="9">
        <f>IF($A12&lt;=AH$117,NewDistributions!AH12,"")</f>
        <v>0</v>
      </c>
      <c r="AI12" s="9">
        <f>IF($A12&lt;=AI$117,NewDistributions!AI12,"")</f>
        <v>7.0332929746491649E-2</v>
      </c>
      <c r="AJ12" s="9">
        <f>IF($A12&lt;=AJ$117,NewDistributions!AJ12,"")</f>
        <v>0</v>
      </c>
    </row>
    <row r="13" spans="1:36" x14ac:dyDescent="0.25">
      <c r="A13" s="1">
        <v>44328</v>
      </c>
      <c r="B13" s="3">
        <v>132</v>
      </c>
      <c r="C13" s="9">
        <f>IF($A13&lt;=C$117,NewDistributions!C13,"")</f>
        <v>2.4329143961657137E-2</v>
      </c>
      <c r="D13" s="9">
        <f>IF($A13&lt;=D$117,NewDistributions!D13,"")</f>
        <v>4.3615232944468306E-2</v>
      </c>
      <c r="E13" s="9">
        <f>IF($A13&lt;=E$117,NewDistributions!E13,"")</f>
        <v>0</v>
      </c>
      <c r="F13" s="9">
        <f>IF($A13&lt;=F$117,NewDistributions!F13,"")</f>
        <v>0</v>
      </c>
      <c r="G13" s="9">
        <f>IF($A13&lt;=G$117,NewDistributions!G13,"")</f>
        <v>0</v>
      </c>
      <c r="H13" s="9">
        <f>IF($A13&lt;=H$117,NewDistributions!H13,"")</f>
        <v>3.6232311961459998E-2</v>
      </c>
      <c r="I13" s="9">
        <f>IF($A13&lt;=I$117,NewDistributions!I13,"")</f>
        <v>4.1584655964192682E-2</v>
      </c>
      <c r="J13" s="9">
        <f>IF($A13&lt;=J$117,NewDistributions!J13,"")</f>
        <v>0</v>
      </c>
      <c r="K13" s="9">
        <f>IF($A13&lt;=K$117,NewDistributions!K13,"")</f>
        <v>0</v>
      </c>
      <c r="L13" s="9">
        <f>IF($A13&lt;=L$117,NewDistributions!L13,"")</f>
        <v>0</v>
      </c>
      <c r="M13" s="9">
        <f>IF($A13&lt;=M$117,NewDistributions!M13,"")</f>
        <v>0</v>
      </c>
      <c r="N13" s="9">
        <f>IF($A13&lt;=N$117,NewDistributions!N13,"")</f>
        <v>0</v>
      </c>
      <c r="O13" s="9">
        <f>IF($A13&lt;=O$117,NewDistributions!O13,"")</f>
        <v>0</v>
      </c>
      <c r="P13" s="9">
        <f>IF($A13&lt;=P$117,NewDistributions!P13,"")</f>
        <v>0</v>
      </c>
      <c r="Q13" s="9">
        <f>IF($A13&lt;=Q$117,NewDistributions!Q13,"")</f>
        <v>0</v>
      </c>
      <c r="R13" s="9">
        <f>IF($A13&lt;=R$117,NewDistributions!R13,"")</f>
        <v>0</v>
      </c>
      <c r="S13" s="9">
        <f>IF($A13&lt;=S$117,NewDistributions!S13,"")</f>
        <v>0</v>
      </c>
      <c r="T13" s="9">
        <f>IF($A13&lt;=T$117,NewDistributions!T13,"")</f>
        <v>0</v>
      </c>
      <c r="U13" s="9">
        <f>IF($A13&lt;=U$117,NewDistributions!U13,"")</f>
        <v>0</v>
      </c>
      <c r="V13" s="9">
        <f>IF($A13&lt;=V$117,NewDistributions!V13,"")</f>
        <v>0</v>
      </c>
      <c r="W13" s="9">
        <f>IF($A13&lt;=W$117,NewDistributions!W13,"")</f>
        <v>0</v>
      </c>
      <c r="X13" s="9">
        <f>IF($A13&lt;=X$117,NewDistributions!X13,"")</f>
        <v>0</v>
      </c>
      <c r="Y13" s="9">
        <f>IF($A13&lt;=Y$117,NewDistributions!Y13,"")</f>
        <v>0</v>
      </c>
      <c r="Z13" s="9">
        <f>IF($A13&lt;=Z$117,NewDistributions!Z13,"")</f>
        <v>0</v>
      </c>
      <c r="AA13" s="9">
        <f>IF($A13&lt;=AA$117,NewDistributions!AA13,"")</f>
        <v>3.4675894534827452E-2</v>
      </c>
      <c r="AB13" s="9">
        <f>IF($A13&lt;=AB$117,NewDistributions!AB13,"")</f>
        <v>6.8147199459216337E-2</v>
      </c>
      <c r="AC13" s="9">
        <f>IF($A13&lt;=AC$117,NewDistributions!AC13,"")</f>
        <v>1</v>
      </c>
      <c r="AD13" s="9">
        <f>IF($A13&lt;=AD$117,NewDistributions!AD13,"")</f>
        <v>0</v>
      </c>
      <c r="AE13" s="9">
        <f>IF($A13&lt;=AE$117,NewDistributions!AE13,"")</f>
        <v>0</v>
      </c>
      <c r="AF13" s="9">
        <f>IF($A13&lt;=AF$117,NewDistributions!AF13,"")</f>
        <v>0</v>
      </c>
      <c r="AG13" s="9">
        <f>IF($A13&lt;=AG$117,NewDistributions!AG13,"")</f>
        <v>1.482553904937216E-2</v>
      </c>
      <c r="AH13" s="9">
        <f>IF($A13&lt;=AH$117,NewDistributions!AH13,"")</f>
        <v>0</v>
      </c>
      <c r="AI13" s="9">
        <f>IF($A13&lt;=AI$117,NewDistributions!AI13,"")</f>
        <v>3.5166464873245887E-2</v>
      </c>
      <c r="AJ13" s="9">
        <f>IF($A13&lt;=AJ$117,NewDistributions!AJ13,"")</f>
        <v>0</v>
      </c>
    </row>
    <row r="14" spans="1:36" x14ac:dyDescent="0.25">
      <c r="A14" s="1">
        <v>44329</v>
      </c>
      <c r="B14" s="3">
        <v>133</v>
      </c>
      <c r="C14" s="9">
        <f>IF($A14&lt;=C$117,NewDistributions!C14,"")</f>
        <v>0</v>
      </c>
      <c r="D14" s="9">
        <f>IF($A14&lt;=D$117,NewDistributions!D14,"")</f>
        <v>0</v>
      </c>
      <c r="E14" s="9">
        <f>IF($A14&lt;=E$117,NewDistributions!E14,"")</f>
        <v>0</v>
      </c>
      <c r="F14" s="9">
        <f>IF($A14&lt;=F$117,NewDistributions!F14,"")</f>
        <v>0</v>
      </c>
      <c r="G14" s="9">
        <f>IF($A14&lt;=G$117,NewDistributions!G14,"")</f>
        <v>0</v>
      </c>
      <c r="H14" s="9">
        <f>IF($A14&lt;=H$117,NewDistributions!H14,"")</f>
        <v>0</v>
      </c>
      <c r="I14" s="9">
        <f>IF($A14&lt;=I$117,NewDistributions!I14,"")</f>
        <v>0</v>
      </c>
      <c r="J14" s="9">
        <f>IF($A14&lt;=J$117,NewDistributions!J14,"")</f>
        <v>0</v>
      </c>
      <c r="K14" s="9">
        <f>IF($A14&lt;=K$117,NewDistributions!K14,"")</f>
        <v>0</v>
      </c>
      <c r="L14" s="9">
        <f>IF($A14&lt;=L$117,NewDistributions!L14,"")</f>
        <v>0</v>
      </c>
      <c r="M14" s="9">
        <f>IF($A14&lt;=M$117,NewDistributions!M14,"")</f>
        <v>0</v>
      </c>
      <c r="N14" s="9">
        <f>IF($A14&lt;=N$117,NewDistributions!N14,"")</f>
        <v>0</v>
      </c>
      <c r="O14" s="9">
        <f>IF($A14&lt;=O$117,NewDistributions!O14,"")</f>
        <v>0</v>
      </c>
      <c r="P14" s="9">
        <f>IF($A14&lt;=P$117,NewDistributions!P14,"")</f>
        <v>0</v>
      </c>
      <c r="Q14" s="9">
        <f>IF($A14&lt;=Q$117,NewDistributions!Q14,"")</f>
        <v>0</v>
      </c>
      <c r="R14" s="9">
        <f>IF($A14&lt;=R$117,NewDistributions!R14,"")</f>
        <v>0</v>
      </c>
      <c r="S14" s="9">
        <f>IF($A14&lt;=S$117,NewDistributions!S14,"")</f>
        <v>0</v>
      </c>
      <c r="T14" s="9">
        <f>IF($A14&lt;=T$117,NewDistributions!T14,"")</f>
        <v>0</v>
      </c>
      <c r="U14" s="9">
        <f>IF($A14&lt;=U$117,NewDistributions!U14,"")</f>
        <v>0</v>
      </c>
      <c r="V14" s="9">
        <f>IF($A14&lt;=V$117,NewDistributions!V14,"")</f>
        <v>0</v>
      </c>
      <c r="W14" s="9">
        <f>IF($A14&lt;=W$117,NewDistributions!W14,"")</f>
        <v>0</v>
      </c>
      <c r="X14" s="9">
        <f>IF($A14&lt;=X$117,NewDistributions!X14,"")</f>
        <v>0</v>
      </c>
      <c r="Y14" s="9">
        <f>IF($A14&lt;=Y$117,NewDistributions!Y14,"")</f>
        <v>0</v>
      </c>
      <c r="Z14" s="9">
        <f>IF($A14&lt;=Z$117,NewDistributions!Z14,"")</f>
        <v>0</v>
      </c>
      <c r="AA14" s="9">
        <f>IF($A14&lt;=AA$117,NewDistributions!AA14,"")</f>
        <v>0</v>
      </c>
      <c r="AB14" s="9">
        <f>IF($A14&lt;=AB$117,NewDistributions!AB14,"")</f>
        <v>0</v>
      </c>
      <c r="AC14" s="9">
        <f>IF($A14&lt;=AC$117,NewDistributions!AC14,"")</f>
        <v>0</v>
      </c>
      <c r="AD14" s="9">
        <f>IF($A14&lt;=AD$117,NewDistributions!AD14,"")</f>
        <v>0</v>
      </c>
      <c r="AE14" s="9">
        <f>IF($A14&lt;=AE$117,NewDistributions!AE14,"")</f>
        <v>0</v>
      </c>
      <c r="AF14" s="9">
        <f>IF($A14&lt;=AF$117,NewDistributions!AF14,"")</f>
        <v>0</v>
      </c>
      <c r="AG14" s="9">
        <f>IF($A14&lt;=AG$117,NewDistributions!AG14,"")</f>
        <v>0</v>
      </c>
      <c r="AH14" s="9">
        <f>IF($A14&lt;=AH$117,NewDistributions!AH14,"")</f>
        <v>0</v>
      </c>
      <c r="AI14" s="9">
        <f>IF($A14&lt;=AI$117,NewDistributions!AI14,"")</f>
        <v>0</v>
      </c>
      <c r="AJ14" s="9">
        <f>IF($A14&lt;=AJ$117,NewDistributions!AJ14,"")</f>
        <v>0</v>
      </c>
    </row>
    <row r="15" spans="1:36" x14ac:dyDescent="0.25">
      <c r="A15" s="1">
        <v>44330</v>
      </c>
      <c r="B15" s="3">
        <v>134</v>
      </c>
      <c r="C15" s="9">
        <f>IF($A15&lt;=C$117,NewDistributions!C15,"")</f>
        <v>2.3502639224924463E-2</v>
      </c>
      <c r="D15" s="9">
        <f>IF($A15&lt;=D$117,NewDistributions!D15,"")</f>
        <v>4.2133545110358196E-2</v>
      </c>
      <c r="E15" s="9">
        <f>IF($A15&lt;=E$117,NewDistributions!E15,"")</f>
        <v>0</v>
      </c>
      <c r="F15" s="9">
        <f>IF($A15&lt;=F$117,NewDistributions!F15,"")</f>
        <v>0</v>
      </c>
      <c r="G15" s="9">
        <f>IF($A15&lt;=G$117,NewDistributions!G15,"")</f>
        <v>0</v>
      </c>
      <c r="H15" s="9">
        <f>IF($A15&lt;=H$117,NewDistributions!H15,"")</f>
        <v>3.5001435219305953E-2</v>
      </c>
      <c r="I15" s="9">
        <f>IF($A15&lt;=I$117,NewDistributions!I15,"")</f>
        <v>4.0171950478789312E-2</v>
      </c>
      <c r="J15" s="9">
        <f>IF($A15&lt;=J$117,NewDistributions!J15,"")</f>
        <v>0</v>
      </c>
      <c r="K15" s="9">
        <f>IF($A15&lt;=K$117,NewDistributions!K15,"")</f>
        <v>0</v>
      </c>
      <c r="L15" s="9">
        <f>IF($A15&lt;=L$117,NewDistributions!L15,"")</f>
        <v>0</v>
      </c>
      <c r="M15" s="9">
        <f>IF($A15&lt;=M$117,NewDistributions!M15,"")</f>
        <v>0</v>
      </c>
      <c r="N15" s="9">
        <f>IF($A15&lt;=N$117,NewDistributions!N15,"")</f>
        <v>0</v>
      </c>
      <c r="O15" s="9">
        <f>IF($A15&lt;=O$117,NewDistributions!O15,"")</f>
        <v>0</v>
      </c>
      <c r="P15" s="9">
        <f>IF($A15&lt;=P$117,NewDistributions!P15,"")</f>
        <v>0</v>
      </c>
      <c r="Q15" s="9">
        <f>IF($A15&lt;=Q$117,NewDistributions!Q15,"")</f>
        <v>0</v>
      </c>
      <c r="R15" s="9">
        <f>IF($A15&lt;=R$117,NewDistributions!R15,"")</f>
        <v>0</v>
      </c>
      <c r="S15" s="9">
        <f>IF($A15&lt;=S$117,NewDistributions!S15,"")</f>
        <v>0</v>
      </c>
      <c r="T15" s="9">
        <f>IF($A15&lt;=T$117,NewDistributions!T15,"")</f>
        <v>0</v>
      </c>
      <c r="U15" s="9">
        <f>IF($A15&lt;=U$117,NewDistributions!U15,"")</f>
        <v>0</v>
      </c>
      <c r="V15" s="9">
        <f>IF($A15&lt;=V$117,NewDistributions!V15,"")</f>
        <v>0</v>
      </c>
      <c r="W15" s="9">
        <f>IF($A15&lt;=W$117,NewDistributions!W15,"")</f>
        <v>0</v>
      </c>
      <c r="X15" s="9">
        <f>IF($A15&lt;=X$117,NewDistributions!X15,"")</f>
        <v>0</v>
      </c>
      <c r="Y15" s="9">
        <f>IF($A15&lt;=Y$117,NewDistributions!Y15,"")</f>
        <v>0</v>
      </c>
      <c r="Z15" s="9">
        <f>IF($A15&lt;=Z$117,NewDistributions!Z15,"")</f>
        <v>0</v>
      </c>
      <c r="AA15" s="9">
        <f>IF($A15&lt;=AA$117,NewDistributions!AA15,"")</f>
        <v>3.3497892089338913E-2</v>
      </c>
      <c r="AB15" s="9">
        <f>IF($A15&lt;=AB$117,NewDistributions!AB15,"")</f>
        <v>6.5832116641799165E-2</v>
      </c>
      <c r="AC15" s="9">
        <f>IF($A15&lt;=AC$117,NewDistributions!AC15,"")</f>
        <v>1</v>
      </c>
      <c r="AD15" s="9">
        <f>IF($A15&lt;=AD$117,NewDistributions!AD15,"")</f>
        <v>0</v>
      </c>
      <c r="AE15" s="9">
        <f>IF($A15&lt;=AE$117,NewDistributions!AE15,"")</f>
        <v>0</v>
      </c>
      <c r="AF15" s="9">
        <f>IF($A15&lt;=AF$117,NewDistributions!AF15,"")</f>
        <v>0</v>
      </c>
      <c r="AG15" s="9">
        <f>IF($A15&lt;=AG$117,NewDistributions!AG15,"")</f>
        <v>1.4321888848270511E-2</v>
      </c>
      <c r="AH15" s="9">
        <f>IF($A15&lt;=AH$117,NewDistributions!AH15,"")</f>
        <v>0</v>
      </c>
      <c r="AI15" s="9">
        <f>IF($A15&lt;=AI$117,NewDistributions!AI15,"")</f>
        <v>0</v>
      </c>
      <c r="AJ15" s="9">
        <f>IF($A15&lt;=AJ$117,NewDistributions!AJ15,"")</f>
        <v>0</v>
      </c>
    </row>
    <row r="16" spans="1:36" x14ac:dyDescent="0.25">
      <c r="A16" s="1">
        <v>44331</v>
      </c>
      <c r="B16" s="3">
        <v>135</v>
      </c>
      <c r="C16" s="9">
        <f>IF($A16&lt;=C$117,NewDistributions!C16,"")</f>
        <v>7.0507917674773588E-2</v>
      </c>
      <c r="D16" s="9">
        <f>IF($A16&lt;=D$117,NewDistributions!D16,"")</f>
        <v>0.12640063533107496</v>
      </c>
      <c r="E16" s="9">
        <f>IF($A16&lt;=E$117,NewDistributions!E16,"")</f>
        <v>0</v>
      </c>
      <c r="F16" s="9">
        <f>IF($A16&lt;=F$117,NewDistributions!F16,"")</f>
        <v>0</v>
      </c>
      <c r="G16" s="9">
        <f>IF($A16&lt;=G$117,NewDistributions!G16,"")</f>
        <v>0</v>
      </c>
      <c r="H16" s="9">
        <f>IF($A16&lt;=H$117,NewDistributions!H16,"")</f>
        <v>0.10500430565791817</v>
      </c>
      <c r="I16" s="9">
        <f>IF($A16&lt;=I$117,NewDistributions!I16,"")</f>
        <v>0.12051585143636827</v>
      </c>
      <c r="J16" s="9">
        <f>IF($A16&lt;=J$117,NewDistributions!J16,"")</f>
        <v>0</v>
      </c>
      <c r="K16" s="9">
        <f>IF($A16&lt;=K$117,NewDistributions!K16,"")</f>
        <v>0</v>
      </c>
      <c r="L16" s="9">
        <f>IF($A16&lt;=L$117,NewDistributions!L16,"")</f>
        <v>0</v>
      </c>
      <c r="M16" s="9">
        <f>IF($A16&lt;=M$117,NewDistributions!M16,"")</f>
        <v>0</v>
      </c>
      <c r="N16" s="9">
        <f>IF($A16&lt;=N$117,NewDistributions!N16,"")</f>
        <v>0</v>
      </c>
      <c r="O16" s="9">
        <f>IF($A16&lt;=O$117,NewDistributions!O16,"")</f>
        <v>0</v>
      </c>
      <c r="P16" s="9">
        <f>IF($A16&lt;=P$117,NewDistributions!P16,"")</f>
        <v>0</v>
      </c>
      <c r="Q16" s="9">
        <f>IF($A16&lt;=Q$117,NewDistributions!Q16,"")</f>
        <v>0</v>
      </c>
      <c r="R16" s="9">
        <f>IF($A16&lt;=R$117,NewDistributions!R16,"")</f>
        <v>0</v>
      </c>
      <c r="S16" s="9">
        <f>IF($A16&lt;=S$117,NewDistributions!S16,"")</f>
        <v>0</v>
      </c>
      <c r="T16" s="9">
        <f>IF($A16&lt;=T$117,NewDistributions!T16,"")</f>
        <v>0</v>
      </c>
      <c r="U16" s="9">
        <f>IF($A16&lt;=U$117,NewDistributions!U16,"")</f>
        <v>0</v>
      </c>
      <c r="V16" s="9">
        <f>IF($A16&lt;=V$117,NewDistributions!V16,"")</f>
        <v>0</v>
      </c>
      <c r="W16" s="9">
        <f>IF($A16&lt;=W$117,NewDistributions!W16,"")</f>
        <v>0</v>
      </c>
      <c r="X16" s="9">
        <f>IF($A16&lt;=X$117,NewDistributions!X16,"")</f>
        <v>0</v>
      </c>
      <c r="Y16" s="9">
        <f>IF($A16&lt;=Y$117,NewDistributions!Y16,"")</f>
        <v>0</v>
      </c>
      <c r="Z16" s="9">
        <f>IF($A16&lt;=Z$117,NewDistributions!Z16,"")</f>
        <v>3</v>
      </c>
      <c r="AA16" s="9">
        <f>IF($A16&lt;=AA$117,NewDistributions!AA16,"")</f>
        <v>0.100493676268017</v>
      </c>
      <c r="AB16" s="9">
        <f>IF($A16&lt;=AB$117,NewDistributions!AB16,"")</f>
        <v>0.19749634992539802</v>
      </c>
      <c r="AC16" s="9">
        <f>IF($A16&lt;=AC$117,NewDistributions!AC16,"")</f>
        <v>0</v>
      </c>
      <c r="AD16" s="9">
        <f>IF($A16&lt;=AD$117,NewDistributions!AD16,"")</f>
        <v>0</v>
      </c>
      <c r="AE16" s="9">
        <f>IF($A16&lt;=AE$117,NewDistributions!AE16,"")</f>
        <v>0</v>
      </c>
      <c r="AF16" s="9">
        <f>IF($A16&lt;=AF$117,NewDistributions!AF16,"")</f>
        <v>0</v>
      </c>
      <c r="AG16" s="9">
        <f>IF($A16&lt;=AG$117,NewDistributions!AG16,"")</f>
        <v>4.2965666544811647E-2</v>
      </c>
      <c r="AH16" s="9">
        <f>IF($A16&lt;=AH$117,NewDistributions!AH16,"")</f>
        <v>0</v>
      </c>
      <c r="AI16" s="9">
        <f>IF($A16&lt;=AI$117,NewDistributions!AI16,"")</f>
        <v>0</v>
      </c>
      <c r="AJ16" s="9">
        <f>IF($A16&lt;=AJ$117,NewDistributions!AJ16,"")</f>
        <v>0</v>
      </c>
    </row>
    <row r="17" spans="1:36" x14ac:dyDescent="0.25">
      <c r="A17" s="1">
        <v>44332</v>
      </c>
      <c r="B17" s="3">
        <v>136</v>
      </c>
      <c r="C17" s="9">
        <f>IF($A17&lt;=C$117,NewDistributions!C17,"")</f>
        <v>0.11751319612462273</v>
      </c>
      <c r="D17" s="9">
        <f>IF($A17&lt;=D$117,NewDistributions!D17,"")</f>
        <v>0.2106677255517917</v>
      </c>
      <c r="E17" s="9">
        <f>IF($A17&lt;=E$117,NewDistributions!E17,"")</f>
        <v>0</v>
      </c>
      <c r="F17" s="9">
        <f>IF($A17&lt;=F$117,NewDistributions!F17,"")</f>
        <v>0</v>
      </c>
      <c r="G17" s="9">
        <f>IF($A17&lt;=G$117,NewDistributions!G17,"")</f>
        <v>0</v>
      </c>
      <c r="H17" s="9">
        <f>IF($A17&lt;=H$117,NewDistributions!H17,"")</f>
        <v>0.17500717609653038</v>
      </c>
      <c r="I17" s="9">
        <f>IF($A17&lt;=I$117,NewDistributions!I17,"")</f>
        <v>0.20085975239394721</v>
      </c>
      <c r="J17" s="9">
        <f>IF($A17&lt;=J$117,NewDistributions!J17,"")</f>
        <v>0</v>
      </c>
      <c r="K17" s="9">
        <f>IF($A17&lt;=K$117,NewDistributions!K17,"")</f>
        <v>0</v>
      </c>
      <c r="L17" s="9">
        <f>IF($A17&lt;=L$117,NewDistributions!L17,"")</f>
        <v>0</v>
      </c>
      <c r="M17" s="9">
        <f>IF($A17&lt;=M$117,NewDistributions!M17,"")</f>
        <v>0</v>
      </c>
      <c r="N17" s="9">
        <f>IF($A17&lt;=N$117,NewDistributions!N17,"")</f>
        <v>0</v>
      </c>
      <c r="O17" s="9">
        <f>IF($A17&lt;=O$117,NewDistributions!O17,"")</f>
        <v>0</v>
      </c>
      <c r="P17" s="9">
        <f>IF($A17&lt;=P$117,NewDistributions!P17,"")</f>
        <v>0</v>
      </c>
      <c r="Q17" s="9">
        <f>IF($A17&lt;=Q$117,NewDistributions!Q17,"")</f>
        <v>0</v>
      </c>
      <c r="R17" s="9">
        <f>IF($A17&lt;=R$117,NewDistributions!R17,"")</f>
        <v>0</v>
      </c>
      <c r="S17" s="9">
        <f>IF($A17&lt;=S$117,NewDistributions!S17,"")</f>
        <v>0</v>
      </c>
      <c r="T17" s="9">
        <f>IF($A17&lt;=T$117,NewDistributions!T17,"")</f>
        <v>0</v>
      </c>
      <c r="U17" s="9">
        <f>IF($A17&lt;=U$117,NewDistributions!U17,"")</f>
        <v>0</v>
      </c>
      <c r="V17" s="9">
        <f>IF($A17&lt;=V$117,NewDistributions!V17,"")</f>
        <v>0</v>
      </c>
      <c r="W17" s="9">
        <f>IF($A17&lt;=W$117,NewDistributions!W17,"")</f>
        <v>0</v>
      </c>
      <c r="X17" s="9">
        <f>IF($A17&lt;=X$117,NewDistributions!X17,"")</f>
        <v>5</v>
      </c>
      <c r="Y17" s="9">
        <f>IF($A17&lt;=Y$117,NewDistributions!Y17,"")</f>
        <v>0</v>
      </c>
      <c r="Z17" s="9">
        <f>IF($A17&lt;=Z$117,NewDistributions!Z17,"")</f>
        <v>0</v>
      </c>
      <c r="AA17" s="9">
        <f>IF($A17&lt;=AA$117,NewDistributions!AA17,"")</f>
        <v>0.16748946044669508</v>
      </c>
      <c r="AB17" s="9">
        <f>IF($A17&lt;=AB$117,NewDistributions!AB17,"")</f>
        <v>0.32916058320899694</v>
      </c>
      <c r="AC17" s="9">
        <f>IF($A17&lt;=AC$117,NewDistributions!AC17,"")</f>
        <v>0</v>
      </c>
      <c r="AD17" s="9">
        <f>IF($A17&lt;=AD$117,NewDistributions!AD17,"")</f>
        <v>0</v>
      </c>
      <c r="AE17" s="9">
        <f>IF($A17&lt;=AE$117,NewDistributions!AE17,"")</f>
        <v>0</v>
      </c>
      <c r="AF17" s="9">
        <f>IF($A17&lt;=AF$117,NewDistributions!AF17,"")</f>
        <v>0</v>
      </c>
      <c r="AG17" s="9">
        <f>IF($A17&lt;=AG$117,NewDistributions!AG17,"")</f>
        <v>7.1609444241352779E-2</v>
      </c>
      <c r="AH17" s="9">
        <f>IF($A17&lt;=AH$117,NewDistributions!AH17,"")</f>
        <v>0</v>
      </c>
      <c r="AI17" s="9">
        <f>IF($A17&lt;=AI$117,NewDistributions!AI17,"")</f>
        <v>0</v>
      </c>
      <c r="AJ17" s="9">
        <f>IF($A17&lt;=AJ$117,NewDistributions!AJ17,"")</f>
        <v>0</v>
      </c>
    </row>
    <row r="18" spans="1:36" x14ac:dyDescent="0.25">
      <c r="A18" s="1">
        <v>44333</v>
      </c>
      <c r="B18" s="3">
        <v>137</v>
      </c>
      <c r="C18" s="9">
        <f>IF($A18&lt;=C$117,NewDistributions!C18,"")</f>
        <v>4.700527844984892E-2</v>
      </c>
      <c r="D18" s="9">
        <f>IF($A18&lt;=D$117,NewDistributions!D18,"")</f>
        <v>8.4267090220716379E-2</v>
      </c>
      <c r="E18" s="9">
        <f>IF($A18&lt;=E$117,NewDistributions!E18,"")</f>
        <v>0</v>
      </c>
      <c r="F18" s="9">
        <f>IF($A18&lt;=F$117,NewDistributions!F18,"")</f>
        <v>0</v>
      </c>
      <c r="G18" s="9">
        <f>IF($A18&lt;=G$117,NewDistributions!G18,"")</f>
        <v>0</v>
      </c>
      <c r="H18" s="9">
        <f>IF($A18&lt;=H$117,NewDistributions!H18,"")</f>
        <v>7.0002870438611892E-2</v>
      </c>
      <c r="I18" s="9">
        <f>IF($A18&lt;=I$117,NewDistributions!I18,"")</f>
        <v>8.0343900957578596E-2</v>
      </c>
      <c r="J18" s="9">
        <f>IF($A18&lt;=J$117,NewDistributions!J18,"")</f>
        <v>0</v>
      </c>
      <c r="K18" s="9">
        <f>IF($A18&lt;=K$117,NewDistributions!K18,"")</f>
        <v>0</v>
      </c>
      <c r="L18" s="9">
        <f>IF($A18&lt;=L$117,NewDistributions!L18,"")</f>
        <v>0</v>
      </c>
      <c r="M18" s="9">
        <f>IF($A18&lt;=M$117,NewDistributions!M18,"")</f>
        <v>0</v>
      </c>
      <c r="N18" s="9">
        <f>IF($A18&lt;=N$117,NewDistributions!N18,"")</f>
        <v>0</v>
      </c>
      <c r="O18" s="9">
        <f>IF($A18&lt;=O$117,NewDistributions!O18,"")</f>
        <v>0</v>
      </c>
      <c r="P18" s="9">
        <f>IF($A18&lt;=P$117,NewDistributions!P18,"")</f>
        <v>0</v>
      </c>
      <c r="Q18" s="9">
        <f>IF($A18&lt;=Q$117,NewDistributions!Q18,"")</f>
        <v>0</v>
      </c>
      <c r="R18" s="9">
        <f>IF($A18&lt;=R$117,NewDistributions!R18,"")</f>
        <v>0</v>
      </c>
      <c r="S18" s="9">
        <f>IF($A18&lt;=S$117,NewDistributions!S18,"")</f>
        <v>0</v>
      </c>
      <c r="T18" s="9">
        <f>IF($A18&lt;=T$117,NewDistributions!T18,"")</f>
        <v>0</v>
      </c>
      <c r="U18" s="9">
        <f>IF($A18&lt;=U$117,NewDistributions!U18,"")</f>
        <v>0</v>
      </c>
      <c r="V18" s="9">
        <f>IF($A18&lt;=V$117,NewDistributions!V18,"")</f>
        <v>0</v>
      </c>
      <c r="W18" s="9">
        <f>IF($A18&lt;=W$117,NewDistributions!W18,"")</f>
        <v>0</v>
      </c>
      <c r="X18" s="9">
        <f>IF($A18&lt;=X$117,NewDistributions!X18,"")</f>
        <v>0</v>
      </c>
      <c r="Y18" s="9">
        <f>IF($A18&lt;=Y$117,NewDistributions!Y18,"")</f>
        <v>0</v>
      </c>
      <c r="Z18" s="9">
        <f>IF($A18&lt;=Z$117,NewDistributions!Z18,"")</f>
        <v>0</v>
      </c>
      <c r="AA18" s="9">
        <f>IF($A18&lt;=AA$117,NewDistributions!AA18,"")</f>
        <v>6.6995784178677797E-2</v>
      </c>
      <c r="AB18" s="9">
        <f>IF($A18&lt;=AB$117,NewDistributions!AB18,"")</f>
        <v>0.13166423328359828</v>
      </c>
      <c r="AC18" s="9">
        <f>IF($A18&lt;=AC$117,NewDistributions!AC18,"")</f>
        <v>2</v>
      </c>
      <c r="AD18" s="9">
        <f>IF($A18&lt;=AD$117,NewDistributions!AD18,"")</f>
        <v>0</v>
      </c>
      <c r="AE18" s="9">
        <f>IF($A18&lt;=AE$117,NewDistributions!AE18,"")</f>
        <v>0</v>
      </c>
      <c r="AF18" s="9">
        <f>IF($A18&lt;=AF$117,NewDistributions!AF18,"")</f>
        <v>0</v>
      </c>
      <c r="AG18" s="9">
        <f>IF($A18&lt;=AG$117,NewDistributions!AG18,"")</f>
        <v>2.8643777696541015E-2</v>
      </c>
      <c r="AH18" s="9">
        <f>IF($A18&lt;=AH$117,NewDistributions!AH18,"")</f>
        <v>0</v>
      </c>
      <c r="AI18" s="9">
        <f>IF($A18&lt;=AI$117,NewDistributions!AI18,"")</f>
        <v>0</v>
      </c>
      <c r="AJ18" s="9">
        <f>IF($A18&lt;=AJ$117,NewDistributions!AJ18,"")</f>
        <v>0</v>
      </c>
    </row>
    <row r="19" spans="1:36" x14ac:dyDescent="0.25">
      <c r="A19" s="1">
        <v>44334</v>
      </c>
      <c r="B19" s="3">
        <v>138</v>
      </c>
      <c r="C19" s="9">
        <f>IF($A19&lt;=C$117,NewDistributions!C19,"")</f>
        <v>0</v>
      </c>
      <c r="D19" s="9">
        <f>IF($A19&lt;=D$117,NewDistributions!D19,"")</f>
        <v>0</v>
      </c>
      <c r="E19" s="9">
        <f>IF($A19&lt;=E$117,NewDistributions!E19,"")</f>
        <v>0</v>
      </c>
      <c r="F19" s="9">
        <f>IF($A19&lt;=F$117,NewDistributions!F19,"")</f>
        <v>0</v>
      </c>
      <c r="G19" s="9">
        <f>IF($A19&lt;=G$117,NewDistributions!G19,"")</f>
        <v>0</v>
      </c>
      <c r="H19" s="9">
        <f>IF($A19&lt;=H$117,NewDistributions!H19,"")</f>
        <v>0</v>
      </c>
      <c r="I19" s="9">
        <f>IF($A19&lt;=I$117,NewDistributions!I19,"")</f>
        <v>0</v>
      </c>
      <c r="J19" s="9">
        <f>IF($A19&lt;=J$117,NewDistributions!J19,"")</f>
        <v>0</v>
      </c>
      <c r="K19" s="9">
        <f>IF($A19&lt;=K$117,NewDistributions!K19,"")</f>
        <v>0</v>
      </c>
      <c r="L19" s="9">
        <f>IF($A19&lt;=L$117,NewDistributions!L19,"")</f>
        <v>0</v>
      </c>
      <c r="M19" s="9">
        <f>IF($A19&lt;=M$117,NewDistributions!M19,"")</f>
        <v>0</v>
      </c>
      <c r="N19" s="9">
        <f>IF($A19&lt;=N$117,NewDistributions!N19,"")</f>
        <v>0</v>
      </c>
      <c r="O19" s="9">
        <f>IF($A19&lt;=O$117,NewDistributions!O19,"")</f>
        <v>0</v>
      </c>
      <c r="P19" s="9">
        <f>IF($A19&lt;=P$117,NewDistributions!P19,"")</f>
        <v>0</v>
      </c>
      <c r="Q19" s="9">
        <f>IF($A19&lt;=Q$117,NewDistributions!Q19,"")</f>
        <v>0</v>
      </c>
      <c r="R19" s="9">
        <f>IF($A19&lt;=R$117,NewDistributions!R19,"")</f>
        <v>0</v>
      </c>
      <c r="S19" s="9">
        <f>IF($A19&lt;=S$117,NewDistributions!S19,"")</f>
        <v>0</v>
      </c>
      <c r="T19" s="9">
        <f>IF($A19&lt;=T$117,NewDistributions!T19,"")</f>
        <v>0</v>
      </c>
      <c r="U19" s="9">
        <f>IF($A19&lt;=U$117,NewDistributions!U19,"")</f>
        <v>0</v>
      </c>
      <c r="V19" s="9">
        <f>IF($A19&lt;=V$117,NewDistributions!V19,"")</f>
        <v>0</v>
      </c>
      <c r="W19" s="9">
        <f>IF($A19&lt;=W$117,NewDistributions!W19,"")</f>
        <v>0</v>
      </c>
      <c r="X19" s="9">
        <f>IF($A19&lt;=X$117,NewDistributions!X19,"")</f>
        <v>0</v>
      </c>
      <c r="Y19" s="9">
        <f>IF($A19&lt;=Y$117,NewDistributions!Y19,"")</f>
        <v>0</v>
      </c>
      <c r="Z19" s="9">
        <f>IF($A19&lt;=Z$117,NewDistributions!Z19,"")</f>
        <v>0</v>
      </c>
      <c r="AA19" s="9">
        <f>IF($A19&lt;=AA$117,NewDistributions!AA19,"")</f>
        <v>0</v>
      </c>
      <c r="AB19" s="9">
        <f>IF($A19&lt;=AB$117,NewDistributions!AB19,"")</f>
        <v>0</v>
      </c>
      <c r="AC19" s="9">
        <f>IF($A19&lt;=AC$117,NewDistributions!AC19,"")</f>
        <v>0</v>
      </c>
      <c r="AD19" s="9">
        <f>IF($A19&lt;=AD$117,NewDistributions!AD19,"")</f>
        <v>0</v>
      </c>
      <c r="AE19" s="9">
        <f>IF($A19&lt;=AE$117,NewDistributions!AE19,"")</f>
        <v>0</v>
      </c>
      <c r="AF19" s="9">
        <f>IF($A19&lt;=AF$117,NewDistributions!AF19,"")</f>
        <v>0</v>
      </c>
      <c r="AG19" s="9">
        <f>IF($A19&lt;=AG$117,NewDistributions!AG19,"")</f>
        <v>0</v>
      </c>
      <c r="AH19" s="9">
        <f>IF($A19&lt;=AH$117,NewDistributions!AH19,"")</f>
        <v>0</v>
      </c>
      <c r="AI19" s="9">
        <f>IF($A19&lt;=AI$117,NewDistributions!AI19,"")</f>
        <v>0</v>
      </c>
      <c r="AJ19" s="9">
        <f>IF($A19&lt;=AJ$117,NewDistributions!AJ19,"")</f>
        <v>0</v>
      </c>
    </row>
    <row r="20" spans="1:36" x14ac:dyDescent="0.25">
      <c r="A20" s="1">
        <v>44335</v>
      </c>
      <c r="B20" s="3">
        <v>139</v>
      </c>
      <c r="C20" s="9">
        <f>IF($A20&lt;=C$117,NewDistributions!C20,"")</f>
        <v>2.2740868079963731E-2</v>
      </c>
      <c r="D20" s="9">
        <f>IF($A20&lt;=D$117,NewDistributions!D20,"")</f>
        <v>4.0767906188158586E-2</v>
      </c>
      <c r="E20" s="9">
        <f>IF($A20&lt;=E$117,NewDistributions!E20,"")</f>
        <v>0</v>
      </c>
      <c r="F20" s="9">
        <f>IF($A20&lt;=F$117,NewDistributions!F20,"")</f>
        <v>0</v>
      </c>
      <c r="G20" s="9">
        <f>IF($A20&lt;=G$117,NewDistributions!G20,"")</f>
        <v>0</v>
      </c>
      <c r="H20" s="9">
        <f>IF($A20&lt;=H$117,NewDistributions!H20,"")</f>
        <v>3.3866963336080039E-2</v>
      </c>
      <c r="I20" s="9">
        <f>IF($A20&lt;=I$117,NewDistributions!I20,"")</f>
        <v>3.8869891062454497E-2</v>
      </c>
      <c r="J20" s="9">
        <f>IF($A20&lt;=J$117,NewDistributions!J20,"")</f>
        <v>0</v>
      </c>
      <c r="K20" s="9">
        <f>IF($A20&lt;=K$117,NewDistributions!K20,"")</f>
        <v>0</v>
      </c>
      <c r="L20" s="9">
        <f>IF($A20&lt;=L$117,NewDistributions!L20,"")</f>
        <v>0</v>
      </c>
      <c r="M20" s="9">
        <f>IF($A20&lt;=M$117,NewDistributions!M20,"")</f>
        <v>0</v>
      </c>
      <c r="N20" s="9">
        <f>IF($A20&lt;=N$117,NewDistributions!N20,"")</f>
        <v>0</v>
      </c>
      <c r="O20" s="9">
        <f>IF($A20&lt;=O$117,NewDistributions!O20,"")</f>
        <v>0</v>
      </c>
      <c r="P20" s="9">
        <f>IF($A20&lt;=P$117,NewDistributions!P20,"")</f>
        <v>0</v>
      </c>
      <c r="Q20" s="9">
        <f>IF($A20&lt;=Q$117,NewDistributions!Q20,"")</f>
        <v>0</v>
      </c>
      <c r="R20" s="9">
        <f>IF($A20&lt;=R$117,NewDistributions!R20,"")</f>
        <v>0</v>
      </c>
      <c r="S20" s="9">
        <f>IF($A20&lt;=S$117,NewDistributions!S20,"")</f>
        <v>0</v>
      </c>
      <c r="T20" s="9">
        <f>IF($A20&lt;=T$117,NewDistributions!T20,"")</f>
        <v>0</v>
      </c>
      <c r="U20" s="9">
        <f>IF($A20&lt;=U$117,NewDistributions!U20,"")</f>
        <v>0</v>
      </c>
      <c r="V20" s="9">
        <f>IF($A20&lt;=V$117,NewDistributions!V20,"")</f>
        <v>0</v>
      </c>
      <c r="W20" s="9">
        <f>IF($A20&lt;=W$117,NewDistributions!W20,"")</f>
        <v>0</v>
      </c>
      <c r="X20" s="9">
        <f>IF($A20&lt;=X$117,NewDistributions!X20,"")</f>
        <v>0</v>
      </c>
      <c r="Y20" s="9">
        <f>IF($A20&lt;=Y$117,NewDistributions!Y20,"")</f>
        <v>0</v>
      </c>
      <c r="Z20" s="9">
        <f>IF($A20&lt;=Z$117,NewDistributions!Z20,"")</f>
        <v>0</v>
      </c>
      <c r="AA20" s="9">
        <f>IF($A20&lt;=AA$117,NewDistributions!AA20,"")</f>
        <v>0</v>
      </c>
      <c r="AB20" s="9">
        <f>IF($A20&lt;=AB$117,NewDistributions!AB20,"")</f>
        <v>6.3698355986688632E-2</v>
      </c>
      <c r="AC20" s="9">
        <f>IF($A20&lt;=AC$117,NewDistributions!AC20,"")</f>
        <v>0</v>
      </c>
      <c r="AD20" s="9">
        <f>IF($A20&lt;=AD$117,NewDistributions!AD20,"")</f>
        <v>0</v>
      </c>
      <c r="AE20" s="9">
        <f>IF($A20&lt;=AE$117,NewDistributions!AE20,"")</f>
        <v>1</v>
      </c>
      <c r="AF20" s="9">
        <f>IF($A20&lt;=AF$117,NewDistributions!AF20,"")</f>
        <v>0</v>
      </c>
      <c r="AG20" s="9">
        <f>IF($A20&lt;=AG$117,NewDistributions!AG20,"")</f>
        <v>1.3857685591711346E-2</v>
      </c>
      <c r="AH20" s="9">
        <f>IF($A20&lt;=AH$117,NewDistributions!AH20,"")</f>
        <v>0</v>
      </c>
      <c r="AI20" s="9">
        <f>IF($A20&lt;=AI$117,NewDistributions!AI20,"")</f>
        <v>0</v>
      </c>
      <c r="AJ20" s="9">
        <f>IF($A20&lt;=AJ$117,NewDistributions!AJ20,"")</f>
        <v>0</v>
      </c>
    </row>
    <row r="21" spans="1:36" x14ac:dyDescent="0.25">
      <c r="A21" s="1">
        <v>44336</v>
      </c>
      <c r="B21" s="3">
        <v>140</v>
      </c>
      <c r="C21" s="9">
        <f>IF($A21&lt;=C$117,NewDistributions!C21,"")</f>
        <v>0</v>
      </c>
      <c r="D21" s="9">
        <f>IF($A21&lt;=D$117,NewDistributions!D21,"")</f>
        <v>0</v>
      </c>
      <c r="E21" s="9">
        <f>IF($A21&lt;=E$117,NewDistributions!E21,"")</f>
        <v>0</v>
      </c>
      <c r="F21" s="9">
        <f>IF($A21&lt;=F$117,NewDistributions!F21,"")</f>
        <v>0</v>
      </c>
      <c r="G21" s="9">
        <f>IF($A21&lt;=G$117,NewDistributions!G21,"")</f>
        <v>0</v>
      </c>
      <c r="H21" s="9">
        <f>IF($A21&lt;=H$117,NewDistributions!H21,"")</f>
        <v>0</v>
      </c>
      <c r="I21" s="9">
        <f>IF($A21&lt;=I$117,NewDistributions!I21,"")</f>
        <v>0</v>
      </c>
      <c r="J21" s="9">
        <f>IF($A21&lt;=J$117,NewDistributions!J21,"")</f>
        <v>0</v>
      </c>
      <c r="K21" s="9">
        <f>IF($A21&lt;=K$117,NewDistributions!K21,"")</f>
        <v>0</v>
      </c>
      <c r="L21" s="9">
        <f>IF($A21&lt;=L$117,NewDistributions!L21,"")</f>
        <v>0</v>
      </c>
      <c r="M21" s="9">
        <f>IF($A21&lt;=M$117,NewDistributions!M21,"")</f>
        <v>0</v>
      </c>
      <c r="N21" s="9">
        <f>IF($A21&lt;=N$117,NewDistributions!N21,"")</f>
        <v>0</v>
      </c>
      <c r="O21" s="9">
        <f>IF($A21&lt;=O$117,NewDistributions!O21,"")</f>
        <v>0</v>
      </c>
      <c r="P21" s="9">
        <f>IF($A21&lt;=P$117,NewDistributions!P21,"")</f>
        <v>0</v>
      </c>
      <c r="Q21" s="9">
        <f>IF($A21&lt;=Q$117,NewDistributions!Q21,"")</f>
        <v>0</v>
      </c>
      <c r="R21" s="9">
        <f>IF($A21&lt;=R$117,NewDistributions!R21,"")</f>
        <v>0</v>
      </c>
      <c r="S21" s="9">
        <f>IF($A21&lt;=S$117,NewDistributions!S21,"")</f>
        <v>0</v>
      </c>
      <c r="T21" s="9">
        <f>IF($A21&lt;=T$117,NewDistributions!T21,"")</f>
        <v>0</v>
      </c>
      <c r="U21" s="9">
        <f>IF($A21&lt;=U$117,NewDistributions!U21,"")</f>
        <v>0</v>
      </c>
      <c r="V21" s="9">
        <f>IF($A21&lt;=V$117,NewDistributions!V21,"")</f>
        <v>0</v>
      </c>
      <c r="W21" s="9">
        <f>IF($A21&lt;=W$117,NewDistributions!W21,"")</f>
        <v>0</v>
      </c>
      <c r="X21" s="9">
        <f>IF($A21&lt;=X$117,NewDistributions!X21,"")</f>
        <v>0</v>
      </c>
      <c r="Y21" s="9">
        <f>IF($A21&lt;=Y$117,NewDistributions!Y21,"")</f>
        <v>0</v>
      </c>
      <c r="Z21" s="9">
        <f>IF($A21&lt;=Z$117,NewDistributions!Z21,"")</f>
        <v>0</v>
      </c>
      <c r="AA21" s="9">
        <f>IF($A21&lt;=AA$117,NewDistributions!AA21,"")</f>
        <v>0</v>
      </c>
      <c r="AB21" s="9">
        <f>IF($A21&lt;=AB$117,NewDistributions!AB21,"")</f>
        <v>0</v>
      </c>
      <c r="AC21" s="9">
        <f>IF($A21&lt;=AC$117,NewDistributions!AC21,"")</f>
        <v>0</v>
      </c>
      <c r="AD21" s="9">
        <f>IF($A21&lt;=AD$117,NewDistributions!AD21,"")</f>
        <v>0</v>
      </c>
      <c r="AE21" s="9">
        <f>IF($A21&lt;=AE$117,NewDistributions!AE21,"")</f>
        <v>0</v>
      </c>
      <c r="AF21" s="9">
        <f>IF($A21&lt;=AF$117,NewDistributions!AF21,"")</f>
        <v>0</v>
      </c>
      <c r="AG21" s="9">
        <f>IF($A21&lt;=AG$117,NewDistributions!AG21,"")</f>
        <v>0</v>
      </c>
      <c r="AH21" s="9">
        <f>IF($A21&lt;=AH$117,NewDistributions!AH21,"")</f>
        <v>0</v>
      </c>
      <c r="AI21" s="9">
        <f>IF($A21&lt;=AI$117,NewDistributions!AI21,"")</f>
        <v>0</v>
      </c>
      <c r="AJ21" s="9">
        <f>IF($A21&lt;=AJ$117,NewDistributions!AJ21,"")</f>
        <v>0</v>
      </c>
    </row>
    <row r="22" spans="1:36" x14ac:dyDescent="0.25">
      <c r="A22" s="1">
        <v>44337</v>
      </c>
      <c r="B22" s="3">
        <v>141</v>
      </c>
      <c r="C22" s="9">
        <f>IF($A22&lt;=C$117,NewDistributions!C22,"")</f>
        <v>8.7560023735820253E-2</v>
      </c>
      <c r="D22" s="9">
        <f>IF($A22&lt;=D$117,NewDistributions!D22,"")</f>
        <v>0.1569702097977497</v>
      </c>
      <c r="E22" s="9">
        <f>IF($A22&lt;=E$117,NewDistributions!E22,"")</f>
        <v>0</v>
      </c>
      <c r="F22" s="9">
        <f>IF($A22&lt;=F$117,NewDistributions!F22,"")</f>
        <v>0</v>
      </c>
      <c r="G22" s="9">
        <f>IF($A22&lt;=G$117,NewDistributions!G22,"")</f>
        <v>0</v>
      </c>
      <c r="H22" s="9">
        <f>IF($A22&lt;=H$117,NewDistributions!H22,"")</f>
        <v>0.13039924875075604</v>
      </c>
      <c r="I22" s="9">
        <f>IF($A22&lt;=I$117,NewDistributions!I22,"")</f>
        <v>0</v>
      </c>
      <c r="J22" s="9">
        <f>IF($A22&lt;=J$117,NewDistributions!J22,"")</f>
        <v>0</v>
      </c>
      <c r="K22" s="9">
        <f>IF($A22&lt;=K$117,NewDistributions!K22,"")</f>
        <v>0</v>
      </c>
      <c r="L22" s="9">
        <f>IF($A22&lt;=L$117,NewDistributions!L22,"")</f>
        <v>0</v>
      </c>
      <c r="M22" s="9">
        <f>IF($A22&lt;=M$117,NewDistributions!M22,"")</f>
        <v>0</v>
      </c>
      <c r="N22" s="9">
        <f>IF($A22&lt;=N$117,NewDistributions!N22,"")</f>
        <v>0</v>
      </c>
      <c r="O22" s="9">
        <f>IF($A22&lt;=O$117,NewDistributions!O22,"")</f>
        <v>0</v>
      </c>
      <c r="P22" s="9">
        <f>IF($A22&lt;=P$117,NewDistributions!P22,"")</f>
        <v>0</v>
      </c>
      <c r="Q22" s="9">
        <f>IF($A22&lt;=Q$117,NewDistributions!Q22,"")</f>
        <v>0</v>
      </c>
      <c r="R22" s="9">
        <f>IF($A22&lt;=R$117,NewDistributions!R22,"")</f>
        <v>0</v>
      </c>
      <c r="S22" s="9">
        <f>IF($A22&lt;=S$117,NewDistributions!S22,"")</f>
        <v>0</v>
      </c>
      <c r="T22" s="9">
        <f>IF($A22&lt;=T$117,NewDistributions!T22,"")</f>
        <v>0</v>
      </c>
      <c r="U22" s="9">
        <f>IF($A22&lt;=U$117,NewDistributions!U22,"")</f>
        <v>0</v>
      </c>
      <c r="V22" s="9">
        <f>IF($A22&lt;=V$117,NewDistributions!V22,"")</f>
        <v>0</v>
      </c>
      <c r="W22" s="9">
        <f>IF($A22&lt;=W$117,NewDistributions!W22,"")</f>
        <v>0</v>
      </c>
      <c r="X22" s="9">
        <f>IF($A22&lt;=X$117,NewDistributions!X22,"")</f>
        <v>0</v>
      </c>
      <c r="Y22" s="9">
        <f>IF($A22&lt;=Y$117,NewDistributions!Y22,"")</f>
        <v>0</v>
      </c>
      <c r="Z22" s="9">
        <f>IF($A22&lt;=Z$117,NewDistributions!Z22,"")</f>
        <v>0</v>
      </c>
      <c r="AA22" s="9">
        <f>IF($A22&lt;=AA$117,NewDistributions!AA22,"")</f>
        <v>0</v>
      </c>
      <c r="AB22" s="9">
        <f>IF($A22&lt;=AB$117,NewDistributions!AB22,"")</f>
        <v>0.24526018718877093</v>
      </c>
      <c r="AC22" s="9">
        <f>IF($A22&lt;=AC$117,NewDistributions!AC22,"")</f>
        <v>4</v>
      </c>
      <c r="AD22" s="9">
        <f>IF($A22&lt;=AD$117,NewDistributions!AD22,"")</f>
        <v>0</v>
      </c>
      <c r="AE22" s="9">
        <f>IF($A22&lt;=AE$117,NewDistributions!AE22,"")</f>
        <v>0</v>
      </c>
      <c r="AF22" s="9">
        <f>IF($A22&lt;=AF$117,NewDistributions!AF22,"")</f>
        <v>0</v>
      </c>
      <c r="AG22" s="9">
        <f>IF($A22&lt;=AG$117,NewDistributions!AG22,"")</f>
        <v>5.3356770509689594E-2</v>
      </c>
      <c r="AH22" s="9">
        <f>IF($A22&lt;=AH$117,NewDistributions!AH22,"")</f>
        <v>0</v>
      </c>
      <c r="AI22" s="9">
        <f>IF($A22&lt;=AI$117,NewDistributions!AI22,"")</f>
        <v>0</v>
      </c>
      <c r="AJ22" s="9">
        <f>IF($A22&lt;=AJ$117,NewDistributions!AJ22,"")</f>
        <v>0</v>
      </c>
    </row>
    <row r="23" spans="1:36" x14ac:dyDescent="0.25">
      <c r="A23" s="1">
        <v>44338</v>
      </c>
      <c r="B23" s="3">
        <v>142</v>
      </c>
      <c r="C23" s="9">
        <f>IF($A23&lt;=C$117,NewDistributions!C23,"")</f>
        <v>4.3780011867910106E-2</v>
      </c>
      <c r="D23" s="9">
        <f>IF($A23&lt;=D$117,NewDistributions!D23,"")</f>
        <v>7.848510489887485E-2</v>
      </c>
      <c r="E23" s="9">
        <f>IF($A23&lt;=E$117,NewDistributions!E23,"")</f>
        <v>0</v>
      </c>
      <c r="F23" s="9">
        <f>IF($A23&lt;=F$117,NewDistributions!F23,"")</f>
        <v>0</v>
      </c>
      <c r="G23" s="9">
        <f>IF($A23&lt;=G$117,NewDistributions!G23,"")</f>
        <v>0</v>
      </c>
      <c r="H23" s="9">
        <f>IF($A23&lt;=H$117,NewDistributions!H23,"")</f>
        <v>6.5199624375378004E-2</v>
      </c>
      <c r="I23" s="9">
        <f>IF($A23&lt;=I$117,NewDistributions!I23,"")</f>
        <v>0</v>
      </c>
      <c r="J23" s="9">
        <f>IF($A23&lt;=J$117,NewDistributions!J23,"")</f>
        <v>0</v>
      </c>
      <c r="K23" s="9">
        <f>IF($A23&lt;=K$117,NewDistributions!K23,"")</f>
        <v>0</v>
      </c>
      <c r="L23" s="9">
        <f>IF($A23&lt;=L$117,NewDistributions!L23,"")</f>
        <v>0</v>
      </c>
      <c r="M23" s="9">
        <f>IF($A23&lt;=M$117,NewDistributions!M23,"")</f>
        <v>0</v>
      </c>
      <c r="N23" s="9">
        <f>IF($A23&lt;=N$117,NewDistributions!N23,"")</f>
        <v>0</v>
      </c>
      <c r="O23" s="9">
        <f>IF($A23&lt;=O$117,NewDistributions!O23,"")</f>
        <v>0</v>
      </c>
      <c r="P23" s="9">
        <f>IF($A23&lt;=P$117,NewDistributions!P23,"")</f>
        <v>0</v>
      </c>
      <c r="Q23" s="9">
        <f>IF($A23&lt;=Q$117,NewDistributions!Q23,"")</f>
        <v>0</v>
      </c>
      <c r="R23" s="9">
        <f>IF($A23&lt;=R$117,NewDistributions!R23,"")</f>
        <v>0</v>
      </c>
      <c r="S23" s="9">
        <f>IF($A23&lt;=S$117,NewDistributions!S23,"")</f>
        <v>0</v>
      </c>
      <c r="T23" s="9">
        <f>IF($A23&lt;=T$117,NewDistributions!T23,"")</f>
        <v>0</v>
      </c>
      <c r="U23" s="9">
        <f>IF($A23&lt;=U$117,NewDistributions!U23,"")</f>
        <v>0</v>
      </c>
      <c r="V23" s="9">
        <f>IF($A23&lt;=V$117,NewDistributions!V23,"")</f>
        <v>0</v>
      </c>
      <c r="W23" s="9">
        <f>IF($A23&lt;=W$117,NewDistributions!W23,"")</f>
        <v>0</v>
      </c>
      <c r="X23" s="9">
        <f>IF($A23&lt;=X$117,NewDistributions!X23,"")</f>
        <v>0</v>
      </c>
      <c r="Y23" s="9">
        <f>IF($A23&lt;=Y$117,NewDistributions!Y23,"")</f>
        <v>0</v>
      </c>
      <c r="Z23" s="9">
        <f>IF($A23&lt;=Z$117,NewDistributions!Z23,"")</f>
        <v>0</v>
      </c>
      <c r="AA23" s="9">
        <f>IF($A23&lt;=AA$117,NewDistributions!AA23,"")</f>
        <v>0</v>
      </c>
      <c r="AB23" s="9">
        <f>IF($A23&lt;=AB$117,NewDistributions!AB23,"")</f>
        <v>0.12263009359438543</v>
      </c>
      <c r="AC23" s="9">
        <f>IF($A23&lt;=AC$117,NewDistributions!AC23,"")</f>
        <v>0</v>
      </c>
      <c r="AD23" s="9">
        <f>IF($A23&lt;=AD$117,NewDistributions!AD23,"")</f>
        <v>2</v>
      </c>
      <c r="AE23" s="9">
        <f>IF($A23&lt;=AE$117,NewDistributions!AE23,"")</f>
        <v>0</v>
      </c>
      <c r="AF23" s="9">
        <f>IF($A23&lt;=AF$117,NewDistributions!AF23,"")</f>
        <v>0</v>
      </c>
      <c r="AG23" s="9">
        <f>IF($A23&lt;=AG$117,NewDistributions!AG23,"")</f>
        <v>2.667838525484479E-2</v>
      </c>
      <c r="AH23" s="9">
        <f>IF($A23&lt;=AH$117,NewDistributions!AH23,"")</f>
        <v>0</v>
      </c>
      <c r="AI23" s="9">
        <f>IF($A23&lt;=AI$117,NewDistributions!AI23,"")</f>
        <v>0</v>
      </c>
      <c r="AJ23" s="9">
        <f>IF($A23&lt;=AJ$117,NewDistributions!AJ23,"")</f>
        <v>0</v>
      </c>
    </row>
    <row r="24" spans="1:36" x14ac:dyDescent="0.25">
      <c r="A24" s="1">
        <v>44339</v>
      </c>
      <c r="B24" s="3">
        <v>143</v>
      </c>
      <c r="C24" s="9">
        <f>IF($A24&lt;=C$117,NewDistributions!C24,"")</f>
        <v>0</v>
      </c>
      <c r="D24" s="9">
        <f>IF($A24&lt;=D$117,NewDistributions!D24,"")</f>
        <v>0</v>
      </c>
      <c r="E24" s="9">
        <f>IF($A24&lt;=E$117,NewDistributions!E24,"")</f>
        <v>0</v>
      </c>
      <c r="F24" s="9">
        <f>IF($A24&lt;=F$117,NewDistributions!F24,"")</f>
        <v>0</v>
      </c>
      <c r="G24" s="9">
        <f>IF($A24&lt;=G$117,NewDistributions!G24,"")</f>
        <v>0</v>
      </c>
      <c r="H24" s="9">
        <f>IF($A24&lt;=H$117,NewDistributions!H24,"")</f>
        <v>0</v>
      </c>
      <c r="I24" s="9">
        <f>IF($A24&lt;=I$117,NewDistributions!I24,"")</f>
        <v>0</v>
      </c>
      <c r="J24" s="9">
        <f>IF($A24&lt;=J$117,NewDistributions!J24,"")</f>
        <v>0</v>
      </c>
      <c r="K24" s="9">
        <f>IF($A24&lt;=K$117,NewDistributions!K24,"")</f>
        <v>0</v>
      </c>
      <c r="L24" s="9">
        <f>IF($A24&lt;=L$117,NewDistributions!L24,"")</f>
        <v>0</v>
      </c>
      <c r="M24" s="9">
        <f>IF($A24&lt;=M$117,NewDistributions!M24,"")</f>
        <v>0</v>
      </c>
      <c r="N24" s="9">
        <f>IF($A24&lt;=N$117,NewDistributions!N24,"")</f>
        <v>0</v>
      </c>
      <c r="O24" s="9">
        <f>IF($A24&lt;=O$117,NewDistributions!O24,"")</f>
        <v>0</v>
      </c>
      <c r="P24" s="9">
        <f>IF($A24&lt;=P$117,NewDistributions!P24,"")</f>
        <v>0</v>
      </c>
      <c r="Q24" s="9">
        <f>IF($A24&lt;=Q$117,NewDistributions!Q24,"")</f>
        <v>0</v>
      </c>
      <c r="R24" s="9">
        <f>IF($A24&lt;=R$117,NewDistributions!R24,"")</f>
        <v>0</v>
      </c>
      <c r="S24" s="9">
        <f>IF($A24&lt;=S$117,NewDistributions!S24,"")</f>
        <v>0</v>
      </c>
      <c r="T24" s="9">
        <f>IF($A24&lt;=T$117,NewDistributions!T24,"")</f>
        <v>0</v>
      </c>
      <c r="U24" s="9">
        <f>IF($A24&lt;=U$117,NewDistributions!U24,"")</f>
        <v>0</v>
      </c>
      <c r="V24" s="9">
        <f>IF($A24&lt;=V$117,NewDistributions!V24,"")</f>
        <v>0</v>
      </c>
      <c r="W24" s="9">
        <f>IF($A24&lt;=W$117,NewDistributions!W24,"")</f>
        <v>0</v>
      </c>
      <c r="X24" s="9">
        <f>IF($A24&lt;=X$117,NewDistributions!X24,"")</f>
        <v>0</v>
      </c>
      <c r="Y24" s="9">
        <f>IF($A24&lt;=Y$117,NewDistributions!Y24,"")</f>
        <v>0</v>
      </c>
      <c r="Z24" s="9">
        <f>IF($A24&lt;=Z$117,NewDistributions!Z24,"")</f>
        <v>0</v>
      </c>
      <c r="AA24" s="9">
        <f>IF($A24&lt;=AA$117,NewDistributions!AA24,"")</f>
        <v>0</v>
      </c>
      <c r="AB24" s="9">
        <f>IF($A24&lt;=AB$117,NewDistributions!AB24,"")</f>
        <v>0</v>
      </c>
      <c r="AC24" s="9">
        <f>IF($A24&lt;=AC$117,NewDistributions!AC24,"")</f>
        <v>0</v>
      </c>
      <c r="AD24" s="9">
        <f>IF($A24&lt;=AD$117,NewDistributions!AD24,"")</f>
        <v>0</v>
      </c>
      <c r="AE24" s="9">
        <f>IF($A24&lt;=AE$117,NewDistributions!AE24,"")</f>
        <v>0</v>
      </c>
      <c r="AF24" s="9">
        <f>IF($A24&lt;=AF$117,NewDistributions!AF24,"")</f>
        <v>0</v>
      </c>
      <c r="AG24" s="9">
        <f>IF($A24&lt;=AG$117,NewDistributions!AG24,"")</f>
        <v>0</v>
      </c>
      <c r="AH24" s="9">
        <f>IF($A24&lt;=AH$117,NewDistributions!AH24,"")</f>
        <v>0</v>
      </c>
      <c r="AI24" s="9">
        <f>IF($A24&lt;=AI$117,NewDistributions!AI24,"")</f>
        <v>0</v>
      </c>
      <c r="AJ24" s="9">
        <f>IF($A24&lt;=AJ$117,NewDistributions!AJ24,"")</f>
        <v>0</v>
      </c>
    </row>
    <row r="25" spans="1:36" x14ac:dyDescent="0.25">
      <c r="A25" s="1">
        <v>44340</v>
      </c>
      <c r="B25" s="3">
        <v>144</v>
      </c>
      <c r="C25" s="9">
        <f>IF($A25&lt;=C$117,NewDistributions!C25,"")</f>
        <v>2.0369347768706237E-2</v>
      </c>
      <c r="D25" s="9">
        <f>IF($A25&lt;=D$117,NewDistributions!D25,"")</f>
        <v>3.6516445019979103E-2</v>
      </c>
      <c r="E25" s="9">
        <f>IF($A25&lt;=E$117,NewDistributions!E25,"")</f>
        <v>0</v>
      </c>
      <c r="F25" s="9">
        <f>IF($A25&lt;=F$117,NewDistributions!F25,"")</f>
        <v>0</v>
      </c>
      <c r="G25" s="9">
        <f>IF($A25&lt;=G$117,NewDistributions!G25,"")</f>
        <v>0</v>
      </c>
      <c r="H25" s="9">
        <f>IF($A25&lt;=H$117,NewDistributions!H25,"")</f>
        <v>3.0335163619828624E-2</v>
      </c>
      <c r="I25" s="9">
        <f>IF($A25&lt;=I$117,NewDistributions!I25,"")</f>
        <v>0</v>
      </c>
      <c r="J25" s="9">
        <f>IF($A25&lt;=J$117,NewDistributions!J25,"")</f>
        <v>0</v>
      </c>
      <c r="K25" s="9">
        <f>IF($A25&lt;=K$117,NewDistributions!K25,"")</f>
        <v>0</v>
      </c>
      <c r="L25" s="9">
        <f>IF($A25&lt;=L$117,NewDistributions!L25,"")</f>
        <v>0</v>
      </c>
      <c r="M25" s="9">
        <f>IF($A25&lt;=M$117,NewDistributions!M25,"")</f>
        <v>0</v>
      </c>
      <c r="N25" s="9">
        <f>IF($A25&lt;=N$117,NewDistributions!N25,"")</f>
        <v>0</v>
      </c>
      <c r="O25" s="9">
        <f>IF($A25&lt;=O$117,NewDistributions!O25,"")</f>
        <v>0</v>
      </c>
      <c r="P25" s="9">
        <f>IF($A25&lt;=P$117,NewDistributions!P25,"")</f>
        <v>0</v>
      </c>
      <c r="Q25" s="9">
        <f>IF($A25&lt;=Q$117,NewDistributions!Q25,"")</f>
        <v>0</v>
      </c>
      <c r="R25" s="9">
        <f>IF($A25&lt;=R$117,NewDistributions!R25,"")</f>
        <v>0</v>
      </c>
      <c r="S25" s="9">
        <f>IF($A25&lt;=S$117,NewDistributions!S25,"")</f>
        <v>0</v>
      </c>
      <c r="T25" s="9">
        <f>IF($A25&lt;=T$117,NewDistributions!T25,"")</f>
        <v>0</v>
      </c>
      <c r="U25" s="9">
        <f>IF($A25&lt;=U$117,NewDistributions!U25,"")</f>
        <v>0</v>
      </c>
      <c r="V25" s="9">
        <f>IF($A25&lt;=V$117,NewDistributions!V25,"")</f>
        <v>0</v>
      </c>
      <c r="W25" s="9">
        <f>IF($A25&lt;=W$117,NewDistributions!W25,"")</f>
        <v>0</v>
      </c>
      <c r="X25" s="9">
        <f>IF($A25&lt;=X$117,NewDistributions!X25,"")</f>
        <v>0</v>
      </c>
      <c r="Y25" s="9">
        <f>IF($A25&lt;=Y$117,NewDistributions!Y25,"")</f>
        <v>0</v>
      </c>
      <c r="Z25" s="9">
        <f>IF($A25&lt;=Z$117,NewDistributions!Z25,"")</f>
        <v>0</v>
      </c>
      <c r="AA25" s="9">
        <f>IF($A25&lt;=AA$117,NewDistributions!AA25,"")</f>
        <v>0</v>
      </c>
      <c r="AB25" s="9">
        <f>IF($A25&lt;=AB$117,NewDistributions!AB25,"")</f>
        <v>0</v>
      </c>
      <c r="AC25" s="9">
        <f>IF($A25&lt;=AC$117,NewDistributions!AC25,"")</f>
        <v>0</v>
      </c>
      <c r="AD25" s="9">
        <f>IF($A25&lt;=AD$117,NewDistributions!AD25,"")</f>
        <v>1</v>
      </c>
      <c r="AE25" s="9">
        <f>IF($A25&lt;=AE$117,NewDistributions!AE25,"")</f>
        <v>0</v>
      </c>
      <c r="AF25" s="9">
        <f>IF($A25&lt;=AF$117,NewDistributions!AF25,"")</f>
        <v>0</v>
      </c>
      <c r="AG25" s="9">
        <f>IF($A25&lt;=AG$117,NewDistributions!AG25,"")</f>
        <v>0</v>
      </c>
      <c r="AH25" s="9">
        <f>IF($A25&lt;=AH$117,NewDistributions!AH25,"")</f>
        <v>0</v>
      </c>
      <c r="AI25" s="9">
        <f>IF($A25&lt;=AI$117,NewDistributions!AI25,"")</f>
        <v>0</v>
      </c>
      <c r="AJ25" s="9">
        <f>IF($A25&lt;=AJ$117,NewDistributions!AJ25,"")</f>
        <v>0</v>
      </c>
    </row>
    <row r="26" spans="1:36" x14ac:dyDescent="0.25">
      <c r="A26" s="1">
        <v>44341</v>
      </c>
      <c r="B26" s="3">
        <v>145</v>
      </c>
      <c r="C26" s="9">
        <f>IF($A26&lt;=C$117,NewDistributions!C26,"")</f>
        <v>3.3202036862991084</v>
      </c>
      <c r="D26" s="9">
        <f>IF($A26&lt;=D$117,NewDistributions!D26,"")</f>
        <v>5.9521805382565995</v>
      </c>
      <c r="E26" s="9">
        <f>IF($A26&lt;=E$117,NewDistributions!E26,"")</f>
        <v>0</v>
      </c>
      <c r="F26" s="9">
        <f>IF($A26&lt;=F$117,NewDistributions!F26,"")</f>
        <v>0</v>
      </c>
      <c r="G26" s="9">
        <f>IF($A26&lt;=G$117,NewDistributions!G26,"")</f>
        <v>0</v>
      </c>
      <c r="H26" s="9">
        <f>IF($A26&lt;=H$117,NewDistributions!H26,"")</f>
        <v>4.9446316700320709</v>
      </c>
      <c r="I26" s="9">
        <f>IF($A26&lt;=I$117,NewDistributions!I26,"")</f>
        <v>0</v>
      </c>
      <c r="J26" s="9">
        <f>IF($A26&lt;=J$117,NewDistributions!J26,"")</f>
        <v>0</v>
      </c>
      <c r="K26" s="9">
        <f>IF($A26&lt;=K$117,NewDistributions!K26,"")</f>
        <v>0</v>
      </c>
      <c r="L26" s="9">
        <f>IF($A26&lt;=L$117,NewDistributions!L26,"")</f>
        <v>0</v>
      </c>
      <c r="M26" s="9">
        <f>IF($A26&lt;=M$117,NewDistributions!M26,"")</f>
        <v>3</v>
      </c>
      <c r="N26" s="9">
        <f>IF($A26&lt;=N$117,NewDistributions!N26,"")</f>
        <v>0</v>
      </c>
      <c r="O26" s="9">
        <f>IF($A26&lt;=O$117,NewDistributions!O26,"")</f>
        <v>0</v>
      </c>
      <c r="P26" s="9">
        <f>IF($A26&lt;=P$117,NewDistributions!P26,"")</f>
        <v>3</v>
      </c>
      <c r="Q26" s="9">
        <f>IF($A26&lt;=Q$117,NewDistributions!Q26,"")</f>
        <v>0</v>
      </c>
      <c r="R26" s="9">
        <f>IF($A26&lt;=R$117,NewDistributions!R26,"")</f>
        <v>0</v>
      </c>
      <c r="S26" s="9">
        <f>IF($A26&lt;=S$117,NewDistributions!S26,"")</f>
        <v>0</v>
      </c>
      <c r="T26" s="9">
        <f>IF($A26&lt;=T$117,NewDistributions!T26,"")</f>
        <v>154</v>
      </c>
      <c r="U26" s="9">
        <f>IF($A26&lt;=U$117,NewDistributions!U26,"")</f>
        <v>0</v>
      </c>
      <c r="V26" s="9">
        <f>IF($A26&lt;=V$117,NewDistributions!V26,"")</f>
        <v>0</v>
      </c>
      <c r="W26" s="9">
        <f>IF($A26&lt;=W$117,NewDistributions!W26,"")</f>
        <v>0</v>
      </c>
      <c r="X26" s="9">
        <f>IF($A26&lt;=X$117,NewDistributions!X26,"")</f>
        <v>0</v>
      </c>
      <c r="Y26" s="9">
        <f>IF($A26&lt;=Y$117,NewDistributions!Y26,"")</f>
        <v>0</v>
      </c>
      <c r="Z26" s="9">
        <f>IF($A26&lt;=Z$117,NewDistributions!Z26,"")</f>
        <v>0</v>
      </c>
      <c r="AA26" s="9">
        <f>IF($A26&lt;=AA$117,NewDistributions!AA26,"")</f>
        <v>0</v>
      </c>
      <c r="AB26" s="9">
        <f>IF($A26&lt;=AB$117,NewDistributions!AB26,"")</f>
        <v>0</v>
      </c>
      <c r="AC26" s="9">
        <f>IF($A26&lt;=AC$117,NewDistributions!AC26,"")</f>
        <v>0</v>
      </c>
      <c r="AD26" s="9">
        <f>IF($A26&lt;=AD$117,NewDistributions!AD26,"")</f>
        <v>0</v>
      </c>
      <c r="AE26" s="9">
        <f>IF($A26&lt;=AE$117,NewDistributions!AE26,"")</f>
        <v>0</v>
      </c>
      <c r="AF26" s="9">
        <f>IF($A26&lt;=AF$117,NewDistributions!AF26,"")</f>
        <v>3</v>
      </c>
      <c r="AG26" s="9">
        <f>IF($A26&lt;=AG$117,NewDistributions!AG26,"")</f>
        <v>0</v>
      </c>
      <c r="AH26" s="9">
        <f>IF($A26&lt;=AH$117,NewDistributions!AH26,"")</f>
        <v>0</v>
      </c>
      <c r="AI26" s="9">
        <f>IF($A26&lt;=AI$117,NewDistributions!AI26,"")</f>
        <v>0</v>
      </c>
      <c r="AJ26" s="9">
        <f>IF($A26&lt;=AJ$117,NewDistributions!AJ26,"")</f>
        <v>0</v>
      </c>
    </row>
    <row r="27" spans="1:36" x14ac:dyDescent="0.25">
      <c r="A27" s="1">
        <v>44342</v>
      </c>
      <c r="B27" s="3">
        <v>146</v>
      </c>
      <c r="C27" s="9">
        <f>IF($A27&lt;=C$117,NewDistributions!C27,"")</f>
        <v>3.2621882130775806</v>
      </c>
      <c r="D27" s="9">
        <f>IF($A27&lt;=D$117,NewDistributions!D27,"")</f>
        <v>0</v>
      </c>
      <c r="E27" s="9">
        <f>IF($A27&lt;=E$117,NewDistributions!E27,"")</f>
        <v>0</v>
      </c>
      <c r="F27" s="9">
        <f>IF($A27&lt;=F$117,NewDistributions!F27,"")</f>
        <v>0</v>
      </c>
      <c r="G27" s="9">
        <f>IF($A27&lt;=G$117,NewDistributions!G27,"")</f>
        <v>0</v>
      </c>
      <c r="H27" s="9">
        <f>IF($A27&lt;=H$117,NewDistributions!H27,"")</f>
        <v>4.8582318062445147</v>
      </c>
      <c r="I27" s="9">
        <f>IF($A27&lt;=I$117,NewDistributions!I27,"")</f>
        <v>0</v>
      </c>
      <c r="J27" s="9">
        <f>IF($A27&lt;=J$117,NewDistributions!J27,"")</f>
        <v>0</v>
      </c>
      <c r="K27" s="9">
        <f>IF($A27&lt;=K$117,NewDistributions!K27,"")</f>
        <v>0</v>
      </c>
      <c r="L27" s="9">
        <f>IF($A27&lt;=L$117,NewDistributions!L27,"")</f>
        <v>0</v>
      </c>
      <c r="M27" s="9">
        <f>IF($A27&lt;=M$117,NewDistributions!M27,"")</f>
        <v>8</v>
      </c>
      <c r="N27" s="9">
        <f>IF($A27&lt;=N$117,NewDistributions!N27,"")</f>
        <v>0</v>
      </c>
      <c r="O27" s="9">
        <f>IF($A27&lt;=O$117,NewDistributions!O27,"")</f>
        <v>0</v>
      </c>
      <c r="P27" s="9">
        <f>IF($A27&lt;=P$117,NewDistributions!P27,"")</f>
        <v>2</v>
      </c>
      <c r="Q27" s="9">
        <f>IF($A27&lt;=Q$117,NewDistributions!Q27,"")</f>
        <v>0</v>
      </c>
      <c r="R27" s="9">
        <f>IF($A27&lt;=R$117,NewDistributions!R27,"")</f>
        <v>0</v>
      </c>
      <c r="S27" s="9">
        <f>IF($A27&lt;=S$117,NewDistributions!S27,"")</f>
        <v>0</v>
      </c>
      <c r="T27" s="9">
        <f>IF($A27&lt;=T$117,NewDistributions!T27,"")</f>
        <v>57</v>
      </c>
      <c r="U27" s="9">
        <f>IF($A27&lt;=U$117,NewDistributions!U27,"")</f>
        <v>0</v>
      </c>
      <c r="V27" s="9">
        <f>IF($A27&lt;=V$117,NewDistributions!V27,"")</f>
        <v>0</v>
      </c>
      <c r="W27" s="9">
        <f>IF($A27&lt;=W$117,NewDistributions!W27,"")</f>
        <v>0</v>
      </c>
      <c r="X27" s="9">
        <f>IF($A27&lt;=X$117,NewDistributions!X27,"")</f>
        <v>0</v>
      </c>
      <c r="Y27" s="9">
        <f>IF($A27&lt;=Y$117,NewDistributions!Y27,"")</f>
        <v>0</v>
      </c>
      <c r="Z27" s="9">
        <f>IF($A27&lt;=Z$117,NewDistributions!Z27,"")</f>
        <v>0</v>
      </c>
      <c r="AA27" s="9">
        <f>IF($A27&lt;=AA$117,NewDistributions!AA27,"")</f>
        <v>0</v>
      </c>
      <c r="AB27" s="9">
        <f>IF($A27&lt;=AB$117,NewDistributions!AB27,"")</f>
        <v>5</v>
      </c>
      <c r="AC27" s="9">
        <f>IF($A27&lt;=AC$117,NewDistributions!AC27,"")</f>
        <v>0</v>
      </c>
      <c r="AD27" s="9">
        <f>IF($A27&lt;=AD$117,NewDistributions!AD27,"")</f>
        <v>3</v>
      </c>
      <c r="AE27" s="9">
        <f>IF($A27&lt;=AE$117,NewDistributions!AE27,"")</f>
        <v>0</v>
      </c>
      <c r="AF27" s="9">
        <f>IF($A27&lt;=AF$117,NewDistributions!AF27,"")</f>
        <v>91</v>
      </c>
      <c r="AG27" s="9">
        <f>IF($A27&lt;=AG$117,NewDistributions!AG27,"")</f>
        <v>0</v>
      </c>
      <c r="AH27" s="9">
        <f>IF($A27&lt;=AH$117,NewDistributions!AH27,"")</f>
        <v>0</v>
      </c>
      <c r="AI27" s="9">
        <f>IF($A27&lt;=AI$117,NewDistributions!AI27,"")</f>
        <v>0</v>
      </c>
      <c r="AJ27" s="9">
        <f>IF($A27&lt;=AJ$117,NewDistributions!AJ27,"")</f>
        <v>0</v>
      </c>
    </row>
    <row r="28" spans="1:36" x14ac:dyDescent="0.25">
      <c r="A28" s="1">
        <v>44343</v>
      </c>
      <c r="B28" s="3">
        <v>147</v>
      </c>
      <c r="C28" s="9">
        <f>IF($A28&lt;=C$117,NewDistributions!C28,"")</f>
        <v>21.105964703887093</v>
      </c>
      <c r="D28" s="9">
        <f>IF($A28&lt;=D$117,NewDistributions!D28,"")</f>
        <v>0</v>
      </c>
      <c r="E28" s="9">
        <f>IF($A28&lt;=E$117,NewDistributions!E28,"")</f>
        <v>0</v>
      </c>
      <c r="F28" s="9">
        <f>IF($A28&lt;=F$117,NewDistributions!F28,"")</f>
        <v>0</v>
      </c>
      <c r="G28" s="9">
        <f>IF($A28&lt;=G$117,NewDistributions!G28,"")</f>
        <v>0</v>
      </c>
      <c r="H28" s="9">
        <f>IF($A28&lt;=H$117,NewDistributions!H28,"")</f>
        <v>31.432174457268733</v>
      </c>
      <c r="I28" s="9">
        <f>IF($A28&lt;=I$117,NewDistributions!I28,"")</f>
        <v>0</v>
      </c>
      <c r="J28" s="9">
        <f>IF($A28&lt;=J$117,NewDistributions!J28,"")</f>
        <v>0</v>
      </c>
      <c r="K28" s="9">
        <f>IF($A28&lt;=K$117,NewDistributions!K28,"")</f>
        <v>0</v>
      </c>
      <c r="L28" s="9">
        <f>IF($A28&lt;=L$117,NewDistributions!L28,"")</f>
        <v>0</v>
      </c>
      <c r="M28" s="9">
        <f>IF($A28&lt;=M$117,NewDistributions!M28,"")</f>
        <v>0</v>
      </c>
      <c r="N28" s="9">
        <f>IF($A28&lt;=N$117,NewDistributions!N28,"")</f>
        <v>0</v>
      </c>
      <c r="O28" s="9">
        <f>IF($A28&lt;=O$117,NewDistributions!O28,"")</f>
        <v>0</v>
      </c>
      <c r="P28" s="9">
        <f>IF($A28&lt;=P$117,NewDistributions!P28,"")</f>
        <v>11</v>
      </c>
      <c r="Q28" s="9">
        <f>IF($A28&lt;=Q$117,NewDistributions!Q28,"")</f>
        <v>2</v>
      </c>
      <c r="R28" s="9">
        <f>IF($A28&lt;=R$117,NewDistributions!R28,"")</f>
        <v>3</v>
      </c>
      <c r="S28" s="9">
        <f>IF($A28&lt;=S$117,NewDistributions!S28,"")</f>
        <v>0</v>
      </c>
      <c r="T28" s="9">
        <f>IF($A28&lt;=T$117,NewDistributions!T28,"")</f>
        <v>1028</v>
      </c>
      <c r="U28" s="9">
        <f>IF($A28&lt;=U$117,NewDistributions!U28,"")</f>
        <v>0</v>
      </c>
      <c r="V28" s="9">
        <f>IF($A28&lt;=V$117,NewDistributions!V28,"")</f>
        <v>0</v>
      </c>
      <c r="W28" s="9">
        <f>IF($A28&lt;=W$117,NewDistributions!W28,"")</f>
        <v>0</v>
      </c>
      <c r="X28" s="9">
        <f>IF($A28&lt;=X$117,NewDistributions!X28,"")</f>
        <v>0</v>
      </c>
      <c r="Y28" s="9">
        <f>IF($A28&lt;=Y$117,NewDistributions!Y28,"")</f>
        <v>0</v>
      </c>
      <c r="Z28" s="9">
        <f>IF($A28&lt;=Z$117,NewDistributions!Z28,"")</f>
        <v>3</v>
      </c>
      <c r="AA28" s="9">
        <f>IF($A28&lt;=AA$117,NewDistributions!AA28,"")</f>
        <v>0</v>
      </c>
      <c r="AB28" s="9">
        <f>IF($A28&lt;=AB$117,NewDistributions!AB28,"")</f>
        <v>0</v>
      </c>
      <c r="AC28" s="9">
        <f>IF($A28&lt;=AC$117,NewDistributions!AC28,"")</f>
        <v>0</v>
      </c>
      <c r="AD28" s="9">
        <f>IF($A28&lt;=AD$117,NewDistributions!AD28,"")</f>
        <v>8</v>
      </c>
      <c r="AE28" s="9">
        <f>IF($A28&lt;=AE$117,NewDistributions!AE28,"")</f>
        <v>0</v>
      </c>
      <c r="AF28" s="9">
        <f>IF($A28&lt;=AF$117,NewDistributions!AF28,"")</f>
        <v>19</v>
      </c>
      <c r="AG28" s="9">
        <f>IF($A28&lt;=AG$117,NewDistributions!AG28,"")</f>
        <v>0</v>
      </c>
      <c r="AH28" s="9">
        <f>IF($A28&lt;=AH$117,NewDistributions!AH28,"")</f>
        <v>0</v>
      </c>
      <c r="AI28" s="9">
        <f>IF($A28&lt;=AI$117,NewDistributions!AI28,"")</f>
        <v>0</v>
      </c>
      <c r="AJ28" s="9">
        <f>IF($A28&lt;=AJ$117,NewDistributions!AJ28,"")</f>
        <v>0</v>
      </c>
    </row>
    <row r="29" spans="1:36" x14ac:dyDescent="0.25">
      <c r="A29" s="1">
        <v>44344</v>
      </c>
      <c r="B29" s="3">
        <v>148</v>
      </c>
      <c r="C29" s="9">
        <f>IF($A29&lt;=C$117,NewDistributions!C29,"")</f>
        <v>6.6029833710484391</v>
      </c>
      <c r="D29" s="9">
        <f>IF($A29&lt;=D$117,NewDistributions!D29,"")</f>
        <v>0</v>
      </c>
      <c r="E29" s="9">
        <f>IF($A29&lt;=E$117,NewDistributions!E29,"")</f>
        <v>0</v>
      </c>
      <c r="F29" s="9">
        <f>IF($A29&lt;=F$117,NewDistributions!F29,"")</f>
        <v>0</v>
      </c>
      <c r="G29" s="9">
        <f>IF($A29&lt;=G$117,NewDistributions!G29,"")</f>
        <v>4</v>
      </c>
      <c r="H29" s="9">
        <f>IF($A29&lt;=H$117,NewDistributions!H29,"")</f>
        <v>9.8335294391455257</v>
      </c>
      <c r="I29" s="9">
        <f>IF($A29&lt;=I$117,NewDistributions!I29,"")</f>
        <v>0</v>
      </c>
      <c r="J29" s="9">
        <f>IF($A29&lt;=J$117,NewDistributions!J29,"")</f>
        <v>1</v>
      </c>
      <c r="K29" s="9">
        <f>IF($A29&lt;=K$117,NewDistributions!K29,"")</f>
        <v>0</v>
      </c>
      <c r="L29" s="9">
        <f>IF($A29&lt;=L$117,NewDistributions!L29,"")</f>
        <v>0</v>
      </c>
      <c r="M29" s="9">
        <f>IF($A29&lt;=M$117,NewDistributions!M29,"")</f>
        <v>0</v>
      </c>
      <c r="N29" s="9">
        <f>IF($A29&lt;=N$117,NewDistributions!N29,"")</f>
        <v>0</v>
      </c>
      <c r="O29" s="9">
        <f>IF($A29&lt;=O$117,NewDistributions!O29,"")</f>
        <v>0</v>
      </c>
      <c r="P29" s="9">
        <f>IF($A29&lt;=P$117,NewDistributions!P29,"")</f>
        <v>0</v>
      </c>
      <c r="Q29" s="9">
        <f>IF($A29&lt;=Q$117,NewDistributions!Q29,"")</f>
        <v>2</v>
      </c>
      <c r="R29" s="9">
        <f>IF($A29&lt;=R$117,NewDistributions!R29,"")</f>
        <v>9</v>
      </c>
      <c r="S29" s="9">
        <f>IF($A29&lt;=S$117,NewDistributions!S29,"")</f>
        <v>0</v>
      </c>
      <c r="T29" s="9">
        <f>IF($A29&lt;=T$117,NewDistributions!T29,"")</f>
        <v>101</v>
      </c>
      <c r="U29" s="9">
        <f>IF($A29&lt;=U$117,NewDistributions!U29,"")</f>
        <v>0</v>
      </c>
      <c r="V29" s="9">
        <f>IF($A29&lt;=V$117,NewDistributions!V29,"")</f>
        <v>0</v>
      </c>
      <c r="W29" s="9">
        <f>IF($A29&lt;=W$117,NewDistributions!W29,"")</f>
        <v>0</v>
      </c>
      <c r="X29" s="9">
        <f>IF($A29&lt;=X$117,NewDistributions!X29,"")</f>
        <v>0</v>
      </c>
      <c r="Y29" s="9">
        <f>IF($A29&lt;=Y$117,NewDistributions!Y29,"")</f>
        <v>0</v>
      </c>
      <c r="Z29" s="9">
        <f>IF($A29&lt;=Z$117,NewDistributions!Z29,"")</f>
        <v>7</v>
      </c>
      <c r="AA29" s="9">
        <f>IF($A29&lt;=AA$117,NewDistributions!AA29,"")</f>
        <v>0</v>
      </c>
      <c r="AB29" s="9">
        <f>IF($A29&lt;=AB$117,NewDistributions!AB29,"")</f>
        <v>0</v>
      </c>
      <c r="AC29" s="9">
        <f>IF($A29&lt;=AC$117,NewDistributions!AC29,"")</f>
        <v>1</v>
      </c>
      <c r="AD29" s="9">
        <f>IF($A29&lt;=AD$117,NewDistributions!AD29,"")</f>
        <v>5</v>
      </c>
      <c r="AE29" s="9">
        <f>IF($A29&lt;=AE$117,NewDistributions!AE29,"")</f>
        <v>0</v>
      </c>
      <c r="AF29" s="9">
        <f>IF($A29&lt;=AF$117,NewDistributions!AF29,"")</f>
        <v>201</v>
      </c>
      <c r="AG29" s="9">
        <f>IF($A29&lt;=AG$117,NewDistributions!AG29,"")</f>
        <v>0</v>
      </c>
      <c r="AH29" s="9">
        <f>IF($A29&lt;=AH$117,NewDistributions!AH29,"")</f>
        <v>0</v>
      </c>
      <c r="AI29" s="9">
        <f>IF($A29&lt;=AI$117,NewDistributions!AI29,"")</f>
        <v>0</v>
      </c>
      <c r="AJ29" s="9">
        <f>IF($A29&lt;=AJ$117,NewDistributions!AJ29,"")</f>
        <v>5</v>
      </c>
    </row>
    <row r="30" spans="1:36" x14ac:dyDescent="0.25">
      <c r="A30" s="1">
        <v>44345</v>
      </c>
      <c r="B30" s="3">
        <v>149</v>
      </c>
      <c r="C30" s="9">
        <f>IF($A30&lt;=C$117,NewDistributions!C30,"")</f>
        <v>14.896016057305507</v>
      </c>
      <c r="D30" s="9">
        <f>IF($A30&lt;=D$117,NewDistributions!D30,"")</f>
        <v>0</v>
      </c>
      <c r="E30" s="9">
        <f>IF($A30&lt;=E$117,NewDistributions!E30,"")</f>
        <v>0</v>
      </c>
      <c r="F30" s="9">
        <f>IF($A30&lt;=F$117,NewDistributions!F30,"")</f>
        <v>0</v>
      </c>
      <c r="G30" s="9">
        <f>IF($A30&lt;=G$117,NewDistributions!G30,"")</f>
        <v>5</v>
      </c>
      <c r="H30" s="9">
        <f>IF($A30&lt;=H$117,NewDistributions!H30,"")</f>
        <v>22.183974151405693</v>
      </c>
      <c r="I30" s="9">
        <f>IF($A30&lt;=I$117,NewDistributions!I30,"")</f>
        <v>0</v>
      </c>
      <c r="J30" s="9">
        <f>IF($A30&lt;=J$117,NewDistributions!J30,"")</f>
        <v>0</v>
      </c>
      <c r="K30" s="9">
        <f>IF($A30&lt;=K$117,NewDistributions!K30,"")</f>
        <v>0</v>
      </c>
      <c r="L30" s="9">
        <f>IF($A30&lt;=L$117,NewDistributions!L30,"")</f>
        <v>0</v>
      </c>
      <c r="M30" s="9">
        <f>IF($A30&lt;=M$117,NewDistributions!M30,"")</f>
        <v>0</v>
      </c>
      <c r="N30" s="9">
        <f>IF($A30&lt;=N$117,NewDistributions!N30,"")</f>
        <v>0</v>
      </c>
      <c r="O30" s="9">
        <f>IF($A30&lt;=O$117,NewDistributions!O30,"")</f>
        <v>1</v>
      </c>
      <c r="P30" s="9">
        <f>IF($A30&lt;=P$117,NewDistributions!P30,"")</f>
        <v>6</v>
      </c>
      <c r="Q30" s="9">
        <f>IF($A30&lt;=Q$117,NewDistributions!Q30,"")</f>
        <v>0</v>
      </c>
      <c r="R30" s="9">
        <f>IF($A30&lt;=R$117,NewDistributions!R30,"")</f>
        <v>0</v>
      </c>
      <c r="S30" s="9">
        <f>IF($A30&lt;=S$117,NewDistributions!S30,"")</f>
        <v>3</v>
      </c>
      <c r="T30" s="9">
        <f>IF($A30&lt;=T$117,NewDistributions!T30,"")</f>
        <v>727</v>
      </c>
      <c r="U30" s="9">
        <f>IF($A30&lt;=U$117,NewDistributions!U30,"")</f>
        <v>0</v>
      </c>
      <c r="V30" s="9">
        <f>IF($A30&lt;=V$117,NewDistributions!V30,"")</f>
        <v>0</v>
      </c>
      <c r="W30" s="9">
        <f>IF($A30&lt;=W$117,NewDistributions!W30,"")</f>
        <v>0</v>
      </c>
      <c r="X30" s="9">
        <f>IF($A30&lt;=X$117,NewDistributions!X30,"")</f>
        <v>0</v>
      </c>
      <c r="Y30" s="9">
        <f>IF($A30&lt;=Y$117,NewDistributions!Y30,"")</f>
        <v>1</v>
      </c>
      <c r="Z30" s="9">
        <f>IF($A30&lt;=Z$117,NewDistributions!Z30,"")</f>
        <v>0</v>
      </c>
      <c r="AA30" s="9">
        <f>IF($A30&lt;=AA$117,NewDistributions!AA30,"")</f>
        <v>0</v>
      </c>
      <c r="AB30" s="9">
        <f>IF($A30&lt;=AB$117,NewDistributions!AB30,"")</f>
        <v>11</v>
      </c>
      <c r="AC30" s="9">
        <f>IF($A30&lt;=AC$117,NewDistributions!AC30,"")</f>
        <v>0</v>
      </c>
      <c r="AD30" s="9">
        <f>IF($A30&lt;=AD$117,NewDistributions!AD30,"")</f>
        <v>3</v>
      </c>
      <c r="AE30" s="9">
        <f>IF($A30&lt;=AE$117,NewDistributions!AE30,"")</f>
        <v>0</v>
      </c>
      <c r="AF30" s="9">
        <f>IF($A30&lt;=AF$117,NewDistributions!AF30,"")</f>
        <v>1</v>
      </c>
      <c r="AG30" s="9">
        <f>IF($A30&lt;=AG$117,NewDistributions!AG30,"")</f>
        <v>0</v>
      </c>
      <c r="AH30" s="9">
        <f>IF($A30&lt;=AH$117,NewDistributions!AH30,"")</f>
        <v>0</v>
      </c>
      <c r="AI30" s="9">
        <f>IF($A30&lt;=AI$117,NewDistributions!AI30,"")</f>
        <v>0</v>
      </c>
      <c r="AJ30" s="9">
        <f>IF($A30&lt;=AJ$117,NewDistributions!AJ30,"")</f>
        <v>0</v>
      </c>
    </row>
    <row r="31" spans="1:36" x14ac:dyDescent="0.25">
      <c r="A31" s="1">
        <v>44346</v>
      </c>
      <c r="B31" s="3">
        <v>150</v>
      </c>
      <c r="C31" s="9">
        <f>IF($A31&lt;=C$117,NewDistributions!C31,"")</f>
        <v>28.396758842751893</v>
      </c>
      <c r="D31" s="9">
        <f>IF($A31&lt;=D$117,NewDistributions!D31,"")</f>
        <v>0</v>
      </c>
      <c r="E31" s="9">
        <f>IF($A31&lt;=E$117,NewDistributions!E31,"")</f>
        <v>0</v>
      </c>
      <c r="F31" s="9">
        <f>IF($A31&lt;=F$117,NewDistributions!F31,"")</f>
        <v>0</v>
      </c>
      <c r="G31" s="9">
        <f>IF($A31&lt;=G$117,NewDistributions!G31,"")</f>
        <v>14</v>
      </c>
      <c r="H31" s="9">
        <f>IF($A31&lt;=H$117,NewDistributions!H31,"")</f>
        <v>42.290029879658654</v>
      </c>
      <c r="I31" s="9">
        <f>IF($A31&lt;=I$117,NewDistributions!I31,"")</f>
        <v>7</v>
      </c>
      <c r="J31" s="9">
        <f>IF($A31&lt;=J$117,NewDistributions!J31,"")</f>
        <v>2</v>
      </c>
      <c r="K31" s="9">
        <f>IF($A31&lt;=K$117,NewDistributions!K31,"")</f>
        <v>0</v>
      </c>
      <c r="L31" s="9">
        <f>IF($A31&lt;=L$117,NewDistributions!L31,"")</f>
        <v>0</v>
      </c>
      <c r="M31" s="9">
        <f>IF($A31&lt;=M$117,NewDistributions!M31,"")</f>
        <v>0</v>
      </c>
      <c r="N31" s="9">
        <f>IF($A31&lt;=N$117,NewDistributions!N31,"")</f>
        <v>0</v>
      </c>
      <c r="O31" s="9">
        <f>IF($A31&lt;=O$117,NewDistributions!O31,"")</f>
        <v>1</v>
      </c>
      <c r="P31" s="9">
        <f>IF($A31&lt;=P$117,NewDistributions!P31,"")</f>
        <v>13</v>
      </c>
      <c r="Q31" s="9">
        <f>IF($A31&lt;=Q$117,NewDistributions!Q31,"")</f>
        <v>5</v>
      </c>
      <c r="R31" s="9">
        <f>IF($A31&lt;=R$117,NewDistributions!R31,"")</f>
        <v>15</v>
      </c>
      <c r="S31" s="9">
        <f>IF($A31&lt;=S$117,NewDistributions!S31,"")</f>
        <v>4</v>
      </c>
      <c r="T31" s="9">
        <f>IF($A31&lt;=T$117,NewDistributions!T31,"")</f>
        <v>946</v>
      </c>
      <c r="U31" s="9">
        <f>IF($A31&lt;=U$117,NewDistributions!U31,"")</f>
        <v>0</v>
      </c>
      <c r="V31" s="9">
        <f>IF($A31&lt;=V$117,NewDistributions!V31,"")</f>
        <v>1</v>
      </c>
      <c r="W31" s="9">
        <f>IF($A31&lt;=W$117,NewDistributions!W31,"")</f>
        <v>0</v>
      </c>
      <c r="X31" s="9">
        <f>IF($A31&lt;=X$117,NewDistributions!X31,"")</f>
        <v>0</v>
      </c>
      <c r="Y31" s="9">
        <f>IF($A31&lt;=Y$117,NewDistributions!Y31,"")</f>
        <v>0</v>
      </c>
      <c r="Z31" s="9">
        <f>IF($A31&lt;=Z$117,NewDistributions!Z31,"")</f>
        <v>0</v>
      </c>
      <c r="AA31" s="9">
        <f>IF($A31&lt;=AA$117,NewDistributions!AA31,"")</f>
        <v>1</v>
      </c>
      <c r="AB31" s="9">
        <f>IF($A31&lt;=AB$117,NewDistributions!AB31,"")</f>
        <v>425</v>
      </c>
      <c r="AC31" s="9">
        <f>IF($A31&lt;=AC$117,NewDistributions!AC31,"")</f>
        <v>0</v>
      </c>
      <c r="AD31" s="9">
        <f>IF($A31&lt;=AD$117,NewDistributions!AD31,"")</f>
        <v>3</v>
      </c>
      <c r="AE31" s="9">
        <f>IF($A31&lt;=AE$117,NewDistributions!AE31,"")</f>
        <v>0</v>
      </c>
      <c r="AF31" s="9">
        <f>IF($A31&lt;=AF$117,NewDistributions!AF31,"")</f>
        <v>7</v>
      </c>
      <c r="AG31" s="9">
        <f>IF($A31&lt;=AG$117,NewDistributions!AG31,"")</f>
        <v>1</v>
      </c>
      <c r="AH31" s="9">
        <f>IF($A31&lt;=AH$117,NewDistributions!AH31,"")</f>
        <v>0</v>
      </c>
      <c r="AI31" s="9">
        <f>IF($A31&lt;=AI$117,NewDistributions!AI31,"")</f>
        <v>0</v>
      </c>
      <c r="AJ31" s="9">
        <f>IF($A31&lt;=AJ$117,NewDistributions!AJ31,"")</f>
        <v>0</v>
      </c>
    </row>
    <row r="32" spans="1:36" x14ac:dyDescent="0.25">
      <c r="A32" s="1">
        <v>44347</v>
      </c>
      <c r="B32" s="3">
        <v>151</v>
      </c>
      <c r="C32" s="9">
        <f>IF($A32&lt;=C$117,NewDistributions!C32,"")</f>
        <v>18.747756357082938</v>
      </c>
      <c r="D32" s="9">
        <f>IF($A32&lt;=D$117,NewDistributions!D32,"")</f>
        <v>11</v>
      </c>
      <c r="E32" s="9">
        <f>IF($A32&lt;=E$117,NewDistributions!E32,"")</f>
        <v>0</v>
      </c>
      <c r="F32" s="9">
        <f>IF($A32&lt;=F$117,NewDistributions!F32,"")</f>
        <v>0</v>
      </c>
      <c r="G32" s="9">
        <f>IF($A32&lt;=G$117,NewDistributions!G32,"")</f>
        <v>2</v>
      </c>
      <c r="H32" s="9">
        <f>IF($A32&lt;=H$117,NewDistributions!H32,"")</f>
        <v>27.920199657573935</v>
      </c>
      <c r="I32" s="9">
        <f>IF($A32&lt;=I$117,NewDistributions!I32,"")</f>
        <v>14</v>
      </c>
      <c r="J32" s="9">
        <f>IF($A32&lt;=J$117,NewDistributions!J32,"")</f>
        <v>0</v>
      </c>
      <c r="K32" s="9">
        <f>IF($A32&lt;=K$117,NewDistributions!K32,"")</f>
        <v>0</v>
      </c>
      <c r="L32" s="9">
        <f>IF($A32&lt;=L$117,NewDistributions!L32,"")</f>
        <v>0</v>
      </c>
      <c r="M32" s="9">
        <f>IF($A32&lt;=M$117,NewDistributions!M32,"")</f>
        <v>10</v>
      </c>
      <c r="N32" s="9">
        <f>IF($A32&lt;=N$117,NewDistributions!N32,"")</f>
        <v>0</v>
      </c>
      <c r="O32" s="9">
        <f>IF($A32&lt;=O$117,NewDistributions!O32,"")</f>
        <v>0</v>
      </c>
      <c r="P32" s="9">
        <f>IF($A32&lt;=P$117,NewDistributions!P32,"")</f>
        <v>0</v>
      </c>
      <c r="Q32" s="9">
        <f>IF($A32&lt;=Q$117,NewDistributions!Q32,"")</f>
        <v>19</v>
      </c>
      <c r="R32" s="9">
        <f>IF($A32&lt;=R$117,NewDistributions!R32,"")</f>
        <v>8</v>
      </c>
      <c r="S32" s="9">
        <f>IF($A32&lt;=S$117,NewDistributions!S32,"")</f>
        <v>0</v>
      </c>
      <c r="T32" s="9">
        <f>IF($A32&lt;=T$117,NewDistributions!T32,"")</f>
        <v>741</v>
      </c>
      <c r="U32" s="9">
        <f>IF($A32&lt;=U$117,NewDistributions!U32,"")</f>
        <v>0</v>
      </c>
      <c r="V32" s="9">
        <f>IF($A32&lt;=V$117,NewDistributions!V32,"")</f>
        <v>0</v>
      </c>
      <c r="W32" s="9">
        <f>IF($A32&lt;=W$117,NewDistributions!W32,"")</f>
        <v>0</v>
      </c>
      <c r="X32" s="9">
        <f>IF($A32&lt;=X$117,NewDistributions!X32,"")</f>
        <v>5</v>
      </c>
      <c r="Y32" s="9">
        <f>IF($A32&lt;=Y$117,NewDistributions!Y32,"")</f>
        <v>0</v>
      </c>
      <c r="Z32" s="9">
        <f>IF($A32&lt;=Z$117,NewDistributions!Z32,"")</f>
        <v>5</v>
      </c>
      <c r="AA32" s="9">
        <f>IF($A32&lt;=AA$117,NewDistributions!AA32,"")</f>
        <v>1</v>
      </c>
      <c r="AB32" s="9">
        <f>IF($A32&lt;=AB$117,NewDistributions!AB32,"")</f>
        <v>68</v>
      </c>
      <c r="AC32" s="9">
        <f>IF($A32&lt;=AC$117,NewDistributions!AC32,"")</f>
        <v>0</v>
      </c>
      <c r="AD32" s="9">
        <f>IF($A32&lt;=AD$117,NewDistributions!AD32,"")</f>
        <v>1</v>
      </c>
      <c r="AE32" s="9">
        <f>IF($A32&lt;=AE$117,NewDistributions!AE32,"")</f>
        <v>0</v>
      </c>
      <c r="AF32" s="9">
        <f>IF($A32&lt;=AF$117,NewDistributions!AF32,"")</f>
        <v>69</v>
      </c>
      <c r="AG32" s="9">
        <f>IF($A32&lt;=AG$117,NewDistributions!AG32,"")</f>
        <v>0</v>
      </c>
      <c r="AH32" s="9">
        <f>IF($A32&lt;=AH$117,NewDistributions!AH32,"")</f>
        <v>0</v>
      </c>
      <c r="AI32" s="9">
        <f>IF($A32&lt;=AI$117,NewDistributions!AI32,"")</f>
        <v>0</v>
      </c>
      <c r="AJ32" s="9">
        <f>IF($A32&lt;=AJ$117,NewDistributions!AJ32,"")</f>
        <v>0</v>
      </c>
    </row>
    <row r="33" spans="1:36" x14ac:dyDescent="0.25">
      <c r="A33" s="1">
        <v>44348</v>
      </c>
      <c r="B33" s="3">
        <v>152</v>
      </c>
      <c r="C33" s="9">
        <f>IF($A33&lt;=C$117,NewDistributions!C33,"")</f>
        <v>91.577090800838008</v>
      </c>
      <c r="D33" s="9">
        <f>IF($A33&lt;=D$117,NewDistributions!D33,"")</f>
        <v>5</v>
      </c>
      <c r="E33" s="9">
        <f>IF($A33&lt;=E$117,NewDistributions!E33,"")</f>
        <v>5</v>
      </c>
      <c r="F33" s="9">
        <f>IF($A33&lt;=F$117,NewDistributions!F33,"")</f>
        <v>0</v>
      </c>
      <c r="G33" s="9">
        <f>IF($A33&lt;=G$117,NewDistributions!G33,"")</f>
        <v>2</v>
      </c>
      <c r="H33" s="9">
        <f>IF($A33&lt;=H$117,NewDistributions!H33,"")</f>
        <v>136.38168805481618</v>
      </c>
      <c r="I33" s="9">
        <f>IF($A33&lt;=I$117,NewDistributions!I33,"")</f>
        <v>9</v>
      </c>
      <c r="J33" s="9">
        <f>IF($A33&lt;=J$117,NewDistributions!J33,"")</f>
        <v>0</v>
      </c>
      <c r="K33" s="9">
        <f>IF($A33&lt;=K$117,NewDistributions!K33,"")</f>
        <v>0</v>
      </c>
      <c r="L33" s="9">
        <f>IF($A33&lt;=L$117,NewDistributions!L33,"")</f>
        <v>197</v>
      </c>
      <c r="M33" s="9">
        <f>IF($A33&lt;=M$117,NewDistributions!M33,"")</f>
        <v>9</v>
      </c>
      <c r="N33" s="9">
        <f>IF($A33&lt;=N$117,NewDistributions!N33,"")</f>
        <v>0</v>
      </c>
      <c r="O33" s="9">
        <f>IF($A33&lt;=O$117,NewDistributions!O33,"")</f>
        <v>0</v>
      </c>
      <c r="P33" s="9">
        <f>IF($A33&lt;=P$117,NewDistributions!P33,"")</f>
        <v>172</v>
      </c>
      <c r="Q33" s="9">
        <f>IF($A33&lt;=Q$117,NewDistributions!Q33,"")</f>
        <v>28</v>
      </c>
      <c r="R33" s="9">
        <f>IF($A33&lt;=R$117,NewDistributions!R33,"")</f>
        <v>1</v>
      </c>
      <c r="S33" s="9">
        <f>IF($A33&lt;=S$117,NewDistributions!S33,"")</f>
        <v>7</v>
      </c>
      <c r="T33" s="9">
        <f>IF($A33&lt;=T$117,NewDistributions!T33,"")</f>
        <v>1072</v>
      </c>
      <c r="U33" s="9">
        <f>IF($A33&lt;=U$117,NewDistributions!U33,"")</f>
        <v>0</v>
      </c>
      <c r="V33" s="9">
        <f>IF($A33&lt;=V$117,NewDistributions!V33,"")</f>
        <v>0</v>
      </c>
      <c r="W33" s="9">
        <f>IF($A33&lt;=W$117,NewDistributions!W33,"")</f>
        <v>0</v>
      </c>
      <c r="X33" s="9">
        <f>IF($A33&lt;=X$117,NewDistributions!X33,"")</f>
        <v>1311</v>
      </c>
      <c r="Y33" s="9">
        <f>IF($A33&lt;=Y$117,NewDistributions!Y33,"")</f>
        <v>0</v>
      </c>
      <c r="Z33" s="9">
        <f>IF($A33&lt;=Z$117,NewDistributions!Z33,"")</f>
        <v>81</v>
      </c>
      <c r="AA33" s="9">
        <f>IF($A33&lt;=AA$117,NewDistributions!AA33,"")</f>
        <v>1</v>
      </c>
      <c r="AB33" s="9">
        <f>IF($A33&lt;=AB$117,NewDistributions!AB33,"")</f>
        <v>38</v>
      </c>
      <c r="AC33" s="9">
        <f>IF($A33&lt;=AC$117,NewDistributions!AC33,"")</f>
        <v>0</v>
      </c>
      <c r="AD33" s="9">
        <f>IF($A33&lt;=AD$117,NewDistributions!AD33,"")</f>
        <v>2</v>
      </c>
      <c r="AE33" s="9">
        <f>IF($A33&lt;=AE$117,NewDistributions!AE33,"")</f>
        <v>0</v>
      </c>
      <c r="AF33" s="9">
        <f>IF($A33&lt;=AF$117,NewDistributions!AF33,"")</f>
        <v>1719</v>
      </c>
      <c r="AG33" s="9">
        <f>IF($A33&lt;=AG$117,NewDistributions!AG33,"")</f>
        <v>0</v>
      </c>
      <c r="AH33" s="9">
        <f>IF($A33&lt;=AH$117,NewDistributions!AH33,"")</f>
        <v>1</v>
      </c>
      <c r="AI33" s="9">
        <f>IF($A33&lt;=AI$117,NewDistributions!AI33,"")</f>
        <v>0</v>
      </c>
      <c r="AJ33" s="9">
        <f>IF($A33&lt;=AJ$117,NewDistributions!AJ33,"")</f>
        <v>0</v>
      </c>
    </row>
    <row r="34" spans="1:36" x14ac:dyDescent="0.25">
      <c r="A34" s="1">
        <v>44349</v>
      </c>
      <c r="B34" s="3">
        <v>153</v>
      </c>
      <c r="C34" s="9">
        <f>IF($A34&lt;=C$117,NewDistributions!C34,"")</f>
        <v>135.32185563401205</v>
      </c>
      <c r="D34" s="9">
        <f>IF($A34&lt;=D$117,NewDistributions!D34,"")</f>
        <v>6</v>
      </c>
      <c r="E34" s="9">
        <f>IF($A34&lt;=E$117,NewDistributions!E34,"")</f>
        <v>1</v>
      </c>
      <c r="F34" s="9">
        <f>IF($A34&lt;=F$117,NewDistributions!F34,"")</f>
        <v>0</v>
      </c>
      <c r="G34" s="9">
        <f>IF($A34&lt;=G$117,NewDistributions!G34,"")</f>
        <v>4</v>
      </c>
      <c r="H34" s="9">
        <f>IF($A34&lt;=H$117,NewDistributions!H34,"")</f>
        <v>201.52882058915591</v>
      </c>
      <c r="I34" s="9">
        <f>IF($A34&lt;=I$117,NewDistributions!I34,"")</f>
        <v>17</v>
      </c>
      <c r="J34" s="9">
        <f>IF($A34&lt;=J$117,NewDistributions!J34,"")</f>
        <v>0</v>
      </c>
      <c r="K34" s="9">
        <f>IF($A34&lt;=K$117,NewDistributions!K34,"")</f>
        <v>0</v>
      </c>
      <c r="L34" s="9">
        <f>IF($A34&lt;=L$117,NewDistributions!L34,"")</f>
        <v>344</v>
      </c>
      <c r="M34" s="9">
        <f>IF($A34&lt;=M$117,NewDistributions!M34,"")</f>
        <v>23</v>
      </c>
      <c r="N34" s="9">
        <f>IF($A34&lt;=N$117,NewDistributions!N34,"")</f>
        <v>3</v>
      </c>
      <c r="O34" s="9">
        <f>IF($A34&lt;=O$117,NewDistributions!O34,"")</f>
        <v>0</v>
      </c>
      <c r="P34" s="9">
        <f>IF($A34&lt;=P$117,NewDistributions!P34,"")</f>
        <v>5</v>
      </c>
      <c r="Q34" s="9">
        <f>IF($A34&lt;=Q$117,NewDistributions!Q34,"")</f>
        <v>57</v>
      </c>
      <c r="R34" s="9">
        <f>IF($A34&lt;=R$117,NewDistributions!R34,"")</f>
        <v>300</v>
      </c>
      <c r="S34" s="9">
        <f>IF($A34&lt;=S$117,NewDistributions!S34,"")</f>
        <v>22</v>
      </c>
      <c r="T34" s="9">
        <f>IF($A34&lt;=T$117,NewDistributions!T34,"")</f>
        <v>688</v>
      </c>
      <c r="U34" s="9">
        <f>IF($A34&lt;=U$117,NewDistributions!U34,"")</f>
        <v>0</v>
      </c>
      <c r="V34" s="9">
        <f>IF($A34&lt;=V$117,NewDistributions!V34,"")</f>
        <v>3</v>
      </c>
      <c r="W34" s="9">
        <f>IF($A34&lt;=W$117,NewDistributions!W34,"")</f>
        <v>0</v>
      </c>
      <c r="X34" s="9">
        <f>IF($A34&lt;=X$117,NewDistributions!X34,"")</f>
        <v>826</v>
      </c>
      <c r="Y34" s="9">
        <f>IF($A34&lt;=Y$117,NewDistributions!Y34,"")</f>
        <v>2</v>
      </c>
      <c r="Z34" s="9">
        <f>IF($A34&lt;=Z$117,NewDistributions!Z34,"")</f>
        <v>1</v>
      </c>
      <c r="AA34" s="9">
        <f>IF($A34&lt;=AA$117,NewDistributions!AA34,"")</f>
        <v>0</v>
      </c>
      <c r="AB34" s="9">
        <f>IF($A34&lt;=AB$117,NewDistributions!AB34,"")</f>
        <v>265</v>
      </c>
      <c r="AC34" s="9">
        <f>IF($A34&lt;=AC$117,NewDistributions!AC34,"")</f>
        <v>0</v>
      </c>
      <c r="AD34" s="9">
        <f>IF($A34&lt;=AD$117,NewDistributions!AD34,"")</f>
        <v>0</v>
      </c>
      <c r="AE34" s="9">
        <f>IF($A34&lt;=AE$117,NewDistributions!AE34,"")</f>
        <v>0</v>
      </c>
      <c r="AF34" s="9">
        <f>IF($A34&lt;=AF$117,NewDistributions!AF34,"")</f>
        <v>4312</v>
      </c>
      <c r="AG34" s="9">
        <f>IF($A34&lt;=AG$117,NewDistributions!AG34,"")</f>
        <v>0</v>
      </c>
      <c r="AH34" s="9">
        <f>IF($A34&lt;=AH$117,NewDistributions!AH34,"")</f>
        <v>6</v>
      </c>
      <c r="AI34" s="9">
        <f>IF($A34&lt;=AI$117,NewDistributions!AI34,"")</f>
        <v>1</v>
      </c>
      <c r="AJ34" s="9">
        <f>IF($A34&lt;=AJ$117,NewDistributions!AJ34,"")</f>
        <v>0</v>
      </c>
    </row>
    <row r="35" spans="1:36" x14ac:dyDescent="0.25">
      <c r="A35" s="1">
        <v>44350</v>
      </c>
      <c r="B35" s="3">
        <v>154</v>
      </c>
      <c r="C35" s="9">
        <f>IF($A35&lt;=C$117,NewDistributions!C35,"")</f>
        <v>108.71340478758111</v>
      </c>
      <c r="D35" s="9">
        <f>IF($A35&lt;=D$117,NewDistributions!D35,"")</f>
        <v>7</v>
      </c>
      <c r="E35" s="9">
        <f>IF($A35&lt;=E$117,NewDistributions!E35,"")</f>
        <v>8</v>
      </c>
      <c r="F35" s="9">
        <f>IF($A35&lt;=F$117,NewDistributions!F35,"")</f>
        <v>0</v>
      </c>
      <c r="G35" s="9">
        <f>IF($A35&lt;=G$117,NewDistributions!G35,"")</f>
        <v>6</v>
      </c>
      <c r="H35" s="9">
        <f>IF($A35&lt;=H$117,NewDistributions!H35,"")</f>
        <v>161.90203826593265</v>
      </c>
      <c r="I35" s="9">
        <f>IF($A35&lt;=I$117,NewDistributions!I35,"")</f>
        <v>16</v>
      </c>
      <c r="J35" s="9">
        <f>IF($A35&lt;=J$117,NewDistributions!J35,"")</f>
        <v>0</v>
      </c>
      <c r="K35" s="9">
        <f>IF($A35&lt;=K$117,NewDistributions!K35,"")</f>
        <v>0</v>
      </c>
      <c r="L35" s="9">
        <f>IF($A35&lt;=L$117,NewDistributions!L35,"")</f>
        <v>198</v>
      </c>
      <c r="M35" s="9">
        <f>IF($A35&lt;=M$117,NewDistributions!M35,"")</f>
        <v>0</v>
      </c>
      <c r="N35" s="9">
        <f>IF($A35&lt;=N$117,NewDistributions!N35,"")</f>
        <v>3</v>
      </c>
      <c r="O35" s="9">
        <f>IF($A35&lt;=O$117,NewDistributions!O35,"")</f>
        <v>0</v>
      </c>
      <c r="P35" s="9">
        <f>IF($A35&lt;=P$117,NewDistributions!P35,"")</f>
        <v>11</v>
      </c>
      <c r="Q35" s="9">
        <f>IF($A35&lt;=Q$117,NewDistributions!Q35,"")</f>
        <v>0</v>
      </c>
      <c r="R35" s="9">
        <f>IF($A35&lt;=R$117,NewDistributions!R35,"")</f>
        <v>183</v>
      </c>
      <c r="S35" s="9">
        <f>IF($A35&lt;=S$117,NewDistributions!S35,"")</f>
        <v>0</v>
      </c>
      <c r="T35" s="9">
        <f>IF($A35&lt;=T$117,NewDistributions!T35,"")</f>
        <v>1266</v>
      </c>
      <c r="U35" s="9">
        <f>IF($A35&lt;=U$117,NewDistributions!U35,"")</f>
        <v>0</v>
      </c>
      <c r="V35" s="9">
        <f>IF($A35&lt;=V$117,NewDistributions!V35,"")</f>
        <v>4</v>
      </c>
      <c r="W35" s="9">
        <f>IF($A35&lt;=W$117,NewDistributions!W35,"")</f>
        <v>0</v>
      </c>
      <c r="X35" s="9">
        <f>IF($A35&lt;=X$117,NewDistributions!X35,"")</f>
        <v>368</v>
      </c>
      <c r="Y35" s="9">
        <f>IF($A35&lt;=Y$117,NewDistributions!Y35,"")</f>
        <v>4</v>
      </c>
      <c r="Z35" s="9">
        <f>IF($A35&lt;=Z$117,NewDistributions!Z35,"")</f>
        <v>10</v>
      </c>
      <c r="AA35" s="9">
        <f>IF($A35&lt;=AA$117,NewDistributions!AA35,"")</f>
        <v>0</v>
      </c>
      <c r="AB35" s="9">
        <f>IF($A35&lt;=AB$117,NewDistributions!AB35,"")</f>
        <v>11</v>
      </c>
      <c r="AC35" s="9">
        <f>IF($A35&lt;=AC$117,NewDistributions!AC35,"")</f>
        <v>0</v>
      </c>
      <c r="AD35" s="9">
        <f>IF($A35&lt;=AD$117,NewDistributions!AD35,"")</f>
        <v>0</v>
      </c>
      <c r="AE35" s="9">
        <f>IF($A35&lt;=AE$117,NewDistributions!AE35,"")</f>
        <v>0</v>
      </c>
      <c r="AF35" s="9">
        <f>IF($A35&lt;=AF$117,NewDistributions!AF35,"")</f>
        <v>3435</v>
      </c>
      <c r="AG35" s="9">
        <f>IF($A35&lt;=AG$117,NewDistributions!AG35,"")</f>
        <v>2</v>
      </c>
      <c r="AH35" s="9">
        <f>IF($A35&lt;=AH$117,NewDistributions!AH35,"")</f>
        <v>0</v>
      </c>
      <c r="AI35" s="9">
        <f>IF($A35&lt;=AI$117,NewDistributions!AI35,"")</f>
        <v>0</v>
      </c>
      <c r="AJ35" s="9">
        <f>IF($A35&lt;=AJ$117,NewDistributions!AJ35,"")</f>
        <v>0</v>
      </c>
    </row>
    <row r="36" spans="1:36" x14ac:dyDescent="0.25">
      <c r="A36" s="1">
        <v>44351</v>
      </c>
      <c r="B36" s="3">
        <v>155</v>
      </c>
      <c r="C36" s="9">
        <f>IF($A36&lt;=C$117,NewDistributions!C36,"")</f>
        <v>54.356702393787906</v>
      </c>
      <c r="D36" s="9">
        <f>IF($A36&lt;=D$117,NewDistributions!D36,"")</f>
        <v>33</v>
      </c>
      <c r="E36" s="9">
        <f>IF($A36&lt;=E$117,NewDistributions!E36,"")</f>
        <v>4</v>
      </c>
      <c r="F36" s="9">
        <f>IF($A36&lt;=F$117,NewDistributions!F36,"")</f>
        <v>0</v>
      </c>
      <c r="G36" s="9">
        <f>IF($A36&lt;=G$117,NewDistributions!G36,"")</f>
        <v>7</v>
      </c>
      <c r="H36" s="9">
        <f>IF($A36&lt;=H$117,NewDistributions!H36,"")</f>
        <v>80.951019132966351</v>
      </c>
      <c r="I36" s="9">
        <f>IF($A36&lt;=I$117,NewDistributions!I36,"")</f>
        <v>69</v>
      </c>
      <c r="J36" s="9">
        <f>IF($A36&lt;=J$117,NewDistributions!J36,"")</f>
        <v>11</v>
      </c>
      <c r="K36" s="9">
        <f>IF($A36&lt;=K$117,NewDistributions!K36,"")</f>
        <v>0</v>
      </c>
      <c r="L36" s="9">
        <f>IF($A36&lt;=L$117,NewDistributions!L36,"")</f>
        <v>0</v>
      </c>
      <c r="M36" s="9">
        <f>IF($A36&lt;=M$117,NewDistributions!M36,"")</f>
        <v>14</v>
      </c>
      <c r="N36" s="9">
        <f>IF($A36&lt;=N$117,NewDistributions!N36,"")</f>
        <v>1</v>
      </c>
      <c r="O36" s="9">
        <f>IF($A36&lt;=O$117,NewDistributions!O36,"")</f>
        <v>4</v>
      </c>
      <c r="P36" s="9">
        <f>IF($A36&lt;=P$117,NewDistributions!P36,"")</f>
        <v>0</v>
      </c>
      <c r="Q36" s="9">
        <f>IF($A36&lt;=Q$117,NewDistributions!Q36,"")</f>
        <v>110</v>
      </c>
      <c r="R36" s="9">
        <f>IF($A36&lt;=R$117,NewDistributions!R36,"")</f>
        <v>355</v>
      </c>
      <c r="S36" s="9">
        <f>IF($A36&lt;=S$117,NewDistributions!S36,"")</f>
        <v>61</v>
      </c>
      <c r="T36" s="9">
        <f>IF($A36&lt;=T$117,NewDistributions!T36,"")</f>
        <v>332</v>
      </c>
      <c r="U36" s="9">
        <f>IF($A36&lt;=U$117,NewDistributions!U36,"")</f>
        <v>0</v>
      </c>
      <c r="V36" s="9">
        <f>IF($A36&lt;=V$117,NewDistributions!V36,"")</f>
        <v>3</v>
      </c>
      <c r="W36" s="9">
        <f>IF($A36&lt;=W$117,NewDistributions!W36,"")</f>
        <v>0</v>
      </c>
      <c r="X36" s="9">
        <f>IF($A36&lt;=X$117,NewDistributions!X36,"")</f>
        <v>1370</v>
      </c>
      <c r="Y36" s="9">
        <f>IF($A36&lt;=Y$117,NewDistributions!Y36,"")</f>
        <v>0</v>
      </c>
      <c r="Z36" s="9">
        <f>IF($A36&lt;=Z$117,NewDistributions!Z36,"")</f>
        <v>18</v>
      </c>
      <c r="AA36" s="9">
        <f>IF($A36&lt;=AA$117,NewDistributions!AA36,"")</f>
        <v>0</v>
      </c>
      <c r="AB36" s="9">
        <f>IF($A36&lt;=AB$117,NewDistributions!AB36,"")</f>
        <v>257</v>
      </c>
      <c r="AC36" s="9">
        <f>IF($A36&lt;=AC$117,NewDistributions!AC36,"")</f>
        <v>0</v>
      </c>
      <c r="AD36" s="9">
        <f>IF($A36&lt;=AD$117,NewDistributions!AD36,"")</f>
        <v>0</v>
      </c>
      <c r="AE36" s="9">
        <f>IF($A36&lt;=AE$117,NewDistributions!AE36,"")</f>
        <v>0</v>
      </c>
      <c r="AF36" s="9">
        <f>IF($A36&lt;=AF$117,NewDistributions!AF36,"")</f>
        <v>114</v>
      </c>
      <c r="AG36" s="9">
        <f>IF($A36&lt;=AG$117,NewDistributions!AG36,"")</f>
        <v>0</v>
      </c>
      <c r="AH36" s="9">
        <f>IF($A36&lt;=AH$117,NewDistributions!AH36,"")</f>
        <v>3</v>
      </c>
      <c r="AI36" s="9">
        <f>IF($A36&lt;=AI$117,NewDistributions!AI36,"")</f>
        <v>0</v>
      </c>
      <c r="AJ36" s="9">
        <f>IF($A36&lt;=AJ$117,NewDistributions!AJ36,"")</f>
        <v>0</v>
      </c>
    </row>
    <row r="37" spans="1:36" x14ac:dyDescent="0.25">
      <c r="A37" s="1">
        <v>44352</v>
      </c>
      <c r="B37" s="3">
        <v>156</v>
      </c>
      <c r="C37" s="9">
        <f>IF($A37&lt;=C$117,NewDistributions!C37,"")</f>
        <v>101.81564537317087</v>
      </c>
      <c r="D37" s="9">
        <f>IF($A37&lt;=D$117,NewDistributions!D37,"")</f>
        <v>77</v>
      </c>
      <c r="E37" s="9">
        <f>IF($A37&lt;=E$117,NewDistributions!E37,"")</f>
        <v>5</v>
      </c>
      <c r="F37" s="9">
        <f>IF($A37&lt;=F$117,NewDistributions!F37,"")</f>
        <v>0</v>
      </c>
      <c r="G37" s="9">
        <f>IF($A37&lt;=G$117,NewDistributions!G37,"")</f>
        <v>21</v>
      </c>
      <c r="H37" s="9">
        <f>IF($A37&lt;=H$117,NewDistributions!H37,"")</f>
        <v>151.62951197682577</v>
      </c>
      <c r="I37" s="9">
        <f>IF($A37&lt;=I$117,NewDistributions!I37,"")</f>
        <v>40</v>
      </c>
      <c r="J37" s="9">
        <f>IF($A37&lt;=J$117,NewDistributions!J37,"")</f>
        <v>15</v>
      </c>
      <c r="K37" s="9">
        <f>IF($A37&lt;=K$117,NewDistributions!K37,"")</f>
        <v>4</v>
      </c>
      <c r="L37" s="9">
        <f>IF($A37&lt;=L$117,NewDistributions!L37,"")</f>
        <v>0</v>
      </c>
      <c r="M37" s="9">
        <f>IF($A37&lt;=M$117,NewDistributions!M37,"")</f>
        <v>21</v>
      </c>
      <c r="N37" s="9">
        <f>IF($A37&lt;=N$117,NewDistributions!N37,"")</f>
        <v>16</v>
      </c>
      <c r="O37" s="9">
        <f>IF($A37&lt;=O$117,NewDistributions!O37,"")</f>
        <v>0</v>
      </c>
      <c r="P37" s="9">
        <f>IF($A37&lt;=P$117,NewDistributions!P37,"")</f>
        <v>98</v>
      </c>
      <c r="Q37" s="9">
        <f>IF($A37&lt;=Q$117,NewDistributions!Q37,"")</f>
        <v>126</v>
      </c>
      <c r="R37" s="9">
        <f>IF($A37&lt;=R$117,NewDistributions!R37,"")</f>
        <v>7</v>
      </c>
      <c r="S37" s="9">
        <f>IF($A37&lt;=S$117,NewDistributions!S37,"")</f>
        <v>247</v>
      </c>
      <c r="T37" s="9">
        <f>IF($A37&lt;=T$117,NewDistributions!T37,"")</f>
        <v>1753</v>
      </c>
      <c r="U37" s="9">
        <f>IF($A37&lt;=U$117,NewDistributions!U37,"")</f>
        <v>0</v>
      </c>
      <c r="V37" s="9">
        <f>IF($A37&lt;=V$117,NewDistributions!V37,"")</f>
        <v>6</v>
      </c>
      <c r="W37" s="9">
        <f>IF($A37&lt;=W$117,NewDistributions!W37,"")</f>
        <v>0</v>
      </c>
      <c r="X37" s="9">
        <f>IF($A37&lt;=X$117,NewDistributions!X37,"")</f>
        <v>66</v>
      </c>
      <c r="Y37" s="9">
        <f>IF($A37&lt;=Y$117,NewDistributions!Y37,"")</f>
        <v>25</v>
      </c>
      <c r="Z37" s="9">
        <f>IF($A37&lt;=Z$117,NewDistributions!Z37,"")</f>
        <v>4</v>
      </c>
      <c r="AA37" s="9">
        <f>IF($A37&lt;=AA$117,NewDistributions!AA37,"")</f>
        <v>0</v>
      </c>
      <c r="AB37" s="9">
        <f>IF($A37&lt;=AB$117,NewDistributions!AB37,"")</f>
        <v>1220</v>
      </c>
      <c r="AC37" s="9">
        <f>IF($A37&lt;=AC$117,NewDistributions!AC37,"")</f>
        <v>0</v>
      </c>
      <c r="AD37" s="9">
        <f>IF($A37&lt;=AD$117,NewDistributions!AD37,"")</f>
        <v>0</v>
      </c>
      <c r="AE37" s="9">
        <f>IF($A37&lt;=AE$117,NewDistributions!AE37,"")</f>
        <v>0</v>
      </c>
      <c r="AF37" s="9">
        <f>IF($A37&lt;=AF$117,NewDistributions!AF37,"")</f>
        <v>1429</v>
      </c>
      <c r="AG37" s="9">
        <f>IF($A37&lt;=AG$117,NewDistributions!AG37,"")</f>
        <v>0</v>
      </c>
      <c r="AH37" s="9">
        <f>IF($A37&lt;=AH$117,NewDistributions!AH37,"")</f>
        <v>1</v>
      </c>
      <c r="AI37" s="9">
        <f>IF($A37&lt;=AI$117,NewDistributions!AI37,"")</f>
        <v>0</v>
      </c>
      <c r="AJ37" s="9">
        <f>IF($A37&lt;=AJ$117,NewDistributions!AJ37,"")</f>
        <v>0</v>
      </c>
    </row>
    <row r="38" spans="1:36" x14ac:dyDescent="0.25">
      <c r="A38" s="1">
        <v>44353</v>
      </c>
      <c r="B38" s="3">
        <v>157</v>
      </c>
      <c r="C38" s="9">
        <f>IF($A38&lt;=C$117,NewDistributions!C38,"")</f>
        <v>167.13801657955815</v>
      </c>
      <c r="D38" s="9">
        <f>IF($A38&lt;=D$117,NewDistributions!D38,"")</f>
        <v>0</v>
      </c>
      <c r="E38" s="9">
        <f>IF($A38&lt;=E$117,NewDistributions!E38,"")</f>
        <v>4</v>
      </c>
      <c r="F38" s="9">
        <f>IF($A38&lt;=F$117,NewDistributions!F38,"")</f>
        <v>0</v>
      </c>
      <c r="G38" s="9">
        <f>IF($A38&lt;=G$117,NewDistributions!G38,"")</f>
        <v>17</v>
      </c>
      <c r="H38" s="9">
        <f>IF($A38&lt;=H$117,NewDistributions!H38,"")</f>
        <v>248.911213928374</v>
      </c>
      <c r="I38" s="9">
        <f>IF($A38&lt;=I$117,NewDistributions!I38,"")</f>
        <v>90</v>
      </c>
      <c r="J38" s="9">
        <f>IF($A38&lt;=J$117,NewDistributions!J38,"")</f>
        <v>6</v>
      </c>
      <c r="K38" s="9">
        <f>IF($A38&lt;=K$117,NewDistributions!K38,"")</f>
        <v>2</v>
      </c>
      <c r="L38" s="9">
        <f>IF($A38&lt;=L$117,NewDistributions!L38,"")</f>
        <v>609</v>
      </c>
      <c r="M38" s="9">
        <f>IF($A38&lt;=M$117,NewDistributions!M38,"")</f>
        <v>34</v>
      </c>
      <c r="N38" s="9">
        <f>IF($A38&lt;=N$117,NewDistributions!N38,"")</f>
        <v>1</v>
      </c>
      <c r="O38" s="9">
        <f>IF($A38&lt;=O$117,NewDistributions!O38,"")</f>
        <v>5</v>
      </c>
      <c r="P38" s="9">
        <f>IF($A38&lt;=P$117,NewDistributions!P38,"")</f>
        <v>562</v>
      </c>
      <c r="Q38" s="9">
        <f>IF($A38&lt;=Q$117,NewDistributions!Q38,"")</f>
        <v>0</v>
      </c>
      <c r="R38" s="9">
        <f>IF($A38&lt;=R$117,NewDistributions!R38,"")</f>
        <v>1146</v>
      </c>
      <c r="S38" s="9">
        <f>IF($A38&lt;=S$117,NewDistributions!S38,"")</f>
        <v>87</v>
      </c>
      <c r="T38" s="9">
        <f>IF($A38&lt;=T$117,NewDistributions!T38,"")</f>
        <v>1241</v>
      </c>
      <c r="U38" s="9">
        <f>IF($A38&lt;=U$117,NewDistributions!U38,"")</f>
        <v>0</v>
      </c>
      <c r="V38" s="9">
        <f>IF($A38&lt;=V$117,NewDistributions!V38,"")</f>
        <v>256</v>
      </c>
      <c r="W38" s="9">
        <f>IF($A38&lt;=W$117,NewDistributions!W38,"")</f>
        <v>0</v>
      </c>
      <c r="X38" s="9">
        <f>IF($A38&lt;=X$117,NewDistributions!X38,"")</f>
        <v>186</v>
      </c>
      <c r="Y38" s="9">
        <f>IF($A38&lt;=Y$117,NewDistributions!Y38,"")</f>
        <v>34</v>
      </c>
      <c r="Z38" s="9">
        <f>IF($A38&lt;=Z$117,NewDistributions!Z38,"")</f>
        <v>9</v>
      </c>
      <c r="AA38" s="9">
        <f>IF($A38&lt;=AA$117,NewDistributions!AA38,"")</f>
        <v>1</v>
      </c>
      <c r="AB38" s="9">
        <f>IF($A38&lt;=AB$117,NewDistributions!AB38,"")</f>
        <v>534</v>
      </c>
      <c r="AC38" s="9">
        <f>IF($A38&lt;=AC$117,NewDistributions!AC38,"")</f>
        <v>0</v>
      </c>
      <c r="AD38" s="9">
        <f>IF($A38&lt;=AD$117,NewDistributions!AD38,"")</f>
        <v>0</v>
      </c>
      <c r="AE38" s="9">
        <f>IF($A38&lt;=AE$117,NewDistributions!AE38,"")</f>
        <v>35</v>
      </c>
      <c r="AF38" s="9">
        <f>IF($A38&lt;=AF$117,NewDistributions!AF38,"")</f>
        <v>3636</v>
      </c>
      <c r="AG38" s="9">
        <f>IF($A38&lt;=AG$117,NewDistributions!AG38,"")</f>
        <v>0</v>
      </c>
      <c r="AH38" s="9">
        <f>IF($A38&lt;=AH$117,NewDistributions!AH38,"")</f>
        <v>8</v>
      </c>
      <c r="AI38" s="9">
        <f>IF($A38&lt;=AI$117,NewDistributions!AI38,"")</f>
        <v>0</v>
      </c>
      <c r="AJ38" s="9">
        <f>IF($A38&lt;=AJ$117,NewDistributions!AJ38,"")</f>
        <v>2</v>
      </c>
    </row>
    <row r="39" spans="1:36" x14ac:dyDescent="0.25">
      <c r="A39" s="1">
        <v>44354</v>
      </c>
      <c r="B39" s="3">
        <v>158</v>
      </c>
      <c r="C39" s="9">
        <f>IF($A39&lt;=C$117,NewDistributions!C39,"")</f>
        <v>2</v>
      </c>
      <c r="D39" s="9">
        <f>IF($A39&lt;=D$117,NewDistributions!D39,"")</f>
        <v>5</v>
      </c>
      <c r="E39" s="9">
        <f>IF($A39&lt;=E$117,NewDistributions!E39,"")</f>
        <v>17</v>
      </c>
      <c r="F39" s="9">
        <f>IF($A39&lt;=F$117,NewDistributions!F39,"")</f>
        <v>0</v>
      </c>
      <c r="G39" s="9">
        <f>IF($A39&lt;=G$117,NewDistributions!G39,"")</f>
        <v>13</v>
      </c>
      <c r="H39" s="9">
        <f>IF($A39&lt;=H$117,NewDistributions!H39,"")</f>
        <v>133.15045484817634</v>
      </c>
      <c r="I39" s="9">
        <f>IF($A39&lt;=I$117,NewDistributions!I39,"")</f>
        <v>12</v>
      </c>
      <c r="J39" s="9">
        <f>IF($A39&lt;=J$117,NewDistributions!J39,"")</f>
        <v>0</v>
      </c>
      <c r="K39" s="9">
        <f>IF($A39&lt;=K$117,NewDistributions!K39,"")</f>
        <v>1</v>
      </c>
      <c r="L39" s="9">
        <f>IF($A39&lt;=L$117,NewDistributions!L39,"")</f>
        <v>6</v>
      </c>
      <c r="M39" s="9">
        <f>IF($A39&lt;=M$117,NewDistributions!M39,"")</f>
        <v>13</v>
      </c>
      <c r="N39" s="9">
        <f>IF($A39&lt;=N$117,NewDistributions!N39,"")</f>
        <v>11</v>
      </c>
      <c r="O39" s="9">
        <f>IF($A39&lt;=O$117,NewDistributions!O39,"")</f>
        <v>35</v>
      </c>
      <c r="P39" s="9">
        <f>IF($A39&lt;=P$117,NewDistributions!P39,"")</f>
        <v>709</v>
      </c>
      <c r="Q39" s="9">
        <f>IF($A39&lt;=Q$117,NewDistributions!Q39,"")</f>
        <v>274</v>
      </c>
      <c r="R39" s="9">
        <f>IF($A39&lt;=R$117,NewDistributions!R39,"")</f>
        <v>70</v>
      </c>
      <c r="S39" s="9">
        <f>IF($A39&lt;=S$117,NewDistributions!S39,"")</f>
        <v>39</v>
      </c>
      <c r="T39" s="9">
        <f>IF($A39&lt;=T$117,NewDistributions!T39,"")</f>
        <v>910</v>
      </c>
      <c r="U39" s="9">
        <f>IF($A39&lt;=U$117,NewDistributions!U39,"")</f>
        <v>35</v>
      </c>
      <c r="V39" s="9">
        <f>IF($A39&lt;=V$117,NewDistributions!V39,"")</f>
        <v>8</v>
      </c>
      <c r="W39" s="9">
        <f>IF($A39&lt;=W$117,NewDistributions!W39,"")</f>
        <v>0</v>
      </c>
      <c r="X39" s="9">
        <f>IF($A39&lt;=X$117,NewDistributions!X39,"")</f>
        <v>624</v>
      </c>
      <c r="Y39" s="9">
        <f>IF($A39&lt;=Y$117,NewDistributions!Y39,"")</f>
        <v>0</v>
      </c>
      <c r="Z39" s="9">
        <f>IF($A39&lt;=Z$117,NewDistributions!Z39,"")</f>
        <v>17</v>
      </c>
      <c r="AA39" s="9">
        <f>IF($A39&lt;=AA$117,NewDistributions!AA39,"")</f>
        <v>0</v>
      </c>
      <c r="AB39" s="9">
        <f>IF($A39&lt;=AB$117,NewDistributions!AB39,"")</f>
        <v>658</v>
      </c>
      <c r="AC39" s="9">
        <f>IF($A39&lt;=AC$117,NewDistributions!AC39,"")</f>
        <v>0</v>
      </c>
      <c r="AD39" s="9">
        <f>IF($A39&lt;=AD$117,NewDistributions!AD39,"")</f>
        <v>0</v>
      </c>
      <c r="AE39" s="9">
        <f>IF($A39&lt;=AE$117,NewDistributions!AE39,"")</f>
        <v>0</v>
      </c>
      <c r="AF39" s="9">
        <f>IF($A39&lt;=AF$117,NewDistributions!AF39,"")</f>
        <v>86</v>
      </c>
      <c r="AG39" s="9">
        <f>IF($A39&lt;=AG$117,NewDistributions!AG39,"")</f>
        <v>0</v>
      </c>
      <c r="AH39" s="9">
        <f>IF($A39&lt;=AH$117,NewDistributions!AH39,"")</f>
        <v>1094</v>
      </c>
      <c r="AI39" s="9">
        <f>IF($A39&lt;=AI$117,NewDistributions!AI39,"")</f>
        <v>0</v>
      </c>
      <c r="AJ39" s="9">
        <f>IF($A39&lt;=AJ$117,NewDistributions!AJ39,"")</f>
        <v>0</v>
      </c>
    </row>
    <row r="40" spans="1:36" x14ac:dyDescent="0.25">
      <c r="A40" s="1">
        <v>44355</v>
      </c>
      <c r="B40" s="3">
        <v>159</v>
      </c>
      <c r="C40" s="9">
        <f>IF($A40&lt;=C$117,NewDistributions!C40,"")</f>
        <v>0</v>
      </c>
      <c r="D40" s="9">
        <f>IF($A40&lt;=D$117,NewDistributions!D40,"")</f>
        <v>2</v>
      </c>
      <c r="E40" s="9">
        <f>IF($A40&lt;=E$117,NewDistributions!E40,"")</f>
        <v>0</v>
      </c>
      <c r="F40" s="9">
        <f>IF($A40&lt;=F$117,NewDistributions!F40,"")</f>
        <v>0</v>
      </c>
      <c r="G40" s="9">
        <f>IF($A40&lt;=G$117,NewDistributions!G40,"")</f>
        <v>31</v>
      </c>
      <c r="H40" s="9">
        <f>IF($A40&lt;=H$117,NewDistributions!H40,"")</f>
        <v>194.48749343635416</v>
      </c>
      <c r="I40" s="9">
        <f>IF($A40&lt;=I$117,NewDistributions!I40,"")</f>
        <v>185</v>
      </c>
      <c r="J40" s="9">
        <f>IF($A40&lt;=J$117,NewDistributions!J40,"")</f>
        <v>0</v>
      </c>
      <c r="K40" s="9">
        <f>IF($A40&lt;=K$117,NewDistributions!K40,"")</f>
        <v>6</v>
      </c>
      <c r="L40" s="9">
        <f>IF($A40&lt;=L$117,NewDistributions!L40,"")</f>
        <v>184</v>
      </c>
      <c r="M40" s="9">
        <f>IF($A40&lt;=M$117,NewDistributions!M40,"")</f>
        <v>2</v>
      </c>
      <c r="N40" s="9">
        <f>IF($A40&lt;=N$117,NewDistributions!N40,"")</f>
        <v>0</v>
      </c>
      <c r="O40" s="9">
        <f>IF($A40&lt;=O$117,NewDistributions!O40,"")</f>
        <v>2</v>
      </c>
      <c r="P40" s="9">
        <f>IF($A40&lt;=P$117,NewDistributions!P40,"")</f>
        <v>1459</v>
      </c>
      <c r="Q40" s="9">
        <f>IF($A40&lt;=Q$117,NewDistributions!Q40,"")</f>
        <v>5</v>
      </c>
      <c r="R40" s="9">
        <f>IF($A40&lt;=R$117,NewDistributions!R40,"")</f>
        <v>174</v>
      </c>
      <c r="S40" s="9">
        <f>IF($A40&lt;=S$117,NewDistributions!S40,"")</f>
        <v>751</v>
      </c>
      <c r="T40" s="9">
        <f>IF($A40&lt;=T$117,NewDistributions!T40,"")</f>
        <v>1309</v>
      </c>
      <c r="U40" s="9">
        <f>IF($A40&lt;=U$117,NewDistributions!U40,"")</f>
        <v>0</v>
      </c>
      <c r="V40" s="9">
        <f>IF($A40&lt;=V$117,NewDistributions!V40,"")</f>
        <v>0</v>
      </c>
      <c r="W40" s="9">
        <f>IF($A40&lt;=W$117,NewDistributions!W40,"")</f>
        <v>0</v>
      </c>
      <c r="X40" s="9">
        <f>IF($A40&lt;=X$117,NewDistributions!X40,"")</f>
        <v>390</v>
      </c>
      <c r="Y40" s="9">
        <f>IF($A40&lt;=Y$117,NewDistributions!Y40,"")</f>
        <v>36</v>
      </c>
      <c r="Z40" s="9">
        <f>IF($A40&lt;=Z$117,NewDistributions!Z40,"")</f>
        <v>40</v>
      </c>
      <c r="AA40" s="9">
        <f>IF($A40&lt;=AA$117,NewDistributions!AA40,"")</f>
        <v>4</v>
      </c>
      <c r="AB40" s="9">
        <f>IF($A40&lt;=AB$117,NewDistributions!AB40,"")</f>
        <v>1862</v>
      </c>
      <c r="AC40" s="9">
        <f>IF($A40&lt;=AC$117,NewDistributions!AC40,"")</f>
        <v>2</v>
      </c>
      <c r="AD40" s="9">
        <f>IF($A40&lt;=AD$117,NewDistributions!AD40,"")</f>
        <v>3</v>
      </c>
      <c r="AE40" s="9">
        <f>IF($A40&lt;=AE$117,NewDistributions!AE40,"")</f>
        <v>0</v>
      </c>
      <c r="AF40" s="9">
        <f>IF($A40&lt;=AF$117,NewDistributions!AF40,"")</f>
        <v>326</v>
      </c>
      <c r="AG40" s="9">
        <f>IF($A40&lt;=AG$117,NewDistributions!AG40,"")</f>
        <v>0</v>
      </c>
      <c r="AH40" s="9">
        <f>IF($A40&lt;=AH$117,NewDistributions!AH40,"")</f>
        <v>2</v>
      </c>
      <c r="AI40" s="9">
        <f>IF($A40&lt;=AI$117,NewDistributions!AI40,"")</f>
        <v>1</v>
      </c>
      <c r="AJ40" s="9">
        <f>IF($A40&lt;=AJ$117,NewDistributions!AJ40,"")</f>
        <v>0</v>
      </c>
    </row>
    <row r="41" spans="1:36" x14ac:dyDescent="0.25">
      <c r="A41" s="1">
        <v>44356</v>
      </c>
      <c r="B41" s="3">
        <v>160</v>
      </c>
      <c r="C41" s="9">
        <f>IF($A41&lt;=C$117,NewDistributions!C41,"")</f>
        <v>0</v>
      </c>
      <c r="D41" s="9">
        <f>IF($A41&lt;=D$117,NewDistributions!D41,"")</f>
        <v>0</v>
      </c>
      <c r="E41" s="9">
        <f>IF($A41&lt;=E$117,NewDistributions!E41,"")</f>
        <v>15</v>
      </c>
      <c r="F41" s="9">
        <f>IF($A41&lt;=F$117,NewDistributions!F41,"")</f>
        <v>0</v>
      </c>
      <c r="G41" s="9">
        <f>IF($A41&lt;=G$117,NewDistributions!G41,"")</f>
        <v>40</v>
      </c>
      <c r="H41" s="9">
        <f>IF($A41&lt;=H$117,NewDistributions!H41,"")</f>
        <v>183.0352340088009</v>
      </c>
      <c r="I41" s="9">
        <f>IF($A41&lt;=I$117,NewDistributions!I41,"")</f>
        <v>2</v>
      </c>
      <c r="J41" s="9">
        <f>IF($A41&lt;=J$117,NewDistributions!J41,"")</f>
        <v>121</v>
      </c>
      <c r="K41" s="9">
        <f>IF($A41&lt;=K$117,NewDistributions!K41,"")</f>
        <v>0</v>
      </c>
      <c r="L41" s="9">
        <f>IF($A41&lt;=L$117,NewDistributions!L41,"")</f>
        <v>1191</v>
      </c>
      <c r="M41" s="9">
        <f>IF($A41&lt;=M$117,NewDistributions!M41,"")</f>
        <v>16</v>
      </c>
      <c r="N41" s="9">
        <f>IF($A41&lt;=N$117,NewDistributions!N41,"")</f>
        <v>0</v>
      </c>
      <c r="O41" s="9">
        <f>IF($A41&lt;=O$117,NewDistributions!O41,"")</f>
        <v>171</v>
      </c>
      <c r="P41" s="9">
        <f>IF($A41&lt;=P$117,NewDistributions!P41,"")</f>
        <v>496</v>
      </c>
      <c r="Q41" s="9">
        <f>IF($A41&lt;=Q$117,NewDistributions!Q41,"")</f>
        <v>541</v>
      </c>
      <c r="R41" s="9">
        <f>IF($A41&lt;=R$117,NewDistributions!R41,"")</f>
        <v>960</v>
      </c>
      <c r="S41" s="9">
        <f>IF($A41&lt;=S$117,NewDistributions!S41,"")</f>
        <v>3</v>
      </c>
      <c r="T41" s="9">
        <f>IF($A41&lt;=T$117,NewDistributions!T41,"")</f>
        <v>1353</v>
      </c>
      <c r="U41" s="9">
        <f>IF($A41&lt;=U$117,NewDistributions!U41,"")</f>
        <v>1</v>
      </c>
      <c r="V41" s="9">
        <f>IF($A41&lt;=V$117,NewDistributions!V41,"")</f>
        <v>11</v>
      </c>
      <c r="W41" s="9">
        <f>IF($A41&lt;=W$117,NewDistributions!W41,"")</f>
        <v>0</v>
      </c>
      <c r="X41" s="9">
        <f>IF($A41&lt;=X$117,NewDistributions!X41,"")</f>
        <v>307</v>
      </c>
      <c r="Y41" s="9">
        <f>IF($A41&lt;=Y$117,NewDistributions!Y41,"")</f>
        <v>200</v>
      </c>
      <c r="Z41" s="9">
        <f>IF($A41&lt;=Z$117,NewDistributions!Z41,"")</f>
        <v>2</v>
      </c>
      <c r="AA41" s="9">
        <f>IF($A41&lt;=AA$117,NewDistributions!AA41,"")</f>
        <v>1</v>
      </c>
      <c r="AB41" s="9">
        <f>IF($A41&lt;=AB$117,NewDistributions!AB41,"")</f>
        <v>786</v>
      </c>
      <c r="AC41" s="9">
        <f>IF($A41&lt;=AC$117,NewDistributions!AC41,"")</f>
        <v>33</v>
      </c>
      <c r="AD41" s="9">
        <f>IF($A41&lt;=AD$117,NewDistributions!AD41,"")</f>
        <v>0</v>
      </c>
      <c r="AE41" s="9">
        <f>IF($A41&lt;=AE$117,NewDistributions!AE41,"")</f>
        <v>0</v>
      </c>
      <c r="AF41" s="9">
        <f>IF($A41&lt;=AF$117,NewDistributions!AF41,"")</f>
        <v>122</v>
      </c>
      <c r="AG41" s="9">
        <f>IF($A41&lt;=AG$117,NewDistributions!AG41,"")</f>
        <v>2</v>
      </c>
      <c r="AH41" s="9">
        <f>IF($A41&lt;=AH$117,NewDistributions!AH41,"")</f>
        <v>3</v>
      </c>
      <c r="AI41" s="9">
        <f>IF($A41&lt;=AI$117,NewDistributions!AI41,"")</f>
        <v>0</v>
      </c>
      <c r="AJ41" s="9">
        <f>IF($A41&lt;=AJ$117,NewDistributions!AJ41,"")</f>
        <v>0</v>
      </c>
    </row>
    <row r="42" spans="1:36" x14ac:dyDescent="0.25">
      <c r="A42" s="1">
        <v>44357</v>
      </c>
      <c r="B42" s="3">
        <v>161</v>
      </c>
      <c r="C42" s="9">
        <f>IF($A42&lt;=C$117,NewDistributions!C42,"")</f>
        <v>1</v>
      </c>
      <c r="D42" s="9">
        <f>IF($A42&lt;=D$117,NewDistributions!D42,"")</f>
        <v>5</v>
      </c>
      <c r="E42" s="9">
        <f>IF($A42&lt;=E$117,NewDistributions!E42,"")</f>
        <v>2</v>
      </c>
      <c r="F42" s="9">
        <f>IF($A42&lt;=F$117,NewDistributions!F42,"")</f>
        <v>2</v>
      </c>
      <c r="G42" s="9">
        <f>IF($A42&lt;=G$117,NewDistributions!G42,"")</f>
        <v>82</v>
      </c>
      <c r="H42" s="9">
        <f>IF($A42&lt;=H$117,NewDistributions!H42,"")</f>
        <v>373</v>
      </c>
      <c r="I42" s="9">
        <f>IF($A42&lt;=I$117,NewDistributions!I42,"")</f>
        <v>307</v>
      </c>
      <c r="J42" s="9">
        <f>IF($A42&lt;=J$117,NewDistributions!J42,"")</f>
        <v>5</v>
      </c>
      <c r="K42" s="9">
        <f>IF($A42&lt;=K$117,NewDistributions!K42,"")</f>
        <v>0</v>
      </c>
      <c r="L42" s="9">
        <f>IF($A42&lt;=L$117,NewDistributions!L42,"")</f>
        <v>3</v>
      </c>
      <c r="M42" s="9">
        <f>IF($A42&lt;=M$117,NewDistributions!M42,"")</f>
        <v>0</v>
      </c>
      <c r="N42" s="9">
        <f>IF($A42&lt;=N$117,NewDistributions!N42,"")</f>
        <v>0</v>
      </c>
      <c r="O42" s="9">
        <f>IF($A42&lt;=O$117,NewDistributions!O42,"")</f>
        <v>547</v>
      </c>
      <c r="P42" s="9">
        <f>IF($A42&lt;=P$117,NewDistributions!P42,"")</f>
        <v>796</v>
      </c>
      <c r="Q42" s="9">
        <f>IF($A42&lt;=Q$117,NewDistributions!Q42,"")</f>
        <v>783</v>
      </c>
      <c r="R42" s="9">
        <f>IF($A42&lt;=R$117,NewDistributions!R42,"")</f>
        <v>414</v>
      </c>
      <c r="S42" s="9">
        <f>IF($A42&lt;=S$117,NewDistributions!S42,"")</f>
        <v>163</v>
      </c>
      <c r="T42" s="9">
        <f>IF($A42&lt;=T$117,NewDistributions!T42,"")</f>
        <v>608</v>
      </c>
      <c r="U42" s="9">
        <f>IF($A42&lt;=U$117,NewDistributions!U42,"")</f>
        <v>0</v>
      </c>
      <c r="V42" s="9">
        <f>IF($A42&lt;=V$117,NewDistributions!V42,"")</f>
        <v>247</v>
      </c>
      <c r="W42" s="9">
        <f>IF($A42&lt;=W$117,NewDistributions!W42,"")</f>
        <v>0</v>
      </c>
      <c r="X42" s="9">
        <f>IF($A42&lt;=X$117,NewDistributions!X42,"")</f>
        <v>289</v>
      </c>
      <c r="Y42" s="9">
        <f>IF($A42&lt;=Y$117,NewDistributions!Y42,"")</f>
        <v>206</v>
      </c>
      <c r="Z42" s="9">
        <f>IF($A42&lt;=Z$117,NewDistributions!Z42,"")</f>
        <v>337</v>
      </c>
      <c r="AA42" s="9">
        <f>IF($A42&lt;=AA$117,NewDistributions!AA42,"")</f>
        <v>1</v>
      </c>
      <c r="AB42" s="9">
        <f>IF($A42&lt;=AB$117,NewDistributions!AB42,"")</f>
        <v>1260</v>
      </c>
      <c r="AC42" s="9">
        <f>IF($A42&lt;=AC$117,NewDistributions!AC42,"")</f>
        <v>955</v>
      </c>
      <c r="AD42" s="9">
        <f>IF($A42&lt;=AD$117,NewDistributions!AD42,"")</f>
        <v>42</v>
      </c>
      <c r="AE42" s="9">
        <f>IF($A42&lt;=AE$117,NewDistributions!AE42,"")</f>
        <v>0</v>
      </c>
      <c r="AF42" s="9">
        <f>IF($A42&lt;=AF$117,NewDistributions!AF42,"")</f>
        <v>417</v>
      </c>
      <c r="AG42" s="9">
        <f>IF($A42&lt;=AG$117,NewDistributions!AG42,"")</f>
        <v>9</v>
      </c>
      <c r="AH42" s="9">
        <f>IF($A42&lt;=AH$117,NewDistributions!AH42,"")</f>
        <v>637</v>
      </c>
      <c r="AI42" s="9">
        <f>IF($A42&lt;=AI$117,NewDistributions!AI42,"")</f>
        <v>0</v>
      </c>
      <c r="AJ42" s="9">
        <f>IF($A42&lt;=AJ$117,NewDistributions!AJ42,"")</f>
        <v>0</v>
      </c>
    </row>
    <row r="43" spans="1:36" x14ac:dyDescent="0.25">
      <c r="A43" s="1">
        <v>44358</v>
      </c>
      <c r="B43" s="3">
        <v>162</v>
      </c>
      <c r="C43" s="9">
        <f>IF($A43&lt;=C$117,NewDistributions!C43,"")</f>
        <v>1</v>
      </c>
      <c r="D43" s="9">
        <f>IF($A43&lt;=D$117,NewDistributions!D43,"")</f>
        <v>947</v>
      </c>
      <c r="E43" s="9">
        <f>IF($A43&lt;=E$117,NewDistributions!E43,"")</f>
        <v>1</v>
      </c>
      <c r="F43" s="9">
        <f>IF($A43&lt;=F$117,NewDistributions!F43,"")</f>
        <v>0</v>
      </c>
      <c r="G43" s="9">
        <f>IF($A43&lt;=G$117,NewDistributions!G43,"")</f>
        <v>136</v>
      </c>
      <c r="H43" s="9">
        <f>IF($A43&lt;=H$117,NewDistributions!H43,"")</f>
        <v>24</v>
      </c>
      <c r="I43" s="9">
        <f>IF($A43&lt;=I$117,NewDistributions!I43,"")</f>
        <v>21</v>
      </c>
      <c r="J43" s="9">
        <f>IF($A43&lt;=J$117,NewDistributions!J43,"")</f>
        <v>24</v>
      </c>
      <c r="K43" s="9">
        <f>IF($A43&lt;=K$117,NewDistributions!K43,"")</f>
        <v>0</v>
      </c>
      <c r="L43" s="9">
        <f>IF($A43&lt;=L$117,NewDistributions!L43,"")</f>
        <v>0</v>
      </c>
      <c r="M43" s="9">
        <f>IF($A43&lt;=M$117,NewDistributions!M43,"")</f>
        <v>301</v>
      </c>
      <c r="N43" s="9">
        <f>IF($A43&lt;=N$117,NewDistributions!N43,"")</f>
        <v>0</v>
      </c>
      <c r="O43" s="9">
        <f>IF($A43&lt;=O$117,NewDistributions!O43,"")</f>
        <v>0</v>
      </c>
      <c r="P43" s="9">
        <f>IF($A43&lt;=P$117,NewDistributions!P43,"")</f>
        <v>178</v>
      </c>
      <c r="Q43" s="9">
        <f>IF($A43&lt;=Q$117,NewDistributions!Q43,"")</f>
        <v>42</v>
      </c>
      <c r="R43" s="9">
        <f>IF($A43&lt;=R$117,NewDistributions!R43,"")</f>
        <v>453</v>
      </c>
      <c r="S43" s="9">
        <f>IF($A43&lt;=S$117,NewDistributions!S43,"")</f>
        <v>138</v>
      </c>
      <c r="T43" s="9">
        <f>IF($A43&lt;=T$117,NewDistributions!T43,"")</f>
        <v>307</v>
      </c>
      <c r="U43" s="9">
        <f>IF($A43&lt;=U$117,NewDistributions!U43,"")</f>
        <v>0</v>
      </c>
      <c r="V43" s="9">
        <f>IF($A43&lt;=V$117,NewDistributions!V43,"")</f>
        <v>152</v>
      </c>
      <c r="W43" s="9">
        <f>IF($A43&lt;=W$117,NewDistributions!W43,"")</f>
        <v>0</v>
      </c>
      <c r="X43" s="9">
        <f>IF($A43&lt;=X$117,NewDistributions!X43,"")</f>
        <v>535</v>
      </c>
      <c r="Y43" s="9">
        <f>IF($A43&lt;=Y$117,NewDistributions!Y43,"")</f>
        <v>0</v>
      </c>
      <c r="Z43" s="9">
        <f>IF($A43&lt;=Z$117,NewDistributions!Z43,"")</f>
        <v>339</v>
      </c>
      <c r="AA43" s="9">
        <f>IF($A43&lt;=AA$117,NewDistributions!AA43,"")</f>
        <v>0</v>
      </c>
      <c r="AB43" s="9">
        <f>IF($A43&lt;=AB$117,NewDistributions!AB43,"")</f>
        <v>1658</v>
      </c>
      <c r="AC43" s="9">
        <f>IF($A43&lt;=AC$117,NewDistributions!AC43,"")</f>
        <v>244</v>
      </c>
      <c r="AD43" s="9">
        <f>IF($A43&lt;=AD$117,NewDistributions!AD43,"")</f>
        <v>424</v>
      </c>
      <c r="AE43" s="9">
        <f>IF($A43&lt;=AE$117,NewDistributions!AE43,"")</f>
        <v>0</v>
      </c>
      <c r="AF43" s="9">
        <f>IF($A43&lt;=AF$117,NewDistributions!AF43,"")</f>
        <v>123</v>
      </c>
      <c r="AG43" s="9">
        <f>IF($A43&lt;=AG$117,NewDistributions!AG43,"")</f>
        <v>1</v>
      </c>
      <c r="AH43" s="9">
        <f>IF($A43&lt;=AH$117,NewDistributions!AH43,"")</f>
        <v>0</v>
      </c>
      <c r="AI43" s="9">
        <f>IF($A43&lt;=AI$117,NewDistributions!AI43,"")</f>
        <v>0</v>
      </c>
      <c r="AJ43" s="9">
        <f>IF($A43&lt;=AJ$117,NewDistributions!AJ43,"")</f>
        <v>37</v>
      </c>
    </row>
    <row r="44" spans="1:36" x14ac:dyDescent="0.25">
      <c r="A44" s="1">
        <v>44359</v>
      </c>
      <c r="B44" s="3">
        <v>163</v>
      </c>
      <c r="C44" s="9">
        <f>IF($A44&lt;=C$117,NewDistributions!C44,"")</f>
        <v>0</v>
      </c>
      <c r="D44" s="9">
        <f>IF($A44&lt;=D$117,NewDistributions!D44,"")</f>
        <v>675</v>
      </c>
      <c r="E44" s="9">
        <f>IF($A44&lt;=E$117,NewDistributions!E44,"")</f>
        <v>0</v>
      </c>
      <c r="F44" s="9">
        <f>IF($A44&lt;=F$117,NewDistributions!F44,"")</f>
        <v>3</v>
      </c>
      <c r="G44" s="9">
        <f>IF($A44&lt;=G$117,NewDistributions!G44,"")</f>
        <v>199</v>
      </c>
      <c r="H44" s="9">
        <f>IF($A44&lt;=H$117,NewDistributions!H44,"")</f>
        <v>53</v>
      </c>
      <c r="I44" s="9">
        <f>IF($A44&lt;=I$117,NewDistributions!I44,"")</f>
        <v>393</v>
      </c>
      <c r="J44" s="9">
        <f>IF($A44&lt;=J$117,NewDistributions!J44,"")</f>
        <v>0</v>
      </c>
      <c r="K44" s="9">
        <f>IF($A44&lt;=K$117,NewDistributions!K44,"")</f>
        <v>0</v>
      </c>
      <c r="L44" s="9">
        <f>IF($A44&lt;=L$117,NewDistributions!L44,"")</f>
        <v>22</v>
      </c>
      <c r="M44" s="9">
        <f>IF($A44&lt;=M$117,NewDistributions!M44,"")</f>
        <v>744</v>
      </c>
      <c r="N44" s="9">
        <f>IF($A44&lt;=N$117,NewDistributions!N44,"")</f>
        <v>10</v>
      </c>
      <c r="O44" s="9">
        <f>IF($A44&lt;=O$117,NewDistributions!O44,"")</f>
        <v>0</v>
      </c>
      <c r="P44" s="9">
        <f>IF($A44&lt;=P$117,NewDistributions!P44,"")</f>
        <v>3</v>
      </c>
      <c r="Q44" s="9">
        <f>IF($A44&lt;=Q$117,NewDistributions!Q44,"")</f>
        <v>288</v>
      </c>
      <c r="R44" s="9">
        <f>IF($A44&lt;=R$117,NewDistributions!R44,"")</f>
        <v>65</v>
      </c>
      <c r="S44" s="9">
        <f>IF($A44&lt;=S$117,NewDistributions!S44,"")</f>
        <v>324</v>
      </c>
      <c r="T44" s="9">
        <f>IF($A44&lt;=T$117,NewDistributions!T44,"")</f>
        <v>498</v>
      </c>
      <c r="U44" s="9">
        <f>IF($A44&lt;=U$117,NewDistributions!U44,"")</f>
        <v>443</v>
      </c>
      <c r="V44" s="9">
        <f>IF($A44&lt;=V$117,NewDistributions!V44,"")</f>
        <v>3</v>
      </c>
      <c r="W44" s="9">
        <f>IF($A44&lt;=W$117,NewDistributions!W44,"")</f>
        <v>5</v>
      </c>
      <c r="X44" s="9">
        <f>IF($A44&lt;=X$117,NewDistributions!X44,"")</f>
        <v>21</v>
      </c>
      <c r="Y44" s="9">
        <f>IF($A44&lt;=Y$117,NewDistributions!Y44,"")</f>
        <v>0</v>
      </c>
      <c r="Z44" s="9">
        <f>IF($A44&lt;=Z$117,NewDistributions!Z44,"")</f>
        <v>45</v>
      </c>
      <c r="AA44" s="9">
        <f>IF($A44&lt;=AA$117,NewDistributions!AA44,"")</f>
        <v>0</v>
      </c>
      <c r="AB44" s="9">
        <f>IF($A44&lt;=AB$117,NewDistributions!AB44,"")</f>
        <v>2970</v>
      </c>
      <c r="AC44" s="9">
        <f>IF($A44&lt;=AC$117,NewDistributions!AC44,"")</f>
        <v>484</v>
      </c>
      <c r="AD44" s="9">
        <f>IF($A44&lt;=AD$117,NewDistributions!AD44,"")</f>
        <v>32</v>
      </c>
      <c r="AE44" s="9">
        <f>IF($A44&lt;=AE$117,NewDistributions!AE44,"")</f>
        <v>0</v>
      </c>
      <c r="AF44" s="9">
        <f>IF($A44&lt;=AF$117,NewDistributions!AF44,"")</f>
        <v>2011</v>
      </c>
      <c r="AG44" s="9">
        <f>IF($A44&lt;=AG$117,NewDistributions!AG44,"")</f>
        <v>9</v>
      </c>
      <c r="AH44" s="9">
        <f>IF($A44&lt;=AH$117,NewDistributions!AH44,"")</f>
        <v>518</v>
      </c>
      <c r="AI44" s="9">
        <f>IF($A44&lt;=AI$117,NewDistributions!AI44,"")</f>
        <v>0</v>
      </c>
      <c r="AJ44" s="9">
        <f>IF($A44&lt;=AJ$117,NewDistributions!AJ44,"")</f>
        <v>16</v>
      </c>
    </row>
    <row r="45" spans="1:36" x14ac:dyDescent="0.25">
      <c r="A45" s="1">
        <v>44360</v>
      </c>
      <c r="B45" s="3">
        <v>164</v>
      </c>
      <c r="C45" s="9">
        <f>IF($A45&lt;=C$117,NewDistributions!C45,"")</f>
        <v>0</v>
      </c>
      <c r="D45" s="9">
        <f>IF($A45&lt;=D$117,NewDistributions!D45,"")</f>
        <v>252</v>
      </c>
      <c r="E45" s="9">
        <f>IF($A45&lt;=E$117,NewDistributions!E45,"")</f>
        <v>87</v>
      </c>
      <c r="F45" s="9">
        <f>IF($A45&lt;=F$117,NewDistributions!F45,"")</f>
        <v>111</v>
      </c>
      <c r="G45" s="9">
        <f>IF($A45&lt;=G$117,NewDistributions!G45,"")</f>
        <v>166</v>
      </c>
      <c r="H45" s="9">
        <f>IF($A45&lt;=H$117,NewDistributions!H45,"")</f>
        <v>597</v>
      </c>
      <c r="I45" s="9">
        <f>IF($A45&lt;=I$117,NewDistributions!I45,"")</f>
        <v>19</v>
      </c>
      <c r="J45" s="9">
        <f>IF($A45&lt;=J$117,NewDistributions!J45,"")</f>
        <v>0</v>
      </c>
      <c r="K45" s="9">
        <f>IF($A45&lt;=K$117,NewDistributions!K45,"")</f>
        <v>78</v>
      </c>
      <c r="L45" s="9">
        <f>IF($A45&lt;=L$117,NewDistributions!L45,"")</f>
        <v>90</v>
      </c>
      <c r="M45" s="9">
        <f>IF($A45&lt;=M$117,NewDistributions!M45,"")</f>
        <v>809</v>
      </c>
      <c r="N45" s="9">
        <f>IF($A45&lt;=N$117,NewDistributions!N45,"")</f>
        <v>431</v>
      </c>
      <c r="O45" s="9">
        <f>IF($A45&lt;=O$117,NewDistributions!O45,"")</f>
        <v>0</v>
      </c>
      <c r="P45" s="9">
        <f>IF($A45&lt;=P$117,NewDistributions!P45,"")</f>
        <v>0</v>
      </c>
      <c r="Q45" s="9">
        <f>IF($A45&lt;=Q$117,NewDistributions!Q45,"")</f>
        <v>0</v>
      </c>
      <c r="R45" s="9">
        <f>IF($A45&lt;=R$117,NewDistributions!R45,"")</f>
        <v>104</v>
      </c>
      <c r="S45" s="9">
        <f>IF($A45&lt;=S$117,NewDistributions!S45,"")</f>
        <v>126</v>
      </c>
      <c r="T45" s="9">
        <f>IF($A45&lt;=T$117,NewDistributions!T45,"")</f>
        <v>528</v>
      </c>
      <c r="U45" s="9">
        <f>IF($A45&lt;=U$117,NewDistributions!U45,"")</f>
        <v>30</v>
      </c>
      <c r="V45" s="9">
        <f>IF($A45&lt;=V$117,NewDistributions!V45,"")</f>
        <v>0</v>
      </c>
      <c r="W45" s="9">
        <f>IF($A45&lt;=W$117,NewDistributions!W45,"")</f>
        <v>0</v>
      </c>
      <c r="X45" s="9">
        <f>IF($A45&lt;=X$117,NewDistributions!X45,"")</f>
        <v>228</v>
      </c>
      <c r="Y45" s="9">
        <f>IF($A45&lt;=Y$117,NewDistributions!Y45,"")</f>
        <v>1042</v>
      </c>
      <c r="Z45" s="9">
        <f>IF($A45&lt;=Z$117,NewDistributions!Z45,"")</f>
        <v>2</v>
      </c>
      <c r="AA45" s="9">
        <f>IF($A45&lt;=AA$117,NewDistributions!AA45,"")</f>
        <v>3</v>
      </c>
      <c r="AB45" s="9">
        <f>IF($A45&lt;=AB$117,NewDistributions!AB45,"")</f>
        <v>13</v>
      </c>
      <c r="AC45" s="9">
        <f>IF($A45&lt;=AC$117,NewDistributions!AC45,"")</f>
        <v>1464</v>
      </c>
      <c r="AD45" s="9">
        <f>IF($A45&lt;=AD$117,NewDistributions!AD45,"")</f>
        <v>571</v>
      </c>
      <c r="AE45" s="9">
        <f>IF($A45&lt;=AE$117,NewDistributions!AE45,"")</f>
        <v>1</v>
      </c>
      <c r="AF45" s="9">
        <f>IF($A45&lt;=AF$117,NewDistributions!AF45,"")</f>
        <v>3000</v>
      </c>
      <c r="AG45" s="9">
        <f>IF($A45&lt;=AG$117,NewDistributions!AG45,"")</f>
        <v>3</v>
      </c>
      <c r="AH45" s="9">
        <f>IF($A45&lt;=AH$117,NewDistributions!AH45,"")</f>
        <v>22</v>
      </c>
      <c r="AI45" s="9">
        <f>IF($A45&lt;=AI$117,NewDistributions!AI45,"")</f>
        <v>0</v>
      </c>
      <c r="AJ45" s="9">
        <f>IF($A45&lt;=AJ$117,NewDistributions!AJ45,"")</f>
        <v>5</v>
      </c>
    </row>
    <row r="46" spans="1:36" x14ac:dyDescent="0.25">
      <c r="A46" s="1">
        <v>44361</v>
      </c>
      <c r="B46" s="3">
        <v>165</v>
      </c>
      <c r="C46" s="9">
        <f>IF($A46&lt;=C$117,NewDistributions!C46,"")</f>
        <v>0</v>
      </c>
      <c r="D46" s="9">
        <f>IF($A46&lt;=D$117,NewDistributions!D46,"")</f>
        <v>226</v>
      </c>
      <c r="E46" s="9">
        <f>IF($A46&lt;=E$117,NewDistributions!E46,"")</f>
        <v>263</v>
      </c>
      <c r="F46" s="9">
        <f>IF($A46&lt;=F$117,NewDistributions!F46,"")</f>
        <v>0</v>
      </c>
      <c r="G46" s="9">
        <f>IF($A46&lt;=G$117,NewDistributions!G46,"")</f>
        <v>268</v>
      </c>
      <c r="H46" s="9">
        <f>IF($A46&lt;=H$117,NewDistributions!H46,"")</f>
        <v>1331</v>
      </c>
      <c r="I46" s="9">
        <f>IF($A46&lt;=I$117,NewDistributions!I46,"")</f>
        <v>5</v>
      </c>
      <c r="J46" s="9">
        <f>IF($A46&lt;=J$117,NewDistributions!J46,"")</f>
        <v>4</v>
      </c>
      <c r="K46" s="9">
        <f>IF($A46&lt;=K$117,NewDistributions!K46,"")</f>
        <v>7</v>
      </c>
      <c r="L46" s="9">
        <f>IF($A46&lt;=L$117,NewDistributions!L46,"")</f>
        <v>1019</v>
      </c>
      <c r="M46" s="9">
        <f>IF($A46&lt;=M$117,NewDistributions!M46,"")</f>
        <v>530</v>
      </c>
      <c r="N46" s="9">
        <f>IF($A46&lt;=N$117,NewDistributions!N46,"")</f>
        <v>0</v>
      </c>
      <c r="O46" s="9">
        <f>IF($A46&lt;=O$117,NewDistributions!O46,"")</f>
        <v>258</v>
      </c>
      <c r="P46" s="9">
        <f>IF($A46&lt;=P$117,NewDistributions!P46,"")</f>
        <v>519</v>
      </c>
      <c r="Q46" s="9">
        <f>IF($A46&lt;=Q$117,NewDistributions!Q46,"")</f>
        <v>223</v>
      </c>
      <c r="R46" s="9">
        <f>IF($A46&lt;=R$117,NewDistributions!R46,"")</f>
        <v>2098</v>
      </c>
      <c r="S46" s="9">
        <f>IF($A46&lt;=S$117,NewDistributions!S46,"")</f>
        <v>328</v>
      </c>
      <c r="T46" s="9">
        <f>IF($A46&lt;=T$117,NewDistributions!T46,"")</f>
        <v>115</v>
      </c>
      <c r="U46" s="9">
        <f>IF($A46&lt;=U$117,NewDistributions!U46,"")</f>
        <v>395</v>
      </c>
      <c r="V46" s="9">
        <f>IF($A46&lt;=V$117,NewDistributions!V46,"")</f>
        <v>109</v>
      </c>
      <c r="W46" s="9">
        <f>IF($A46&lt;=W$117,NewDistributions!W46,"")</f>
        <v>0</v>
      </c>
      <c r="X46" s="9">
        <f>IF($A46&lt;=X$117,NewDistributions!X46,"")</f>
        <v>761</v>
      </c>
      <c r="Y46" s="9">
        <f>IF($A46&lt;=Y$117,NewDistributions!Y46,"")</f>
        <v>0</v>
      </c>
      <c r="Z46" s="9">
        <f>IF($A46&lt;=Z$117,NewDistributions!Z46,"")</f>
        <v>5</v>
      </c>
      <c r="AA46" s="9">
        <f>IF($A46&lt;=AA$117,NewDistributions!AA46,"")</f>
        <v>2</v>
      </c>
      <c r="AB46" s="9">
        <f>IF($A46&lt;=AB$117,NewDistributions!AB46,"")</f>
        <v>2170</v>
      </c>
      <c r="AC46" s="9">
        <f>IF($A46&lt;=AC$117,NewDistributions!AC46,"")</f>
        <v>2011</v>
      </c>
      <c r="AD46" s="9">
        <f>IF($A46&lt;=AD$117,NewDistributions!AD46,"")</f>
        <v>251</v>
      </c>
      <c r="AE46" s="9">
        <f>IF($A46&lt;=AE$117,NewDistributions!AE46,"")</f>
        <v>3</v>
      </c>
      <c r="AF46" s="9">
        <f>IF($A46&lt;=AF$117,NewDistributions!AF46,"")</f>
        <v>3573</v>
      </c>
      <c r="AG46" s="9">
        <f>IF($A46&lt;=AG$117,NewDistributions!AG46,"")</f>
        <v>0</v>
      </c>
      <c r="AH46" s="9">
        <f>IF($A46&lt;=AH$117,NewDistributions!AH46,"")</f>
        <v>7</v>
      </c>
      <c r="AI46" s="9">
        <f>IF($A46&lt;=AI$117,NewDistributions!AI46,"")</f>
        <v>0</v>
      </c>
      <c r="AJ46" s="9">
        <f>IF($A46&lt;=AJ$117,NewDistributions!AJ46,"")</f>
        <v>925</v>
      </c>
    </row>
    <row r="47" spans="1:36" x14ac:dyDescent="0.25">
      <c r="A47" s="1">
        <v>44362</v>
      </c>
      <c r="B47" s="3">
        <v>166</v>
      </c>
      <c r="C47" s="9">
        <f>IF($A47&lt;=C$117,NewDistributions!C47,"")</f>
        <v>0</v>
      </c>
      <c r="D47" s="9">
        <f>IF($A47&lt;=D$117,NewDistributions!D47,"")</f>
        <v>23</v>
      </c>
      <c r="E47" s="9">
        <f>IF($A47&lt;=E$117,NewDistributions!E47,"")</f>
        <v>384</v>
      </c>
      <c r="F47" s="9">
        <f>IF($A47&lt;=F$117,NewDistributions!F47,"")</f>
        <v>170</v>
      </c>
      <c r="G47" s="9">
        <f>IF($A47&lt;=G$117,NewDistributions!G47,"")</f>
        <v>156</v>
      </c>
      <c r="H47" s="9">
        <f>IF($A47&lt;=H$117,NewDistributions!H47,"")</f>
        <v>592</v>
      </c>
      <c r="I47" s="9">
        <f>IF($A47&lt;=I$117,NewDistributions!I47,"")</f>
        <v>1008</v>
      </c>
      <c r="J47" s="9">
        <f>IF($A47&lt;=J$117,NewDistributions!J47,"")</f>
        <v>20</v>
      </c>
      <c r="K47" s="9">
        <f>IF($A47&lt;=K$117,NewDistributions!K47,"")</f>
        <v>4</v>
      </c>
      <c r="L47" s="9">
        <f>IF($A47&lt;=L$117,NewDistributions!L47,"")</f>
        <v>141</v>
      </c>
      <c r="M47" s="9">
        <f>IF($A47&lt;=M$117,NewDistributions!M47,"")</f>
        <v>0</v>
      </c>
      <c r="N47" s="9">
        <f>IF($A47&lt;=N$117,NewDistributions!N47,"")</f>
        <v>574</v>
      </c>
      <c r="O47" s="9">
        <f>IF($A47&lt;=O$117,NewDistributions!O47,"")</f>
        <v>2363</v>
      </c>
      <c r="P47" s="9">
        <f>IF($A47&lt;=P$117,NewDistributions!P47,"")</f>
        <v>707</v>
      </c>
      <c r="Q47" s="9">
        <f>IF($A47&lt;=Q$117,NewDistributions!Q47,"")</f>
        <v>1465</v>
      </c>
      <c r="R47" s="9">
        <f>IF($A47&lt;=R$117,NewDistributions!R47,"")</f>
        <v>1092</v>
      </c>
      <c r="S47" s="9">
        <f>IF($A47&lt;=S$117,NewDistributions!S47,"")</f>
        <v>281</v>
      </c>
      <c r="T47" s="9">
        <f>IF($A47&lt;=T$117,NewDistributions!T47,"")</f>
        <v>395</v>
      </c>
      <c r="U47" s="9">
        <f>IF($A47&lt;=U$117,NewDistributions!U47,"")</f>
        <v>0</v>
      </c>
      <c r="V47" s="9">
        <f>IF($A47&lt;=V$117,NewDistributions!V47,"")</f>
        <v>0</v>
      </c>
      <c r="W47" s="9">
        <f>IF($A47&lt;=W$117,NewDistributions!W47,"")</f>
        <v>0</v>
      </c>
      <c r="X47" s="9">
        <f>IF($A47&lt;=X$117,NewDistributions!X47,"")</f>
        <v>221</v>
      </c>
      <c r="Y47" s="9">
        <f>IF($A47&lt;=Y$117,NewDistributions!Y47,"")</f>
        <v>2</v>
      </c>
      <c r="Z47" s="9">
        <f>IF($A47&lt;=Z$117,NewDistributions!Z47,"")</f>
        <v>1568</v>
      </c>
      <c r="AA47" s="9">
        <f>IF($A47&lt;=AA$117,NewDistributions!AA47,"")</f>
        <v>0</v>
      </c>
      <c r="AB47" s="9">
        <f>IF($A47&lt;=AB$117,NewDistributions!AB47,"")</f>
        <v>2342</v>
      </c>
      <c r="AC47" s="9">
        <f>IF($A47&lt;=AC$117,NewDistributions!AC47,"")</f>
        <v>141</v>
      </c>
      <c r="AD47" s="9">
        <f>IF($A47&lt;=AD$117,NewDistributions!AD47,"")</f>
        <v>0</v>
      </c>
      <c r="AE47" s="9">
        <f>IF($A47&lt;=AE$117,NewDistributions!AE47,"")</f>
        <v>33</v>
      </c>
      <c r="AF47" s="9">
        <f>IF($A47&lt;=AF$117,NewDistributions!AF47,"")</f>
        <v>1390</v>
      </c>
      <c r="AG47" s="9">
        <f>IF($A47&lt;=AG$117,NewDistributions!AG47,"")</f>
        <v>6</v>
      </c>
      <c r="AH47" s="9">
        <f>IF($A47&lt;=AH$117,NewDistributions!AH47,"")</f>
        <v>3</v>
      </c>
      <c r="AI47" s="9">
        <f>IF($A47&lt;=AI$117,NewDistributions!AI47,"")</f>
        <v>0</v>
      </c>
      <c r="AJ47" s="9">
        <f>IF($A47&lt;=AJ$117,NewDistributions!AJ47,"")</f>
        <v>345</v>
      </c>
    </row>
    <row r="48" spans="1:36" x14ac:dyDescent="0.25">
      <c r="A48" s="1">
        <v>44363</v>
      </c>
      <c r="B48" s="3">
        <v>167</v>
      </c>
      <c r="C48" s="9">
        <f>IF($A48&lt;=C$117,NewDistributions!C48,"")</f>
        <v>0</v>
      </c>
      <c r="D48" s="9">
        <f>IF($A48&lt;=D$117,NewDistributions!D48,"")</f>
        <v>2</v>
      </c>
      <c r="E48" s="9">
        <f>IF($A48&lt;=E$117,NewDistributions!E48,"")</f>
        <v>173</v>
      </c>
      <c r="F48" s="9">
        <f>IF($A48&lt;=F$117,NewDistributions!F48,"")</f>
        <v>11</v>
      </c>
      <c r="G48" s="9">
        <f>IF($A48&lt;=G$117,NewDistributions!G48,"")</f>
        <v>28</v>
      </c>
      <c r="H48" s="9">
        <f>IF($A48&lt;=H$117,NewDistributions!H48,"")</f>
        <v>241</v>
      </c>
      <c r="I48" s="9">
        <f>IF($A48&lt;=I$117,NewDistributions!I48,"")</f>
        <v>722</v>
      </c>
      <c r="J48" s="9">
        <f>IF($A48&lt;=J$117,NewDistributions!J48,"")</f>
        <v>265</v>
      </c>
      <c r="K48" s="9">
        <f>IF($A48&lt;=K$117,NewDistributions!K48,"")</f>
        <v>90</v>
      </c>
      <c r="L48" s="9">
        <f>IF($A48&lt;=L$117,NewDistributions!L48,"")</f>
        <v>878</v>
      </c>
      <c r="M48" s="9">
        <f>IF($A48&lt;=M$117,NewDistributions!M48,"")</f>
        <v>11</v>
      </c>
      <c r="N48" s="9">
        <f>IF($A48&lt;=N$117,NewDistributions!N48,"")</f>
        <v>278</v>
      </c>
      <c r="O48" s="9">
        <f>IF($A48&lt;=O$117,NewDistributions!O48,"")</f>
        <v>11</v>
      </c>
      <c r="P48" s="9">
        <f>IF($A48&lt;=P$117,NewDistributions!P48,"")</f>
        <v>351</v>
      </c>
      <c r="Q48" s="9">
        <f>IF($A48&lt;=Q$117,NewDistributions!Q48,"")</f>
        <v>1457</v>
      </c>
      <c r="R48" s="9">
        <f>IF($A48&lt;=R$117,NewDistributions!R48,"")</f>
        <v>128</v>
      </c>
      <c r="S48" s="9">
        <f>IF($A48&lt;=S$117,NewDistributions!S48,"")</f>
        <v>4</v>
      </c>
      <c r="T48" s="9">
        <f>IF($A48&lt;=T$117,NewDistributions!T48,"")</f>
        <v>273</v>
      </c>
      <c r="U48" s="9">
        <f>IF($A48&lt;=U$117,NewDistributions!U48,"")</f>
        <v>2</v>
      </c>
      <c r="V48" s="9">
        <f>IF($A48&lt;=V$117,NewDistributions!V48,"")</f>
        <v>314</v>
      </c>
      <c r="W48" s="9">
        <f>IF($A48&lt;=W$117,NewDistributions!W48,"")</f>
        <v>0</v>
      </c>
      <c r="X48" s="9">
        <f>IF($A48&lt;=X$117,NewDistributions!X48,"")</f>
        <v>424</v>
      </c>
      <c r="Y48" s="9">
        <f>IF($A48&lt;=Y$117,NewDistributions!Y48,"")</f>
        <v>1015</v>
      </c>
      <c r="Z48" s="9">
        <f>IF($A48&lt;=Z$117,NewDistributions!Z48,"")</f>
        <v>618</v>
      </c>
      <c r="AA48" s="9">
        <f>IF($A48&lt;=AA$117,NewDistributions!AA48,"")</f>
        <v>2</v>
      </c>
      <c r="AB48" s="9">
        <f>IF($A48&lt;=AB$117,NewDistributions!AB48,"")</f>
        <v>3443</v>
      </c>
      <c r="AC48" s="9">
        <f>IF($A48&lt;=AC$117,NewDistributions!AC48,"")</f>
        <v>383</v>
      </c>
      <c r="AD48" s="9">
        <f>IF($A48&lt;=AD$117,NewDistributions!AD48,"")</f>
        <v>389</v>
      </c>
      <c r="AE48" s="9">
        <f>IF($A48&lt;=AE$117,NewDistributions!AE48,"")</f>
        <v>857</v>
      </c>
      <c r="AF48" s="9">
        <f>IF($A48&lt;=AF$117,NewDistributions!AF48,"")</f>
        <v>201</v>
      </c>
      <c r="AG48" s="9">
        <f>IF($A48&lt;=AG$117,NewDistributions!AG48,"")</f>
        <v>6</v>
      </c>
      <c r="AH48" s="9">
        <f>IF($A48&lt;=AH$117,NewDistributions!AH48,"")</f>
        <v>54</v>
      </c>
      <c r="AI48" s="9">
        <f>IF($A48&lt;=AI$117,NewDistributions!AI48,"")</f>
        <v>0</v>
      </c>
      <c r="AJ48" s="9">
        <f>IF($A48&lt;=AJ$117,NewDistributions!AJ48,"")</f>
        <v>2697</v>
      </c>
    </row>
    <row r="49" spans="1:36" x14ac:dyDescent="0.25">
      <c r="A49" s="1">
        <v>44364</v>
      </c>
      <c r="B49" s="3">
        <v>168</v>
      </c>
      <c r="C49" s="9">
        <f>IF($A49&lt;=C$117,NewDistributions!C49,"")</f>
        <v>3</v>
      </c>
      <c r="D49" s="9">
        <f>IF($A49&lt;=D$117,NewDistributions!D49,"")</f>
        <v>4592</v>
      </c>
      <c r="E49" s="9">
        <f>IF($A49&lt;=E$117,NewDistributions!E49,"")</f>
        <v>730</v>
      </c>
      <c r="F49" s="9">
        <f>IF($A49&lt;=F$117,NewDistributions!F49,"")</f>
        <v>0</v>
      </c>
      <c r="G49" s="9">
        <f>IF($A49&lt;=G$117,NewDistributions!G49,"")</f>
        <v>1024</v>
      </c>
      <c r="H49" s="9">
        <f>IF($A49&lt;=H$117,NewDistributions!H49,"")</f>
        <v>101</v>
      </c>
      <c r="I49" s="9">
        <f>IF($A49&lt;=I$117,NewDistributions!I49,"")</f>
        <v>366</v>
      </c>
      <c r="J49" s="9">
        <f>IF($A49&lt;=J$117,NewDistributions!J49,"")</f>
        <v>207</v>
      </c>
      <c r="K49" s="9">
        <f>IF($A49&lt;=K$117,NewDistributions!K49,"")</f>
        <v>228</v>
      </c>
      <c r="L49" s="9">
        <f>IF($A49&lt;=L$117,NewDistributions!L49,"")</f>
        <v>64</v>
      </c>
      <c r="M49" s="9">
        <f>IF($A49&lt;=M$117,NewDistributions!M49,"")</f>
        <v>241</v>
      </c>
      <c r="N49" s="9">
        <f>IF($A49&lt;=N$117,NewDistributions!N49,"")</f>
        <v>0</v>
      </c>
      <c r="O49" s="9">
        <f>IF($A49&lt;=O$117,NewDistributions!O49,"")</f>
        <v>1607</v>
      </c>
      <c r="P49" s="9">
        <f>IF($A49&lt;=P$117,NewDistributions!P49,"")</f>
        <v>424</v>
      </c>
      <c r="Q49" s="9">
        <f>IF($A49&lt;=Q$117,NewDistributions!Q49,"")</f>
        <v>110</v>
      </c>
      <c r="R49" s="9">
        <f>IF($A49&lt;=R$117,NewDistributions!R49,"")</f>
        <v>322</v>
      </c>
      <c r="S49" s="9">
        <f>IF($A49&lt;=S$117,NewDistributions!S49,"")</f>
        <v>944</v>
      </c>
      <c r="T49" s="9">
        <f>IF($A49&lt;=T$117,NewDistributions!T49,"")</f>
        <v>593</v>
      </c>
      <c r="U49" s="9">
        <f>IF($A49&lt;=U$117,NewDistributions!U49,"")</f>
        <v>1298</v>
      </c>
      <c r="V49" s="9">
        <f>IF($A49&lt;=V$117,NewDistributions!V49,"")</f>
        <v>597</v>
      </c>
      <c r="W49" s="9">
        <f>IF($A49&lt;=W$117,NewDistributions!W49,"")</f>
        <v>0</v>
      </c>
      <c r="X49" s="9">
        <f>IF($A49&lt;=X$117,NewDistributions!X49,"")</f>
        <v>233</v>
      </c>
      <c r="Y49" s="9">
        <f>IF($A49&lt;=Y$117,NewDistributions!Y49,"")</f>
        <v>8</v>
      </c>
      <c r="Z49" s="9">
        <f>IF($A49&lt;=Z$117,NewDistributions!Z49,"")</f>
        <v>3</v>
      </c>
      <c r="AA49" s="9">
        <f>IF($A49&lt;=AA$117,NewDistributions!AA49,"")</f>
        <v>32</v>
      </c>
      <c r="AB49" s="9">
        <f>IF($A49&lt;=AB$117,NewDistributions!AB49,"")</f>
        <v>2131</v>
      </c>
      <c r="AC49" s="9">
        <f>IF($A49&lt;=AC$117,NewDistributions!AC49,"")</f>
        <v>2083</v>
      </c>
      <c r="AD49" s="9">
        <f>IF($A49&lt;=AD$117,NewDistributions!AD49,"")</f>
        <v>406</v>
      </c>
      <c r="AE49" s="9">
        <f>IF($A49&lt;=AE$117,NewDistributions!AE49,"")</f>
        <v>273</v>
      </c>
      <c r="AF49" s="9">
        <f>IF($A49&lt;=AF$117,NewDistributions!AF49,"")</f>
        <v>2872</v>
      </c>
      <c r="AG49" s="9">
        <f>IF($A49&lt;=AG$117,NewDistributions!AG49,"")</f>
        <v>12</v>
      </c>
      <c r="AH49" s="9">
        <f>IF($A49&lt;=AH$117,NewDistributions!AH49,"")</f>
        <v>1019</v>
      </c>
      <c r="AI49" s="9">
        <f>IF($A49&lt;=AI$117,NewDistributions!AI49,"")</f>
        <v>2</v>
      </c>
      <c r="AJ49" s="9">
        <f>IF($A49&lt;=AJ$117,NewDistributions!AJ49,"")</f>
        <v>586</v>
      </c>
    </row>
    <row r="50" spans="1:36" x14ac:dyDescent="0.25">
      <c r="A50" s="1">
        <v>44365</v>
      </c>
      <c r="B50" s="3">
        <v>169</v>
      </c>
      <c r="C50" s="9">
        <f>IF($A50&lt;=C$117,NewDistributions!C50,"")</f>
        <v>2</v>
      </c>
      <c r="D50" s="9">
        <f>IF($A50&lt;=D$117,NewDistributions!D50,"")</f>
        <v>1317</v>
      </c>
      <c r="E50" s="9">
        <f>IF($A50&lt;=E$117,NewDistributions!E50,"")</f>
        <v>1015</v>
      </c>
      <c r="F50" s="9">
        <f>IF($A50&lt;=F$117,NewDistributions!F50,"")</f>
        <v>0</v>
      </c>
      <c r="G50" s="9">
        <f>IF($A50&lt;=G$117,NewDistributions!G50,"")</f>
        <v>360</v>
      </c>
      <c r="H50" s="9">
        <f>IF($A50&lt;=H$117,NewDistributions!H50,"")</f>
        <v>2186</v>
      </c>
      <c r="I50" s="9">
        <f>IF($A50&lt;=I$117,NewDistributions!I50,"")</f>
        <v>248</v>
      </c>
      <c r="J50" s="9">
        <f>IF($A50&lt;=J$117,NewDistributions!J50,"")</f>
        <v>662</v>
      </c>
      <c r="K50" s="9">
        <f>IF($A50&lt;=K$117,NewDistributions!K50,"")</f>
        <v>62</v>
      </c>
      <c r="L50" s="9">
        <f>IF($A50&lt;=L$117,NewDistributions!L50,"")</f>
        <v>0</v>
      </c>
      <c r="M50" s="9">
        <f>IF($A50&lt;=M$117,NewDistributions!M50,"")</f>
        <v>178</v>
      </c>
      <c r="N50" s="9">
        <f>IF($A50&lt;=N$117,NewDistributions!N50,"")</f>
        <v>187</v>
      </c>
      <c r="O50" s="9">
        <f>IF($A50&lt;=O$117,NewDistributions!O50,"")</f>
        <v>2143</v>
      </c>
      <c r="P50" s="9">
        <f>IF($A50&lt;=P$117,NewDistributions!P50,"")</f>
        <v>1477</v>
      </c>
      <c r="Q50" s="9">
        <f>IF($A50&lt;=Q$117,NewDistributions!Q50,"")</f>
        <v>618</v>
      </c>
      <c r="R50" s="9">
        <f>IF($A50&lt;=R$117,NewDistributions!R50,"")</f>
        <v>1262</v>
      </c>
      <c r="S50" s="9">
        <f>IF($A50&lt;=S$117,NewDistributions!S50,"")</f>
        <v>894</v>
      </c>
      <c r="T50" s="9">
        <f>IF($A50&lt;=T$117,NewDistributions!T50,"")</f>
        <v>1781</v>
      </c>
      <c r="U50" s="9">
        <f>IF($A50&lt;=U$117,NewDistributions!U50,"")</f>
        <v>433</v>
      </c>
      <c r="V50" s="9">
        <f>IF($A50&lt;=V$117,NewDistributions!V50,"")</f>
        <v>996</v>
      </c>
      <c r="W50" s="9">
        <f>IF($A50&lt;=W$117,NewDistributions!W50,"")</f>
        <v>0</v>
      </c>
      <c r="X50" s="9">
        <f>IF($A50&lt;=X$117,NewDistributions!X50,"")</f>
        <v>886</v>
      </c>
      <c r="Y50" s="9">
        <f>IF($A50&lt;=Y$117,NewDistributions!Y50,"")</f>
        <v>382</v>
      </c>
      <c r="Z50" s="9">
        <f>IF($A50&lt;=Z$117,NewDistributions!Z50,"")</f>
        <v>467</v>
      </c>
      <c r="AA50" s="9">
        <f>IF($A50&lt;=AA$117,NewDistributions!AA50,"")</f>
        <v>344</v>
      </c>
      <c r="AB50" s="9">
        <f>IF($A50&lt;=AB$117,NewDistributions!AB50,"")</f>
        <v>948</v>
      </c>
      <c r="AC50" s="9">
        <f>IF($A50&lt;=AC$117,NewDistributions!AC50,"")</f>
        <v>0</v>
      </c>
      <c r="AD50" s="9">
        <f>IF($A50&lt;=AD$117,NewDistributions!AD50,"")</f>
        <v>93</v>
      </c>
      <c r="AE50" s="9">
        <f>IF($A50&lt;=AE$117,NewDistributions!AE50,"")</f>
        <v>103</v>
      </c>
      <c r="AF50" s="9">
        <f>IF($A50&lt;=AF$117,NewDistributions!AF50,"")</f>
        <v>4688</v>
      </c>
      <c r="AG50" s="9">
        <f>IF($A50&lt;=AG$117,NewDistributions!AG50,"")</f>
        <v>237</v>
      </c>
      <c r="AH50" s="9">
        <f>IF($A50&lt;=AH$117,NewDistributions!AH50,"")</f>
        <v>14</v>
      </c>
      <c r="AI50" s="9">
        <f>IF($A50&lt;=AI$117,NewDistributions!AI50,"")</f>
        <v>1</v>
      </c>
      <c r="AJ50" s="9">
        <f>IF($A50&lt;=AJ$117,NewDistributions!AJ50,"")</f>
        <v>29</v>
      </c>
    </row>
    <row r="51" spans="1:36" x14ac:dyDescent="0.25">
      <c r="A51" s="1">
        <v>44366</v>
      </c>
      <c r="B51" s="3">
        <v>170</v>
      </c>
      <c r="C51" s="9">
        <f>IF($A51&lt;=C$117,NewDistributions!C51,"")</f>
        <v>3</v>
      </c>
      <c r="D51" s="9">
        <f>IF($A51&lt;=D$117,NewDistributions!D51,"")</f>
        <v>1506</v>
      </c>
      <c r="E51" s="9">
        <f>IF($A51&lt;=E$117,NewDistributions!E51,"")</f>
        <v>2132</v>
      </c>
      <c r="F51" s="9">
        <f>IF($A51&lt;=F$117,NewDistributions!F51,"")</f>
        <v>1156</v>
      </c>
      <c r="G51" s="9">
        <f>IF($A51&lt;=G$117,NewDistributions!G51,"")</f>
        <v>442</v>
      </c>
      <c r="H51" s="9">
        <f>IF($A51&lt;=H$117,NewDistributions!H51,"")</f>
        <v>293</v>
      </c>
      <c r="I51" s="9">
        <f>IF($A51&lt;=I$117,NewDistributions!I51,"")</f>
        <v>43</v>
      </c>
      <c r="J51" s="9">
        <f>IF($A51&lt;=J$117,NewDistributions!J51,"")</f>
        <v>57</v>
      </c>
      <c r="K51" s="9">
        <f>IF($A51&lt;=K$117,NewDistributions!K51,"")</f>
        <v>1289</v>
      </c>
      <c r="L51" s="9">
        <f>IF($A51&lt;=L$117,NewDistributions!L51,"")</f>
        <v>726</v>
      </c>
      <c r="M51" s="9">
        <f>IF($A51&lt;=M$117,NewDistributions!M51,"")</f>
        <v>0</v>
      </c>
      <c r="N51" s="9">
        <f>IF($A51&lt;=N$117,NewDistributions!N51,"")</f>
        <v>50</v>
      </c>
      <c r="O51" s="9">
        <f>IF($A51&lt;=O$117,NewDistributions!O51,"")</f>
        <v>82</v>
      </c>
      <c r="P51" s="9">
        <f>IF($A51&lt;=P$117,NewDistributions!P51,"")</f>
        <v>85</v>
      </c>
      <c r="Q51" s="9">
        <f>IF($A51&lt;=Q$117,NewDistributions!Q51,"")</f>
        <v>94</v>
      </c>
      <c r="R51" s="9">
        <f>IF($A51&lt;=R$117,NewDistributions!R51,"")</f>
        <v>500</v>
      </c>
      <c r="S51" s="9">
        <f>IF($A51&lt;=S$117,NewDistributions!S51,"")</f>
        <v>234</v>
      </c>
      <c r="T51" s="9">
        <f>IF($A51&lt;=T$117,NewDistributions!T51,"")</f>
        <v>396</v>
      </c>
      <c r="U51" s="9">
        <f>IF($A51&lt;=U$117,NewDistributions!U51,"")</f>
        <v>26</v>
      </c>
      <c r="V51" s="9">
        <f>IF($A51&lt;=V$117,NewDistributions!V51,"")</f>
        <v>656</v>
      </c>
      <c r="W51" s="9">
        <f>IF($A51&lt;=W$117,NewDistributions!W51,"")</f>
        <v>0</v>
      </c>
      <c r="X51" s="9">
        <f>IF($A51&lt;=X$117,NewDistributions!X51,"")</f>
        <v>1533</v>
      </c>
      <c r="Y51" s="9">
        <f>IF($A51&lt;=Y$117,NewDistributions!Y51,"")</f>
        <v>1366</v>
      </c>
      <c r="Z51" s="9">
        <f>IF($A51&lt;=Z$117,NewDistributions!Z51,"")</f>
        <v>174</v>
      </c>
      <c r="AA51" s="9">
        <f>IF($A51&lt;=AA$117,NewDistributions!AA51,"")</f>
        <v>0</v>
      </c>
      <c r="AB51" s="9">
        <f>IF($A51&lt;=AB$117,NewDistributions!AB51,"")</f>
        <v>681</v>
      </c>
      <c r="AC51" s="9">
        <f>IF($A51&lt;=AC$117,NewDistributions!AC51,"")</f>
        <v>1226</v>
      </c>
      <c r="AD51" s="9">
        <f>IF($A51&lt;=AD$117,NewDistributions!AD51,"")</f>
        <v>58</v>
      </c>
      <c r="AE51" s="9">
        <f>IF($A51&lt;=AE$117,NewDistributions!AE51,"")</f>
        <v>125</v>
      </c>
      <c r="AF51" s="9">
        <f>IF($A51&lt;=AF$117,NewDistributions!AF51,"")</f>
        <v>61</v>
      </c>
      <c r="AG51" s="9">
        <f>IF($A51&lt;=AG$117,NewDistributions!AG51,"")</f>
        <v>138</v>
      </c>
      <c r="AH51" s="9">
        <f>IF($A51&lt;=AH$117,NewDistributions!AH51,"")</f>
        <v>677</v>
      </c>
      <c r="AI51" s="9">
        <f>IF($A51&lt;=AI$117,NewDistributions!AI51,"")</f>
        <v>345</v>
      </c>
      <c r="AJ51" s="9">
        <f>IF($A51&lt;=AJ$117,NewDistributions!AJ51,"")</f>
        <v>724</v>
      </c>
    </row>
    <row r="52" spans="1:36" x14ac:dyDescent="0.25">
      <c r="A52" s="1">
        <v>44367</v>
      </c>
      <c r="B52" s="3">
        <v>171</v>
      </c>
      <c r="C52" s="9">
        <f>IF($A52&lt;=C$117,NewDistributions!C52,"")</f>
        <v>2</v>
      </c>
      <c r="D52" s="9">
        <f>IF($A52&lt;=D$117,NewDistributions!D52,"")</f>
        <v>640</v>
      </c>
      <c r="E52" s="9">
        <f>IF($A52&lt;=E$117,NewDistributions!E52,"")</f>
        <v>34</v>
      </c>
      <c r="F52" s="9">
        <f>IF($A52&lt;=F$117,NewDistributions!F52,"")</f>
        <v>1486</v>
      </c>
      <c r="G52" s="9">
        <f>IF($A52&lt;=G$117,NewDistributions!G52,"")</f>
        <v>649</v>
      </c>
      <c r="H52" s="9">
        <f>IF($A52&lt;=H$117,NewDistributions!H52,"")</f>
        <v>2497</v>
      </c>
      <c r="I52" s="9">
        <f>IF($A52&lt;=I$117,NewDistributions!I52,"")</f>
        <v>48</v>
      </c>
      <c r="J52" s="9">
        <f>IF($A52&lt;=J$117,NewDistributions!J52,"")</f>
        <v>1091</v>
      </c>
      <c r="K52" s="9">
        <f>IF($A52&lt;=K$117,NewDistributions!K52,"")</f>
        <v>2857</v>
      </c>
      <c r="L52" s="9">
        <f>IF($A52&lt;=L$117,NewDistributions!L52,"")</f>
        <v>716</v>
      </c>
      <c r="M52" s="9">
        <f>IF($A52&lt;=M$117,NewDistributions!M52,"")</f>
        <v>132</v>
      </c>
      <c r="N52" s="9">
        <f>IF($A52&lt;=N$117,NewDistributions!N52,"")</f>
        <v>254</v>
      </c>
      <c r="O52" s="9">
        <f>IF($A52&lt;=O$117,NewDistributions!O52,"")</f>
        <v>1222</v>
      </c>
      <c r="P52" s="9">
        <f>IF($A52&lt;=P$117,NewDistributions!P52,"")</f>
        <v>309</v>
      </c>
      <c r="Q52" s="9">
        <f>IF($A52&lt;=Q$117,NewDistributions!Q52,"")</f>
        <v>1885</v>
      </c>
      <c r="R52" s="9">
        <f>IF($A52&lt;=R$117,NewDistributions!R52,"")</f>
        <v>274</v>
      </c>
      <c r="S52" s="9">
        <f>IF($A52&lt;=S$117,NewDistributions!S52,"")</f>
        <v>1946</v>
      </c>
      <c r="T52" s="9">
        <f>IF($A52&lt;=T$117,NewDistributions!T52,"")</f>
        <v>1805</v>
      </c>
      <c r="U52" s="9">
        <f>IF($A52&lt;=U$117,NewDistributions!U52,"")</f>
        <v>90</v>
      </c>
      <c r="V52" s="9">
        <f>IF($A52&lt;=V$117,NewDistributions!V52,"")</f>
        <v>1013</v>
      </c>
      <c r="W52" s="9">
        <f>IF($A52&lt;=W$117,NewDistributions!W52,"")</f>
        <v>240</v>
      </c>
      <c r="X52" s="9">
        <f>IF($A52&lt;=X$117,NewDistributions!X52,"")</f>
        <v>368</v>
      </c>
      <c r="Y52" s="9">
        <f>IF($A52&lt;=Y$117,NewDistributions!Y52,"")</f>
        <v>3739</v>
      </c>
      <c r="Z52" s="9">
        <f>IF($A52&lt;=Z$117,NewDistributions!Z52,"")</f>
        <v>476</v>
      </c>
      <c r="AA52" s="9">
        <f>IF($A52&lt;=AA$117,NewDistributions!AA52,"")</f>
        <v>16</v>
      </c>
      <c r="AB52" s="9">
        <f>IF($A52&lt;=AB$117,NewDistributions!AB52,"")</f>
        <v>1895</v>
      </c>
      <c r="AC52" s="9">
        <f>IF($A52&lt;=AC$117,NewDistributions!AC52,"")</f>
        <v>623</v>
      </c>
      <c r="AD52" s="9">
        <f>IF($A52&lt;=AD$117,NewDistributions!AD52,"")</f>
        <v>1029</v>
      </c>
      <c r="AE52" s="9">
        <f>IF($A52&lt;=AE$117,NewDistributions!AE52,"")</f>
        <v>3</v>
      </c>
      <c r="AF52" s="9">
        <f>IF($A52&lt;=AF$117,NewDistributions!AF52,"")</f>
        <v>243</v>
      </c>
      <c r="AG52" s="9">
        <f>IF($A52&lt;=AG$117,NewDistributions!AG52,"")</f>
        <v>98</v>
      </c>
      <c r="AH52" s="9">
        <f>IF($A52&lt;=AH$117,NewDistributions!AH52,"")</f>
        <v>62</v>
      </c>
      <c r="AI52" s="9">
        <f>IF($A52&lt;=AI$117,NewDistributions!AI52,"")</f>
        <v>0</v>
      </c>
      <c r="AJ52" s="9">
        <f>IF($A52&lt;=AJ$117,NewDistributions!AJ52,"")</f>
        <v>117</v>
      </c>
    </row>
    <row r="53" spans="1:36" x14ac:dyDescent="0.25">
      <c r="A53" s="1">
        <v>44368</v>
      </c>
      <c r="B53" s="3">
        <v>172</v>
      </c>
      <c r="C53" s="9">
        <f>IF($A53&lt;=C$117,NewDistributions!C53,"")</f>
        <v>0</v>
      </c>
      <c r="D53" s="9">
        <f>IF($A53&lt;=D$117,NewDistributions!D53,"")</f>
        <v>2968</v>
      </c>
      <c r="E53" s="9">
        <f>IF($A53&lt;=E$117,NewDistributions!E53,"")</f>
        <v>3310</v>
      </c>
      <c r="F53" s="9">
        <f>IF($A53&lt;=F$117,NewDistributions!F53,"")</f>
        <v>1726</v>
      </c>
      <c r="G53" s="9">
        <f>IF($A53&lt;=G$117,NewDistributions!G53,"")</f>
        <v>608</v>
      </c>
      <c r="H53" s="9">
        <f>IF($A53&lt;=H$117,NewDistributions!H53,"")</f>
        <v>0</v>
      </c>
      <c r="I53" s="9">
        <f>IF($A53&lt;=I$117,NewDistributions!I53,"")</f>
        <v>519</v>
      </c>
      <c r="J53" s="9">
        <f>IF($A53&lt;=J$117,NewDistributions!J53,"")</f>
        <v>929</v>
      </c>
      <c r="K53" s="9">
        <f>IF($A53&lt;=K$117,NewDistributions!K53,"")</f>
        <v>1340</v>
      </c>
      <c r="L53" s="9">
        <f>IF($A53&lt;=L$117,NewDistributions!L53,"")</f>
        <v>237</v>
      </c>
      <c r="M53" s="9">
        <f>IF($A53&lt;=M$117,NewDistributions!M53,"")</f>
        <v>1191</v>
      </c>
      <c r="N53" s="9">
        <f>IF($A53&lt;=N$117,NewDistributions!N53,"")</f>
        <v>2572</v>
      </c>
      <c r="O53" s="9">
        <f>IF($A53&lt;=O$117,NewDistributions!O53,"")</f>
        <v>422</v>
      </c>
      <c r="P53" s="9">
        <f>IF($A53&lt;=P$117,NewDistributions!P53,"")</f>
        <v>144</v>
      </c>
      <c r="Q53" s="9">
        <f>IF($A53&lt;=Q$117,NewDistributions!Q53,"")</f>
        <v>1230</v>
      </c>
      <c r="R53" s="9">
        <f>IF($A53&lt;=R$117,NewDistributions!R53,"")</f>
        <v>486</v>
      </c>
      <c r="S53" s="9">
        <f>IF($A53&lt;=S$117,NewDistributions!S53,"")</f>
        <v>74</v>
      </c>
      <c r="T53" s="9">
        <f>IF($A53&lt;=T$117,NewDistributions!T53,"")</f>
        <v>147</v>
      </c>
      <c r="U53" s="9">
        <f>IF($A53&lt;=U$117,NewDistributions!U53,"")</f>
        <v>12</v>
      </c>
      <c r="V53" s="9">
        <f>IF($A53&lt;=V$117,NewDistributions!V53,"")</f>
        <v>293</v>
      </c>
      <c r="W53" s="9">
        <f>IF($A53&lt;=W$117,NewDistributions!W53,"")</f>
        <v>331</v>
      </c>
      <c r="X53" s="9">
        <f>IF($A53&lt;=X$117,NewDistributions!X53,"")</f>
        <v>2214</v>
      </c>
      <c r="Y53" s="9">
        <f>IF($A53&lt;=Y$117,NewDistributions!Y53,"")</f>
        <v>2594</v>
      </c>
      <c r="Z53" s="9">
        <f>IF($A53&lt;=Z$117,NewDistributions!Z53,"")</f>
        <v>83</v>
      </c>
      <c r="AA53" s="9">
        <f>IF($A53&lt;=AA$117,NewDistributions!AA53,"")</f>
        <v>769</v>
      </c>
      <c r="AB53" s="9">
        <f>IF($A53&lt;=AB$117,NewDistributions!AB53,"")</f>
        <v>2458</v>
      </c>
      <c r="AC53" s="9">
        <f>IF($A53&lt;=AC$117,NewDistributions!AC53,"")</f>
        <v>324</v>
      </c>
      <c r="AD53" s="9">
        <f>IF($A53&lt;=AD$117,NewDistributions!AD53,"")</f>
        <v>52</v>
      </c>
      <c r="AE53" s="9">
        <f>IF($A53&lt;=AE$117,NewDistributions!AE53,"")</f>
        <v>1139</v>
      </c>
      <c r="AF53" s="9">
        <f>IF($A53&lt;=AF$117,NewDistributions!AF53,"")</f>
        <v>90</v>
      </c>
      <c r="AG53" s="9">
        <f>IF($A53&lt;=AG$117,NewDistributions!AG53,"")</f>
        <v>35</v>
      </c>
      <c r="AH53" s="9">
        <f>IF($A53&lt;=AH$117,NewDistributions!AH53,"")</f>
        <v>16</v>
      </c>
      <c r="AI53" s="9">
        <f>IF($A53&lt;=AI$117,NewDistributions!AI53,"")</f>
        <v>0</v>
      </c>
      <c r="AJ53" s="9">
        <f>IF($A53&lt;=AJ$117,NewDistributions!AJ53,"")</f>
        <v>4585</v>
      </c>
    </row>
    <row r="54" spans="1:36" x14ac:dyDescent="0.25">
      <c r="A54" s="1">
        <v>44369</v>
      </c>
      <c r="B54" s="3">
        <v>173</v>
      </c>
      <c r="C54" s="9">
        <f>IF($A54&lt;=C$117,NewDistributions!C54,"")</f>
        <v>957</v>
      </c>
      <c r="D54" s="9">
        <f>IF($A54&lt;=D$117,NewDistributions!D54,"")</f>
        <v>880</v>
      </c>
      <c r="E54" s="9">
        <f>IF($A54&lt;=E$117,NewDistributions!E54,"")</f>
        <v>107</v>
      </c>
      <c r="F54" s="9">
        <f>IF($A54&lt;=F$117,NewDistributions!F54,"")</f>
        <v>2967</v>
      </c>
      <c r="G54" s="9">
        <f>IF($A54&lt;=G$117,NewDistributions!G54,"")</f>
        <v>959</v>
      </c>
      <c r="H54" s="9">
        <f>IF($A54&lt;=H$117,NewDistributions!H54,"")</f>
        <v>739</v>
      </c>
      <c r="I54" s="9">
        <f>IF($A54&lt;=I$117,NewDistributions!I54,"")</f>
        <v>1359</v>
      </c>
      <c r="J54" s="9">
        <f>IF($A54&lt;=J$117,NewDistributions!J54,"")</f>
        <v>1886</v>
      </c>
      <c r="K54" s="9">
        <f>IF($A54&lt;=K$117,NewDistributions!K54,"")</f>
        <v>476</v>
      </c>
      <c r="L54" s="9">
        <f>IF($A54&lt;=L$117,NewDistributions!L54,"")</f>
        <v>251</v>
      </c>
      <c r="M54" s="9">
        <f>IF($A54&lt;=M$117,NewDistributions!M54,"")</f>
        <v>1955</v>
      </c>
      <c r="N54" s="9">
        <f>IF($A54&lt;=N$117,NewDistributions!N54,"")</f>
        <v>6</v>
      </c>
      <c r="O54" s="9">
        <f>IF($A54&lt;=O$117,NewDistributions!O54,"")</f>
        <v>14</v>
      </c>
      <c r="P54" s="9">
        <f>IF($A54&lt;=P$117,NewDistributions!P54,"")</f>
        <v>710</v>
      </c>
      <c r="Q54" s="9">
        <f>IF($A54&lt;=Q$117,NewDistributions!Q54,"")</f>
        <v>2523</v>
      </c>
      <c r="R54" s="9">
        <f>IF($A54&lt;=R$117,NewDistributions!R54,"")</f>
        <v>1366</v>
      </c>
      <c r="S54" s="9">
        <f>IF($A54&lt;=S$117,NewDistributions!S54,"")</f>
        <v>75</v>
      </c>
      <c r="T54" s="9">
        <f>IF($A54&lt;=T$117,NewDistributions!T54,"")</f>
        <v>686</v>
      </c>
      <c r="U54" s="9">
        <f>IF($A54&lt;=U$117,NewDistributions!U54,"")</f>
        <v>165</v>
      </c>
      <c r="V54" s="9">
        <f>IF($A54&lt;=V$117,NewDistributions!V54,"")</f>
        <v>43</v>
      </c>
      <c r="W54" s="9">
        <f>IF($A54&lt;=W$117,NewDistributions!W54,"")</f>
        <v>1503</v>
      </c>
      <c r="X54" s="9">
        <f>IF($A54&lt;=X$117,NewDistributions!X54,"")</f>
        <v>1228</v>
      </c>
      <c r="Y54" s="9">
        <f>IF($A54&lt;=Y$117,NewDistributions!Y54,"")</f>
        <v>0</v>
      </c>
      <c r="Z54" s="9">
        <f>IF($A54&lt;=Z$117,NewDistributions!Z54,"")</f>
        <v>3153</v>
      </c>
      <c r="AA54" s="9">
        <f>IF($A54&lt;=AA$117,NewDistributions!AA54,"")</f>
        <v>3053</v>
      </c>
      <c r="AB54" s="9">
        <f>IF($A54&lt;=AB$117,NewDistributions!AB54,"")</f>
        <v>2335</v>
      </c>
      <c r="AC54" s="9">
        <f>IF($A54&lt;=AC$117,NewDistributions!AC54,"")</f>
        <v>727</v>
      </c>
      <c r="AD54" s="9">
        <f>IF($A54&lt;=AD$117,NewDistributions!AD54,"")</f>
        <v>329</v>
      </c>
      <c r="AE54" s="9">
        <f>IF($A54&lt;=AE$117,NewDistributions!AE54,"")</f>
        <v>657</v>
      </c>
      <c r="AF54" s="9">
        <f>IF($A54&lt;=AF$117,NewDistributions!AF54,"")</f>
        <v>39</v>
      </c>
      <c r="AG54" s="9">
        <f>IF($A54&lt;=AG$117,NewDistributions!AG54,"")</f>
        <v>15</v>
      </c>
      <c r="AH54" s="9">
        <f>IF($A54&lt;=AH$117,NewDistributions!AH54,"")</f>
        <v>376</v>
      </c>
      <c r="AI54" s="9">
        <f>IF($A54&lt;=AI$117,NewDistributions!AI54,"")</f>
        <v>302</v>
      </c>
      <c r="AJ54" s="9">
        <f>IF($A54&lt;=AJ$117,NewDistributions!AJ54,"")</f>
        <v>91</v>
      </c>
    </row>
    <row r="55" spans="1:36" x14ac:dyDescent="0.25">
      <c r="A55" s="1">
        <v>44370</v>
      </c>
      <c r="B55" s="3">
        <v>174</v>
      </c>
      <c r="C55" s="9">
        <f>IF($A55&lt;=C$117,NewDistributions!C55,"")</f>
        <v>0</v>
      </c>
      <c r="D55" s="9">
        <f>IF($A55&lt;=D$117,NewDistributions!D55,"")</f>
        <v>1649</v>
      </c>
      <c r="E55" s="9">
        <f>IF($A55&lt;=E$117,NewDistributions!E55,"")</f>
        <v>1435</v>
      </c>
      <c r="F55" s="9">
        <f>IF($A55&lt;=F$117,NewDistributions!F55,"")</f>
        <v>123</v>
      </c>
      <c r="G55" s="9">
        <f>IF($A55&lt;=G$117,NewDistributions!G55,"")</f>
        <v>685</v>
      </c>
      <c r="H55" s="9">
        <f>IF($A55&lt;=H$117,NewDistributions!H55,"")</f>
        <v>1805</v>
      </c>
      <c r="I55" s="9">
        <f>IF($A55&lt;=I$117,NewDistributions!I55,"")</f>
        <v>2640</v>
      </c>
      <c r="J55" s="9">
        <f>IF($A55&lt;=J$117,NewDistributions!J55,"")</f>
        <v>1299</v>
      </c>
      <c r="K55" s="9">
        <f>IF($A55&lt;=K$117,NewDistributions!K55,"")</f>
        <v>2010</v>
      </c>
      <c r="L55" s="9">
        <f>IF($A55&lt;=L$117,NewDistributions!L55,"")</f>
        <v>1330</v>
      </c>
      <c r="M55" s="9">
        <f>IF($A55&lt;=M$117,NewDistributions!M55,"")</f>
        <v>377</v>
      </c>
      <c r="N55" s="9">
        <f>IF($A55&lt;=N$117,NewDistributions!N55,"")</f>
        <v>1253</v>
      </c>
      <c r="O55" s="9">
        <f>IF($A55&lt;=O$117,NewDistributions!O55,"")</f>
        <v>267</v>
      </c>
      <c r="P55" s="9">
        <f>IF($A55&lt;=P$117,NewDistributions!P55,"")</f>
        <v>962</v>
      </c>
      <c r="Q55" s="9">
        <f>IF($A55&lt;=Q$117,NewDistributions!Q55,"")</f>
        <v>1233</v>
      </c>
      <c r="R55" s="9">
        <f>IF($A55&lt;=R$117,NewDistributions!R55,"")</f>
        <v>317</v>
      </c>
      <c r="S55" s="9">
        <f>IF($A55&lt;=S$117,NewDistributions!S55,"")</f>
        <v>752</v>
      </c>
      <c r="T55" s="9">
        <f>IF($A55&lt;=T$117,NewDistributions!T55,"")</f>
        <v>2044</v>
      </c>
      <c r="U55" s="9">
        <f>IF($A55&lt;=U$117,NewDistributions!U55,"")</f>
        <v>2163</v>
      </c>
      <c r="V55" s="9">
        <f>IF($A55&lt;=V$117,NewDistributions!V55,"")</f>
        <v>32</v>
      </c>
      <c r="W55" s="9">
        <f>IF($A55&lt;=W$117,NewDistributions!W55,"")</f>
        <v>42</v>
      </c>
      <c r="X55" s="9">
        <f>IF($A55&lt;=X$117,NewDistributions!X55,"")</f>
        <v>407</v>
      </c>
      <c r="Y55" s="9">
        <f>IF($A55&lt;=Y$117,NewDistributions!Y55,"")</f>
        <v>1686</v>
      </c>
      <c r="Z55" s="9">
        <f>IF($A55&lt;=Z$117,NewDistributions!Z55,"")</f>
        <v>2153</v>
      </c>
      <c r="AA55" s="9">
        <f>IF($A55&lt;=AA$117,NewDistributions!AA55,"")</f>
        <v>462</v>
      </c>
      <c r="AB55" s="9">
        <f>IF($A55&lt;=AB$117,NewDistributions!AB55,"")</f>
        <v>1233</v>
      </c>
      <c r="AC55" s="9">
        <f>IF($A55&lt;=AC$117,NewDistributions!AC55,"")</f>
        <v>1626</v>
      </c>
      <c r="AD55" s="9">
        <f>IF($A55&lt;=AD$117,NewDistributions!AD55,"")</f>
        <v>147</v>
      </c>
      <c r="AE55" s="9">
        <f>IF($A55&lt;=AE$117,NewDistributions!AE55,"")</f>
        <v>846</v>
      </c>
      <c r="AF55" s="9">
        <f>IF($A55&lt;=AF$117,NewDistributions!AF55,"")</f>
        <v>214</v>
      </c>
      <c r="AG55" s="9">
        <f>IF($A55&lt;=AG$117,NewDistributions!AG55,"")</f>
        <v>0</v>
      </c>
      <c r="AH55" s="9">
        <f>IF($A55&lt;=AH$117,NewDistributions!AH55,"")</f>
        <v>1541</v>
      </c>
      <c r="AI55" s="9">
        <f>IF($A55&lt;=AI$117,NewDistributions!AI55,"")</f>
        <v>3374</v>
      </c>
      <c r="AJ55" s="9">
        <f>IF($A55&lt;=AJ$117,NewDistributions!AJ55,"")</f>
        <v>1</v>
      </c>
    </row>
    <row r="56" spans="1:36" x14ac:dyDescent="0.25">
      <c r="A56" s="1">
        <v>44371</v>
      </c>
      <c r="B56" s="3">
        <v>175</v>
      </c>
      <c r="C56" s="9">
        <f>IF($A56&lt;=C$117,NewDistributions!C56,"")</f>
        <v>14</v>
      </c>
      <c r="D56" s="9">
        <f>IF($A56&lt;=D$117,NewDistributions!D56,"")</f>
        <v>2297</v>
      </c>
      <c r="E56" s="9">
        <f>IF($A56&lt;=E$117,NewDistributions!E56,"")</f>
        <v>89</v>
      </c>
      <c r="F56" s="9">
        <f>IF($A56&lt;=F$117,NewDistributions!F56,"")</f>
        <v>32</v>
      </c>
      <c r="G56" s="9">
        <f>IF($A56&lt;=G$117,NewDistributions!G56,"")</f>
        <v>941</v>
      </c>
      <c r="H56" s="9">
        <f>IF($A56&lt;=H$117,NewDistributions!H56,"")</f>
        <v>2343</v>
      </c>
      <c r="I56" s="9">
        <f>IF($A56&lt;=I$117,NewDistributions!I56,"")</f>
        <v>208</v>
      </c>
      <c r="J56" s="9">
        <f>IF($A56&lt;=J$117,NewDistributions!J56,"")</f>
        <v>3087</v>
      </c>
      <c r="K56" s="9">
        <f>IF($A56&lt;=K$117,NewDistributions!K56,"")</f>
        <v>334</v>
      </c>
      <c r="L56" s="9">
        <f>IF($A56&lt;=L$117,NewDistributions!L56,"")</f>
        <v>114</v>
      </c>
      <c r="M56" s="9">
        <f>IF($A56&lt;=M$117,NewDistributions!M56,"")</f>
        <v>84</v>
      </c>
      <c r="N56" s="9">
        <f>IF($A56&lt;=N$117,NewDistributions!N56,"")</f>
        <v>519</v>
      </c>
      <c r="O56" s="9">
        <f>IF($A56&lt;=O$117,NewDistributions!O56,"")</f>
        <v>124</v>
      </c>
      <c r="P56" s="9">
        <f>IF($A56&lt;=P$117,NewDistributions!P56,"")</f>
        <v>1938</v>
      </c>
      <c r="Q56" s="9">
        <f>IF($A56&lt;=Q$117,NewDistributions!Q56,"")</f>
        <v>1857</v>
      </c>
      <c r="R56" s="9">
        <f>IF($A56&lt;=R$117,NewDistributions!R56,"")</f>
        <v>1540</v>
      </c>
      <c r="S56" s="9">
        <f>IF($A56&lt;=S$117,NewDistributions!S56,"")</f>
        <v>505</v>
      </c>
      <c r="T56" s="9">
        <f>IF($A56&lt;=T$117,NewDistributions!T56,"")</f>
        <v>2113</v>
      </c>
      <c r="U56" s="9">
        <f>IF($A56&lt;=U$117,NewDistributions!U56,"")</f>
        <v>610</v>
      </c>
      <c r="V56" s="9">
        <f>IF($A56&lt;=V$117,NewDistributions!V56,"")</f>
        <v>934</v>
      </c>
      <c r="W56" s="9">
        <f>IF($A56&lt;=W$117,NewDistributions!W56,"")</f>
        <v>392</v>
      </c>
      <c r="X56" s="9">
        <f>IF($A56&lt;=X$117,NewDistributions!X56,"")</f>
        <v>2177</v>
      </c>
      <c r="Y56" s="9">
        <f>IF($A56&lt;=Y$117,NewDistributions!Y56,"")</f>
        <v>1343</v>
      </c>
      <c r="Z56" s="9">
        <f>IF($A56&lt;=Z$117,NewDistributions!Z56,"")</f>
        <v>709</v>
      </c>
      <c r="AA56" s="9">
        <f>IF($A56&lt;=AA$117,NewDistributions!AA56,"")</f>
        <v>65</v>
      </c>
      <c r="AB56" s="9">
        <f>IF($A56&lt;=AB$117,NewDistributions!AB56,"")</f>
        <v>1252</v>
      </c>
      <c r="AC56" s="9">
        <f>IF($A56&lt;=AC$117,NewDistributions!AC56,"")</f>
        <v>1368</v>
      </c>
      <c r="AD56" s="9">
        <f>IF($A56&lt;=AD$117,NewDistributions!AD56,"")</f>
        <v>744</v>
      </c>
      <c r="AE56" s="9">
        <f>IF($A56&lt;=AE$117,NewDistributions!AE56,"")</f>
        <v>12</v>
      </c>
      <c r="AF56" s="9">
        <f>IF($A56&lt;=AF$117,NewDistributions!AF56,"")</f>
        <v>186</v>
      </c>
      <c r="AG56" s="9">
        <f>IF($A56&lt;=AG$117,NewDistributions!AG56,"")</f>
        <v>96</v>
      </c>
      <c r="AH56" s="9">
        <f>IF($A56&lt;=AH$117,NewDistributions!AH56,"")</f>
        <v>408</v>
      </c>
      <c r="AI56" s="9">
        <f>IF($A56&lt;=AI$117,NewDistributions!AI56,"")</f>
        <v>647</v>
      </c>
      <c r="AJ56" s="9">
        <f>IF($A56&lt;=AJ$117,NewDistributions!AJ56,"")</f>
        <v>3222</v>
      </c>
    </row>
    <row r="57" spans="1:36" x14ac:dyDescent="0.25">
      <c r="A57" s="1">
        <v>44372</v>
      </c>
      <c r="B57" s="3">
        <v>176</v>
      </c>
      <c r="C57" s="9">
        <f>IF($A57&lt;=C$117,NewDistributions!C57,"")</f>
        <v>5</v>
      </c>
      <c r="D57" s="9">
        <f>IF($A57&lt;=D$117,NewDistributions!D57,"")</f>
        <v>2247</v>
      </c>
      <c r="E57" s="9">
        <f>IF($A57&lt;=E$117,NewDistributions!E57,"")</f>
        <v>1004</v>
      </c>
      <c r="F57" s="9">
        <f>IF($A57&lt;=F$117,NewDistributions!F57,"")</f>
        <v>1523</v>
      </c>
      <c r="G57" s="9">
        <f>IF($A57&lt;=G$117,NewDistributions!G57,"")</f>
        <v>528</v>
      </c>
      <c r="H57" s="9">
        <f>IF($A57&lt;=H$117,NewDistributions!H57,"")</f>
        <v>244</v>
      </c>
      <c r="I57" s="9">
        <f>IF($A57&lt;=I$117,NewDistributions!I57,"")</f>
        <v>1710</v>
      </c>
      <c r="J57" s="9">
        <f>IF($A57&lt;=J$117,NewDistributions!J57,"")</f>
        <v>138</v>
      </c>
      <c r="K57" s="9">
        <f>IF($A57&lt;=K$117,NewDistributions!K57,"")</f>
        <v>1080</v>
      </c>
      <c r="L57" s="9">
        <f>IF($A57&lt;=L$117,NewDistributions!L57,"")</f>
        <v>313</v>
      </c>
      <c r="M57" s="9">
        <f>IF($A57&lt;=M$117,NewDistributions!M57,"")</f>
        <v>2</v>
      </c>
      <c r="N57" s="9">
        <f>IF($A57&lt;=N$117,NewDistributions!N57,"")</f>
        <v>979</v>
      </c>
      <c r="O57" s="9">
        <f>IF($A57&lt;=O$117,NewDistributions!O57,"")</f>
        <v>277</v>
      </c>
      <c r="P57" s="9">
        <f>IF($A57&lt;=P$117,NewDistributions!P57,"")</f>
        <v>866</v>
      </c>
      <c r="Q57" s="9">
        <f>IF($A57&lt;=Q$117,NewDistributions!Q57,"")</f>
        <v>1246</v>
      </c>
      <c r="R57" s="9">
        <f>IF($A57&lt;=R$117,NewDistributions!R57,"")</f>
        <v>672</v>
      </c>
      <c r="S57" s="9">
        <f>IF($A57&lt;=S$117,NewDistributions!S57,"")</f>
        <v>1949</v>
      </c>
      <c r="T57" s="9">
        <f>IF($A57&lt;=T$117,NewDistributions!T57,"")</f>
        <v>1187</v>
      </c>
      <c r="U57" s="9">
        <f>IF($A57&lt;=U$117,NewDistributions!U57,"")</f>
        <v>1265</v>
      </c>
      <c r="V57" s="9">
        <f>IF($A57&lt;=V$117,NewDistributions!V57,"")</f>
        <v>232</v>
      </c>
      <c r="W57" s="9">
        <f>IF($A57&lt;=W$117,NewDistributions!W57,"")</f>
        <v>97</v>
      </c>
      <c r="X57" s="9">
        <f>IF($A57&lt;=X$117,NewDistributions!X57,"")</f>
        <v>1291</v>
      </c>
      <c r="Y57" s="9">
        <f>IF($A57&lt;=Y$117,NewDistributions!Y57,"")</f>
        <v>1023</v>
      </c>
      <c r="Z57" s="9">
        <f>IF($A57&lt;=Z$117,NewDistributions!Z57,"")</f>
        <v>714</v>
      </c>
      <c r="AA57" s="9">
        <f>IF($A57&lt;=AA$117,NewDistributions!AA57,"")</f>
        <v>340</v>
      </c>
      <c r="AB57" s="9">
        <f>IF($A57&lt;=AB$117,NewDistributions!AB57,"")</f>
        <v>2588</v>
      </c>
      <c r="AC57" s="9">
        <f>IF($A57&lt;=AC$117,NewDistributions!AC57,"")</f>
        <v>1540</v>
      </c>
      <c r="AD57" s="9">
        <f>IF($A57&lt;=AD$117,NewDistributions!AD57,"")</f>
        <v>138</v>
      </c>
      <c r="AE57" s="9">
        <f>IF($A57&lt;=AE$117,NewDistributions!AE57,"")</f>
        <v>1635</v>
      </c>
      <c r="AF57" s="9">
        <f>IF($A57&lt;=AF$117,NewDistributions!AF57,"")</f>
        <v>790</v>
      </c>
      <c r="AG57" s="9">
        <f>IF($A57&lt;=AG$117,NewDistributions!AG57,"")</f>
        <v>724</v>
      </c>
      <c r="AH57" s="9">
        <f>IF($A57&lt;=AH$117,NewDistributions!AH57,"")</f>
        <v>438</v>
      </c>
      <c r="AI57" s="9">
        <f>IF($A57&lt;=AI$117,NewDistributions!AI57,"")</f>
        <v>3290</v>
      </c>
      <c r="AJ57" s="9">
        <f>IF($A57&lt;=AJ$117,NewDistributions!AJ57,"")</f>
        <v>1387</v>
      </c>
    </row>
    <row r="58" spans="1:36" x14ac:dyDescent="0.25">
      <c r="A58" s="1">
        <v>44373</v>
      </c>
      <c r="B58" s="3">
        <v>177</v>
      </c>
      <c r="C58" s="9">
        <f>IF($A58&lt;=C$117,NewDistributions!C58,"")</f>
        <v>35</v>
      </c>
      <c r="D58" s="9">
        <f>IF($A58&lt;=D$117,NewDistributions!D58,"")</f>
        <v>504</v>
      </c>
      <c r="E58" s="9">
        <f>IF($A58&lt;=E$117,NewDistributions!E58,"")</f>
        <v>5016</v>
      </c>
      <c r="F58" s="9">
        <f>IF($A58&lt;=F$117,NewDistributions!F58,"")</f>
        <v>203</v>
      </c>
      <c r="G58" s="9">
        <f>IF($A58&lt;=G$117,NewDistributions!G58,"")</f>
        <v>1076</v>
      </c>
      <c r="H58" s="9">
        <f>IF($A58&lt;=H$117,NewDistributions!H58,"")</f>
        <v>845</v>
      </c>
      <c r="I58" s="9">
        <f>IF($A58&lt;=I$117,NewDistributions!I58,"")</f>
        <v>728</v>
      </c>
      <c r="J58" s="9">
        <f>IF($A58&lt;=J$117,NewDistributions!J58,"")</f>
        <v>223</v>
      </c>
      <c r="K58" s="9">
        <f>IF($A58&lt;=K$117,NewDistributions!K58,"")</f>
        <v>169</v>
      </c>
      <c r="L58" s="9">
        <f>IF($A58&lt;=L$117,NewDistributions!L58,"")</f>
        <v>352</v>
      </c>
      <c r="M58" s="9">
        <f>IF($A58&lt;=M$117,NewDistributions!M58,"")</f>
        <v>76</v>
      </c>
      <c r="N58" s="9">
        <f>IF($A58&lt;=N$117,NewDistributions!N58,"")</f>
        <v>121</v>
      </c>
      <c r="O58" s="9">
        <f>IF($A58&lt;=O$117,NewDistributions!O58,"")</f>
        <v>674</v>
      </c>
      <c r="P58" s="9">
        <f>IF($A58&lt;=P$117,NewDistributions!P58,"")</f>
        <v>849</v>
      </c>
      <c r="Q58" s="9">
        <f>IF($A58&lt;=Q$117,NewDistributions!Q58,"")</f>
        <v>73</v>
      </c>
      <c r="R58" s="9">
        <f>IF($A58&lt;=R$117,NewDistributions!R58,"")</f>
        <v>1216</v>
      </c>
      <c r="S58" s="9">
        <f>IF($A58&lt;=S$117,NewDistributions!S58,"")</f>
        <v>848</v>
      </c>
      <c r="T58" s="9">
        <f>IF($A58&lt;=T$117,NewDistributions!T58,"")</f>
        <v>2048</v>
      </c>
      <c r="U58" s="9">
        <f>IF($A58&lt;=U$117,NewDistributions!U58,"")</f>
        <v>986</v>
      </c>
      <c r="V58" s="9">
        <f>IF($A58&lt;=V$117,NewDistributions!V58,"")</f>
        <v>692</v>
      </c>
      <c r="W58" s="9">
        <f>IF($A58&lt;=W$117,NewDistributions!W58,"")</f>
        <v>108</v>
      </c>
      <c r="X58" s="9">
        <f>IF($A58&lt;=X$117,NewDistributions!X58,"")</f>
        <v>991</v>
      </c>
      <c r="Y58" s="9">
        <f>IF($A58&lt;=Y$117,NewDistributions!Y58,"")</f>
        <v>734</v>
      </c>
      <c r="Z58" s="9">
        <f>IF($A58&lt;=Z$117,NewDistributions!Z58,"")</f>
        <v>1595</v>
      </c>
      <c r="AA58" s="9">
        <f>IF($A58&lt;=AA$117,NewDistributions!AA58,"")</f>
        <v>4787</v>
      </c>
      <c r="AB58" s="9">
        <f>IF($A58&lt;=AB$117,NewDistributions!AB58,"")</f>
        <v>3473</v>
      </c>
      <c r="AC58" s="9">
        <f>IF($A58&lt;=AC$117,NewDistributions!AC58,"")</f>
        <v>891</v>
      </c>
      <c r="AD58" s="9">
        <f>IF($A58&lt;=AD$117,NewDistributions!AD58,"")</f>
        <v>860</v>
      </c>
      <c r="AE58" s="9">
        <f>IF($A58&lt;=AE$117,NewDistributions!AE58,"")</f>
        <v>707</v>
      </c>
      <c r="AF58" s="9">
        <f>IF($A58&lt;=AF$117,NewDistributions!AF58,"")</f>
        <v>1151</v>
      </c>
      <c r="AG58" s="9">
        <f>IF($A58&lt;=AG$117,NewDistributions!AG58,"")</f>
        <v>16</v>
      </c>
      <c r="AH58" s="9">
        <f>IF($A58&lt;=AH$117,NewDistributions!AH58,"")</f>
        <v>1023</v>
      </c>
      <c r="AI58" s="9">
        <f>IF($A58&lt;=AI$117,NewDistributions!AI58,"")</f>
        <v>57</v>
      </c>
      <c r="AJ58" s="9">
        <f>IF($A58&lt;=AJ$117,NewDistributions!AJ58,"")</f>
        <v>847</v>
      </c>
    </row>
    <row r="59" spans="1:36" x14ac:dyDescent="0.25">
      <c r="A59" s="1">
        <v>44374</v>
      </c>
      <c r="B59" s="3">
        <v>178</v>
      </c>
      <c r="C59" s="9">
        <f>IF($A59&lt;=C$117,NewDistributions!C59,"")</f>
        <v>25</v>
      </c>
      <c r="D59" s="9">
        <f>IF($A59&lt;=D$117,NewDistributions!D59,"")</f>
        <v>5845</v>
      </c>
      <c r="E59" s="9">
        <f>IF($A59&lt;=E$117,NewDistributions!E59,"")</f>
        <v>1001</v>
      </c>
      <c r="F59" s="9">
        <f>IF($A59&lt;=F$117,NewDistributions!F59,"")</f>
        <v>570</v>
      </c>
      <c r="G59" s="9">
        <f>IF($A59&lt;=G$117,NewDistributions!G59,"")</f>
        <v>945</v>
      </c>
      <c r="H59" s="9">
        <f>IF($A59&lt;=H$117,NewDistributions!H59,"")</f>
        <v>3612</v>
      </c>
      <c r="I59" s="9">
        <f>IF($A59&lt;=I$117,NewDistributions!I59,"")</f>
        <v>241</v>
      </c>
      <c r="J59" s="9">
        <f>IF($A59&lt;=J$117,NewDistributions!J59,"")</f>
        <v>2753</v>
      </c>
      <c r="K59" s="9">
        <f>IF($A59&lt;=K$117,NewDistributions!K59,"")</f>
        <v>2536</v>
      </c>
      <c r="L59" s="9">
        <f>IF($A59&lt;=L$117,NewDistributions!L59,"")</f>
        <v>1402</v>
      </c>
      <c r="M59" s="9">
        <f>IF($A59&lt;=M$117,NewDistributions!M59,"")</f>
        <v>603</v>
      </c>
      <c r="N59" s="9">
        <f>IF($A59&lt;=N$117,NewDistributions!N59,"")</f>
        <v>950</v>
      </c>
      <c r="O59" s="9">
        <f>IF($A59&lt;=O$117,NewDistributions!O59,"")</f>
        <v>336</v>
      </c>
      <c r="P59" s="9">
        <f>IF($A59&lt;=P$117,NewDistributions!P59,"")</f>
        <v>1432</v>
      </c>
      <c r="Q59" s="9">
        <f>IF($A59&lt;=Q$117,NewDistributions!Q59,"")</f>
        <v>992</v>
      </c>
      <c r="R59" s="9">
        <f>IF($A59&lt;=R$117,NewDistributions!R59,"")</f>
        <v>1539</v>
      </c>
      <c r="S59" s="9">
        <f>IF($A59&lt;=S$117,NewDistributions!S59,"")</f>
        <v>319</v>
      </c>
      <c r="T59" s="9">
        <f>IF($A59&lt;=T$117,NewDistributions!T59,"")</f>
        <v>2941</v>
      </c>
      <c r="U59" s="9">
        <f>IF($A59&lt;=U$117,NewDistributions!U59,"")</f>
        <v>1438</v>
      </c>
      <c r="V59" s="9">
        <f>IF($A59&lt;=V$117,NewDistributions!V59,"")</f>
        <v>34</v>
      </c>
      <c r="W59" s="9">
        <f>IF($A59&lt;=W$117,NewDistributions!W59,"")</f>
        <v>53</v>
      </c>
      <c r="X59" s="9">
        <f>IF($A59&lt;=X$117,NewDistributions!X59,"")</f>
        <v>3822</v>
      </c>
      <c r="Y59" s="9">
        <f>IF($A59&lt;=Y$117,NewDistributions!Y59,"")</f>
        <v>1642</v>
      </c>
      <c r="Z59" s="9">
        <f>IF($A59&lt;=Z$117,NewDistributions!Z59,"")</f>
        <v>2499</v>
      </c>
      <c r="AA59" s="9">
        <f>IF($A59&lt;=AA$117,NewDistributions!AA59,"")</f>
        <v>705</v>
      </c>
      <c r="AB59" s="9">
        <f>IF($A59&lt;=AB$117,NewDistributions!AB59,"")</f>
        <v>2869</v>
      </c>
      <c r="AC59" s="9">
        <f>IF($A59&lt;=AC$117,NewDistributions!AC59,"")</f>
        <v>1495</v>
      </c>
      <c r="AD59" s="9">
        <f>IF($A59&lt;=AD$117,NewDistributions!AD59,"")</f>
        <v>1454</v>
      </c>
      <c r="AE59" s="9">
        <f>IF($A59&lt;=AE$117,NewDistributions!AE59,"")</f>
        <v>1187</v>
      </c>
      <c r="AF59" s="9">
        <f>IF($A59&lt;=AF$117,NewDistributions!AF59,"")</f>
        <v>256</v>
      </c>
      <c r="AG59" s="9">
        <f>IF($A59&lt;=AG$117,NewDistributions!AG59,"")</f>
        <v>268</v>
      </c>
      <c r="AH59" s="9">
        <f>IF($A59&lt;=AH$117,NewDistributions!AH59,"")</f>
        <v>459</v>
      </c>
      <c r="AI59" s="9">
        <f>IF($A59&lt;=AI$117,NewDistributions!AI59,"")</f>
        <v>372</v>
      </c>
      <c r="AJ59" s="9">
        <f>IF($A59&lt;=AJ$117,NewDistributions!AJ59,"")</f>
        <v>695</v>
      </c>
    </row>
    <row r="60" spans="1:36" x14ac:dyDescent="0.25">
      <c r="A60" s="1">
        <v>44375</v>
      </c>
      <c r="B60" s="3">
        <v>179</v>
      </c>
      <c r="C60" s="9">
        <f>IF($A60&lt;=C$117,NewDistributions!C60,"")</f>
        <v>1144</v>
      </c>
      <c r="D60" s="9">
        <f>IF($A60&lt;=D$117,NewDistributions!D60,"")</f>
        <v>5818</v>
      </c>
      <c r="E60" s="9">
        <f>IF($A60&lt;=E$117,NewDistributions!E60,"")</f>
        <v>1549</v>
      </c>
      <c r="F60" s="9">
        <f>IF($A60&lt;=F$117,NewDistributions!F60,"")</f>
        <v>2156</v>
      </c>
      <c r="G60" s="9">
        <f>IF($A60&lt;=G$117,NewDistributions!G60,"")</f>
        <v>5291</v>
      </c>
      <c r="H60" s="9">
        <f>IF($A60&lt;=H$117,NewDistributions!H60,"")</f>
        <v>489</v>
      </c>
      <c r="I60" s="9">
        <f>IF($A60&lt;=I$117,NewDistributions!I60,"")</f>
        <v>530</v>
      </c>
      <c r="J60" s="9">
        <f>IF($A60&lt;=J$117,NewDistributions!J60,"")</f>
        <v>1711</v>
      </c>
      <c r="K60" s="9">
        <f>IF($A60&lt;=K$117,NewDistributions!K60,"")</f>
        <v>3066</v>
      </c>
      <c r="L60" s="9">
        <f>IF($A60&lt;=L$117,NewDistributions!L60,"")</f>
        <v>757</v>
      </c>
      <c r="M60" s="9">
        <f>IF($A60&lt;=M$117,NewDistributions!M60,"")</f>
        <v>2</v>
      </c>
      <c r="N60" s="9">
        <f>IF($A60&lt;=N$117,NewDistributions!N60,"")</f>
        <v>1270</v>
      </c>
      <c r="O60" s="9">
        <f>IF($A60&lt;=O$117,NewDistributions!O60,"")</f>
        <v>860</v>
      </c>
      <c r="P60" s="9">
        <f>IF($A60&lt;=P$117,NewDistributions!P60,"")</f>
        <v>181</v>
      </c>
      <c r="Q60" s="9">
        <f>IF($A60&lt;=Q$117,NewDistributions!Q60,"")</f>
        <v>2763</v>
      </c>
      <c r="R60" s="9">
        <f>IF($A60&lt;=R$117,NewDistributions!R60,"")</f>
        <v>1211</v>
      </c>
      <c r="S60" s="9">
        <f>IF($A60&lt;=S$117,NewDistributions!S60,"")</f>
        <v>976</v>
      </c>
      <c r="T60" s="9">
        <f>IF($A60&lt;=T$117,NewDistributions!T60,"")</f>
        <v>555</v>
      </c>
      <c r="U60" s="9">
        <f>IF($A60&lt;=U$117,NewDistributions!U60,"")</f>
        <v>1093</v>
      </c>
      <c r="V60" s="9">
        <f>IF($A60&lt;=V$117,NewDistributions!V60,"")</f>
        <v>198</v>
      </c>
      <c r="W60" s="9">
        <f>IF($A60&lt;=W$117,NewDistributions!W60,"")</f>
        <v>1042</v>
      </c>
      <c r="X60" s="9">
        <f>IF($A60&lt;=X$117,NewDistributions!X60,"")</f>
        <v>1671</v>
      </c>
      <c r="Y60" s="9">
        <f>IF($A60&lt;=Y$117,NewDistributions!Y60,"")</f>
        <v>3995</v>
      </c>
      <c r="Z60" s="9">
        <f>IF($A60&lt;=Z$117,NewDistributions!Z60,"")</f>
        <v>2293</v>
      </c>
      <c r="AA60" s="9">
        <f>IF($A60&lt;=AA$117,NewDistributions!AA60,"")</f>
        <v>3098</v>
      </c>
      <c r="AB60" s="9">
        <f>IF($A60&lt;=AB$117,NewDistributions!AB60,"")</f>
        <v>5927</v>
      </c>
      <c r="AC60" s="9">
        <f>IF($A60&lt;=AC$117,NewDistributions!AC60,"")</f>
        <v>1693</v>
      </c>
      <c r="AD60" s="9">
        <f>IF($A60&lt;=AD$117,NewDistributions!AD60,"")</f>
        <v>2933</v>
      </c>
      <c r="AE60" s="9">
        <f>IF($A60&lt;=AE$117,NewDistributions!AE60,"")</f>
        <v>474</v>
      </c>
      <c r="AF60" s="9">
        <f>IF($A60&lt;=AF$117,NewDistributions!AF60,"")</f>
        <v>774</v>
      </c>
      <c r="AG60" s="9">
        <f>IF($A60&lt;=AG$117,NewDistributions!AG60,"")</f>
        <v>308</v>
      </c>
      <c r="AH60" s="9">
        <f>IF($A60&lt;=AH$117,NewDistributions!AH60,"")</f>
        <v>993</v>
      </c>
      <c r="AI60" s="9">
        <f>IF($A60&lt;=AI$117,NewDistributions!AI60,"")</f>
        <v>43</v>
      </c>
      <c r="AJ60" s="9">
        <f>IF($A60&lt;=AJ$117,NewDistributions!AJ60,"")</f>
        <v>3040.9793634461239</v>
      </c>
    </row>
    <row r="61" spans="1:36" x14ac:dyDescent="0.25">
      <c r="A61" s="1">
        <v>44376</v>
      </c>
      <c r="B61" s="3">
        <v>180</v>
      </c>
      <c r="C61" s="9">
        <f>IF($A61&lt;=C$117,NewDistributions!C61,"")</f>
        <v>8145</v>
      </c>
      <c r="D61" s="9">
        <f>IF($A61&lt;=D$117,NewDistributions!D61,"")</f>
        <v>1254</v>
      </c>
      <c r="E61" s="9">
        <f>IF($A61&lt;=E$117,NewDistributions!E61,"")</f>
        <v>937</v>
      </c>
      <c r="F61" s="9">
        <f>IF($A61&lt;=F$117,NewDistributions!F61,"")</f>
        <v>3239</v>
      </c>
      <c r="G61" s="9">
        <f>IF($A61&lt;=G$117,NewDistributions!G61,"")</f>
        <v>3891</v>
      </c>
      <c r="H61" s="9">
        <f>IF($A61&lt;=H$117,NewDistributions!H61,"")</f>
        <v>545</v>
      </c>
      <c r="I61" s="9">
        <f>IF($A61&lt;=I$117,NewDistributions!I61,"")</f>
        <v>2162</v>
      </c>
      <c r="J61" s="9">
        <f>IF($A61&lt;=J$117,NewDistributions!J61,"")</f>
        <v>754</v>
      </c>
      <c r="K61" s="9">
        <f>IF($A61&lt;=K$117,NewDistributions!K61,"")</f>
        <v>848</v>
      </c>
      <c r="L61" s="9">
        <f>IF($A61&lt;=L$117,NewDistributions!L61,"")</f>
        <v>2292</v>
      </c>
      <c r="M61" s="9">
        <f>IF($A61&lt;=M$117,NewDistributions!M61,"")</f>
        <v>994</v>
      </c>
      <c r="N61" s="9">
        <f>IF($A61&lt;=N$117,NewDistributions!N61,"")</f>
        <v>1239</v>
      </c>
      <c r="O61" s="9">
        <f>IF($A61&lt;=O$117,NewDistributions!O61,"")</f>
        <v>398</v>
      </c>
      <c r="P61" s="9">
        <f>IF($A61&lt;=P$117,NewDistributions!P61,"")</f>
        <v>311</v>
      </c>
      <c r="Q61" s="9">
        <f>IF($A61&lt;=Q$117,NewDistributions!Q61,"")</f>
        <v>475</v>
      </c>
      <c r="R61" s="9">
        <f>IF($A61&lt;=R$117,NewDistributions!R61,"")</f>
        <v>4090</v>
      </c>
      <c r="S61" s="9">
        <f>IF($A61&lt;=S$117,NewDistributions!S61,"")</f>
        <v>90</v>
      </c>
      <c r="T61" s="9">
        <f>IF($A61&lt;=T$117,NewDistributions!T61,"")</f>
        <v>539</v>
      </c>
      <c r="U61" s="9">
        <f>IF($A61&lt;=U$117,NewDistributions!U61,"")</f>
        <v>1205</v>
      </c>
      <c r="V61" s="9">
        <f>IF($A61&lt;=V$117,NewDistributions!V61,"")</f>
        <v>670</v>
      </c>
      <c r="W61" s="9">
        <f>IF($A61&lt;=W$117,NewDistributions!W61,"")</f>
        <v>1481</v>
      </c>
      <c r="X61" s="9">
        <f>IF($A61&lt;=X$117,NewDistributions!X61,"")</f>
        <v>1286</v>
      </c>
      <c r="Y61" s="9">
        <f>IF($A61&lt;=Y$117,NewDistributions!Y61,"")</f>
        <v>1252</v>
      </c>
      <c r="Z61" s="9">
        <f>IF($A61&lt;=Z$117,NewDistributions!Z61,"")</f>
        <v>40</v>
      </c>
      <c r="AA61" s="9">
        <f>IF($A61&lt;=AA$117,NewDistributions!AA61,"")</f>
        <v>54</v>
      </c>
      <c r="AB61" s="9">
        <f>IF($A61&lt;=AB$117,NewDistributions!AB61,"")</f>
        <v>4905</v>
      </c>
      <c r="AC61" s="9">
        <f>IF($A61&lt;=AC$117,NewDistributions!AC61,"")</f>
        <v>1683</v>
      </c>
      <c r="AD61" s="9">
        <f>IF($A61&lt;=AD$117,NewDistributions!AD61,"")</f>
        <v>1429</v>
      </c>
      <c r="AE61" s="9">
        <f>IF($A61&lt;=AE$117,NewDistributions!AE61,"")</f>
        <v>400</v>
      </c>
      <c r="AF61" s="9">
        <f>IF($A61&lt;=AF$117,NewDistributions!AF61,"")</f>
        <v>200</v>
      </c>
      <c r="AG61" s="9">
        <f>IF($A61&lt;=AG$117,NewDistributions!AG61,"")</f>
        <v>81</v>
      </c>
      <c r="AH61" s="9">
        <f>IF($A61&lt;=AH$117,NewDistributions!AH61,"")</f>
        <v>464</v>
      </c>
      <c r="AI61" s="9">
        <f>IF($A61&lt;=AI$117,NewDistributions!AI61,"")</f>
        <v>2114</v>
      </c>
      <c r="AJ61" s="9">
        <f>IF($A61&lt;=AJ$117,NewDistributions!AJ61,"")</f>
        <v>86</v>
      </c>
    </row>
    <row r="62" spans="1:36" x14ac:dyDescent="0.25">
      <c r="A62" s="1">
        <v>44377</v>
      </c>
      <c r="B62" s="3">
        <v>181</v>
      </c>
      <c r="C62" s="9">
        <f>IF($A62&lt;=C$117,NewDistributions!C62,"")</f>
        <v>1775</v>
      </c>
      <c r="D62" s="9">
        <f>IF($A62&lt;=D$117,NewDistributions!D62,"")</f>
        <v>1120</v>
      </c>
      <c r="E62" s="9">
        <f>IF($A62&lt;=E$117,NewDistributions!E62,"")</f>
        <v>1486</v>
      </c>
      <c r="F62" s="9">
        <f>IF($A62&lt;=F$117,NewDistributions!F62,"")</f>
        <v>4753</v>
      </c>
      <c r="G62" s="9">
        <f>IF($A62&lt;=G$117,NewDistributions!G62,"")</f>
        <v>2307</v>
      </c>
      <c r="H62" s="9">
        <f>IF($A62&lt;=H$117,NewDistributions!H62,"")</f>
        <v>2721</v>
      </c>
      <c r="I62" s="9">
        <f>IF($A62&lt;=I$117,NewDistributions!I62,"")</f>
        <v>3558</v>
      </c>
      <c r="J62" s="9">
        <f>IF($A62&lt;=J$117,NewDistributions!J62,"")</f>
        <v>7</v>
      </c>
      <c r="K62" s="9">
        <f>IF($A62&lt;=K$117,NewDistributions!K62,"")</f>
        <v>218</v>
      </c>
      <c r="L62" s="9">
        <f>IF($A62&lt;=L$117,NewDistributions!L62,"")</f>
        <v>841</v>
      </c>
      <c r="M62" s="9">
        <f>IF($A62&lt;=M$117,NewDistributions!M62,"")</f>
        <v>1062</v>
      </c>
      <c r="N62" s="9">
        <f>IF($A62&lt;=N$117,NewDistributions!N62,"")</f>
        <v>1741</v>
      </c>
      <c r="O62" s="9">
        <f>IF($A62&lt;=O$117,NewDistributions!O62,"")</f>
        <v>1101</v>
      </c>
      <c r="P62" s="9">
        <f>IF($A62&lt;=P$117,NewDistributions!P62,"")</f>
        <v>1918</v>
      </c>
      <c r="Q62" s="9">
        <f>IF($A62&lt;=Q$117,NewDistributions!Q62,"")</f>
        <v>2405</v>
      </c>
      <c r="R62" s="9">
        <f>IF($A62&lt;=R$117,NewDistributions!R62,"")</f>
        <v>3672</v>
      </c>
      <c r="S62" s="9">
        <f>IF($A62&lt;=S$117,NewDistributions!S62,"")</f>
        <v>0</v>
      </c>
      <c r="T62" s="9">
        <f>IF($A62&lt;=T$117,NewDistributions!T62,"")</f>
        <v>528</v>
      </c>
      <c r="U62" s="9">
        <f>IF($A62&lt;=U$117,NewDistributions!U62,"")</f>
        <v>1086</v>
      </c>
      <c r="V62" s="9">
        <f>IF($A62&lt;=V$117,NewDistributions!V62,"")</f>
        <v>1300</v>
      </c>
      <c r="W62" s="9">
        <f>IF($A62&lt;=W$117,NewDistributions!W62,"")</f>
        <v>849</v>
      </c>
      <c r="X62" s="9">
        <f>IF($A62&lt;=X$117,NewDistributions!X62,"")</f>
        <v>2706</v>
      </c>
      <c r="Y62" s="9">
        <f>IF($A62&lt;=Y$117,NewDistributions!Y62,"")</f>
        <v>6</v>
      </c>
      <c r="Z62" s="9">
        <f>IF($A62&lt;=Z$117,NewDistributions!Z62,"")</f>
        <v>4877</v>
      </c>
      <c r="AA62" s="9">
        <f>IF($A62&lt;=AA$117,NewDistributions!AA62,"")</f>
        <v>1083</v>
      </c>
      <c r="AB62" s="9">
        <f>IF($A62&lt;=AB$117,NewDistributions!AB62,"")</f>
        <v>2116</v>
      </c>
      <c r="AC62" s="9">
        <f>IF($A62&lt;=AC$117,NewDistributions!AC62,"")</f>
        <v>662</v>
      </c>
      <c r="AD62" s="9">
        <f>IF($A62&lt;=AD$117,NewDistributions!AD62,"")</f>
        <v>150</v>
      </c>
      <c r="AE62" s="9">
        <f>IF($A62&lt;=AE$117,NewDistributions!AE62,"")</f>
        <v>61</v>
      </c>
      <c r="AF62" s="9">
        <f>IF($A62&lt;=AF$117,NewDistributions!AF62,"")</f>
        <v>344</v>
      </c>
      <c r="AG62" s="9">
        <f>IF($A62&lt;=AG$117,NewDistributions!AG62,"")</f>
        <v>67</v>
      </c>
      <c r="AH62" s="9">
        <f>IF($A62&lt;=AH$117,NewDistributions!AH62,"")</f>
        <v>1551</v>
      </c>
      <c r="AI62" s="9">
        <f>IF($A62&lt;=AI$117,NewDistributions!AI62,"")</f>
        <v>903</v>
      </c>
      <c r="AJ62" s="9">
        <f>IF($A62&lt;=AJ$117,NewDistributions!AJ62,"")</f>
        <v>1857</v>
      </c>
    </row>
    <row r="63" spans="1:36" x14ac:dyDescent="0.25">
      <c r="A63" s="1">
        <v>44378</v>
      </c>
      <c r="B63" s="3">
        <v>182</v>
      </c>
      <c r="C63" s="9">
        <f>IF($A63&lt;=C$117,NewDistributions!C63,"")</f>
        <v>604</v>
      </c>
      <c r="D63" s="9">
        <f>IF($A63&lt;=D$117,NewDistributions!D63,"")</f>
        <v>1393</v>
      </c>
      <c r="E63" s="9">
        <f>IF($A63&lt;=E$117,NewDistributions!E63,"")</f>
        <v>190</v>
      </c>
      <c r="F63" s="9">
        <f>IF($A63&lt;=F$117,NewDistributions!F63,"")</f>
        <v>2743</v>
      </c>
      <c r="G63" s="9">
        <f>IF($A63&lt;=G$117,NewDistributions!G63,"")</f>
        <v>902</v>
      </c>
      <c r="H63" s="9">
        <f>IF($A63&lt;=H$117,NewDistributions!H63,"")</f>
        <v>822</v>
      </c>
      <c r="I63" s="9">
        <f>IF($A63&lt;=I$117,NewDistributions!I63,"")</f>
        <v>274</v>
      </c>
      <c r="J63" s="9">
        <f>IF($A63&lt;=J$117,NewDistributions!J63,"")</f>
        <v>1070</v>
      </c>
      <c r="K63" s="9">
        <f>IF($A63&lt;=K$117,NewDistributions!K63,"")</f>
        <v>1114</v>
      </c>
      <c r="L63" s="9">
        <f>IF($A63&lt;=L$117,NewDistributions!L63,"")</f>
        <v>210</v>
      </c>
      <c r="M63" s="9">
        <f>IF($A63&lt;=M$117,NewDistributions!M63,"")</f>
        <v>520</v>
      </c>
      <c r="N63" s="9">
        <f>IF($A63&lt;=N$117,NewDistributions!N63,"")</f>
        <v>1979</v>
      </c>
      <c r="O63" s="9">
        <f>IF($A63&lt;=O$117,NewDistributions!O63,"")</f>
        <v>2379</v>
      </c>
      <c r="P63" s="9">
        <f>IF($A63&lt;=P$117,NewDistributions!P63,"")</f>
        <v>1453</v>
      </c>
      <c r="Q63" s="9">
        <f>IF($A63&lt;=Q$117,NewDistributions!Q63,"")</f>
        <v>1208</v>
      </c>
      <c r="R63" s="9">
        <f>IF($A63&lt;=R$117,NewDistributions!R63,"")</f>
        <v>1487</v>
      </c>
      <c r="S63" s="9">
        <f>IF($A63&lt;=S$117,NewDistributions!S63,"")</f>
        <v>882</v>
      </c>
      <c r="T63" s="9">
        <f>IF($A63&lt;=T$117,NewDistributions!T63,"")</f>
        <v>679</v>
      </c>
      <c r="U63" s="9">
        <f>IF($A63&lt;=U$117,NewDistributions!U63,"")</f>
        <v>3271</v>
      </c>
      <c r="V63" s="9">
        <f>IF($A63&lt;=V$117,NewDistributions!V63,"")</f>
        <v>1076</v>
      </c>
      <c r="W63" s="9">
        <f>IF($A63&lt;=W$117,NewDistributions!W63,"")</f>
        <v>53</v>
      </c>
      <c r="X63" s="9">
        <f>IF($A63&lt;=X$117,NewDistributions!X63,"")</f>
        <v>472</v>
      </c>
      <c r="Y63" s="9">
        <f>IF($A63&lt;=Y$117,NewDistributions!Y63,"")</f>
        <v>434</v>
      </c>
      <c r="Z63" s="9">
        <f>IF($A63&lt;=Z$117,NewDistributions!Z63,"")</f>
        <v>3405</v>
      </c>
      <c r="AA63" s="9">
        <f>IF($A63&lt;=AA$117,NewDistributions!AA63,"")</f>
        <v>470</v>
      </c>
      <c r="AB63" s="9">
        <f>IF($A63&lt;=AB$117,NewDistributions!AB63,"")</f>
        <v>1869</v>
      </c>
      <c r="AC63" s="9">
        <f>IF($A63&lt;=AC$117,NewDistributions!AC63,"")</f>
        <v>2575</v>
      </c>
      <c r="AD63" s="9">
        <f>IF($A63&lt;=AD$117,NewDistributions!AD63,"")</f>
        <v>1021</v>
      </c>
      <c r="AE63" s="9">
        <f>IF($A63&lt;=AE$117,NewDistributions!AE63,"")</f>
        <v>2611</v>
      </c>
      <c r="AF63" s="9">
        <f>IF($A63&lt;=AF$117,NewDistributions!AF63,"")</f>
        <v>261</v>
      </c>
      <c r="AG63" s="9">
        <f>IF($A63&lt;=AG$117,NewDistributions!AG63,"")</f>
        <v>177</v>
      </c>
      <c r="AH63" s="9">
        <f>IF($A63&lt;=AH$117,NewDistributions!AH63,"")</f>
        <v>1188</v>
      </c>
      <c r="AI63" s="9">
        <f>IF($A63&lt;=AI$117,NewDistributions!AI63,"")</f>
        <v>3657</v>
      </c>
      <c r="AJ63" s="9">
        <f>IF($A63&lt;=AJ$117,NewDistributions!AJ63,"")</f>
        <v>3406</v>
      </c>
    </row>
    <row r="64" spans="1:36" x14ac:dyDescent="0.25">
      <c r="A64" s="1">
        <v>44379</v>
      </c>
      <c r="B64" s="3">
        <v>183</v>
      </c>
      <c r="C64" s="9">
        <f>IF($A64&lt;=C$117,NewDistributions!C64,"")</f>
        <v>2755</v>
      </c>
      <c r="D64" s="9">
        <f>IF($A64&lt;=D$117,NewDistributions!D64,"")</f>
        <v>1449</v>
      </c>
      <c r="E64" s="9">
        <f>IF($A64&lt;=E$117,NewDistributions!E64,"")</f>
        <v>1100</v>
      </c>
      <c r="F64" s="9">
        <f>IF($A64&lt;=F$117,NewDistributions!F64,"")</f>
        <v>2707</v>
      </c>
      <c r="G64" s="9">
        <f>IF($A64&lt;=G$117,NewDistributions!G64,"")</f>
        <v>170</v>
      </c>
      <c r="H64" s="9">
        <f>IF($A64&lt;=H$117,NewDistributions!H64,"")</f>
        <v>218</v>
      </c>
      <c r="I64" s="9">
        <f>IF($A64&lt;=I$117,NewDistributions!I64,"")</f>
        <v>1551</v>
      </c>
      <c r="J64" s="9">
        <f>IF($A64&lt;=J$117,NewDistributions!J64,"")</f>
        <v>423</v>
      </c>
      <c r="K64" s="9">
        <f>IF($A64&lt;=K$117,NewDistributions!K64,"")</f>
        <v>2057</v>
      </c>
      <c r="L64" s="9">
        <f>IF($A64&lt;=L$117,NewDistributions!L64,"")</f>
        <v>50</v>
      </c>
      <c r="M64" s="9">
        <f>IF($A64&lt;=M$117,NewDistributions!M64,"")</f>
        <v>602</v>
      </c>
      <c r="N64" s="9">
        <f>IF($A64&lt;=N$117,NewDistributions!N64,"")</f>
        <v>512</v>
      </c>
      <c r="O64" s="9">
        <f>IF($A64&lt;=O$117,NewDistributions!O64,"")</f>
        <v>2260</v>
      </c>
      <c r="P64" s="9">
        <f>IF($A64&lt;=P$117,NewDistributions!P64,"")</f>
        <v>3161</v>
      </c>
      <c r="Q64" s="9">
        <f>IF($A64&lt;=Q$117,NewDistributions!Q64,"")</f>
        <v>722</v>
      </c>
      <c r="R64" s="9">
        <f>IF($A64&lt;=R$117,NewDistributions!R64,"")</f>
        <v>151</v>
      </c>
      <c r="S64" s="9">
        <f>IF($A64&lt;=S$117,NewDistributions!S64,"")</f>
        <v>1670</v>
      </c>
      <c r="T64" s="9">
        <f>IF($A64&lt;=T$117,NewDistributions!T64,"")</f>
        <v>2405</v>
      </c>
      <c r="U64" s="9">
        <f>IF($A64&lt;=U$117,NewDistributions!U64,"")</f>
        <v>2067</v>
      </c>
      <c r="V64" s="9">
        <f>IF($A64&lt;=V$117,NewDistributions!V64,"")</f>
        <v>771</v>
      </c>
      <c r="W64" s="9">
        <f>IF($A64&lt;=W$117,NewDistributions!W64,"")</f>
        <v>1266</v>
      </c>
      <c r="X64" s="9">
        <f>IF($A64&lt;=X$117,NewDistributions!X64,"")</f>
        <v>731</v>
      </c>
      <c r="Y64" s="9">
        <f>IF($A64&lt;=Y$117,NewDistributions!Y64,"")</f>
        <v>1549</v>
      </c>
      <c r="Z64" s="9">
        <f>IF($A64&lt;=Z$117,NewDistributions!Z64,"")</f>
        <v>2075</v>
      </c>
      <c r="AA64" s="9">
        <f>IF($A64&lt;=AA$117,NewDistributions!AA64,"")</f>
        <v>76</v>
      </c>
      <c r="AB64" s="9">
        <f>IF($A64&lt;=AB$117,NewDistributions!AB64,"")</f>
        <v>1646</v>
      </c>
      <c r="AC64" s="9">
        <f>IF($A64&lt;=AC$117,NewDistributions!AC64,"")</f>
        <v>1566</v>
      </c>
      <c r="AD64" s="9">
        <f>IF($A64&lt;=AD$117,NewDistributions!AD64,"")</f>
        <v>2142</v>
      </c>
      <c r="AE64" s="9">
        <f>IF($A64&lt;=AE$117,NewDistributions!AE64,"")</f>
        <v>2817</v>
      </c>
      <c r="AF64" s="9">
        <f>IF($A64&lt;=AF$117,NewDistributions!AF64,"")</f>
        <v>3389</v>
      </c>
      <c r="AG64" s="9">
        <f>IF($A64&lt;=AG$117,NewDistributions!AG64,"")</f>
        <v>586</v>
      </c>
      <c r="AH64" s="9">
        <f>IF($A64&lt;=AH$117,NewDistributions!AH64,"")</f>
        <v>271</v>
      </c>
      <c r="AI64" s="9">
        <f>IF($A64&lt;=AI$117,NewDistributions!AI64,"")</f>
        <v>1954</v>
      </c>
      <c r="AJ64" s="9">
        <f>IF($A64&lt;=AJ$117,NewDistributions!AJ64,"")</f>
        <v>1524</v>
      </c>
    </row>
    <row r="65" spans="1:36" x14ac:dyDescent="0.25">
      <c r="A65" s="1">
        <v>44380</v>
      </c>
      <c r="B65" s="3">
        <v>184</v>
      </c>
      <c r="C65" s="9">
        <f>IF($A65&lt;=C$117,NewDistributions!C65,"")</f>
        <v>987</v>
      </c>
      <c r="D65" s="9">
        <f>IF($A65&lt;=D$117,NewDistributions!D65,"")</f>
        <v>1911</v>
      </c>
      <c r="E65" s="9">
        <f>IF($A65&lt;=E$117,NewDistributions!E65,"")</f>
        <v>2948</v>
      </c>
      <c r="F65" s="9">
        <f>IF($A65&lt;=F$117,NewDistributions!F65,"")</f>
        <v>6045</v>
      </c>
      <c r="G65" s="9">
        <f>IF($A65&lt;=G$117,NewDistributions!G65,"")</f>
        <v>729</v>
      </c>
      <c r="H65" s="9">
        <f>IF($A65&lt;=H$117,NewDistributions!H65,"")</f>
        <v>961</v>
      </c>
      <c r="I65" s="9">
        <f>IF($A65&lt;=I$117,NewDistributions!I65,"")</f>
        <v>2518</v>
      </c>
      <c r="J65" s="9">
        <f>IF($A65&lt;=J$117,NewDistributions!J65,"")</f>
        <v>822</v>
      </c>
      <c r="K65" s="9">
        <f>IF($A65&lt;=K$117,NewDistributions!K65,"")</f>
        <v>2292</v>
      </c>
      <c r="L65" s="9">
        <f>IF($A65&lt;=L$117,NewDistributions!L65,"")</f>
        <v>1348</v>
      </c>
      <c r="M65" s="9">
        <f>IF($A65&lt;=M$117,NewDistributions!M65,"")</f>
        <v>1639</v>
      </c>
      <c r="N65" s="9">
        <f>IF($A65&lt;=N$117,NewDistributions!N65,"")</f>
        <v>2130</v>
      </c>
      <c r="O65" s="9">
        <f>IF($A65&lt;=O$117,NewDistributions!O65,"")</f>
        <v>1936</v>
      </c>
      <c r="P65" s="9">
        <f>IF($A65&lt;=P$117,NewDistributions!P65,"")</f>
        <v>498</v>
      </c>
      <c r="Q65" s="9">
        <f>IF($A65&lt;=Q$117,NewDistributions!Q65,"")</f>
        <v>1322</v>
      </c>
      <c r="R65" s="9">
        <f>IF($A65&lt;=R$117,NewDistributions!R65,"")</f>
        <v>2446</v>
      </c>
      <c r="S65" s="9">
        <f>IF($A65&lt;=S$117,NewDistributions!S65,"")</f>
        <v>2124</v>
      </c>
      <c r="T65" s="9">
        <f>IF($A65&lt;=T$117,NewDistributions!T65,"")</f>
        <v>1544</v>
      </c>
      <c r="U65" s="9">
        <f>IF($A65&lt;=U$117,NewDistributions!U65,"")</f>
        <v>2256</v>
      </c>
      <c r="V65" s="9">
        <f>IF($A65&lt;=V$117,NewDistributions!V65,"")</f>
        <v>27</v>
      </c>
      <c r="W65" s="9">
        <f>IF($A65&lt;=W$117,NewDistributions!W65,"")</f>
        <v>2130</v>
      </c>
      <c r="X65" s="9">
        <f>IF($A65&lt;=X$117,NewDistributions!X65,"")</f>
        <v>1962</v>
      </c>
      <c r="Y65" s="9">
        <f>IF($A65&lt;=Y$117,NewDistributions!Y65,"")</f>
        <v>437</v>
      </c>
      <c r="Z65" s="9">
        <f>IF($A65&lt;=Z$117,NewDistributions!Z65,"")</f>
        <v>2617</v>
      </c>
      <c r="AA65" s="9">
        <f>IF($A65&lt;=AA$117,NewDistributions!AA65,"")</f>
        <v>245</v>
      </c>
      <c r="AB65" s="9">
        <f>IF($A65&lt;=AB$117,NewDistributions!AB65,"")</f>
        <v>1543</v>
      </c>
      <c r="AC65" s="9">
        <f>IF($A65&lt;=AC$117,NewDistributions!AC65,"")</f>
        <v>801</v>
      </c>
      <c r="AD65" s="9">
        <f>IF($A65&lt;=AD$117,NewDistributions!AD65,"")</f>
        <v>3050</v>
      </c>
      <c r="AE65" s="9">
        <f>IF($A65&lt;=AE$117,NewDistributions!AE65,"")</f>
        <v>2132</v>
      </c>
      <c r="AF65" s="9">
        <f>IF($A65&lt;=AF$117,NewDistributions!AF65,"")</f>
        <v>1575</v>
      </c>
      <c r="AG65" s="9">
        <f>IF($A65&lt;=AG$117,NewDistributions!AG65,"")</f>
        <v>682</v>
      </c>
      <c r="AH65" s="9">
        <f>IF($A65&lt;=AH$117,NewDistributions!AH65,"")</f>
        <v>1208</v>
      </c>
      <c r="AI65" s="9">
        <f>IF($A65&lt;=AI$117,NewDistributions!AI65,"")</f>
        <v>1687</v>
      </c>
      <c r="AJ65" s="9">
        <f>IF($A65&lt;=AJ$117,NewDistributions!AJ65,"")</f>
        <v>2609</v>
      </c>
    </row>
    <row r="66" spans="1:36" x14ac:dyDescent="0.25">
      <c r="A66" s="1">
        <v>44381</v>
      </c>
      <c r="B66" s="3">
        <v>185</v>
      </c>
      <c r="C66" s="9">
        <f>IF($A66&lt;=C$117,NewDistributions!C66,"")</f>
        <v>94</v>
      </c>
      <c r="D66" s="9">
        <f>IF($A66&lt;=D$117,NewDistributions!D66,"")</f>
        <v>3438</v>
      </c>
      <c r="E66" s="9">
        <f>IF($A66&lt;=E$117,NewDistributions!E66,"")</f>
        <v>2833</v>
      </c>
      <c r="F66" s="9">
        <f>IF($A66&lt;=F$117,NewDistributions!F66,"")</f>
        <v>390</v>
      </c>
      <c r="G66" s="9">
        <f>IF($A66&lt;=G$117,NewDistributions!G66,"")</f>
        <v>358</v>
      </c>
      <c r="H66" s="9">
        <f>IF($A66&lt;=H$117,NewDistributions!H66,"")</f>
        <v>733</v>
      </c>
      <c r="I66" s="9">
        <f>IF($A66&lt;=I$117,NewDistributions!I66,"")</f>
        <v>711</v>
      </c>
      <c r="J66" s="9">
        <f>IF($A66&lt;=J$117,NewDistributions!J66,"")</f>
        <v>764</v>
      </c>
      <c r="K66" s="9">
        <f>IF($A66&lt;=K$117,NewDistributions!K66,"")</f>
        <v>861</v>
      </c>
      <c r="L66" s="9">
        <f>IF($A66&lt;=L$117,NewDistributions!L66,"")</f>
        <v>1148</v>
      </c>
      <c r="M66" s="9">
        <f>IF($A66&lt;=M$117,NewDistributions!M66,"")</f>
        <v>213</v>
      </c>
      <c r="N66" s="9">
        <f>IF($A66&lt;=N$117,NewDistributions!N66,"")</f>
        <v>4268</v>
      </c>
      <c r="O66" s="9">
        <f>IF($A66&lt;=O$117,NewDistributions!O66,"")</f>
        <v>783</v>
      </c>
      <c r="P66" s="9">
        <f>IF($A66&lt;=P$117,NewDistributions!P66,"")</f>
        <v>47</v>
      </c>
      <c r="Q66" s="9">
        <f>IF($A66&lt;=Q$117,NewDistributions!Q66,"")</f>
        <v>357</v>
      </c>
      <c r="R66" s="9">
        <f>IF($A66&lt;=R$117,NewDistributions!R66,"")</f>
        <v>2719</v>
      </c>
      <c r="S66" s="9">
        <f>IF($A66&lt;=S$117,NewDistributions!S66,"")</f>
        <v>768</v>
      </c>
      <c r="T66" s="9">
        <f>IF($A66&lt;=T$117,NewDistributions!T66,"")</f>
        <v>1516</v>
      </c>
      <c r="U66" s="9">
        <f>IF($A66&lt;=U$117,NewDistributions!U66,"")</f>
        <v>1917</v>
      </c>
      <c r="V66" s="9">
        <f>IF($A66&lt;=V$117,NewDistributions!V66,"")</f>
        <v>959</v>
      </c>
      <c r="W66" s="9">
        <f>IF($A66&lt;=W$117,NewDistributions!W66,"")</f>
        <v>2173</v>
      </c>
      <c r="X66" s="9">
        <f>IF($A66&lt;=X$117,NewDistributions!X66,"")</f>
        <v>2468</v>
      </c>
      <c r="Y66" s="9">
        <f>IF($A66&lt;=Y$117,NewDistributions!Y66,"")</f>
        <v>3026</v>
      </c>
      <c r="Z66" s="9">
        <f>IF($A66&lt;=Z$117,NewDistributions!Z66,"")</f>
        <v>3967</v>
      </c>
      <c r="AA66" s="9">
        <f>IF($A66&lt;=AA$117,NewDistributions!AA66,"")</f>
        <v>1379</v>
      </c>
      <c r="AB66" s="9">
        <f>IF($A66&lt;=AB$117,NewDistributions!AB66,"")</f>
        <v>6851</v>
      </c>
      <c r="AC66" s="9">
        <f>IF($A66&lt;=AC$117,NewDistributions!AC66,"")</f>
        <v>470</v>
      </c>
      <c r="AD66" s="9">
        <f>IF($A66&lt;=AD$117,NewDistributions!AD66,"")</f>
        <v>2584</v>
      </c>
      <c r="AE66" s="9">
        <f>IF($A66&lt;=AE$117,NewDistributions!AE66,"")</f>
        <v>1917</v>
      </c>
      <c r="AF66" s="9">
        <f>IF($A66&lt;=AF$117,NewDistributions!AF66,"")</f>
        <v>64</v>
      </c>
      <c r="AG66" s="9">
        <f>IF($A66&lt;=AG$117,NewDistributions!AG66,"")</f>
        <v>1272</v>
      </c>
      <c r="AH66" s="9">
        <f>IF($A66&lt;=AH$117,NewDistributions!AH66,"")</f>
        <v>2241</v>
      </c>
      <c r="AI66" s="9">
        <f>IF($A66&lt;=AI$117,NewDistributions!AI66,"")</f>
        <v>1560</v>
      </c>
      <c r="AJ66" s="9">
        <f>IF($A66&lt;=AJ$117,NewDistributions!AJ66,"")</f>
        <v>2783</v>
      </c>
    </row>
    <row r="67" spans="1:36" x14ac:dyDescent="0.25">
      <c r="A67" s="1">
        <v>44382</v>
      </c>
      <c r="B67" s="3">
        <v>186</v>
      </c>
      <c r="C67" s="9">
        <f>IF($A67&lt;=C$117,NewDistributions!C67,"")</f>
        <v>253</v>
      </c>
      <c r="D67" s="9">
        <f>IF($A67&lt;=D$117,NewDistributions!D67,"")</f>
        <v>1374</v>
      </c>
      <c r="E67" s="9">
        <f>IF($A67&lt;=E$117,NewDistributions!E67,"")</f>
        <v>70</v>
      </c>
      <c r="F67" s="9">
        <f>IF($A67&lt;=F$117,NewDistributions!F67,"")</f>
        <v>132</v>
      </c>
      <c r="G67" s="9">
        <f>IF($A67&lt;=G$117,NewDistributions!G67,"")</f>
        <v>451</v>
      </c>
      <c r="H67" s="9">
        <f>IF($A67&lt;=H$117,NewDistributions!H67,"")</f>
        <v>624</v>
      </c>
      <c r="I67" s="9">
        <f>IF($A67&lt;=I$117,NewDistributions!I67,"")</f>
        <v>4638</v>
      </c>
      <c r="J67" s="9">
        <f>IF($A67&lt;=J$117,NewDistributions!J67,"")</f>
        <v>1178</v>
      </c>
      <c r="K67" s="9">
        <f>IF($A67&lt;=K$117,NewDistributions!K67,"")</f>
        <v>1821</v>
      </c>
      <c r="L67" s="9">
        <f>IF($A67&lt;=L$117,NewDistributions!L67,"")</f>
        <v>1503</v>
      </c>
      <c r="M67" s="9">
        <f>IF($A67&lt;=M$117,NewDistributions!M67,"")</f>
        <v>26</v>
      </c>
      <c r="N67" s="9">
        <f>IF($A67&lt;=N$117,NewDistributions!N67,"")</f>
        <v>2016</v>
      </c>
      <c r="O67" s="9">
        <f>IF($A67&lt;=O$117,NewDistributions!O67,"")</f>
        <v>1</v>
      </c>
      <c r="P67" s="9">
        <f>IF($A67&lt;=P$117,NewDistributions!P67,"")</f>
        <v>302</v>
      </c>
      <c r="Q67" s="9">
        <f>IF($A67&lt;=Q$117,NewDistributions!Q67,"")</f>
        <v>868</v>
      </c>
      <c r="R67" s="9">
        <f>IF($A67&lt;=R$117,NewDistributions!R67,"")</f>
        <v>2436</v>
      </c>
      <c r="S67" s="9">
        <f>IF($A67&lt;=S$117,NewDistributions!S67,"")</f>
        <v>905</v>
      </c>
      <c r="T67" s="9">
        <f>IF($A67&lt;=T$117,NewDistributions!T67,"")</f>
        <v>396</v>
      </c>
      <c r="U67" s="9">
        <f>IF($A67&lt;=U$117,NewDistributions!U67,"")</f>
        <v>422</v>
      </c>
      <c r="V67" s="9">
        <f>IF($A67&lt;=V$117,NewDistributions!V67,"")</f>
        <v>844</v>
      </c>
      <c r="W67" s="9">
        <f>IF($A67&lt;=W$117,NewDistributions!W67,"")</f>
        <v>1032</v>
      </c>
      <c r="X67" s="9">
        <f>IF($A67&lt;=X$117,NewDistributions!X67,"")</f>
        <v>2828</v>
      </c>
      <c r="Y67" s="9">
        <f>IF($A67&lt;=Y$117,NewDistributions!Y67,"")</f>
        <v>1856</v>
      </c>
      <c r="Z67" s="9">
        <f>IF($A67&lt;=Z$117,NewDistributions!Z67,"")</f>
        <v>77</v>
      </c>
      <c r="AA67" s="9">
        <f>IF($A67&lt;=AA$117,NewDistributions!AA67,"")</f>
        <v>1178</v>
      </c>
      <c r="AB67" s="9">
        <f>IF($A67&lt;=AB$117,NewDistributions!AB67,"")</f>
        <v>2436</v>
      </c>
      <c r="AC67" s="9">
        <f>IF($A67&lt;=AC$117,NewDistributions!AC67,"")</f>
        <v>6362</v>
      </c>
      <c r="AD67" s="9">
        <f>IF($A67&lt;=AD$117,NewDistributions!AD67,"")</f>
        <v>4133</v>
      </c>
      <c r="AE67" s="9">
        <f>IF($A67&lt;=AE$117,NewDistributions!AE67,"")</f>
        <v>2139</v>
      </c>
      <c r="AF67" s="9">
        <f>IF($A67&lt;=AF$117,NewDistributions!AF67,"")</f>
        <v>258</v>
      </c>
      <c r="AG67" s="9">
        <f>IF($A67&lt;=AG$117,NewDistributions!AG67,"")</f>
        <v>73</v>
      </c>
      <c r="AH67" s="9">
        <f>IF($A67&lt;=AH$117,NewDistributions!AH67,"")</f>
        <v>1754</v>
      </c>
      <c r="AI67" s="9">
        <f>IF($A67&lt;=AI$117,NewDistributions!AI67,"")</f>
        <v>45</v>
      </c>
      <c r="AJ67" s="9">
        <f>IF($A67&lt;=AJ$117,NewDistributions!AJ67,"")</f>
        <v>4445</v>
      </c>
    </row>
    <row r="68" spans="1:36" x14ac:dyDescent="0.25">
      <c r="A68" s="1">
        <v>44383</v>
      </c>
      <c r="B68" s="3">
        <v>187</v>
      </c>
      <c r="C68" s="9">
        <f>IF($A68&lt;=C$117,NewDistributions!C68,"")</f>
        <v>490</v>
      </c>
      <c r="D68" s="9">
        <f>IF($A68&lt;=D$117,NewDistributions!D68,"")</f>
        <v>76</v>
      </c>
      <c r="E68" s="9">
        <f>IF($A68&lt;=E$117,NewDistributions!E68,"")</f>
        <v>10</v>
      </c>
      <c r="F68" s="9">
        <f>IF($A68&lt;=F$117,NewDistributions!F68,"")</f>
        <v>1171</v>
      </c>
      <c r="G68" s="9">
        <f>IF($A68&lt;=G$117,NewDistributions!G68,"")</f>
        <v>364</v>
      </c>
      <c r="H68" s="9">
        <f>IF($A68&lt;=H$117,NewDistributions!H68,"")</f>
        <v>1929</v>
      </c>
      <c r="I68" s="9">
        <f>IF($A68&lt;=I$117,NewDistributions!I68,"")</f>
        <v>645</v>
      </c>
      <c r="J68" s="9">
        <f>IF($A68&lt;=J$117,NewDistributions!J68,"")</f>
        <v>791</v>
      </c>
      <c r="K68" s="9">
        <f>IF($A68&lt;=K$117,NewDistributions!K68,"")</f>
        <v>1521</v>
      </c>
      <c r="L68" s="9">
        <f>IF($A68&lt;=L$117,NewDistributions!L68,"")</f>
        <v>455</v>
      </c>
      <c r="M68" s="9">
        <f>IF($A68&lt;=M$117,NewDistributions!M68,"")</f>
        <v>3715</v>
      </c>
      <c r="N68" s="9">
        <f>IF($A68&lt;=N$117,NewDistributions!N68,"")</f>
        <v>719</v>
      </c>
      <c r="O68" s="9">
        <f>IF($A68&lt;=O$117,NewDistributions!O68,"")</f>
        <v>456</v>
      </c>
      <c r="P68" s="9">
        <f>IF($A68&lt;=P$117,NewDistributions!P68,"")</f>
        <v>1379</v>
      </c>
      <c r="Q68" s="9">
        <f>IF($A68&lt;=Q$117,NewDistributions!Q68,"")</f>
        <v>1877</v>
      </c>
      <c r="R68" s="9">
        <f>IF($A68&lt;=R$117,NewDistributions!R68,"")</f>
        <v>5246</v>
      </c>
      <c r="S68" s="9">
        <f>IF($A68&lt;=S$117,NewDistributions!S68,"")</f>
        <v>514</v>
      </c>
      <c r="T68" s="9">
        <f>IF($A68&lt;=T$117,NewDistributions!T68,"")</f>
        <v>1251</v>
      </c>
      <c r="U68" s="9">
        <f>IF($A68&lt;=U$117,NewDistributions!U68,"")</f>
        <v>753</v>
      </c>
      <c r="V68" s="9">
        <f>IF($A68&lt;=V$117,NewDistributions!V68,"")</f>
        <v>1210</v>
      </c>
      <c r="W68" s="9">
        <f>IF($A68&lt;=W$117,NewDistributions!W68,"")</f>
        <v>411</v>
      </c>
      <c r="X68" s="9">
        <f>IF($A68&lt;=X$117,NewDistributions!X68,"")</f>
        <v>704</v>
      </c>
      <c r="Y68" s="9">
        <f>IF($A68&lt;=Y$117,NewDistributions!Y68,"")</f>
        <v>1957</v>
      </c>
      <c r="Z68" s="9">
        <f>IF($A68&lt;=Z$117,NewDistributions!Z68,"")</f>
        <v>394</v>
      </c>
      <c r="AA68" s="9">
        <f>IF($A68&lt;=AA$117,NewDistributions!AA68,"")</f>
        <v>3300</v>
      </c>
      <c r="AB68" s="9">
        <f>IF($A68&lt;=AB$117,NewDistributions!AB68,"")</f>
        <v>4524</v>
      </c>
      <c r="AC68" s="9">
        <f>IF($A68&lt;=AC$117,NewDistributions!AC68,"")</f>
        <v>636</v>
      </c>
      <c r="AD68" s="9">
        <f>IF($A68&lt;=AD$117,NewDistributions!AD68,"")</f>
        <v>4155</v>
      </c>
      <c r="AE68" s="9">
        <f>IF($A68&lt;=AE$117,NewDistributions!AE68,"")</f>
        <v>1853</v>
      </c>
      <c r="AF68" s="9">
        <f>IF($A68&lt;=AF$117,NewDistributions!AF68,"")</f>
        <v>211</v>
      </c>
      <c r="AG68" s="9">
        <f>IF($A68&lt;=AG$117,NewDistributions!AG68,"")</f>
        <v>99</v>
      </c>
      <c r="AH68" s="9">
        <f>IF($A68&lt;=AH$117,NewDistributions!AH68,"")</f>
        <v>1015</v>
      </c>
      <c r="AI68" s="9">
        <f>IF($A68&lt;=AI$117,NewDistributions!AI68,"")</f>
        <v>1962</v>
      </c>
      <c r="AJ68" s="9">
        <f>IF($A68&lt;=AJ$117,NewDistributions!AJ68,"")</f>
        <v>3401</v>
      </c>
    </row>
    <row r="69" spans="1:36" x14ac:dyDescent="0.25">
      <c r="A69" s="1">
        <v>44384</v>
      </c>
      <c r="B69" s="3">
        <v>188</v>
      </c>
      <c r="C69" s="9">
        <f>IF($A69&lt;=C$117,NewDistributions!C69,"")</f>
        <v>3679</v>
      </c>
      <c r="D69" s="9">
        <f>IF($A69&lt;=D$117,NewDistributions!D69,"")</f>
        <v>1684</v>
      </c>
      <c r="E69" s="9">
        <f>IF($A69&lt;=E$117,NewDistributions!E69,"")</f>
        <v>996</v>
      </c>
      <c r="F69" s="9">
        <f>IF($A69&lt;=F$117,NewDistributions!F69,"")</f>
        <v>1334</v>
      </c>
      <c r="G69" s="9">
        <f>IF($A69&lt;=G$117,NewDistributions!G69,"")</f>
        <v>3178</v>
      </c>
      <c r="H69" s="9">
        <f>IF($A69&lt;=H$117,NewDistributions!H69,"")</f>
        <v>964</v>
      </c>
      <c r="I69" s="9">
        <f>IF($A69&lt;=I$117,NewDistributions!I69,"")</f>
        <v>1017</v>
      </c>
      <c r="J69" s="9">
        <f>IF($A69&lt;=J$117,NewDistributions!J69,"")</f>
        <v>1543</v>
      </c>
      <c r="K69" s="9">
        <f>IF($A69&lt;=K$117,NewDistributions!K69,"")</f>
        <v>2323</v>
      </c>
      <c r="L69" s="9">
        <f>IF($A69&lt;=L$117,NewDistributions!L69,"")</f>
        <v>1368</v>
      </c>
      <c r="M69" s="9">
        <f>IF($A69&lt;=M$117,NewDistributions!M69,"")</f>
        <v>2495</v>
      </c>
      <c r="N69" s="9">
        <f>IF($A69&lt;=N$117,NewDistributions!N69,"")</f>
        <v>2284</v>
      </c>
      <c r="O69" s="9">
        <f>IF($A69&lt;=O$117,NewDistributions!O69,"")</f>
        <v>197</v>
      </c>
      <c r="P69" s="9">
        <f>IF($A69&lt;=P$117,NewDistributions!P69,"")</f>
        <v>648</v>
      </c>
      <c r="Q69" s="9">
        <f>IF($A69&lt;=Q$117,NewDistributions!Q69,"")</f>
        <v>7643</v>
      </c>
      <c r="R69" s="9">
        <f>IF($A69&lt;=R$117,NewDistributions!R69,"")</f>
        <v>4917</v>
      </c>
      <c r="S69" s="9">
        <f>IF($A69&lt;=S$117,NewDistributions!S69,"")</f>
        <v>1066</v>
      </c>
      <c r="T69" s="9">
        <f>IF($A69&lt;=T$117,NewDistributions!T69,"")</f>
        <v>2792</v>
      </c>
      <c r="U69" s="9">
        <f>IF($A69&lt;=U$117,NewDistributions!U69,"")</f>
        <v>3048</v>
      </c>
      <c r="V69" s="9">
        <f>IF($A69&lt;=V$117,NewDistributions!V69,"")</f>
        <v>1313</v>
      </c>
      <c r="W69" s="9">
        <f>IF($A69&lt;=W$117,NewDistributions!W69,"")</f>
        <v>700</v>
      </c>
      <c r="X69" s="9">
        <f>IF($A69&lt;=X$117,NewDistributions!X69,"")</f>
        <v>1180</v>
      </c>
      <c r="Y69" s="9">
        <f>IF($A69&lt;=Y$117,NewDistributions!Y69,"")</f>
        <v>1474</v>
      </c>
      <c r="Z69" s="9">
        <f>IF($A69&lt;=Z$117,NewDistributions!Z69,"")</f>
        <v>218</v>
      </c>
      <c r="AA69" s="9">
        <f>IF($A69&lt;=AA$117,NewDistributions!AA69,"")</f>
        <v>1727</v>
      </c>
      <c r="AB69" s="9">
        <f>IF($A69&lt;=AB$117,NewDistributions!AB69,"")</f>
        <v>864</v>
      </c>
      <c r="AC69" s="9">
        <f>IF($A69&lt;=AC$117,NewDistributions!AC69,"")</f>
        <v>1723</v>
      </c>
      <c r="AD69" s="9">
        <f>IF($A69&lt;=AD$117,NewDistributions!AD69,"")</f>
        <v>648</v>
      </c>
      <c r="AE69" s="9">
        <f>IF($A69&lt;=AE$117,NewDistributions!AE69,"")</f>
        <v>3351</v>
      </c>
      <c r="AF69" s="9">
        <f>IF($A69&lt;=AF$117,NewDistributions!AF69,"")</f>
        <v>1356</v>
      </c>
      <c r="AG69" s="9">
        <f>IF($A69&lt;=AG$117,NewDistributions!AG69,"")</f>
        <v>7</v>
      </c>
      <c r="AH69" s="9">
        <f>IF($A69&lt;=AH$117,NewDistributions!AH69,"")</f>
        <v>2063</v>
      </c>
      <c r="AI69" s="9">
        <f>IF($A69&lt;=AI$117,NewDistributions!AI69,"")</f>
        <v>1085</v>
      </c>
      <c r="AJ69" s="9">
        <f>IF($A69&lt;=AJ$117,NewDistributions!AJ69,"")</f>
        <v>1317</v>
      </c>
    </row>
    <row r="70" spans="1:36" x14ac:dyDescent="0.25">
      <c r="A70" s="1">
        <v>44385</v>
      </c>
      <c r="B70" s="3">
        <v>189</v>
      </c>
      <c r="C70" s="9">
        <f>IF($A70&lt;=C$117,NewDistributions!C70,"")</f>
        <v>281</v>
      </c>
      <c r="D70" s="9">
        <f>IF($A70&lt;=D$117,NewDistributions!D70,"")</f>
        <v>930</v>
      </c>
      <c r="E70" s="9">
        <f>IF($A70&lt;=E$117,NewDistributions!E70,"")</f>
        <v>709</v>
      </c>
      <c r="F70" s="9">
        <f>IF($A70&lt;=F$117,NewDistributions!F70,"")</f>
        <v>833</v>
      </c>
      <c r="G70" s="9">
        <f>IF($A70&lt;=G$117,NewDistributions!G70,"")</f>
        <v>1458</v>
      </c>
      <c r="H70" s="9">
        <f>IF($A70&lt;=H$117,NewDistributions!H70,"")</f>
        <v>2382</v>
      </c>
      <c r="I70" s="9">
        <f>IF($A70&lt;=I$117,NewDistributions!I70,"")</f>
        <v>656</v>
      </c>
      <c r="J70" s="9">
        <f>IF($A70&lt;=J$117,NewDistributions!J70,"")</f>
        <v>598</v>
      </c>
      <c r="K70" s="9">
        <f>IF($A70&lt;=K$117,NewDistributions!K70,"")</f>
        <v>408</v>
      </c>
      <c r="L70" s="9">
        <f>IF($A70&lt;=L$117,NewDistributions!L70,"")</f>
        <v>291</v>
      </c>
      <c r="M70" s="9">
        <f>IF($A70&lt;=M$117,NewDistributions!M70,"")</f>
        <v>2060</v>
      </c>
      <c r="N70" s="9">
        <f>IF($A70&lt;=N$117,NewDistributions!N70,"")</f>
        <v>131</v>
      </c>
      <c r="O70" s="9">
        <f>IF($A70&lt;=O$117,NewDistributions!O70,"")</f>
        <v>1710</v>
      </c>
      <c r="P70" s="9">
        <f>IF($A70&lt;=P$117,NewDistributions!P70,"")</f>
        <v>1464</v>
      </c>
      <c r="Q70" s="9">
        <f>IF($A70&lt;=Q$117,NewDistributions!Q70,"")</f>
        <v>2757</v>
      </c>
      <c r="R70" s="9">
        <f>IF($A70&lt;=R$117,NewDistributions!R70,"")</f>
        <v>1004</v>
      </c>
      <c r="S70" s="9">
        <f>IF($A70&lt;=S$117,NewDistributions!S70,"")</f>
        <v>1197</v>
      </c>
      <c r="T70" s="9">
        <f>IF($A70&lt;=T$117,NewDistributions!T70,"")</f>
        <v>1632</v>
      </c>
      <c r="U70" s="9">
        <f>IF($A70&lt;=U$117,NewDistributions!U70,"")</f>
        <v>1706</v>
      </c>
      <c r="V70" s="9">
        <f>IF($A70&lt;=V$117,NewDistributions!V70,"")</f>
        <v>841</v>
      </c>
      <c r="W70" s="9">
        <f>IF($A70&lt;=W$117,NewDistributions!W70,"")</f>
        <v>294</v>
      </c>
      <c r="X70" s="9">
        <f>IF($A70&lt;=X$117,NewDistributions!X70,"")</f>
        <v>5</v>
      </c>
      <c r="Y70" s="9">
        <f>IF($A70&lt;=Y$117,NewDistributions!Y70,"")</f>
        <v>990</v>
      </c>
      <c r="Z70" s="9">
        <f>IF($A70&lt;=Z$117,NewDistributions!Z70,"")</f>
        <v>5347</v>
      </c>
      <c r="AA70" s="9">
        <f>IF($A70&lt;=AA$117,NewDistributions!AA70,"")</f>
        <v>882</v>
      </c>
      <c r="AB70" s="9">
        <f>IF($A70&lt;=AB$117,NewDistributions!AB70,"")</f>
        <v>439</v>
      </c>
      <c r="AC70" s="9">
        <f>IF($A70&lt;=AC$117,NewDistributions!AC70,"")</f>
        <v>4379</v>
      </c>
      <c r="AD70" s="9">
        <f>IF($A70&lt;=AD$117,NewDistributions!AD70,"")</f>
        <v>3282</v>
      </c>
      <c r="AE70" s="9">
        <f>IF($A70&lt;=AE$117,NewDistributions!AE70,"")</f>
        <v>1320</v>
      </c>
      <c r="AF70" s="9">
        <f>IF($A70&lt;=AF$117,NewDistributions!AF70,"")</f>
        <v>516</v>
      </c>
      <c r="AG70" s="9">
        <f>IF($A70&lt;=AG$117,NewDistributions!AG70,"")</f>
        <v>1</v>
      </c>
      <c r="AH70" s="9">
        <f>IF($A70&lt;=AH$117,NewDistributions!AH70,"")</f>
        <v>1766</v>
      </c>
      <c r="AI70" s="9">
        <f>IF($A70&lt;=AI$117,NewDistributions!AI70,"")</f>
        <v>3713</v>
      </c>
      <c r="AJ70" s="9">
        <f>IF($A70&lt;=AJ$117,NewDistributions!AJ70,"")</f>
        <v>4294</v>
      </c>
    </row>
    <row r="71" spans="1:36" x14ac:dyDescent="0.25">
      <c r="A71" s="1">
        <v>44386</v>
      </c>
      <c r="B71" s="3">
        <v>190</v>
      </c>
      <c r="C71" s="9">
        <f>IF($A71&lt;=C$117,NewDistributions!C71,"")</f>
        <v>20</v>
      </c>
      <c r="D71" s="9">
        <f>IF($A71&lt;=D$117,NewDistributions!D71,"")</f>
        <v>3613</v>
      </c>
      <c r="E71" s="9">
        <f>IF($A71&lt;=E$117,NewDistributions!E71,"")</f>
        <v>2109</v>
      </c>
      <c r="F71" s="9">
        <f>IF($A71&lt;=F$117,NewDistributions!F71,"")</f>
        <v>5578</v>
      </c>
      <c r="G71" s="9">
        <f>IF($A71&lt;=G$117,NewDistributions!G71,"")</f>
        <v>562</v>
      </c>
      <c r="H71" s="9">
        <f>IF($A71&lt;=H$117,NewDistributions!H71,"")</f>
        <v>1561</v>
      </c>
      <c r="I71" s="9">
        <f>IF($A71&lt;=I$117,NewDistributions!I71,"")</f>
        <v>164</v>
      </c>
      <c r="J71" s="9">
        <f>IF($A71&lt;=J$117,NewDistributions!J71,"")</f>
        <v>1707</v>
      </c>
      <c r="K71" s="9">
        <f>IF($A71&lt;=K$117,NewDistributions!K71,"")</f>
        <v>4559</v>
      </c>
      <c r="L71" s="9">
        <f>IF($A71&lt;=L$117,NewDistributions!L71,"")</f>
        <v>58</v>
      </c>
      <c r="M71" s="9">
        <f>IF($A71&lt;=M$117,NewDistributions!M71,"")</f>
        <v>1830</v>
      </c>
      <c r="N71" s="9">
        <f>IF($A71&lt;=N$117,NewDistributions!N71,"")</f>
        <v>511</v>
      </c>
      <c r="O71" s="9">
        <f>IF($A71&lt;=O$117,NewDistributions!O71,"")</f>
        <v>1028</v>
      </c>
      <c r="P71" s="9">
        <f>IF($A71&lt;=P$117,NewDistributions!P71,"")</f>
        <v>807</v>
      </c>
      <c r="Q71" s="9">
        <f>IF($A71&lt;=Q$117,NewDistributions!Q71,"")</f>
        <v>1583</v>
      </c>
      <c r="R71" s="9">
        <f>IF($A71&lt;=R$117,NewDistributions!R71,"")</f>
        <v>34</v>
      </c>
      <c r="S71" s="9">
        <f>IF($A71&lt;=S$117,NewDistributions!S71,"")</f>
        <v>337</v>
      </c>
      <c r="T71" s="9">
        <f>IF($A71&lt;=T$117,NewDistributions!T71,"")</f>
        <v>4175</v>
      </c>
      <c r="U71" s="9">
        <f>IF($A71&lt;=U$117,NewDistributions!U71,"")</f>
        <v>2758</v>
      </c>
      <c r="V71" s="9">
        <f>IF($A71&lt;=V$117,NewDistributions!V71,"")</f>
        <v>1987</v>
      </c>
      <c r="W71" s="9">
        <f>IF($A71&lt;=W$117,NewDistributions!W71,"")</f>
        <v>568</v>
      </c>
      <c r="X71" s="9">
        <f>IF($A71&lt;=X$117,NewDistributions!X71,"")</f>
        <v>1324</v>
      </c>
      <c r="Y71" s="9">
        <f>IF($A71&lt;=Y$117,NewDistributions!Y71,"")</f>
        <v>1012</v>
      </c>
      <c r="Z71" s="9">
        <f>IF($A71&lt;=Z$117,NewDistributions!Z71,"")</f>
        <v>2921</v>
      </c>
      <c r="AA71" s="9">
        <f>IF($A71&lt;=AA$117,NewDistributions!AA71,"")</f>
        <v>971</v>
      </c>
      <c r="AB71" s="9">
        <f>IF($A71&lt;=AB$117,NewDistributions!AB71,"")</f>
        <v>332</v>
      </c>
      <c r="AC71" s="9">
        <f>IF($A71&lt;=AC$117,NewDistributions!AC71,"")</f>
        <v>1735</v>
      </c>
      <c r="AD71" s="9">
        <f>IF($A71&lt;=AD$117,NewDistributions!AD71,"")</f>
        <v>1772</v>
      </c>
      <c r="AE71" s="9">
        <f>IF($A71&lt;=AE$117,NewDistributions!AE71,"")</f>
        <v>1303</v>
      </c>
      <c r="AF71" s="9">
        <f>IF($A71&lt;=AF$117,NewDistributions!AF71,"")</f>
        <v>1512</v>
      </c>
      <c r="AG71" s="9">
        <f>IF($A71&lt;=AG$117,NewDistributions!AG71,"")</f>
        <v>233</v>
      </c>
      <c r="AH71" s="9">
        <f>IF($A71&lt;=AH$117,NewDistributions!AH71,"")</f>
        <v>430</v>
      </c>
      <c r="AI71" s="9">
        <f>IF($A71&lt;=AI$117,NewDistributions!AI71,"")</f>
        <v>1360</v>
      </c>
      <c r="AJ71" s="9">
        <f>IF($A71&lt;=AJ$117,NewDistributions!AJ71,"")</f>
        <v>7707</v>
      </c>
    </row>
    <row r="72" spans="1:36" x14ac:dyDescent="0.25">
      <c r="A72" s="1">
        <v>44387</v>
      </c>
      <c r="B72" s="3">
        <v>191</v>
      </c>
      <c r="C72" s="9">
        <f>IF($A72&lt;=C$117,NewDistributions!C72,"")</f>
        <v>1329</v>
      </c>
      <c r="D72" s="9">
        <f>IF($A72&lt;=D$117,NewDistributions!D72,"")</f>
        <v>4184</v>
      </c>
      <c r="E72" s="9">
        <f>IF($A72&lt;=E$117,NewDistributions!E72,"")</f>
        <v>1482</v>
      </c>
      <c r="F72" s="9">
        <f>IF($A72&lt;=F$117,NewDistributions!F72,"")</f>
        <v>3682</v>
      </c>
      <c r="G72" s="9">
        <f>IF($A72&lt;=G$117,NewDistributions!G72,"")</f>
        <v>633</v>
      </c>
      <c r="H72" s="9">
        <f>IF($A72&lt;=H$117,NewDistributions!H72,"")</f>
        <v>861</v>
      </c>
      <c r="I72" s="9">
        <f>IF($A72&lt;=I$117,NewDistributions!I72,"")</f>
        <v>1613</v>
      </c>
      <c r="J72" s="9">
        <f>IF($A72&lt;=J$117,NewDistributions!J72,"")</f>
        <v>327</v>
      </c>
      <c r="K72" s="9">
        <f>IF($A72&lt;=K$117,NewDistributions!K72,"")</f>
        <v>1534</v>
      </c>
      <c r="L72" s="9">
        <f>IF($A72&lt;=L$117,NewDistributions!L72,"")</f>
        <v>552</v>
      </c>
      <c r="M72" s="9">
        <f>IF($A72&lt;=M$117,NewDistributions!M72,"")</f>
        <v>614</v>
      </c>
      <c r="N72" s="9">
        <f>IF($A72&lt;=N$117,NewDistributions!N72,"")</f>
        <v>2556</v>
      </c>
      <c r="O72" s="9">
        <f>IF($A72&lt;=O$117,NewDistributions!O72,"")</f>
        <v>2185</v>
      </c>
      <c r="P72" s="9">
        <f>IF($A72&lt;=P$117,NewDistributions!P72,"")</f>
        <v>307</v>
      </c>
      <c r="Q72" s="9">
        <f>IF($A72&lt;=Q$117,NewDistributions!Q72,"")</f>
        <v>58</v>
      </c>
      <c r="R72" s="9">
        <f>IF($A72&lt;=R$117,NewDistributions!R72,"")</f>
        <v>248</v>
      </c>
      <c r="S72" s="9">
        <f>IF($A72&lt;=S$117,NewDistributions!S72,"")</f>
        <v>555</v>
      </c>
      <c r="T72" s="9">
        <f>IF($A72&lt;=T$117,NewDistributions!T72,"")</f>
        <v>450</v>
      </c>
      <c r="U72" s="9">
        <f>IF($A72&lt;=U$117,NewDistributions!U72,"")</f>
        <v>1223</v>
      </c>
      <c r="V72" s="9">
        <f>IF($A72&lt;=V$117,NewDistributions!V72,"")</f>
        <v>421</v>
      </c>
      <c r="W72" s="9">
        <f>IF($A72&lt;=W$117,NewDistributions!W72,"")</f>
        <v>257</v>
      </c>
      <c r="X72" s="9">
        <f>IF($A72&lt;=X$117,NewDistributions!X72,"")</f>
        <v>6550</v>
      </c>
      <c r="Y72" s="9">
        <f>IF($A72&lt;=Y$117,NewDistributions!Y72,"")</f>
        <v>1140</v>
      </c>
      <c r="Z72" s="9">
        <f>IF($A72&lt;=Z$117,NewDistributions!Z72,"")</f>
        <v>4001</v>
      </c>
      <c r="AA72" s="9">
        <f>IF($A72&lt;=AA$117,NewDistributions!AA72,"")</f>
        <v>1304</v>
      </c>
      <c r="AB72" s="9">
        <f>IF($A72&lt;=AB$117,NewDistributions!AB72,"")</f>
        <v>305</v>
      </c>
      <c r="AC72" s="9">
        <f>IF($A72&lt;=AC$117,NewDistributions!AC72,"")</f>
        <v>1336</v>
      </c>
      <c r="AD72" s="9">
        <f>IF($A72&lt;=AD$117,NewDistributions!AD72,"")</f>
        <v>1609</v>
      </c>
      <c r="AE72" s="9">
        <f>IF($A72&lt;=AE$117,NewDistributions!AE72,"")</f>
        <v>1446</v>
      </c>
      <c r="AF72" s="9">
        <f>IF($A72&lt;=AF$117,NewDistributions!AF72,"")</f>
        <v>4042</v>
      </c>
      <c r="AG72" s="9">
        <f>IF($A72&lt;=AG$117,NewDistributions!AG72,"")</f>
        <v>4225</v>
      </c>
      <c r="AH72" s="9">
        <f>IF($A72&lt;=AH$117,NewDistributions!AH72,"")</f>
        <v>305</v>
      </c>
      <c r="AI72" s="9">
        <f>IF($A72&lt;=AI$117,NewDistributions!AI72,"")</f>
        <v>1956</v>
      </c>
      <c r="AJ72" s="9">
        <f>IF($A72&lt;=AJ$117,NewDistributions!AJ72,"")</f>
        <v>1487</v>
      </c>
    </row>
    <row r="73" spans="1:36" x14ac:dyDescent="0.25">
      <c r="A73" s="1">
        <v>44388</v>
      </c>
      <c r="B73" s="3">
        <v>192</v>
      </c>
      <c r="C73" s="9">
        <f>IF($A73&lt;=C$117,NewDistributions!C73,"")</f>
        <v>1683</v>
      </c>
      <c r="D73" s="9">
        <f>IF($A73&lt;=D$117,NewDistributions!D73,"")</f>
        <v>2423</v>
      </c>
      <c r="E73" s="9">
        <f>IF($A73&lt;=E$117,NewDistributions!E73,"")</f>
        <v>216</v>
      </c>
      <c r="F73" s="9">
        <f>IF($A73&lt;=F$117,NewDistributions!F73,"")</f>
        <v>2755</v>
      </c>
      <c r="G73" s="9">
        <f>IF($A73&lt;=G$117,NewDistributions!G73,"")</f>
        <v>602</v>
      </c>
      <c r="H73" s="9">
        <f>IF($A73&lt;=H$117,NewDistributions!H73,"")</f>
        <v>1984</v>
      </c>
      <c r="I73" s="9">
        <f>IF($A73&lt;=I$117,NewDistributions!I73,"")</f>
        <v>2720</v>
      </c>
      <c r="J73" s="9">
        <f>IF($A73&lt;=J$117,NewDistributions!J73,"")</f>
        <v>70</v>
      </c>
      <c r="K73" s="9">
        <f>IF($A73&lt;=K$117,NewDistributions!K73,"")</f>
        <v>1172</v>
      </c>
      <c r="L73" s="9">
        <f>IF($A73&lt;=L$117,NewDistributions!L73,"")</f>
        <v>1053</v>
      </c>
      <c r="M73" s="9">
        <f>IF($A73&lt;=M$117,NewDistributions!M73,"")</f>
        <v>1392</v>
      </c>
      <c r="N73" s="9">
        <f>IF($A73&lt;=N$117,NewDistributions!N73,"")</f>
        <v>282</v>
      </c>
      <c r="O73" s="9">
        <f>IF($A73&lt;=O$117,NewDistributions!O73,"")</f>
        <v>103</v>
      </c>
      <c r="P73" s="9">
        <f>IF($A73&lt;=P$117,NewDistributions!P73,"")</f>
        <v>138</v>
      </c>
      <c r="Q73" s="9">
        <f>IF($A73&lt;=Q$117,NewDistributions!Q73,"")</f>
        <v>2747</v>
      </c>
      <c r="R73" s="9">
        <f>IF($A73&lt;=R$117,NewDistributions!R73,"")</f>
        <v>1701</v>
      </c>
      <c r="S73" s="9">
        <f>IF($A73&lt;=S$117,NewDistributions!S73,"")</f>
        <v>802</v>
      </c>
      <c r="T73" s="9">
        <f>IF($A73&lt;=T$117,NewDistributions!T73,"")</f>
        <v>2005</v>
      </c>
      <c r="U73" s="9">
        <f>IF($A73&lt;=U$117,NewDistributions!U73,"")</f>
        <v>190</v>
      </c>
      <c r="V73" s="9">
        <f>IF($A73&lt;=V$117,NewDistributions!V73,"")</f>
        <v>1570</v>
      </c>
      <c r="W73" s="9">
        <f>IF($A73&lt;=W$117,NewDistributions!W73,"")</f>
        <v>272</v>
      </c>
      <c r="X73" s="9">
        <f>IF($A73&lt;=X$117,NewDistributions!X73,"")</f>
        <v>2791</v>
      </c>
      <c r="Y73" s="9">
        <f>IF($A73&lt;=Y$117,NewDistributions!Y73,"")</f>
        <v>932</v>
      </c>
      <c r="Z73" s="9">
        <f>IF($A73&lt;=Z$117,NewDistributions!Z73,"")</f>
        <v>3293</v>
      </c>
      <c r="AA73" s="9">
        <f>IF($A73&lt;=AA$117,NewDistributions!AA73,"")</f>
        <v>1452</v>
      </c>
      <c r="AB73" s="9">
        <f>IF($A73&lt;=AB$117,NewDistributions!AB73,"")</f>
        <v>1081</v>
      </c>
      <c r="AC73" s="9">
        <f>IF($A73&lt;=AC$117,NewDistributions!AC73,"")</f>
        <v>3522</v>
      </c>
      <c r="AD73" s="9">
        <f>IF($A73&lt;=AD$117,NewDistributions!AD73,"")</f>
        <v>2708</v>
      </c>
      <c r="AE73" s="9">
        <f>IF($A73&lt;=AE$117,NewDistributions!AE73,"")</f>
        <v>1670</v>
      </c>
      <c r="AF73" s="9">
        <f>IF($A73&lt;=AF$117,NewDistributions!AF73,"")</f>
        <v>913</v>
      </c>
      <c r="AG73" s="9">
        <f>IF($A73&lt;=AG$117,NewDistributions!AG73,"")</f>
        <v>1384</v>
      </c>
      <c r="AH73" s="9">
        <f>IF($A73&lt;=AH$117,NewDistributions!AH73,"")</f>
        <v>1680</v>
      </c>
      <c r="AI73" s="9">
        <f>IF($A73&lt;=AI$117,NewDistributions!AI73,"")</f>
        <v>2062</v>
      </c>
      <c r="AJ73" s="9">
        <f>IF($A73&lt;=AJ$117,NewDistributions!AJ73,"")</f>
        <v>3211</v>
      </c>
    </row>
    <row r="74" spans="1:36" x14ac:dyDescent="0.25">
      <c r="A74" s="1">
        <v>44389</v>
      </c>
      <c r="B74" s="3">
        <v>193</v>
      </c>
      <c r="C74" s="9">
        <f>IF($A74&lt;=C$117,NewDistributions!C74,"")</f>
        <v>1021</v>
      </c>
      <c r="D74" s="9">
        <f>IF($A74&lt;=D$117,NewDistributions!D74,"")</f>
        <v>1499</v>
      </c>
      <c r="E74" s="9">
        <f>IF($A74&lt;=E$117,NewDistributions!E74,"")</f>
        <v>222</v>
      </c>
      <c r="F74" s="9">
        <f>IF($A74&lt;=F$117,NewDistributions!F74,"")</f>
        <v>1233</v>
      </c>
      <c r="G74" s="9">
        <f>IF($A74&lt;=G$117,NewDistributions!G74,"")</f>
        <v>2045</v>
      </c>
      <c r="H74" s="9">
        <f>IF($A74&lt;=H$117,NewDistributions!H74,"")</f>
        <v>2608</v>
      </c>
      <c r="I74" s="9">
        <f>IF($A74&lt;=I$117,NewDistributions!I74,"")</f>
        <v>3422</v>
      </c>
      <c r="J74" s="9">
        <f>IF($A74&lt;=J$117,NewDistributions!J74,"")</f>
        <v>854</v>
      </c>
      <c r="K74" s="9">
        <f>IF($A74&lt;=K$117,NewDistributions!K74,"")</f>
        <v>418</v>
      </c>
      <c r="L74" s="9">
        <f>IF($A74&lt;=L$117,NewDistributions!L74,"")</f>
        <v>2385</v>
      </c>
      <c r="M74" s="9">
        <f>IF($A74&lt;=M$117,NewDistributions!M74,"")</f>
        <v>2217</v>
      </c>
      <c r="N74" s="9">
        <f>IF($A74&lt;=N$117,NewDistributions!N74,"")</f>
        <v>62</v>
      </c>
      <c r="O74" s="9">
        <f>IF($A74&lt;=O$117,NewDistributions!O74,"")</f>
        <v>754</v>
      </c>
      <c r="P74" s="9">
        <f>IF($A74&lt;=P$117,NewDistributions!P74,"")</f>
        <v>44</v>
      </c>
      <c r="Q74" s="9">
        <f>IF($A74&lt;=Q$117,NewDistributions!Q74,"")</f>
        <v>723</v>
      </c>
      <c r="R74" s="9">
        <f>IF($A74&lt;=R$117,NewDistributions!R74,"")</f>
        <v>431</v>
      </c>
      <c r="S74" s="9">
        <f>IF($A74&lt;=S$117,NewDistributions!S74,"")</f>
        <v>1732</v>
      </c>
      <c r="T74" s="9">
        <f>IF($A74&lt;=T$117,NewDistributions!T74,"")</f>
        <v>1875</v>
      </c>
      <c r="U74" s="9">
        <f>IF($A74&lt;=U$117,NewDistributions!U74,"")</f>
        <v>2025</v>
      </c>
      <c r="V74" s="9">
        <f>IF($A74&lt;=V$117,NewDistributions!V74,"")</f>
        <v>438</v>
      </c>
      <c r="W74" s="9">
        <f>IF($A74&lt;=W$117,NewDistributions!W74,"")</f>
        <v>1417</v>
      </c>
      <c r="X74" s="9">
        <f>IF($A74&lt;=X$117,NewDistributions!X74,"")</f>
        <v>5742</v>
      </c>
      <c r="Y74" s="9">
        <f>IF($A74&lt;=Y$117,NewDistributions!Y74,"")</f>
        <v>787</v>
      </c>
      <c r="Z74" s="9">
        <f>IF($A74&lt;=Z$117,NewDistributions!Z74,"")</f>
        <v>2178</v>
      </c>
      <c r="AA74" s="9">
        <f>IF($A74&lt;=AA$117,NewDistributions!AA74,"")</f>
        <v>1715</v>
      </c>
      <c r="AB74" s="9">
        <f>IF($A74&lt;=AB$117,NewDistributions!AB74,"")</f>
        <v>2720</v>
      </c>
      <c r="AC74" s="9">
        <f>IF($A74&lt;=AC$117,NewDistributions!AC74,"")</f>
        <v>1567</v>
      </c>
      <c r="AD74" s="9">
        <f>IF($A74&lt;=AD$117,NewDistributions!AD74,"")</f>
        <v>5650</v>
      </c>
      <c r="AE74" s="9">
        <f>IF($A74&lt;=AE$117,NewDistributions!AE74,"")</f>
        <v>1310</v>
      </c>
      <c r="AF74" s="9">
        <f>IF($A74&lt;=AF$117,NewDistributions!AF74,"")</f>
        <v>350</v>
      </c>
      <c r="AG74" s="9">
        <f>IF($A74&lt;=AG$117,NewDistributions!AG74,"")</f>
        <v>702</v>
      </c>
      <c r="AH74" s="9">
        <f>IF($A74&lt;=AH$117,NewDistributions!AH74,"")</f>
        <v>865</v>
      </c>
      <c r="AI74" s="9">
        <f>IF($A74&lt;=AI$117,NewDistributions!AI74,"")</f>
        <v>2074</v>
      </c>
      <c r="AJ74" s="9">
        <f>IF($A74&lt;=AJ$117,NewDistributions!AJ74,"")</f>
        <v>2519</v>
      </c>
    </row>
    <row r="75" spans="1:36" x14ac:dyDescent="0.25">
      <c r="A75" s="1">
        <v>44390</v>
      </c>
      <c r="B75" s="3">
        <v>194</v>
      </c>
      <c r="C75" s="9">
        <f>IF($A75&lt;=C$117,NewDistributions!C75,"")</f>
        <v>4210</v>
      </c>
      <c r="D75" s="9">
        <f>IF($A75&lt;=D$117,NewDistributions!D75,"")</f>
        <v>1190</v>
      </c>
      <c r="E75" s="9">
        <f>IF($A75&lt;=E$117,NewDistributions!E75,"")</f>
        <v>839</v>
      </c>
      <c r="F75" s="9">
        <f>IF($A75&lt;=F$117,NewDistributions!F75,"")</f>
        <v>2907</v>
      </c>
      <c r="G75" s="9">
        <f>IF($A75&lt;=G$117,NewDistributions!G75,"")</f>
        <v>1552</v>
      </c>
      <c r="H75" s="9">
        <f>IF($A75&lt;=H$117,NewDistributions!H75,"")</f>
        <v>287</v>
      </c>
      <c r="I75" s="9">
        <f>IF($A75&lt;=I$117,NewDistributions!I75,"")</f>
        <v>1307</v>
      </c>
      <c r="J75" s="9">
        <f>IF($A75&lt;=J$117,NewDistributions!J75,"")</f>
        <v>927</v>
      </c>
      <c r="K75" s="9">
        <f>IF($A75&lt;=K$117,NewDistributions!K75,"")</f>
        <v>314</v>
      </c>
      <c r="L75" s="9">
        <f>IF($A75&lt;=L$117,NewDistributions!L75,"")</f>
        <v>971</v>
      </c>
      <c r="M75" s="9">
        <f>IF($A75&lt;=M$117,NewDistributions!M75,"")</f>
        <v>3856</v>
      </c>
      <c r="N75" s="9">
        <f>IF($A75&lt;=N$117,NewDistributions!N75,"")</f>
        <v>1356</v>
      </c>
      <c r="O75" s="9">
        <f>IF($A75&lt;=O$117,NewDistributions!O75,"")</f>
        <v>205</v>
      </c>
      <c r="P75" s="9">
        <f>IF($A75&lt;=P$117,NewDistributions!P75,"")</f>
        <v>936</v>
      </c>
      <c r="Q75" s="9">
        <f>IF($A75&lt;=Q$117,NewDistributions!Q75,"")</f>
        <v>5533</v>
      </c>
      <c r="R75" s="9">
        <f>IF($A75&lt;=R$117,NewDistributions!R75,"")</f>
        <v>1187</v>
      </c>
      <c r="S75" s="9">
        <f>IF($A75&lt;=S$117,NewDistributions!S75,"")</f>
        <v>305</v>
      </c>
      <c r="T75" s="9">
        <f>IF($A75&lt;=T$117,NewDistributions!T75,"")</f>
        <v>159</v>
      </c>
      <c r="U75" s="9">
        <f>IF($A75&lt;=U$117,NewDistributions!U75,"")</f>
        <v>1734</v>
      </c>
      <c r="V75" s="9">
        <f>IF($A75&lt;=V$117,NewDistributions!V75,"")</f>
        <v>1990</v>
      </c>
      <c r="W75" s="9">
        <f>IF($A75&lt;=W$117,NewDistributions!W75,"")</f>
        <v>26</v>
      </c>
      <c r="X75" s="9">
        <f>IF($A75&lt;=X$117,NewDistributions!X75,"")</f>
        <v>2611</v>
      </c>
      <c r="Y75" s="9">
        <f>IF($A75&lt;=Y$117,NewDistributions!Y75,"")</f>
        <v>643</v>
      </c>
      <c r="Z75" s="9">
        <f>IF($A75&lt;=Z$117,NewDistributions!Z75,"")</f>
        <v>931</v>
      </c>
      <c r="AA75" s="9">
        <f>IF($A75&lt;=AA$117,NewDistributions!AA75,"")</f>
        <v>937</v>
      </c>
      <c r="AB75" s="9">
        <f>IF($A75&lt;=AB$117,NewDistributions!AB75,"")</f>
        <v>4582</v>
      </c>
      <c r="AC75" s="9">
        <f>IF($A75&lt;=AC$117,NewDistributions!AC75,"")</f>
        <v>2498</v>
      </c>
      <c r="AD75" s="9">
        <f>IF($A75&lt;=AD$117,NewDistributions!AD75,"")</f>
        <v>2907</v>
      </c>
      <c r="AE75" s="9">
        <f>IF($A75&lt;=AE$117,NewDistributions!AE75,"")</f>
        <v>234</v>
      </c>
      <c r="AF75" s="9">
        <f>IF($A75&lt;=AF$117,NewDistributions!AF75,"")</f>
        <v>1027</v>
      </c>
      <c r="AG75" s="9">
        <f>IF($A75&lt;=AG$117,NewDistributions!AG75,"")</f>
        <v>373</v>
      </c>
      <c r="AH75" s="9">
        <f>IF($A75&lt;=AH$117,NewDistributions!AH75,"")</f>
        <v>1121</v>
      </c>
      <c r="AI75" s="9">
        <f>IF($A75&lt;=AI$117,NewDistributions!AI75,"")</f>
        <v>500</v>
      </c>
      <c r="AJ75" s="9">
        <f>IF($A75&lt;=AJ$117,NewDistributions!AJ75,"")</f>
        <v>1125</v>
      </c>
    </row>
    <row r="76" spans="1:36" x14ac:dyDescent="0.25">
      <c r="A76" s="1">
        <v>44391</v>
      </c>
      <c r="B76" s="3">
        <v>195</v>
      </c>
      <c r="C76" s="9">
        <f>IF($A76&lt;=C$117,NewDistributions!C76,"")</f>
        <v>255</v>
      </c>
      <c r="D76" s="9">
        <f>IF($A76&lt;=D$117,NewDistributions!D76,"")</f>
        <v>548</v>
      </c>
      <c r="E76" s="9">
        <f>IF($A76&lt;=E$117,NewDistributions!E76,"")</f>
        <v>560</v>
      </c>
      <c r="F76" s="9">
        <f>IF($A76&lt;=F$117,NewDistributions!F76,"")</f>
        <v>1979</v>
      </c>
      <c r="G76" s="9">
        <f>IF($A76&lt;=G$117,NewDistributions!G76,"")</f>
        <v>1635</v>
      </c>
      <c r="H76" s="9">
        <f>IF($A76&lt;=H$117,NewDistributions!H76,"")</f>
        <v>931</v>
      </c>
      <c r="I76" s="9">
        <f>IF($A76&lt;=I$117,NewDistributions!I76,"")</f>
        <v>1468</v>
      </c>
      <c r="J76" s="9">
        <f>IF($A76&lt;=J$117,NewDistributions!J76,"")</f>
        <v>477</v>
      </c>
      <c r="K76" s="9">
        <f>IF($A76&lt;=K$117,NewDistributions!K76,"")</f>
        <v>727</v>
      </c>
      <c r="L76" s="9">
        <f>IF($A76&lt;=L$117,NewDistributions!L76,"")</f>
        <v>167</v>
      </c>
      <c r="M76" s="9">
        <f>IF($A76&lt;=M$117,NewDistributions!M76,"")</f>
        <v>3646</v>
      </c>
      <c r="N76" s="9">
        <f>IF($A76&lt;=N$117,NewDistributions!N76,"")</f>
        <v>1202</v>
      </c>
      <c r="O76" s="9">
        <f>IF($A76&lt;=O$117,NewDistributions!O76,"")</f>
        <v>404</v>
      </c>
      <c r="P76" s="9">
        <f>IF($A76&lt;=P$117,NewDistributions!P76,"")</f>
        <v>3217</v>
      </c>
      <c r="Q76" s="9">
        <f>IF($A76&lt;=Q$117,NewDistributions!Q76,"")</f>
        <v>2378</v>
      </c>
      <c r="R76" s="9">
        <f>IF($A76&lt;=R$117,NewDistributions!R76,"")</f>
        <v>1605</v>
      </c>
      <c r="S76" s="9">
        <f>IF($A76&lt;=S$117,NewDistributions!S76,"")</f>
        <v>49</v>
      </c>
      <c r="T76" s="9">
        <f>IF($A76&lt;=T$117,NewDistributions!T76,"")</f>
        <v>318</v>
      </c>
      <c r="U76" s="9">
        <f>IF($A76&lt;=U$117,NewDistributions!U76,"")</f>
        <v>4660</v>
      </c>
      <c r="V76" s="9">
        <f>IF($A76&lt;=V$117,NewDistributions!V76,"")</f>
        <v>3305</v>
      </c>
      <c r="W76" s="9">
        <f>IF($A76&lt;=W$117,NewDistributions!W76,"")</f>
        <v>1131</v>
      </c>
      <c r="X76" s="9">
        <f>IF($A76&lt;=X$117,NewDistributions!X76,"")</f>
        <v>2313</v>
      </c>
      <c r="Y76" s="9">
        <f>IF($A76&lt;=Y$117,NewDistributions!Y76,"")</f>
        <v>742</v>
      </c>
      <c r="Z76" s="9">
        <f>IF($A76&lt;=Z$117,NewDistributions!Z76,"")</f>
        <v>2512</v>
      </c>
      <c r="AA76" s="9">
        <f>IF($A76&lt;=AA$117,NewDistributions!AA76,"")</f>
        <v>679</v>
      </c>
      <c r="AB76" s="9">
        <f>IF($A76&lt;=AB$117,NewDistributions!AB76,"")</f>
        <v>5101</v>
      </c>
      <c r="AC76" s="9">
        <f>IF($A76&lt;=AC$117,NewDistributions!AC76,"")</f>
        <v>2033</v>
      </c>
      <c r="AD76" s="9">
        <f>IF($A76&lt;=AD$117,NewDistributions!AD76,"")</f>
        <v>3416</v>
      </c>
      <c r="AE76" s="9">
        <f>IF($A76&lt;=AE$117,NewDistributions!AE76,"")</f>
        <v>974</v>
      </c>
      <c r="AF76" s="9">
        <f>IF($A76&lt;=AF$117,NewDistributions!AF76,"")</f>
        <v>1429</v>
      </c>
      <c r="AG76" s="9">
        <f>IF($A76&lt;=AG$117,NewDistributions!AG76,"")</f>
        <v>254</v>
      </c>
      <c r="AH76" s="9">
        <f>IF($A76&lt;=AH$117,NewDistributions!AH76,"")</f>
        <v>1429</v>
      </c>
      <c r="AI76" s="9">
        <f>IF($A76&lt;=AI$117,NewDistributions!AI76,"")</f>
        <v>1733</v>
      </c>
      <c r="AJ76" s="9">
        <f>IF($A76&lt;=AJ$117,NewDistributions!AJ76,"")</f>
        <v>750</v>
      </c>
    </row>
    <row r="77" spans="1:36" x14ac:dyDescent="0.25">
      <c r="A77" s="1">
        <v>44392</v>
      </c>
      <c r="B77" s="3">
        <v>196</v>
      </c>
      <c r="C77" s="9">
        <f>IF($A77&lt;=C$117,NewDistributions!C77,"")</f>
        <v>72</v>
      </c>
      <c r="D77" s="9">
        <f>IF($A77&lt;=D$117,NewDistributions!D77,"")</f>
        <v>94</v>
      </c>
      <c r="E77" s="9">
        <f>IF($A77&lt;=E$117,NewDistributions!E77,"")</f>
        <v>3556</v>
      </c>
      <c r="F77" s="9">
        <f>IF($A77&lt;=F$117,NewDistributions!F77,"")</f>
        <v>2595</v>
      </c>
      <c r="G77" s="9">
        <f>IF($A77&lt;=G$117,NewDistributions!G77,"")</f>
        <v>1332</v>
      </c>
      <c r="H77" s="9">
        <f>IF($A77&lt;=H$117,NewDistributions!H77,"")</f>
        <v>842</v>
      </c>
      <c r="I77" s="9">
        <f>IF($A77&lt;=I$117,NewDistributions!I77,"")</f>
        <v>1806</v>
      </c>
      <c r="J77" s="9">
        <f>IF($A77&lt;=J$117,NewDistributions!J77,"")</f>
        <v>661</v>
      </c>
      <c r="K77" s="9">
        <f>IF($A77&lt;=K$117,NewDistributions!K77,"")</f>
        <v>1131</v>
      </c>
      <c r="L77" s="9">
        <f>IF($A77&lt;=L$117,NewDistributions!L77,"")</f>
        <v>349</v>
      </c>
      <c r="M77" s="9">
        <f>IF($A77&lt;=M$117,NewDistributions!M77,"")</f>
        <v>631</v>
      </c>
      <c r="N77" s="9">
        <f>IF($A77&lt;=N$117,NewDistributions!N77,"")</f>
        <v>1369</v>
      </c>
      <c r="O77" s="9">
        <f>IF($A77&lt;=O$117,NewDistributions!O77,"")</f>
        <v>403</v>
      </c>
      <c r="P77" s="9">
        <f>IF($A77&lt;=P$117,NewDistributions!P77,"")</f>
        <v>2134</v>
      </c>
      <c r="Q77" s="9">
        <f>IF($A77&lt;=Q$117,NewDistributions!Q77,"")</f>
        <v>528</v>
      </c>
      <c r="R77" s="9">
        <f>IF($A77&lt;=R$117,NewDistributions!R77,"")</f>
        <v>1148</v>
      </c>
      <c r="S77" s="9">
        <f>IF($A77&lt;=S$117,NewDistributions!S77,"")</f>
        <v>2629</v>
      </c>
      <c r="T77" s="9">
        <f>IF($A77&lt;=T$117,NewDistributions!T77,"")</f>
        <v>275</v>
      </c>
      <c r="U77" s="9">
        <f>IF($A77&lt;=U$117,NewDistributions!U77,"")</f>
        <v>1756</v>
      </c>
      <c r="V77" s="9">
        <f>IF($A77&lt;=V$117,NewDistributions!V77,"")</f>
        <v>1824</v>
      </c>
      <c r="W77" s="9">
        <f>IF($A77&lt;=W$117,NewDistributions!W77,"")</f>
        <v>1782</v>
      </c>
      <c r="X77" s="9">
        <f>IF($A77&lt;=X$117,NewDistributions!X77,"")</f>
        <v>176</v>
      </c>
      <c r="Y77" s="9">
        <f>IF($A77&lt;=Y$117,NewDistributions!Y77,"")</f>
        <v>255</v>
      </c>
      <c r="Z77" s="9">
        <f>IF($A77&lt;=Z$117,NewDistributions!Z77,"")</f>
        <v>816</v>
      </c>
      <c r="AA77" s="9">
        <f>IF($A77&lt;=AA$117,NewDistributions!AA77,"")</f>
        <v>77</v>
      </c>
      <c r="AB77" s="9">
        <f>IF($A77&lt;=AB$117,NewDistributions!AB77,"")</f>
        <v>3404</v>
      </c>
      <c r="AC77" s="9">
        <f>IF($A77&lt;=AC$117,NewDistributions!AC77,"")</f>
        <v>1138</v>
      </c>
      <c r="AD77" s="9">
        <f>IF($A77&lt;=AD$117,NewDistributions!AD77,"")</f>
        <v>2322</v>
      </c>
      <c r="AE77" s="9">
        <f>IF($A77&lt;=AE$117,NewDistributions!AE77,"")</f>
        <v>47</v>
      </c>
      <c r="AF77" s="9">
        <f>IF($A77&lt;=AF$117,NewDistributions!AF77,"")</f>
        <v>784</v>
      </c>
      <c r="AG77" s="9">
        <f>IF($A77&lt;=AG$117,NewDistributions!AG77,"")</f>
        <v>2212</v>
      </c>
      <c r="AH77" s="9">
        <f>IF($A77&lt;=AH$117,NewDistributions!AH77,"")</f>
        <v>877</v>
      </c>
      <c r="AI77" s="9">
        <f>IF($A77&lt;=AI$117,NewDistributions!AI77,"")</f>
        <v>2026</v>
      </c>
      <c r="AJ77" s="9">
        <f>IF($A77&lt;=AJ$117,NewDistributions!AJ77,"")</f>
        <v>861</v>
      </c>
    </row>
    <row r="78" spans="1:36" x14ac:dyDescent="0.25">
      <c r="A78" s="1">
        <v>44393</v>
      </c>
      <c r="B78" s="3">
        <v>197</v>
      </c>
      <c r="C78" s="9">
        <f>IF($A78&lt;=C$117,NewDistributions!C78,"")</f>
        <v>175</v>
      </c>
      <c r="D78" s="9">
        <f>IF($A78&lt;=D$117,NewDistributions!D78,"")</f>
        <v>601</v>
      </c>
      <c r="E78" s="9">
        <f>IF($A78&lt;=E$117,NewDistributions!E78,"")</f>
        <v>4923</v>
      </c>
      <c r="F78" s="9">
        <f>IF($A78&lt;=F$117,NewDistributions!F78,"")</f>
        <v>1562</v>
      </c>
      <c r="G78" s="9">
        <f>IF($A78&lt;=G$117,NewDistributions!G78,"")</f>
        <v>1028</v>
      </c>
      <c r="H78" s="9">
        <f>IF($A78&lt;=H$117,NewDistributions!H78,"")</f>
        <v>814</v>
      </c>
      <c r="I78" s="9">
        <f>IF($A78&lt;=I$117,NewDistributions!I78,"")</f>
        <v>731</v>
      </c>
      <c r="J78" s="9">
        <f>IF($A78&lt;=J$117,NewDistributions!J78,"")</f>
        <v>241</v>
      </c>
      <c r="K78" s="9">
        <f>IF($A78&lt;=K$117,NewDistributions!K78,"")</f>
        <v>1053</v>
      </c>
      <c r="L78" s="9">
        <f>IF($A78&lt;=L$117,NewDistributions!L78,"")</f>
        <v>785</v>
      </c>
      <c r="M78" s="9">
        <f>IF($A78&lt;=M$117,NewDistributions!M78,"")</f>
        <v>1935</v>
      </c>
      <c r="N78" s="9">
        <f>IF($A78&lt;=N$117,NewDistributions!N78,"")</f>
        <v>2425</v>
      </c>
      <c r="O78" s="9">
        <f>IF($A78&lt;=O$117,NewDistributions!O78,"")</f>
        <v>25</v>
      </c>
      <c r="P78" s="9">
        <f>IF($A78&lt;=P$117,NewDistributions!P78,"")</f>
        <v>2716</v>
      </c>
      <c r="Q78" s="9">
        <f>IF($A78&lt;=Q$117,NewDistributions!Q78,"")</f>
        <v>5315</v>
      </c>
      <c r="R78" s="9">
        <f>IF($A78&lt;=R$117,NewDistributions!R78,"")</f>
        <v>239</v>
      </c>
      <c r="S78" s="9">
        <f>IF($A78&lt;=S$117,NewDistributions!S78,"")</f>
        <v>1583</v>
      </c>
      <c r="T78" s="9">
        <f>IF($A78&lt;=T$117,NewDistributions!T78,"")</f>
        <v>969</v>
      </c>
      <c r="U78" s="9">
        <f>IF($A78&lt;=U$117,NewDistributions!U78,"")</f>
        <v>1972</v>
      </c>
      <c r="V78" s="9">
        <f>IF($A78&lt;=V$117,NewDistributions!V78,"")</f>
        <v>1255</v>
      </c>
      <c r="W78" s="9">
        <f>IF($A78&lt;=W$117,NewDistributions!W78,"")</f>
        <v>139</v>
      </c>
      <c r="X78" s="9">
        <f>IF($A78&lt;=X$117,NewDistributions!X78,"")</f>
        <v>125</v>
      </c>
      <c r="Y78" s="9">
        <f>IF($A78&lt;=Y$117,NewDistributions!Y78,"")</f>
        <v>970</v>
      </c>
      <c r="Z78" s="9">
        <f>IF($A78&lt;=Z$117,NewDistributions!Z78,"")</f>
        <v>3722</v>
      </c>
      <c r="AA78" s="9">
        <f>IF($A78&lt;=AA$117,NewDistributions!AA78,"")</f>
        <v>552</v>
      </c>
      <c r="AB78" s="9">
        <f>IF($A78&lt;=AB$117,NewDistributions!AB78,"")</f>
        <v>1636</v>
      </c>
      <c r="AC78" s="9">
        <f>IF($A78&lt;=AC$117,NewDistributions!AC78,"")</f>
        <v>1990</v>
      </c>
      <c r="AD78" s="9">
        <f>IF($A78&lt;=AD$117,NewDistributions!AD78,"")</f>
        <v>1255</v>
      </c>
      <c r="AE78" s="9">
        <f>IF($A78&lt;=AE$117,NewDistributions!AE78,"")</f>
        <v>1386</v>
      </c>
      <c r="AF78" s="9">
        <f>IF($A78&lt;=AF$117,NewDistributions!AF78,"")</f>
        <v>2546</v>
      </c>
      <c r="AG78" s="9">
        <f>IF($A78&lt;=AG$117,NewDistributions!AG78,"")</f>
        <v>1531</v>
      </c>
      <c r="AH78" s="9">
        <f>IF($A78&lt;=AH$117,NewDistributions!AH78,"")</f>
        <v>4905</v>
      </c>
      <c r="AI78" s="9">
        <f>IF($A78&lt;=AI$117,NewDistributions!AI78,"")</f>
        <v>618</v>
      </c>
      <c r="AJ78" s="9">
        <f>IF($A78&lt;=AJ$117,NewDistributions!AJ78,"")</f>
        <v>5522</v>
      </c>
    </row>
    <row r="79" spans="1:36" x14ac:dyDescent="0.25">
      <c r="A79" s="1">
        <v>44394</v>
      </c>
      <c r="B79" s="3">
        <v>198</v>
      </c>
      <c r="C79" s="9">
        <f>IF($A79&lt;=C$117,NewDistributions!C79,"")</f>
        <v>190</v>
      </c>
      <c r="D79" s="9">
        <f>IF($A79&lt;=D$117,NewDistributions!D79,"")</f>
        <v>472</v>
      </c>
      <c r="E79" s="9">
        <f>IF($A79&lt;=E$117,NewDistributions!E79,"")</f>
        <v>1751</v>
      </c>
      <c r="F79" s="9">
        <f>IF($A79&lt;=F$117,NewDistributions!F79,"")</f>
        <v>2638</v>
      </c>
      <c r="G79" s="9">
        <f>IF($A79&lt;=G$117,NewDistributions!G79,"")</f>
        <v>2819</v>
      </c>
      <c r="H79" s="9">
        <f>IF($A79&lt;=H$117,NewDistributions!H79,"")</f>
        <v>146</v>
      </c>
      <c r="I79" s="9">
        <f>IF($A79&lt;=I$117,NewDistributions!I79,"")</f>
        <v>461</v>
      </c>
      <c r="J79" s="9">
        <f>IF($A79&lt;=J$117,NewDistributions!J79,"")</f>
        <v>1069</v>
      </c>
      <c r="K79" s="9">
        <f>IF($A79&lt;=K$117,NewDistributions!K79,"")</f>
        <v>1913</v>
      </c>
      <c r="L79" s="9">
        <f>IF($A79&lt;=L$117,NewDistributions!L79,"")</f>
        <v>595</v>
      </c>
      <c r="M79" s="9">
        <f>IF($A79&lt;=M$117,NewDistributions!M79,"")</f>
        <v>606</v>
      </c>
      <c r="N79" s="9">
        <f>IF($A79&lt;=N$117,NewDistributions!N79,"")</f>
        <v>729</v>
      </c>
      <c r="O79" s="9">
        <f>IF($A79&lt;=O$117,NewDistributions!O79,"")</f>
        <v>1353</v>
      </c>
      <c r="P79" s="9">
        <f>IF($A79&lt;=P$117,NewDistributions!P79,"")</f>
        <v>2610</v>
      </c>
      <c r="Q79" s="9">
        <f>IF($A79&lt;=Q$117,NewDistributions!Q79,"")</f>
        <v>112</v>
      </c>
      <c r="R79" s="9">
        <f>IF($A79&lt;=R$117,NewDistributions!R79,"")</f>
        <v>1255</v>
      </c>
      <c r="S79" s="9">
        <f>IF($A79&lt;=S$117,NewDistributions!S79,"")</f>
        <v>1001</v>
      </c>
      <c r="T79" s="9">
        <f>IF($A79&lt;=T$117,NewDistributions!T79,"")</f>
        <v>450</v>
      </c>
      <c r="U79" s="9">
        <f>IF($A79&lt;=U$117,NewDistributions!U79,"")</f>
        <v>273</v>
      </c>
      <c r="V79" s="9">
        <f>IF($A79&lt;=V$117,NewDistributions!V79,"")</f>
        <v>623</v>
      </c>
      <c r="W79" s="9">
        <f>IF($A79&lt;=W$117,NewDistributions!W79,"")</f>
        <v>143</v>
      </c>
      <c r="X79" s="9">
        <f>IF($A79&lt;=X$117,NewDistributions!X79,"")</f>
        <v>688</v>
      </c>
      <c r="Y79" s="9">
        <f>IF($A79&lt;=Y$117,NewDistributions!Y79,"")</f>
        <v>2013</v>
      </c>
      <c r="Z79" s="9">
        <f>IF($A79&lt;=Z$117,NewDistributions!Z79,"")</f>
        <v>2357</v>
      </c>
      <c r="AA79" s="9">
        <f>IF($A79&lt;=AA$117,NewDistributions!AA79,"")</f>
        <v>819</v>
      </c>
      <c r="AB79" s="9">
        <f>IF($A79&lt;=AB$117,NewDistributions!AB79,"")</f>
        <v>1915</v>
      </c>
      <c r="AC79" s="9">
        <f>IF($A79&lt;=AC$117,NewDistributions!AC79,"")</f>
        <v>3347</v>
      </c>
      <c r="AD79" s="9">
        <f>IF($A79&lt;=AD$117,NewDistributions!AD79,"")</f>
        <v>5061</v>
      </c>
      <c r="AE79" s="9">
        <f>IF($A79&lt;=AE$117,NewDistributions!AE79,"")</f>
        <v>3977</v>
      </c>
      <c r="AF79" s="9">
        <f>IF($A79&lt;=AF$117,NewDistributions!AF79,"")</f>
        <v>2207</v>
      </c>
      <c r="AG79" s="9">
        <f>IF($A79&lt;=AG$117,NewDistributions!AG79,"")</f>
        <v>197</v>
      </c>
      <c r="AH79" s="9">
        <f>IF($A79&lt;=AH$117,NewDistributions!AH79,"")</f>
        <v>1550</v>
      </c>
      <c r="AI79" s="9">
        <f>IF($A79&lt;=AI$117,NewDistributions!AI79,"")</f>
        <v>244</v>
      </c>
      <c r="AJ79" s="9">
        <f>IF($A79&lt;=AJ$117,NewDistributions!AJ79,"")</f>
        <v>3153</v>
      </c>
    </row>
    <row r="80" spans="1:36" x14ac:dyDescent="0.25">
      <c r="A80" s="1">
        <v>44395</v>
      </c>
      <c r="B80" s="3">
        <v>199</v>
      </c>
      <c r="C80" s="9">
        <f>IF($A80&lt;=C$117,NewDistributions!C80,"")</f>
        <v>519</v>
      </c>
      <c r="D80" s="9">
        <f>IF($A80&lt;=D$117,NewDistributions!D80,"")</f>
        <v>937</v>
      </c>
      <c r="E80" s="9">
        <f>IF($A80&lt;=E$117,NewDistributions!E80,"")</f>
        <v>940</v>
      </c>
      <c r="F80" s="9">
        <f>IF($A80&lt;=F$117,NewDistributions!F80,"")</f>
        <v>1481</v>
      </c>
      <c r="G80" s="9">
        <f>IF($A80&lt;=G$117,NewDistributions!G80,"")</f>
        <v>12856</v>
      </c>
      <c r="H80" s="9">
        <f>IF($A80&lt;=H$117,NewDistributions!H80,"")</f>
        <v>221</v>
      </c>
      <c r="I80" s="9">
        <f>IF($A80&lt;=I$117,NewDistributions!I80,"")</f>
        <v>2828</v>
      </c>
      <c r="J80" s="9">
        <f>IF($A80&lt;=J$117,NewDistributions!J80,"")</f>
        <v>1166</v>
      </c>
      <c r="K80" s="9">
        <f>IF($A80&lt;=K$117,NewDistributions!K80,"")</f>
        <v>3262</v>
      </c>
      <c r="L80" s="9">
        <f>IF($A80&lt;=L$117,NewDistributions!L80,"")</f>
        <v>1488</v>
      </c>
      <c r="M80" s="9">
        <f>IF($A80&lt;=M$117,NewDistributions!M80,"")</f>
        <v>2216</v>
      </c>
      <c r="N80" s="9">
        <f>IF($A80&lt;=N$117,NewDistributions!N80,"")</f>
        <v>183</v>
      </c>
      <c r="O80" s="9">
        <f>IF($A80&lt;=O$117,NewDistributions!O80,"")</f>
        <v>776</v>
      </c>
      <c r="P80" s="9">
        <f>IF($A80&lt;=P$117,NewDistributions!P80,"")</f>
        <v>984</v>
      </c>
      <c r="Q80" s="9">
        <f>IF($A80&lt;=Q$117,NewDistributions!Q80,"")</f>
        <v>2524</v>
      </c>
      <c r="R80" s="9">
        <f>IF($A80&lt;=R$117,NewDistributions!R80,"")</f>
        <v>2099</v>
      </c>
      <c r="S80" s="9">
        <f>IF($A80&lt;=S$117,NewDistributions!S80,"")</f>
        <v>1173</v>
      </c>
      <c r="T80" s="9">
        <f>IF($A80&lt;=T$117,NewDistributions!T80,"")</f>
        <v>668</v>
      </c>
      <c r="U80" s="9">
        <f>IF($A80&lt;=U$117,NewDistributions!U80,"")</f>
        <v>2065</v>
      </c>
      <c r="V80" s="9">
        <f>IF($A80&lt;=V$117,NewDistributions!V80,"")</f>
        <v>1301</v>
      </c>
      <c r="W80" s="9">
        <f>IF($A80&lt;=W$117,NewDistributions!W80,"")</f>
        <v>1455</v>
      </c>
      <c r="X80" s="9">
        <f>IF($A80&lt;=X$117,NewDistributions!X80,"")</f>
        <v>4395</v>
      </c>
      <c r="Y80" s="9">
        <f>IF($A80&lt;=Y$117,NewDistributions!Y80,"")</f>
        <v>35</v>
      </c>
      <c r="Z80" s="9">
        <f>IF($A80&lt;=Z$117,NewDistributions!Z80,"")</f>
        <v>1667</v>
      </c>
      <c r="AA80" s="9">
        <f>IF($A80&lt;=AA$117,NewDistributions!AA80,"")</f>
        <v>975</v>
      </c>
      <c r="AB80" s="9">
        <f>IF($A80&lt;=AB$117,NewDistributions!AB80,"")</f>
        <v>663</v>
      </c>
      <c r="AC80" s="9">
        <f>IF($A80&lt;=AC$117,NewDistributions!AC80,"")</f>
        <v>6097</v>
      </c>
      <c r="AD80" s="9">
        <f>IF($A80&lt;=AD$117,NewDistributions!AD80,"")</f>
        <v>794</v>
      </c>
      <c r="AE80" s="9">
        <f>IF($A80&lt;=AE$117,NewDistributions!AE80,"")</f>
        <v>2219</v>
      </c>
      <c r="AF80" s="9">
        <f>IF($A80&lt;=AF$117,NewDistributions!AF80,"")</f>
        <v>1277</v>
      </c>
      <c r="AG80" s="9">
        <f>IF($A80&lt;=AG$117,NewDistributions!AG80,"")</f>
        <v>175</v>
      </c>
      <c r="AH80" s="9">
        <f>IF($A80&lt;=AH$117,NewDistributions!AH80,"")</f>
        <v>2798</v>
      </c>
      <c r="AI80" s="9">
        <f>IF($A80&lt;=AI$117,NewDistributions!AI80,"")</f>
        <v>3557</v>
      </c>
      <c r="AJ80" s="9">
        <f>IF($A80&lt;=AJ$117,NewDistributions!AJ80,"")</f>
        <v>2332</v>
      </c>
    </row>
    <row r="81" spans="1:36" x14ac:dyDescent="0.25">
      <c r="A81" s="1">
        <v>44396</v>
      </c>
      <c r="B81" s="3">
        <v>200</v>
      </c>
      <c r="C81" s="9">
        <f>IF($A81&lt;=C$117,NewDistributions!C81,"")</f>
        <v>1714</v>
      </c>
      <c r="D81" s="9">
        <f>IF($A81&lt;=D$117,NewDistributions!D81,"")</f>
        <v>1156</v>
      </c>
      <c r="E81" s="9">
        <f>IF($A81&lt;=E$117,NewDistributions!E81,"")</f>
        <v>1398</v>
      </c>
      <c r="F81" s="9">
        <f>IF($A81&lt;=F$117,NewDistributions!F81,"")</f>
        <v>1894</v>
      </c>
      <c r="G81" s="9">
        <f>IF($A81&lt;=G$117,NewDistributions!G81,"")</f>
        <v>877</v>
      </c>
      <c r="H81" s="9">
        <f>IF($A81&lt;=H$117,NewDistributions!H81,"")</f>
        <v>1627</v>
      </c>
      <c r="I81" s="9">
        <f>IF($A81&lt;=I$117,NewDistributions!I81,"")</f>
        <v>2208</v>
      </c>
      <c r="J81" s="9">
        <f>IF($A81&lt;=J$117,NewDistributions!J81,"")</f>
        <v>339</v>
      </c>
      <c r="K81" s="9">
        <f>IF($A81&lt;=K$117,NewDistributions!K81,"")</f>
        <v>443</v>
      </c>
      <c r="L81" s="9">
        <f>IF($A81&lt;=L$117,NewDistributions!L81,"")</f>
        <v>831</v>
      </c>
      <c r="M81" s="9">
        <f>IF($A81&lt;=M$117,NewDistributions!M81,"")</f>
        <v>561</v>
      </c>
      <c r="N81" s="9">
        <f>IF($A81&lt;=N$117,NewDistributions!N81,"")</f>
        <v>3689</v>
      </c>
      <c r="O81" s="9">
        <f>IF($A81&lt;=O$117,NewDistributions!O81,"")</f>
        <v>260</v>
      </c>
      <c r="P81" s="9">
        <f>IF($A81&lt;=P$117,NewDistributions!P81,"")</f>
        <v>2432</v>
      </c>
      <c r="Q81" s="9">
        <f>IF($A81&lt;=Q$117,NewDistributions!Q81,"")</f>
        <v>0</v>
      </c>
      <c r="R81" s="9">
        <f>IF($A81&lt;=R$117,NewDistributions!R81,"")</f>
        <v>2203</v>
      </c>
      <c r="S81" s="9">
        <f>IF($A81&lt;=S$117,NewDistributions!S81,"")</f>
        <v>41</v>
      </c>
      <c r="T81" s="9">
        <f>IF($A81&lt;=T$117,NewDistributions!T81,"")</f>
        <v>2549</v>
      </c>
      <c r="U81" s="9">
        <f>IF($A81&lt;=U$117,NewDistributions!U81,"")</f>
        <v>2199</v>
      </c>
      <c r="V81" s="9">
        <f>IF($A81&lt;=V$117,NewDistributions!V81,"")</f>
        <v>1141</v>
      </c>
      <c r="W81" s="9">
        <f>IF($A81&lt;=W$117,NewDistributions!W81,"")</f>
        <v>610</v>
      </c>
      <c r="X81" s="9">
        <f>IF($A81&lt;=X$117,NewDistributions!X81,"")</f>
        <v>1499</v>
      </c>
      <c r="Y81" s="9">
        <f>IF($A81&lt;=Y$117,NewDistributions!Y81,"")</f>
        <v>465</v>
      </c>
      <c r="Z81" s="9">
        <f>IF($A81&lt;=Z$117,NewDistributions!Z81,"")</f>
        <v>5826</v>
      </c>
      <c r="AA81" s="9">
        <f>IF($A81&lt;=AA$117,NewDistributions!AA81,"")</f>
        <v>2906</v>
      </c>
      <c r="AB81" s="9">
        <f>IF($A81&lt;=AB$117,NewDistributions!AB81,"")</f>
        <v>1154</v>
      </c>
      <c r="AC81" s="9">
        <f>IF($A81&lt;=AC$117,NewDistributions!AC81,"")</f>
        <v>2311</v>
      </c>
      <c r="AD81" s="9">
        <f>IF($A81&lt;=AD$117,NewDistributions!AD81,"")</f>
        <v>2522</v>
      </c>
      <c r="AE81" s="9">
        <f>IF($A81&lt;=AE$117,NewDistributions!AE81,"")</f>
        <v>1474</v>
      </c>
      <c r="AF81" s="9">
        <f>IF($A81&lt;=AF$117,NewDistributions!AF81,"")</f>
        <v>1829</v>
      </c>
      <c r="AG81" s="9">
        <f>IF($A81&lt;=AG$117,NewDistributions!AG81,"")</f>
        <v>477</v>
      </c>
      <c r="AH81" s="9">
        <f>IF($A81&lt;=AH$117,NewDistributions!AH81,"")</f>
        <v>2503</v>
      </c>
      <c r="AI81" s="9">
        <f>IF($A81&lt;=AI$117,NewDistributions!AI81,"")</f>
        <v>177</v>
      </c>
      <c r="AJ81" s="9">
        <f>IF($A81&lt;=AJ$117,NewDistributions!AJ81,"")</f>
        <v>5211</v>
      </c>
    </row>
    <row r="82" spans="1:36" x14ac:dyDescent="0.25">
      <c r="A82" s="1">
        <v>44397</v>
      </c>
      <c r="B82" s="3">
        <v>201</v>
      </c>
      <c r="C82" s="9">
        <f>IF($A82&lt;=C$117,NewDistributions!C82,"")</f>
        <v>717</v>
      </c>
      <c r="D82" s="9">
        <f>IF($A82&lt;=D$117,NewDistributions!D82,"")</f>
        <v>1017</v>
      </c>
      <c r="E82" s="9">
        <f>IF($A82&lt;=E$117,NewDistributions!E82,"")</f>
        <v>3513</v>
      </c>
      <c r="F82" s="9">
        <f>IF($A82&lt;=F$117,NewDistributions!F82,"")</f>
        <v>911</v>
      </c>
      <c r="G82" s="9">
        <f>IF($A82&lt;=G$117,NewDistributions!G82,"")</f>
        <v>4813</v>
      </c>
      <c r="H82" s="9">
        <f>IF($A82&lt;=H$117,NewDistributions!H82,"")</f>
        <v>966</v>
      </c>
      <c r="I82" s="9">
        <f>IF($A82&lt;=I$117,NewDistributions!I82,"")</f>
        <v>3174</v>
      </c>
      <c r="J82" s="9">
        <f>IF($A82&lt;=J$117,NewDistributions!J82,"")</f>
        <v>1650</v>
      </c>
      <c r="K82" s="9">
        <f>IF($A82&lt;=K$117,NewDistributions!K82,"")</f>
        <v>344</v>
      </c>
      <c r="L82" s="9">
        <f>IF($A82&lt;=L$117,NewDistributions!L82,"")</f>
        <v>638</v>
      </c>
      <c r="M82" s="9">
        <f>IF($A82&lt;=M$117,NewDistributions!M82,"")</f>
        <v>308</v>
      </c>
      <c r="N82" s="9">
        <f>IF($A82&lt;=N$117,NewDistributions!N82,"")</f>
        <v>3887</v>
      </c>
      <c r="O82" s="9">
        <f>IF($A82&lt;=O$117,NewDistributions!O82,"")</f>
        <v>154</v>
      </c>
      <c r="P82" s="9">
        <f>IF($A82&lt;=P$117,NewDistributions!P82,"")</f>
        <v>2365</v>
      </c>
      <c r="Q82" s="9">
        <f>IF($A82&lt;=Q$117,NewDistributions!Q82,"")</f>
        <v>609</v>
      </c>
      <c r="R82" s="9">
        <f>IF($A82&lt;=R$117,NewDistributions!R82,"")</f>
        <v>1492</v>
      </c>
      <c r="S82" s="9">
        <f>IF($A82&lt;=S$117,NewDistributions!S82,"")</f>
        <v>1009</v>
      </c>
      <c r="T82" s="9">
        <f>IF($A82&lt;=T$117,NewDistributions!T82,"")</f>
        <v>627</v>
      </c>
      <c r="U82" s="9">
        <f>IF($A82&lt;=U$117,NewDistributions!U82,"")</f>
        <v>202</v>
      </c>
      <c r="V82" s="9">
        <f>IF($A82&lt;=V$117,NewDistributions!V82,"")</f>
        <v>443</v>
      </c>
      <c r="W82" s="9">
        <f>IF($A82&lt;=W$117,NewDistributions!W82,"")</f>
        <v>410</v>
      </c>
      <c r="X82" s="9">
        <f>IF($A82&lt;=X$117,NewDistributions!X82,"")</f>
        <v>1813</v>
      </c>
      <c r="Y82" s="9">
        <f>IF($A82&lt;=Y$117,NewDistributions!Y82,"")</f>
        <v>4</v>
      </c>
      <c r="Z82" s="9">
        <f>IF($A82&lt;=Z$117,NewDistributions!Z82,"")</f>
        <v>2138</v>
      </c>
      <c r="AA82" s="9">
        <f>IF($A82&lt;=AA$117,NewDistributions!AA82,"")</f>
        <v>1184</v>
      </c>
      <c r="AB82" s="9">
        <f>IF($A82&lt;=AB$117,NewDistributions!AB82,"")</f>
        <v>2085</v>
      </c>
      <c r="AC82" s="9">
        <f>IF($A82&lt;=AC$117,NewDistributions!AC82,"")</f>
        <v>6429</v>
      </c>
      <c r="AD82" s="9">
        <f>IF($A82&lt;=AD$117,NewDistributions!AD82,"")</f>
        <v>3239</v>
      </c>
      <c r="AE82" s="9">
        <f>IF($A82&lt;=AE$117,NewDistributions!AE82,"")</f>
        <v>572</v>
      </c>
      <c r="AF82" s="9">
        <f>IF($A82&lt;=AF$117,NewDistributions!AF82,"")</f>
        <v>734</v>
      </c>
      <c r="AG82" s="9">
        <f>IF($A82&lt;=AG$117,NewDistributions!AG82,"")</f>
        <v>352</v>
      </c>
      <c r="AH82" s="9">
        <f>IF($A82&lt;=AH$117,NewDistributions!AH82,"")</f>
        <v>21</v>
      </c>
      <c r="AI82" s="9">
        <f>IF($A82&lt;=AI$117,NewDistributions!AI82,"")</f>
        <v>1625</v>
      </c>
      <c r="AJ82" s="9">
        <f>IF($A82&lt;=AJ$117,NewDistributions!AJ82,"")</f>
        <v>4033</v>
      </c>
    </row>
    <row r="83" spans="1:36" x14ac:dyDescent="0.25">
      <c r="A83" s="1">
        <v>44398</v>
      </c>
      <c r="B83" s="3">
        <v>202</v>
      </c>
      <c r="C83" s="9">
        <f>IF($A83&lt;=C$117,NewDistributions!C83,"")</f>
        <v>64</v>
      </c>
      <c r="D83" s="9">
        <f>IF($A83&lt;=D$117,NewDistributions!D83,"")</f>
        <v>897</v>
      </c>
      <c r="E83" s="9">
        <f>IF($A83&lt;=E$117,NewDistributions!E83,"")</f>
        <v>2606</v>
      </c>
      <c r="F83" s="9">
        <f>IF($A83&lt;=F$117,NewDistributions!F83,"")</f>
        <v>2587</v>
      </c>
      <c r="G83" s="9">
        <f>IF($A83&lt;=G$117,NewDistributions!G83,"")</f>
        <v>3670</v>
      </c>
      <c r="H83" s="9">
        <f>IF($A83&lt;=H$117,NewDistributions!H83,"")</f>
        <v>1176</v>
      </c>
      <c r="I83" s="9">
        <f>IF($A83&lt;=I$117,NewDistributions!I83,"")</f>
        <v>487</v>
      </c>
      <c r="J83" s="9">
        <f>IF($A83&lt;=J$117,NewDistributions!J83,"")</f>
        <v>58</v>
      </c>
      <c r="K83" s="9">
        <f>IF($A83&lt;=K$117,NewDistributions!K83,"")</f>
        <v>2402</v>
      </c>
      <c r="L83" s="9">
        <f>IF($A83&lt;=L$117,NewDistributions!L83,"")</f>
        <v>1125</v>
      </c>
      <c r="M83" s="9">
        <f>IF($A83&lt;=M$117,NewDistributions!M83,"")</f>
        <v>69</v>
      </c>
      <c r="N83" s="9">
        <f>IF($A83&lt;=N$117,NewDistributions!N83,"")</f>
        <v>311</v>
      </c>
      <c r="O83" s="9">
        <f>IF($A83&lt;=O$117,NewDistributions!O83,"")</f>
        <v>235</v>
      </c>
      <c r="P83" s="9">
        <f>IF($A83&lt;=P$117,NewDistributions!P83,"")</f>
        <v>1611</v>
      </c>
      <c r="Q83" s="9">
        <f>IF($A83&lt;=Q$117,NewDistributions!Q83,"")</f>
        <v>172</v>
      </c>
      <c r="R83" s="9">
        <f>IF($A83&lt;=R$117,NewDistributions!R83,"")</f>
        <v>1504</v>
      </c>
      <c r="S83" s="9">
        <f>IF($A83&lt;=S$117,NewDistributions!S83,"")</f>
        <v>1918</v>
      </c>
      <c r="T83" s="9">
        <f>IF($A83&lt;=T$117,NewDistributions!T83,"")</f>
        <v>700</v>
      </c>
      <c r="U83" s="9">
        <f>IF($A83&lt;=U$117,NewDistributions!U83,"")</f>
        <v>2496</v>
      </c>
      <c r="V83" s="9">
        <f>IF($A83&lt;=V$117,NewDistributions!V83,"")</f>
        <v>1855</v>
      </c>
      <c r="W83" s="9">
        <f>IF($A83&lt;=W$117,NewDistributions!W83,"")</f>
        <v>2</v>
      </c>
      <c r="X83" s="9">
        <f>IF($A83&lt;=X$117,NewDistributions!X83,"")</f>
        <v>744</v>
      </c>
      <c r="Y83" s="9">
        <f>IF($A83&lt;=Y$117,NewDistributions!Y83,"")</f>
        <v>1604</v>
      </c>
      <c r="Z83" s="9">
        <f>IF($A83&lt;=Z$117,NewDistributions!Z83,"")</f>
        <v>2091</v>
      </c>
      <c r="AA83" s="9">
        <f>IF($A83&lt;=AA$117,NewDistributions!AA83,"")</f>
        <v>508</v>
      </c>
      <c r="AB83" s="9">
        <f>IF($A83&lt;=AB$117,NewDistributions!AB83,"")</f>
        <v>2324</v>
      </c>
      <c r="AC83" s="9">
        <f>IF($A83&lt;=AC$117,NewDistributions!AC83,"")</f>
        <v>3083</v>
      </c>
      <c r="AD83" s="9">
        <f>IF($A83&lt;=AD$117,NewDistributions!AD83,"")</f>
        <v>3165</v>
      </c>
      <c r="AE83" s="9">
        <f>IF($A83&lt;=AE$117,NewDistributions!AE83,"")</f>
        <v>134</v>
      </c>
      <c r="AF83" s="9">
        <f>IF($A83&lt;=AF$117,NewDistributions!AF83,"")</f>
        <v>1416</v>
      </c>
      <c r="AG83" s="9">
        <f>IF($A83&lt;=AG$117,NewDistributions!AG83,"")</f>
        <v>2207</v>
      </c>
      <c r="AH83" s="9">
        <f>IF($A83&lt;=AH$117,NewDistributions!AH83,"")</f>
        <v>1360</v>
      </c>
      <c r="AI83" s="9">
        <f>IF($A83&lt;=AI$117,NewDistributions!AI83,"")</f>
        <v>934</v>
      </c>
      <c r="AJ83" s="9">
        <f>IF($A83&lt;=AJ$117,NewDistributions!AJ83,"")</f>
        <v>1406</v>
      </c>
    </row>
    <row r="84" spans="1:36" x14ac:dyDescent="0.25">
      <c r="A84" s="1">
        <v>44399</v>
      </c>
      <c r="B84" s="3">
        <v>203</v>
      </c>
      <c r="C84" s="9">
        <f>IF($A84&lt;=C$117,NewDistributions!C84,"")</f>
        <v>0</v>
      </c>
      <c r="D84" s="9">
        <f>IF($A84&lt;=D$117,NewDistributions!D84,"")</f>
        <v>110</v>
      </c>
      <c r="E84" s="9">
        <f>IF($A84&lt;=E$117,NewDistributions!E84,"")</f>
        <v>3713</v>
      </c>
      <c r="F84" s="9">
        <f>IF($A84&lt;=F$117,NewDistributions!F84,"")</f>
        <v>641</v>
      </c>
      <c r="G84" s="9">
        <f>IF($A84&lt;=G$117,NewDistributions!G84,"")</f>
        <v>558</v>
      </c>
      <c r="H84" s="9">
        <f>IF($A84&lt;=H$117,NewDistributions!H84,"")</f>
        <v>1369</v>
      </c>
      <c r="I84" s="9">
        <f>IF($A84&lt;=I$117,NewDistributions!I84,"")</f>
        <v>1075</v>
      </c>
      <c r="J84" s="9">
        <f>IF($A84&lt;=J$117,NewDistributions!J84,"")</f>
        <v>869</v>
      </c>
      <c r="K84" s="9">
        <f>IF($A84&lt;=K$117,NewDistributions!K84,"")</f>
        <v>1222</v>
      </c>
      <c r="L84" s="9">
        <f>IF($A84&lt;=L$117,NewDistributions!L84,"")</f>
        <v>566</v>
      </c>
      <c r="M84" s="9">
        <f>IF($A84&lt;=M$117,NewDistributions!M84,"")</f>
        <v>1680</v>
      </c>
      <c r="N84" s="9">
        <f>IF($A84&lt;=N$117,NewDistributions!N84,"")</f>
        <v>1769</v>
      </c>
      <c r="O84" s="9">
        <f>IF($A84&lt;=O$117,NewDistributions!O84,"")</f>
        <v>1335</v>
      </c>
      <c r="P84" s="9">
        <f>IF($A84&lt;=P$117,NewDistributions!P84,"")</f>
        <v>2117</v>
      </c>
      <c r="Q84" s="9">
        <f>IF($A84&lt;=Q$117,NewDistributions!Q84,"")</f>
        <v>19</v>
      </c>
      <c r="R84" s="9">
        <f>IF($A84&lt;=R$117,NewDistributions!R84,"")</f>
        <v>2469</v>
      </c>
      <c r="S84" s="9">
        <f>IF($A84&lt;=S$117,NewDistributions!S84,"")</f>
        <v>274</v>
      </c>
      <c r="T84" s="9">
        <f>IF($A84&lt;=T$117,NewDistributions!T84,"")</f>
        <v>808</v>
      </c>
      <c r="U84" s="9">
        <f>IF($A84&lt;=U$117,NewDistributions!U84,"")</f>
        <v>2033</v>
      </c>
      <c r="V84" s="9">
        <f>IF($A84&lt;=V$117,NewDistributions!V84,"")</f>
        <v>1206</v>
      </c>
      <c r="W84" s="9">
        <f>IF($A84&lt;=W$117,NewDistributions!W84,"")</f>
        <v>80</v>
      </c>
      <c r="X84" s="9">
        <f>IF($A84&lt;=X$117,NewDistributions!X84,"")</f>
        <v>1881</v>
      </c>
      <c r="Y84" s="9">
        <f>IF($A84&lt;=Y$117,NewDistributions!Y84,"")</f>
        <v>1159</v>
      </c>
      <c r="Z84" s="9">
        <f>IF($A84&lt;=Z$117,NewDistributions!Z84,"")</f>
        <v>1347</v>
      </c>
      <c r="AA84" s="9">
        <f>IF($A84&lt;=AA$117,NewDistributions!AA84,"")</f>
        <v>552</v>
      </c>
      <c r="AB84" s="9">
        <f>IF($A84&lt;=AB$117,NewDistributions!AB84,"")</f>
        <v>1654</v>
      </c>
      <c r="AC84" s="9">
        <f>IF($A84&lt;=AC$117,NewDistributions!AC84,"")</f>
        <v>1587</v>
      </c>
      <c r="AD84" s="9">
        <f>IF($A84&lt;=AD$117,NewDistributions!AD84,"")</f>
        <v>683</v>
      </c>
      <c r="AE84" s="9">
        <f>IF($A84&lt;=AE$117,NewDistributions!AE84,"")</f>
        <v>1060</v>
      </c>
      <c r="AF84" s="9">
        <f>IF($A84&lt;=AF$117,NewDistributions!AF84,"")</f>
        <v>299</v>
      </c>
      <c r="AG84" s="9">
        <f>IF($A84&lt;=AG$117,NewDistributions!AG84,"")</f>
        <v>68</v>
      </c>
      <c r="AH84" s="9">
        <f>IF($A84&lt;=AH$117,NewDistributions!AH84,"")</f>
        <v>4979</v>
      </c>
      <c r="AI84" s="9">
        <f>IF($A84&lt;=AI$117,NewDistributions!AI84,"")</f>
        <v>967</v>
      </c>
      <c r="AJ84" s="9">
        <f>IF($A84&lt;=AJ$117,NewDistributions!AJ84,"")</f>
        <v>2530</v>
      </c>
    </row>
    <row r="85" spans="1:36" x14ac:dyDescent="0.25">
      <c r="A85" s="1">
        <v>44400</v>
      </c>
      <c r="B85" s="3">
        <v>204</v>
      </c>
      <c r="C85" s="9">
        <f>IF($A85&lt;=C$117,NewDistributions!C85,"")</f>
        <v>2275</v>
      </c>
      <c r="D85" s="9">
        <f>IF($A85&lt;=D$117,NewDistributions!D85,"")</f>
        <v>951</v>
      </c>
      <c r="E85" s="9">
        <f>IF($A85&lt;=E$117,NewDistributions!E85,"")</f>
        <v>619</v>
      </c>
      <c r="F85" s="9">
        <f>IF($A85&lt;=F$117,NewDistributions!F85,"")</f>
        <v>229</v>
      </c>
      <c r="G85" s="9">
        <f>IF($A85&lt;=G$117,NewDistributions!G85,"")</f>
        <v>3597</v>
      </c>
      <c r="H85" s="9">
        <f>IF($A85&lt;=H$117,NewDistributions!H85,"")</f>
        <v>264</v>
      </c>
      <c r="I85" s="9">
        <f>IF($A85&lt;=I$117,NewDistributions!I85,"")</f>
        <v>1457</v>
      </c>
      <c r="J85" s="9">
        <f>IF($A85&lt;=J$117,NewDistributions!J85,"")</f>
        <v>225</v>
      </c>
      <c r="K85" s="9">
        <f>IF($A85&lt;=K$117,NewDistributions!K85,"")</f>
        <v>397</v>
      </c>
      <c r="L85" s="9">
        <f>IF($A85&lt;=L$117,NewDistributions!L85,"")</f>
        <v>765</v>
      </c>
      <c r="M85" s="9">
        <f>IF($A85&lt;=M$117,NewDistributions!M85,"")</f>
        <v>208</v>
      </c>
      <c r="N85" s="9">
        <f>IF($A85&lt;=N$117,NewDistributions!N85,"")</f>
        <v>2493</v>
      </c>
      <c r="O85" s="9">
        <f>IF($A85&lt;=O$117,NewDistributions!O85,"")</f>
        <v>374</v>
      </c>
      <c r="P85" s="9">
        <f>IF($A85&lt;=P$117,NewDistributions!P85,"")</f>
        <v>603</v>
      </c>
      <c r="Q85" s="9">
        <f>IF($A85&lt;=Q$117,NewDistributions!Q85,"")</f>
        <v>821</v>
      </c>
      <c r="R85" s="9">
        <f>IF($A85&lt;=R$117,NewDistributions!R85,"")</f>
        <v>3263</v>
      </c>
      <c r="S85" s="9">
        <f>IF($A85&lt;=S$117,NewDistributions!S85,"")</f>
        <v>548</v>
      </c>
      <c r="T85" s="9">
        <f>IF($A85&lt;=T$117,NewDistributions!T85,"")</f>
        <v>930</v>
      </c>
      <c r="U85" s="9">
        <f>IF($A85&lt;=U$117,NewDistributions!U85,"")</f>
        <v>3276</v>
      </c>
      <c r="V85" s="9">
        <f>IF($A85&lt;=V$117,NewDistributions!V85,"")</f>
        <v>4679</v>
      </c>
      <c r="W85" s="9">
        <f>IF($A85&lt;=W$117,NewDistributions!W85,"")</f>
        <v>26</v>
      </c>
      <c r="X85" s="9">
        <f>IF($A85&lt;=X$117,NewDistributions!X85,"")</f>
        <v>1716</v>
      </c>
      <c r="Y85" s="9">
        <f>IF($A85&lt;=Y$117,NewDistributions!Y85,"")</f>
        <v>371</v>
      </c>
      <c r="Z85" s="9">
        <f>IF($A85&lt;=Z$117,NewDistributions!Z85,"")</f>
        <v>3384</v>
      </c>
      <c r="AA85" s="9">
        <f>IF($A85&lt;=AA$117,NewDistributions!AA85,"")</f>
        <v>199</v>
      </c>
      <c r="AB85" s="9">
        <f>IF($A85&lt;=AB$117,NewDistributions!AB85,"")</f>
        <v>2048</v>
      </c>
      <c r="AC85" s="9">
        <f>IF($A85&lt;=AC$117,NewDistributions!AC85,"")</f>
        <v>1104</v>
      </c>
      <c r="AD85" s="9">
        <f>IF($A85&lt;=AD$117,NewDistributions!AD85,"")</f>
        <v>707</v>
      </c>
      <c r="AE85" s="9">
        <f>IF($A85&lt;=AE$117,NewDistributions!AE85,"")</f>
        <v>2733</v>
      </c>
      <c r="AF85" s="9">
        <f>IF($A85&lt;=AF$117,NewDistributions!AF85,"")</f>
        <v>301</v>
      </c>
      <c r="AG85" s="9">
        <f>IF($A85&lt;=AG$117,NewDistributions!AG85,"")</f>
        <v>225</v>
      </c>
      <c r="AH85" s="9">
        <f>IF($A85&lt;=AH$117,NewDistributions!AH85,"")</f>
        <v>2472</v>
      </c>
      <c r="AI85" s="9">
        <f>IF($A85&lt;=AI$117,NewDistributions!AI85,"")</f>
        <v>571</v>
      </c>
      <c r="AJ85" s="9">
        <f>IF($A85&lt;=AJ$117,NewDistributions!AJ85,"")</f>
        <v>2589</v>
      </c>
    </row>
    <row r="86" spans="1:36" x14ac:dyDescent="0.25">
      <c r="A86" s="1">
        <v>44401</v>
      </c>
      <c r="B86" s="3">
        <v>205</v>
      </c>
      <c r="C86" s="9">
        <f>IF($A86&lt;=C$117,NewDistributions!C86,"")</f>
        <v>4</v>
      </c>
      <c r="D86" s="9">
        <f>IF($A86&lt;=D$117,NewDistributions!D86,"")</f>
        <v>70</v>
      </c>
      <c r="E86" s="9">
        <f>IF($A86&lt;=E$117,NewDistributions!E86,"")</f>
        <v>1366</v>
      </c>
      <c r="F86" s="9">
        <f>IF($A86&lt;=F$117,NewDistributions!F86,"")</f>
        <v>500</v>
      </c>
      <c r="G86" s="9">
        <f>IF($A86&lt;=G$117,NewDistributions!G86,"")</f>
        <v>754</v>
      </c>
      <c r="H86" s="9">
        <f>IF($A86&lt;=H$117,NewDistributions!H86,"")</f>
        <v>1362</v>
      </c>
      <c r="I86" s="9">
        <f>IF($A86&lt;=I$117,NewDistributions!I86,"")</f>
        <v>2444</v>
      </c>
      <c r="J86" s="9">
        <f>IF($A86&lt;=J$117,NewDistributions!J86,"")</f>
        <v>432</v>
      </c>
      <c r="K86" s="9">
        <f>IF($A86&lt;=K$117,NewDistributions!K86,"")</f>
        <v>818</v>
      </c>
      <c r="L86" s="9">
        <f>IF($A86&lt;=L$117,NewDistributions!L86,"")</f>
        <v>637</v>
      </c>
      <c r="M86" s="9">
        <f>IF($A86&lt;=M$117,NewDistributions!M86,"")</f>
        <v>224</v>
      </c>
      <c r="N86" s="9">
        <f>IF($A86&lt;=N$117,NewDistributions!N86,"")</f>
        <v>214</v>
      </c>
      <c r="O86" s="9">
        <f>IF($A86&lt;=O$117,NewDistributions!O86,"")</f>
        <v>19</v>
      </c>
      <c r="P86" s="9">
        <f>IF($A86&lt;=P$117,NewDistributions!P86,"")</f>
        <v>331</v>
      </c>
      <c r="Q86" s="9">
        <f>IF($A86&lt;=Q$117,NewDistributions!Q86,"")</f>
        <v>503</v>
      </c>
      <c r="R86" s="9">
        <f>IF($A86&lt;=R$117,NewDistributions!R86,"")</f>
        <v>2383</v>
      </c>
      <c r="S86" s="9">
        <f>IF($A86&lt;=S$117,NewDistributions!S86,"")</f>
        <v>2350</v>
      </c>
      <c r="T86" s="9">
        <f>IF($A86&lt;=T$117,NewDistributions!T86,"")</f>
        <v>726</v>
      </c>
      <c r="U86" s="9">
        <f>IF($A86&lt;=U$117,NewDistributions!U86,"")</f>
        <v>427</v>
      </c>
      <c r="V86" s="9">
        <f>IF($A86&lt;=V$117,NewDistributions!V86,"")</f>
        <v>670</v>
      </c>
      <c r="W86" s="9">
        <f>IF($A86&lt;=W$117,NewDistributions!W86,"")</f>
        <v>373.29438248181373</v>
      </c>
      <c r="X86" s="9">
        <f>IF($A86&lt;=X$117,NewDistributions!X86,"")</f>
        <v>1328</v>
      </c>
      <c r="Y86" s="9">
        <f>IF($A86&lt;=Y$117,NewDistributions!Y86,"")</f>
        <v>721</v>
      </c>
      <c r="Z86" s="9">
        <f>IF($A86&lt;=Z$117,NewDistributions!Z86,"")</f>
        <v>621</v>
      </c>
      <c r="AA86" s="9">
        <f>IF($A86&lt;=AA$117,NewDistributions!AA86,"")</f>
        <v>657</v>
      </c>
      <c r="AB86" s="9">
        <f>IF($A86&lt;=AB$117,NewDistributions!AB86,"")</f>
        <v>1780</v>
      </c>
      <c r="AC86" s="9">
        <f>IF($A86&lt;=AC$117,NewDistributions!AC86,"")</f>
        <v>2216</v>
      </c>
      <c r="AD86" s="9">
        <f>IF($A86&lt;=AD$117,NewDistributions!AD86,"")</f>
        <v>2150</v>
      </c>
      <c r="AE86" s="9">
        <f>IF($A86&lt;=AE$117,NewDistributions!AE86,"")</f>
        <v>396</v>
      </c>
      <c r="AF86" s="9">
        <f>IF($A86&lt;=AF$117,NewDistributions!AF86,"")</f>
        <v>176</v>
      </c>
      <c r="AG86" s="9">
        <f>IF($A86&lt;=AG$117,NewDistributions!AG86,"")</f>
        <v>309</v>
      </c>
      <c r="AH86" s="9">
        <f>IF($A86&lt;=AH$117,NewDistributions!AH86,"")</f>
        <v>755</v>
      </c>
      <c r="AI86" s="9">
        <f>IF($A86&lt;=AI$117,NewDistributions!AI86,"")</f>
        <v>1430</v>
      </c>
      <c r="AJ86" s="9">
        <f>IF($A86&lt;=AJ$117,NewDistributions!AJ86,"")</f>
        <v>1539</v>
      </c>
    </row>
    <row r="87" spans="1:36" x14ac:dyDescent="0.25">
      <c r="A87" s="1">
        <v>44402</v>
      </c>
      <c r="B87" s="3">
        <v>206</v>
      </c>
      <c r="C87" s="9">
        <f>IF($A87&lt;=C$117,NewDistributions!C87,"")</f>
        <v>3378</v>
      </c>
      <c r="D87" s="9">
        <f>IF($A87&lt;=D$117,NewDistributions!D87,"")</f>
        <v>2758</v>
      </c>
      <c r="E87" s="9">
        <f>IF($A87&lt;=E$117,NewDistributions!E87,"")</f>
        <v>341</v>
      </c>
      <c r="F87" s="9">
        <f>IF($A87&lt;=F$117,NewDistributions!F87,"")</f>
        <v>101</v>
      </c>
      <c r="G87" s="9">
        <f>IF($A87&lt;=G$117,NewDistributions!G87,"")</f>
        <v>409</v>
      </c>
      <c r="H87" s="9">
        <f>IF($A87&lt;=H$117,NewDistributions!H87,"")</f>
        <v>901</v>
      </c>
      <c r="I87" s="9">
        <f>IF($A87&lt;=I$117,NewDistributions!I87,"")</f>
        <v>1848</v>
      </c>
      <c r="J87" s="9">
        <f>IF($A87&lt;=J$117,NewDistributions!J87,"")</f>
        <v>1938</v>
      </c>
      <c r="K87" s="9">
        <f>IF($A87&lt;=K$117,NewDistributions!K87,"")</f>
        <v>304</v>
      </c>
      <c r="L87" s="9">
        <f>IF($A87&lt;=L$117,NewDistributions!L87,"")</f>
        <v>699</v>
      </c>
      <c r="M87" s="9">
        <f>IF($A87&lt;=M$117,NewDistributions!M87,"")</f>
        <v>112</v>
      </c>
      <c r="N87" s="9">
        <f>IF($A87&lt;=N$117,NewDistributions!N87,"")</f>
        <v>67</v>
      </c>
      <c r="O87" s="9">
        <f>IF($A87&lt;=O$117,NewDistributions!O87,"")</f>
        <v>434</v>
      </c>
      <c r="P87" s="9">
        <f>IF($A87&lt;=P$117,NewDistributions!P87,"")</f>
        <v>1410</v>
      </c>
      <c r="Q87" s="9">
        <f>IF($A87&lt;=Q$117,NewDistributions!Q87,"")</f>
        <v>15</v>
      </c>
      <c r="R87" s="9">
        <f>IF($A87&lt;=R$117,NewDistributions!R87,"")</f>
        <v>2121</v>
      </c>
      <c r="S87" s="9">
        <f>IF($A87&lt;=S$117,NewDistributions!S87,"")</f>
        <v>569</v>
      </c>
      <c r="T87" s="9">
        <f>IF($A87&lt;=T$117,NewDistributions!T87,"")</f>
        <v>188</v>
      </c>
      <c r="U87" s="9">
        <f>IF($A87&lt;=U$117,NewDistributions!U87,"")</f>
        <v>4285</v>
      </c>
      <c r="V87" s="9">
        <f>IF($A87&lt;=V$117,NewDistributions!V87,"")</f>
        <v>1370</v>
      </c>
      <c r="W87" s="9">
        <f>IF($A87&lt;=W$117,NewDistributions!W87,"")</f>
        <v>562.83561502265275</v>
      </c>
      <c r="X87" s="9">
        <f>IF($A87&lt;=X$117,NewDistributions!X87,"")</f>
        <v>1212</v>
      </c>
      <c r="Y87" s="9">
        <f>IF($A87&lt;=Y$117,NewDistributions!Y87,"")</f>
        <v>3469</v>
      </c>
      <c r="Z87" s="9">
        <f>IF($A87&lt;=Z$117,NewDistributions!Z87,"")</f>
        <v>789</v>
      </c>
      <c r="AA87" s="9">
        <f>IF($A87&lt;=AA$117,NewDistributions!AA87,"")</f>
        <v>3074</v>
      </c>
      <c r="AB87" s="9">
        <f>IF($A87&lt;=AB$117,NewDistributions!AB87,"")</f>
        <v>700</v>
      </c>
      <c r="AC87" s="9">
        <f>IF($A87&lt;=AC$117,NewDistributions!AC87,"")</f>
        <v>2210</v>
      </c>
      <c r="AD87" s="9">
        <f>IF($A87&lt;=AD$117,NewDistributions!AD87,"")</f>
        <v>2030</v>
      </c>
      <c r="AE87" s="9">
        <f>IF($A87&lt;=AE$117,NewDistributions!AE87,"")</f>
        <v>461</v>
      </c>
      <c r="AF87" s="9">
        <f>IF($A87&lt;=AF$117,NewDistributions!AF87,"")</f>
        <v>1464</v>
      </c>
      <c r="AG87" s="9">
        <f>IF($A87&lt;=AG$117,NewDistributions!AG87,"")</f>
        <v>733</v>
      </c>
      <c r="AH87" s="9">
        <f>IF($A87&lt;=AH$117,NewDistributions!AH87,"")</f>
        <v>987</v>
      </c>
      <c r="AI87" s="9">
        <f>IF($A87&lt;=AI$117,NewDistributions!AI87,"")</f>
        <v>2882</v>
      </c>
      <c r="AJ87" s="9">
        <f>IF($A87&lt;=AJ$117,NewDistributions!AJ87,"")</f>
        <v>2444</v>
      </c>
    </row>
    <row r="88" spans="1:36" x14ac:dyDescent="0.25">
      <c r="A88" s="1">
        <v>44403</v>
      </c>
      <c r="B88" s="3">
        <v>207</v>
      </c>
      <c r="C88" s="9">
        <f>IF($A88&lt;=C$117,NewDistributions!C88,"")</f>
        <v>484</v>
      </c>
      <c r="D88" s="9">
        <f>IF($A88&lt;=D$117,NewDistributions!D88,"")</f>
        <v>1649</v>
      </c>
      <c r="E88" s="9">
        <f>IF($A88&lt;=E$117,NewDistributions!E88,"")</f>
        <v>280</v>
      </c>
      <c r="F88" s="9">
        <f>IF($A88&lt;=F$117,NewDistributions!F88,"")</f>
        <v>578</v>
      </c>
      <c r="G88" s="9">
        <f>IF($A88&lt;=G$117,NewDistributions!G88,"")</f>
        <v>497</v>
      </c>
      <c r="H88" s="9">
        <f>IF($A88&lt;=H$117,NewDistributions!H88,"")</f>
        <v>1374</v>
      </c>
      <c r="I88" s="9">
        <f>IF($A88&lt;=I$117,NewDistributions!I88,"")</f>
        <v>2313</v>
      </c>
      <c r="J88" s="9">
        <f>IF($A88&lt;=J$117,NewDistributions!J88,"")</f>
        <v>122</v>
      </c>
      <c r="K88" s="9">
        <f>IF($A88&lt;=K$117,NewDistributions!K88,"")</f>
        <v>784</v>
      </c>
      <c r="L88" s="9">
        <f>IF($A88&lt;=L$117,NewDistributions!L88,"")</f>
        <v>847</v>
      </c>
      <c r="M88" s="9">
        <f>IF($A88&lt;=M$117,NewDistributions!M88,"")</f>
        <v>220</v>
      </c>
      <c r="N88" s="9">
        <f>IF($A88&lt;=N$117,NewDistributions!N88,"")</f>
        <v>784</v>
      </c>
      <c r="O88" s="9">
        <f>IF($A88&lt;=O$117,NewDistributions!O88,"")</f>
        <v>1378</v>
      </c>
      <c r="P88" s="9">
        <f>IF($A88&lt;=P$117,NewDistributions!P88,"")</f>
        <v>1530</v>
      </c>
      <c r="Q88" s="9">
        <f>IF($A88&lt;=Q$117,NewDistributions!Q88,"")</f>
        <v>203</v>
      </c>
      <c r="R88" s="9">
        <f>IF($A88&lt;=R$117,NewDistributions!R88,"")</f>
        <v>2286</v>
      </c>
      <c r="S88" s="9">
        <f>IF($A88&lt;=S$117,NewDistributions!S88,"")</f>
        <v>656</v>
      </c>
      <c r="T88" s="9">
        <f>IF($A88&lt;=T$117,NewDistributions!T88,"")</f>
        <v>216</v>
      </c>
      <c r="U88" s="9">
        <f>IF($A88&lt;=U$117,NewDistributions!U88,"")</f>
        <v>2658</v>
      </c>
      <c r="V88" s="9">
        <f>IF($A88&lt;=V$117,NewDistributions!V88,"")</f>
        <v>430</v>
      </c>
      <c r="W88" s="9">
        <f>IF($A88&lt;=W$117,NewDistributions!W88,"")</f>
        <v>525.95198228536128</v>
      </c>
      <c r="X88" s="9">
        <f>IF($A88&lt;=X$117,NewDistributions!X88,"")</f>
        <v>2733</v>
      </c>
      <c r="Y88" s="9">
        <f>IF($A88&lt;=Y$117,NewDistributions!Y88,"")</f>
        <v>1148</v>
      </c>
      <c r="Z88" s="9">
        <f>IF($A88&lt;=Z$117,NewDistributions!Z88,"")</f>
        <v>788</v>
      </c>
      <c r="AA88" s="9">
        <f>IF($A88&lt;=AA$117,NewDistributions!AA88,"")</f>
        <v>4320</v>
      </c>
      <c r="AB88" s="9">
        <f>IF($A88&lt;=AB$117,NewDistributions!AB88,"")</f>
        <v>3110</v>
      </c>
      <c r="AC88" s="9">
        <f>IF($A88&lt;=AC$117,NewDistributions!AC88,"")</f>
        <v>3527</v>
      </c>
      <c r="AD88" s="9">
        <f>IF($A88&lt;=AD$117,NewDistributions!AD88,"")</f>
        <v>1292</v>
      </c>
      <c r="AE88" s="9">
        <f>IF($A88&lt;=AE$117,NewDistributions!AE88,"")</f>
        <v>230</v>
      </c>
      <c r="AF88" s="9">
        <f>IF($A88&lt;=AF$117,NewDistributions!AF88,"")</f>
        <v>1069</v>
      </c>
      <c r="AG88" s="9">
        <f>IF($A88&lt;=AG$117,NewDistributions!AG88,"")</f>
        <v>644</v>
      </c>
      <c r="AH88" s="9">
        <f>IF($A88&lt;=AH$117,NewDistributions!AH88,"")</f>
        <v>1588</v>
      </c>
      <c r="AI88" s="9">
        <f>IF($A88&lt;=AI$117,NewDistributions!AI88,"")</f>
        <v>1912</v>
      </c>
      <c r="AJ88" s="9">
        <f>IF($A88&lt;=AJ$117,NewDistributions!AJ88,"")</f>
        <v>1058</v>
      </c>
    </row>
    <row r="89" spans="1:36" x14ac:dyDescent="0.25">
      <c r="A89" s="1">
        <v>44404</v>
      </c>
      <c r="B89" s="3">
        <v>208</v>
      </c>
      <c r="C89" s="9">
        <f>IF($A89&lt;=C$117,NewDistributions!C89,"")</f>
        <v>219</v>
      </c>
      <c r="D89" s="9">
        <f>IF($A89&lt;=D$117,NewDistributions!D89,"")</f>
        <v>1136</v>
      </c>
      <c r="E89" s="9">
        <f>IF($A89&lt;=E$117,NewDistributions!E89,"")</f>
        <v>1118</v>
      </c>
      <c r="F89" s="9">
        <f>IF($A89&lt;=F$117,NewDistributions!F89,"")</f>
        <v>300</v>
      </c>
      <c r="G89" s="9">
        <f>IF($A89&lt;=G$117,NewDistributions!G89,"")</f>
        <v>628</v>
      </c>
      <c r="H89" s="9">
        <f>IF($A89&lt;=H$117,NewDistributions!H89,"")</f>
        <v>1259</v>
      </c>
      <c r="I89" s="9">
        <f>IF($A89&lt;=I$117,NewDistributions!I89,"")</f>
        <v>2443</v>
      </c>
      <c r="J89" s="9">
        <f>IF($A89&lt;=J$117,NewDistributions!J89,"")</f>
        <v>554</v>
      </c>
      <c r="K89" s="9">
        <f>IF($A89&lt;=K$117,NewDistributions!K89,"")</f>
        <v>629</v>
      </c>
      <c r="L89" s="9">
        <f>IF($A89&lt;=L$117,NewDistributions!L89,"")</f>
        <v>973</v>
      </c>
      <c r="M89" s="9">
        <f>IF($A89&lt;=M$117,NewDistributions!M89,"")</f>
        <v>710</v>
      </c>
      <c r="N89" s="9">
        <f>IF($A89&lt;=N$117,NewDistributions!N89,"")</f>
        <v>1977</v>
      </c>
      <c r="O89" s="9">
        <f>IF($A89&lt;=O$117,NewDistributions!O89,"")</f>
        <v>1626</v>
      </c>
      <c r="P89" s="9">
        <f>IF($A89&lt;=P$117,NewDistributions!P89,"")</f>
        <v>1453</v>
      </c>
      <c r="Q89" s="9">
        <f>IF($A89&lt;=Q$117,NewDistributions!Q89,"")</f>
        <v>97</v>
      </c>
      <c r="R89" s="9">
        <f>IF($A89&lt;=R$117,NewDistributions!R89,"")</f>
        <v>730</v>
      </c>
      <c r="S89" s="9">
        <f>IF($A89&lt;=S$117,NewDistributions!S89,"")</f>
        <v>944</v>
      </c>
      <c r="T89" s="9">
        <f>IF($A89&lt;=T$117,NewDistributions!T89,"")</f>
        <v>1150</v>
      </c>
      <c r="U89" s="9">
        <f>IF($A89&lt;=U$117,NewDistributions!U89,"")</f>
        <v>202</v>
      </c>
      <c r="V89" s="9">
        <f>IF($A89&lt;=V$117,NewDistributions!V89,"")</f>
        <v>135</v>
      </c>
      <c r="W89" s="9">
        <f>IF($A89&lt;=W$117,NewDistributions!W89,"")</f>
        <v>470.91593730940895</v>
      </c>
      <c r="X89" s="9">
        <f>IF($A89&lt;=X$117,NewDistributions!X89,"")</f>
        <v>291</v>
      </c>
      <c r="Y89" s="9">
        <f>IF($A89&lt;=Y$117,NewDistributions!Y89,"")</f>
        <v>71</v>
      </c>
      <c r="Z89" s="9">
        <f>IF($A89&lt;=Z$117,NewDistributions!Z89,"")</f>
        <v>609</v>
      </c>
      <c r="AA89" s="9">
        <f>IF($A89&lt;=AA$117,NewDistributions!AA89,"")</f>
        <v>2317</v>
      </c>
      <c r="AB89" s="9">
        <f>IF($A89&lt;=AB$117,NewDistributions!AB89,"")</f>
        <v>1242</v>
      </c>
      <c r="AC89" s="9">
        <f>IF($A89&lt;=AC$117,NewDistributions!AC89,"")</f>
        <v>4920</v>
      </c>
      <c r="AD89" s="9">
        <f>IF($A89&lt;=AD$117,NewDistributions!AD89,"")</f>
        <v>2615</v>
      </c>
      <c r="AE89" s="9">
        <f>IF($A89&lt;=AE$117,NewDistributions!AE89,"")</f>
        <v>504</v>
      </c>
      <c r="AF89" s="9">
        <f>IF($A89&lt;=AF$117,NewDistributions!AF89,"")</f>
        <v>1444</v>
      </c>
      <c r="AG89" s="9">
        <f>IF($A89&lt;=AG$117,NewDistributions!AG89,"")</f>
        <v>569</v>
      </c>
      <c r="AH89" s="9">
        <f>IF($A89&lt;=AH$117,NewDistributions!AH89,"")</f>
        <v>1090</v>
      </c>
      <c r="AI89" s="9">
        <f>IF($A89&lt;=AI$117,NewDistributions!AI89,"")</f>
        <v>1702</v>
      </c>
      <c r="AJ89" s="9">
        <f>IF($A89&lt;=AJ$117,NewDistributions!AJ89,"")</f>
        <v>2582</v>
      </c>
    </row>
    <row r="90" spans="1:36" x14ac:dyDescent="0.25">
      <c r="A90" s="1">
        <v>44405</v>
      </c>
      <c r="B90" s="3">
        <v>209</v>
      </c>
      <c r="C90" s="9">
        <f>IF($A90&lt;=C$117,NewDistributions!C90,"")</f>
        <v>1113</v>
      </c>
      <c r="D90" s="9">
        <f>IF($A90&lt;=D$117,NewDistributions!D90,"")</f>
        <v>2267</v>
      </c>
      <c r="E90" s="9">
        <f>IF($A90&lt;=E$117,NewDistributions!E90,"")</f>
        <v>153</v>
      </c>
      <c r="F90" s="9">
        <f>IF($A90&lt;=F$117,NewDistributions!F90,"")</f>
        <v>1372.3696566598949</v>
      </c>
      <c r="G90" s="9">
        <f>IF($A90&lt;=G$117,NewDistributions!G90,"")</f>
        <v>496</v>
      </c>
      <c r="H90" s="9">
        <f>IF($A90&lt;=H$117,NewDistributions!H90,"")</f>
        <v>2463</v>
      </c>
      <c r="I90" s="9">
        <f>IF($A90&lt;=I$117,NewDistributions!I90,"")</f>
        <v>2784</v>
      </c>
      <c r="J90" s="9">
        <f>IF($A90&lt;=J$117,NewDistributions!J90,"")</f>
        <v>774</v>
      </c>
      <c r="K90" s="9">
        <f>IF($A90&lt;=K$117,NewDistributions!K90,"")</f>
        <v>740</v>
      </c>
      <c r="L90" s="9">
        <f>IF($A90&lt;=L$117,NewDistributions!L90,"")</f>
        <v>1177</v>
      </c>
      <c r="M90" s="9">
        <f>IF($A90&lt;=M$117,NewDistributions!M90,"")</f>
        <v>1084</v>
      </c>
      <c r="N90" s="9">
        <f>IF($A90&lt;=N$117,NewDistributions!N90,"")</f>
        <v>1514</v>
      </c>
      <c r="O90" s="9">
        <f>IF($A90&lt;=O$117,NewDistributions!O90,"")</f>
        <v>1571</v>
      </c>
      <c r="P90" s="9">
        <f>IF($A90&lt;=P$117,NewDistributions!P90,"")</f>
        <v>555</v>
      </c>
      <c r="Q90" s="9">
        <f>IF($A90&lt;=Q$117,NewDistributions!Q90,"")</f>
        <v>69</v>
      </c>
      <c r="R90" s="9">
        <f>IF($A90&lt;=R$117,NewDistributions!R90,"")</f>
        <v>1144</v>
      </c>
      <c r="S90" s="9">
        <f>IF($A90&lt;=S$117,NewDistributions!S90,"")</f>
        <v>90</v>
      </c>
      <c r="T90" s="9">
        <f>IF($A90&lt;=T$117,NewDistributions!T90,"")</f>
        <v>493</v>
      </c>
      <c r="U90" s="9">
        <f>IF($A90&lt;=U$117,NewDistributions!U90,"")</f>
        <v>919</v>
      </c>
      <c r="V90" s="9">
        <f>IF($A90&lt;=V$117,NewDistributions!V90,"")</f>
        <v>2043</v>
      </c>
      <c r="W90" s="9">
        <f>IF($A90&lt;=W$117,NewDistributions!W90,"")</f>
        <v>481.21588764292812</v>
      </c>
      <c r="X90" s="9">
        <f>IF($A90&lt;=X$117,NewDistributions!X90,"")</f>
        <v>403</v>
      </c>
      <c r="Y90" s="9">
        <f>IF($A90&lt;=Y$117,NewDistributions!Y90,"")</f>
        <v>488</v>
      </c>
      <c r="Z90" s="9">
        <f>IF($A90&lt;=Z$117,NewDistributions!Z90,"")</f>
        <v>367</v>
      </c>
      <c r="AA90" s="9">
        <f>IF($A90&lt;=AA$117,NewDistributions!AA90,"")</f>
        <v>2265</v>
      </c>
      <c r="AB90" s="9">
        <f>IF($A90&lt;=AB$117,NewDistributions!AB90,"")</f>
        <v>2223</v>
      </c>
      <c r="AC90" s="9">
        <f>IF($A90&lt;=AC$117,NewDistributions!AC90,"")</f>
        <v>347</v>
      </c>
      <c r="AD90" s="9">
        <f>IF($A90&lt;=AD$117,NewDistributions!AD90,"")</f>
        <v>1498</v>
      </c>
      <c r="AE90" s="9">
        <f>IF($A90&lt;=AE$117,NewDistributions!AE90,"")</f>
        <v>347</v>
      </c>
      <c r="AF90" s="9">
        <f>IF($A90&lt;=AF$117,NewDistributions!AF90,"")</f>
        <v>1626</v>
      </c>
      <c r="AG90" s="9">
        <f>IF($A90&lt;=AG$117,NewDistributions!AG90,"")</f>
        <v>1627</v>
      </c>
      <c r="AH90" s="9">
        <f>IF($A90&lt;=AH$117,NewDistributions!AH90,"")</f>
        <v>1549</v>
      </c>
      <c r="AI90" s="9">
        <f>IF($A90&lt;=AI$117,NewDistributions!AI90,"")</f>
        <v>1474</v>
      </c>
      <c r="AJ90" s="9">
        <f>IF($A90&lt;=AJ$117,NewDistributions!AJ90,"")</f>
        <v>2040</v>
      </c>
    </row>
    <row r="91" spans="1:36" x14ac:dyDescent="0.25">
      <c r="A91" s="1">
        <v>44406</v>
      </c>
      <c r="B91" s="3">
        <v>210</v>
      </c>
      <c r="C91" s="9">
        <f>IF($A91&lt;=C$117,NewDistributions!C91,"")</f>
        <v>948</v>
      </c>
      <c r="D91" s="9">
        <f>IF($A91&lt;=D$117,NewDistributions!D91,"")</f>
        <v>1654</v>
      </c>
      <c r="E91" s="9">
        <f>IF($A91&lt;=E$117,NewDistributions!E91,"")</f>
        <v>1007.0951245260138</v>
      </c>
      <c r="F91" s="9">
        <f>IF($A91&lt;=F$117,NewDistributions!F91,"")</f>
        <v>1166.825246264315</v>
      </c>
      <c r="G91" s="9">
        <f>IF($A91&lt;=G$117,NewDistributions!G91,"")</f>
        <v>957</v>
      </c>
      <c r="H91" s="9">
        <f>IF($A91&lt;=H$117,NewDistributions!H91,"")</f>
        <v>544</v>
      </c>
      <c r="I91" s="9">
        <f>IF($A91&lt;=I$117,NewDistributions!I91,"")</f>
        <v>492</v>
      </c>
      <c r="J91" s="9">
        <f>IF($A91&lt;=J$117,NewDistributions!J91,"")</f>
        <v>806</v>
      </c>
      <c r="K91" s="9">
        <f>IF($A91&lt;=K$117,NewDistributions!K91,"")</f>
        <v>585</v>
      </c>
      <c r="L91" s="9">
        <f>IF($A91&lt;=L$117,NewDistributions!L91,"")</f>
        <v>639</v>
      </c>
      <c r="M91" s="9">
        <f>IF($A91&lt;=M$117,NewDistributions!M91,"")</f>
        <v>1005</v>
      </c>
      <c r="N91" s="9">
        <f>IF($A91&lt;=N$117,NewDistributions!N91,"")</f>
        <v>544</v>
      </c>
      <c r="O91" s="9">
        <f>IF($A91&lt;=O$117,NewDistributions!O91,"")</f>
        <v>583</v>
      </c>
      <c r="P91" s="9">
        <f>IF($A91&lt;=P$117,NewDistributions!P91,"")</f>
        <v>723</v>
      </c>
      <c r="Q91" s="9">
        <f>IF($A91&lt;=Q$117,NewDistributions!Q91,"")</f>
        <v>236</v>
      </c>
      <c r="R91" s="9">
        <f>IF($A91&lt;=R$117,NewDistributions!R91,"")</f>
        <v>824</v>
      </c>
      <c r="S91" s="9">
        <f>IF($A91&lt;=S$117,NewDistributions!S91,"")</f>
        <v>782</v>
      </c>
      <c r="T91" s="9">
        <f>IF($A91&lt;=T$117,NewDistributions!T91,"")</f>
        <v>176</v>
      </c>
      <c r="U91" s="9">
        <f>IF($A91&lt;=U$117,NewDistributions!U91,"")</f>
        <v>2258</v>
      </c>
      <c r="V91" s="9">
        <f>IF($A91&lt;=V$117,NewDistributions!V91,"")</f>
        <v>511</v>
      </c>
      <c r="W91" s="9">
        <f>IF($A91&lt;=W$117,NewDistributions!W91,"")</f>
        <v>409.14256875354863</v>
      </c>
      <c r="X91" s="9">
        <f>IF($A91&lt;=X$117,NewDistributions!X91,"")</f>
        <v>652</v>
      </c>
      <c r="Y91" s="9">
        <f>IF($A91&lt;=Y$117,NewDistributions!Y91,"")</f>
        <v>518</v>
      </c>
      <c r="Z91" s="9">
        <f>IF($A91&lt;=Z$117,NewDistributions!Z91,"")</f>
        <v>1395</v>
      </c>
      <c r="AA91" s="9">
        <f>IF($A91&lt;=AA$117,NewDistributions!AA91,"")</f>
        <v>2548</v>
      </c>
      <c r="AB91" s="9">
        <f>IF($A91&lt;=AB$117,NewDistributions!AB91,"")</f>
        <v>1223</v>
      </c>
      <c r="AC91" s="9">
        <f>IF($A91&lt;=AC$117,NewDistributions!AC91,"")</f>
        <v>2404</v>
      </c>
      <c r="AD91" s="9">
        <f>IF($A91&lt;=AD$117,NewDistributions!AD91,"")</f>
        <v>1998</v>
      </c>
      <c r="AE91" s="9">
        <f>IF($A91&lt;=AE$117,NewDistributions!AE91,"")</f>
        <v>328</v>
      </c>
      <c r="AF91" s="9">
        <f>IF($A91&lt;=AF$117,NewDistributions!AF91,"")</f>
        <v>2043</v>
      </c>
      <c r="AG91" s="9">
        <f>IF($A91&lt;=AG$117,NewDistributions!AG91,"")</f>
        <v>490</v>
      </c>
      <c r="AH91" s="9">
        <f>IF($A91&lt;=AH$117,NewDistributions!AH91,"")</f>
        <v>1063</v>
      </c>
      <c r="AI91" s="9">
        <f>IF($A91&lt;=AI$117,NewDistributions!AI91,"")</f>
        <v>1247</v>
      </c>
      <c r="AJ91" s="9">
        <f>IF($A91&lt;=AJ$117,NewDistributions!AJ91,"")</f>
        <v>873</v>
      </c>
    </row>
    <row r="92" spans="1:36" x14ac:dyDescent="0.25">
      <c r="A92" s="1">
        <v>44407</v>
      </c>
      <c r="B92" s="3">
        <v>211</v>
      </c>
      <c r="C92" s="9">
        <f>IF($A92&lt;=C$117,NewDistributions!C92,"")</f>
        <v>1074</v>
      </c>
      <c r="D92" s="9">
        <f>IF($A92&lt;=D$117,NewDistributions!D92,"")</f>
        <v>473</v>
      </c>
      <c r="E92" s="9">
        <f>IF($A92&lt;=E$117,NewDistributions!E92,"")</f>
        <v>999.40787068493671</v>
      </c>
      <c r="F92" s="9">
        <f>IF($A92&lt;=F$117,NewDistributions!F92,"")</f>
        <v>1157.9187570581112</v>
      </c>
      <c r="G92" s="9">
        <f>IF($A92&lt;=G$117,NewDistributions!G92,"")</f>
        <v>309</v>
      </c>
      <c r="H92" s="9">
        <f>IF($A92&lt;=H$117,NewDistributions!H92,"")</f>
        <v>198</v>
      </c>
      <c r="I92" s="9">
        <f>IF($A92&lt;=I$117,NewDistributions!I92,"")</f>
        <v>2398</v>
      </c>
      <c r="J92" s="9">
        <f>IF($A92&lt;=J$117,NewDistributions!J92,"")</f>
        <v>1847</v>
      </c>
      <c r="K92" s="9">
        <f>IF($A92&lt;=K$117,NewDistributions!K92,"")</f>
        <v>77</v>
      </c>
      <c r="L92" s="9">
        <f>IF($A92&lt;=L$117,NewDistributions!L92,"")</f>
        <v>859</v>
      </c>
      <c r="M92" s="9">
        <f>IF($A92&lt;=M$117,NewDistributions!M92,"")</f>
        <v>549</v>
      </c>
      <c r="N92" s="9">
        <f>IF($A92&lt;=N$117,NewDistributions!N92,"")</f>
        <v>219</v>
      </c>
      <c r="O92" s="9">
        <f>IF($A92&lt;=O$117,NewDistributions!O92,"")</f>
        <v>1031</v>
      </c>
      <c r="P92" s="9">
        <f>IF($A92&lt;=P$117,NewDistributions!P92,"")</f>
        <v>1317</v>
      </c>
      <c r="Q92" s="9">
        <f>IF($A92&lt;=Q$117,NewDistributions!Q92,"")</f>
        <v>1108</v>
      </c>
      <c r="R92" s="9">
        <f>IF($A92&lt;=R$117,NewDistributions!R92,"")</f>
        <v>639</v>
      </c>
      <c r="S92" s="9">
        <f>IF($A92&lt;=S$117,NewDistributions!S92,"")</f>
        <v>77</v>
      </c>
      <c r="T92" s="9">
        <f>IF($A92&lt;=T$117,NewDistributions!T92,"")</f>
        <v>132</v>
      </c>
      <c r="U92" s="9">
        <f>IF($A92&lt;=U$117,NewDistributions!U92,"")</f>
        <v>2218</v>
      </c>
      <c r="V92" s="9">
        <f>IF($A92&lt;=V$117,NewDistributions!V92,"")</f>
        <v>2755</v>
      </c>
      <c r="W92" s="9">
        <f>IF($A92&lt;=W$117,NewDistributions!W92,"")</f>
        <v>406.01954421832045</v>
      </c>
      <c r="X92" s="9">
        <f>IF($A92&lt;=X$117,NewDistributions!X92,"")</f>
        <v>263</v>
      </c>
      <c r="Y92" s="9">
        <f>IF($A92&lt;=Y$117,NewDistributions!Y92,"")</f>
        <v>426</v>
      </c>
      <c r="Z92" s="9">
        <f>IF($A92&lt;=Z$117,NewDistributions!Z92,"")</f>
        <v>739</v>
      </c>
      <c r="AA92" s="9">
        <f>IF($A92&lt;=AA$117,NewDistributions!AA92,"")</f>
        <v>643</v>
      </c>
      <c r="AB92" s="9">
        <f>IF($A92&lt;=AB$117,NewDistributions!AB92,"")</f>
        <v>443</v>
      </c>
      <c r="AC92" s="9">
        <f>IF($A92&lt;=AC$117,NewDistributions!AC92,"")</f>
        <v>41</v>
      </c>
      <c r="AD92" s="9">
        <f>IF($A92&lt;=AD$117,NewDistributions!AD92,"")</f>
        <v>2155</v>
      </c>
      <c r="AE92" s="9">
        <f>IF($A92&lt;=AE$117,NewDistributions!AE92,"")</f>
        <v>308</v>
      </c>
      <c r="AF92" s="9">
        <f>IF($A92&lt;=AF$117,NewDistributions!AF92,"")</f>
        <v>2542</v>
      </c>
      <c r="AG92" s="9">
        <f>IF($A92&lt;=AG$117,NewDistributions!AG92,"")</f>
        <v>642</v>
      </c>
      <c r="AH92" s="9">
        <f>IF($A92&lt;=AH$117,NewDistributions!AH92,"")</f>
        <v>807</v>
      </c>
      <c r="AI92" s="9">
        <f>IF($A92&lt;=AI$117,NewDistributions!AI92,"")</f>
        <v>1162</v>
      </c>
      <c r="AJ92" s="9">
        <f>IF($A92&lt;=AJ$117,NewDistributions!AJ92,"")</f>
        <v>3361</v>
      </c>
    </row>
    <row r="93" spans="1:36" x14ac:dyDescent="0.25">
      <c r="A93" s="1">
        <v>44408</v>
      </c>
      <c r="B93" s="3">
        <v>212</v>
      </c>
      <c r="C93" s="9">
        <f>IF($A93&lt;=C$117,NewDistributions!C93,"")</f>
        <v>377</v>
      </c>
      <c r="D93" s="9">
        <f>IF($A93&lt;=D$117,NewDistributions!D93,"")</f>
        <v>458</v>
      </c>
      <c r="E93" s="9">
        <f>IF($A93&lt;=E$117,NewDistributions!E93,"")</f>
        <v>856.91797142755752</v>
      </c>
      <c r="F93" s="9">
        <f>IF($A93&lt;=F$117,NewDistributions!F93,"")</f>
        <v>992.82927569514652</v>
      </c>
      <c r="G93" s="9">
        <f>IF($A93&lt;=G$117,NewDistributions!G93,"")</f>
        <v>1859</v>
      </c>
      <c r="H93" s="9">
        <f>IF($A93&lt;=H$117,NewDistributions!H93,"")</f>
        <v>1155</v>
      </c>
      <c r="I93" s="9">
        <f>IF($A93&lt;=I$117,NewDistributions!I93,"")</f>
        <v>378</v>
      </c>
      <c r="J93" s="9">
        <f>IF($A93&lt;=J$117,NewDistributions!J93,"")</f>
        <v>1300</v>
      </c>
      <c r="K93" s="9">
        <f>IF($A93&lt;=K$117,NewDistributions!K93,"")</f>
        <v>881</v>
      </c>
      <c r="L93" s="9">
        <f>IF($A93&lt;=L$117,NewDistributions!L93,"")</f>
        <v>489</v>
      </c>
      <c r="M93" s="9">
        <f>IF($A93&lt;=M$117,NewDistributions!M93,"")</f>
        <v>652</v>
      </c>
      <c r="N93" s="9">
        <f>IF($A93&lt;=N$117,NewDistributions!N93,"")</f>
        <v>369</v>
      </c>
      <c r="O93" s="9">
        <f>IF($A93&lt;=O$117,NewDistributions!O93,"")</f>
        <v>170</v>
      </c>
      <c r="P93" s="9">
        <f>IF($A93&lt;=P$117,NewDistributions!P93,"")</f>
        <v>337</v>
      </c>
      <c r="Q93" s="9">
        <f>IF($A93&lt;=Q$117,NewDistributions!Q93,"")</f>
        <v>215</v>
      </c>
      <c r="R93" s="9">
        <f>IF($A93&lt;=R$117,NewDistributions!R93,"")</f>
        <v>2992</v>
      </c>
      <c r="S93" s="9">
        <f>IF($A93&lt;=S$117,NewDistributions!S93,"")</f>
        <v>92</v>
      </c>
      <c r="T93" s="9">
        <f>IF($A93&lt;=T$117,NewDistributions!T93,"")</f>
        <v>457</v>
      </c>
      <c r="U93" s="9">
        <f>IF($A93&lt;=U$117,NewDistributions!U93,"")</f>
        <v>1151</v>
      </c>
      <c r="V93" s="9">
        <f>IF($A93&lt;=V$117,NewDistributions!V93,"")</f>
        <v>1242</v>
      </c>
      <c r="W93" s="9">
        <f>IF($A93&lt;=W$117,NewDistributions!W93,"")</f>
        <v>348.13158310735827</v>
      </c>
      <c r="X93" s="9">
        <f>IF($A93&lt;=X$117,NewDistributions!X93,"")</f>
        <v>94</v>
      </c>
      <c r="Y93" s="9">
        <f>IF($A93&lt;=Y$117,NewDistributions!Y93,"")</f>
        <v>36</v>
      </c>
      <c r="Z93" s="9">
        <f>IF($A93&lt;=Z$117,NewDistributions!Z93,"")</f>
        <v>513</v>
      </c>
      <c r="AA93" s="9">
        <f>IF($A93&lt;=AA$117,NewDistributions!AA93,"")</f>
        <v>1152</v>
      </c>
      <c r="AB93" s="9">
        <f>IF($A93&lt;=AB$117,NewDistributions!AB93,"")</f>
        <v>1218</v>
      </c>
      <c r="AC93" s="9">
        <f>IF($A93&lt;=AC$117,NewDistributions!AC93,"")</f>
        <v>779</v>
      </c>
      <c r="AD93" s="9">
        <f>IF($A93&lt;=AD$117,NewDistributions!AD93,"")</f>
        <v>3914</v>
      </c>
      <c r="AE93" s="9">
        <f>IF($A93&lt;=AE$117,NewDistributions!AE93,"")</f>
        <v>288</v>
      </c>
      <c r="AF93" s="9">
        <f>IF($A93&lt;=AF$117,NewDistributions!AF93,"")</f>
        <v>1503</v>
      </c>
      <c r="AG93" s="9">
        <f>IF($A93&lt;=AG$117,NewDistributions!AG93,"")</f>
        <v>623</v>
      </c>
      <c r="AH93" s="9">
        <f>IF($A93&lt;=AH$117,NewDistributions!AH93,"")</f>
        <v>226</v>
      </c>
      <c r="AI93" s="9">
        <f>IF($A93&lt;=AI$117,NewDistributions!AI93,"")</f>
        <v>710</v>
      </c>
      <c r="AJ93" s="9">
        <f>IF($A93&lt;=AJ$117,NewDistributions!AJ93,"")</f>
        <v>789</v>
      </c>
    </row>
    <row r="94" spans="1:36" x14ac:dyDescent="0.25">
      <c r="A94" s="1">
        <v>44409</v>
      </c>
      <c r="B94" s="3">
        <v>213</v>
      </c>
      <c r="C94" s="9">
        <f>IF($A94&lt;=C$117,NewDistributions!C94,"")</f>
        <v>101</v>
      </c>
      <c r="D94" s="9">
        <f>IF($A94&lt;=D$117,NewDistributions!D94,"")</f>
        <v>737</v>
      </c>
      <c r="E94" s="9">
        <f>IF($A94&lt;=E$117,NewDistributions!E94,"")</f>
        <v>883.86058229152286</v>
      </c>
      <c r="F94" s="9">
        <f>IF($A94&lt;=F$117,NewDistributions!F94,"")</f>
        <v>1024.0451139916006</v>
      </c>
      <c r="G94" s="9">
        <f>IF($A94&lt;=G$117,NewDistributions!G94,"")</f>
        <v>1346</v>
      </c>
      <c r="H94" s="9">
        <f>IF($A94&lt;=H$117,NewDistributions!H94,"")</f>
        <v>733</v>
      </c>
      <c r="I94" s="9">
        <f>IF($A94&lt;=I$117,NewDistributions!I94,"")</f>
        <v>892</v>
      </c>
      <c r="J94" s="9">
        <f>IF($A94&lt;=J$117,NewDistributions!J94,"")</f>
        <v>701</v>
      </c>
      <c r="K94" s="9">
        <f>IF($A94&lt;=K$117,NewDistributions!K94,"")</f>
        <v>310</v>
      </c>
      <c r="L94" s="9">
        <f>IF($A94&lt;=L$117,NewDistributions!L94,"")</f>
        <v>400</v>
      </c>
      <c r="M94" s="9">
        <f>IF($A94&lt;=M$117,NewDistributions!M94,"")</f>
        <v>907</v>
      </c>
      <c r="N94" s="9">
        <f>IF($A94&lt;=N$117,NewDistributions!N94,"")</f>
        <v>569</v>
      </c>
      <c r="O94" s="9">
        <f>IF($A94&lt;=O$117,NewDistributions!O94,"")</f>
        <v>70</v>
      </c>
      <c r="P94" s="9">
        <f>IF($A94&lt;=P$117,NewDistributions!P94,"")</f>
        <v>454</v>
      </c>
      <c r="Q94" s="9">
        <f>IF($A94&lt;=Q$117,NewDistributions!Q94,"")</f>
        <v>517</v>
      </c>
      <c r="R94" s="9">
        <f>IF($A94&lt;=R$117,NewDistributions!R94,"")</f>
        <v>2474</v>
      </c>
      <c r="S94" s="9">
        <f>IF($A94&lt;=S$117,NewDistributions!S94,"")</f>
        <v>597</v>
      </c>
      <c r="T94" s="9">
        <f>IF($A94&lt;=T$117,NewDistributions!T94,"")</f>
        <v>914.64757672160022</v>
      </c>
      <c r="U94" s="9">
        <f>IF($A94&lt;=U$117,NewDistributions!U94,"")</f>
        <v>427</v>
      </c>
      <c r="V94" s="9">
        <f>IF($A94&lt;=V$117,NewDistributions!V94,"")</f>
        <v>1683</v>
      </c>
      <c r="W94" s="9">
        <f>IF($A94&lt;=W$117,NewDistributions!W94,"")</f>
        <v>359.07729096490351</v>
      </c>
      <c r="X94" s="9">
        <f>IF($A94&lt;=X$117,NewDistributions!X94,"")</f>
        <v>459</v>
      </c>
      <c r="Y94" s="9">
        <f>IF($A94&lt;=Y$117,NewDistributions!Y94,"")</f>
        <v>10</v>
      </c>
      <c r="Z94" s="9">
        <f>IF($A94&lt;=Z$117,NewDistributions!Z94,"")</f>
        <v>332</v>
      </c>
      <c r="AA94" s="9">
        <f>IF($A94&lt;=AA$117,NewDistributions!AA94,"")</f>
        <v>591</v>
      </c>
      <c r="AB94" s="9">
        <f>IF($A94&lt;=AB$117,NewDistributions!AB94,"")</f>
        <v>327</v>
      </c>
      <c r="AC94" s="9">
        <f>IF($A94&lt;=AC$117,NewDistributions!AC94,"")</f>
        <v>1625</v>
      </c>
      <c r="AD94" s="9">
        <f>IF($A94&lt;=AD$117,NewDistributions!AD94,"")</f>
        <v>2725</v>
      </c>
      <c r="AE94" s="9">
        <f>IF($A94&lt;=AE$117,NewDistributions!AE94,"")</f>
        <v>248</v>
      </c>
      <c r="AF94" s="9">
        <f>IF($A94&lt;=AF$117,NewDistributions!AF94,"")</f>
        <v>1834</v>
      </c>
      <c r="AG94" s="9">
        <f>IF($A94&lt;=AG$117,NewDistributions!AG94,"")</f>
        <v>432</v>
      </c>
      <c r="AH94" s="9">
        <f>IF($A94&lt;=AH$117,NewDistributions!AH94,"")</f>
        <v>876</v>
      </c>
      <c r="AI94" s="9">
        <f>IF($A94&lt;=AI$117,NewDistributions!AI94,"")</f>
        <v>1136</v>
      </c>
      <c r="AJ94" s="9">
        <f>IF($A94&lt;=AJ$117,NewDistributions!AJ94,"")</f>
        <v>2822</v>
      </c>
    </row>
    <row r="95" spans="1:36" x14ac:dyDescent="0.25">
      <c r="A95" s="1">
        <v>44410</v>
      </c>
      <c r="B95" s="3">
        <v>214</v>
      </c>
      <c r="C95" s="9">
        <f>IF($A95&lt;=C$117,NewDistributions!C95,"")</f>
        <v>1319</v>
      </c>
      <c r="D95" s="9">
        <f>IF($A95&lt;=D$117,NewDistributions!D95,"")</f>
        <v>1188</v>
      </c>
      <c r="E95" s="9">
        <f>IF($A95&lt;=E$117,NewDistributions!E95,"")</f>
        <v>958.20085910095588</v>
      </c>
      <c r="F95" s="9">
        <f>IF($A95&lt;=F$117,NewDistributions!F95,"")</f>
        <v>1110.1761156051259</v>
      </c>
      <c r="G95" s="9">
        <f>IF($A95&lt;=G$117,NewDistributions!G95,"")</f>
        <v>908</v>
      </c>
      <c r="H95" s="9">
        <f>IF($A95&lt;=H$117,NewDistributions!H95,"")</f>
        <v>1975</v>
      </c>
      <c r="I95" s="9">
        <f>IF($A95&lt;=I$117,NewDistributions!I95,"")</f>
        <v>429</v>
      </c>
      <c r="J95" s="9">
        <f>IF($A95&lt;=J$117,NewDistributions!J95,"")</f>
        <v>653</v>
      </c>
      <c r="K95" s="9">
        <f>IF($A95&lt;=K$117,NewDistributions!K95,"")</f>
        <v>1713</v>
      </c>
      <c r="L95" s="9">
        <f>IF($A95&lt;=L$117,NewDistributions!L95,"")</f>
        <v>322</v>
      </c>
      <c r="M95" s="9">
        <f>IF($A95&lt;=M$117,NewDistributions!M95,"")</f>
        <v>673</v>
      </c>
      <c r="N95" s="9">
        <f>IF($A95&lt;=N$117,NewDistributions!N95,"")</f>
        <v>933</v>
      </c>
      <c r="O95" s="9">
        <f>IF($A95&lt;=O$117,NewDistributions!O95,"")</f>
        <v>465</v>
      </c>
      <c r="P95" s="9">
        <f>IF($A95&lt;=P$117,NewDistributions!P95,"")</f>
        <v>363</v>
      </c>
      <c r="Q95" s="9">
        <f>IF($A95&lt;=Q$117,NewDistributions!Q95,"")</f>
        <v>351</v>
      </c>
      <c r="R95" s="9">
        <f>IF($A95&lt;=R$117,NewDistributions!R95,"")</f>
        <v>955</v>
      </c>
      <c r="S95" s="9">
        <f>IF($A95&lt;=S$117,NewDistributions!S95,"")</f>
        <v>553</v>
      </c>
      <c r="T95" s="9">
        <f>IF($A95&lt;=T$117,NewDistributions!T95,"")</f>
        <v>991.57730455295632</v>
      </c>
      <c r="U95" s="9">
        <f>IF($A95&lt;=U$117,NewDistributions!U95,"")</f>
        <v>2945</v>
      </c>
      <c r="V95" s="9">
        <f>IF($A95&lt;=V$117,NewDistributions!V95,"")</f>
        <v>845</v>
      </c>
      <c r="W95" s="9">
        <f>IF($A95&lt;=W$117,NewDistributions!W95,"")</f>
        <v>389.27877945882523</v>
      </c>
      <c r="X95" s="9">
        <f>IF($A95&lt;=X$117,NewDistributions!X95,"")</f>
        <v>430</v>
      </c>
      <c r="Y95" s="9">
        <f>IF($A95&lt;=Y$117,NewDistributions!Y95,"")</f>
        <v>135</v>
      </c>
      <c r="Z95" s="9">
        <f>IF($A95&lt;=Z$117,NewDistributions!Z95,"")</f>
        <v>518</v>
      </c>
      <c r="AA95" s="9">
        <f>IF($A95&lt;=AA$117,NewDistributions!AA95,"")</f>
        <v>1691</v>
      </c>
      <c r="AB95" s="9">
        <f>IF($A95&lt;=AB$117,NewDistributions!AB95,"")</f>
        <v>250</v>
      </c>
      <c r="AC95" s="9">
        <f>IF($A95&lt;=AC$117,NewDistributions!AC95,"")</f>
        <v>1680</v>
      </c>
      <c r="AD95" s="9">
        <f>IF($A95&lt;=AD$117,NewDistributions!AD95,"")</f>
        <v>1235</v>
      </c>
      <c r="AE95" s="9">
        <f>IF($A95&lt;=AE$117,NewDistributions!AE95,"")</f>
        <v>239</v>
      </c>
      <c r="AF95" s="9">
        <f>IF($A95&lt;=AF$117,NewDistributions!AF95,"")</f>
        <v>1727</v>
      </c>
      <c r="AG95" s="9">
        <f>IF($A95&lt;=AG$117,NewDistributions!AG95,"")</f>
        <v>48</v>
      </c>
      <c r="AH95" s="9">
        <f>IF($A95&lt;=AH$117,NewDistributions!AH95,"")</f>
        <v>1695</v>
      </c>
      <c r="AI95" s="9">
        <f>IF($A95&lt;=AI$117,NewDistributions!AI95,"")</f>
        <v>744</v>
      </c>
      <c r="AJ95" s="9">
        <f>IF($A95&lt;=AJ$117,NewDistributions!AJ95,"")</f>
        <v>1568</v>
      </c>
    </row>
    <row r="96" spans="1:36" x14ac:dyDescent="0.25">
      <c r="A96" s="1">
        <v>44411</v>
      </c>
      <c r="B96" s="3">
        <v>215</v>
      </c>
      <c r="C96" s="9">
        <f>IF($A96&lt;=C$117,NewDistributions!C96,"")</f>
        <v>57</v>
      </c>
      <c r="D96" s="9">
        <f>IF($A96&lt;=D$117,NewDistributions!D96,"")</f>
        <v>1013</v>
      </c>
      <c r="E96" s="9">
        <f>IF($A96&lt;=E$117,NewDistributions!E96,"")</f>
        <v>888.39147952374401</v>
      </c>
      <c r="F96" s="9">
        <f>IF($A96&lt;=F$117,NewDistributions!F96,"")</f>
        <v>1029.2946332773499</v>
      </c>
      <c r="G96" s="9">
        <f>IF($A96&lt;=G$117,NewDistributions!G96,"")</f>
        <v>816</v>
      </c>
      <c r="H96" s="9">
        <f>IF($A96&lt;=H$117,NewDistributions!H96,"")</f>
        <v>2139</v>
      </c>
      <c r="I96" s="9">
        <f>IF($A96&lt;=I$117,NewDistributions!I96,"")</f>
        <v>944</v>
      </c>
      <c r="J96" s="9">
        <f>IF($A96&lt;=J$117,NewDistributions!J96,"")</f>
        <v>229</v>
      </c>
      <c r="K96" s="9">
        <f>IF($A96&lt;=K$117,NewDistributions!K96,"")</f>
        <v>991</v>
      </c>
      <c r="L96" s="9">
        <f>IF($A96&lt;=L$117,NewDistributions!L96,"")</f>
        <v>409</v>
      </c>
      <c r="M96" s="9">
        <f>IF($A96&lt;=M$117,NewDistributions!M96,"")</f>
        <v>1177</v>
      </c>
      <c r="N96" s="9">
        <f>IF($A96&lt;=N$117,NewDistributions!N96,"")</f>
        <v>3135</v>
      </c>
      <c r="O96" s="9">
        <f>IF($A96&lt;=O$117,NewDistributions!O96,"")</f>
        <v>276</v>
      </c>
      <c r="P96" s="9">
        <f>IF($A96&lt;=P$117,NewDistributions!P96,"")</f>
        <v>855</v>
      </c>
      <c r="Q96" s="9">
        <f>IF($A96&lt;=Q$117,NewDistributions!Q96,"")</f>
        <v>798</v>
      </c>
      <c r="R96" s="9">
        <f>IF($A96&lt;=R$117,NewDistributions!R96,"")</f>
        <v>1759</v>
      </c>
      <c r="S96" s="9">
        <f>IF($A96&lt;=S$117,NewDistributions!S96,"")</f>
        <v>209</v>
      </c>
      <c r="T96" s="9">
        <f>IF($A96&lt;=T$117,NewDistributions!T96,"")</f>
        <v>919.33629602511712</v>
      </c>
      <c r="U96" s="9">
        <f>IF($A96&lt;=U$117,NewDistributions!U96,"")</f>
        <v>1354</v>
      </c>
      <c r="V96" s="9">
        <f>IF($A96&lt;=V$117,NewDistributions!V96,"")</f>
        <v>436</v>
      </c>
      <c r="W96" s="9">
        <f>IF($A96&lt;=W$117,NewDistributions!W96,"")</f>
        <v>360.91801373993832</v>
      </c>
      <c r="X96" s="9">
        <f>IF($A96&lt;=X$117,NewDistributions!X96,"")</f>
        <v>1124</v>
      </c>
      <c r="Y96" s="9">
        <f>IF($A96&lt;=Y$117,NewDistributions!Y96,"")</f>
        <v>135</v>
      </c>
      <c r="Z96" s="9">
        <f>IF($A96&lt;=Z$117,NewDistributions!Z96,"")</f>
        <v>229</v>
      </c>
      <c r="AA96" s="9">
        <f>IF($A96&lt;=AA$117,NewDistributions!AA96,"")</f>
        <v>871</v>
      </c>
      <c r="AB96" s="9">
        <f>IF($A96&lt;=AB$117,NewDistributions!AB96,"")</f>
        <v>181</v>
      </c>
      <c r="AC96" s="9">
        <f>IF($A96&lt;=AC$117,NewDistributions!AC96,"")</f>
        <v>1563</v>
      </c>
      <c r="AD96" s="9">
        <f>IF($A96&lt;=AD$117,NewDistributions!AD96,"")</f>
        <v>1616</v>
      </c>
      <c r="AE96" s="9">
        <f>IF($A96&lt;=AE$117,NewDistributions!AE96,"")</f>
        <v>517</v>
      </c>
      <c r="AF96" s="9">
        <f>IF($A96&lt;=AF$117,NewDistributions!AF96,"")</f>
        <v>1516</v>
      </c>
      <c r="AG96" s="9">
        <f>IF($A96&lt;=AG$117,NewDistributions!AG96,"")</f>
        <v>113</v>
      </c>
      <c r="AH96" s="9">
        <f>IF($A96&lt;=AH$117,NewDistributions!AH96,"")</f>
        <v>321</v>
      </c>
      <c r="AI96" s="9">
        <f>IF($A96&lt;=AI$117,NewDistributions!AI96,"")</f>
        <v>565</v>
      </c>
      <c r="AJ96" s="9">
        <f>IF($A96&lt;=AJ$117,NewDistributions!AJ96,"")</f>
        <v>1122</v>
      </c>
    </row>
    <row r="97" spans="1:36" x14ac:dyDescent="0.25">
      <c r="A97" s="1">
        <v>44412</v>
      </c>
      <c r="B97" s="3">
        <v>216</v>
      </c>
      <c r="C97" s="9">
        <f>IF($A97&lt;=C$117,NewDistributions!C97,"")</f>
        <v>445</v>
      </c>
      <c r="D97" s="9">
        <f>IF($A97&lt;=D$117,NewDistributions!D97,"")</f>
        <v>1045</v>
      </c>
      <c r="E97" s="9">
        <f>IF($A97&lt;=E$117,NewDistributions!E97,"")</f>
        <v>801.12882559183197</v>
      </c>
      <c r="F97" s="9">
        <f>IF($A97&lt;=F$117,NewDistributions!F97,"")</f>
        <v>928.19170349035358</v>
      </c>
      <c r="G97" s="9">
        <f>IF($A97&lt;=G$117,NewDistributions!G97,"")</f>
        <v>441</v>
      </c>
      <c r="H97" s="9">
        <f>IF($A97&lt;=H$117,NewDistributions!H97,"")</f>
        <v>1399</v>
      </c>
      <c r="I97" s="9">
        <f>IF($A97&lt;=I$117,NewDistributions!I97,"")</f>
        <v>882</v>
      </c>
      <c r="J97" s="9">
        <f>IF($A97&lt;=J$117,NewDistributions!J97,"")</f>
        <v>507.97230633537288</v>
      </c>
      <c r="K97" s="9">
        <f>IF($A97&lt;=K$117,NewDistributions!K97,"")</f>
        <v>708</v>
      </c>
      <c r="L97" s="9">
        <f>IF($A97&lt;=L$117,NewDistributions!L97,"")</f>
        <v>331</v>
      </c>
      <c r="M97" s="9">
        <f>IF($A97&lt;=M$117,NewDistributions!M97,"")</f>
        <v>285</v>
      </c>
      <c r="N97" s="9">
        <f>IF($A97&lt;=N$117,NewDistributions!N97,"")</f>
        <v>935</v>
      </c>
      <c r="O97" s="9">
        <f>IF($A97&lt;=O$117,NewDistributions!O97,"")</f>
        <v>495</v>
      </c>
      <c r="P97" s="9">
        <f>IF($A97&lt;=P$117,NewDistributions!P97,"")</f>
        <v>507</v>
      </c>
      <c r="Q97" s="9">
        <f>IF($A97&lt;=Q$117,NewDistributions!Q97,"")</f>
        <v>868</v>
      </c>
      <c r="R97" s="9">
        <f>IF($A97&lt;=R$117,NewDistributions!R97,"")</f>
        <v>1222</v>
      </c>
      <c r="S97" s="9">
        <f>IF($A97&lt;=S$117,NewDistributions!S97,"")</f>
        <v>112</v>
      </c>
      <c r="T97" s="9">
        <f>IF($A97&lt;=T$117,NewDistributions!T97,"")</f>
        <v>829.03407352960744</v>
      </c>
      <c r="U97" s="9">
        <f>IF($A97&lt;=U$117,NewDistributions!U97,"")</f>
        <v>531</v>
      </c>
      <c r="V97" s="9">
        <f>IF($A97&lt;=V$117,NewDistributions!V97,"")</f>
        <v>656</v>
      </c>
      <c r="W97" s="9">
        <f>IF($A97&lt;=W$117,NewDistributions!W97,"")</f>
        <v>325.46667898866593</v>
      </c>
      <c r="X97" s="9">
        <f>IF($A97&lt;=X$117,NewDistributions!X97,"")</f>
        <v>908</v>
      </c>
      <c r="Y97" s="9">
        <f>IF($A97&lt;=Y$117,NewDistributions!Y97,"")</f>
        <v>150</v>
      </c>
      <c r="Z97" s="9">
        <f>IF($A97&lt;=Z$117,NewDistributions!Z97,"")</f>
        <v>1913</v>
      </c>
      <c r="AA97" s="9">
        <f>IF($A97&lt;=AA$117,NewDistributions!AA97,"")</f>
        <v>2393</v>
      </c>
      <c r="AB97" s="9">
        <f>IF($A97&lt;=AB$117,NewDistributions!AB97,"")</f>
        <v>87</v>
      </c>
      <c r="AC97" s="9">
        <f>IF($A97&lt;=AC$117,NewDistributions!AC97,"")</f>
        <v>681</v>
      </c>
      <c r="AD97" s="9">
        <f>IF($A97&lt;=AD$117,NewDistributions!AD97,"")</f>
        <v>661</v>
      </c>
      <c r="AE97" s="9">
        <f>IF($A97&lt;=AE$117,NewDistributions!AE97,"")</f>
        <v>464</v>
      </c>
      <c r="AF97" s="9">
        <f>IF($A97&lt;=AF$117,NewDistributions!AF97,"")</f>
        <v>1679</v>
      </c>
      <c r="AG97" s="9">
        <f>IF($A97&lt;=AG$117,NewDistributions!AG97,"")</f>
        <v>125</v>
      </c>
      <c r="AH97" s="9">
        <f>IF($A97&lt;=AH$117,NewDistributions!AH97,"")</f>
        <v>1372</v>
      </c>
      <c r="AI97" s="9">
        <f>IF($A97&lt;=AI$117,NewDistributions!AI97,"")</f>
        <v>386</v>
      </c>
      <c r="AJ97" s="9">
        <f>IF($A97&lt;=AJ$117,NewDistributions!AJ97,"")</f>
        <v>1681</v>
      </c>
    </row>
    <row r="98" spans="1:36" x14ac:dyDescent="0.25">
      <c r="A98" s="1">
        <v>44413</v>
      </c>
      <c r="B98" s="3">
        <v>217</v>
      </c>
      <c r="C98" s="9">
        <f>IF($A98&lt;=C$117,NewDistributions!C98,"")</f>
        <v>323</v>
      </c>
      <c r="D98" s="9">
        <f>IF($A98&lt;=D$117,NewDistributions!D98,"")</f>
        <v>250</v>
      </c>
      <c r="E98" s="9">
        <f>IF($A98&lt;=E$117,NewDistributions!E98,"")</f>
        <v>643.67932592684622</v>
      </c>
      <c r="F98" s="9">
        <f>IF($A98&lt;=F$117,NewDistributions!F98,"")</f>
        <v>745.76995727521648</v>
      </c>
      <c r="G98" s="9">
        <f>IF($A98&lt;=G$117,NewDistributions!G98,"")</f>
        <v>217</v>
      </c>
      <c r="H98" s="9">
        <f>IF($A98&lt;=H$117,NewDistributions!H98,"")</f>
        <v>687</v>
      </c>
      <c r="I98" s="9">
        <f>IF($A98&lt;=I$117,NewDistributions!I98,"")</f>
        <v>688.36402722067896</v>
      </c>
      <c r="J98" s="9">
        <f>IF($A98&lt;=J$117,NewDistributions!J98,"")</f>
        <v>408.13819361689912</v>
      </c>
      <c r="K98" s="9">
        <f>IF($A98&lt;=K$117,NewDistributions!K98,"")</f>
        <v>905</v>
      </c>
      <c r="L98" s="9">
        <f>IF($A98&lt;=L$117,NewDistributions!L98,"")</f>
        <v>152</v>
      </c>
      <c r="M98" s="9">
        <f>IF($A98&lt;=M$117,NewDistributions!M98,"")</f>
        <v>464</v>
      </c>
      <c r="N98" s="9">
        <f>IF($A98&lt;=N$117,NewDistributions!N98,"")</f>
        <v>459</v>
      </c>
      <c r="O98" s="9">
        <f>IF($A98&lt;=O$117,NewDistributions!O98,"")</f>
        <v>376</v>
      </c>
      <c r="P98" s="9">
        <f>IF($A98&lt;=P$117,NewDistributions!P98,"")</f>
        <v>615</v>
      </c>
      <c r="Q98" s="9">
        <f>IF($A98&lt;=Q$117,NewDistributions!Q98,"")</f>
        <v>828</v>
      </c>
      <c r="R98" s="9">
        <f>IF($A98&lt;=R$117,NewDistributions!R98,"")</f>
        <v>651</v>
      </c>
      <c r="S98" s="9">
        <f>IF($A98&lt;=S$117,NewDistributions!S98,"")</f>
        <v>590</v>
      </c>
      <c r="T98" s="9">
        <f>IF($A98&lt;=T$117,NewDistributions!T98,"")</f>
        <v>666.10022829441778</v>
      </c>
      <c r="U98" s="9">
        <f>IF($A98&lt;=U$117,NewDistributions!U98,"")</f>
        <v>749</v>
      </c>
      <c r="V98" s="9">
        <f>IF($A98&lt;=V$117,NewDistributions!V98,"")</f>
        <v>1428</v>
      </c>
      <c r="W98" s="9">
        <f>IF($A98&lt;=W$117,NewDistributions!W98,"")</f>
        <v>261.50122907925856</v>
      </c>
      <c r="X98" s="9">
        <f>IF($A98&lt;=X$117,NewDistributions!X98,"")</f>
        <v>594</v>
      </c>
      <c r="Y98" s="9">
        <f>IF($A98&lt;=Y$117,NewDistributions!Y98,"")</f>
        <v>508.13337582954483</v>
      </c>
      <c r="Z98" s="9">
        <f>IF($A98&lt;=Z$117,NewDistributions!Z98,"")</f>
        <v>265</v>
      </c>
      <c r="AA98" s="9">
        <f>IF($A98&lt;=AA$117,NewDistributions!AA98,"")</f>
        <v>702</v>
      </c>
      <c r="AB98" s="9">
        <f>IF($A98&lt;=AB$117,NewDistributions!AB98,"")</f>
        <v>1128.062252191241</v>
      </c>
      <c r="AC98" s="9">
        <f>IF($A98&lt;=AC$117,NewDistributions!AC98,"")</f>
        <v>1042</v>
      </c>
      <c r="AD98" s="9">
        <f>IF($A98&lt;=AD$117,NewDistributions!AD98,"")</f>
        <v>255</v>
      </c>
      <c r="AE98" s="9">
        <f>IF($A98&lt;=AE$117,NewDistributions!AE98,"")</f>
        <v>1195</v>
      </c>
      <c r="AF98" s="9">
        <f>IF($A98&lt;=AF$117,NewDistributions!AF98,"")</f>
        <v>582</v>
      </c>
      <c r="AG98" s="9">
        <f>IF($A98&lt;=AG$117,NewDistributions!AG98,"")</f>
        <v>213</v>
      </c>
      <c r="AH98" s="9">
        <f>IF($A98&lt;=AH$117,NewDistributions!AH98,"")</f>
        <v>1461</v>
      </c>
      <c r="AI98" s="9">
        <f>IF($A98&lt;=AI$117,NewDistributions!AI98,"")</f>
        <v>193</v>
      </c>
      <c r="AJ98" s="9">
        <f>IF($A98&lt;=AJ$117,NewDistributions!AJ98,"")</f>
        <v>1250</v>
      </c>
    </row>
    <row r="99" spans="1:36" x14ac:dyDescent="0.25">
      <c r="A99" s="1">
        <v>44414</v>
      </c>
      <c r="B99" s="3">
        <v>218</v>
      </c>
      <c r="C99" s="9">
        <f>IF($A99&lt;=C$117,NewDistributions!C99,"")</f>
        <v>323</v>
      </c>
      <c r="D99" s="9">
        <f>IF($A99&lt;=D$117,NewDistributions!D99,"")</f>
        <v>562</v>
      </c>
      <c r="E99" s="9">
        <f>IF($A99&lt;=E$117,NewDistributions!E99,"")</f>
        <v>908.1104530847806</v>
      </c>
      <c r="F99" s="9">
        <f>IF($A99&lt;=F$117,NewDistributions!F99,"")</f>
        <v>1052.1411307145058</v>
      </c>
      <c r="G99" s="9">
        <f>IF($A99&lt;=G$117,NewDistributions!G99,"")</f>
        <v>1018.5395277656148</v>
      </c>
      <c r="H99" s="9">
        <f>IF($A99&lt;=H$117,NewDistributions!H99,"")</f>
        <v>846.15556530178947</v>
      </c>
      <c r="I99" s="9">
        <f>IF($A99&lt;=I$117,NewDistributions!I99,"")</f>
        <v>971.152161437877</v>
      </c>
      <c r="J99" s="9">
        <f>IF($A99&lt;=J$117,NewDistributions!J99,"")</f>
        <v>575.80622057889241</v>
      </c>
      <c r="K99" s="9">
        <f>IF($A99&lt;=K$117,NewDistributions!K99,"")</f>
        <v>1831</v>
      </c>
      <c r="L99" s="9">
        <f>IF($A99&lt;=L$117,NewDistributions!L99,"")</f>
        <v>628</v>
      </c>
      <c r="M99" s="9">
        <f>IF($A99&lt;=M$117,NewDistributions!M99,"")</f>
        <v>670.93817485035936</v>
      </c>
      <c r="N99" s="9">
        <f>IF($A99&lt;=N$117,NewDistributions!N99,"")</f>
        <v>493</v>
      </c>
      <c r="O99" s="9">
        <f>IF($A99&lt;=O$117,NewDistributions!O99,"")</f>
        <v>265</v>
      </c>
      <c r="P99" s="9">
        <f>IF($A99&lt;=P$117,NewDistributions!P99,"")</f>
        <v>117</v>
      </c>
      <c r="Q99" s="9">
        <f>IF($A99&lt;=Q$117,NewDistributions!Q99,"")</f>
        <v>127</v>
      </c>
      <c r="R99" s="9">
        <f>IF($A99&lt;=R$117,NewDistributions!R99,"")</f>
        <v>530</v>
      </c>
      <c r="S99" s="9">
        <f>IF($A99&lt;=S$117,NewDistributions!S99,"")</f>
        <v>101</v>
      </c>
      <c r="T99" s="9">
        <f>IF($A99&lt;=T$117,NewDistributions!T99,"")</f>
        <v>939.74212896375263</v>
      </c>
      <c r="U99" s="9">
        <f>IF($A99&lt;=U$117,NewDistributions!U99,"")</f>
        <v>1185</v>
      </c>
      <c r="V99" s="9">
        <f>IF($A99&lt;=V$117,NewDistributions!V99,"")</f>
        <v>2122</v>
      </c>
      <c r="W99" s="9">
        <f>IF($A99&lt;=W$117,NewDistributions!W99,"")</f>
        <v>368.92904596478002</v>
      </c>
      <c r="X99" s="9">
        <f>IF($A99&lt;=X$117,NewDistributions!X99,"")</f>
        <v>1114.4561038068041</v>
      </c>
      <c r="Y99" s="9">
        <f>IF($A99&lt;=Y$117,NewDistributions!Y99,"")</f>
        <v>716.88061363126053</v>
      </c>
      <c r="Z99" s="9">
        <f>IF($A99&lt;=Z$117,NewDistributions!Z99,"")</f>
        <v>1095</v>
      </c>
      <c r="AA99" s="9">
        <f>IF($A99&lt;=AA$117,NewDistributions!AA99,"")</f>
        <v>164</v>
      </c>
      <c r="AB99" s="9">
        <f>IF($A99&lt;=AB$117,NewDistributions!AB99,"")</f>
        <v>1591.4836498289949</v>
      </c>
      <c r="AC99" s="9">
        <f>IF($A99&lt;=AC$117,NewDistributions!AC99,"")</f>
        <v>1367.1231429203362</v>
      </c>
      <c r="AD99" s="9">
        <f>IF($A99&lt;=AD$117,NewDistributions!AD99,"")</f>
        <v>503</v>
      </c>
      <c r="AE99" s="9">
        <f>IF($A99&lt;=AE$117,NewDistributions!AE99,"")</f>
        <v>1708</v>
      </c>
      <c r="AF99" s="9">
        <f>IF($A99&lt;=AF$117,NewDistributions!AF99,"")</f>
        <v>1239</v>
      </c>
      <c r="AG99" s="9">
        <f>IF($A99&lt;=AG$117,NewDistributions!AG99,"")</f>
        <v>436</v>
      </c>
      <c r="AH99" s="9">
        <f>IF($A99&lt;=AH$117,NewDistributions!AH99,"")</f>
        <v>2356</v>
      </c>
      <c r="AI99" s="9">
        <f>IF($A99&lt;=AI$117,NewDistributions!AI99,"")</f>
        <v>220</v>
      </c>
      <c r="AJ99" s="9">
        <f>IF($A99&lt;=AJ$117,NewDistributions!AJ99,"")</f>
        <v>2180</v>
      </c>
    </row>
    <row r="100" spans="1:36" x14ac:dyDescent="0.25">
      <c r="A100" s="1">
        <v>44415</v>
      </c>
      <c r="B100" s="3">
        <v>219</v>
      </c>
      <c r="C100" s="9">
        <f>IF($A100&lt;=C$117,NewDistributions!C100,"")</f>
        <v>7</v>
      </c>
      <c r="D100" s="9">
        <f>IF($A100&lt;=D$117,NewDistributions!D100,"")</f>
        <v>195</v>
      </c>
      <c r="E100" s="9">
        <f>IF($A100&lt;=E$117,NewDistributions!E100,"")</f>
        <v>719.69913559234612</v>
      </c>
      <c r="F100" s="9">
        <f>IF($A100&lt;=F$117,NewDistributions!F100,"")</f>
        <v>833.84687371910968</v>
      </c>
      <c r="G100" s="9">
        <f>IF($A100&lt;=G$117,NewDistributions!G100,"")</f>
        <v>807.21680408971224</v>
      </c>
      <c r="H100" s="9">
        <f>IF($A100&lt;=H$117,NewDistributions!H100,"")</f>
        <v>670.59841328300081</v>
      </c>
      <c r="I100" s="9">
        <f>IF($A100&lt;=I$117,NewDistributions!I100,"")</f>
        <v>769.66118905608676</v>
      </c>
      <c r="J100" s="9">
        <f>IF($A100&lt;=J$117,NewDistributions!J100,"")</f>
        <v>456.34012670113646</v>
      </c>
      <c r="K100" s="9">
        <f>IF($A100&lt;=K$117,NewDistributions!K100,"")</f>
        <v>636.09501072782405</v>
      </c>
      <c r="L100" s="9">
        <f>IF($A100&lt;=L$117,NewDistributions!L100,"")</f>
        <v>510</v>
      </c>
      <c r="M100" s="9">
        <f>IF($A100&lt;=M$117,NewDistributions!M100,"")</f>
        <v>531.73446339645989</v>
      </c>
      <c r="N100" s="9">
        <f>IF($A100&lt;=N$117,NewDistributions!N100,"")</f>
        <v>638.95006186414105</v>
      </c>
      <c r="O100" s="9">
        <f>IF($A100&lt;=O$117,NewDistributions!O100,"")</f>
        <v>361</v>
      </c>
      <c r="P100" s="9">
        <f>IF($A100&lt;=P$117,NewDistributions!P100,"")</f>
        <v>27</v>
      </c>
      <c r="Q100" s="9">
        <f>IF($A100&lt;=Q$117,NewDistributions!Q100,"")</f>
        <v>31</v>
      </c>
      <c r="R100" s="9">
        <f>IF($A100&lt;=R$117,NewDistributions!R100,"")</f>
        <v>807</v>
      </c>
      <c r="S100" s="9">
        <f>IF($A100&lt;=S$117,NewDistributions!S100,"")</f>
        <v>98</v>
      </c>
      <c r="T100" s="9">
        <f>IF($A100&lt;=T$117,NewDistributions!T100,"")</f>
        <v>744.76799115964002</v>
      </c>
      <c r="U100" s="9">
        <f>IF($A100&lt;=U$117,NewDistributions!U100,"")</f>
        <v>1458</v>
      </c>
      <c r="V100" s="9">
        <f>IF($A100&lt;=V$117,NewDistributions!V100,"")</f>
        <v>1049</v>
      </c>
      <c r="W100" s="9">
        <f>IF($A100&lt;=W$117,NewDistributions!W100,"")</f>
        <v>292.38504476394536</v>
      </c>
      <c r="X100" s="9">
        <f>IF($A100&lt;=X$117,NewDistributions!X100,"")</f>
        <v>883.23297220168911</v>
      </c>
      <c r="Y100" s="9">
        <f>IF($A100&lt;=Y$117,NewDistributions!Y100,"")</f>
        <v>568.14493897830073</v>
      </c>
      <c r="Z100" s="9">
        <f>IF($A100&lt;=Z$117,NewDistributions!Z100,"")</f>
        <v>136</v>
      </c>
      <c r="AA100" s="9">
        <f>IF($A100&lt;=AA$117,NewDistributions!AA100,"")</f>
        <v>159</v>
      </c>
      <c r="AB100" s="9">
        <f>IF($A100&lt;=AB$117,NewDistributions!AB100,"")</f>
        <v>1261.2886496358119</v>
      </c>
      <c r="AC100" s="9">
        <f>IF($A100&lt;=AC$117,NewDistributions!AC100,"")</f>
        <v>1083.4776109733532</v>
      </c>
      <c r="AD100" s="9">
        <f>IF($A100&lt;=AD$117,NewDistributions!AD100,"")</f>
        <v>59</v>
      </c>
      <c r="AE100" s="9">
        <f>IF($A100&lt;=AE$117,NewDistributions!AE100,"")</f>
        <v>717</v>
      </c>
      <c r="AF100" s="9">
        <f>IF($A100&lt;=AF$117,NewDistributions!AF100,"")</f>
        <v>2037</v>
      </c>
      <c r="AG100" s="9">
        <f>IF($A100&lt;=AG$117,NewDistributions!AG100,"")</f>
        <v>54</v>
      </c>
      <c r="AH100" s="9">
        <f>IF($A100&lt;=AH$117,NewDistributions!AH100,"")</f>
        <v>2901</v>
      </c>
      <c r="AI100" s="9">
        <f>IF($A100&lt;=AI$117,NewDistributions!AI100,"")</f>
        <v>61</v>
      </c>
      <c r="AJ100" s="9">
        <f>IF($A100&lt;=AJ$117,NewDistributions!AJ100,"")</f>
        <v>2470</v>
      </c>
    </row>
    <row r="101" spans="1:36" x14ac:dyDescent="0.25">
      <c r="A101" s="1">
        <v>44416</v>
      </c>
      <c r="B101" s="3">
        <v>220</v>
      </c>
      <c r="C101" s="9">
        <f>IF($A101&lt;=C$117,NewDistributions!C101,"")</f>
        <v>76</v>
      </c>
      <c r="D101" s="9">
        <f>IF($A101&lt;=D$117,NewDistributions!D101,"")</f>
        <v>313</v>
      </c>
      <c r="E101" s="9">
        <f>IF($A101&lt;=E$117,NewDistributions!E101,"")</f>
        <v>712.70507772484041</v>
      </c>
      <c r="F101" s="9">
        <f>IF($A101&lt;=F$117,NewDistributions!F101,"")</f>
        <v>825.74352469589178</v>
      </c>
      <c r="G101" s="9">
        <f>IF($A101&lt;=G$117,NewDistributions!G101,"")</f>
        <v>799.37224688491767</v>
      </c>
      <c r="H101" s="9">
        <f>IF($A101&lt;=H$117,NewDistributions!H101,"")</f>
        <v>664.08151771321332</v>
      </c>
      <c r="I101" s="9">
        <f>IF($A101&lt;=I$117,NewDistributions!I101,"")</f>
        <v>762.18159844890317</v>
      </c>
      <c r="J101" s="9">
        <f>IF($A101&lt;=J$117,NewDistributions!J101,"")</f>
        <v>451.90539961097994</v>
      </c>
      <c r="K101" s="9">
        <f>IF($A101&lt;=K$117,NewDistributions!K101,"")</f>
        <v>629.9134202628909</v>
      </c>
      <c r="L101" s="9">
        <f>IF($A101&lt;=L$117,NewDistributions!L101,"")</f>
        <v>427.87850204392549</v>
      </c>
      <c r="M101" s="9">
        <f>IF($A101&lt;=M$117,NewDistributions!M101,"")</f>
        <v>526.56705187247564</v>
      </c>
      <c r="N101" s="9">
        <f>IF($A101&lt;=N$117,NewDistributions!N101,"")</f>
        <v>632.7407259263681</v>
      </c>
      <c r="O101" s="9">
        <f>IF($A101&lt;=O$117,NewDistributions!O101,"")</f>
        <v>193</v>
      </c>
      <c r="P101" s="9">
        <f>IF($A101&lt;=P$117,NewDistributions!P101,"")</f>
        <v>60</v>
      </c>
      <c r="Q101" s="9">
        <f>IF($A101&lt;=Q$117,NewDistributions!Q101,"")</f>
        <v>699.79757957743277</v>
      </c>
      <c r="R101" s="9">
        <f>IF($A101&lt;=R$117,NewDistributions!R101,"")</f>
        <v>867</v>
      </c>
      <c r="S101" s="9">
        <f>IF($A101&lt;=S$117,NewDistributions!S101,"")</f>
        <v>182</v>
      </c>
      <c r="T101" s="9">
        <f>IF($A101&lt;=T$117,NewDistributions!T101,"")</f>
        <v>737.53031339923905</v>
      </c>
      <c r="U101" s="9">
        <f>IF($A101&lt;=U$117,NewDistributions!U101,"")</f>
        <v>1892</v>
      </c>
      <c r="V101" s="9">
        <f>IF($A101&lt;=V$117,NewDistributions!V101,"")</f>
        <v>1018</v>
      </c>
      <c r="W101" s="9">
        <f>IF($A101&lt;=W$117,NewDistributions!W101,"")</f>
        <v>289.54363809626011</v>
      </c>
      <c r="X101" s="9">
        <f>IF($A101&lt;=X$117,NewDistributions!X101,"")</f>
        <v>874.64968758686746</v>
      </c>
      <c r="Y101" s="9">
        <f>IF($A101&lt;=Y$117,NewDistributions!Y101,"")</f>
        <v>562.62368935652148</v>
      </c>
      <c r="Z101" s="9">
        <f>IF($A101&lt;=Z$117,NewDistributions!Z101,"")</f>
        <v>915.2122737217851</v>
      </c>
      <c r="AA101" s="9">
        <f>IF($A101&lt;=AA$117,NewDistributions!AA101,"")</f>
        <v>635.55482452417493</v>
      </c>
      <c r="AB101" s="9">
        <f>IF($A101&lt;=AB$117,NewDistributions!AB101,"")</f>
        <v>1249.0314085660518</v>
      </c>
      <c r="AC101" s="9">
        <f>IF($A101&lt;=AC$117,NewDistributions!AC101,"")</f>
        <v>1072.9483429305669</v>
      </c>
      <c r="AD101" s="9">
        <f>IF($A101&lt;=AD$117,NewDistributions!AD101,"")</f>
        <v>967.61594282689634</v>
      </c>
      <c r="AE101" s="9">
        <f>IF($A101&lt;=AE$117,NewDistributions!AE101,"")</f>
        <v>433</v>
      </c>
      <c r="AF101" s="9">
        <f>IF($A101&lt;=AF$117,NewDistributions!AF101,"")</f>
        <v>310</v>
      </c>
      <c r="AG101" s="9">
        <f>IF($A101&lt;=AG$117,NewDistributions!AG101,"")</f>
        <v>271.72890549484003</v>
      </c>
      <c r="AH101" s="9">
        <f>IF($A101&lt;=AH$117,NewDistributions!AH101,"")</f>
        <v>1500</v>
      </c>
      <c r="AI101" s="9">
        <f>IF($A101&lt;=AI$117,NewDistributions!AI101,"")</f>
        <v>644.54621031369209</v>
      </c>
      <c r="AJ101" s="9">
        <f>IF($A101&lt;=AJ$117,NewDistributions!AJ101,"")</f>
        <v>1603</v>
      </c>
    </row>
    <row r="102" spans="1:36" x14ac:dyDescent="0.25">
      <c r="A102" s="1">
        <v>44417</v>
      </c>
      <c r="B102" s="3">
        <v>221</v>
      </c>
      <c r="C102" s="9" t="str">
        <f>IF($A102&lt;=C$117,NewDistributions!C102,"")</f>
        <v/>
      </c>
      <c r="D102" s="9">
        <f>IF($A102&lt;=D$117,NewDistributions!D102,"")</f>
        <v>255</v>
      </c>
      <c r="E102" s="9">
        <f>IF($A102&lt;=E$117,NewDistributions!E102,"")</f>
        <v>769.19644687170057</v>
      </c>
      <c r="F102" s="9">
        <f>IF($A102&lt;=F$117,NewDistributions!F102,"")</f>
        <v>891.19469620032703</v>
      </c>
      <c r="G102" s="9">
        <f>IF($A102&lt;=G$117,NewDistributions!G102,"")</f>
        <v>862.73314341274022</v>
      </c>
      <c r="H102" s="9">
        <f>IF($A102&lt;=H$117,NewDistributions!H102,"")</f>
        <v>716.71882216536778</v>
      </c>
      <c r="I102" s="9">
        <f>IF($A102&lt;=I$117,NewDistributions!I102,"")</f>
        <v>822.59464078677217</v>
      </c>
      <c r="J102" s="9">
        <f>IF($A102&lt;=J$117,NewDistributions!J102,"")</f>
        <v>487.72492096255434</v>
      </c>
      <c r="K102" s="9">
        <f>IF($A102&lt;=K$117,NewDistributions!K102,"")</f>
        <v>679.84244794475171</v>
      </c>
      <c r="L102" s="9">
        <f>IF($A102&lt;=L$117,NewDistributions!L102,"")</f>
        <v>461.79357177543591</v>
      </c>
      <c r="M102" s="9">
        <f>IF($A102&lt;=M$117,NewDistributions!M102,"")</f>
        <v>568.30450350247997</v>
      </c>
      <c r="N102" s="9">
        <f>IF($A102&lt;=N$117,NewDistributions!N102,"")</f>
        <v>682.89385523589465</v>
      </c>
      <c r="O102" s="9">
        <f>IF($A102&lt;=O$117,NewDistributions!O102,"")</f>
        <v>451.7497285250239</v>
      </c>
      <c r="P102" s="9">
        <f>IF($A102&lt;=P$117,NewDistributions!P102,"")</f>
        <v>655.91442751268062</v>
      </c>
      <c r="Q102" s="9">
        <f>IF($A102&lt;=Q$117,NewDistributions!Q102,"")</f>
        <v>755.26585759565774</v>
      </c>
      <c r="R102" s="9">
        <f>IF($A102&lt;=R$117,NewDistributions!R102,"")</f>
        <v>975.3810858989234</v>
      </c>
      <c r="S102" s="9">
        <f>IF($A102&lt;=S$117,NewDistributions!S102,"")</f>
        <v>470.49200440894037</v>
      </c>
      <c r="T102" s="9">
        <f>IF($A102&lt;=T$117,NewDistributions!T102,"")</f>
        <v>795.98941309395241</v>
      </c>
      <c r="U102" s="9">
        <f>IF($A102&lt;=U$117,NewDistributions!U102,"")</f>
        <v>492</v>
      </c>
      <c r="V102" s="9">
        <f>IF($A102&lt;=V$117,NewDistributions!V102,"")</f>
        <v>885</v>
      </c>
      <c r="W102" s="9">
        <f>IF($A102&lt;=W$117,NewDistributions!W102,"")</f>
        <v>312.49382752973469</v>
      </c>
      <c r="X102" s="9">
        <f>IF($A102&lt;=X$117,NewDistributions!X102,"")</f>
        <v>943.97732382864569</v>
      </c>
      <c r="Y102" s="9">
        <f>IF($A102&lt;=Y$117,NewDistributions!Y102,"")</f>
        <v>607.21910970628994</v>
      </c>
      <c r="Z102" s="9">
        <f>IF($A102&lt;=Z$117,NewDistributions!Z102,"")</f>
        <v>987.75503512344858</v>
      </c>
      <c r="AA102" s="9">
        <f>IF($A102&lt;=AA$117,NewDistributions!AA102,"")</f>
        <v>685.93100862588358</v>
      </c>
      <c r="AB102" s="9">
        <f>IF($A102&lt;=AB$117,NewDistributions!AB102,"")</f>
        <v>1348.0337821754374</v>
      </c>
      <c r="AC102" s="9">
        <f>IF($A102&lt;=AC$117,NewDistributions!AC102,"")</f>
        <v>1157.9937885310146</v>
      </c>
      <c r="AD102" s="9">
        <f>IF($A102&lt;=AD$117,NewDistributions!AD102,"")</f>
        <v>1044.3123929123656</v>
      </c>
      <c r="AE102" s="9">
        <f>IF($A102&lt;=AE$117,NewDistributions!AE102,"")</f>
        <v>393</v>
      </c>
      <c r="AF102" s="9">
        <f>IF($A102&lt;=AF$117,NewDistributions!AF102,"")</f>
        <v>964</v>
      </c>
      <c r="AG102" s="9">
        <f>IF($A102&lt;=AG$117,NewDistributions!AG102,"")</f>
        <v>293.26704011484367</v>
      </c>
      <c r="AH102" s="9">
        <f>IF($A102&lt;=AH$117,NewDistributions!AH102,"")</f>
        <v>1206</v>
      </c>
      <c r="AI102" s="9">
        <f>IF($A102&lt;=AI$117,NewDistributions!AI102,"")</f>
        <v>695.63508148576784</v>
      </c>
      <c r="AJ102" s="9">
        <f>IF($A102&lt;=AJ$117,NewDistributions!AJ102,"")</f>
        <v>2353</v>
      </c>
    </row>
    <row r="103" spans="1:36" x14ac:dyDescent="0.25">
      <c r="A103" s="1">
        <v>44418</v>
      </c>
      <c r="B103" s="3">
        <v>222</v>
      </c>
      <c r="C103" s="9" t="str">
        <f>IF($A103&lt;=C$117,NewDistributions!C103,"")</f>
        <v/>
      </c>
      <c r="D103" s="9" t="str">
        <f>IF($A103&lt;=D$117,NewDistributions!D103,"")</f>
        <v/>
      </c>
      <c r="E103" s="9">
        <f>IF($A103&lt;=E$117,NewDistributions!E103,"")</f>
        <v>525.95926034345769</v>
      </c>
      <c r="F103" s="9">
        <f>IF($A103&lt;=F$117,NewDistributions!F103,"")</f>
        <v>609.3789241251294</v>
      </c>
      <c r="G103" s="9">
        <f>IF($A103&lt;=G$117,NewDistributions!G103,"")</f>
        <v>589.91755334883976</v>
      </c>
      <c r="H103" s="9">
        <f>IF($A103&lt;=H$117,NewDistributions!H103,"")</f>
        <v>490.07623879889707</v>
      </c>
      <c r="I103" s="9">
        <f>IF($A103&lt;=I$117,NewDistributions!I103,"")</f>
        <v>562.47174644439087</v>
      </c>
      <c r="J103" s="9">
        <f>IF($A103&lt;=J$117,NewDistributions!J103,"")</f>
        <v>333.49535053605462</v>
      </c>
      <c r="K103" s="9">
        <f>IF($A103&lt;=K$117,NewDistributions!K103,"")</f>
        <v>464.8610020566</v>
      </c>
      <c r="L103" s="9">
        <f>IF($A103&lt;=L$117,NewDistributions!L103,"")</f>
        <v>315.76407617353419</v>
      </c>
      <c r="M103" s="9">
        <f>IF($A103&lt;=M$117,NewDistributions!M103,"")</f>
        <v>388.59385990107927</v>
      </c>
      <c r="N103" s="9">
        <f>IF($A103&lt;=N$117,NewDistributions!N103,"")</f>
        <v>466.94748585199727</v>
      </c>
      <c r="O103" s="9">
        <f>IF($A103&lt;=O$117,NewDistributions!O103,"")</f>
        <v>308.89632166366181</v>
      </c>
      <c r="P103" s="9">
        <f>IF($A103&lt;=P$117,NewDistributions!P103,"")</f>
        <v>448.49955891799578</v>
      </c>
      <c r="Q103" s="9">
        <f>IF($A103&lt;=Q$117,NewDistributions!Q103,"")</f>
        <v>516.43383616673611</v>
      </c>
      <c r="R103" s="9">
        <f>IF($A103&lt;=R$117,NewDistributions!R103,"")</f>
        <v>666.9436872452211</v>
      </c>
      <c r="S103" s="9">
        <f>IF($A103&lt;=S$117,NewDistributions!S103,"")</f>
        <v>321.71186911083441</v>
      </c>
      <c r="T103" s="9">
        <f>IF($A103&lt;=T$117,NewDistributions!T103,"")</f>
        <v>544.27968908972139</v>
      </c>
      <c r="U103" s="9">
        <f>IF($A103&lt;=U$117,NewDistributions!U103,"")</f>
        <v>410</v>
      </c>
      <c r="V103" s="9">
        <f>IF($A103&lt;=V$117,NewDistributions!V103,"")</f>
        <v>1017</v>
      </c>
      <c r="W103" s="9">
        <f>IF($A103&lt;=W$117,NewDistributions!W103,"")</f>
        <v>213.67626314179032</v>
      </c>
      <c r="X103" s="9">
        <f>IF($A103&lt;=X$117,NewDistributions!X103,"")</f>
        <v>645.4704998200491</v>
      </c>
      <c r="Y103" s="9">
        <f>IF($A103&lt;=Y$117,NewDistributions!Y103,"")</f>
        <v>415.20279391113678</v>
      </c>
      <c r="Z103" s="9">
        <f>IF($A103&lt;=Z$117,NewDistributions!Z103,"")</f>
        <v>675.40471590466564</v>
      </c>
      <c r="AA103" s="9">
        <f>IF($A103&lt;=AA$117,NewDistributions!AA103,"")</f>
        <v>469.02422314989713</v>
      </c>
      <c r="AB103" s="9">
        <f>IF($A103&lt;=AB$117,NewDistributions!AB103,"")</f>
        <v>921.75523414705629</v>
      </c>
      <c r="AC103" s="9">
        <f>IF($A103&lt;=AC$117,NewDistributions!AC103,"")</f>
        <v>791.8101532780172</v>
      </c>
      <c r="AD103" s="9">
        <f>IF($A103&lt;=AD$117,NewDistributions!AD103,"")</f>
        <v>714.07736733291767</v>
      </c>
      <c r="AE103" s="9">
        <f>IF($A103&lt;=AE$117,NewDistributions!AE103,"")</f>
        <v>459</v>
      </c>
      <c r="AF103" s="9">
        <f>IF($A103&lt;=AF$117,NewDistributions!AF103,"")</f>
        <v>848</v>
      </c>
      <c r="AG103" s="9">
        <f>IF($A103&lt;=AG$117,NewDistributions!AG103,"")</f>
        <v>200.52941758807569</v>
      </c>
      <c r="AH103" s="9">
        <f>IF($A103&lt;=AH$117,NewDistributions!AH103,"")</f>
        <v>576</v>
      </c>
      <c r="AI103" s="9">
        <f>IF($A103&lt;=AI$117,NewDistributions!AI103,"")</f>
        <v>475.65965029534487</v>
      </c>
      <c r="AJ103" s="9">
        <f>IF($A103&lt;=AJ$117,NewDistributions!AJ103,"")</f>
        <v>891.63204728756079</v>
      </c>
    </row>
    <row r="104" spans="1:36" x14ac:dyDescent="0.25">
      <c r="A104" s="1">
        <v>44419</v>
      </c>
      <c r="B104" s="3">
        <v>223</v>
      </c>
      <c r="C104" s="9" t="str">
        <f>IF($A104&lt;=C$117,NewDistributions!C104,"")</f>
        <v/>
      </c>
      <c r="D104" s="9" t="str">
        <f>IF($A104&lt;=D$117,NewDistributions!D104,"")</f>
        <v/>
      </c>
      <c r="E104" s="9">
        <f>IF($A104&lt;=E$117,NewDistributions!E104,"")</f>
        <v>303.10594005387554</v>
      </c>
      <c r="F104" s="9">
        <f>IF($A104&lt;=F$117,NewDistributions!F104,"")</f>
        <v>351.1799973354693</v>
      </c>
      <c r="G104" s="9">
        <f>IF($A104&lt;=G$117,NewDistributions!G104,"")</f>
        <v>339.9645714866694</v>
      </c>
      <c r="H104" s="9">
        <f>IF($A104&lt;=H$117,NewDistributions!H104,"")</f>
        <v>282.42685367349003</v>
      </c>
      <c r="I104" s="9">
        <f>IF($A104&lt;=I$117,NewDistributions!I104,"")</f>
        <v>324.14778161428171</v>
      </c>
      <c r="J104" s="9">
        <f>IF($A104&lt;=J$117,NewDistributions!J104,"")</f>
        <v>192.19059221782871</v>
      </c>
      <c r="K104" s="9">
        <f>IF($A104&lt;=K$117,NewDistributions!K104,"")</f>
        <v>267.8955228030307</v>
      </c>
      <c r="L104" s="9">
        <f>IF($A104&lt;=L$117,NewDistributions!L104,"")</f>
        <v>181.9722065191192</v>
      </c>
      <c r="M104" s="9">
        <f>IF($A104&lt;=M$117,NewDistributions!M104,"")</f>
        <v>223.94340414810983</v>
      </c>
      <c r="N104" s="9">
        <f>IF($A104&lt;=N$117,NewDistributions!N104,"")</f>
        <v>269.09794603219672</v>
      </c>
      <c r="O104" s="9">
        <f>IF($A104&lt;=O$117,NewDistributions!O104,"")</f>
        <v>178.01437680926267</v>
      </c>
      <c r="P104" s="9">
        <f>IF($A104&lt;=P$117,NewDistributions!P104,"")</f>
        <v>258.46655942686442</v>
      </c>
      <c r="Q104" s="9">
        <f>IF($A104&lt;=Q$117,NewDistributions!Q104,"")</f>
        <v>297.61651745581219</v>
      </c>
      <c r="R104" s="9">
        <f>IF($A104&lt;=R$117,NewDistributions!R104,"")</f>
        <v>384.3540907590567</v>
      </c>
      <c r="S104" s="9">
        <f>IF($A104&lt;=S$117,NewDistributions!S104,"")</f>
        <v>185.39987003885136</v>
      </c>
      <c r="T104" s="9">
        <f>IF($A104&lt;=T$117,NewDistributions!T104,"")</f>
        <v>313.66385051607421</v>
      </c>
      <c r="U104" s="9">
        <f>IF($A104&lt;=U$117,NewDistributions!U104,"")</f>
        <v>505</v>
      </c>
      <c r="V104" s="9">
        <f>IF($A104&lt;=V$117,NewDistributions!V104,"")</f>
        <v>330</v>
      </c>
      <c r="W104" s="9">
        <f>IF($A104&lt;=W$117,NewDistributions!W104,"")</f>
        <v>123.13985034612114</v>
      </c>
      <c r="X104" s="9">
        <f>IF($A104&lt;=X$117,NewDistributions!X104,"")</f>
        <v>371.97927173567263</v>
      </c>
      <c r="Y104" s="9">
        <f>IF($A104&lt;=Y$117,NewDistributions!Y104,"")</f>
        <v>239.27791114349503</v>
      </c>
      <c r="Z104" s="9">
        <f>IF($A104&lt;=Z$117,NewDistributions!Z104,"")</f>
        <v>389.23011108816326</v>
      </c>
      <c r="AA104" s="9">
        <f>IF($A104&lt;=AA$117,NewDistributions!AA104,"")</f>
        <v>270.29475243618657</v>
      </c>
      <c r="AB104" s="9">
        <f>IF($A104&lt;=AB$117,NewDistributions!AB104,"")</f>
        <v>531.19986244493055</v>
      </c>
      <c r="AC104" s="9">
        <f>IF($A104&lt;=AC$117,NewDistributions!AC104,"")</f>
        <v>456.31359489163367</v>
      </c>
      <c r="AD104" s="9">
        <f>IF($A104&lt;=AD$117,NewDistributions!AD104,"")</f>
        <v>411.51683793079235</v>
      </c>
      <c r="AE104" s="9">
        <f>IF($A104&lt;=AE$117,NewDistributions!AE104,"")</f>
        <v>272</v>
      </c>
      <c r="AF104" s="9">
        <f>IF($A104&lt;=AF$117,NewDistributions!AF104,"")</f>
        <v>383.21685577835683</v>
      </c>
      <c r="AG104" s="9">
        <f>IF($A104&lt;=AG$117,NewDistributions!AG104,"")</f>
        <v>115.56343277785969</v>
      </c>
      <c r="AH104" s="9">
        <f>IF($A104&lt;=AH$117,NewDistributions!AH104,"")</f>
        <v>305.12798653733807</v>
      </c>
      <c r="AI104" s="9">
        <f>IF($A104&lt;=AI$117,NewDistributions!AI104,"")</f>
        <v>274.11869382164758</v>
      </c>
      <c r="AJ104" s="9">
        <f>IF($A104&lt;=AJ$117,NewDistributions!AJ104,"")</f>
        <v>513.84012080960395</v>
      </c>
    </row>
    <row r="105" spans="1:36" x14ac:dyDescent="0.25">
      <c r="A105" s="1">
        <v>44420</v>
      </c>
      <c r="B105" s="3">
        <v>224</v>
      </c>
      <c r="C105" s="9" t="str">
        <f>IF($A105&lt;=C$117,NewDistributions!C105,"")</f>
        <v/>
      </c>
      <c r="D105" s="9" t="str">
        <f>IF($A105&lt;=D$117,NewDistributions!D105,"")</f>
        <v/>
      </c>
      <c r="E105" s="9">
        <f>IF($A105&lt;=E$117,NewDistributions!E105,"")</f>
        <v>870.99737506824795</v>
      </c>
      <c r="F105" s="9">
        <f>IF($A105&lt;=F$117,NewDistributions!F105,"")</f>
        <v>1009.1417403476652</v>
      </c>
      <c r="G105" s="9">
        <f>IF($A105&lt;=G$117,NewDistributions!G105,"")</f>
        <v>976.91338324971991</v>
      </c>
      <c r="H105" s="9">
        <f>IF($A105&lt;=H$117,NewDistributions!H105,"")</f>
        <v>811.57448829509065</v>
      </c>
      <c r="I105" s="9">
        <f>IF($A105&lt;=I$117,NewDistributions!I105,"")</f>
        <v>931.46266572704542</v>
      </c>
      <c r="J105" s="9">
        <f>IF($A105&lt;=J$117,NewDistributions!J105,"")</f>
        <v>552.27390563451456</v>
      </c>
      <c r="K105" s="9">
        <f>IF($A105&lt;=K$117,NewDistributions!K105,"")</f>
        <v>769.8176324507441</v>
      </c>
      <c r="L105" s="9">
        <f>IF($A105&lt;=L$117,NewDistributions!L105,"")</f>
        <v>522.91061727592592</v>
      </c>
      <c r="M105" s="9">
        <f>IF($A105&lt;=M$117,NewDistributions!M105,"")</f>
        <v>643.51796319873938</v>
      </c>
      <c r="N105" s="9">
        <f>IF($A105&lt;=N$117,NewDistributions!N105,"")</f>
        <v>773.27288468420625</v>
      </c>
      <c r="O105" s="9">
        <f>IF($A105&lt;=O$117,NewDistributions!O105,"")</f>
        <v>511.5375003794839</v>
      </c>
      <c r="P105" s="9">
        <f>IF($A105&lt;=P$117,NewDistributions!P105,"")</f>
        <v>742.72280762229195</v>
      </c>
      <c r="Q105" s="9">
        <f>IF($A105&lt;=Q$117,NewDistributions!Q105,"")</f>
        <v>855.2231125361734</v>
      </c>
      <c r="R105" s="9">
        <f>IF($A105&lt;=R$117,NewDistributions!R105,"")</f>
        <v>1104.4699555823295</v>
      </c>
      <c r="S105" s="9">
        <f>IF($A105&lt;=S$117,NewDistributions!S105,"")</f>
        <v>532.76026234660299</v>
      </c>
      <c r="T105" s="9">
        <f>IF($A105&lt;=T$117,NewDistributions!T105,"")</f>
        <v>901.33631298974842</v>
      </c>
      <c r="U105" s="9">
        <f>IF($A105&lt;=U$117,NewDistributions!U105,"")</f>
        <v>2114</v>
      </c>
      <c r="V105" s="9">
        <f>IF($A105&lt;=V$117,NewDistributions!V105,"")</f>
        <v>1032</v>
      </c>
      <c r="W105" s="9">
        <f>IF($A105&lt;=W$117,NewDistributions!W105,"")</f>
        <v>353.8514830780486</v>
      </c>
      <c r="X105" s="9">
        <f>IF($A105&lt;=X$117,NewDistributions!X105,"")</f>
        <v>1068.9099963009064</v>
      </c>
      <c r="Y105" s="9">
        <f>IF($A105&lt;=Y$117,NewDistributions!Y105,"")</f>
        <v>687.58280514360831</v>
      </c>
      <c r="Z105" s="9">
        <f>IF($A105&lt;=Z$117,NewDistributions!Z105,"")</f>
        <v>1118.4815612498187</v>
      </c>
      <c r="AA105" s="9">
        <f>IF($A105&lt;=AA$117,NewDistributions!AA105,"")</f>
        <v>776.7119965546367</v>
      </c>
      <c r="AB105" s="9">
        <f>IF($A105&lt;=AB$117,NewDistributions!AB105,"")</f>
        <v>1526.4421599401492</v>
      </c>
      <c r="AC105" s="9">
        <f>IF($A105&lt;=AC$117,NewDistributions!AC105,"")</f>
        <v>1311.2509219986721</v>
      </c>
      <c r="AD105" s="9">
        <f>IF($A105&lt;=AD$117,NewDistributions!AD105,"")</f>
        <v>1182.5241219975171</v>
      </c>
      <c r="AE105" s="9">
        <f>IF($A105&lt;=AE$117,NewDistributions!AE105,"")</f>
        <v>683.02653695002368</v>
      </c>
      <c r="AF105" s="9">
        <f>IF($A105&lt;=AF$117,NewDistributions!AF105,"")</f>
        <v>1101.2020266112722</v>
      </c>
      <c r="AG105" s="9">
        <f>IF($A105&lt;=AG$117,NewDistributions!AG105,"")</f>
        <v>332.08008587894687</v>
      </c>
      <c r="AH105" s="9">
        <f>IF($A105&lt;=AH$117,NewDistributions!AH105,"")</f>
        <v>876.80787544765838</v>
      </c>
      <c r="AI105" s="9">
        <f>IF($A105&lt;=AI$117,NewDistributions!AI105,"")</f>
        <v>787.70037543194701</v>
      </c>
      <c r="AJ105" s="9">
        <f>IF($A105&lt;=AJ$117,NewDistributions!AJ105,"")</f>
        <v>1476.5576562140536</v>
      </c>
    </row>
    <row r="106" spans="1:36" x14ac:dyDescent="0.25">
      <c r="A106" s="1">
        <v>44421</v>
      </c>
      <c r="B106" s="3">
        <v>225</v>
      </c>
      <c r="C106" s="9" t="str">
        <f>IF($A106&lt;=C$117,NewDistributions!C106,"")</f>
        <v/>
      </c>
      <c r="D106" s="9" t="str">
        <f>IF($A106&lt;=D$117,NewDistributions!D106,"")</f>
        <v/>
      </c>
      <c r="E106" s="9">
        <f>IF($A106&lt;=E$117,NewDistributions!E106,"")</f>
        <v>1175.3440595566485</v>
      </c>
      <c r="F106" s="9">
        <f>IF($A106&lt;=F$117,NewDistributions!F106,"")</f>
        <v>1361.75927014171</v>
      </c>
      <c r="G106" s="9">
        <f>IF($A106&lt;=G$117,NewDistributions!G106,"")</f>
        <v>1318.269577579342</v>
      </c>
      <c r="H106" s="9">
        <f>IF($A106&lt;=H$117,NewDistributions!H106,"")</f>
        <v>1095.1574379091651</v>
      </c>
      <c r="I106" s="9">
        <f>IF($A106&lt;=I$117,NewDistributions!I106,"")</f>
        <v>1256.9373251845725</v>
      </c>
      <c r="J106" s="9">
        <f>IF($A106&lt;=J$117,NewDistributions!J106,"")</f>
        <v>745.25121753071176</v>
      </c>
      <c r="K106" s="9">
        <f>IF($A106&lt;=K$117,NewDistributions!K106,"")</f>
        <v>1038.8097681373984</v>
      </c>
      <c r="L106" s="9">
        <f>IF($A106&lt;=L$117,NewDistributions!L106,"")</f>
        <v>705.62771517674128</v>
      </c>
      <c r="M106" s="9">
        <f>IF($A106&lt;=M$117,NewDistributions!M106,"")</f>
        <v>868.37806509388281</v>
      </c>
      <c r="N106" s="9">
        <f>IF($A106&lt;=N$117,NewDistributions!N106,"")</f>
        <v>1043.4723656412609</v>
      </c>
      <c r="O106" s="9">
        <f>IF($A106&lt;=O$117,NewDistributions!O106,"")</f>
        <v>690.28056745217737</v>
      </c>
      <c r="P106" s="9">
        <f>IF($A106&lt;=P$117,NewDistributions!P106,"")</f>
        <v>1002.2473830850182</v>
      </c>
      <c r="Q106" s="9">
        <f>IF($A106&lt;=Q$117,NewDistributions!Q106,"")</f>
        <v>1154.057903832542</v>
      </c>
      <c r="R106" s="9">
        <f>IF($A106&lt;=R$117,NewDistributions!R106,"")</f>
        <v>1490.3973747920047</v>
      </c>
      <c r="S106" s="9">
        <f>IF($A106&lt;=S$117,NewDistributions!S106,"")</f>
        <v>718.91905468467655</v>
      </c>
      <c r="T106" s="9">
        <f>IF($A106&lt;=T$117,NewDistributions!T106,"")</f>
        <v>1216.2841260596758</v>
      </c>
      <c r="U106" s="9">
        <f>IF($A106&lt;=U$117,NewDistributions!U106,"")</f>
        <v>3801</v>
      </c>
      <c r="V106" s="9">
        <f>IF($A106&lt;=V$117,NewDistributions!V106,"")</f>
        <v>256</v>
      </c>
      <c r="W106" s="9">
        <f>IF($A106&lt;=W$117,NewDistributions!W106,"")</f>
        <v>477.49539838566244</v>
      </c>
      <c r="X106" s="9">
        <f>IF($A106&lt;=X$117,NewDistributions!X106,"")</f>
        <v>1442.4119409711141</v>
      </c>
      <c r="Y106" s="9">
        <f>IF($A106&lt;=Y$117,NewDistributions!Y106,"")</f>
        <v>927.84018484037165</v>
      </c>
      <c r="Z106" s="9">
        <f>IF($A106&lt;=Z$117,NewDistributions!Z106,"")</f>
        <v>1509.3049604604739</v>
      </c>
      <c r="AA106" s="9">
        <f>IF($A106&lt;=AA$117,NewDistributions!AA106,"")</f>
        <v>1048.1131829648737</v>
      </c>
      <c r="AB106" s="9">
        <f>IF($A106&lt;=AB$117,NewDistributions!AB106,"")</f>
        <v>2059.8164544431634</v>
      </c>
      <c r="AC106" s="9">
        <f>IF($A106&lt;=AC$117,NewDistributions!AC106,"")</f>
        <v>1769.4324068869573</v>
      </c>
      <c r="AD106" s="9">
        <f>IF($A106&lt;=AD$117,NewDistributions!AD106,"")</f>
        <v>1595.7254773164343</v>
      </c>
      <c r="AE106" s="9">
        <f>IF($A106&lt;=AE$117,NewDistributions!AE106,"")</f>
        <v>921.69185086327741</v>
      </c>
      <c r="AF106" s="9">
        <f>IF($A106&lt;=AF$117,NewDistributions!AF106,"")</f>
        <v>1485.9875556430943</v>
      </c>
      <c r="AG106" s="9">
        <f>IF($A106&lt;=AG$117,NewDistributions!AG106,"")</f>
        <v>448.11657004623441</v>
      </c>
      <c r="AH106" s="9">
        <f>IF($A106&lt;=AH$117,NewDistributions!AH106,"")</f>
        <v>1183.1848835354656</v>
      </c>
      <c r="AI106" s="9">
        <f>IF($A106&lt;=AI$117,NewDistributions!AI106,"")</f>
        <v>1062.9411562829036</v>
      </c>
      <c r="AJ106" s="9">
        <f>IF($A106&lt;=AJ$117,NewDistributions!AJ106,"")</f>
        <v>1992.5011481096205</v>
      </c>
    </row>
    <row r="107" spans="1:36" x14ac:dyDescent="0.25">
      <c r="A107" s="1">
        <v>44422</v>
      </c>
      <c r="B107" s="3">
        <v>226</v>
      </c>
      <c r="C107" s="9" t="str">
        <f>IF($A107&lt;=C$117,NewDistributions!C107,"")</f>
        <v/>
      </c>
      <c r="D107" s="9" t="str">
        <f>IF($A107&lt;=D$117,NewDistributions!D107,"")</f>
        <v/>
      </c>
      <c r="E107" s="9">
        <f>IF($A107&lt;=E$117,NewDistributions!E107,"")</f>
        <v>308.68525003298851</v>
      </c>
      <c r="F107" s="9">
        <f>IF($A107&lt;=F$117,NewDistributions!F107,"")</f>
        <v>357.64421266317413</v>
      </c>
      <c r="G107" s="9">
        <f>IF($A107&lt;=G$117,NewDistributions!G107,"")</f>
        <v>346.22234302995508</v>
      </c>
      <c r="H107" s="9">
        <f>IF($A107&lt;=H$117,NewDistributions!H107,"")</f>
        <v>287.62552105303649</v>
      </c>
      <c r="I107" s="9">
        <f>IF($A107&lt;=I$117,NewDistributions!I107,"")</f>
        <v>330.11441147445515</v>
      </c>
      <c r="J107" s="9">
        <f>IF($A107&lt;=J$117,NewDistributions!J107,"")</f>
        <v>195.72826913995854</v>
      </c>
      <c r="K107" s="9">
        <f>IF($A107&lt;=K$117,NewDistributions!K107,"")</f>
        <v>272.82671010846235</v>
      </c>
      <c r="L107" s="9">
        <f>IF($A107&lt;=L$117,NewDistributions!L107,"")</f>
        <v>185.32179230294699</v>
      </c>
      <c r="M107" s="9">
        <f>IF($A107&lt;=M$117,NewDistributions!M107,"")</f>
        <v>228.06555915886213</v>
      </c>
      <c r="N107" s="9">
        <f>IF($A107&lt;=N$117,NewDistributions!N107,"")</f>
        <v>274.0512664965625</v>
      </c>
      <c r="O107" s="9">
        <f>IF($A107&lt;=O$117,NewDistributions!O107,"")</f>
        <v>181.29111031319911</v>
      </c>
      <c r="P107" s="9">
        <f>IF($A107&lt;=P$117,NewDistributions!P107,"")</f>
        <v>263.22418659218965</v>
      </c>
      <c r="Q107" s="9">
        <f>IF($A107&lt;=Q$117,NewDistributions!Q107,"")</f>
        <v>303.09478292832347</v>
      </c>
      <c r="R107" s="9">
        <f>IF($A107&lt;=R$117,NewDistributions!R107,"")</f>
        <v>391.42894588686318</v>
      </c>
      <c r="S107" s="9">
        <f>IF($A107&lt;=S$117,NewDistributions!S107,"")</f>
        <v>188.81254926558768</v>
      </c>
      <c r="T107" s="9">
        <f>IF($A107&lt;=T$117,NewDistributions!T107,"")</f>
        <v>319.43750130999308</v>
      </c>
      <c r="U107" s="9">
        <f>IF($A107&lt;=U$117,NewDistributions!U107,"")</f>
        <v>614</v>
      </c>
      <c r="V107" s="9">
        <f>IF($A107&lt;=V$117,NewDistributions!V107,"")</f>
        <v>256.4078966564357</v>
      </c>
      <c r="W107" s="9">
        <f>IF($A107&lt;=W$117,NewDistributions!W107,"")</f>
        <v>125.40650139167981</v>
      </c>
      <c r="X107" s="9">
        <f>IF($A107&lt;=X$117,NewDistributions!X107,"")</f>
        <v>378.82634198013631</v>
      </c>
      <c r="Y107" s="9">
        <f>IF($A107&lt;=Y$117,NewDistributions!Y107,"")</f>
        <v>243.68233039490212</v>
      </c>
      <c r="Z107" s="9">
        <f>IF($A107&lt;=Z$117,NewDistributions!Z107,"")</f>
        <v>396.39471974897236</v>
      </c>
      <c r="AA107" s="9">
        <f>IF($A107&lt;=AA$117,NewDistributions!AA107,"")</f>
        <v>275.27010267019949</v>
      </c>
      <c r="AB107" s="9">
        <f>IF($A107&lt;=AB$117,NewDistributions!AB107,"")</f>
        <v>540.977726558585</v>
      </c>
      <c r="AC107" s="9">
        <f>IF($A107&lt;=AC$117,NewDistributions!AC107,"")</f>
        <v>464.71301785754599</v>
      </c>
      <c r="AD107" s="9">
        <f>IF($A107&lt;=AD$117,NewDistributions!AD107,"")</f>
        <v>419.09168123614745</v>
      </c>
      <c r="AE107" s="9">
        <f>IF($A107&lt;=AE$117,NewDistributions!AE107,"")</f>
        <v>242.06756917209663</v>
      </c>
      <c r="AF107" s="9">
        <f>IF($A107&lt;=AF$117,NewDistributions!AF107,"")</f>
        <v>390.27077767654743</v>
      </c>
      <c r="AG107" s="9">
        <f>IF($A107&lt;=AG$117,NewDistributions!AG107,"")</f>
        <v>117.69062373204761</v>
      </c>
      <c r="AH107" s="9">
        <f>IF($A107&lt;=AH$117,NewDistributions!AH107,"")</f>
        <v>310.74451658697575</v>
      </c>
      <c r="AI107" s="9">
        <f>IF($A107&lt;=AI$117,NewDistributions!AI107,"")</f>
        <v>279.16443183636756</v>
      </c>
      <c r="AJ107" s="9">
        <f>IF($A107&lt;=AJ$117,NewDistributions!AJ107,"")</f>
        <v>523.29844192933649</v>
      </c>
    </row>
    <row r="108" spans="1:36" x14ac:dyDescent="0.25">
      <c r="A108" s="1">
        <v>44423</v>
      </c>
      <c r="B108" s="3">
        <v>227</v>
      </c>
      <c r="C108" s="9" t="str">
        <f>IF($A108&lt;=C$117,NewDistributions!C108,"")</f>
        <v/>
      </c>
      <c r="D108" s="9" t="str">
        <f>IF($A108&lt;=D$117,NewDistributions!D108,"")</f>
        <v/>
      </c>
      <c r="E108" s="9">
        <f>IF($A108&lt;=E$117,NewDistributions!E108,"")</f>
        <v>339.85873302207432</v>
      </c>
      <c r="F108" s="9">
        <f>IF($A108&lt;=F$117,NewDistributions!F108,"")</f>
        <v>393.76195971590477</v>
      </c>
      <c r="G108" s="9">
        <f>IF($A108&lt;=G$117,NewDistributions!G108,"")</f>
        <v>381.18661916473008</v>
      </c>
      <c r="H108" s="9">
        <f>IF($A108&lt;=H$117,NewDistributions!H108,"")</f>
        <v>316.672225703859</v>
      </c>
      <c r="I108" s="9">
        <f>IF($A108&lt;=I$117,NewDistributions!I108,"")</f>
        <v>363.45198101965002</v>
      </c>
      <c r="J108" s="9">
        <f>IF($A108&lt;=J$117,NewDistributions!J108,"")</f>
        <v>215.49446097408543</v>
      </c>
      <c r="K108" s="9">
        <f>IF($A108&lt;=K$117,NewDistributions!K108,"")</f>
        <v>300.37891354424391</v>
      </c>
      <c r="L108" s="9">
        <f>IF($A108&lt;=L$117,NewDistributions!L108,"")</f>
        <v>204.03705563102997</v>
      </c>
      <c r="M108" s="9">
        <f>IF($A108&lt;=M$117,NewDistributions!M108,"")</f>
        <v>251.09742682365979</v>
      </c>
      <c r="N108" s="9">
        <f>IF($A108&lt;=N$117,NewDistributions!N108,"")</f>
        <v>301.72713534146055</v>
      </c>
      <c r="O108" s="9">
        <f>IF($A108&lt;=O$117,NewDistributions!O108,"")</f>
        <v>199.59932342936406</v>
      </c>
      <c r="P108" s="9">
        <f>IF($A108&lt;=P$117,NewDistributions!P108,"")</f>
        <v>289.80665109987217</v>
      </c>
      <c r="Q108" s="9">
        <f>IF($A108&lt;=Q$117,NewDistributions!Q108,"")</f>
        <v>333.7036962427315</v>
      </c>
      <c r="R108" s="9">
        <f>IF($A108&lt;=R$117,NewDistributions!R108,"")</f>
        <v>430.95854305658526</v>
      </c>
      <c r="S108" s="9">
        <f>IF($A108&lt;=S$117,NewDistributions!S108,"")</f>
        <v>207.88033689725211</v>
      </c>
      <c r="T108" s="9">
        <f>IF($A108&lt;=T$117,NewDistributions!T108,"")</f>
        <v>351.69683184845638</v>
      </c>
      <c r="U108" s="9">
        <f>IF($A108&lt;=U$117,NewDistributions!U108,"")</f>
        <v>678</v>
      </c>
      <c r="V108" s="9">
        <f>IF($A108&lt;=V$117,NewDistributions!V108,"")</f>
        <v>282.30199818487483</v>
      </c>
      <c r="W108" s="9">
        <f>IF($A108&lt;=W$117,NewDistributions!W108,"")</f>
        <v>138.07104379348291</v>
      </c>
      <c r="X108" s="9">
        <f>IF($A108&lt;=X$117,NewDistributions!X108,"")</f>
        <v>417.08322832722337</v>
      </c>
      <c r="Y108" s="9">
        <f>IF($A108&lt;=Y$117,NewDistributions!Y108,"")</f>
        <v>268.2913033875983</v>
      </c>
      <c r="Z108" s="9">
        <f>IF($A108&lt;=Z$117,NewDistributions!Z108,"")</f>
        <v>436.42580011881864</v>
      </c>
      <c r="AA108" s="9">
        <f>IF($A108&lt;=AA$117,NewDistributions!AA108,"")</f>
        <v>303.06905925162124</v>
      </c>
      <c r="AB108" s="9">
        <f>IF($A108&lt;=AB$117,NewDistributions!AB108,"")</f>
        <v>595.60994482798424</v>
      </c>
      <c r="AC108" s="9">
        <f>IF($A108&lt;=AC$117,NewDistributions!AC108,"")</f>
        <v>511.64342141728514</v>
      </c>
      <c r="AD108" s="9">
        <f>IF($A108&lt;=AD$117,NewDistributions!AD108,"")</f>
        <v>461.41488065848614</v>
      </c>
      <c r="AE108" s="9">
        <f>IF($A108&lt;=AE$117,NewDistributions!AE108,"")</f>
        <v>266.51347077895406</v>
      </c>
      <c r="AF108" s="9">
        <f>IF($A108&lt;=AF$117,NewDistributions!AF108,"")</f>
        <v>429.68341384149272</v>
      </c>
      <c r="AG108" s="9">
        <f>IF($A108&lt;=AG$117,NewDistributions!AG108,"")</f>
        <v>129.57595565669661</v>
      </c>
      <c r="AH108" s="9">
        <f>IF($A108&lt;=AH$117,NewDistributions!AH108,"")</f>
        <v>342.12596063310059</v>
      </c>
      <c r="AI108" s="9">
        <f>IF($A108&lt;=AI$117,NewDistributions!AI108,"")</f>
        <v>307.35666864093599</v>
      </c>
      <c r="AJ108" s="9">
        <f>IF($A108&lt;=AJ$117,NewDistributions!AJ108,"")</f>
        <v>576.14526592223308</v>
      </c>
    </row>
    <row r="109" spans="1:36" x14ac:dyDescent="0.25">
      <c r="A109" s="1">
        <v>44424</v>
      </c>
      <c r="B109" s="3">
        <v>228</v>
      </c>
      <c r="C109" s="9" t="str">
        <f>IF($A109&lt;=C$117,NewDistributions!C109,"")</f>
        <v/>
      </c>
      <c r="D109" s="9" t="str">
        <f>IF($A109&lt;=D$117,NewDistributions!D109,"")</f>
        <v/>
      </c>
      <c r="E109" s="9">
        <f>IF($A109&lt;=E$117,NewDistributions!E109,"")</f>
        <v>162.53590968823701</v>
      </c>
      <c r="F109" s="9">
        <f>IF($A109&lt;=F$117,NewDistributions!F109,"")</f>
        <v>188.31488528769378</v>
      </c>
      <c r="G109" s="9">
        <f>IF($A109&lt;=G$117,NewDistributions!G109,"")</f>
        <v>182.30078525875936</v>
      </c>
      <c r="H109" s="9">
        <f>IF($A109&lt;=H$117,NewDistributions!H109,"")</f>
        <v>151.44706690379144</v>
      </c>
      <c r="I109" s="9">
        <f>IF($A109&lt;=I$117,NewDistributions!I109,"")</f>
        <v>173.8192743726554</v>
      </c>
      <c r="J109" s="9">
        <f>IF($A109&lt;=J$117,NewDistributions!J109,"")</f>
        <v>103.05925622627157</v>
      </c>
      <c r="K109" s="9">
        <f>IF($A109&lt;=K$117,NewDistributions!K109,"")</f>
        <v>143.65486368421031</v>
      </c>
      <c r="L109" s="9">
        <f>IF($A109&lt;=L$117,NewDistributions!L109,"")</f>
        <v>97.579803679834185</v>
      </c>
      <c r="M109" s="9">
        <f>IF($A109&lt;=M$117,NewDistributions!M109,"")</f>
        <v>120.08621442900362</v>
      </c>
      <c r="N109" s="9">
        <f>IF($A109&lt;=N$117,NewDistributions!N109,"")</f>
        <v>144.29964469178077</v>
      </c>
      <c r="O109" s="9">
        <f>IF($A109&lt;=O$117,NewDistributions!O109,"")</f>
        <v>95.457478224448849</v>
      </c>
      <c r="P109" s="9">
        <f>IF($A109&lt;=P$117,NewDistributions!P109,"")</f>
        <v>138.59872674600786</v>
      </c>
      <c r="Q109" s="9">
        <f>IF($A109&lt;=Q$117,NewDistributions!Q109,"")</f>
        <v>159.59229104702521</v>
      </c>
      <c r="R109" s="9">
        <f>IF($A109&lt;=R$117,NewDistributions!R109,"")</f>
        <v>206.10398388482349</v>
      </c>
      <c r="S109" s="9">
        <f>IF($A109&lt;=S$117,NewDistributions!S109,"")</f>
        <v>99.417835650669957</v>
      </c>
      <c r="T109" s="9">
        <f>IF($A109&lt;=T$117,NewDistributions!T109,"")</f>
        <v>168.19742718074042</v>
      </c>
      <c r="U109" s="9">
        <f>IF($A109&lt;=U$117,NewDistributions!U109,"")</f>
        <v>195.68023648606575</v>
      </c>
      <c r="V109" s="9">
        <f>IF($A109&lt;=V$117,NewDistributions!V109,"")</f>
        <v>135.00966026099459</v>
      </c>
      <c r="W109" s="9">
        <f>IF($A109&lt;=W$117,NewDistributions!W109,"")</f>
        <v>66.031855368710424</v>
      </c>
      <c r="X109" s="9">
        <f>IF($A109&lt;=X$117,NewDistributions!X109,"")</f>
        <v>199.46817705545067</v>
      </c>
      <c r="Y109" s="9">
        <f>IF($A109&lt;=Y$117,NewDistributions!Y109,"")</f>
        <v>128.30910852302003</v>
      </c>
      <c r="Z109" s="9">
        <f>IF($A109&lt;=Z$117,NewDistributions!Z109,"")</f>
        <v>208.71867497254041</v>
      </c>
      <c r="AA109" s="9">
        <f>IF($A109&lt;=AA$117,NewDistributions!AA109,"")</f>
        <v>144.94141376373673</v>
      </c>
      <c r="AB109" s="9">
        <f>IF($A109&lt;=AB$117,NewDistributions!AB109,"")</f>
        <v>284.8477758446661</v>
      </c>
      <c r="AC109" s="9">
        <f>IF($A109&lt;=AC$117,NewDistributions!AC109,"")</f>
        <v>244.69116387644021</v>
      </c>
      <c r="AD109" s="9">
        <f>IF($A109&lt;=AD$117,NewDistributions!AD109,"")</f>
        <v>220.66959028913706</v>
      </c>
      <c r="AE109" s="9">
        <f>IF($A109&lt;=AE$117,NewDistributions!AE109,"")</f>
        <v>127.45886807857839</v>
      </c>
      <c r="AF109" s="9">
        <f>IF($A109&lt;=AF$117,NewDistributions!AF109,"")</f>
        <v>205.49415907694441</v>
      </c>
      <c r="AG109" s="9">
        <f>IF($A109&lt;=AG$117,NewDistributions!AG109,"")</f>
        <v>61.969117695779232</v>
      </c>
      <c r="AH109" s="9">
        <f>IF($A109&lt;=AH$117,NewDistributions!AH109,"")</f>
        <v>163.62020109218841</v>
      </c>
      <c r="AI109" s="9">
        <f>IF($A109&lt;=AI$117,NewDistributions!AI109,"")</f>
        <v>146.9919436601929</v>
      </c>
      <c r="AJ109" s="9">
        <f>IF($A109&lt;=AJ$117,NewDistributions!AJ109,"")</f>
        <v>275.53888075066021</v>
      </c>
    </row>
    <row r="110" spans="1:36" x14ac:dyDescent="0.25">
      <c r="A110" s="1">
        <v>44425</v>
      </c>
      <c r="B110" s="3">
        <v>229</v>
      </c>
      <c r="C110" s="9" t="str">
        <f>IF($A110&lt;=C$117,NewDistributions!C110,"")</f>
        <v/>
      </c>
      <c r="D110" s="9" t="str">
        <f>IF($A110&lt;=D$117,NewDistributions!D110,"")</f>
        <v/>
      </c>
      <c r="E110" s="9">
        <f>IF($A110&lt;=E$117,NewDistributions!E110,"")</f>
        <v>28.043167516616926</v>
      </c>
      <c r="F110" s="9">
        <f>IF($A110&lt;=F$117,NewDistributions!F110,"")</f>
        <v>32.490948517929262</v>
      </c>
      <c r="G110" s="9">
        <f>IF($A110&lt;=G$117,NewDistributions!G110,"")</f>
        <v>31.453304498853193</v>
      </c>
      <c r="H110" s="9">
        <f>IF($A110&lt;=H$117,NewDistributions!H110,"")</f>
        <v>26.129951684090557</v>
      </c>
      <c r="I110" s="9">
        <f>IF($A110&lt;=I$117,NewDistributions!I110,"")</f>
        <v>29.989945226251653</v>
      </c>
      <c r="J110" s="9">
        <f>IF($A110&lt;=J$117,NewDistributions!J110,"")</f>
        <v>17.781350546072385</v>
      </c>
      <c r="K110" s="9">
        <f>IF($A110&lt;=K$117,NewDistributions!K110,"")</f>
        <v>24.785522255360853</v>
      </c>
      <c r="L110" s="9">
        <f>IF($A110&lt;=L$117,NewDistributions!L110,"")</f>
        <v>16.835952043342555</v>
      </c>
      <c r="M110" s="9">
        <f>IF($A110&lt;=M$117,NewDistributions!M110,"")</f>
        <v>20.719100376823931</v>
      </c>
      <c r="N110" s="9">
        <f>IF($A110&lt;=N$117,NewDistributions!N110,"")</f>
        <v>24.896769682723392</v>
      </c>
      <c r="O110" s="9">
        <f>IF($A110&lt;=O$117,NewDistributions!O110,"")</f>
        <v>16.469776172519282</v>
      </c>
      <c r="P110" s="9">
        <f>IF($A110&lt;=P$117,NewDistributions!P110,"")</f>
        <v>23.913160600530766</v>
      </c>
      <c r="Q110" s="9">
        <f>IF($A110&lt;=Q$117,NewDistributions!Q110,"")</f>
        <v>27.535289652464961</v>
      </c>
      <c r="R110" s="9">
        <f>IF($A110&lt;=R$117,NewDistributions!R110,"")</f>
        <v>35.560194402644228</v>
      </c>
      <c r="S110" s="9">
        <f>IF($A110&lt;=S$117,NewDistributions!S110,"")</f>
        <v>17.153077277747304</v>
      </c>
      <c r="T110" s="9">
        <f>IF($A110&lt;=T$117,NewDistributions!T110,"")</f>
        <v>29.019978633281365</v>
      </c>
      <c r="U110" s="9">
        <f>IF($A110&lt;=U$117,NewDistributions!U110,"")</f>
        <v>33.761730943000536</v>
      </c>
      <c r="V110" s="9">
        <f>IF($A110&lt;=V$117,NewDistributions!V110,"")</f>
        <v>23.293920256286079</v>
      </c>
      <c r="W110" s="9">
        <f>IF($A110&lt;=W$117,NewDistributions!W110,"")</f>
        <v>11.392820116426439</v>
      </c>
      <c r="X110" s="9">
        <f>IF($A110&lt;=X$117,NewDistributions!X110,"")</f>
        <v>34.415284069408322</v>
      </c>
      <c r="Y110" s="9">
        <f>IF($A110&lt;=Y$117,NewDistributions!Y110,"")</f>
        <v>22.137839146565828</v>
      </c>
      <c r="Z110" s="9">
        <f>IF($A110&lt;=Z$117,NewDistributions!Z110,"")</f>
        <v>36.011320681863239</v>
      </c>
      <c r="AA110" s="9">
        <f>IF($A110&lt;=AA$117,NewDistributions!AA110,"")</f>
        <v>25.007497445138789</v>
      </c>
      <c r="AB110" s="9">
        <f>IF($A110&lt;=AB$117,NewDistributions!AB110,"")</f>
        <v>49.146271184441687</v>
      </c>
      <c r="AC110" s="9">
        <f>IF($A110&lt;=AC$117,NewDistributions!AC110,"")</f>
        <v>42.217841654716267</v>
      </c>
      <c r="AD110" s="9">
        <f>IF($A110&lt;=AD$117,NewDistributions!AD110,"")</f>
        <v>38.073274380852787</v>
      </c>
      <c r="AE110" s="9">
        <f>IF($A110&lt;=AE$117,NewDistributions!AE110,"")</f>
        <v>21.99114273185619</v>
      </c>
      <c r="AF110" s="9">
        <f>IF($A110&lt;=AF$117,NewDistributions!AF110,"")</f>
        <v>35.45497815058156</v>
      </c>
      <c r="AG110" s="9">
        <f>IF($A110&lt;=AG$117,NewDistributions!AG110,"")</f>
        <v>10.691854813702966</v>
      </c>
      <c r="AH110" s="9">
        <f>IF($A110&lt;=AH$117,NewDistributions!AH110,"")</f>
        <v>28.230245963074584</v>
      </c>
      <c r="AI110" s="9">
        <f>IF($A110&lt;=AI$117,NewDistributions!AI110,"")</f>
        <v>25.361286054034586</v>
      </c>
      <c r="AJ110" s="9">
        <f>IF($A110&lt;=AJ$117,NewDistributions!AJ110,"")</f>
        <v>47.540159002730903</v>
      </c>
    </row>
    <row r="111" spans="1:36" x14ac:dyDescent="0.25">
      <c r="A111" s="1">
        <v>44426</v>
      </c>
      <c r="B111" s="3">
        <v>230</v>
      </c>
      <c r="C111" s="9" t="str">
        <f>IF($A111&lt;=C$117,NewDistributions!C111,"")</f>
        <v/>
      </c>
      <c r="D111" s="9" t="str">
        <f>IF($A111&lt;=D$117,NewDistributions!D111,"")</f>
        <v/>
      </c>
      <c r="E111" s="9">
        <f>IF($A111&lt;=E$117,NewDistributions!E111,"")</f>
        <v>47.948905484020614</v>
      </c>
      <c r="F111" s="9">
        <f>IF($A111&lt;=F$117,NewDistributions!F111,"")</f>
        <v>55.55383213431071</v>
      </c>
      <c r="G111" s="9">
        <f>IF($A111&lt;=G$117,NewDistributions!G111,"")</f>
        <v>53.779642613153754</v>
      </c>
      <c r="H111" s="9">
        <f>IF($A111&lt;=H$117,NewDistributions!H111,"")</f>
        <v>44.677641548287305</v>
      </c>
      <c r="I111" s="9">
        <f>IF($A111&lt;=I$117,NewDistributions!I111,"")</f>
        <v>51.277554585169426</v>
      </c>
      <c r="J111" s="9">
        <f>IF($A111&lt;=J$117,NewDistributions!J111,"")</f>
        <v>30.402995627883282</v>
      </c>
      <c r="K111" s="9">
        <f>IF($A111&lt;=K$117,NewDistributions!K111,"")</f>
        <v>42.378902729450004</v>
      </c>
      <c r="L111" s="9">
        <f>IF($A111&lt;=L$117,NewDistributions!L111,"")</f>
        <v>28.786529770288865</v>
      </c>
      <c r="M111" s="9">
        <f>IF($A111&lt;=M$117,NewDistributions!M111,"")</f>
        <v>35.426033440628146</v>
      </c>
      <c r="N111" s="9">
        <f>IF($A111&lt;=N$117,NewDistributions!N111,"")</f>
        <v>42.569116409588425</v>
      </c>
      <c r="O111" s="9">
        <f>IF($A111&lt;=O$117,NewDistributions!O111,"")</f>
        <v>28.160433193735614</v>
      </c>
      <c r="P111" s="9">
        <f>IF($A111&lt;=P$117,NewDistributions!P111,"")</f>
        <v>40.887317159256803</v>
      </c>
      <c r="Q111" s="9">
        <f>IF($A111&lt;=Q$117,NewDistributions!Q111,"")</f>
        <v>47.080523591266996</v>
      </c>
      <c r="R111" s="9">
        <f>IF($A111&lt;=R$117,NewDistributions!R111,"")</f>
        <v>60.801705519060633</v>
      </c>
      <c r="S111" s="9">
        <f>IF($A111&lt;=S$117,NewDistributions!S111,"")</f>
        <v>29.328758498416416</v>
      </c>
      <c r="T111" s="9">
        <f>IF($A111&lt;=T$117,NewDistributions!T111,"")</f>
        <v>49.619081855756377</v>
      </c>
      <c r="U111" s="9">
        <f>IF($A111&lt;=U$117,NewDistributions!U111,"")</f>
        <v>57.72664803437646</v>
      </c>
      <c r="V111" s="9" t="str">
        <f>IF($A111&lt;=V$117,NewDistributions!V111,"")</f>
        <v/>
      </c>
      <c r="W111" s="9">
        <f>IF($A111&lt;=W$117,NewDistributions!W111,"")</f>
        <v>19.47972746433641</v>
      </c>
      <c r="X111" s="9">
        <f>IF($A111&lt;=X$117,NewDistributions!X111,"")</f>
        <v>58.844109531064085</v>
      </c>
      <c r="Y111" s="9">
        <f>IF($A111&lt;=Y$117,NewDistributions!Y111,"")</f>
        <v>37.85182855217375</v>
      </c>
      <c r="Z111" s="9">
        <f>IF($A111&lt;=Z$117,NewDistributions!Z111,"")</f>
        <v>61.573052747561796</v>
      </c>
      <c r="AA111" s="9">
        <f>IF($A111&lt;=AA$117,NewDistributions!AA111,"")</f>
        <v>42.758441817229702</v>
      </c>
      <c r="AB111" s="9">
        <f>IF($A111&lt;=AB$117,NewDistributions!AB111,"")</f>
        <v>84.031518303406486</v>
      </c>
      <c r="AC111" s="9">
        <f>IF($A111&lt;=AC$117,NewDistributions!AC111,"")</f>
        <v>72.185117030922214</v>
      </c>
      <c r="AD111" s="9">
        <f>IF($A111&lt;=AD$117,NewDistributions!AD111,"")</f>
        <v>65.098632747313076</v>
      </c>
      <c r="AE111" s="9">
        <f>IF($A111&lt;=AE$117,NewDistributions!AE111,"")</f>
        <v>37.601003548459595</v>
      </c>
      <c r="AF111" s="9">
        <f>IF($A111&lt;=AF$117,NewDistributions!AF111,"")</f>
        <v>60.621804721879265</v>
      </c>
      <c r="AG111" s="9">
        <f>IF($A111&lt;=AG$117,NewDistributions!AG111,"")</f>
        <v>18.281199667708041</v>
      </c>
      <c r="AH111" s="9">
        <f>IF($A111&lt;=AH$117,NewDistributions!AH111,"")</f>
        <v>48.26877772240843</v>
      </c>
      <c r="AI111" s="9">
        <f>IF($A111&lt;=AI$117,NewDistributions!AI111,"")</f>
        <v>43.363358632661814</v>
      </c>
      <c r="AJ111" s="9">
        <f>IF($A111&lt;=AJ$117,NewDistributions!AJ111,"")</f>
        <v>81.285348150950227</v>
      </c>
    </row>
    <row r="112" spans="1:36" x14ac:dyDescent="0.25">
      <c r="A112" s="1">
        <v>44427</v>
      </c>
      <c r="B112" s="3">
        <v>231</v>
      </c>
      <c r="C112" s="9" t="str">
        <f>IF($A112&lt;=C$117,NewDistributions!C112,"")</f>
        <v/>
      </c>
      <c r="D112" s="9" t="str">
        <f>IF($A112&lt;=D$117,NewDistributions!D112,"")</f>
        <v/>
      </c>
      <c r="E112" s="9" t="str">
        <f>IF($A112&lt;=E$117,NewDistributions!E112,"")</f>
        <v/>
      </c>
      <c r="F112" s="9" t="str">
        <f>IF($A112&lt;=F$117,NewDistributions!F112,"")</f>
        <v/>
      </c>
      <c r="G112" s="9" t="str">
        <f>IF($A112&lt;=G$117,NewDistributions!G112,"")</f>
        <v/>
      </c>
      <c r="H112" s="9" t="str">
        <f>IF($A112&lt;=H$117,NewDistributions!H112,"")</f>
        <v/>
      </c>
      <c r="I112" s="9" t="str">
        <f>IF($A112&lt;=I$117,NewDistributions!I112,"")</f>
        <v/>
      </c>
      <c r="J112" s="9" t="str">
        <f>IF($A112&lt;=J$117,NewDistributions!J112,"")</f>
        <v/>
      </c>
      <c r="K112" s="9" t="str">
        <f>IF($A112&lt;=K$117,NewDistributions!K112,"")</f>
        <v/>
      </c>
      <c r="L112" s="9" t="str">
        <f>IF($A112&lt;=L$117,NewDistributions!L112,"")</f>
        <v/>
      </c>
      <c r="M112" s="9" t="str">
        <f>IF($A112&lt;=M$117,NewDistributions!M112,"")</f>
        <v/>
      </c>
      <c r="N112" s="9" t="str">
        <f>IF($A112&lt;=N$117,NewDistributions!N112,"")</f>
        <v/>
      </c>
      <c r="O112" s="9" t="str">
        <f>IF($A112&lt;=O$117,NewDistributions!O112,"")</f>
        <v/>
      </c>
      <c r="P112" s="9" t="str">
        <f>IF($A112&lt;=P$117,NewDistributions!P112,"")</f>
        <v/>
      </c>
      <c r="Q112" s="9" t="str">
        <f>IF($A112&lt;=Q$117,NewDistributions!Q112,"")</f>
        <v/>
      </c>
      <c r="R112" s="9" t="str">
        <f>IF($A112&lt;=R$117,NewDistributions!R112,"")</f>
        <v/>
      </c>
      <c r="S112" s="9" t="str">
        <f>IF($A112&lt;=S$117,NewDistributions!S112,"")</f>
        <v/>
      </c>
      <c r="T112" s="9" t="str">
        <f>IF($A112&lt;=T$117,NewDistributions!T112,"")</f>
        <v/>
      </c>
      <c r="U112" s="9" t="str">
        <f>IF($A112&lt;=U$117,NewDistributions!U112,"")</f>
        <v/>
      </c>
      <c r="V112" s="9" t="str">
        <f>IF($A112&lt;=V$117,NewDistributions!V112,"")</f>
        <v/>
      </c>
      <c r="W112" s="9" t="str">
        <f>IF($A112&lt;=W$117,NewDistributions!W112,"")</f>
        <v/>
      </c>
      <c r="X112" s="9" t="str">
        <f>IF($A112&lt;=X$117,NewDistributions!X112,"")</f>
        <v/>
      </c>
      <c r="Y112" s="9" t="str">
        <f>IF($A112&lt;=Y$117,NewDistributions!Y112,"")</f>
        <v/>
      </c>
      <c r="Z112" s="9" t="str">
        <f>IF($A112&lt;=Z$117,NewDistributions!Z112,"")</f>
        <v/>
      </c>
      <c r="AA112" s="9" t="str">
        <f>IF($A112&lt;=AA$117,NewDistributions!AA112,"")</f>
        <v/>
      </c>
      <c r="AB112" s="9" t="str">
        <f>IF($A112&lt;=AB$117,NewDistributions!AB112,"")</f>
        <v/>
      </c>
      <c r="AC112" s="9" t="str">
        <f>IF($A112&lt;=AC$117,NewDistributions!AC112,"")</f>
        <v/>
      </c>
      <c r="AD112" s="9" t="str">
        <f>IF($A112&lt;=AD$117,NewDistributions!AD112,"")</f>
        <v/>
      </c>
      <c r="AE112" s="9" t="str">
        <f>IF($A112&lt;=AE$117,NewDistributions!AE112,"")</f>
        <v/>
      </c>
      <c r="AF112" s="9" t="str">
        <f>IF($A112&lt;=AF$117,NewDistributions!AF112,"")</f>
        <v/>
      </c>
      <c r="AG112" s="9" t="str">
        <f>IF($A112&lt;=AG$117,NewDistributions!AG112,"")</f>
        <v/>
      </c>
      <c r="AH112" s="9" t="str">
        <f>IF($A112&lt;=AH$117,NewDistributions!AH112,"")</f>
        <v/>
      </c>
      <c r="AI112" s="9" t="str">
        <f>IF($A112&lt;=AI$117,NewDistributions!AI112,"")</f>
        <v/>
      </c>
      <c r="AJ112" s="9" t="str">
        <f>IF($A112&lt;=AJ$117,NewDistributions!AJ112,"")</f>
        <v/>
      </c>
    </row>
    <row r="113" spans="1:36" x14ac:dyDescent="0.25">
      <c r="A113" s="1">
        <v>44428</v>
      </c>
      <c r="B113" s="3">
        <v>232</v>
      </c>
      <c r="C113" s="9" t="str">
        <f>IF($A113&lt;=C$117,NewDistributions!C113,"")</f>
        <v/>
      </c>
      <c r="D113" s="9" t="str">
        <f>IF($A113&lt;=D$117,NewDistributions!D113,"")</f>
        <v/>
      </c>
      <c r="E113" s="9" t="str">
        <f>IF($A113&lt;=E$117,NewDistributions!E113,"")</f>
        <v/>
      </c>
      <c r="F113" s="9" t="str">
        <f>IF($A113&lt;=F$117,NewDistributions!F113,"")</f>
        <v/>
      </c>
      <c r="G113" s="9" t="str">
        <f>IF($A113&lt;=G$117,NewDistributions!G113,"")</f>
        <v/>
      </c>
      <c r="H113" s="9" t="str">
        <f>IF($A113&lt;=H$117,NewDistributions!H113,"")</f>
        <v/>
      </c>
      <c r="I113" s="9" t="str">
        <f>IF($A113&lt;=I$117,NewDistributions!I113,"")</f>
        <v/>
      </c>
      <c r="J113" s="9" t="str">
        <f>IF($A113&lt;=J$117,NewDistributions!J113,"")</f>
        <v/>
      </c>
      <c r="K113" s="9" t="str">
        <f>IF($A113&lt;=K$117,NewDistributions!K113,"")</f>
        <v/>
      </c>
      <c r="L113" s="9" t="str">
        <f>IF($A113&lt;=L$117,NewDistributions!L113,"")</f>
        <v/>
      </c>
      <c r="M113" s="9" t="str">
        <f>IF($A113&lt;=M$117,NewDistributions!M113,"")</f>
        <v/>
      </c>
      <c r="N113" s="9" t="str">
        <f>IF($A113&lt;=N$117,NewDistributions!N113,"")</f>
        <v/>
      </c>
      <c r="O113" s="9" t="str">
        <f>IF($A113&lt;=O$117,NewDistributions!O113,"")</f>
        <v/>
      </c>
      <c r="P113" s="9" t="str">
        <f>IF($A113&lt;=P$117,NewDistributions!P113,"")</f>
        <v/>
      </c>
      <c r="Q113" s="9" t="str">
        <f>IF($A113&lt;=Q$117,NewDistributions!Q113,"")</f>
        <v/>
      </c>
      <c r="R113" s="9" t="str">
        <f>IF($A113&lt;=R$117,NewDistributions!R113,"")</f>
        <v/>
      </c>
      <c r="S113" s="9" t="str">
        <f>IF($A113&lt;=S$117,NewDistributions!S113,"")</f>
        <v/>
      </c>
      <c r="T113" s="9" t="str">
        <f>IF($A113&lt;=T$117,NewDistributions!T113,"")</f>
        <v/>
      </c>
      <c r="U113" s="9" t="str">
        <f>IF($A113&lt;=U$117,NewDistributions!U113,"")</f>
        <v/>
      </c>
      <c r="V113" s="9" t="str">
        <f>IF($A113&lt;=V$117,NewDistributions!V113,"")</f>
        <v/>
      </c>
      <c r="W113" s="9" t="str">
        <f>IF($A113&lt;=W$117,NewDistributions!W113,"")</f>
        <v/>
      </c>
      <c r="X113" s="9" t="str">
        <f>IF($A113&lt;=X$117,NewDistributions!X113,"")</f>
        <v/>
      </c>
      <c r="Y113" s="9" t="str">
        <f>IF($A113&lt;=Y$117,NewDistributions!Y113,"")</f>
        <v/>
      </c>
      <c r="Z113" s="9" t="str">
        <f>IF($A113&lt;=Z$117,NewDistributions!Z113,"")</f>
        <v/>
      </c>
      <c r="AA113" s="9" t="str">
        <f>IF($A113&lt;=AA$117,NewDistributions!AA113,"")</f>
        <v/>
      </c>
      <c r="AB113" s="9" t="str">
        <f>IF($A113&lt;=AB$117,NewDistributions!AB113,"")</f>
        <v/>
      </c>
      <c r="AC113" s="9" t="str">
        <f>IF($A113&lt;=AC$117,NewDistributions!AC113,"")</f>
        <v/>
      </c>
      <c r="AD113" s="9" t="str">
        <f>IF($A113&lt;=AD$117,NewDistributions!AD113,"")</f>
        <v/>
      </c>
      <c r="AE113" s="9" t="str">
        <f>IF($A113&lt;=AE$117,NewDistributions!AE113,"")</f>
        <v/>
      </c>
      <c r="AF113" s="9" t="str">
        <f>IF($A113&lt;=AF$117,NewDistributions!AF113,"")</f>
        <v/>
      </c>
      <c r="AG113" s="9" t="str">
        <f>IF($A113&lt;=AG$117,NewDistributions!AG113,"")</f>
        <v/>
      </c>
      <c r="AH113" s="9" t="str">
        <f>IF($A113&lt;=AH$117,NewDistributions!AH113,"")</f>
        <v/>
      </c>
      <c r="AI113" s="9" t="str">
        <f>IF($A113&lt;=AI$117,NewDistributions!AI113,"")</f>
        <v/>
      </c>
      <c r="AJ113" s="9" t="str">
        <f>IF($A113&lt;=AJ$117,NewDistributions!AJ113,"")</f>
        <v/>
      </c>
    </row>
    <row r="114" spans="1:36" x14ac:dyDescent="0.25">
      <c r="A114" s="1">
        <v>44429</v>
      </c>
      <c r="B114" s="3">
        <v>233</v>
      </c>
      <c r="C114" s="9" t="str">
        <f>IF($A114&lt;=C$117,NewDistributions!C114,"")</f>
        <v/>
      </c>
      <c r="D114" s="9" t="str">
        <f>IF($A114&lt;=D$117,NewDistributions!D114,"")</f>
        <v/>
      </c>
      <c r="E114" s="9" t="str">
        <f>IF($A114&lt;=E$117,NewDistributions!E114,"")</f>
        <v/>
      </c>
      <c r="F114" s="9" t="str">
        <f>IF($A114&lt;=F$117,NewDistributions!F114,"")</f>
        <v/>
      </c>
      <c r="G114" s="9" t="str">
        <f>IF($A114&lt;=G$117,NewDistributions!G114,"")</f>
        <v/>
      </c>
      <c r="H114" s="9" t="str">
        <f>IF($A114&lt;=H$117,NewDistributions!H114,"")</f>
        <v/>
      </c>
      <c r="I114" s="9" t="str">
        <f>IF($A114&lt;=I$117,NewDistributions!I114,"")</f>
        <v/>
      </c>
      <c r="J114" s="9" t="str">
        <f>IF($A114&lt;=J$117,NewDistributions!J114,"")</f>
        <v/>
      </c>
      <c r="K114" s="9" t="str">
        <f>IF($A114&lt;=K$117,NewDistributions!K114,"")</f>
        <v/>
      </c>
      <c r="L114" s="9" t="str">
        <f>IF($A114&lt;=L$117,NewDistributions!L114,"")</f>
        <v/>
      </c>
      <c r="M114" s="9" t="str">
        <f>IF($A114&lt;=M$117,NewDistributions!M114,"")</f>
        <v/>
      </c>
      <c r="N114" s="9" t="str">
        <f>IF($A114&lt;=N$117,NewDistributions!N114,"")</f>
        <v/>
      </c>
      <c r="O114" s="9" t="str">
        <f>IF($A114&lt;=O$117,NewDistributions!O114,"")</f>
        <v/>
      </c>
      <c r="P114" s="9" t="str">
        <f>IF($A114&lt;=P$117,NewDistributions!P114,"")</f>
        <v/>
      </c>
      <c r="Q114" s="9" t="str">
        <f>IF($A114&lt;=Q$117,NewDistributions!Q114,"")</f>
        <v/>
      </c>
      <c r="R114" s="9" t="str">
        <f>IF($A114&lt;=R$117,NewDistributions!R114,"")</f>
        <v/>
      </c>
      <c r="S114" s="9" t="str">
        <f>IF($A114&lt;=S$117,NewDistributions!S114,"")</f>
        <v/>
      </c>
      <c r="T114" s="9" t="str">
        <f>IF($A114&lt;=T$117,NewDistributions!T114,"")</f>
        <v/>
      </c>
      <c r="U114" s="9" t="str">
        <f>IF($A114&lt;=U$117,NewDistributions!U114,"")</f>
        <v/>
      </c>
      <c r="V114" s="9" t="str">
        <f>IF($A114&lt;=V$117,NewDistributions!V114,"")</f>
        <v/>
      </c>
      <c r="W114" s="9" t="str">
        <f>IF($A114&lt;=W$117,NewDistributions!W114,"")</f>
        <v/>
      </c>
      <c r="X114" s="9" t="str">
        <f>IF($A114&lt;=X$117,NewDistributions!X114,"")</f>
        <v/>
      </c>
      <c r="Y114" s="9" t="str">
        <f>IF($A114&lt;=Y$117,NewDistributions!Y114,"")</f>
        <v/>
      </c>
      <c r="Z114" s="9" t="str">
        <f>IF($A114&lt;=Z$117,NewDistributions!Z114,"")</f>
        <v/>
      </c>
      <c r="AA114" s="9" t="str">
        <f>IF($A114&lt;=AA$117,NewDistributions!AA114,"")</f>
        <v/>
      </c>
      <c r="AB114" s="9" t="str">
        <f>IF($A114&lt;=AB$117,NewDistributions!AB114,"")</f>
        <v/>
      </c>
      <c r="AC114" s="9" t="str">
        <f>IF($A114&lt;=AC$117,NewDistributions!AC114,"")</f>
        <v/>
      </c>
      <c r="AD114" s="9" t="str">
        <f>IF($A114&lt;=AD$117,NewDistributions!AD114,"")</f>
        <v/>
      </c>
      <c r="AE114" s="9" t="str">
        <f>IF($A114&lt;=AE$117,NewDistributions!AE114,"")</f>
        <v/>
      </c>
      <c r="AF114" s="9" t="str">
        <f>IF($A114&lt;=AF$117,NewDistributions!AF114,"")</f>
        <v/>
      </c>
      <c r="AG114" s="9" t="str">
        <f>IF($A114&lt;=AG$117,NewDistributions!AG114,"")</f>
        <v/>
      </c>
      <c r="AH114" s="9" t="str">
        <f>IF($A114&lt;=AH$117,NewDistributions!AH114,"")</f>
        <v/>
      </c>
      <c r="AI114" s="9" t="str">
        <f>IF($A114&lt;=AI$117,NewDistributions!AI114,"")</f>
        <v/>
      </c>
      <c r="AJ114" s="9" t="str">
        <f>IF($A114&lt;=AJ$117,NewDistributions!AJ114,"")</f>
        <v/>
      </c>
    </row>
    <row r="116" spans="1:36" x14ac:dyDescent="0.25">
      <c r="A116" s="10"/>
      <c r="B116" s="12" t="s">
        <v>2</v>
      </c>
      <c r="C116">
        <v>1988</v>
      </c>
      <c r="D116">
        <v>1989</v>
      </c>
      <c r="E116">
        <v>1990</v>
      </c>
      <c r="F116">
        <v>1991</v>
      </c>
      <c r="G116">
        <v>1992</v>
      </c>
      <c r="H116">
        <v>1993</v>
      </c>
      <c r="I116">
        <v>1994</v>
      </c>
      <c r="J116">
        <v>1995</v>
      </c>
      <c r="K116">
        <v>1996</v>
      </c>
      <c r="L116">
        <v>1997</v>
      </c>
      <c r="M116">
        <v>1998</v>
      </c>
      <c r="N116">
        <v>1999</v>
      </c>
      <c r="O116">
        <v>2000</v>
      </c>
      <c r="P116">
        <v>2001</v>
      </c>
      <c r="Q116">
        <v>2002</v>
      </c>
      <c r="R116">
        <v>2003</v>
      </c>
      <c r="S116">
        <v>2004</v>
      </c>
      <c r="T116">
        <v>2005</v>
      </c>
      <c r="U116">
        <v>2006</v>
      </c>
      <c r="V116">
        <v>2007</v>
      </c>
      <c r="W116">
        <v>2008</v>
      </c>
      <c r="X116">
        <v>2009</v>
      </c>
      <c r="Y116">
        <v>2010</v>
      </c>
      <c r="Z116">
        <v>2011</v>
      </c>
      <c r="AA116">
        <v>2012</v>
      </c>
      <c r="AB116">
        <v>2013</v>
      </c>
      <c r="AC116">
        <v>2014</v>
      </c>
      <c r="AD116">
        <v>2015</v>
      </c>
      <c r="AE116">
        <v>2016</v>
      </c>
      <c r="AF116">
        <v>2017</v>
      </c>
      <c r="AG116">
        <v>2018</v>
      </c>
      <c r="AH116">
        <v>2019</v>
      </c>
      <c r="AI116">
        <v>2020</v>
      </c>
      <c r="AJ116">
        <v>2021</v>
      </c>
    </row>
    <row r="117" spans="1:36" x14ac:dyDescent="0.25">
      <c r="A117" s="5"/>
      <c r="B117" s="11" t="s">
        <v>25</v>
      </c>
      <c r="C117" s="1">
        <f>DateEnded_5Day!C116</f>
        <v>44416</v>
      </c>
      <c r="D117" s="1">
        <f>DateEnded_5Day!D116</f>
        <v>44417</v>
      </c>
      <c r="E117" s="1">
        <f>DateEnded_5Day!E116</f>
        <v>44426</v>
      </c>
      <c r="F117" s="1">
        <f>DateEnded_5Day!F116</f>
        <v>44426</v>
      </c>
      <c r="G117" s="1">
        <f>DateEnded_5Day!G116</f>
        <v>44426</v>
      </c>
      <c r="H117" s="1">
        <f>DateEnded_5Day!H116</f>
        <v>44426</v>
      </c>
      <c r="I117" s="1">
        <f>DateEnded_5Day!I116</f>
        <v>44426</v>
      </c>
      <c r="J117" s="1">
        <f>DateEnded_5Day!J116</f>
        <v>44426</v>
      </c>
      <c r="K117" s="1">
        <f>DateEnded_5Day!K116</f>
        <v>44426</v>
      </c>
      <c r="L117" s="1">
        <f>DateEnded_5Day!L116</f>
        <v>44426</v>
      </c>
      <c r="M117" s="1">
        <f>DateEnded_5Day!M116</f>
        <v>44426</v>
      </c>
      <c r="N117" s="1">
        <f>DateEnded_5Day!N116</f>
        <v>44426</v>
      </c>
      <c r="O117" s="1">
        <f>DateEnded_5Day!O116</f>
        <v>44426</v>
      </c>
      <c r="P117" s="1">
        <f>DateEnded_5Day!P116</f>
        <v>44426</v>
      </c>
      <c r="Q117" s="1">
        <f>DateEnded_5Day!Q116</f>
        <v>44426</v>
      </c>
      <c r="R117" s="1">
        <f>DateEnded_5Day!R116</f>
        <v>44426</v>
      </c>
      <c r="S117" s="1">
        <f>DateEnded_5Day!S116</f>
        <v>44426</v>
      </c>
      <c r="T117" s="1">
        <f>DateEnded_5Day!T116</f>
        <v>44426</v>
      </c>
      <c r="U117" s="1">
        <f>DateEnded_5Day!U116</f>
        <v>44426</v>
      </c>
      <c r="V117" s="1">
        <f>DateEnded_5Day!V116</f>
        <v>44425</v>
      </c>
      <c r="W117" s="1">
        <f>DateEnded_5Day!W116</f>
        <v>44426</v>
      </c>
      <c r="X117" s="1">
        <f>DateEnded_5Day!X116</f>
        <v>44426</v>
      </c>
      <c r="Y117" s="1">
        <f>DateEnded_5Day!Y116</f>
        <v>44426</v>
      </c>
      <c r="Z117" s="1">
        <f>DateEnded_5Day!Z116</f>
        <v>44426</v>
      </c>
      <c r="AA117" s="1">
        <f>DateEnded_5Day!AA116</f>
        <v>44426</v>
      </c>
      <c r="AB117" s="1">
        <f>DateEnded_5Day!AB116</f>
        <v>44426</v>
      </c>
      <c r="AC117" s="1">
        <f>DateEnded_5Day!AC116</f>
        <v>44426</v>
      </c>
      <c r="AD117" s="1">
        <f>DateEnded_5Day!AD116</f>
        <v>44426</v>
      </c>
      <c r="AE117" s="1">
        <f>DateEnded_5Day!AE116</f>
        <v>44426</v>
      </c>
      <c r="AF117" s="1">
        <f>DateEnded_5Day!AF116</f>
        <v>44426</v>
      </c>
      <c r="AG117" s="1">
        <f>DateEnded_5Day!AG116</f>
        <v>44426</v>
      </c>
      <c r="AH117" s="1">
        <f>DateEnded_5Day!AH116</f>
        <v>44426</v>
      </c>
      <c r="AI117" s="1">
        <f>DateEnded_5Day!AI116</f>
        <v>44426</v>
      </c>
      <c r="AJ117" s="1">
        <f>DateEnded_5Day!AJ116</f>
        <v>44426</v>
      </c>
    </row>
    <row r="118" spans="1:36" x14ac:dyDescent="0.25">
      <c r="A118" s="9"/>
      <c r="B118" s="13" t="s">
        <v>26</v>
      </c>
      <c r="C118" s="16">
        <f>IF(SUM(C2:C114)=0,ISBLANK(FALSE),1-(SUM(C2:C114)/SUM(NewDistributions!C2:C114)))</f>
        <v>1.3888952242461228E-2</v>
      </c>
      <c r="D118" s="16">
        <f>IF(SUM(D2:D114)=0,ISBLANK(FALSE),1-(SUM(D2:D114)/SUM(NewDistributions!D2:D114)))</f>
        <v>1.9565811348854267E-2</v>
      </c>
      <c r="E118" s="16">
        <f>IF(SUM(E2:E114)=0,ISBLANK(FALSE),1-(SUM(E2:E114)/SUM(NewDistributions!E2:E114)))</f>
        <v>1.1874517618974956E-3</v>
      </c>
      <c r="F118" s="16">
        <f>IF(SUM(F2:F114)=0,ISBLANK(FALSE),1-(SUM(F2:F114)/SUM(NewDistributions!F2:F114)))</f>
        <v>1.1874517627842307E-3</v>
      </c>
      <c r="G118" s="16">
        <f>IF(SUM(G2:G114)=0,ISBLANK(FALSE),1-(SUM(G2:G114)/SUM(NewDistributions!G2:G114)))</f>
        <v>1.1874517636415449E-3</v>
      </c>
      <c r="H118" s="16">
        <f>IF(SUM(H2:H114)=0,ISBLANK(FALSE),1-(SUM(H2:H114)/SUM(NewDistributions!H2:H114)))</f>
        <v>1.1874517643533089E-3</v>
      </c>
      <c r="I118" s="16">
        <f>IF(SUM(I2:I114)=0,ISBLANK(FALSE),1-(SUM(I2:I114)/SUM(NewDistributions!I2:I114)))</f>
        <v>1.1874517651687677E-3</v>
      </c>
      <c r="J118" s="16">
        <f>IF(SUM(J2:J114)=0,ISBLANK(FALSE),1-(SUM(J2:J114)/SUM(NewDistributions!J2:J114)))</f>
        <v>1.1874517656521588E-3</v>
      </c>
      <c r="K118" s="16">
        <f>IF(SUM(K2:K114)=0,ISBLANK(FALSE),1-(SUM(K2:K114)/SUM(NewDistributions!K2:K114)))</f>
        <v>1.1874517663247319E-3</v>
      </c>
      <c r="L118" s="16">
        <f>IF(SUM(L2:L114)=0,ISBLANK(FALSE),1-(SUM(L2:L114)/SUM(NewDistributions!L2:L114)))</f>
        <v>1.1874517667816997E-3</v>
      </c>
      <c r="M118" s="16">
        <f>IF(SUM(M2:M114)=0,ISBLANK(FALSE),1-(SUM(M2:M114)/SUM(NewDistributions!M2:M114)))</f>
        <v>1.1874517673431395E-3</v>
      </c>
      <c r="N118" s="16">
        <f>IF(SUM(N2:N114)=0,ISBLANK(FALSE),1-(SUM(N2:N114)/SUM(NewDistributions!N2:N114)))</f>
        <v>1.1874517680172669E-3</v>
      </c>
      <c r="O118" s="16">
        <f>IF(SUM(O2:O114)=0,ISBLANK(FALSE),1-(SUM(O2:O114)/SUM(NewDistributions!O2:O114)))</f>
        <v>1.1874517684629105E-3</v>
      </c>
      <c r="P118" s="16">
        <f>IF(SUM(P2:P114)=0,ISBLANK(FALSE),1-(SUM(P2:P114)/SUM(NewDistributions!P2:P114)))</f>
        <v>1.1874517691090603E-3</v>
      </c>
      <c r="Q118" s="16">
        <f>IF(SUM(Q2:Q114)=0,ISBLANK(FALSE),1-(SUM(Q2:Q114)/SUM(NewDistributions!Q2:Q114)))</f>
        <v>1.1874517698523546E-3</v>
      </c>
      <c r="R118" s="16">
        <f>IF(SUM(R2:R114)=0,ISBLANK(FALSE),1-(SUM(R2:R114)/SUM(NewDistributions!R2:R114)))</f>
        <v>1.1874517708111432E-3</v>
      </c>
      <c r="S118" s="16">
        <f>IF(SUM(S2:S114)=0,ISBLANK(FALSE),1-(SUM(S2:S114)/SUM(NewDistributions!S2:S114)))</f>
        <v>1.187451771273107E-3</v>
      </c>
      <c r="T118" s="16">
        <f>IF(SUM(T2:T114)=0,ISBLANK(FALSE),1-(SUM(T2:T114)/SUM(NewDistributions!T2:T114)))</f>
        <v>1.1874517720538158E-3</v>
      </c>
      <c r="U118" s="16">
        <f>IF(SUM(U2:U114)=0,ISBLANK(FALSE),1-(SUM(U2:U114)/SUM(NewDistributions!U2:U114)))</f>
        <v>1.187451772960646E-3</v>
      </c>
      <c r="V118" s="16">
        <f>IF(SUM(V2:V114)=0,ISBLANK(FALSE),1-(SUM(V2:V114)/SUM(NewDistributions!V2:V114)))</f>
        <v>1.823586652907383E-3</v>
      </c>
      <c r="W118" s="16">
        <f>IF(SUM(W2:W114)=0,ISBLANK(FALSE),1-(SUM(W2:W114)/SUM(NewDistributions!W2:W114)))</f>
        <v>1.1874517738913459E-3</v>
      </c>
      <c r="X118" s="16">
        <f>IF(SUM(X2:X114)=0,ISBLANK(FALSE),1-(SUM(X2:X114)/SUM(NewDistributions!X2:X114)))</f>
        <v>1.1874517748132751E-3</v>
      </c>
      <c r="Y118" s="16">
        <f>IF(SUM(Y2:Y114)=0,ISBLANK(FALSE),1-(SUM(Y2:Y114)/SUM(NewDistributions!Y2:Y114)))</f>
        <v>1.1874517754058012E-3</v>
      </c>
      <c r="Z118" s="16">
        <f>IF(SUM(Z2:Z114)=0,ISBLANK(FALSE),1-(SUM(Z2:Z114)/SUM(NewDistributions!Z2:Z114)))</f>
        <v>1.1874517763679204E-3</v>
      </c>
      <c r="AA118" s="16">
        <f>IF(SUM(AA2:AA114)=0,ISBLANK(FALSE),1-(SUM(AA2:AA114)/SUM(NewDistributions!AA2:AA114)))</f>
        <v>1.1874517770356086E-3</v>
      </c>
      <c r="AB118" s="16">
        <f>IF(SUM(AB2:AB114)=0,ISBLANK(FALSE),1-(SUM(AB2:AB114)/SUM(NewDistributions!AB2:AB114)))</f>
        <v>1.1874517783444505E-3</v>
      </c>
      <c r="AC118" s="16">
        <f>IF(SUM(AC2:AC114)=0,ISBLANK(FALSE),1-(SUM(AC2:AC114)/SUM(NewDistributions!AC2:AC114)))</f>
        <v>1.1874517794667749E-3</v>
      </c>
      <c r="AD118" s="16">
        <f>IF(SUM(AD2:AD114)=0,ISBLANK(FALSE),1-(SUM(AD2:AD114)/SUM(NewDistributions!AD2:AD114)))</f>
        <v>1.187451780477633E-3</v>
      </c>
      <c r="AE118" s="16">
        <f>IF(SUM(AE2:AE114)=0,ISBLANK(FALSE),1-(SUM(AE2:AE114)/SUM(NewDistributions!AE2:AE114)))</f>
        <v>1.1874517810608332E-3</v>
      </c>
      <c r="AF118" s="16">
        <f>IF(SUM(AF2:AF114)=0,ISBLANK(FALSE),1-(SUM(AF2:AF114)/SUM(NewDistributions!AF2:AF114)))</f>
        <v>1.1874517819997488E-3</v>
      </c>
      <c r="AG118" s="16">
        <f>IF(SUM(AG2:AG114)=0,ISBLANK(FALSE),1-(SUM(AG2:AG114)/SUM(NewDistributions!AG2:AG114)))</f>
        <v>1.1874517822826336E-3</v>
      </c>
      <c r="AH118" s="16">
        <f>IF(SUM(AH2:AH114)=0,ISBLANK(FALSE),1-(SUM(AH2:AH114)/SUM(NewDistributions!AH2:AH114)))</f>
        <v>1.1874517830290365E-3</v>
      </c>
      <c r="AI118" s="16">
        <f>IF(SUM(AI2:AI114)=0,ISBLANK(FALSE),1-(SUM(AI2:AI114)/SUM(NewDistributions!AI2:AI114)))</f>
        <v>1.187451783698501E-3</v>
      </c>
      <c r="AJ118" s="16">
        <f>IF(SUM(AJ2:AJ114)=0,ISBLANK(FALSE),1-(SUM(AJ2:AJ114)/SUM(NewDistributions!AJ2:AJ114)))</f>
        <v>1.1874517849517208E-3</v>
      </c>
    </row>
    <row r="119" spans="1:36" x14ac:dyDescent="0.25">
      <c r="A119" s="9"/>
      <c r="B119" s="13"/>
    </row>
    <row r="120" spans="1:36" x14ac:dyDescent="0.25">
      <c r="A120" s="8" t="s">
        <v>2</v>
      </c>
      <c r="B120" s="8" t="s">
        <v>25</v>
      </c>
      <c r="C120" s="3" t="s">
        <v>26</v>
      </c>
    </row>
    <row r="121" spans="1:36" x14ac:dyDescent="0.25">
      <c r="A121" s="3" cm="1">
        <f t="array" ref="A121:C154">TRANSPOSE(C116:AJ118)</f>
        <v>1988</v>
      </c>
      <c r="B121" s="23">
        <v>44416</v>
      </c>
      <c r="C121">
        <v>1.3888952242461228E-2</v>
      </c>
    </row>
    <row r="122" spans="1:36" x14ac:dyDescent="0.25">
      <c r="A122" s="3">
        <v>1989</v>
      </c>
      <c r="B122" s="23">
        <v>44417</v>
      </c>
      <c r="C122">
        <v>1.9565811348854267E-2</v>
      </c>
    </row>
    <row r="123" spans="1:36" x14ac:dyDescent="0.25">
      <c r="A123" s="3">
        <v>1990</v>
      </c>
      <c r="B123" s="23">
        <v>44426</v>
      </c>
      <c r="C123">
        <v>1.1874517618974956E-3</v>
      </c>
    </row>
    <row r="124" spans="1:36" x14ac:dyDescent="0.25">
      <c r="A124" s="3">
        <v>1991</v>
      </c>
      <c r="B124" s="23">
        <v>44426</v>
      </c>
      <c r="C124">
        <v>1.1874517627842307E-3</v>
      </c>
    </row>
    <row r="125" spans="1:36" x14ac:dyDescent="0.25">
      <c r="A125" s="3">
        <v>1992</v>
      </c>
      <c r="B125" s="23">
        <v>44426</v>
      </c>
      <c r="C125">
        <v>1.1874517636415449E-3</v>
      </c>
    </row>
    <row r="126" spans="1:36" x14ac:dyDescent="0.25">
      <c r="A126" s="3">
        <v>1993</v>
      </c>
      <c r="B126" s="23">
        <v>44426</v>
      </c>
      <c r="C126">
        <v>1.1874517643533089E-3</v>
      </c>
    </row>
    <row r="127" spans="1:36" x14ac:dyDescent="0.25">
      <c r="A127" s="3">
        <v>1994</v>
      </c>
      <c r="B127" s="23">
        <v>44426</v>
      </c>
      <c r="C127">
        <v>1.1874517651687677E-3</v>
      </c>
    </row>
    <row r="128" spans="1:36" x14ac:dyDescent="0.25">
      <c r="A128" s="3">
        <v>1995</v>
      </c>
      <c r="B128" s="23">
        <v>44426</v>
      </c>
      <c r="C128">
        <v>1.1874517656521588E-3</v>
      </c>
    </row>
    <row r="129" spans="1:3" x14ac:dyDescent="0.25">
      <c r="A129" s="3">
        <v>1996</v>
      </c>
      <c r="B129" s="23">
        <v>44426</v>
      </c>
      <c r="C129">
        <v>1.1874517663247319E-3</v>
      </c>
    </row>
    <row r="130" spans="1:3" x14ac:dyDescent="0.25">
      <c r="A130" s="3">
        <v>1997</v>
      </c>
      <c r="B130" s="23">
        <v>44426</v>
      </c>
      <c r="C130">
        <v>1.1874517667816997E-3</v>
      </c>
    </row>
    <row r="131" spans="1:3" x14ac:dyDescent="0.25">
      <c r="A131" s="3">
        <v>1998</v>
      </c>
      <c r="B131" s="23">
        <v>44426</v>
      </c>
      <c r="C131">
        <v>1.1874517673431395E-3</v>
      </c>
    </row>
    <row r="132" spans="1:3" x14ac:dyDescent="0.25">
      <c r="A132" s="3">
        <v>1999</v>
      </c>
      <c r="B132" s="23">
        <v>44426</v>
      </c>
      <c r="C132">
        <v>1.1874517680172669E-3</v>
      </c>
    </row>
    <row r="133" spans="1:3" x14ac:dyDescent="0.25">
      <c r="A133" s="3">
        <v>2000</v>
      </c>
      <c r="B133" s="23">
        <v>44426</v>
      </c>
      <c r="C133">
        <v>1.1874517684629105E-3</v>
      </c>
    </row>
    <row r="134" spans="1:3" x14ac:dyDescent="0.25">
      <c r="A134" s="3">
        <v>2001</v>
      </c>
      <c r="B134" s="23">
        <v>44426</v>
      </c>
      <c r="C134">
        <v>1.1874517691090603E-3</v>
      </c>
    </row>
    <row r="135" spans="1:3" x14ac:dyDescent="0.25">
      <c r="A135" s="3">
        <v>2002</v>
      </c>
      <c r="B135" s="23">
        <v>44426</v>
      </c>
      <c r="C135">
        <v>1.1874517698523546E-3</v>
      </c>
    </row>
    <row r="136" spans="1:3" x14ac:dyDescent="0.25">
      <c r="A136" s="3">
        <v>2003</v>
      </c>
      <c r="B136" s="23">
        <v>44426</v>
      </c>
      <c r="C136">
        <v>1.1874517708111432E-3</v>
      </c>
    </row>
    <row r="137" spans="1:3" x14ac:dyDescent="0.25">
      <c r="A137" s="3">
        <v>2004</v>
      </c>
      <c r="B137" s="23">
        <v>44426</v>
      </c>
      <c r="C137">
        <v>1.187451771273107E-3</v>
      </c>
    </row>
    <row r="138" spans="1:3" x14ac:dyDescent="0.25">
      <c r="A138" s="3">
        <v>2005</v>
      </c>
      <c r="B138" s="23">
        <v>44426</v>
      </c>
      <c r="C138">
        <v>1.1874517720538158E-3</v>
      </c>
    </row>
    <row r="139" spans="1:3" x14ac:dyDescent="0.25">
      <c r="A139" s="3">
        <v>2006</v>
      </c>
      <c r="B139" s="23">
        <v>44426</v>
      </c>
      <c r="C139">
        <v>1.187451772960646E-3</v>
      </c>
    </row>
    <row r="140" spans="1:3" x14ac:dyDescent="0.25">
      <c r="A140" s="3">
        <v>2007</v>
      </c>
      <c r="B140" s="23">
        <v>44425</v>
      </c>
      <c r="C140">
        <v>1.823586652907383E-3</v>
      </c>
    </row>
    <row r="141" spans="1:3" x14ac:dyDescent="0.25">
      <c r="A141" s="3">
        <v>2008</v>
      </c>
      <c r="B141" s="23">
        <v>44426</v>
      </c>
      <c r="C141">
        <v>1.1874517738913459E-3</v>
      </c>
    </row>
    <row r="142" spans="1:3" x14ac:dyDescent="0.25">
      <c r="A142" s="3">
        <v>2009</v>
      </c>
      <c r="B142" s="23">
        <v>44426</v>
      </c>
      <c r="C142">
        <v>1.1874517748132751E-3</v>
      </c>
    </row>
    <row r="143" spans="1:3" x14ac:dyDescent="0.25">
      <c r="A143" s="3">
        <v>2010</v>
      </c>
      <c r="B143" s="23">
        <v>44426</v>
      </c>
      <c r="C143">
        <v>1.1874517754058012E-3</v>
      </c>
    </row>
    <row r="144" spans="1:3" x14ac:dyDescent="0.25">
      <c r="A144" s="3">
        <v>2011</v>
      </c>
      <c r="B144" s="23">
        <v>44426</v>
      </c>
      <c r="C144">
        <v>1.1874517763679204E-3</v>
      </c>
    </row>
    <row r="145" spans="1:3" x14ac:dyDescent="0.25">
      <c r="A145" s="3">
        <v>2012</v>
      </c>
      <c r="B145" s="23">
        <v>44426</v>
      </c>
      <c r="C145">
        <v>1.1874517770356086E-3</v>
      </c>
    </row>
    <row r="146" spans="1:3" x14ac:dyDescent="0.25">
      <c r="A146" s="3">
        <v>2013</v>
      </c>
      <c r="B146" s="23">
        <v>44426</v>
      </c>
      <c r="C146">
        <v>1.1874517783444505E-3</v>
      </c>
    </row>
    <row r="147" spans="1:3" x14ac:dyDescent="0.25">
      <c r="A147" s="3">
        <v>2014</v>
      </c>
      <c r="B147" s="23">
        <v>44426</v>
      </c>
      <c r="C147">
        <v>1.1874517794667749E-3</v>
      </c>
    </row>
    <row r="148" spans="1:3" x14ac:dyDescent="0.25">
      <c r="A148" s="3">
        <v>2015</v>
      </c>
      <c r="B148" s="23">
        <v>44426</v>
      </c>
      <c r="C148">
        <v>1.187451780477633E-3</v>
      </c>
    </row>
    <row r="149" spans="1:3" x14ac:dyDescent="0.25">
      <c r="A149" s="3">
        <v>2016</v>
      </c>
      <c r="B149" s="23">
        <v>44426</v>
      </c>
      <c r="C149">
        <v>1.1874517810608332E-3</v>
      </c>
    </row>
    <row r="150" spans="1:3" x14ac:dyDescent="0.25">
      <c r="A150" s="3">
        <v>2017</v>
      </c>
      <c r="B150" s="23">
        <v>44426</v>
      </c>
      <c r="C150">
        <v>1.1874517819997488E-3</v>
      </c>
    </row>
    <row r="151" spans="1:3" x14ac:dyDescent="0.25">
      <c r="A151" s="3">
        <v>2018</v>
      </c>
      <c r="B151" s="23">
        <v>44426</v>
      </c>
      <c r="C151">
        <v>1.1874517822826336E-3</v>
      </c>
    </row>
    <row r="152" spans="1:3" x14ac:dyDescent="0.25">
      <c r="A152" s="3">
        <v>2019</v>
      </c>
      <c r="B152" s="23">
        <v>44426</v>
      </c>
      <c r="C152">
        <v>1.1874517830290365E-3</v>
      </c>
    </row>
    <row r="153" spans="1:3" x14ac:dyDescent="0.25">
      <c r="A153" s="3">
        <v>2020</v>
      </c>
      <c r="B153" s="23">
        <v>44426</v>
      </c>
      <c r="C153">
        <v>1.187451783698501E-3</v>
      </c>
    </row>
    <row r="154" spans="1:3" x14ac:dyDescent="0.25">
      <c r="A154" s="3">
        <v>2021</v>
      </c>
      <c r="B154" s="23">
        <v>44426</v>
      </c>
      <c r="C154">
        <v>1.1874517849517208E-3</v>
      </c>
    </row>
    <row r="155" spans="1:3" x14ac:dyDescent="0.25">
      <c r="A155" s="3"/>
      <c r="B155" s="23"/>
    </row>
    <row r="156" spans="1:3" x14ac:dyDescent="0.25">
      <c r="A156" s="3"/>
      <c r="B156" s="23"/>
    </row>
    <row r="157" spans="1:3" x14ac:dyDescent="0.25">
      <c r="A157" s="3"/>
      <c r="B157" s="23"/>
    </row>
    <row r="158" spans="1:3" x14ac:dyDescent="0.25">
      <c r="A158" s="3"/>
      <c r="B158" s="23"/>
    </row>
    <row r="159" spans="1:3" x14ac:dyDescent="0.25">
      <c r="A159" s="3"/>
      <c r="B159" s="23"/>
    </row>
    <row r="160" spans="1:3" x14ac:dyDescent="0.25">
      <c r="A160" s="3"/>
      <c r="B160" s="23"/>
    </row>
    <row r="161" spans="1:2" x14ac:dyDescent="0.25">
      <c r="A161" s="3"/>
      <c r="B161" s="23"/>
    </row>
    <row r="162" spans="1:2" x14ac:dyDescent="0.25">
      <c r="A162" s="3"/>
      <c r="B162" s="23"/>
    </row>
    <row r="163" spans="1:2" x14ac:dyDescent="0.25">
      <c r="A163" s="3"/>
      <c r="B163" s="23"/>
    </row>
    <row r="164" spans="1:2" x14ac:dyDescent="0.25">
      <c r="A164" s="3"/>
      <c r="B164" s="23"/>
    </row>
    <row r="165" spans="1:2" x14ac:dyDescent="0.25">
      <c r="A165" s="3"/>
      <c r="B165" s="23"/>
    </row>
    <row r="166" spans="1:2" x14ac:dyDescent="0.25">
      <c r="A166" s="3"/>
      <c r="B166" s="2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45DB-1F19-4AA4-983A-E4D6103FF225}">
  <dimension ref="A1:AJ166"/>
  <sheetViews>
    <sheetView zoomScale="85" zoomScaleNormal="85" workbookViewId="0">
      <pane xSplit="2" ySplit="1" topLeftCell="E104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2" max="2" width="11.85546875" customWidth="1"/>
  </cols>
  <sheetData>
    <row r="1" spans="1:36" x14ac:dyDescent="0.25">
      <c r="A1" t="s">
        <v>0</v>
      </c>
      <c r="B1" s="3" t="s">
        <v>3</v>
      </c>
      <c r="C1" s="3">
        <v>1988</v>
      </c>
      <c r="D1" s="3">
        <v>1989</v>
      </c>
      <c r="E1" s="3">
        <v>1990</v>
      </c>
      <c r="F1" s="3">
        <v>1991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3">
        <v>2001</v>
      </c>
      <c r="Q1" s="3">
        <v>2002</v>
      </c>
      <c r="R1" s="3">
        <v>2003</v>
      </c>
      <c r="S1" s="3">
        <v>2004</v>
      </c>
      <c r="T1" s="3">
        <v>2005</v>
      </c>
      <c r="U1" s="3">
        <v>2006</v>
      </c>
      <c r="V1" s="3">
        <v>2007</v>
      </c>
      <c r="W1" s="3">
        <v>2008</v>
      </c>
      <c r="X1" s="3">
        <v>2009</v>
      </c>
      <c r="Y1" s="3">
        <v>2010</v>
      </c>
      <c r="Z1" s="3">
        <v>2011</v>
      </c>
      <c r="AA1" s="3">
        <v>2012</v>
      </c>
      <c r="AB1" s="3">
        <v>2013</v>
      </c>
      <c r="AC1" s="3">
        <v>2014</v>
      </c>
      <c r="AD1" s="3">
        <v>2015</v>
      </c>
      <c r="AE1" s="3">
        <v>2016</v>
      </c>
      <c r="AF1" s="3">
        <v>2017</v>
      </c>
      <c r="AG1" s="3">
        <v>2018</v>
      </c>
      <c r="AH1" s="3">
        <v>2019</v>
      </c>
      <c r="AI1" s="3">
        <v>2020</v>
      </c>
      <c r="AJ1" s="3">
        <v>2021</v>
      </c>
    </row>
    <row r="2" spans="1:36" x14ac:dyDescent="0.25">
      <c r="A2" s="1">
        <v>44317</v>
      </c>
      <c r="B2" s="3">
        <v>121</v>
      </c>
      <c r="C2" s="9">
        <f>IF($A2&lt;=C$117,NewDistributions!C2,"")</f>
        <v>0</v>
      </c>
      <c r="D2" s="9">
        <f>IF($A2&lt;=D$117,NewDistributions!D2,"")</f>
        <v>0</v>
      </c>
      <c r="E2" s="9">
        <f>IF($A2&lt;=E$117,NewDistributions!E2,"")</f>
        <v>0</v>
      </c>
      <c r="F2" s="9">
        <f>IF($A2&lt;=F$117,NewDistributions!F2,"")</f>
        <v>0</v>
      </c>
      <c r="G2" s="9">
        <f>IF($A2&lt;=G$117,NewDistributions!G2,"")</f>
        <v>0</v>
      </c>
      <c r="H2" s="9">
        <f>IF($A2&lt;=H$117,NewDistributions!H2,"")</f>
        <v>0</v>
      </c>
      <c r="I2" s="9">
        <f>IF($A2&lt;=I$117,NewDistributions!I2,"")</f>
        <v>0</v>
      </c>
      <c r="J2" s="9">
        <f>IF($A2&lt;=J$117,NewDistributions!J2,"")</f>
        <v>0</v>
      </c>
      <c r="K2" s="9">
        <f>IF($A2&lt;=K$117,NewDistributions!K2,"")</f>
        <v>0</v>
      </c>
      <c r="L2" s="9">
        <f>IF($A2&lt;=L$117,NewDistributions!L2,"")</f>
        <v>0</v>
      </c>
      <c r="M2" s="9">
        <f>IF($A2&lt;=M$117,NewDistributions!M2,"")</f>
        <v>0</v>
      </c>
      <c r="N2" s="9">
        <f>IF($A2&lt;=N$117,NewDistributions!N2,"")</f>
        <v>0</v>
      </c>
      <c r="O2" s="9">
        <f>IF($A2&lt;=O$117,NewDistributions!O2,"")</f>
        <v>0</v>
      </c>
      <c r="P2" s="9">
        <f>IF($A2&lt;=P$117,NewDistributions!P2,"")</f>
        <v>0</v>
      </c>
      <c r="Q2" s="9">
        <f>IF($A2&lt;=Q$117,NewDistributions!Q2,"")</f>
        <v>0</v>
      </c>
      <c r="R2" s="9">
        <f>IF($A2&lt;=R$117,NewDistributions!R2,"")</f>
        <v>0</v>
      </c>
      <c r="S2" s="9">
        <f>IF($A2&lt;=S$117,NewDistributions!S2,"")</f>
        <v>0</v>
      </c>
      <c r="T2" s="9">
        <f>IF($A2&lt;=T$117,NewDistributions!T2,"")</f>
        <v>0</v>
      </c>
      <c r="U2" s="9">
        <f>IF($A2&lt;=U$117,NewDistributions!U2,"")</f>
        <v>0</v>
      </c>
      <c r="V2" s="9">
        <f>IF($A2&lt;=V$117,NewDistributions!V2,"")</f>
        <v>0</v>
      </c>
      <c r="W2" s="9">
        <f>IF($A2&lt;=W$117,NewDistributions!W2,"")</f>
        <v>0</v>
      </c>
      <c r="X2" s="9">
        <f>IF($A2&lt;=X$117,NewDistributions!X2,"")</f>
        <v>0</v>
      </c>
      <c r="Y2" s="9">
        <f>IF($A2&lt;=Y$117,NewDistributions!Y2,"")</f>
        <v>0</v>
      </c>
      <c r="Z2" s="9">
        <f>IF($A2&lt;=Z$117,NewDistributions!Z2,"")</f>
        <v>0</v>
      </c>
      <c r="AA2" s="9">
        <f>IF($A2&lt;=AA$117,NewDistributions!AA2,"")</f>
        <v>0</v>
      </c>
      <c r="AB2" s="9">
        <f>IF($A2&lt;=AB$117,NewDistributions!AB2,"")</f>
        <v>0</v>
      </c>
      <c r="AC2" s="9">
        <f>IF($A2&lt;=AC$117,NewDistributions!AC2,"")</f>
        <v>0</v>
      </c>
      <c r="AD2" s="9">
        <f>IF($A2&lt;=AD$117,NewDistributions!AD2,"")</f>
        <v>0</v>
      </c>
      <c r="AE2" s="9">
        <f>IF($A2&lt;=AE$117,NewDistributions!AE2,"")</f>
        <v>0</v>
      </c>
      <c r="AF2" s="9">
        <f>IF($A2&lt;=AF$117,NewDistributions!AF2,"")</f>
        <v>0</v>
      </c>
      <c r="AG2" s="9">
        <f>IF($A2&lt;=AG$117,NewDistributions!AG2,"")</f>
        <v>0</v>
      </c>
      <c r="AH2" s="9">
        <f>IF($A2&lt;=AH$117,NewDistributions!AH2,"")</f>
        <v>0</v>
      </c>
      <c r="AI2" s="9">
        <f>IF($A2&lt;=AI$117,NewDistributions!AI2,"")</f>
        <v>0</v>
      </c>
      <c r="AJ2" s="9">
        <f>IF($A2&lt;=AJ$117,NewDistributions!AJ2,"")</f>
        <v>0</v>
      </c>
    </row>
    <row r="3" spans="1:36" x14ac:dyDescent="0.25">
      <c r="A3" s="1">
        <v>44318</v>
      </c>
      <c r="B3" s="3">
        <v>122</v>
      </c>
      <c r="C3" s="9">
        <f>IF($A3&lt;=C$117,NewDistributions!C3,"")</f>
        <v>0</v>
      </c>
      <c r="D3" s="9">
        <f>IF($A3&lt;=D$117,NewDistributions!D3,"")</f>
        <v>0</v>
      </c>
      <c r="E3" s="9">
        <f>IF($A3&lt;=E$117,NewDistributions!E3,"")</f>
        <v>0</v>
      </c>
      <c r="F3" s="9">
        <f>IF($A3&lt;=F$117,NewDistributions!F3,"")</f>
        <v>0</v>
      </c>
      <c r="G3" s="9">
        <f>IF($A3&lt;=G$117,NewDistributions!G3,"")</f>
        <v>0</v>
      </c>
      <c r="H3" s="9">
        <f>IF($A3&lt;=H$117,NewDistributions!H3,"")</f>
        <v>0</v>
      </c>
      <c r="I3" s="9">
        <f>IF($A3&lt;=I$117,NewDistributions!I3,"")</f>
        <v>0</v>
      </c>
      <c r="J3" s="9">
        <f>IF($A3&lt;=J$117,NewDistributions!J3,"")</f>
        <v>0</v>
      </c>
      <c r="K3" s="9">
        <f>IF($A3&lt;=K$117,NewDistributions!K3,"")</f>
        <v>0</v>
      </c>
      <c r="L3" s="9">
        <f>IF($A3&lt;=L$117,NewDistributions!L3,"")</f>
        <v>0</v>
      </c>
      <c r="M3" s="9">
        <f>IF($A3&lt;=M$117,NewDistributions!M3,"")</f>
        <v>0</v>
      </c>
      <c r="N3" s="9">
        <f>IF($A3&lt;=N$117,NewDistributions!N3,"")</f>
        <v>0</v>
      </c>
      <c r="O3" s="9">
        <f>IF($A3&lt;=O$117,NewDistributions!O3,"")</f>
        <v>0</v>
      </c>
      <c r="P3" s="9">
        <f>IF($A3&lt;=P$117,NewDistributions!P3,"")</f>
        <v>0</v>
      </c>
      <c r="Q3" s="9">
        <f>IF($A3&lt;=Q$117,NewDistributions!Q3,"")</f>
        <v>0</v>
      </c>
      <c r="R3" s="9">
        <f>IF($A3&lt;=R$117,NewDistributions!R3,"")</f>
        <v>0</v>
      </c>
      <c r="S3" s="9">
        <f>IF($A3&lt;=S$117,NewDistributions!S3,"")</f>
        <v>0</v>
      </c>
      <c r="T3" s="9">
        <f>IF($A3&lt;=T$117,NewDistributions!T3,"")</f>
        <v>0</v>
      </c>
      <c r="U3" s="9">
        <f>IF($A3&lt;=U$117,NewDistributions!U3,"")</f>
        <v>0</v>
      </c>
      <c r="V3" s="9">
        <f>IF($A3&lt;=V$117,NewDistributions!V3,"")</f>
        <v>0</v>
      </c>
      <c r="W3" s="9">
        <f>IF($A3&lt;=W$117,NewDistributions!W3,"")</f>
        <v>0</v>
      </c>
      <c r="X3" s="9">
        <f>IF($A3&lt;=X$117,NewDistributions!X3,"")</f>
        <v>0</v>
      </c>
      <c r="Y3" s="9">
        <f>IF($A3&lt;=Y$117,NewDistributions!Y3,"")</f>
        <v>0</v>
      </c>
      <c r="Z3" s="9">
        <f>IF($A3&lt;=Z$117,NewDistributions!Z3,"")</f>
        <v>0</v>
      </c>
      <c r="AA3" s="9">
        <f>IF($A3&lt;=AA$117,NewDistributions!AA3,"")</f>
        <v>0</v>
      </c>
      <c r="AB3" s="9">
        <f>IF($A3&lt;=AB$117,NewDistributions!AB3,"")</f>
        <v>0</v>
      </c>
      <c r="AC3" s="9">
        <f>IF($A3&lt;=AC$117,NewDistributions!AC3,"")</f>
        <v>0</v>
      </c>
      <c r="AD3" s="9">
        <f>IF($A3&lt;=AD$117,NewDistributions!AD3,"")</f>
        <v>0</v>
      </c>
      <c r="AE3" s="9">
        <f>IF($A3&lt;=AE$117,NewDistributions!AE3,"")</f>
        <v>0</v>
      </c>
      <c r="AF3" s="9">
        <f>IF($A3&lt;=AF$117,NewDistributions!AF3,"")</f>
        <v>0</v>
      </c>
      <c r="AG3" s="9">
        <f>IF($A3&lt;=AG$117,NewDistributions!AG3,"")</f>
        <v>0</v>
      </c>
      <c r="AH3" s="9">
        <f>IF($A3&lt;=AH$117,NewDistributions!AH3,"")</f>
        <v>0</v>
      </c>
      <c r="AI3" s="9">
        <f>IF($A3&lt;=AI$117,NewDistributions!AI3,"")</f>
        <v>0</v>
      </c>
      <c r="AJ3" s="9">
        <f>IF($A3&lt;=AJ$117,NewDistributions!AJ3,"")</f>
        <v>0</v>
      </c>
    </row>
    <row r="4" spans="1:36" x14ac:dyDescent="0.25">
      <c r="A4" s="1">
        <v>44319</v>
      </c>
      <c r="B4" s="3">
        <v>123</v>
      </c>
      <c r="C4" s="9">
        <f>IF($A4&lt;=C$117,NewDistributions!C4,"")</f>
        <v>0</v>
      </c>
      <c r="D4" s="9">
        <f>IF($A4&lt;=D$117,NewDistributions!D4,"")</f>
        <v>0</v>
      </c>
      <c r="E4" s="9">
        <f>IF($A4&lt;=E$117,NewDistributions!E4,"")</f>
        <v>0</v>
      </c>
      <c r="F4" s="9">
        <f>IF($A4&lt;=F$117,NewDistributions!F4,"")</f>
        <v>0</v>
      </c>
      <c r="G4" s="9">
        <f>IF($A4&lt;=G$117,NewDistributions!G4,"")</f>
        <v>0</v>
      </c>
      <c r="H4" s="9">
        <f>IF($A4&lt;=H$117,NewDistributions!H4,"")</f>
        <v>0</v>
      </c>
      <c r="I4" s="9">
        <f>IF($A4&lt;=I$117,NewDistributions!I4,"")</f>
        <v>0</v>
      </c>
      <c r="J4" s="9">
        <f>IF($A4&lt;=J$117,NewDistributions!J4,"")</f>
        <v>0</v>
      </c>
      <c r="K4" s="9">
        <f>IF($A4&lt;=K$117,NewDistributions!K4,"")</f>
        <v>0</v>
      </c>
      <c r="L4" s="9">
        <f>IF($A4&lt;=L$117,NewDistributions!L4,"")</f>
        <v>0</v>
      </c>
      <c r="M4" s="9">
        <f>IF($A4&lt;=M$117,NewDistributions!M4,"")</f>
        <v>0</v>
      </c>
      <c r="N4" s="9">
        <f>IF($A4&lt;=N$117,NewDistributions!N4,"")</f>
        <v>0</v>
      </c>
      <c r="O4" s="9">
        <f>IF($A4&lt;=O$117,NewDistributions!O4,"")</f>
        <v>0</v>
      </c>
      <c r="P4" s="9">
        <f>IF($A4&lt;=P$117,NewDistributions!P4,"")</f>
        <v>0</v>
      </c>
      <c r="Q4" s="9">
        <f>IF($A4&lt;=Q$117,NewDistributions!Q4,"")</f>
        <v>0</v>
      </c>
      <c r="R4" s="9">
        <f>IF($A4&lt;=R$117,NewDistributions!R4,"")</f>
        <v>0</v>
      </c>
      <c r="S4" s="9">
        <f>IF($A4&lt;=S$117,NewDistributions!S4,"")</f>
        <v>0</v>
      </c>
      <c r="T4" s="9">
        <f>IF($A4&lt;=T$117,NewDistributions!T4,"")</f>
        <v>0</v>
      </c>
      <c r="U4" s="9">
        <f>IF($A4&lt;=U$117,NewDistributions!U4,"")</f>
        <v>0</v>
      </c>
      <c r="V4" s="9">
        <f>IF($A4&lt;=V$117,NewDistributions!V4,"")</f>
        <v>0</v>
      </c>
      <c r="W4" s="9">
        <f>IF($A4&lt;=W$117,NewDistributions!W4,"")</f>
        <v>0</v>
      </c>
      <c r="X4" s="9">
        <f>IF($A4&lt;=X$117,NewDistributions!X4,"")</f>
        <v>0</v>
      </c>
      <c r="Y4" s="9">
        <f>IF($A4&lt;=Y$117,NewDistributions!Y4,"")</f>
        <v>0</v>
      </c>
      <c r="Z4" s="9">
        <f>IF($A4&lt;=Z$117,NewDistributions!Z4,"")</f>
        <v>0</v>
      </c>
      <c r="AA4" s="9">
        <f>IF($A4&lt;=AA$117,NewDistributions!AA4,"")</f>
        <v>0</v>
      </c>
      <c r="AB4" s="9">
        <f>IF($A4&lt;=AB$117,NewDistributions!AB4,"")</f>
        <v>0</v>
      </c>
      <c r="AC4" s="9">
        <f>IF($A4&lt;=AC$117,NewDistributions!AC4,"")</f>
        <v>0</v>
      </c>
      <c r="AD4" s="9">
        <f>IF($A4&lt;=AD$117,NewDistributions!AD4,"")</f>
        <v>0</v>
      </c>
      <c r="AE4" s="9">
        <f>IF($A4&lt;=AE$117,NewDistributions!AE4,"")</f>
        <v>0</v>
      </c>
      <c r="AF4" s="9">
        <f>IF($A4&lt;=AF$117,NewDistributions!AF4,"")</f>
        <v>0</v>
      </c>
      <c r="AG4" s="9">
        <f>IF($A4&lt;=AG$117,NewDistributions!AG4,"")</f>
        <v>0</v>
      </c>
      <c r="AH4" s="9">
        <f>IF($A4&lt;=AH$117,NewDistributions!AH4,"")</f>
        <v>0</v>
      </c>
      <c r="AI4" s="9">
        <f>IF($A4&lt;=AI$117,NewDistributions!AI4,"")</f>
        <v>0</v>
      </c>
      <c r="AJ4" s="9">
        <f>IF($A4&lt;=AJ$117,NewDistributions!AJ4,"")</f>
        <v>0</v>
      </c>
    </row>
    <row r="5" spans="1:36" x14ac:dyDescent="0.25">
      <c r="A5" s="1">
        <v>44320</v>
      </c>
      <c r="B5" s="3">
        <v>124</v>
      </c>
      <c r="C5" s="9">
        <f>IF($A5&lt;=C$117,NewDistributions!C5,"")</f>
        <v>0</v>
      </c>
      <c r="D5" s="9">
        <f>IF($A5&lt;=D$117,NewDistributions!D5,"")</f>
        <v>0</v>
      </c>
      <c r="E5" s="9">
        <f>IF($A5&lt;=E$117,NewDistributions!E5,"")</f>
        <v>0</v>
      </c>
      <c r="F5" s="9">
        <f>IF($A5&lt;=F$117,NewDistributions!F5,"")</f>
        <v>0</v>
      </c>
      <c r="G5" s="9">
        <f>IF($A5&lt;=G$117,NewDistributions!G5,"")</f>
        <v>0</v>
      </c>
      <c r="H5" s="9">
        <f>IF($A5&lt;=H$117,NewDistributions!H5,"")</f>
        <v>0</v>
      </c>
      <c r="I5" s="9">
        <f>IF($A5&lt;=I$117,NewDistributions!I5,"")</f>
        <v>0</v>
      </c>
      <c r="J5" s="9">
        <f>IF($A5&lt;=J$117,NewDistributions!J5,"")</f>
        <v>0</v>
      </c>
      <c r="K5" s="9">
        <f>IF($A5&lt;=K$117,NewDistributions!K5,"")</f>
        <v>0</v>
      </c>
      <c r="L5" s="9">
        <f>IF($A5&lt;=L$117,NewDistributions!L5,"")</f>
        <v>0</v>
      </c>
      <c r="M5" s="9">
        <f>IF($A5&lt;=M$117,NewDistributions!M5,"")</f>
        <v>0</v>
      </c>
      <c r="N5" s="9">
        <f>IF($A5&lt;=N$117,NewDistributions!N5,"")</f>
        <v>0</v>
      </c>
      <c r="O5" s="9">
        <f>IF($A5&lt;=O$117,NewDistributions!O5,"")</f>
        <v>0</v>
      </c>
      <c r="P5" s="9">
        <f>IF($A5&lt;=P$117,NewDistributions!P5,"")</f>
        <v>0</v>
      </c>
      <c r="Q5" s="9">
        <f>IF($A5&lt;=Q$117,NewDistributions!Q5,"")</f>
        <v>0</v>
      </c>
      <c r="R5" s="9">
        <f>IF($A5&lt;=R$117,NewDistributions!R5,"")</f>
        <v>0</v>
      </c>
      <c r="S5" s="9">
        <f>IF($A5&lt;=S$117,NewDistributions!S5,"")</f>
        <v>0</v>
      </c>
      <c r="T5" s="9">
        <f>IF($A5&lt;=T$117,NewDistributions!T5,"")</f>
        <v>0</v>
      </c>
      <c r="U5" s="9">
        <f>IF($A5&lt;=U$117,NewDistributions!U5,"")</f>
        <v>0</v>
      </c>
      <c r="V5" s="9">
        <f>IF($A5&lt;=V$117,NewDistributions!V5,"")</f>
        <v>0</v>
      </c>
      <c r="W5" s="9">
        <f>IF($A5&lt;=W$117,NewDistributions!W5,"")</f>
        <v>0</v>
      </c>
      <c r="X5" s="9">
        <f>IF($A5&lt;=X$117,NewDistributions!X5,"")</f>
        <v>0</v>
      </c>
      <c r="Y5" s="9">
        <f>IF($A5&lt;=Y$117,NewDistributions!Y5,"")</f>
        <v>0</v>
      </c>
      <c r="Z5" s="9">
        <f>IF($A5&lt;=Z$117,NewDistributions!Z5,"")</f>
        <v>0</v>
      </c>
      <c r="AA5" s="9">
        <f>IF($A5&lt;=AA$117,NewDistributions!AA5,"")</f>
        <v>0</v>
      </c>
      <c r="AB5" s="9">
        <f>IF($A5&lt;=AB$117,NewDistributions!AB5,"")</f>
        <v>0</v>
      </c>
      <c r="AC5" s="9">
        <f>IF($A5&lt;=AC$117,NewDistributions!AC5,"")</f>
        <v>0</v>
      </c>
      <c r="AD5" s="9">
        <f>IF($A5&lt;=AD$117,NewDistributions!AD5,"")</f>
        <v>0</v>
      </c>
      <c r="AE5" s="9">
        <f>IF($A5&lt;=AE$117,NewDistributions!AE5,"")</f>
        <v>0</v>
      </c>
      <c r="AF5" s="9">
        <f>IF($A5&lt;=AF$117,NewDistributions!AF5,"")</f>
        <v>0</v>
      </c>
      <c r="AG5" s="9">
        <f>IF($A5&lt;=AG$117,NewDistributions!AG5,"")</f>
        <v>0</v>
      </c>
      <c r="AH5" s="9">
        <f>IF($A5&lt;=AH$117,NewDistributions!AH5,"")</f>
        <v>0</v>
      </c>
      <c r="AI5" s="9">
        <f>IF($A5&lt;=AI$117,NewDistributions!AI5,"")</f>
        <v>0</v>
      </c>
      <c r="AJ5" s="9">
        <f>IF($A5&lt;=AJ$117,NewDistributions!AJ5,"")</f>
        <v>0</v>
      </c>
    </row>
    <row r="6" spans="1:36" x14ac:dyDescent="0.25">
      <c r="A6" s="1">
        <v>44321</v>
      </c>
      <c r="B6" s="3">
        <v>125</v>
      </c>
      <c r="C6" s="9">
        <f>IF($A6&lt;=C$117,NewDistributions!C6,"")</f>
        <v>0</v>
      </c>
      <c r="D6" s="9">
        <f>IF($A6&lt;=D$117,NewDistributions!D6,"")</f>
        <v>0</v>
      </c>
      <c r="E6" s="9">
        <f>IF($A6&lt;=E$117,NewDistributions!E6,"")</f>
        <v>0</v>
      </c>
      <c r="F6" s="9">
        <f>IF($A6&lt;=F$117,NewDistributions!F6,"")</f>
        <v>0</v>
      </c>
      <c r="G6" s="9">
        <f>IF($A6&lt;=G$117,NewDistributions!G6,"")</f>
        <v>0</v>
      </c>
      <c r="H6" s="9">
        <f>IF($A6&lt;=H$117,NewDistributions!H6,"")</f>
        <v>0</v>
      </c>
      <c r="I6" s="9">
        <f>IF($A6&lt;=I$117,NewDistributions!I6,"")</f>
        <v>0</v>
      </c>
      <c r="J6" s="9">
        <f>IF($A6&lt;=J$117,NewDistributions!J6,"")</f>
        <v>0</v>
      </c>
      <c r="K6" s="9">
        <f>IF($A6&lt;=K$117,NewDistributions!K6,"")</f>
        <v>0</v>
      </c>
      <c r="L6" s="9">
        <f>IF($A6&lt;=L$117,NewDistributions!L6,"")</f>
        <v>0</v>
      </c>
      <c r="M6" s="9">
        <f>IF($A6&lt;=M$117,NewDistributions!M6,"")</f>
        <v>0</v>
      </c>
      <c r="N6" s="9">
        <f>IF($A6&lt;=N$117,NewDistributions!N6,"")</f>
        <v>0</v>
      </c>
      <c r="O6" s="9">
        <f>IF($A6&lt;=O$117,NewDistributions!O6,"")</f>
        <v>0</v>
      </c>
      <c r="P6" s="9">
        <f>IF($A6&lt;=P$117,NewDistributions!P6,"")</f>
        <v>0</v>
      </c>
      <c r="Q6" s="9">
        <f>IF($A6&lt;=Q$117,NewDistributions!Q6,"")</f>
        <v>0</v>
      </c>
      <c r="R6" s="9">
        <f>IF($A6&lt;=R$117,NewDistributions!R6,"")</f>
        <v>0</v>
      </c>
      <c r="S6" s="9">
        <f>IF($A6&lt;=S$117,NewDistributions!S6,"")</f>
        <v>0</v>
      </c>
      <c r="T6" s="9">
        <f>IF($A6&lt;=T$117,NewDistributions!T6,"")</f>
        <v>0</v>
      </c>
      <c r="U6" s="9">
        <f>IF($A6&lt;=U$117,NewDistributions!U6,"")</f>
        <v>0</v>
      </c>
      <c r="V6" s="9">
        <f>IF($A6&lt;=V$117,NewDistributions!V6,"")</f>
        <v>0</v>
      </c>
      <c r="W6" s="9">
        <f>IF($A6&lt;=W$117,NewDistributions!W6,"")</f>
        <v>0</v>
      </c>
      <c r="X6" s="9">
        <f>IF($A6&lt;=X$117,NewDistributions!X6,"")</f>
        <v>0</v>
      </c>
      <c r="Y6" s="9">
        <f>IF($A6&lt;=Y$117,NewDistributions!Y6,"")</f>
        <v>0</v>
      </c>
      <c r="Z6" s="9">
        <f>IF($A6&lt;=Z$117,NewDistributions!Z6,"")</f>
        <v>0</v>
      </c>
      <c r="AA6" s="9">
        <f>IF($A6&lt;=AA$117,NewDistributions!AA6,"")</f>
        <v>0</v>
      </c>
      <c r="AB6" s="9">
        <f>IF($A6&lt;=AB$117,NewDistributions!AB6,"")</f>
        <v>0</v>
      </c>
      <c r="AC6" s="9">
        <f>IF($A6&lt;=AC$117,NewDistributions!AC6,"")</f>
        <v>0</v>
      </c>
      <c r="AD6" s="9">
        <f>IF($A6&lt;=AD$117,NewDistributions!AD6,"")</f>
        <v>0</v>
      </c>
      <c r="AE6" s="9">
        <f>IF($A6&lt;=AE$117,NewDistributions!AE6,"")</f>
        <v>0</v>
      </c>
      <c r="AF6" s="9">
        <f>IF($A6&lt;=AF$117,NewDistributions!AF6,"")</f>
        <v>0</v>
      </c>
      <c r="AG6" s="9">
        <f>IF($A6&lt;=AG$117,NewDistributions!AG6,"")</f>
        <v>0</v>
      </c>
      <c r="AH6" s="9">
        <f>IF($A6&lt;=AH$117,NewDistributions!AH6,"")</f>
        <v>0</v>
      </c>
      <c r="AI6" s="9">
        <f>IF($A6&lt;=AI$117,NewDistributions!AI6,"")</f>
        <v>0</v>
      </c>
      <c r="AJ6" s="9">
        <f>IF($A6&lt;=AJ$117,NewDistributions!AJ6,"")</f>
        <v>0</v>
      </c>
    </row>
    <row r="7" spans="1:36" x14ac:dyDescent="0.25">
      <c r="A7" s="1">
        <v>44322</v>
      </c>
      <c r="B7" s="3">
        <v>126</v>
      </c>
      <c r="C7" s="9">
        <f>IF($A7&lt;=C$117,NewDistributions!C7,"")</f>
        <v>0</v>
      </c>
      <c r="D7" s="9">
        <f>IF($A7&lt;=D$117,NewDistributions!D7,"")</f>
        <v>0</v>
      </c>
      <c r="E7" s="9">
        <f>IF($A7&lt;=E$117,NewDistributions!E7,"")</f>
        <v>0</v>
      </c>
      <c r="F7" s="9">
        <f>IF($A7&lt;=F$117,NewDistributions!F7,"")</f>
        <v>0</v>
      </c>
      <c r="G7" s="9">
        <f>IF($A7&lt;=G$117,NewDistributions!G7,"")</f>
        <v>0</v>
      </c>
      <c r="H7" s="9">
        <f>IF($A7&lt;=H$117,NewDistributions!H7,"")</f>
        <v>0</v>
      </c>
      <c r="I7" s="9">
        <f>IF($A7&lt;=I$117,NewDistributions!I7,"")</f>
        <v>0</v>
      </c>
      <c r="J7" s="9">
        <f>IF($A7&lt;=J$117,NewDistributions!J7,"")</f>
        <v>0</v>
      </c>
      <c r="K7" s="9">
        <f>IF($A7&lt;=K$117,NewDistributions!K7,"")</f>
        <v>0</v>
      </c>
      <c r="L7" s="9">
        <f>IF($A7&lt;=L$117,NewDistributions!L7,"")</f>
        <v>0</v>
      </c>
      <c r="M7" s="9">
        <f>IF($A7&lt;=M$117,NewDistributions!M7,"")</f>
        <v>0</v>
      </c>
      <c r="N7" s="9">
        <f>IF($A7&lt;=N$117,NewDistributions!N7,"")</f>
        <v>0</v>
      </c>
      <c r="O7" s="9">
        <f>IF($A7&lt;=O$117,NewDistributions!O7,"")</f>
        <v>0</v>
      </c>
      <c r="P7" s="9">
        <f>IF($A7&lt;=P$117,NewDistributions!P7,"")</f>
        <v>0</v>
      </c>
      <c r="Q7" s="9">
        <f>IF($A7&lt;=Q$117,NewDistributions!Q7,"")</f>
        <v>0</v>
      </c>
      <c r="R7" s="9">
        <f>IF($A7&lt;=R$117,NewDistributions!R7,"")</f>
        <v>0</v>
      </c>
      <c r="S7" s="9">
        <f>IF($A7&lt;=S$117,NewDistributions!S7,"")</f>
        <v>0</v>
      </c>
      <c r="T7" s="9">
        <f>IF($A7&lt;=T$117,NewDistributions!T7,"")</f>
        <v>0</v>
      </c>
      <c r="U7" s="9">
        <f>IF($A7&lt;=U$117,NewDistributions!U7,"")</f>
        <v>0</v>
      </c>
      <c r="V7" s="9">
        <f>IF($A7&lt;=V$117,NewDistributions!V7,"")</f>
        <v>0</v>
      </c>
      <c r="W7" s="9">
        <f>IF($A7&lt;=W$117,NewDistributions!W7,"")</f>
        <v>0</v>
      </c>
      <c r="X7" s="9">
        <f>IF($A7&lt;=X$117,NewDistributions!X7,"")</f>
        <v>0</v>
      </c>
      <c r="Y7" s="9">
        <f>IF($A7&lt;=Y$117,NewDistributions!Y7,"")</f>
        <v>0</v>
      </c>
      <c r="Z7" s="9">
        <f>IF($A7&lt;=Z$117,NewDistributions!Z7,"")</f>
        <v>0</v>
      </c>
      <c r="AA7" s="9">
        <f>IF($A7&lt;=AA$117,NewDistributions!AA7,"")</f>
        <v>0</v>
      </c>
      <c r="AB7" s="9">
        <f>IF($A7&lt;=AB$117,NewDistributions!AB7,"")</f>
        <v>0</v>
      </c>
      <c r="AC7" s="9">
        <f>IF($A7&lt;=AC$117,NewDistributions!AC7,"")</f>
        <v>0</v>
      </c>
      <c r="AD7" s="9">
        <f>IF($A7&lt;=AD$117,NewDistributions!AD7,"")</f>
        <v>0</v>
      </c>
      <c r="AE7" s="9">
        <f>IF($A7&lt;=AE$117,NewDistributions!AE7,"")</f>
        <v>0</v>
      </c>
      <c r="AF7" s="9">
        <f>IF($A7&lt;=AF$117,NewDistributions!AF7,"")</f>
        <v>0</v>
      </c>
      <c r="AG7" s="9">
        <f>IF($A7&lt;=AG$117,NewDistributions!AG7,"")</f>
        <v>0</v>
      </c>
      <c r="AH7" s="9">
        <f>IF($A7&lt;=AH$117,NewDistributions!AH7,"")</f>
        <v>0</v>
      </c>
      <c r="AI7" s="9">
        <f>IF($A7&lt;=AI$117,NewDistributions!AI7,"")</f>
        <v>0</v>
      </c>
      <c r="AJ7" s="9">
        <f>IF($A7&lt;=AJ$117,NewDistributions!AJ7,"")</f>
        <v>0</v>
      </c>
    </row>
    <row r="8" spans="1:36" x14ac:dyDescent="0.25">
      <c r="A8" s="1">
        <v>44323</v>
      </c>
      <c r="B8" s="3">
        <v>127</v>
      </c>
      <c r="C8" s="9">
        <f>IF($A8&lt;=C$117,NewDistributions!C8,"")</f>
        <v>0</v>
      </c>
      <c r="D8" s="9">
        <f>IF($A8&lt;=D$117,NewDistributions!D8,"")</f>
        <v>0</v>
      </c>
      <c r="E8" s="9">
        <f>IF($A8&lt;=E$117,NewDistributions!E8,"")</f>
        <v>0</v>
      </c>
      <c r="F8" s="9">
        <f>IF($A8&lt;=F$117,NewDistributions!F8,"")</f>
        <v>0</v>
      </c>
      <c r="G8" s="9">
        <f>IF($A8&lt;=G$117,NewDistributions!G8,"")</f>
        <v>0</v>
      </c>
      <c r="H8" s="9">
        <f>IF($A8&lt;=H$117,NewDistributions!H8,"")</f>
        <v>0</v>
      </c>
      <c r="I8" s="9">
        <f>IF($A8&lt;=I$117,NewDistributions!I8,"")</f>
        <v>0</v>
      </c>
      <c r="J8" s="9">
        <f>IF($A8&lt;=J$117,NewDistributions!J8,"")</f>
        <v>0</v>
      </c>
      <c r="K8" s="9">
        <f>IF($A8&lt;=K$117,NewDistributions!K8,"")</f>
        <v>0</v>
      </c>
      <c r="L8" s="9">
        <f>IF($A8&lt;=L$117,NewDistributions!L8,"")</f>
        <v>0</v>
      </c>
      <c r="M8" s="9">
        <f>IF($A8&lt;=M$117,NewDistributions!M8,"")</f>
        <v>0</v>
      </c>
      <c r="N8" s="9">
        <f>IF($A8&lt;=N$117,NewDistributions!N8,"")</f>
        <v>0</v>
      </c>
      <c r="O8" s="9">
        <f>IF($A8&lt;=O$117,NewDistributions!O8,"")</f>
        <v>0</v>
      </c>
      <c r="P8" s="9">
        <f>IF($A8&lt;=P$117,NewDistributions!P8,"")</f>
        <v>0</v>
      </c>
      <c r="Q8" s="9">
        <f>IF($A8&lt;=Q$117,NewDistributions!Q8,"")</f>
        <v>0</v>
      </c>
      <c r="R8" s="9">
        <f>IF($A8&lt;=R$117,NewDistributions!R8,"")</f>
        <v>0</v>
      </c>
      <c r="S8" s="9">
        <f>IF($A8&lt;=S$117,NewDistributions!S8,"")</f>
        <v>0</v>
      </c>
      <c r="T8" s="9">
        <f>IF($A8&lt;=T$117,NewDistributions!T8,"")</f>
        <v>0</v>
      </c>
      <c r="U8" s="9">
        <f>IF($A8&lt;=U$117,NewDistributions!U8,"")</f>
        <v>0</v>
      </c>
      <c r="V8" s="9">
        <f>IF($A8&lt;=V$117,NewDistributions!V8,"")</f>
        <v>0</v>
      </c>
      <c r="W8" s="9">
        <f>IF($A8&lt;=W$117,NewDistributions!W8,"")</f>
        <v>0</v>
      </c>
      <c r="X8" s="9">
        <f>IF($A8&lt;=X$117,NewDistributions!X8,"")</f>
        <v>0</v>
      </c>
      <c r="Y8" s="9">
        <f>IF($A8&lt;=Y$117,NewDistributions!Y8,"")</f>
        <v>0</v>
      </c>
      <c r="Z8" s="9">
        <f>IF($A8&lt;=Z$117,NewDistributions!Z8,"")</f>
        <v>0</v>
      </c>
      <c r="AA8" s="9">
        <f>IF($A8&lt;=AA$117,NewDistributions!AA8,"")</f>
        <v>0</v>
      </c>
      <c r="AB8" s="9">
        <f>IF($A8&lt;=AB$117,NewDistributions!AB8,"")</f>
        <v>0</v>
      </c>
      <c r="AC8" s="9">
        <f>IF($A8&lt;=AC$117,NewDistributions!AC8,"")</f>
        <v>0</v>
      </c>
      <c r="AD8" s="9">
        <f>IF($A8&lt;=AD$117,NewDistributions!AD8,"")</f>
        <v>0</v>
      </c>
      <c r="AE8" s="9">
        <f>IF($A8&lt;=AE$117,NewDistributions!AE8,"")</f>
        <v>0</v>
      </c>
      <c r="AF8" s="9">
        <f>IF($A8&lt;=AF$117,NewDistributions!AF8,"")</f>
        <v>0</v>
      </c>
      <c r="AG8" s="9">
        <f>IF($A8&lt;=AG$117,NewDistributions!AG8,"")</f>
        <v>0</v>
      </c>
      <c r="AH8" s="9">
        <f>IF($A8&lt;=AH$117,NewDistributions!AH8,"")</f>
        <v>0</v>
      </c>
      <c r="AI8" s="9">
        <f>IF($A8&lt;=AI$117,NewDistributions!AI8,"")</f>
        <v>0</v>
      </c>
      <c r="AJ8" s="9">
        <f>IF($A8&lt;=AJ$117,NewDistributions!AJ8,"")</f>
        <v>0</v>
      </c>
    </row>
    <row r="9" spans="1:36" x14ac:dyDescent="0.25">
      <c r="A9" s="1">
        <v>44324</v>
      </c>
      <c r="B9" s="3">
        <v>128</v>
      </c>
      <c r="C9" s="9">
        <f>IF($A9&lt;=C$117,NewDistributions!C9,"")</f>
        <v>0</v>
      </c>
      <c r="D9" s="9">
        <f>IF($A9&lt;=D$117,NewDistributions!D9,"")</f>
        <v>0</v>
      </c>
      <c r="E9" s="9">
        <f>IF($A9&lt;=E$117,NewDistributions!E9,"")</f>
        <v>0</v>
      </c>
      <c r="F9" s="9">
        <f>IF($A9&lt;=F$117,NewDistributions!F9,"")</f>
        <v>0</v>
      </c>
      <c r="G9" s="9">
        <f>IF($A9&lt;=G$117,NewDistributions!G9,"")</f>
        <v>0</v>
      </c>
      <c r="H9" s="9">
        <f>IF($A9&lt;=H$117,NewDistributions!H9,"")</f>
        <v>0</v>
      </c>
      <c r="I9" s="9">
        <f>IF($A9&lt;=I$117,NewDistributions!I9,"")</f>
        <v>0</v>
      </c>
      <c r="J9" s="9">
        <f>IF($A9&lt;=J$117,NewDistributions!J9,"")</f>
        <v>0</v>
      </c>
      <c r="K9" s="9">
        <f>IF($A9&lt;=K$117,NewDistributions!K9,"")</f>
        <v>0</v>
      </c>
      <c r="L9" s="9">
        <f>IF($A9&lt;=L$117,NewDistributions!L9,"")</f>
        <v>0</v>
      </c>
      <c r="M9" s="9">
        <f>IF($A9&lt;=M$117,NewDistributions!M9,"")</f>
        <v>0</v>
      </c>
      <c r="N9" s="9">
        <f>IF($A9&lt;=N$117,NewDistributions!N9,"")</f>
        <v>0</v>
      </c>
      <c r="O9" s="9">
        <f>IF($A9&lt;=O$117,NewDistributions!O9,"")</f>
        <v>0</v>
      </c>
      <c r="P9" s="9">
        <f>IF($A9&lt;=P$117,NewDistributions!P9,"")</f>
        <v>0</v>
      </c>
      <c r="Q9" s="9">
        <f>IF($A9&lt;=Q$117,NewDistributions!Q9,"")</f>
        <v>0</v>
      </c>
      <c r="R9" s="9">
        <f>IF($A9&lt;=R$117,NewDistributions!R9,"")</f>
        <v>0</v>
      </c>
      <c r="S9" s="9">
        <f>IF($A9&lt;=S$117,NewDistributions!S9,"")</f>
        <v>0</v>
      </c>
      <c r="T9" s="9">
        <f>IF($A9&lt;=T$117,NewDistributions!T9,"")</f>
        <v>0</v>
      </c>
      <c r="U9" s="9">
        <f>IF($A9&lt;=U$117,NewDistributions!U9,"")</f>
        <v>0</v>
      </c>
      <c r="V9" s="9">
        <f>IF($A9&lt;=V$117,NewDistributions!V9,"")</f>
        <v>0</v>
      </c>
      <c r="W9" s="9">
        <f>IF($A9&lt;=W$117,NewDistributions!W9,"")</f>
        <v>0</v>
      </c>
      <c r="X9" s="9">
        <f>IF($A9&lt;=X$117,NewDistributions!X9,"")</f>
        <v>0</v>
      </c>
      <c r="Y9" s="9">
        <f>IF($A9&lt;=Y$117,NewDistributions!Y9,"")</f>
        <v>0</v>
      </c>
      <c r="Z9" s="9">
        <f>IF($A9&lt;=Z$117,NewDistributions!Z9,"")</f>
        <v>0</v>
      </c>
      <c r="AA9" s="9">
        <f>IF($A9&lt;=AA$117,NewDistributions!AA9,"")</f>
        <v>0</v>
      </c>
      <c r="AB9" s="9">
        <f>IF($A9&lt;=AB$117,NewDistributions!AB9,"")</f>
        <v>0</v>
      </c>
      <c r="AC9" s="9">
        <f>IF($A9&lt;=AC$117,NewDistributions!AC9,"")</f>
        <v>0</v>
      </c>
      <c r="AD9" s="9">
        <f>IF($A9&lt;=AD$117,NewDistributions!AD9,"")</f>
        <v>0</v>
      </c>
      <c r="AE9" s="9">
        <f>IF($A9&lt;=AE$117,NewDistributions!AE9,"")</f>
        <v>0</v>
      </c>
      <c r="AF9" s="9">
        <f>IF($A9&lt;=AF$117,NewDistributions!AF9,"")</f>
        <v>0</v>
      </c>
      <c r="AG9" s="9">
        <f>IF($A9&lt;=AG$117,NewDistributions!AG9,"")</f>
        <v>0</v>
      </c>
      <c r="AH9" s="9">
        <f>IF($A9&lt;=AH$117,NewDistributions!AH9,"")</f>
        <v>0</v>
      </c>
      <c r="AI9" s="9">
        <f>IF($A9&lt;=AI$117,NewDistributions!AI9,"")</f>
        <v>0</v>
      </c>
      <c r="AJ9" s="9">
        <f>IF($A9&lt;=AJ$117,NewDistributions!AJ9,"")</f>
        <v>0</v>
      </c>
    </row>
    <row r="10" spans="1:36" x14ac:dyDescent="0.25">
      <c r="A10" s="1">
        <v>44325</v>
      </c>
      <c r="B10" s="3">
        <v>129</v>
      </c>
      <c r="C10" s="9">
        <f>IF($A10&lt;=C$117,NewDistributions!C10,"")</f>
        <v>0</v>
      </c>
      <c r="D10" s="9">
        <f>IF($A10&lt;=D$117,NewDistributions!D10,"")</f>
        <v>0</v>
      </c>
      <c r="E10" s="9">
        <f>IF($A10&lt;=E$117,NewDistributions!E10,"")</f>
        <v>0</v>
      </c>
      <c r="F10" s="9">
        <f>IF($A10&lt;=F$117,NewDistributions!F10,"")</f>
        <v>0</v>
      </c>
      <c r="G10" s="9">
        <f>IF($A10&lt;=G$117,NewDistributions!G10,"")</f>
        <v>0</v>
      </c>
      <c r="H10" s="9">
        <f>IF($A10&lt;=H$117,NewDistributions!H10,"")</f>
        <v>0</v>
      </c>
      <c r="I10" s="9">
        <f>IF($A10&lt;=I$117,NewDistributions!I10,"")</f>
        <v>0</v>
      </c>
      <c r="J10" s="9">
        <f>IF($A10&lt;=J$117,NewDistributions!J10,"")</f>
        <v>0</v>
      </c>
      <c r="K10" s="9">
        <f>IF($A10&lt;=K$117,NewDistributions!K10,"")</f>
        <v>0</v>
      </c>
      <c r="L10" s="9">
        <f>IF($A10&lt;=L$117,NewDistributions!L10,"")</f>
        <v>0</v>
      </c>
      <c r="M10" s="9">
        <f>IF($A10&lt;=M$117,NewDistributions!M10,"")</f>
        <v>0</v>
      </c>
      <c r="N10" s="9">
        <f>IF($A10&lt;=N$117,NewDistributions!N10,"")</f>
        <v>0</v>
      </c>
      <c r="O10" s="9">
        <f>IF($A10&lt;=O$117,NewDistributions!O10,"")</f>
        <v>0</v>
      </c>
      <c r="P10" s="9">
        <f>IF($A10&lt;=P$117,NewDistributions!P10,"")</f>
        <v>0</v>
      </c>
      <c r="Q10" s="9">
        <f>IF($A10&lt;=Q$117,NewDistributions!Q10,"")</f>
        <v>0</v>
      </c>
      <c r="R10" s="9">
        <f>IF($A10&lt;=R$117,NewDistributions!R10,"")</f>
        <v>0</v>
      </c>
      <c r="S10" s="9">
        <f>IF($A10&lt;=S$117,NewDistributions!S10,"")</f>
        <v>0</v>
      </c>
      <c r="T10" s="9">
        <f>IF($A10&lt;=T$117,NewDistributions!T10,"")</f>
        <v>0</v>
      </c>
      <c r="U10" s="9">
        <f>IF($A10&lt;=U$117,NewDistributions!U10,"")</f>
        <v>0</v>
      </c>
      <c r="V10" s="9">
        <f>IF($A10&lt;=V$117,NewDistributions!V10,"")</f>
        <v>0</v>
      </c>
      <c r="W10" s="9">
        <f>IF($A10&lt;=W$117,NewDistributions!W10,"")</f>
        <v>0</v>
      </c>
      <c r="X10" s="9">
        <f>IF($A10&lt;=X$117,NewDistributions!X10,"")</f>
        <v>0</v>
      </c>
      <c r="Y10" s="9">
        <f>IF($A10&lt;=Y$117,NewDistributions!Y10,"")</f>
        <v>0</v>
      </c>
      <c r="Z10" s="9">
        <f>IF($A10&lt;=Z$117,NewDistributions!Z10,"")</f>
        <v>0</v>
      </c>
      <c r="AA10" s="9">
        <f>IF($A10&lt;=AA$117,NewDistributions!AA10,"")</f>
        <v>0</v>
      </c>
      <c r="AB10" s="9">
        <f>IF($A10&lt;=AB$117,NewDistributions!AB10,"")</f>
        <v>0</v>
      </c>
      <c r="AC10" s="9">
        <f>IF($A10&lt;=AC$117,NewDistributions!AC10,"")</f>
        <v>0</v>
      </c>
      <c r="AD10" s="9">
        <f>IF($A10&lt;=AD$117,NewDistributions!AD10,"")</f>
        <v>0</v>
      </c>
      <c r="AE10" s="9">
        <f>IF($A10&lt;=AE$117,NewDistributions!AE10,"")</f>
        <v>0</v>
      </c>
      <c r="AF10" s="9">
        <f>IF($A10&lt;=AF$117,NewDistributions!AF10,"")</f>
        <v>0</v>
      </c>
      <c r="AG10" s="9">
        <f>IF($A10&lt;=AG$117,NewDistributions!AG10,"")</f>
        <v>0</v>
      </c>
      <c r="AH10" s="9">
        <f>IF($A10&lt;=AH$117,NewDistributions!AH10,"")</f>
        <v>0</v>
      </c>
      <c r="AI10" s="9">
        <f>IF($A10&lt;=AI$117,NewDistributions!AI10,"")</f>
        <v>0</v>
      </c>
      <c r="AJ10" s="9">
        <f>IF($A10&lt;=AJ$117,NewDistributions!AJ10,"")</f>
        <v>0</v>
      </c>
    </row>
    <row r="11" spans="1:36" x14ac:dyDescent="0.25">
      <c r="A11" s="1">
        <v>44326</v>
      </c>
      <c r="B11" s="3">
        <v>130</v>
      </c>
      <c r="C11" s="9">
        <f>IF($A11&lt;=C$117,NewDistributions!C11,"")</f>
        <v>2.4329143961657116E-2</v>
      </c>
      <c r="D11" s="9">
        <f>IF($A11&lt;=D$117,NewDistributions!D11,"")</f>
        <v>4.3615232944468278E-2</v>
      </c>
      <c r="E11" s="9">
        <f>IF($A11&lt;=E$117,NewDistributions!E11,"")</f>
        <v>0</v>
      </c>
      <c r="F11" s="9">
        <f>IF($A11&lt;=F$117,NewDistributions!F11,"")</f>
        <v>0</v>
      </c>
      <c r="G11" s="9">
        <f>IF($A11&lt;=G$117,NewDistributions!G11,"")</f>
        <v>0</v>
      </c>
      <c r="H11" s="9">
        <f>IF($A11&lt;=H$117,NewDistributions!H11,"")</f>
        <v>3.6232311961459977E-2</v>
      </c>
      <c r="I11" s="9">
        <f>IF($A11&lt;=I$117,NewDistributions!I11,"")</f>
        <v>4.1584655964192654E-2</v>
      </c>
      <c r="J11" s="9">
        <f>IF($A11&lt;=J$117,NewDistributions!J11,"")</f>
        <v>0</v>
      </c>
      <c r="K11" s="9">
        <f>IF($A11&lt;=K$117,NewDistributions!K11,"")</f>
        <v>0</v>
      </c>
      <c r="L11" s="9">
        <f>IF($A11&lt;=L$117,NewDistributions!L11,"")</f>
        <v>0</v>
      </c>
      <c r="M11" s="9">
        <f>IF($A11&lt;=M$117,NewDistributions!M11,"")</f>
        <v>0</v>
      </c>
      <c r="N11" s="9">
        <f>IF($A11&lt;=N$117,NewDistributions!N11,"")</f>
        <v>0</v>
      </c>
      <c r="O11" s="9">
        <f>IF($A11&lt;=O$117,NewDistributions!O11,"")</f>
        <v>0</v>
      </c>
      <c r="P11" s="9">
        <f>IF($A11&lt;=P$117,NewDistributions!P11,"")</f>
        <v>0</v>
      </c>
      <c r="Q11" s="9">
        <f>IF($A11&lt;=Q$117,NewDistributions!Q11,"")</f>
        <v>0</v>
      </c>
      <c r="R11" s="9">
        <f>IF($A11&lt;=R$117,NewDistributions!R11,"")</f>
        <v>0</v>
      </c>
      <c r="S11" s="9">
        <f>IF($A11&lt;=S$117,NewDistributions!S11,"")</f>
        <v>0</v>
      </c>
      <c r="T11" s="9">
        <f>IF($A11&lt;=T$117,NewDistributions!T11,"")</f>
        <v>0</v>
      </c>
      <c r="U11" s="9">
        <f>IF($A11&lt;=U$117,NewDistributions!U11,"")</f>
        <v>0</v>
      </c>
      <c r="V11" s="9">
        <f>IF($A11&lt;=V$117,NewDistributions!V11,"")</f>
        <v>0</v>
      </c>
      <c r="W11" s="9">
        <f>IF($A11&lt;=W$117,NewDistributions!W11,"")</f>
        <v>0</v>
      </c>
      <c r="X11" s="9">
        <f>IF($A11&lt;=X$117,NewDistributions!X11,"")</f>
        <v>0</v>
      </c>
      <c r="Y11" s="9">
        <f>IF($A11&lt;=Y$117,NewDistributions!Y11,"")</f>
        <v>0</v>
      </c>
      <c r="Z11" s="9">
        <f>IF($A11&lt;=Z$117,NewDistributions!Z11,"")</f>
        <v>0</v>
      </c>
      <c r="AA11" s="9">
        <f>IF($A11&lt;=AA$117,NewDistributions!AA11,"")</f>
        <v>3.4675894534827424E-2</v>
      </c>
      <c r="AB11" s="9">
        <f>IF($A11&lt;=AB$117,NewDistributions!AB11,"")</f>
        <v>6.8147199459216282E-2</v>
      </c>
      <c r="AC11" s="9">
        <f>IF($A11&lt;=AC$117,NewDistributions!AC11,"")</f>
        <v>1</v>
      </c>
      <c r="AD11" s="9">
        <f>IF($A11&lt;=AD$117,NewDistributions!AD11,"")</f>
        <v>0</v>
      </c>
      <c r="AE11" s="9">
        <f>IF($A11&lt;=AE$117,NewDistributions!AE11,"")</f>
        <v>0</v>
      </c>
      <c r="AF11" s="9">
        <f>IF($A11&lt;=AF$117,NewDistributions!AF11,"")</f>
        <v>0</v>
      </c>
      <c r="AG11" s="9">
        <f>IF($A11&lt;=AG$117,NewDistributions!AG11,"")</f>
        <v>1.4825539049372146E-2</v>
      </c>
      <c r="AH11" s="9">
        <f>IF($A11&lt;=AH$117,NewDistributions!AH11,"")</f>
        <v>0</v>
      </c>
      <c r="AI11" s="9">
        <f>IF($A11&lt;=AI$117,NewDistributions!AI11,"")</f>
        <v>3.5166464873245852E-2</v>
      </c>
      <c r="AJ11" s="9">
        <f>IF($A11&lt;=AJ$117,NewDistributions!AJ11,"")</f>
        <v>0</v>
      </c>
    </row>
    <row r="12" spans="1:36" x14ac:dyDescent="0.25">
      <c r="A12" s="1">
        <v>44327</v>
      </c>
      <c r="B12" s="3">
        <v>131</v>
      </c>
      <c r="C12" s="9">
        <f>IF($A12&lt;=C$117,NewDistributions!C12,"")</f>
        <v>4.865828792331419E-2</v>
      </c>
      <c r="D12" s="9">
        <f>IF($A12&lt;=D$117,NewDistributions!D12,"")</f>
        <v>8.7230465888936487E-2</v>
      </c>
      <c r="E12" s="9">
        <f>IF($A12&lt;=E$117,NewDistributions!E12,"")</f>
        <v>0</v>
      </c>
      <c r="F12" s="9">
        <f>IF($A12&lt;=F$117,NewDistributions!F12,"")</f>
        <v>0</v>
      </c>
      <c r="G12" s="9">
        <f>IF($A12&lt;=G$117,NewDistributions!G12,"")</f>
        <v>0</v>
      </c>
      <c r="H12" s="9">
        <f>IF($A12&lt;=H$117,NewDistributions!H12,"")</f>
        <v>7.2464623922919871E-2</v>
      </c>
      <c r="I12" s="9">
        <f>IF($A12&lt;=I$117,NewDistributions!I12,"")</f>
        <v>8.3169311928385267E-2</v>
      </c>
      <c r="J12" s="9">
        <f>IF($A12&lt;=J$117,NewDistributions!J12,"")</f>
        <v>0</v>
      </c>
      <c r="K12" s="9">
        <f>IF($A12&lt;=K$117,NewDistributions!K12,"")</f>
        <v>0</v>
      </c>
      <c r="L12" s="9">
        <f>IF($A12&lt;=L$117,NewDistributions!L12,"")</f>
        <v>0</v>
      </c>
      <c r="M12" s="9">
        <f>IF($A12&lt;=M$117,NewDistributions!M12,"")</f>
        <v>0</v>
      </c>
      <c r="N12" s="9">
        <f>IF($A12&lt;=N$117,NewDistributions!N12,"")</f>
        <v>0</v>
      </c>
      <c r="O12" s="9">
        <f>IF($A12&lt;=O$117,NewDistributions!O12,"")</f>
        <v>0</v>
      </c>
      <c r="P12" s="9">
        <f>IF($A12&lt;=P$117,NewDistributions!P12,"")</f>
        <v>0</v>
      </c>
      <c r="Q12" s="9">
        <f>IF($A12&lt;=Q$117,NewDistributions!Q12,"")</f>
        <v>0</v>
      </c>
      <c r="R12" s="9">
        <f>IF($A12&lt;=R$117,NewDistributions!R12,"")</f>
        <v>0</v>
      </c>
      <c r="S12" s="9">
        <f>IF($A12&lt;=S$117,NewDistributions!S12,"")</f>
        <v>0</v>
      </c>
      <c r="T12" s="9">
        <f>IF($A12&lt;=T$117,NewDistributions!T12,"")</f>
        <v>0</v>
      </c>
      <c r="U12" s="9">
        <f>IF($A12&lt;=U$117,NewDistributions!U12,"")</f>
        <v>0</v>
      </c>
      <c r="V12" s="9">
        <f>IF($A12&lt;=V$117,NewDistributions!V12,"")</f>
        <v>0</v>
      </c>
      <c r="W12" s="9">
        <f>IF($A12&lt;=W$117,NewDistributions!W12,"")</f>
        <v>0</v>
      </c>
      <c r="X12" s="9">
        <f>IF($A12&lt;=X$117,NewDistributions!X12,"")</f>
        <v>0</v>
      </c>
      <c r="Y12" s="9">
        <f>IF($A12&lt;=Y$117,NewDistributions!Y12,"")</f>
        <v>0</v>
      </c>
      <c r="Z12" s="9">
        <f>IF($A12&lt;=Z$117,NewDistributions!Z12,"")</f>
        <v>0</v>
      </c>
      <c r="AA12" s="9">
        <f>IF($A12&lt;=AA$117,NewDistributions!AA12,"")</f>
        <v>6.9351789069654793E-2</v>
      </c>
      <c r="AB12" s="9">
        <f>IF($A12&lt;=AB$117,NewDistributions!AB12,"")</f>
        <v>0.13629439891843242</v>
      </c>
      <c r="AC12" s="9">
        <f>IF($A12&lt;=AC$117,NewDistributions!AC12,"")</f>
        <v>2</v>
      </c>
      <c r="AD12" s="9">
        <f>IF($A12&lt;=AD$117,NewDistributions!AD12,"")</f>
        <v>0</v>
      </c>
      <c r="AE12" s="9">
        <f>IF($A12&lt;=AE$117,NewDistributions!AE12,"")</f>
        <v>0</v>
      </c>
      <c r="AF12" s="9">
        <f>IF($A12&lt;=AF$117,NewDistributions!AF12,"")</f>
        <v>0</v>
      </c>
      <c r="AG12" s="9">
        <f>IF($A12&lt;=AG$117,NewDistributions!AG12,"")</f>
        <v>2.9651078098744271E-2</v>
      </c>
      <c r="AH12" s="9">
        <f>IF($A12&lt;=AH$117,NewDistributions!AH12,"")</f>
        <v>0</v>
      </c>
      <c r="AI12" s="9">
        <f>IF($A12&lt;=AI$117,NewDistributions!AI12,"")</f>
        <v>7.0332929746491649E-2</v>
      </c>
      <c r="AJ12" s="9">
        <f>IF($A12&lt;=AJ$117,NewDistributions!AJ12,"")</f>
        <v>0</v>
      </c>
    </row>
    <row r="13" spans="1:36" x14ac:dyDescent="0.25">
      <c r="A13" s="1">
        <v>44328</v>
      </c>
      <c r="B13" s="3">
        <v>132</v>
      </c>
      <c r="C13" s="9">
        <f>IF($A13&lt;=C$117,NewDistributions!C13,"")</f>
        <v>2.4329143961657137E-2</v>
      </c>
      <c r="D13" s="9">
        <f>IF($A13&lt;=D$117,NewDistributions!D13,"")</f>
        <v>4.3615232944468306E-2</v>
      </c>
      <c r="E13" s="9">
        <f>IF($A13&lt;=E$117,NewDistributions!E13,"")</f>
        <v>0</v>
      </c>
      <c r="F13" s="9">
        <f>IF($A13&lt;=F$117,NewDistributions!F13,"")</f>
        <v>0</v>
      </c>
      <c r="G13" s="9">
        <f>IF($A13&lt;=G$117,NewDistributions!G13,"")</f>
        <v>0</v>
      </c>
      <c r="H13" s="9">
        <f>IF($A13&lt;=H$117,NewDistributions!H13,"")</f>
        <v>3.6232311961459998E-2</v>
      </c>
      <c r="I13" s="9">
        <f>IF($A13&lt;=I$117,NewDistributions!I13,"")</f>
        <v>4.1584655964192682E-2</v>
      </c>
      <c r="J13" s="9">
        <f>IF($A13&lt;=J$117,NewDistributions!J13,"")</f>
        <v>0</v>
      </c>
      <c r="K13" s="9">
        <f>IF($A13&lt;=K$117,NewDistributions!K13,"")</f>
        <v>0</v>
      </c>
      <c r="L13" s="9">
        <f>IF($A13&lt;=L$117,NewDistributions!L13,"")</f>
        <v>0</v>
      </c>
      <c r="M13" s="9">
        <f>IF($A13&lt;=M$117,NewDistributions!M13,"")</f>
        <v>0</v>
      </c>
      <c r="N13" s="9">
        <f>IF($A13&lt;=N$117,NewDistributions!N13,"")</f>
        <v>0</v>
      </c>
      <c r="O13" s="9">
        <f>IF($A13&lt;=O$117,NewDistributions!O13,"")</f>
        <v>0</v>
      </c>
      <c r="P13" s="9">
        <f>IF($A13&lt;=P$117,NewDistributions!P13,"")</f>
        <v>0</v>
      </c>
      <c r="Q13" s="9">
        <f>IF($A13&lt;=Q$117,NewDistributions!Q13,"")</f>
        <v>0</v>
      </c>
      <c r="R13" s="9">
        <f>IF($A13&lt;=R$117,NewDistributions!R13,"")</f>
        <v>0</v>
      </c>
      <c r="S13" s="9">
        <f>IF($A13&lt;=S$117,NewDistributions!S13,"")</f>
        <v>0</v>
      </c>
      <c r="T13" s="9">
        <f>IF($A13&lt;=T$117,NewDistributions!T13,"")</f>
        <v>0</v>
      </c>
      <c r="U13" s="9">
        <f>IF($A13&lt;=U$117,NewDistributions!U13,"")</f>
        <v>0</v>
      </c>
      <c r="V13" s="9">
        <f>IF($A13&lt;=V$117,NewDistributions!V13,"")</f>
        <v>0</v>
      </c>
      <c r="W13" s="9">
        <f>IF($A13&lt;=W$117,NewDistributions!W13,"")</f>
        <v>0</v>
      </c>
      <c r="X13" s="9">
        <f>IF($A13&lt;=X$117,NewDistributions!X13,"")</f>
        <v>0</v>
      </c>
      <c r="Y13" s="9">
        <f>IF($A13&lt;=Y$117,NewDistributions!Y13,"")</f>
        <v>0</v>
      </c>
      <c r="Z13" s="9">
        <f>IF($A13&lt;=Z$117,NewDistributions!Z13,"")</f>
        <v>0</v>
      </c>
      <c r="AA13" s="9">
        <f>IF($A13&lt;=AA$117,NewDistributions!AA13,"")</f>
        <v>3.4675894534827452E-2</v>
      </c>
      <c r="AB13" s="9">
        <f>IF($A13&lt;=AB$117,NewDistributions!AB13,"")</f>
        <v>6.8147199459216337E-2</v>
      </c>
      <c r="AC13" s="9">
        <f>IF($A13&lt;=AC$117,NewDistributions!AC13,"")</f>
        <v>1</v>
      </c>
      <c r="AD13" s="9">
        <f>IF($A13&lt;=AD$117,NewDistributions!AD13,"")</f>
        <v>0</v>
      </c>
      <c r="AE13" s="9">
        <f>IF($A13&lt;=AE$117,NewDistributions!AE13,"")</f>
        <v>0</v>
      </c>
      <c r="AF13" s="9">
        <f>IF($A13&lt;=AF$117,NewDistributions!AF13,"")</f>
        <v>0</v>
      </c>
      <c r="AG13" s="9">
        <f>IF($A13&lt;=AG$117,NewDistributions!AG13,"")</f>
        <v>1.482553904937216E-2</v>
      </c>
      <c r="AH13" s="9">
        <f>IF($A13&lt;=AH$117,NewDistributions!AH13,"")</f>
        <v>0</v>
      </c>
      <c r="AI13" s="9">
        <f>IF($A13&lt;=AI$117,NewDistributions!AI13,"")</f>
        <v>3.5166464873245887E-2</v>
      </c>
      <c r="AJ13" s="9">
        <f>IF($A13&lt;=AJ$117,NewDistributions!AJ13,"")</f>
        <v>0</v>
      </c>
    </row>
    <row r="14" spans="1:36" x14ac:dyDescent="0.25">
      <c r="A14" s="1">
        <v>44329</v>
      </c>
      <c r="B14" s="3">
        <v>133</v>
      </c>
      <c r="C14" s="9">
        <f>IF($A14&lt;=C$117,NewDistributions!C14,"")</f>
        <v>0</v>
      </c>
      <c r="D14" s="9">
        <f>IF($A14&lt;=D$117,NewDistributions!D14,"")</f>
        <v>0</v>
      </c>
      <c r="E14" s="9">
        <f>IF($A14&lt;=E$117,NewDistributions!E14,"")</f>
        <v>0</v>
      </c>
      <c r="F14" s="9">
        <f>IF($A14&lt;=F$117,NewDistributions!F14,"")</f>
        <v>0</v>
      </c>
      <c r="G14" s="9">
        <f>IF($A14&lt;=G$117,NewDistributions!G14,"")</f>
        <v>0</v>
      </c>
      <c r="H14" s="9">
        <f>IF($A14&lt;=H$117,NewDistributions!H14,"")</f>
        <v>0</v>
      </c>
      <c r="I14" s="9">
        <f>IF($A14&lt;=I$117,NewDistributions!I14,"")</f>
        <v>0</v>
      </c>
      <c r="J14" s="9">
        <f>IF($A14&lt;=J$117,NewDistributions!J14,"")</f>
        <v>0</v>
      </c>
      <c r="K14" s="9">
        <f>IF($A14&lt;=K$117,NewDistributions!K14,"")</f>
        <v>0</v>
      </c>
      <c r="L14" s="9">
        <f>IF($A14&lt;=L$117,NewDistributions!L14,"")</f>
        <v>0</v>
      </c>
      <c r="M14" s="9">
        <f>IF($A14&lt;=M$117,NewDistributions!M14,"")</f>
        <v>0</v>
      </c>
      <c r="N14" s="9">
        <f>IF($A14&lt;=N$117,NewDistributions!N14,"")</f>
        <v>0</v>
      </c>
      <c r="O14" s="9">
        <f>IF($A14&lt;=O$117,NewDistributions!O14,"")</f>
        <v>0</v>
      </c>
      <c r="P14" s="9">
        <f>IF($A14&lt;=P$117,NewDistributions!P14,"")</f>
        <v>0</v>
      </c>
      <c r="Q14" s="9">
        <f>IF($A14&lt;=Q$117,NewDistributions!Q14,"")</f>
        <v>0</v>
      </c>
      <c r="R14" s="9">
        <f>IF($A14&lt;=R$117,NewDistributions!R14,"")</f>
        <v>0</v>
      </c>
      <c r="S14" s="9">
        <f>IF($A14&lt;=S$117,NewDistributions!S14,"")</f>
        <v>0</v>
      </c>
      <c r="T14" s="9">
        <f>IF($A14&lt;=T$117,NewDistributions!T14,"")</f>
        <v>0</v>
      </c>
      <c r="U14" s="9">
        <f>IF($A14&lt;=U$117,NewDistributions!U14,"")</f>
        <v>0</v>
      </c>
      <c r="V14" s="9">
        <f>IF($A14&lt;=V$117,NewDistributions!V14,"")</f>
        <v>0</v>
      </c>
      <c r="W14" s="9">
        <f>IF($A14&lt;=W$117,NewDistributions!W14,"")</f>
        <v>0</v>
      </c>
      <c r="X14" s="9">
        <f>IF($A14&lt;=X$117,NewDistributions!X14,"")</f>
        <v>0</v>
      </c>
      <c r="Y14" s="9">
        <f>IF($A14&lt;=Y$117,NewDistributions!Y14,"")</f>
        <v>0</v>
      </c>
      <c r="Z14" s="9">
        <f>IF($A14&lt;=Z$117,NewDistributions!Z14,"")</f>
        <v>0</v>
      </c>
      <c r="AA14" s="9">
        <f>IF($A14&lt;=AA$117,NewDistributions!AA14,"")</f>
        <v>0</v>
      </c>
      <c r="AB14" s="9">
        <f>IF($A14&lt;=AB$117,NewDistributions!AB14,"")</f>
        <v>0</v>
      </c>
      <c r="AC14" s="9">
        <f>IF($A14&lt;=AC$117,NewDistributions!AC14,"")</f>
        <v>0</v>
      </c>
      <c r="AD14" s="9">
        <f>IF($A14&lt;=AD$117,NewDistributions!AD14,"")</f>
        <v>0</v>
      </c>
      <c r="AE14" s="9">
        <f>IF($A14&lt;=AE$117,NewDistributions!AE14,"")</f>
        <v>0</v>
      </c>
      <c r="AF14" s="9">
        <f>IF($A14&lt;=AF$117,NewDistributions!AF14,"")</f>
        <v>0</v>
      </c>
      <c r="AG14" s="9">
        <f>IF($A14&lt;=AG$117,NewDistributions!AG14,"")</f>
        <v>0</v>
      </c>
      <c r="AH14" s="9">
        <f>IF($A14&lt;=AH$117,NewDistributions!AH14,"")</f>
        <v>0</v>
      </c>
      <c r="AI14" s="9">
        <f>IF($A14&lt;=AI$117,NewDistributions!AI14,"")</f>
        <v>0</v>
      </c>
      <c r="AJ14" s="9">
        <f>IF($A14&lt;=AJ$117,NewDistributions!AJ14,"")</f>
        <v>0</v>
      </c>
    </row>
    <row r="15" spans="1:36" x14ac:dyDescent="0.25">
      <c r="A15" s="1">
        <v>44330</v>
      </c>
      <c r="B15" s="3">
        <v>134</v>
      </c>
      <c r="C15" s="9">
        <f>IF($A15&lt;=C$117,NewDistributions!C15,"")</f>
        <v>2.3502639224924463E-2</v>
      </c>
      <c r="D15" s="9">
        <f>IF($A15&lt;=D$117,NewDistributions!D15,"")</f>
        <v>4.2133545110358196E-2</v>
      </c>
      <c r="E15" s="9">
        <f>IF($A15&lt;=E$117,NewDistributions!E15,"")</f>
        <v>0</v>
      </c>
      <c r="F15" s="9">
        <f>IF($A15&lt;=F$117,NewDistributions!F15,"")</f>
        <v>0</v>
      </c>
      <c r="G15" s="9">
        <f>IF($A15&lt;=G$117,NewDistributions!G15,"")</f>
        <v>0</v>
      </c>
      <c r="H15" s="9">
        <f>IF($A15&lt;=H$117,NewDistributions!H15,"")</f>
        <v>3.5001435219305953E-2</v>
      </c>
      <c r="I15" s="9">
        <f>IF($A15&lt;=I$117,NewDistributions!I15,"")</f>
        <v>4.0171950478789312E-2</v>
      </c>
      <c r="J15" s="9">
        <f>IF($A15&lt;=J$117,NewDistributions!J15,"")</f>
        <v>0</v>
      </c>
      <c r="K15" s="9">
        <f>IF($A15&lt;=K$117,NewDistributions!K15,"")</f>
        <v>0</v>
      </c>
      <c r="L15" s="9">
        <f>IF($A15&lt;=L$117,NewDistributions!L15,"")</f>
        <v>0</v>
      </c>
      <c r="M15" s="9">
        <f>IF($A15&lt;=M$117,NewDistributions!M15,"")</f>
        <v>0</v>
      </c>
      <c r="N15" s="9">
        <f>IF($A15&lt;=N$117,NewDistributions!N15,"")</f>
        <v>0</v>
      </c>
      <c r="O15" s="9">
        <f>IF($A15&lt;=O$117,NewDistributions!O15,"")</f>
        <v>0</v>
      </c>
      <c r="P15" s="9">
        <f>IF($A15&lt;=P$117,NewDistributions!P15,"")</f>
        <v>0</v>
      </c>
      <c r="Q15" s="9">
        <f>IF($A15&lt;=Q$117,NewDistributions!Q15,"")</f>
        <v>0</v>
      </c>
      <c r="R15" s="9">
        <f>IF($A15&lt;=R$117,NewDistributions!R15,"")</f>
        <v>0</v>
      </c>
      <c r="S15" s="9">
        <f>IF($A15&lt;=S$117,NewDistributions!S15,"")</f>
        <v>0</v>
      </c>
      <c r="T15" s="9">
        <f>IF($A15&lt;=T$117,NewDistributions!T15,"")</f>
        <v>0</v>
      </c>
      <c r="U15" s="9">
        <f>IF($A15&lt;=U$117,NewDistributions!U15,"")</f>
        <v>0</v>
      </c>
      <c r="V15" s="9">
        <f>IF($A15&lt;=V$117,NewDistributions!V15,"")</f>
        <v>0</v>
      </c>
      <c r="W15" s="9">
        <f>IF($A15&lt;=W$117,NewDistributions!W15,"")</f>
        <v>0</v>
      </c>
      <c r="X15" s="9">
        <f>IF($A15&lt;=X$117,NewDistributions!X15,"")</f>
        <v>0</v>
      </c>
      <c r="Y15" s="9">
        <f>IF($A15&lt;=Y$117,NewDistributions!Y15,"")</f>
        <v>0</v>
      </c>
      <c r="Z15" s="9">
        <f>IF($A15&lt;=Z$117,NewDistributions!Z15,"")</f>
        <v>0</v>
      </c>
      <c r="AA15" s="9">
        <f>IF($A15&lt;=AA$117,NewDistributions!AA15,"")</f>
        <v>3.3497892089338913E-2</v>
      </c>
      <c r="AB15" s="9">
        <f>IF($A15&lt;=AB$117,NewDistributions!AB15,"")</f>
        <v>6.5832116641799165E-2</v>
      </c>
      <c r="AC15" s="9">
        <f>IF($A15&lt;=AC$117,NewDistributions!AC15,"")</f>
        <v>1</v>
      </c>
      <c r="AD15" s="9">
        <f>IF($A15&lt;=AD$117,NewDistributions!AD15,"")</f>
        <v>0</v>
      </c>
      <c r="AE15" s="9">
        <f>IF($A15&lt;=AE$117,NewDistributions!AE15,"")</f>
        <v>0</v>
      </c>
      <c r="AF15" s="9">
        <f>IF($A15&lt;=AF$117,NewDistributions!AF15,"")</f>
        <v>0</v>
      </c>
      <c r="AG15" s="9">
        <f>IF($A15&lt;=AG$117,NewDistributions!AG15,"")</f>
        <v>1.4321888848270511E-2</v>
      </c>
      <c r="AH15" s="9">
        <f>IF($A15&lt;=AH$117,NewDistributions!AH15,"")</f>
        <v>0</v>
      </c>
      <c r="AI15" s="9">
        <f>IF($A15&lt;=AI$117,NewDistributions!AI15,"")</f>
        <v>0</v>
      </c>
      <c r="AJ15" s="9">
        <f>IF($A15&lt;=AJ$117,NewDistributions!AJ15,"")</f>
        <v>0</v>
      </c>
    </row>
    <row r="16" spans="1:36" x14ac:dyDescent="0.25">
      <c r="A16" s="1">
        <v>44331</v>
      </c>
      <c r="B16" s="3">
        <v>135</v>
      </c>
      <c r="C16" s="9">
        <f>IF($A16&lt;=C$117,NewDistributions!C16,"")</f>
        <v>7.0507917674773588E-2</v>
      </c>
      <c r="D16" s="9">
        <f>IF($A16&lt;=D$117,NewDistributions!D16,"")</f>
        <v>0.12640063533107496</v>
      </c>
      <c r="E16" s="9">
        <f>IF($A16&lt;=E$117,NewDistributions!E16,"")</f>
        <v>0</v>
      </c>
      <c r="F16" s="9">
        <f>IF($A16&lt;=F$117,NewDistributions!F16,"")</f>
        <v>0</v>
      </c>
      <c r="G16" s="9">
        <f>IF($A16&lt;=G$117,NewDistributions!G16,"")</f>
        <v>0</v>
      </c>
      <c r="H16" s="9">
        <f>IF($A16&lt;=H$117,NewDistributions!H16,"")</f>
        <v>0.10500430565791817</v>
      </c>
      <c r="I16" s="9">
        <f>IF($A16&lt;=I$117,NewDistributions!I16,"")</f>
        <v>0.12051585143636827</v>
      </c>
      <c r="J16" s="9">
        <f>IF($A16&lt;=J$117,NewDistributions!J16,"")</f>
        <v>0</v>
      </c>
      <c r="K16" s="9">
        <f>IF($A16&lt;=K$117,NewDistributions!K16,"")</f>
        <v>0</v>
      </c>
      <c r="L16" s="9">
        <f>IF($A16&lt;=L$117,NewDistributions!L16,"")</f>
        <v>0</v>
      </c>
      <c r="M16" s="9">
        <f>IF($A16&lt;=M$117,NewDistributions!M16,"")</f>
        <v>0</v>
      </c>
      <c r="N16" s="9">
        <f>IF($A16&lt;=N$117,NewDistributions!N16,"")</f>
        <v>0</v>
      </c>
      <c r="O16" s="9">
        <f>IF($A16&lt;=O$117,NewDistributions!O16,"")</f>
        <v>0</v>
      </c>
      <c r="P16" s="9">
        <f>IF($A16&lt;=P$117,NewDistributions!P16,"")</f>
        <v>0</v>
      </c>
      <c r="Q16" s="9">
        <f>IF($A16&lt;=Q$117,NewDistributions!Q16,"")</f>
        <v>0</v>
      </c>
      <c r="R16" s="9">
        <f>IF($A16&lt;=R$117,NewDistributions!R16,"")</f>
        <v>0</v>
      </c>
      <c r="S16" s="9">
        <f>IF($A16&lt;=S$117,NewDistributions!S16,"")</f>
        <v>0</v>
      </c>
      <c r="T16" s="9">
        <f>IF($A16&lt;=T$117,NewDistributions!T16,"")</f>
        <v>0</v>
      </c>
      <c r="U16" s="9">
        <f>IF($A16&lt;=U$117,NewDistributions!U16,"")</f>
        <v>0</v>
      </c>
      <c r="V16" s="9">
        <f>IF($A16&lt;=V$117,NewDistributions!V16,"")</f>
        <v>0</v>
      </c>
      <c r="W16" s="9">
        <f>IF($A16&lt;=W$117,NewDistributions!W16,"")</f>
        <v>0</v>
      </c>
      <c r="X16" s="9">
        <f>IF($A16&lt;=X$117,NewDistributions!X16,"")</f>
        <v>0</v>
      </c>
      <c r="Y16" s="9">
        <f>IF($A16&lt;=Y$117,NewDistributions!Y16,"")</f>
        <v>0</v>
      </c>
      <c r="Z16" s="9">
        <f>IF($A16&lt;=Z$117,NewDistributions!Z16,"")</f>
        <v>3</v>
      </c>
      <c r="AA16" s="9">
        <f>IF($A16&lt;=AA$117,NewDistributions!AA16,"")</f>
        <v>0.100493676268017</v>
      </c>
      <c r="AB16" s="9">
        <f>IF($A16&lt;=AB$117,NewDistributions!AB16,"")</f>
        <v>0.19749634992539802</v>
      </c>
      <c r="AC16" s="9">
        <f>IF($A16&lt;=AC$117,NewDistributions!AC16,"")</f>
        <v>0</v>
      </c>
      <c r="AD16" s="9">
        <f>IF($A16&lt;=AD$117,NewDistributions!AD16,"")</f>
        <v>0</v>
      </c>
      <c r="AE16" s="9">
        <f>IF($A16&lt;=AE$117,NewDistributions!AE16,"")</f>
        <v>0</v>
      </c>
      <c r="AF16" s="9">
        <f>IF($A16&lt;=AF$117,NewDistributions!AF16,"")</f>
        <v>0</v>
      </c>
      <c r="AG16" s="9">
        <f>IF($A16&lt;=AG$117,NewDistributions!AG16,"")</f>
        <v>4.2965666544811647E-2</v>
      </c>
      <c r="AH16" s="9">
        <f>IF($A16&lt;=AH$117,NewDistributions!AH16,"")</f>
        <v>0</v>
      </c>
      <c r="AI16" s="9">
        <f>IF($A16&lt;=AI$117,NewDistributions!AI16,"")</f>
        <v>0</v>
      </c>
      <c r="AJ16" s="9">
        <f>IF($A16&lt;=AJ$117,NewDistributions!AJ16,"")</f>
        <v>0</v>
      </c>
    </row>
    <row r="17" spans="1:36" x14ac:dyDescent="0.25">
      <c r="A17" s="1">
        <v>44332</v>
      </c>
      <c r="B17" s="3">
        <v>136</v>
      </c>
      <c r="C17" s="9">
        <f>IF($A17&lt;=C$117,NewDistributions!C17,"")</f>
        <v>0.11751319612462273</v>
      </c>
      <c r="D17" s="9">
        <f>IF($A17&lt;=D$117,NewDistributions!D17,"")</f>
        <v>0.2106677255517917</v>
      </c>
      <c r="E17" s="9">
        <f>IF($A17&lt;=E$117,NewDistributions!E17,"")</f>
        <v>0</v>
      </c>
      <c r="F17" s="9">
        <f>IF($A17&lt;=F$117,NewDistributions!F17,"")</f>
        <v>0</v>
      </c>
      <c r="G17" s="9">
        <f>IF($A17&lt;=G$117,NewDistributions!G17,"")</f>
        <v>0</v>
      </c>
      <c r="H17" s="9">
        <f>IF($A17&lt;=H$117,NewDistributions!H17,"")</f>
        <v>0.17500717609653038</v>
      </c>
      <c r="I17" s="9">
        <f>IF($A17&lt;=I$117,NewDistributions!I17,"")</f>
        <v>0.20085975239394721</v>
      </c>
      <c r="J17" s="9">
        <f>IF($A17&lt;=J$117,NewDistributions!J17,"")</f>
        <v>0</v>
      </c>
      <c r="K17" s="9">
        <f>IF($A17&lt;=K$117,NewDistributions!K17,"")</f>
        <v>0</v>
      </c>
      <c r="L17" s="9">
        <f>IF($A17&lt;=L$117,NewDistributions!L17,"")</f>
        <v>0</v>
      </c>
      <c r="M17" s="9">
        <f>IF($A17&lt;=M$117,NewDistributions!M17,"")</f>
        <v>0</v>
      </c>
      <c r="N17" s="9">
        <f>IF($A17&lt;=N$117,NewDistributions!N17,"")</f>
        <v>0</v>
      </c>
      <c r="O17" s="9">
        <f>IF($A17&lt;=O$117,NewDistributions!O17,"")</f>
        <v>0</v>
      </c>
      <c r="P17" s="9">
        <f>IF($A17&lt;=P$117,NewDistributions!P17,"")</f>
        <v>0</v>
      </c>
      <c r="Q17" s="9">
        <f>IF($A17&lt;=Q$117,NewDistributions!Q17,"")</f>
        <v>0</v>
      </c>
      <c r="R17" s="9">
        <f>IF($A17&lt;=R$117,NewDistributions!R17,"")</f>
        <v>0</v>
      </c>
      <c r="S17" s="9">
        <f>IF($A17&lt;=S$117,NewDistributions!S17,"")</f>
        <v>0</v>
      </c>
      <c r="T17" s="9">
        <f>IF($A17&lt;=T$117,NewDistributions!T17,"")</f>
        <v>0</v>
      </c>
      <c r="U17" s="9">
        <f>IF($A17&lt;=U$117,NewDistributions!U17,"")</f>
        <v>0</v>
      </c>
      <c r="V17" s="9">
        <f>IF($A17&lt;=V$117,NewDistributions!V17,"")</f>
        <v>0</v>
      </c>
      <c r="W17" s="9">
        <f>IF($A17&lt;=W$117,NewDistributions!W17,"")</f>
        <v>0</v>
      </c>
      <c r="X17" s="9">
        <f>IF($A17&lt;=X$117,NewDistributions!X17,"")</f>
        <v>5</v>
      </c>
      <c r="Y17" s="9">
        <f>IF($A17&lt;=Y$117,NewDistributions!Y17,"")</f>
        <v>0</v>
      </c>
      <c r="Z17" s="9">
        <f>IF($A17&lt;=Z$117,NewDistributions!Z17,"")</f>
        <v>0</v>
      </c>
      <c r="AA17" s="9">
        <f>IF($A17&lt;=AA$117,NewDistributions!AA17,"")</f>
        <v>0.16748946044669508</v>
      </c>
      <c r="AB17" s="9">
        <f>IF($A17&lt;=AB$117,NewDistributions!AB17,"")</f>
        <v>0.32916058320899694</v>
      </c>
      <c r="AC17" s="9">
        <f>IF($A17&lt;=AC$117,NewDistributions!AC17,"")</f>
        <v>0</v>
      </c>
      <c r="AD17" s="9">
        <f>IF($A17&lt;=AD$117,NewDistributions!AD17,"")</f>
        <v>0</v>
      </c>
      <c r="AE17" s="9">
        <f>IF($A17&lt;=AE$117,NewDistributions!AE17,"")</f>
        <v>0</v>
      </c>
      <c r="AF17" s="9">
        <f>IF($A17&lt;=AF$117,NewDistributions!AF17,"")</f>
        <v>0</v>
      </c>
      <c r="AG17" s="9">
        <f>IF($A17&lt;=AG$117,NewDistributions!AG17,"")</f>
        <v>7.1609444241352779E-2</v>
      </c>
      <c r="AH17" s="9">
        <f>IF($A17&lt;=AH$117,NewDistributions!AH17,"")</f>
        <v>0</v>
      </c>
      <c r="AI17" s="9">
        <f>IF($A17&lt;=AI$117,NewDistributions!AI17,"")</f>
        <v>0</v>
      </c>
      <c r="AJ17" s="9">
        <f>IF($A17&lt;=AJ$117,NewDistributions!AJ17,"")</f>
        <v>0</v>
      </c>
    </row>
    <row r="18" spans="1:36" x14ac:dyDescent="0.25">
      <c r="A18" s="1">
        <v>44333</v>
      </c>
      <c r="B18" s="3">
        <v>137</v>
      </c>
      <c r="C18" s="9">
        <f>IF($A18&lt;=C$117,NewDistributions!C18,"")</f>
        <v>4.700527844984892E-2</v>
      </c>
      <c r="D18" s="9">
        <f>IF($A18&lt;=D$117,NewDistributions!D18,"")</f>
        <v>8.4267090220716379E-2</v>
      </c>
      <c r="E18" s="9">
        <f>IF($A18&lt;=E$117,NewDistributions!E18,"")</f>
        <v>0</v>
      </c>
      <c r="F18" s="9">
        <f>IF($A18&lt;=F$117,NewDistributions!F18,"")</f>
        <v>0</v>
      </c>
      <c r="G18" s="9">
        <f>IF($A18&lt;=G$117,NewDistributions!G18,"")</f>
        <v>0</v>
      </c>
      <c r="H18" s="9">
        <f>IF($A18&lt;=H$117,NewDistributions!H18,"")</f>
        <v>7.0002870438611892E-2</v>
      </c>
      <c r="I18" s="9">
        <f>IF($A18&lt;=I$117,NewDistributions!I18,"")</f>
        <v>8.0343900957578596E-2</v>
      </c>
      <c r="J18" s="9">
        <f>IF($A18&lt;=J$117,NewDistributions!J18,"")</f>
        <v>0</v>
      </c>
      <c r="K18" s="9">
        <f>IF($A18&lt;=K$117,NewDistributions!K18,"")</f>
        <v>0</v>
      </c>
      <c r="L18" s="9">
        <f>IF($A18&lt;=L$117,NewDistributions!L18,"")</f>
        <v>0</v>
      </c>
      <c r="M18" s="9">
        <f>IF($A18&lt;=M$117,NewDistributions!M18,"")</f>
        <v>0</v>
      </c>
      <c r="N18" s="9">
        <f>IF($A18&lt;=N$117,NewDistributions!N18,"")</f>
        <v>0</v>
      </c>
      <c r="O18" s="9">
        <f>IF($A18&lt;=O$117,NewDistributions!O18,"")</f>
        <v>0</v>
      </c>
      <c r="P18" s="9">
        <f>IF($A18&lt;=P$117,NewDistributions!P18,"")</f>
        <v>0</v>
      </c>
      <c r="Q18" s="9">
        <f>IF($A18&lt;=Q$117,NewDistributions!Q18,"")</f>
        <v>0</v>
      </c>
      <c r="R18" s="9">
        <f>IF($A18&lt;=R$117,NewDistributions!R18,"")</f>
        <v>0</v>
      </c>
      <c r="S18" s="9">
        <f>IF($A18&lt;=S$117,NewDistributions!S18,"")</f>
        <v>0</v>
      </c>
      <c r="T18" s="9">
        <f>IF($A18&lt;=T$117,NewDistributions!T18,"")</f>
        <v>0</v>
      </c>
      <c r="U18" s="9">
        <f>IF($A18&lt;=U$117,NewDistributions!U18,"")</f>
        <v>0</v>
      </c>
      <c r="V18" s="9">
        <f>IF($A18&lt;=V$117,NewDistributions!V18,"")</f>
        <v>0</v>
      </c>
      <c r="W18" s="9">
        <f>IF($A18&lt;=W$117,NewDistributions!W18,"")</f>
        <v>0</v>
      </c>
      <c r="X18" s="9">
        <f>IF($A18&lt;=X$117,NewDistributions!X18,"")</f>
        <v>0</v>
      </c>
      <c r="Y18" s="9">
        <f>IF($A18&lt;=Y$117,NewDistributions!Y18,"")</f>
        <v>0</v>
      </c>
      <c r="Z18" s="9">
        <f>IF($A18&lt;=Z$117,NewDistributions!Z18,"")</f>
        <v>0</v>
      </c>
      <c r="AA18" s="9">
        <f>IF($A18&lt;=AA$117,NewDistributions!AA18,"")</f>
        <v>6.6995784178677797E-2</v>
      </c>
      <c r="AB18" s="9">
        <f>IF($A18&lt;=AB$117,NewDistributions!AB18,"")</f>
        <v>0.13166423328359828</v>
      </c>
      <c r="AC18" s="9">
        <f>IF($A18&lt;=AC$117,NewDistributions!AC18,"")</f>
        <v>2</v>
      </c>
      <c r="AD18" s="9">
        <f>IF($A18&lt;=AD$117,NewDistributions!AD18,"")</f>
        <v>0</v>
      </c>
      <c r="AE18" s="9">
        <f>IF($A18&lt;=AE$117,NewDistributions!AE18,"")</f>
        <v>0</v>
      </c>
      <c r="AF18" s="9">
        <f>IF($A18&lt;=AF$117,NewDistributions!AF18,"")</f>
        <v>0</v>
      </c>
      <c r="AG18" s="9">
        <f>IF($A18&lt;=AG$117,NewDistributions!AG18,"")</f>
        <v>2.8643777696541015E-2</v>
      </c>
      <c r="AH18" s="9">
        <f>IF($A18&lt;=AH$117,NewDistributions!AH18,"")</f>
        <v>0</v>
      </c>
      <c r="AI18" s="9">
        <f>IF($A18&lt;=AI$117,NewDistributions!AI18,"")</f>
        <v>0</v>
      </c>
      <c r="AJ18" s="9">
        <f>IF($A18&lt;=AJ$117,NewDistributions!AJ18,"")</f>
        <v>0</v>
      </c>
    </row>
    <row r="19" spans="1:36" x14ac:dyDescent="0.25">
      <c r="A19" s="1">
        <v>44334</v>
      </c>
      <c r="B19" s="3">
        <v>138</v>
      </c>
      <c r="C19" s="9">
        <f>IF($A19&lt;=C$117,NewDistributions!C19,"")</f>
        <v>0</v>
      </c>
      <c r="D19" s="9">
        <f>IF($A19&lt;=D$117,NewDistributions!D19,"")</f>
        <v>0</v>
      </c>
      <c r="E19" s="9">
        <f>IF($A19&lt;=E$117,NewDistributions!E19,"")</f>
        <v>0</v>
      </c>
      <c r="F19" s="9">
        <f>IF($A19&lt;=F$117,NewDistributions!F19,"")</f>
        <v>0</v>
      </c>
      <c r="G19" s="9">
        <f>IF($A19&lt;=G$117,NewDistributions!G19,"")</f>
        <v>0</v>
      </c>
      <c r="H19" s="9">
        <f>IF($A19&lt;=H$117,NewDistributions!H19,"")</f>
        <v>0</v>
      </c>
      <c r="I19" s="9">
        <f>IF($A19&lt;=I$117,NewDistributions!I19,"")</f>
        <v>0</v>
      </c>
      <c r="J19" s="9">
        <f>IF($A19&lt;=J$117,NewDistributions!J19,"")</f>
        <v>0</v>
      </c>
      <c r="K19" s="9">
        <f>IF($A19&lt;=K$117,NewDistributions!K19,"")</f>
        <v>0</v>
      </c>
      <c r="L19" s="9">
        <f>IF($A19&lt;=L$117,NewDistributions!L19,"")</f>
        <v>0</v>
      </c>
      <c r="M19" s="9">
        <f>IF($A19&lt;=M$117,NewDistributions!M19,"")</f>
        <v>0</v>
      </c>
      <c r="N19" s="9">
        <f>IF($A19&lt;=N$117,NewDistributions!N19,"")</f>
        <v>0</v>
      </c>
      <c r="O19" s="9">
        <f>IF($A19&lt;=O$117,NewDistributions!O19,"")</f>
        <v>0</v>
      </c>
      <c r="P19" s="9">
        <f>IF($A19&lt;=P$117,NewDistributions!P19,"")</f>
        <v>0</v>
      </c>
      <c r="Q19" s="9">
        <f>IF($A19&lt;=Q$117,NewDistributions!Q19,"")</f>
        <v>0</v>
      </c>
      <c r="R19" s="9">
        <f>IF($A19&lt;=R$117,NewDistributions!R19,"")</f>
        <v>0</v>
      </c>
      <c r="S19" s="9">
        <f>IF($A19&lt;=S$117,NewDistributions!S19,"")</f>
        <v>0</v>
      </c>
      <c r="T19" s="9">
        <f>IF($A19&lt;=T$117,NewDistributions!T19,"")</f>
        <v>0</v>
      </c>
      <c r="U19" s="9">
        <f>IF($A19&lt;=U$117,NewDistributions!U19,"")</f>
        <v>0</v>
      </c>
      <c r="V19" s="9">
        <f>IF($A19&lt;=V$117,NewDistributions!V19,"")</f>
        <v>0</v>
      </c>
      <c r="W19" s="9">
        <f>IF($A19&lt;=W$117,NewDistributions!W19,"")</f>
        <v>0</v>
      </c>
      <c r="X19" s="9">
        <f>IF($A19&lt;=X$117,NewDistributions!X19,"")</f>
        <v>0</v>
      </c>
      <c r="Y19" s="9">
        <f>IF($A19&lt;=Y$117,NewDistributions!Y19,"")</f>
        <v>0</v>
      </c>
      <c r="Z19" s="9">
        <f>IF($A19&lt;=Z$117,NewDistributions!Z19,"")</f>
        <v>0</v>
      </c>
      <c r="AA19" s="9">
        <f>IF($A19&lt;=AA$117,NewDistributions!AA19,"")</f>
        <v>0</v>
      </c>
      <c r="AB19" s="9">
        <f>IF($A19&lt;=AB$117,NewDistributions!AB19,"")</f>
        <v>0</v>
      </c>
      <c r="AC19" s="9">
        <f>IF($A19&lt;=AC$117,NewDistributions!AC19,"")</f>
        <v>0</v>
      </c>
      <c r="AD19" s="9">
        <f>IF($A19&lt;=AD$117,NewDistributions!AD19,"")</f>
        <v>0</v>
      </c>
      <c r="AE19" s="9">
        <f>IF($A19&lt;=AE$117,NewDistributions!AE19,"")</f>
        <v>0</v>
      </c>
      <c r="AF19" s="9">
        <f>IF($A19&lt;=AF$117,NewDistributions!AF19,"")</f>
        <v>0</v>
      </c>
      <c r="AG19" s="9">
        <f>IF($A19&lt;=AG$117,NewDistributions!AG19,"")</f>
        <v>0</v>
      </c>
      <c r="AH19" s="9">
        <f>IF($A19&lt;=AH$117,NewDistributions!AH19,"")</f>
        <v>0</v>
      </c>
      <c r="AI19" s="9">
        <f>IF($A19&lt;=AI$117,NewDistributions!AI19,"")</f>
        <v>0</v>
      </c>
      <c r="AJ19" s="9">
        <f>IF($A19&lt;=AJ$117,NewDistributions!AJ19,"")</f>
        <v>0</v>
      </c>
    </row>
    <row r="20" spans="1:36" x14ac:dyDescent="0.25">
      <c r="A20" s="1">
        <v>44335</v>
      </c>
      <c r="B20" s="3">
        <v>139</v>
      </c>
      <c r="C20" s="9">
        <f>IF($A20&lt;=C$117,NewDistributions!C20,"")</f>
        <v>2.2740868079963731E-2</v>
      </c>
      <c r="D20" s="9">
        <f>IF($A20&lt;=D$117,NewDistributions!D20,"")</f>
        <v>4.0767906188158586E-2</v>
      </c>
      <c r="E20" s="9">
        <f>IF($A20&lt;=E$117,NewDistributions!E20,"")</f>
        <v>0</v>
      </c>
      <c r="F20" s="9">
        <f>IF($A20&lt;=F$117,NewDistributions!F20,"")</f>
        <v>0</v>
      </c>
      <c r="G20" s="9">
        <f>IF($A20&lt;=G$117,NewDistributions!G20,"")</f>
        <v>0</v>
      </c>
      <c r="H20" s="9">
        <f>IF($A20&lt;=H$117,NewDistributions!H20,"")</f>
        <v>3.3866963336080039E-2</v>
      </c>
      <c r="I20" s="9">
        <f>IF($A20&lt;=I$117,NewDistributions!I20,"")</f>
        <v>3.8869891062454497E-2</v>
      </c>
      <c r="J20" s="9">
        <f>IF($A20&lt;=J$117,NewDistributions!J20,"")</f>
        <v>0</v>
      </c>
      <c r="K20" s="9">
        <f>IF($A20&lt;=K$117,NewDistributions!K20,"")</f>
        <v>0</v>
      </c>
      <c r="L20" s="9">
        <f>IF($A20&lt;=L$117,NewDistributions!L20,"")</f>
        <v>0</v>
      </c>
      <c r="M20" s="9">
        <f>IF($A20&lt;=M$117,NewDistributions!M20,"")</f>
        <v>0</v>
      </c>
      <c r="N20" s="9">
        <f>IF($A20&lt;=N$117,NewDistributions!N20,"")</f>
        <v>0</v>
      </c>
      <c r="O20" s="9">
        <f>IF($A20&lt;=O$117,NewDistributions!O20,"")</f>
        <v>0</v>
      </c>
      <c r="P20" s="9">
        <f>IF($A20&lt;=P$117,NewDistributions!P20,"")</f>
        <v>0</v>
      </c>
      <c r="Q20" s="9">
        <f>IF($A20&lt;=Q$117,NewDistributions!Q20,"")</f>
        <v>0</v>
      </c>
      <c r="R20" s="9">
        <f>IF($A20&lt;=R$117,NewDistributions!R20,"")</f>
        <v>0</v>
      </c>
      <c r="S20" s="9">
        <f>IF($A20&lt;=S$117,NewDistributions!S20,"")</f>
        <v>0</v>
      </c>
      <c r="T20" s="9">
        <f>IF($A20&lt;=T$117,NewDistributions!T20,"")</f>
        <v>0</v>
      </c>
      <c r="U20" s="9">
        <f>IF($A20&lt;=U$117,NewDistributions!U20,"")</f>
        <v>0</v>
      </c>
      <c r="V20" s="9">
        <f>IF($A20&lt;=V$117,NewDistributions!V20,"")</f>
        <v>0</v>
      </c>
      <c r="W20" s="9">
        <f>IF($A20&lt;=W$117,NewDistributions!W20,"")</f>
        <v>0</v>
      </c>
      <c r="X20" s="9">
        <f>IF($A20&lt;=X$117,NewDistributions!X20,"")</f>
        <v>0</v>
      </c>
      <c r="Y20" s="9">
        <f>IF($A20&lt;=Y$117,NewDistributions!Y20,"")</f>
        <v>0</v>
      </c>
      <c r="Z20" s="9">
        <f>IF($A20&lt;=Z$117,NewDistributions!Z20,"")</f>
        <v>0</v>
      </c>
      <c r="AA20" s="9">
        <f>IF($A20&lt;=AA$117,NewDistributions!AA20,"")</f>
        <v>0</v>
      </c>
      <c r="AB20" s="9">
        <f>IF($A20&lt;=AB$117,NewDistributions!AB20,"")</f>
        <v>6.3698355986688632E-2</v>
      </c>
      <c r="AC20" s="9">
        <f>IF($A20&lt;=AC$117,NewDistributions!AC20,"")</f>
        <v>0</v>
      </c>
      <c r="AD20" s="9">
        <f>IF($A20&lt;=AD$117,NewDistributions!AD20,"")</f>
        <v>0</v>
      </c>
      <c r="AE20" s="9">
        <f>IF($A20&lt;=AE$117,NewDistributions!AE20,"")</f>
        <v>1</v>
      </c>
      <c r="AF20" s="9">
        <f>IF($A20&lt;=AF$117,NewDistributions!AF20,"")</f>
        <v>0</v>
      </c>
      <c r="AG20" s="9">
        <f>IF($A20&lt;=AG$117,NewDistributions!AG20,"")</f>
        <v>1.3857685591711346E-2</v>
      </c>
      <c r="AH20" s="9">
        <f>IF($A20&lt;=AH$117,NewDistributions!AH20,"")</f>
        <v>0</v>
      </c>
      <c r="AI20" s="9">
        <f>IF($A20&lt;=AI$117,NewDistributions!AI20,"")</f>
        <v>0</v>
      </c>
      <c r="AJ20" s="9">
        <f>IF($A20&lt;=AJ$117,NewDistributions!AJ20,"")</f>
        <v>0</v>
      </c>
    </row>
    <row r="21" spans="1:36" x14ac:dyDescent="0.25">
      <c r="A21" s="1">
        <v>44336</v>
      </c>
      <c r="B21" s="3">
        <v>140</v>
      </c>
      <c r="C21" s="9">
        <f>IF($A21&lt;=C$117,NewDistributions!C21,"")</f>
        <v>0</v>
      </c>
      <c r="D21" s="9">
        <f>IF($A21&lt;=D$117,NewDistributions!D21,"")</f>
        <v>0</v>
      </c>
      <c r="E21" s="9">
        <f>IF($A21&lt;=E$117,NewDistributions!E21,"")</f>
        <v>0</v>
      </c>
      <c r="F21" s="9">
        <f>IF($A21&lt;=F$117,NewDistributions!F21,"")</f>
        <v>0</v>
      </c>
      <c r="G21" s="9">
        <f>IF($A21&lt;=G$117,NewDistributions!G21,"")</f>
        <v>0</v>
      </c>
      <c r="H21" s="9">
        <f>IF($A21&lt;=H$117,NewDistributions!H21,"")</f>
        <v>0</v>
      </c>
      <c r="I21" s="9">
        <f>IF($A21&lt;=I$117,NewDistributions!I21,"")</f>
        <v>0</v>
      </c>
      <c r="J21" s="9">
        <f>IF($A21&lt;=J$117,NewDistributions!J21,"")</f>
        <v>0</v>
      </c>
      <c r="K21" s="9">
        <f>IF($A21&lt;=K$117,NewDistributions!K21,"")</f>
        <v>0</v>
      </c>
      <c r="L21" s="9">
        <f>IF($A21&lt;=L$117,NewDistributions!L21,"")</f>
        <v>0</v>
      </c>
      <c r="M21" s="9">
        <f>IF($A21&lt;=M$117,NewDistributions!M21,"")</f>
        <v>0</v>
      </c>
      <c r="N21" s="9">
        <f>IF($A21&lt;=N$117,NewDistributions!N21,"")</f>
        <v>0</v>
      </c>
      <c r="O21" s="9">
        <f>IF($A21&lt;=O$117,NewDistributions!O21,"")</f>
        <v>0</v>
      </c>
      <c r="P21" s="9">
        <f>IF($A21&lt;=P$117,NewDistributions!P21,"")</f>
        <v>0</v>
      </c>
      <c r="Q21" s="9">
        <f>IF($A21&lt;=Q$117,NewDistributions!Q21,"")</f>
        <v>0</v>
      </c>
      <c r="R21" s="9">
        <f>IF($A21&lt;=R$117,NewDistributions!R21,"")</f>
        <v>0</v>
      </c>
      <c r="S21" s="9">
        <f>IF($A21&lt;=S$117,NewDistributions!S21,"")</f>
        <v>0</v>
      </c>
      <c r="T21" s="9">
        <f>IF($A21&lt;=T$117,NewDistributions!T21,"")</f>
        <v>0</v>
      </c>
      <c r="U21" s="9">
        <f>IF($A21&lt;=U$117,NewDistributions!U21,"")</f>
        <v>0</v>
      </c>
      <c r="V21" s="9">
        <f>IF($A21&lt;=V$117,NewDistributions!V21,"")</f>
        <v>0</v>
      </c>
      <c r="W21" s="9">
        <f>IF($A21&lt;=W$117,NewDistributions!W21,"")</f>
        <v>0</v>
      </c>
      <c r="X21" s="9">
        <f>IF($A21&lt;=X$117,NewDistributions!X21,"")</f>
        <v>0</v>
      </c>
      <c r="Y21" s="9">
        <f>IF($A21&lt;=Y$117,NewDistributions!Y21,"")</f>
        <v>0</v>
      </c>
      <c r="Z21" s="9">
        <f>IF($A21&lt;=Z$117,NewDistributions!Z21,"")</f>
        <v>0</v>
      </c>
      <c r="AA21" s="9">
        <f>IF($A21&lt;=AA$117,NewDistributions!AA21,"")</f>
        <v>0</v>
      </c>
      <c r="AB21" s="9">
        <f>IF($A21&lt;=AB$117,NewDistributions!AB21,"")</f>
        <v>0</v>
      </c>
      <c r="AC21" s="9">
        <f>IF($A21&lt;=AC$117,NewDistributions!AC21,"")</f>
        <v>0</v>
      </c>
      <c r="AD21" s="9">
        <f>IF($A21&lt;=AD$117,NewDistributions!AD21,"")</f>
        <v>0</v>
      </c>
      <c r="AE21" s="9">
        <f>IF($A21&lt;=AE$117,NewDistributions!AE21,"")</f>
        <v>0</v>
      </c>
      <c r="AF21" s="9">
        <f>IF($A21&lt;=AF$117,NewDistributions!AF21,"")</f>
        <v>0</v>
      </c>
      <c r="AG21" s="9">
        <f>IF($A21&lt;=AG$117,NewDistributions!AG21,"")</f>
        <v>0</v>
      </c>
      <c r="AH21" s="9">
        <f>IF($A21&lt;=AH$117,NewDistributions!AH21,"")</f>
        <v>0</v>
      </c>
      <c r="AI21" s="9">
        <f>IF($A21&lt;=AI$117,NewDistributions!AI21,"")</f>
        <v>0</v>
      </c>
      <c r="AJ21" s="9">
        <f>IF($A21&lt;=AJ$117,NewDistributions!AJ21,"")</f>
        <v>0</v>
      </c>
    </row>
    <row r="22" spans="1:36" x14ac:dyDescent="0.25">
      <c r="A22" s="1">
        <v>44337</v>
      </c>
      <c r="B22" s="3">
        <v>141</v>
      </c>
      <c r="C22" s="9">
        <f>IF($A22&lt;=C$117,NewDistributions!C22,"")</f>
        <v>8.7560023735820253E-2</v>
      </c>
      <c r="D22" s="9">
        <f>IF($A22&lt;=D$117,NewDistributions!D22,"")</f>
        <v>0.1569702097977497</v>
      </c>
      <c r="E22" s="9">
        <f>IF($A22&lt;=E$117,NewDistributions!E22,"")</f>
        <v>0</v>
      </c>
      <c r="F22" s="9">
        <f>IF($A22&lt;=F$117,NewDistributions!F22,"")</f>
        <v>0</v>
      </c>
      <c r="G22" s="9">
        <f>IF($A22&lt;=G$117,NewDistributions!G22,"")</f>
        <v>0</v>
      </c>
      <c r="H22" s="9">
        <f>IF($A22&lt;=H$117,NewDistributions!H22,"")</f>
        <v>0.13039924875075604</v>
      </c>
      <c r="I22" s="9">
        <f>IF($A22&lt;=I$117,NewDistributions!I22,"")</f>
        <v>0</v>
      </c>
      <c r="J22" s="9">
        <f>IF($A22&lt;=J$117,NewDistributions!J22,"")</f>
        <v>0</v>
      </c>
      <c r="K22" s="9">
        <f>IF($A22&lt;=K$117,NewDistributions!K22,"")</f>
        <v>0</v>
      </c>
      <c r="L22" s="9">
        <f>IF($A22&lt;=L$117,NewDistributions!L22,"")</f>
        <v>0</v>
      </c>
      <c r="M22" s="9">
        <f>IF($A22&lt;=M$117,NewDistributions!M22,"")</f>
        <v>0</v>
      </c>
      <c r="N22" s="9">
        <f>IF($A22&lt;=N$117,NewDistributions!N22,"")</f>
        <v>0</v>
      </c>
      <c r="O22" s="9">
        <f>IF($A22&lt;=O$117,NewDistributions!O22,"")</f>
        <v>0</v>
      </c>
      <c r="P22" s="9">
        <f>IF($A22&lt;=P$117,NewDistributions!P22,"")</f>
        <v>0</v>
      </c>
      <c r="Q22" s="9">
        <f>IF($A22&lt;=Q$117,NewDistributions!Q22,"")</f>
        <v>0</v>
      </c>
      <c r="R22" s="9">
        <f>IF($A22&lt;=R$117,NewDistributions!R22,"")</f>
        <v>0</v>
      </c>
      <c r="S22" s="9">
        <f>IF($A22&lt;=S$117,NewDistributions!S22,"")</f>
        <v>0</v>
      </c>
      <c r="T22" s="9">
        <f>IF($A22&lt;=T$117,NewDistributions!T22,"")</f>
        <v>0</v>
      </c>
      <c r="U22" s="9">
        <f>IF($A22&lt;=U$117,NewDistributions!U22,"")</f>
        <v>0</v>
      </c>
      <c r="V22" s="9">
        <f>IF($A22&lt;=V$117,NewDistributions!V22,"")</f>
        <v>0</v>
      </c>
      <c r="W22" s="9">
        <f>IF($A22&lt;=W$117,NewDistributions!W22,"")</f>
        <v>0</v>
      </c>
      <c r="X22" s="9">
        <f>IF($A22&lt;=X$117,NewDistributions!X22,"")</f>
        <v>0</v>
      </c>
      <c r="Y22" s="9">
        <f>IF($A22&lt;=Y$117,NewDistributions!Y22,"")</f>
        <v>0</v>
      </c>
      <c r="Z22" s="9">
        <f>IF($A22&lt;=Z$117,NewDistributions!Z22,"")</f>
        <v>0</v>
      </c>
      <c r="AA22" s="9">
        <f>IF($A22&lt;=AA$117,NewDistributions!AA22,"")</f>
        <v>0</v>
      </c>
      <c r="AB22" s="9">
        <f>IF($A22&lt;=AB$117,NewDistributions!AB22,"")</f>
        <v>0.24526018718877093</v>
      </c>
      <c r="AC22" s="9">
        <f>IF($A22&lt;=AC$117,NewDistributions!AC22,"")</f>
        <v>4</v>
      </c>
      <c r="AD22" s="9">
        <f>IF($A22&lt;=AD$117,NewDistributions!AD22,"")</f>
        <v>0</v>
      </c>
      <c r="AE22" s="9">
        <f>IF($A22&lt;=AE$117,NewDistributions!AE22,"")</f>
        <v>0</v>
      </c>
      <c r="AF22" s="9">
        <f>IF($A22&lt;=AF$117,NewDistributions!AF22,"")</f>
        <v>0</v>
      </c>
      <c r="AG22" s="9">
        <f>IF($A22&lt;=AG$117,NewDistributions!AG22,"")</f>
        <v>5.3356770509689594E-2</v>
      </c>
      <c r="AH22" s="9">
        <f>IF($A22&lt;=AH$117,NewDistributions!AH22,"")</f>
        <v>0</v>
      </c>
      <c r="AI22" s="9">
        <f>IF($A22&lt;=AI$117,NewDistributions!AI22,"")</f>
        <v>0</v>
      </c>
      <c r="AJ22" s="9">
        <f>IF($A22&lt;=AJ$117,NewDistributions!AJ22,"")</f>
        <v>0</v>
      </c>
    </row>
    <row r="23" spans="1:36" x14ac:dyDescent="0.25">
      <c r="A23" s="1">
        <v>44338</v>
      </c>
      <c r="B23" s="3">
        <v>142</v>
      </c>
      <c r="C23" s="9">
        <f>IF($A23&lt;=C$117,NewDistributions!C23,"")</f>
        <v>4.3780011867910106E-2</v>
      </c>
      <c r="D23" s="9">
        <f>IF($A23&lt;=D$117,NewDistributions!D23,"")</f>
        <v>7.848510489887485E-2</v>
      </c>
      <c r="E23" s="9">
        <f>IF($A23&lt;=E$117,NewDistributions!E23,"")</f>
        <v>0</v>
      </c>
      <c r="F23" s="9">
        <f>IF($A23&lt;=F$117,NewDistributions!F23,"")</f>
        <v>0</v>
      </c>
      <c r="G23" s="9">
        <f>IF($A23&lt;=G$117,NewDistributions!G23,"")</f>
        <v>0</v>
      </c>
      <c r="H23" s="9">
        <f>IF($A23&lt;=H$117,NewDistributions!H23,"")</f>
        <v>6.5199624375378004E-2</v>
      </c>
      <c r="I23" s="9">
        <f>IF($A23&lt;=I$117,NewDistributions!I23,"")</f>
        <v>0</v>
      </c>
      <c r="J23" s="9">
        <f>IF($A23&lt;=J$117,NewDistributions!J23,"")</f>
        <v>0</v>
      </c>
      <c r="K23" s="9">
        <f>IF($A23&lt;=K$117,NewDistributions!K23,"")</f>
        <v>0</v>
      </c>
      <c r="L23" s="9">
        <f>IF($A23&lt;=L$117,NewDistributions!L23,"")</f>
        <v>0</v>
      </c>
      <c r="M23" s="9">
        <f>IF($A23&lt;=M$117,NewDistributions!M23,"")</f>
        <v>0</v>
      </c>
      <c r="N23" s="9">
        <f>IF($A23&lt;=N$117,NewDistributions!N23,"")</f>
        <v>0</v>
      </c>
      <c r="O23" s="9">
        <f>IF($A23&lt;=O$117,NewDistributions!O23,"")</f>
        <v>0</v>
      </c>
      <c r="P23" s="9">
        <f>IF($A23&lt;=P$117,NewDistributions!P23,"")</f>
        <v>0</v>
      </c>
      <c r="Q23" s="9">
        <f>IF($A23&lt;=Q$117,NewDistributions!Q23,"")</f>
        <v>0</v>
      </c>
      <c r="R23" s="9">
        <f>IF($A23&lt;=R$117,NewDistributions!R23,"")</f>
        <v>0</v>
      </c>
      <c r="S23" s="9">
        <f>IF($A23&lt;=S$117,NewDistributions!S23,"")</f>
        <v>0</v>
      </c>
      <c r="T23" s="9">
        <f>IF($A23&lt;=T$117,NewDistributions!T23,"")</f>
        <v>0</v>
      </c>
      <c r="U23" s="9">
        <f>IF($A23&lt;=U$117,NewDistributions!U23,"")</f>
        <v>0</v>
      </c>
      <c r="V23" s="9">
        <f>IF($A23&lt;=V$117,NewDistributions!V23,"")</f>
        <v>0</v>
      </c>
      <c r="W23" s="9">
        <f>IF($A23&lt;=W$117,NewDistributions!W23,"")</f>
        <v>0</v>
      </c>
      <c r="X23" s="9">
        <f>IF($A23&lt;=X$117,NewDistributions!X23,"")</f>
        <v>0</v>
      </c>
      <c r="Y23" s="9">
        <f>IF($A23&lt;=Y$117,NewDistributions!Y23,"")</f>
        <v>0</v>
      </c>
      <c r="Z23" s="9">
        <f>IF($A23&lt;=Z$117,NewDistributions!Z23,"")</f>
        <v>0</v>
      </c>
      <c r="AA23" s="9">
        <f>IF($A23&lt;=AA$117,NewDistributions!AA23,"")</f>
        <v>0</v>
      </c>
      <c r="AB23" s="9">
        <f>IF($A23&lt;=AB$117,NewDistributions!AB23,"")</f>
        <v>0.12263009359438543</v>
      </c>
      <c r="AC23" s="9">
        <f>IF($A23&lt;=AC$117,NewDistributions!AC23,"")</f>
        <v>0</v>
      </c>
      <c r="AD23" s="9">
        <f>IF($A23&lt;=AD$117,NewDistributions!AD23,"")</f>
        <v>2</v>
      </c>
      <c r="AE23" s="9">
        <f>IF($A23&lt;=AE$117,NewDistributions!AE23,"")</f>
        <v>0</v>
      </c>
      <c r="AF23" s="9">
        <f>IF($A23&lt;=AF$117,NewDistributions!AF23,"")</f>
        <v>0</v>
      </c>
      <c r="AG23" s="9">
        <f>IF($A23&lt;=AG$117,NewDistributions!AG23,"")</f>
        <v>2.667838525484479E-2</v>
      </c>
      <c r="AH23" s="9">
        <f>IF($A23&lt;=AH$117,NewDistributions!AH23,"")</f>
        <v>0</v>
      </c>
      <c r="AI23" s="9">
        <f>IF($A23&lt;=AI$117,NewDistributions!AI23,"")</f>
        <v>0</v>
      </c>
      <c r="AJ23" s="9">
        <f>IF($A23&lt;=AJ$117,NewDistributions!AJ23,"")</f>
        <v>0</v>
      </c>
    </row>
    <row r="24" spans="1:36" x14ac:dyDescent="0.25">
      <c r="A24" s="1">
        <v>44339</v>
      </c>
      <c r="B24" s="3">
        <v>143</v>
      </c>
      <c r="C24" s="9">
        <f>IF($A24&lt;=C$117,NewDistributions!C24,"")</f>
        <v>0</v>
      </c>
      <c r="D24" s="9">
        <f>IF($A24&lt;=D$117,NewDistributions!D24,"")</f>
        <v>0</v>
      </c>
      <c r="E24" s="9">
        <f>IF($A24&lt;=E$117,NewDistributions!E24,"")</f>
        <v>0</v>
      </c>
      <c r="F24" s="9">
        <f>IF($A24&lt;=F$117,NewDistributions!F24,"")</f>
        <v>0</v>
      </c>
      <c r="G24" s="9">
        <f>IF($A24&lt;=G$117,NewDistributions!G24,"")</f>
        <v>0</v>
      </c>
      <c r="H24" s="9">
        <f>IF($A24&lt;=H$117,NewDistributions!H24,"")</f>
        <v>0</v>
      </c>
      <c r="I24" s="9">
        <f>IF($A24&lt;=I$117,NewDistributions!I24,"")</f>
        <v>0</v>
      </c>
      <c r="J24" s="9">
        <f>IF($A24&lt;=J$117,NewDistributions!J24,"")</f>
        <v>0</v>
      </c>
      <c r="K24" s="9">
        <f>IF($A24&lt;=K$117,NewDistributions!K24,"")</f>
        <v>0</v>
      </c>
      <c r="L24" s="9">
        <f>IF($A24&lt;=L$117,NewDistributions!L24,"")</f>
        <v>0</v>
      </c>
      <c r="M24" s="9">
        <f>IF($A24&lt;=M$117,NewDistributions!M24,"")</f>
        <v>0</v>
      </c>
      <c r="N24" s="9">
        <f>IF($A24&lt;=N$117,NewDistributions!N24,"")</f>
        <v>0</v>
      </c>
      <c r="O24" s="9">
        <f>IF($A24&lt;=O$117,NewDistributions!O24,"")</f>
        <v>0</v>
      </c>
      <c r="P24" s="9">
        <f>IF($A24&lt;=P$117,NewDistributions!P24,"")</f>
        <v>0</v>
      </c>
      <c r="Q24" s="9">
        <f>IF($A24&lt;=Q$117,NewDistributions!Q24,"")</f>
        <v>0</v>
      </c>
      <c r="R24" s="9">
        <f>IF($A24&lt;=R$117,NewDistributions!R24,"")</f>
        <v>0</v>
      </c>
      <c r="S24" s="9">
        <f>IF($A24&lt;=S$117,NewDistributions!S24,"")</f>
        <v>0</v>
      </c>
      <c r="T24" s="9">
        <f>IF($A24&lt;=T$117,NewDistributions!T24,"")</f>
        <v>0</v>
      </c>
      <c r="U24" s="9">
        <f>IF($A24&lt;=U$117,NewDistributions!U24,"")</f>
        <v>0</v>
      </c>
      <c r="V24" s="9">
        <f>IF($A24&lt;=V$117,NewDistributions!V24,"")</f>
        <v>0</v>
      </c>
      <c r="W24" s="9">
        <f>IF($A24&lt;=W$117,NewDistributions!W24,"")</f>
        <v>0</v>
      </c>
      <c r="X24" s="9">
        <f>IF($A24&lt;=X$117,NewDistributions!X24,"")</f>
        <v>0</v>
      </c>
      <c r="Y24" s="9">
        <f>IF($A24&lt;=Y$117,NewDistributions!Y24,"")</f>
        <v>0</v>
      </c>
      <c r="Z24" s="9">
        <f>IF($A24&lt;=Z$117,NewDistributions!Z24,"")</f>
        <v>0</v>
      </c>
      <c r="AA24" s="9">
        <f>IF($A24&lt;=AA$117,NewDistributions!AA24,"")</f>
        <v>0</v>
      </c>
      <c r="AB24" s="9">
        <f>IF($A24&lt;=AB$117,NewDistributions!AB24,"")</f>
        <v>0</v>
      </c>
      <c r="AC24" s="9">
        <f>IF($A24&lt;=AC$117,NewDistributions!AC24,"")</f>
        <v>0</v>
      </c>
      <c r="AD24" s="9">
        <f>IF($A24&lt;=AD$117,NewDistributions!AD24,"")</f>
        <v>0</v>
      </c>
      <c r="AE24" s="9">
        <f>IF($A24&lt;=AE$117,NewDistributions!AE24,"")</f>
        <v>0</v>
      </c>
      <c r="AF24" s="9">
        <f>IF($A24&lt;=AF$117,NewDistributions!AF24,"")</f>
        <v>0</v>
      </c>
      <c r="AG24" s="9">
        <f>IF($A24&lt;=AG$117,NewDistributions!AG24,"")</f>
        <v>0</v>
      </c>
      <c r="AH24" s="9">
        <f>IF($A24&lt;=AH$117,NewDistributions!AH24,"")</f>
        <v>0</v>
      </c>
      <c r="AI24" s="9">
        <f>IF($A24&lt;=AI$117,NewDistributions!AI24,"")</f>
        <v>0</v>
      </c>
      <c r="AJ24" s="9">
        <f>IF($A24&lt;=AJ$117,NewDistributions!AJ24,"")</f>
        <v>0</v>
      </c>
    </row>
    <row r="25" spans="1:36" x14ac:dyDescent="0.25">
      <c r="A25" s="1">
        <v>44340</v>
      </c>
      <c r="B25" s="3">
        <v>144</v>
      </c>
      <c r="C25" s="9">
        <f>IF($A25&lt;=C$117,NewDistributions!C25,"")</f>
        <v>2.0369347768706237E-2</v>
      </c>
      <c r="D25" s="9">
        <f>IF($A25&lt;=D$117,NewDistributions!D25,"")</f>
        <v>3.6516445019979103E-2</v>
      </c>
      <c r="E25" s="9">
        <f>IF($A25&lt;=E$117,NewDistributions!E25,"")</f>
        <v>0</v>
      </c>
      <c r="F25" s="9">
        <f>IF($A25&lt;=F$117,NewDistributions!F25,"")</f>
        <v>0</v>
      </c>
      <c r="G25" s="9">
        <f>IF($A25&lt;=G$117,NewDistributions!G25,"")</f>
        <v>0</v>
      </c>
      <c r="H25" s="9">
        <f>IF($A25&lt;=H$117,NewDistributions!H25,"")</f>
        <v>3.0335163619828624E-2</v>
      </c>
      <c r="I25" s="9">
        <f>IF($A25&lt;=I$117,NewDistributions!I25,"")</f>
        <v>0</v>
      </c>
      <c r="J25" s="9">
        <f>IF($A25&lt;=J$117,NewDistributions!J25,"")</f>
        <v>0</v>
      </c>
      <c r="K25" s="9">
        <f>IF($A25&lt;=K$117,NewDistributions!K25,"")</f>
        <v>0</v>
      </c>
      <c r="L25" s="9">
        <f>IF($A25&lt;=L$117,NewDistributions!L25,"")</f>
        <v>0</v>
      </c>
      <c r="M25" s="9">
        <f>IF($A25&lt;=M$117,NewDistributions!M25,"")</f>
        <v>0</v>
      </c>
      <c r="N25" s="9">
        <f>IF($A25&lt;=N$117,NewDistributions!N25,"")</f>
        <v>0</v>
      </c>
      <c r="O25" s="9">
        <f>IF($A25&lt;=O$117,NewDistributions!O25,"")</f>
        <v>0</v>
      </c>
      <c r="P25" s="9">
        <f>IF($A25&lt;=P$117,NewDistributions!P25,"")</f>
        <v>0</v>
      </c>
      <c r="Q25" s="9">
        <f>IF($A25&lt;=Q$117,NewDistributions!Q25,"")</f>
        <v>0</v>
      </c>
      <c r="R25" s="9">
        <f>IF($A25&lt;=R$117,NewDistributions!R25,"")</f>
        <v>0</v>
      </c>
      <c r="S25" s="9">
        <f>IF($A25&lt;=S$117,NewDistributions!S25,"")</f>
        <v>0</v>
      </c>
      <c r="T25" s="9">
        <f>IF($A25&lt;=T$117,NewDistributions!T25,"")</f>
        <v>0</v>
      </c>
      <c r="U25" s="9">
        <f>IF($A25&lt;=U$117,NewDistributions!U25,"")</f>
        <v>0</v>
      </c>
      <c r="V25" s="9">
        <f>IF($A25&lt;=V$117,NewDistributions!V25,"")</f>
        <v>0</v>
      </c>
      <c r="W25" s="9">
        <f>IF($A25&lt;=W$117,NewDistributions!W25,"")</f>
        <v>0</v>
      </c>
      <c r="X25" s="9">
        <f>IF($A25&lt;=X$117,NewDistributions!X25,"")</f>
        <v>0</v>
      </c>
      <c r="Y25" s="9">
        <f>IF($A25&lt;=Y$117,NewDistributions!Y25,"")</f>
        <v>0</v>
      </c>
      <c r="Z25" s="9">
        <f>IF($A25&lt;=Z$117,NewDistributions!Z25,"")</f>
        <v>0</v>
      </c>
      <c r="AA25" s="9">
        <f>IF($A25&lt;=AA$117,NewDistributions!AA25,"")</f>
        <v>0</v>
      </c>
      <c r="AB25" s="9">
        <f>IF($A25&lt;=AB$117,NewDistributions!AB25,"")</f>
        <v>0</v>
      </c>
      <c r="AC25" s="9">
        <f>IF($A25&lt;=AC$117,NewDistributions!AC25,"")</f>
        <v>0</v>
      </c>
      <c r="AD25" s="9">
        <f>IF($A25&lt;=AD$117,NewDistributions!AD25,"")</f>
        <v>1</v>
      </c>
      <c r="AE25" s="9">
        <f>IF($A25&lt;=AE$117,NewDistributions!AE25,"")</f>
        <v>0</v>
      </c>
      <c r="AF25" s="9">
        <f>IF($A25&lt;=AF$117,NewDistributions!AF25,"")</f>
        <v>0</v>
      </c>
      <c r="AG25" s="9">
        <f>IF($A25&lt;=AG$117,NewDistributions!AG25,"")</f>
        <v>0</v>
      </c>
      <c r="AH25" s="9">
        <f>IF($A25&lt;=AH$117,NewDistributions!AH25,"")</f>
        <v>0</v>
      </c>
      <c r="AI25" s="9">
        <f>IF($A25&lt;=AI$117,NewDistributions!AI25,"")</f>
        <v>0</v>
      </c>
      <c r="AJ25" s="9">
        <f>IF($A25&lt;=AJ$117,NewDistributions!AJ25,"")</f>
        <v>0</v>
      </c>
    </row>
    <row r="26" spans="1:36" x14ac:dyDescent="0.25">
      <c r="A26" s="1">
        <v>44341</v>
      </c>
      <c r="B26" s="3">
        <v>145</v>
      </c>
      <c r="C26" s="9">
        <f>IF($A26&lt;=C$117,NewDistributions!C26,"")</f>
        <v>3.3202036862991084</v>
      </c>
      <c r="D26" s="9">
        <f>IF($A26&lt;=D$117,NewDistributions!D26,"")</f>
        <v>5.9521805382565995</v>
      </c>
      <c r="E26" s="9">
        <f>IF($A26&lt;=E$117,NewDistributions!E26,"")</f>
        <v>0</v>
      </c>
      <c r="F26" s="9">
        <f>IF($A26&lt;=F$117,NewDistributions!F26,"")</f>
        <v>0</v>
      </c>
      <c r="G26" s="9">
        <f>IF($A26&lt;=G$117,NewDistributions!G26,"")</f>
        <v>0</v>
      </c>
      <c r="H26" s="9">
        <f>IF($A26&lt;=H$117,NewDistributions!H26,"")</f>
        <v>4.9446316700320709</v>
      </c>
      <c r="I26" s="9">
        <f>IF($A26&lt;=I$117,NewDistributions!I26,"")</f>
        <v>0</v>
      </c>
      <c r="J26" s="9">
        <f>IF($A26&lt;=J$117,NewDistributions!J26,"")</f>
        <v>0</v>
      </c>
      <c r="K26" s="9">
        <f>IF($A26&lt;=K$117,NewDistributions!K26,"")</f>
        <v>0</v>
      </c>
      <c r="L26" s="9">
        <f>IF($A26&lt;=L$117,NewDistributions!L26,"")</f>
        <v>0</v>
      </c>
      <c r="M26" s="9">
        <f>IF($A26&lt;=M$117,NewDistributions!M26,"")</f>
        <v>3</v>
      </c>
      <c r="N26" s="9">
        <f>IF($A26&lt;=N$117,NewDistributions!N26,"")</f>
        <v>0</v>
      </c>
      <c r="O26" s="9">
        <f>IF($A26&lt;=O$117,NewDistributions!O26,"")</f>
        <v>0</v>
      </c>
      <c r="P26" s="9">
        <f>IF($A26&lt;=P$117,NewDistributions!P26,"")</f>
        <v>3</v>
      </c>
      <c r="Q26" s="9">
        <f>IF($A26&lt;=Q$117,NewDistributions!Q26,"")</f>
        <v>0</v>
      </c>
      <c r="R26" s="9">
        <f>IF($A26&lt;=R$117,NewDistributions!R26,"")</f>
        <v>0</v>
      </c>
      <c r="S26" s="9">
        <f>IF($A26&lt;=S$117,NewDistributions!S26,"")</f>
        <v>0</v>
      </c>
      <c r="T26" s="9">
        <f>IF($A26&lt;=T$117,NewDistributions!T26,"")</f>
        <v>154</v>
      </c>
      <c r="U26" s="9">
        <f>IF($A26&lt;=U$117,NewDistributions!U26,"")</f>
        <v>0</v>
      </c>
      <c r="V26" s="9">
        <f>IF($A26&lt;=V$117,NewDistributions!V26,"")</f>
        <v>0</v>
      </c>
      <c r="W26" s="9">
        <f>IF($A26&lt;=W$117,NewDistributions!W26,"")</f>
        <v>0</v>
      </c>
      <c r="X26" s="9">
        <f>IF($A26&lt;=X$117,NewDistributions!X26,"")</f>
        <v>0</v>
      </c>
      <c r="Y26" s="9">
        <f>IF($A26&lt;=Y$117,NewDistributions!Y26,"")</f>
        <v>0</v>
      </c>
      <c r="Z26" s="9">
        <f>IF($A26&lt;=Z$117,NewDistributions!Z26,"")</f>
        <v>0</v>
      </c>
      <c r="AA26" s="9">
        <f>IF($A26&lt;=AA$117,NewDistributions!AA26,"")</f>
        <v>0</v>
      </c>
      <c r="AB26" s="9">
        <f>IF($A26&lt;=AB$117,NewDistributions!AB26,"")</f>
        <v>0</v>
      </c>
      <c r="AC26" s="9">
        <f>IF($A26&lt;=AC$117,NewDistributions!AC26,"")</f>
        <v>0</v>
      </c>
      <c r="AD26" s="9">
        <f>IF($A26&lt;=AD$117,NewDistributions!AD26,"")</f>
        <v>0</v>
      </c>
      <c r="AE26" s="9">
        <f>IF($A26&lt;=AE$117,NewDistributions!AE26,"")</f>
        <v>0</v>
      </c>
      <c r="AF26" s="9">
        <f>IF($A26&lt;=AF$117,NewDistributions!AF26,"")</f>
        <v>3</v>
      </c>
      <c r="AG26" s="9">
        <f>IF($A26&lt;=AG$117,NewDistributions!AG26,"")</f>
        <v>0</v>
      </c>
      <c r="AH26" s="9">
        <f>IF($A26&lt;=AH$117,NewDistributions!AH26,"")</f>
        <v>0</v>
      </c>
      <c r="AI26" s="9">
        <f>IF($A26&lt;=AI$117,NewDistributions!AI26,"")</f>
        <v>0</v>
      </c>
      <c r="AJ26" s="9">
        <f>IF($A26&lt;=AJ$117,NewDistributions!AJ26,"")</f>
        <v>0</v>
      </c>
    </row>
    <row r="27" spans="1:36" x14ac:dyDescent="0.25">
      <c r="A27" s="1">
        <v>44342</v>
      </c>
      <c r="B27" s="3">
        <v>146</v>
      </c>
      <c r="C27" s="9">
        <f>IF($A27&lt;=C$117,NewDistributions!C27,"")</f>
        <v>3.2621882130775806</v>
      </c>
      <c r="D27" s="9">
        <f>IF($A27&lt;=D$117,NewDistributions!D27,"")</f>
        <v>0</v>
      </c>
      <c r="E27" s="9">
        <f>IF($A27&lt;=E$117,NewDistributions!E27,"")</f>
        <v>0</v>
      </c>
      <c r="F27" s="9">
        <f>IF($A27&lt;=F$117,NewDistributions!F27,"")</f>
        <v>0</v>
      </c>
      <c r="G27" s="9">
        <f>IF($A27&lt;=G$117,NewDistributions!G27,"")</f>
        <v>0</v>
      </c>
      <c r="H27" s="9">
        <f>IF($A27&lt;=H$117,NewDistributions!H27,"")</f>
        <v>4.8582318062445147</v>
      </c>
      <c r="I27" s="9">
        <f>IF($A27&lt;=I$117,NewDistributions!I27,"")</f>
        <v>0</v>
      </c>
      <c r="J27" s="9">
        <f>IF($A27&lt;=J$117,NewDistributions!J27,"")</f>
        <v>0</v>
      </c>
      <c r="K27" s="9">
        <f>IF($A27&lt;=K$117,NewDistributions!K27,"")</f>
        <v>0</v>
      </c>
      <c r="L27" s="9">
        <f>IF($A27&lt;=L$117,NewDistributions!L27,"")</f>
        <v>0</v>
      </c>
      <c r="M27" s="9">
        <f>IF($A27&lt;=M$117,NewDistributions!M27,"")</f>
        <v>8</v>
      </c>
      <c r="N27" s="9">
        <f>IF($A27&lt;=N$117,NewDistributions!N27,"")</f>
        <v>0</v>
      </c>
      <c r="O27" s="9">
        <f>IF($A27&lt;=O$117,NewDistributions!O27,"")</f>
        <v>0</v>
      </c>
      <c r="P27" s="9">
        <f>IF($A27&lt;=P$117,NewDistributions!P27,"")</f>
        <v>2</v>
      </c>
      <c r="Q27" s="9">
        <f>IF($A27&lt;=Q$117,NewDistributions!Q27,"")</f>
        <v>0</v>
      </c>
      <c r="R27" s="9">
        <f>IF($A27&lt;=R$117,NewDistributions!R27,"")</f>
        <v>0</v>
      </c>
      <c r="S27" s="9">
        <f>IF($A27&lt;=S$117,NewDistributions!S27,"")</f>
        <v>0</v>
      </c>
      <c r="T27" s="9">
        <f>IF($A27&lt;=T$117,NewDistributions!T27,"")</f>
        <v>57</v>
      </c>
      <c r="U27" s="9">
        <f>IF($A27&lt;=U$117,NewDistributions!U27,"")</f>
        <v>0</v>
      </c>
      <c r="V27" s="9">
        <f>IF($A27&lt;=V$117,NewDistributions!V27,"")</f>
        <v>0</v>
      </c>
      <c r="W27" s="9">
        <f>IF($A27&lt;=W$117,NewDistributions!W27,"")</f>
        <v>0</v>
      </c>
      <c r="X27" s="9">
        <f>IF($A27&lt;=X$117,NewDistributions!X27,"")</f>
        <v>0</v>
      </c>
      <c r="Y27" s="9">
        <f>IF($A27&lt;=Y$117,NewDistributions!Y27,"")</f>
        <v>0</v>
      </c>
      <c r="Z27" s="9">
        <f>IF($A27&lt;=Z$117,NewDistributions!Z27,"")</f>
        <v>0</v>
      </c>
      <c r="AA27" s="9">
        <f>IF($A27&lt;=AA$117,NewDistributions!AA27,"")</f>
        <v>0</v>
      </c>
      <c r="AB27" s="9">
        <f>IF($A27&lt;=AB$117,NewDistributions!AB27,"")</f>
        <v>5</v>
      </c>
      <c r="AC27" s="9">
        <f>IF($A27&lt;=AC$117,NewDistributions!AC27,"")</f>
        <v>0</v>
      </c>
      <c r="AD27" s="9">
        <f>IF($A27&lt;=AD$117,NewDistributions!AD27,"")</f>
        <v>3</v>
      </c>
      <c r="AE27" s="9">
        <f>IF($A27&lt;=AE$117,NewDistributions!AE27,"")</f>
        <v>0</v>
      </c>
      <c r="AF27" s="9">
        <f>IF($A27&lt;=AF$117,NewDistributions!AF27,"")</f>
        <v>91</v>
      </c>
      <c r="AG27" s="9">
        <f>IF($A27&lt;=AG$117,NewDistributions!AG27,"")</f>
        <v>0</v>
      </c>
      <c r="AH27" s="9">
        <f>IF($A27&lt;=AH$117,NewDistributions!AH27,"")</f>
        <v>0</v>
      </c>
      <c r="AI27" s="9">
        <f>IF($A27&lt;=AI$117,NewDistributions!AI27,"")</f>
        <v>0</v>
      </c>
      <c r="AJ27" s="9">
        <f>IF($A27&lt;=AJ$117,NewDistributions!AJ27,"")</f>
        <v>0</v>
      </c>
    </row>
    <row r="28" spans="1:36" x14ac:dyDescent="0.25">
      <c r="A28" s="1">
        <v>44343</v>
      </c>
      <c r="B28" s="3">
        <v>147</v>
      </c>
      <c r="C28" s="9">
        <f>IF($A28&lt;=C$117,NewDistributions!C28,"")</f>
        <v>21.105964703887093</v>
      </c>
      <c r="D28" s="9">
        <f>IF($A28&lt;=D$117,NewDistributions!D28,"")</f>
        <v>0</v>
      </c>
      <c r="E28" s="9">
        <f>IF($A28&lt;=E$117,NewDistributions!E28,"")</f>
        <v>0</v>
      </c>
      <c r="F28" s="9">
        <f>IF($A28&lt;=F$117,NewDistributions!F28,"")</f>
        <v>0</v>
      </c>
      <c r="G28" s="9">
        <f>IF($A28&lt;=G$117,NewDistributions!G28,"")</f>
        <v>0</v>
      </c>
      <c r="H28" s="9">
        <f>IF($A28&lt;=H$117,NewDistributions!H28,"")</f>
        <v>31.432174457268733</v>
      </c>
      <c r="I28" s="9">
        <f>IF($A28&lt;=I$117,NewDistributions!I28,"")</f>
        <v>0</v>
      </c>
      <c r="J28" s="9">
        <f>IF($A28&lt;=J$117,NewDistributions!J28,"")</f>
        <v>0</v>
      </c>
      <c r="K28" s="9">
        <f>IF($A28&lt;=K$117,NewDistributions!K28,"")</f>
        <v>0</v>
      </c>
      <c r="L28" s="9">
        <f>IF($A28&lt;=L$117,NewDistributions!L28,"")</f>
        <v>0</v>
      </c>
      <c r="M28" s="9">
        <f>IF($A28&lt;=M$117,NewDistributions!M28,"")</f>
        <v>0</v>
      </c>
      <c r="N28" s="9">
        <f>IF($A28&lt;=N$117,NewDistributions!N28,"")</f>
        <v>0</v>
      </c>
      <c r="O28" s="9">
        <f>IF($A28&lt;=O$117,NewDistributions!O28,"")</f>
        <v>0</v>
      </c>
      <c r="P28" s="9">
        <f>IF($A28&lt;=P$117,NewDistributions!P28,"")</f>
        <v>11</v>
      </c>
      <c r="Q28" s="9">
        <f>IF($A28&lt;=Q$117,NewDistributions!Q28,"")</f>
        <v>2</v>
      </c>
      <c r="R28" s="9">
        <f>IF($A28&lt;=R$117,NewDistributions!R28,"")</f>
        <v>3</v>
      </c>
      <c r="S28" s="9">
        <f>IF($A28&lt;=S$117,NewDistributions!S28,"")</f>
        <v>0</v>
      </c>
      <c r="T28" s="9">
        <f>IF($A28&lt;=T$117,NewDistributions!T28,"")</f>
        <v>1028</v>
      </c>
      <c r="U28" s="9">
        <f>IF($A28&lt;=U$117,NewDistributions!U28,"")</f>
        <v>0</v>
      </c>
      <c r="V28" s="9">
        <f>IF($A28&lt;=V$117,NewDistributions!V28,"")</f>
        <v>0</v>
      </c>
      <c r="W28" s="9">
        <f>IF($A28&lt;=W$117,NewDistributions!W28,"")</f>
        <v>0</v>
      </c>
      <c r="X28" s="9">
        <f>IF($A28&lt;=X$117,NewDistributions!X28,"")</f>
        <v>0</v>
      </c>
      <c r="Y28" s="9">
        <f>IF($A28&lt;=Y$117,NewDistributions!Y28,"")</f>
        <v>0</v>
      </c>
      <c r="Z28" s="9">
        <f>IF($A28&lt;=Z$117,NewDistributions!Z28,"")</f>
        <v>3</v>
      </c>
      <c r="AA28" s="9">
        <f>IF($A28&lt;=AA$117,NewDistributions!AA28,"")</f>
        <v>0</v>
      </c>
      <c r="AB28" s="9">
        <f>IF($A28&lt;=AB$117,NewDistributions!AB28,"")</f>
        <v>0</v>
      </c>
      <c r="AC28" s="9">
        <f>IF($A28&lt;=AC$117,NewDistributions!AC28,"")</f>
        <v>0</v>
      </c>
      <c r="AD28" s="9">
        <f>IF($A28&lt;=AD$117,NewDistributions!AD28,"")</f>
        <v>8</v>
      </c>
      <c r="AE28" s="9">
        <f>IF($A28&lt;=AE$117,NewDistributions!AE28,"")</f>
        <v>0</v>
      </c>
      <c r="AF28" s="9">
        <f>IF($A28&lt;=AF$117,NewDistributions!AF28,"")</f>
        <v>19</v>
      </c>
      <c r="AG28" s="9">
        <f>IF($A28&lt;=AG$117,NewDistributions!AG28,"")</f>
        <v>0</v>
      </c>
      <c r="AH28" s="9">
        <f>IF($A28&lt;=AH$117,NewDistributions!AH28,"")</f>
        <v>0</v>
      </c>
      <c r="AI28" s="9">
        <f>IF($A28&lt;=AI$117,NewDistributions!AI28,"")</f>
        <v>0</v>
      </c>
      <c r="AJ28" s="9">
        <f>IF($A28&lt;=AJ$117,NewDistributions!AJ28,"")</f>
        <v>0</v>
      </c>
    </row>
    <row r="29" spans="1:36" x14ac:dyDescent="0.25">
      <c r="A29" s="1">
        <v>44344</v>
      </c>
      <c r="B29" s="3">
        <v>148</v>
      </c>
      <c r="C29" s="9">
        <f>IF($A29&lt;=C$117,NewDistributions!C29,"")</f>
        <v>6.6029833710484391</v>
      </c>
      <c r="D29" s="9">
        <f>IF($A29&lt;=D$117,NewDistributions!D29,"")</f>
        <v>0</v>
      </c>
      <c r="E29" s="9">
        <f>IF($A29&lt;=E$117,NewDistributions!E29,"")</f>
        <v>0</v>
      </c>
      <c r="F29" s="9">
        <f>IF($A29&lt;=F$117,NewDistributions!F29,"")</f>
        <v>0</v>
      </c>
      <c r="G29" s="9">
        <f>IF($A29&lt;=G$117,NewDistributions!G29,"")</f>
        <v>4</v>
      </c>
      <c r="H29" s="9">
        <f>IF($A29&lt;=H$117,NewDistributions!H29,"")</f>
        <v>9.8335294391455257</v>
      </c>
      <c r="I29" s="9">
        <f>IF($A29&lt;=I$117,NewDistributions!I29,"")</f>
        <v>0</v>
      </c>
      <c r="J29" s="9">
        <f>IF($A29&lt;=J$117,NewDistributions!J29,"")</f>
        <v>1</v>
      </c>
      <c r="K29" s="9">
        <f>IF($A29&lt;=K$117,NewDistributions!K29,"")</f>
        <v>0</v>
      </c>
      <c r="L29" s="9">
        <f>IF($A29&lt;=L$117,NewDistributions!L29,"")</f>
        <v>0</v>
      </c>
      <c r="M29" s="9">
        <f>IF($A29&lt;=M$117,NewDistributions!M29,"")</f>
        <v>0</v>
      </c>
      <c r="N29" s="9">
        <f>IF($A29&lt;=N$117,NewDistributions!N29,"")</f>
        <v>0</v>
      </c>
      <c r="O29" s="9">
        <f>IF($A29&lt;=O$117,NewDistributions!O29,"")</f>
        <v>0</v>
      </c>
      <c r="P29" s="9">
        <f>IF($A29&lt;=P$117,NewDistributions!P29,"")</f>
        <v>0</v>
      </c>
      <c r="Q29" s="9">
        <f>IF($A29&lt;=Q$117,NewDistributions!Q29,"")</f>
        <v>2</v>
      </c>
      <c r="R29" s="9">
        <f>IF($A29&lt;=R$117,NewDistributions!R29,"")</f>
        <v>9</v>
      </c>
      <c r="S29" s="9">
        <f>IF($A29&lt;=S$117,NewDistributions!S29,"")</f>
        <v>0</v>
      </c>
      <c r="T29" s="9">
        <f>IF($A29&lt;=T$117,NewDistributions!T29,"")</f>
        <v>101</v>
      </c>
      <c r="U29" s="9">
        <f>IF($A29&lt;=U$117,NewDistributions!U29,"")</f>
        <v>0</v>
      </c>
      <c r="V29" s="9">
        <f>IF($A29&lt;=V$117,NewDistributions!V29,"")</f>
        <v>0</v>
      </c>
      <c r="W29" s="9">
        <f>IF($A29&lt;=W$117,NewDistributions!W29,"")</f>
        <v>0</v>
      </c>
      <c r="X29" s="9">
        <f>IF($A29&lt;=X$117,NewDistributions!X29,"")</f>
        <v>0</v>
      </c>
      <c r="Y29" s="9">
        <f>IF($A29&lt;=Y$117,NewDistributions!Y29,"")</f>
        <v>0</v>
      </c>
      <c r="Z29" s="9">
        <f>IF($A29&lt;=Z$117,NewDistributions!Z29,"")</f>
        <v>7</v>
      </c>
      <c r="AA29" s="9">
        <f>IF($A29&lt;=AA$117,NewDistributions!AA29,"")</f>
        <v>0</v>
      </c>
      <c r="AB29" s="9">
        <f>IF($A29&lt;=AB$117,NewDistributions!AB29,"")</f>
        <v>0</v>
      </c>
      <c r="AC29" s="9">
        <f>IF($A29&lt;=AC$117,NewDistributions!AC29,"")</f>
        <v>1</v>
      </c>
      <c r="AD29" s="9">
        <f>IF($A29&lt;=AD$117,NewDistributions!AD29,"")</f>
        <v>5</v>
      </c>
      <c r="AE29" s="9">
        <f>IF($A29&lt;=AE$117,NewDistributions!AE29,"")</f>
        <v>0</v>
      </c>
      <c r="AF29" s="9">
        <f>IF($A29&lt;=AF$117,NewDistributions!AF29,"")</f>
        <v>201</v>
      </c>
      <c r="AG29" s="9">
        <f>IF($A29&lt;=AG$117,NewDistributions!AG29,"")</f>
        <v>0</v>
      </c>
      <c r="AH29" s="9">
        <f>IF($A29&lt;=AH$117,NewDistributions!AH29,"")</f>
        <v>0</v>
      </c>
      <c r="AI29" s="9">
        <f>IF($A29&lt;=AI$117,NewDistributions!AI29,"")</f>
        <v>0</v>
      </c>
      <c r="AJ29" s="9">
        <f>IF($A29&lt;=AJ$117,NewDistributions!AJ29,"")</f>
        <v>5</v>
      </c>
    </row>
    <row r="30" spans="1:36" x14ac:dyDescent="0.25">
      <c r="A30" s="1">
        <v>44345</v>
      </c>
      <c r="B30" s="3">
        <v>149</v>
      </c>
      <c r="C30" s="9">
        <f>IF($A30&lt;=C$117,NewDistributions!C30,"")</f>
        <v>14.896016057305507</v>
      </c>
      <c r="D30" s="9">
        <f>IF($A30&lt;=D$117,NewDistributions!D30,"")</f>
        <v>0</v>
      </c>
      <c r="E30" s="9">
        <f>IF($A30&lt;=E$117,NewDistributions!E30,"")</f>
        <v>0</v>
      </c>
      <c r="F30" s="9">
        <f>IF($A30&lt;=F$117,NewDistributions!F30,"")</f>
        <v>0</v>
      </c>
      <c r="G30" s="9">
        <f>IF($A30&lt;=G$117,NewDistributions!G30,"")</f>
        <v>5</v>
      </c>
      <c r="H30" s="9">
        <f>IF($A30&lt;=H$117,NewDistributions!H30,"")</f>
        <v>22.183974151405693</v>
      </c>
      <c r="I30" s="9">
        <f>IF($A30&lt;=I$117,NewDistributions!I30,"")</f>
        <v>0</v>
      </c>
      <c r="J30" s="9">
        <f>IF($A30&lt;=J$117,NewDistributions!J30,"")</f>
        <v>0</v>
      </c>
      <c r="K30" s="9">
        <f>IF($A30&lt;=K$117,NewDistributions!K30,"")</f>
        <v>0</v>
      </c>
      <c r="L30" s="9">
        <f>IF($A30&lt;=L$117,NewDistributions!L30,"")</f>
        <v>0</v>
      </c>
      <c r="M30" s="9">
        <f>IF($A30&lt;=M$117,NewDistributions!M30,"")</f>
        <v>0</v>
      </c>
      <c r="N30" s="9">
        <f>IF($A30&lt;=N$117,NewDistributions!N30,"")</f>
        <v>0</v>
      </c>
      <c r="O30" s="9">
        <f>IF($A30&lt;=O$117,NewDistributions!O30,"")</f>
        <v>1</v>
      </c>
      <c r="P30" s="9">
        <f>IF($A30&lt;=P$117,NewDistributions!P30,"")</f>
        <v>6</v>
      </c>
      <c r="Q30" s="9">
        <f>IF($A30&lt;=Q$117,NewDistributions!Q30,"")</f>
        <v>0</v>
      </c>
      <c r="R30" s="9">
        <f>IF($A30&lt;=R$117,NewDistributions!R30,"")</f>
        <v>0</v>
      </c>
      <c r="S30" s="9">
        <f>IF($A30&lt;=S$117,NewDistributions!S30,"")</f>
        <v>3</v>
      </c>
      <c r="T30" s="9">
        <f>IF($A30&lt;=T$117,NewDistributions!T30,"")</f>
        <v>727</v>
      </c>
      <c r="U30" s="9">
        <f>IF($A30&lt;=U$117,NewDistributions!U30,"")</f>
        <v>0</v>
      </c>
      <c r="V30" s="9">
        <f>IF($A30&lt;=V$117,NewDistributions!V30,"")</f>
        <v>0</v>
      </c>
      <c r="W30" s="9">
        <f>IF($A30&lt;=W$117,NewDistributions!W30,"")</f>
        <v>0</v>
      </c>
      <c r="X30" s="9">
        <f>IF($A30&lt;=X$117,NewDistributions!X30,"")</f>
        <v>0</v>
      </c>
      <c r="Y30" s="9">
        <f>IF($A30&lt;=Y$117,NewDistributions!Y30,"")</f>
        <v>1</v>
      </c>
      <c r="Z30" s="9">
        <f>IF($A30&lt;=Z$117,NewDistributions!Z30,"")</f>
        <v>0</v>
      </c>
      <c r="AA30" s="9">
        <f>IF($A30&lt;=AA$117,NewDistributions!AA30,"")</f>
        <v>0</v>
      </c>
      <c r="AB30" s="9">
        <f>IF($A30&lt;=AB$117,NewDistributions!AB30,"")</f>
        <v>11</v>
      </c>
      <c r="AC30" s="9">
        <f>IF($A30&lt;=AC$117,NewDistributions!AC30,"")</f>
        <v>0</v>
      </c>
      <c r="AD30" s="9">
        <f>IF($A30&lt;=AD$117,NewDistributions!AD30,"")</f>
        <v>3</v>
      </c>
      <c r="AE30" s="9">
        <f>IF($A30&lt;=AE$117,NewDistributions!AE30,"")</f>
        <v>0</v>
      </c>
      <c r="AF30" s="9">
        <f>IF($A30&lt;=AF$117,NewDistributions!AF30,"")</f>
        <v>1</v>
      </c>
      <c r="AG30" s="9">
        <f>IF($A30&lt;=AG$117,NewDistributions!AG30,"")</f>
        <v>0</v>
      </c>
      <c r="AH30" s="9">
        <f>IF($A30&lt;=AH$117,NewDistributions!AH30,"")</f>
        <v>0</v>
      </c>
      <c r="AI30" s="9">
        <f>IF($A30&lt;=AI$117,NewDistributions!AI30,"")</f>
        <v>0</v>
      </c>
      <c r="AJ30" s="9">
        <f>IF($A30&lt;=AJ$117,NewDistributions!AJ30,"")</f>
        <v>0</v>
      </c>
    </row>
    <row r="31" spans="1:36" x14ac:dyDescent="0.25">
      <c r="A31" s="1">
        <v>44346</v>
      </c>
      <c r="B31" s="3">
        <v>150</v>
      </c>
      <c r="C31" s="9">
        <f>IF($A31&lt;=C$117,NewDistributions!C31,"")</f>
        <v>28.396758842751893</v>
      </c>
      <c r="D31" s="9">
        <f>IF($A31&lt;=D$117,NewDistributions!D31,"")</f>
        <v>0</v>
      </c>
      <c r="E31" s="9">
        <f>IF($A31&lt;=E$117,NewDistributions!E31,"")</f>
        <v>0</v>
      </c>
      <c r="F31" s="9">
        <f>IF($A31&lt;=F$117,NewDistributions!F31,"")</f>
        <v>0</v>
      </c>
      <c r="G31" s="9">
        <f>IF($A31&lt;=G$117,NewDistributions!G31,"")</f>
        <v>14</v>
      </c>
      <c r="H31" s="9">
        <f>IF($A31&lt;=H$117,NewDistributions!H31,"")</f>
        <v>42.290029879658654</v>
      </c>
      <c r="I31" s="9">
        <f>IF($A31&lt;=I$117,NewDistributions!I31,"")</f>
        <v>7</v>
      </c>
      <c r="J31" s="9">
        <f>IF($A31&lt;=J$117,NewDistributions!J31,"")</f>
        <v>2</v>
      </c>
      <c r="K31" s="9">
        <f>IF($A31&lt;=K$117,NewDistributions!K31,"")</f>
        <v>0</v>
      </c>
      <c r="L31" s="9">
        <f>IF($A31&lt;=L$117,NewDistributions!L31,"")</f>
        <v>0</v>
      </c>
      <c r="M31" s="9">
        <f>IF($A31&lt;=M$117,NewDistributions!M31,"")</f>
        <v>0</v>
      </c>
      <c r="N31" s="9">
        <f>IF($A31&lt;=N$117,NewDistributions!N31,"")</f>
        <v>0</v>
      </c>
      <c r="O31" s="9">
        <f>IF($A31&lt;=O$117,NewDistributions!O31,"")</f>
        <v>1</v>
      </c>
      <c r="P31" s="9">
        <f>IF($A31&lt;=P$117,NewDistributions!P31,"")</f>
        <v>13</v>
      </c>
      <c r="Q31" s="9">
        <f>IF($A31&lt;=Q$117,NewDistributions!Q31,"")</f>
        <v>5</v>
      </c>
      <c r="R31" s="9">
        <f>IF($A31&lt;=R$117,NewDistributions!R31,"")</f>
        <v>15</v>
      </c>
      <c r="S31" s="9">
        <f>IF($A31&lt;=S$117,NewDistributions!S31,"")</f>
        <v>4</v>
      </c>
      <c r="T31" s="9">
        <f>IF($A31&lt;=T$117,NewDistributions!T31,"")</f>
        <v>946</v>
      </c>
      <c r="U31" s="9">
        <f>IF($A31&lt;=U$117,NewDistributions!U31,"")</f>
        <v>0</v>
      </c>
      <c r="V31" s="9">
        <f>IF($A31&lt;=V$117,NewDistributions!V31,"")</f>
        <v>1</v>
      </c>
      <c r="W31" s="9">
        <f>IF($A31&lt;=W$117,NewDistributions!W31,"")</f>
        <v>0</v>
      </c>
      <c r="X31" s="9">
        <f>IF($A31&lt;=X$117,NewDistributions!X31,"")</f>
        <v>0</v>
      </c>
      <c r="Y31" s="9">
        <f>IF($A31&lt;=Y$117,NewDistributions!Y31,"")</f>
        <v>0</v>
      </c>
      <c r="Z31" s="9">
        <f>IF($A31&lt;=Z$117,NewDistributions!Z31,"")</f>
        <v>0</v>
      </c>
      <c r="AA31" s="9">
        <f>IF($A31&lt;=AA$117,NewDistributions!AA31,"")</f>
        <v>1</v>
      </c>
      <c r="AB31" s="9">
        <f>IF($A31&lt;=AB$117,NewDistributions!AB31,"")</f>
        <v>425</v>
      </c>
      <c r="AC31" s="9">
        <f>IF($A31&lt;=AC$117,NewDistributions!AC31,"")</f>
        <v>0</v>
      </c>
      <c r="AD31" s="9">
        <f>IF($A31&lt;=AD$117,NewDistributions!AD31,"")</f>
        <v>3</v>
      </c>
      <c r="AE31" s="9">
        <f>IF($A31&lt;=AE$117,NewDistributions!AE31,"")</f>
        <v>0</v>
      </c>
      <c r="AF31" s="9">
        <f>IF($A31&lt;=AF$117,NewDistributions!AF31,"")</f>
        <v>7</v>
      </c>
      <c r="AG31" s="9">
        <f>IF($A31&lt;=AG$117,NewDistributions!AG31,"")</f>
        <v>1</v>
      </c>
      <c r="AH31" s="9">
        <f>IF($A31&lt;=AH$117,NewDistributions!AH31,"")</f>
        <v>0</v>
      </c>
      <c r="AI31" s="9">
        <f>IF($A31&lt;=AI$117,NewDistributions!AI31,"")</f>
        <v>0</v>
      </c>
      <c r="AJ31" s="9">
        <f>IF($A31&lt;=AJ$117,NewDistributions!AJ31,"")</f>
        <v>0</v>
      </c>
    </row>
    <row r="32" spans="1:36" x14ac:dyDescent="0.25">
      <c r="A32" s="1">
        <v>44347</v>
      </c>
      <c r="B32" s="3">
        <v>151</v>
      </c>
      <c r="C32" s="9">
        <f>IF($A32&lt;=C$117,NewDistributions!C32,"")</f>
        <v>18.747756357082938</v>
      </c>
      <c r="D32" s="9">
        <f>IF($A32&lt;=D$117,NewDistributions!D32,"")</f>
        <v>11</v>
      </c>
      <c r="E32" s="9">
        <f>IF($A32&lt;=E$117,NewDistributions!E32,"")</f>
        <v>0</v>
      </c>
      <c r="F32" s="9">
        <f>IF($A32&lt;=F$117,NewDistributions!F32,"")</f>
        <v>0</v>
      </c>
      <c r="G32" s="9">
        <f>IF($A32&lt;=G$117,NewDistributions!G32,"")</f>
        <v>2</v>
      </c>
      <c r="H32" s="9">
        <f>IF($A32&lt;=H$117,NewDistributions!H32,"")</f>
        <v>27.920199657573935</v>
      </c>
      <c r="I32" s="9">
        <f>IF($A32&lt;=I$117,NewDistributions!I32,"")</f>
        <v>14</v>
      </c>
      <c r="J32" s="9">
        <f>IF($A32&lt;=J$117,NewDistributions!J32,"")</f>
        <v>0</v>
      </c>
      <c r="K32" s="9">
        <f>IF($A32&lt;=K$117,NewDistributions!K32,"")</f>
        <v>0</v>
      </c>
      <c r="L32" s="9">
        <f>IF($A32&lt;=L$117,NewDistributions!L32,"")</f>
        <v>0</v>
      </c>
      <c r="M32" s="9">
        <f>IF($A32&lt;=M$117,NewDistributions!M32,"")</f>
        <v>10</v>
      </c>
      <c r="N32" s="9">
        <f>IF($A32&lt;=N$117,NewDistributions!N32,"")</f>
        <v>0</v>
      </c>
      <c r="O32" s="9">
        <f>IF($A32&lt;=O$117,NewDistributions!O32,"")</f>
        <v>0</v>
      </c>
      <c r="P32" s="9">
        <f>IF($A32&lt;=P$117,NewDistributions!P32,"")</f>
        <v>0</v>
      </c>
      <c r="Q32" s="9">
        <f>IF($A32&lt;=Q$117,NewDistributions!Q32,"")</f>
        <v>19</v>
      </c>
      <c r="R32" s="9">
        <f>IF($A32&lt;=R$117,NewDistributions!R32,"")</f>
        <v>8</v>
      </c>
      <c r="S32" s="9">
        <f>IF($A32&lt;=S$117,NewDistributions!S32,"")</f>
        <v>0</v>
      </c>
      <c r="T32" s="9">
        <f>IF($A32&lt;=T$117,NewDistributions!T32,"")</f>
        <v>741</v>
      </c>
      <c r="U32" s="9">
        <f>IF($A32&lt;=U$117,NewDistributions!U32,"")</f>
        <v>0</v>
      </c>
      <c r="V32" s="9">
        <f>IF($A32&lt;=V$117,NewDistributions!V32,"")</f>
        <v>0</v>
      </c>
      <c r="W32" s="9">
        <f>IF($A32&lt;=W$117,NewDistributions!W32,"")</f>
        <v>0</v>
      </c>
      <c r="X32" s="9">
        <f>IF($A32&lt;=X$117,NewDistributions!X32,"")</f>
        <v>5</v>
      </c>
      <c r="Y32" s="9">
        <f>IF($A32&lt;=Y$117,NewDistributions!Y32,"")</f>
        <v>0</v>
      </c>
      <c r="Z32" s="9">
        <f>IF($A32&lt;=Z$117,NewDistributions!Z32,"")</f>
        <v>5</v>
      </c>
      <c r="AA32" s="9">
        <f>IF($A32&lt;=AA$117,NewDistributions!AA32,"")</f>
        <v>1</v>
      </c>
      <c r="AB32" s="9">
        <f>IF($A32&lt;=AB$117,NewDistributions!AB32,"")</f>
        <v>68</v>
      </c>
      <c r="AC32" s="9">
        <f>IF($A32&lt;=AC$117,NewDistributions!AC32,"")</f>
        <v>0</v>
      </c>
      <c r="AD32" s="9">
        <f>IF($A32&lt;=AD$117,NewDistributions!AD32,"")</f>
        <v>1</v>
      </c>
      <c r="AE32" s="9">
        <f>IF($A32&lt;=AE$117,NewDistributions!AE32,"")</f>
        <v>0</v>
      </c>
      <c r="AF32" s="9">
        <f>IF($A32&lt;=AF$117,NewDistributions!AF32,"")</f>
        <v>69</v>
      </c>
      <c r="AG32" s="9">
        <f>IF($A32&lt;=AG$117,NewDistributions!AG32,"")</f>
        <v>0</v>
      </c>
      <c r="AH32" s="9">
        <f>IF($A32&lt;=AH$117,NewDistributions!AH32,"")</f>
        <v>0</v>
      </c>
      <c r="AI32" s="9">
        <f>IF($A32&lt;=AI$117,NewDistributions!AI32,"")</f>
        <v>0</v>
      </c>
      <c r="AJ32" s="9">
        <f>IF($A32&lt;=AJ$117,NewDistributions!AJ32,"")</f>
        <v>0</v>
      </c>
    </row>
    <row r="33" spans="1:36" x14ac:dyDescent="0.25">
      <c r="A33" s="1">
        <v>44348</v>
      </c>
      <c r="B33" s="3">
        <v>152</v>
      </c>
      <c r="C33" s="9">
        <f>IF($A33&lt;=C$117,NewDistributions!C33,"")</f>
        <v>91.577090800838008</v>
      </c>
      <c r="D33" s="9">
        <f>IF($A33&lt;=D$117,NewDistributions!D33,"")</f>
        <v>5</v>
      </c>
      <c r="E33" s="9">
        <f>IF($A33&lt;=E$117,NewDistributions!E33,"")</f>
        <v>5</v>
      </c>
      <c r="F33" s="9">
        <f>IF($A33&lt;=F$117,NewDistributions!F33,"")</f>
        <v>0</v>
      </c>
      <c r="G33" s="9">
        <f>IF($A33&lt;=G$117,NewDistributions!G33,"")</f>
        <v>2</v>
      </c>
      <c r="H33" s="9">
        <f>IF($A33&lt;=H$117,NewDistributions!H33,"")</f>
        <v>136.38168805481618</v>
      </c>
      <c r="I33" s="9">
        <f>IF($A33&lt;=I$117,NewDistributions!I33,"")</f>
        <v>9</v>
      </c>
      <c r="J33" s="9">
        <f>IF($A33&lt;=J$117,NewDistributions!J33,"")</f>
        <v>0</v>
      </c>
      <c r="K33" s="9">
        <f>IF($A33&lt;=K$117,NewDistributions!K33,"")</f>
        <v>0</v>
      </c>
      <c r="L33" s="9">
        <f>IF($A33&lt;=L$117,NewDistributions!L33,"")</f>
        <v>197</v>
      </c>
      <c r="M33" s="9">
        <f>IF($A33&lt;=M$117,NewDistributions!M33,"")</f>
        <v>9</v>
      </c>
      <c r="N33" s="9">
        <f>IF($A33&lt;=N$117,NewDistributions!N33,"")</f>
        <v>0</v>
      </c>
      <c r="O33" s="9">
        <f>IF($A33&lt;=O$117,NewDistributions!O33,"")</f>
        <v>0</v>
      </c>
      <c r="P33" s="9">
        <f>IF($A33&lt;=P$117,NewDistributions!P33,"")</f>
        <v>172</v>
      </c>
      <c r="Q33" s="9">
        <f>IF($A33&lt;=Q$117,NewDistributions!Q33,"")</f>
        <v>28</v>
      </c>
      <c r="R33" s="9">
        <f>IF($A33&lt;=R$117,NewDistributions!R33,"")</f>
        <v>1</v>
      </c>
      <c r="S33" s="9">
        <f>IF($A33&lt;=S$117,NewDistributions!S33,"")</f>
        <v>7</v>
      </c>
      <c r="T33" s="9">
        <f>IF($A33&lt;=T$117,NewDistributions!T33,"")</f>
        <v>1072</v>
      </c>
      <c r="U33" s="9">
        <f>IF($A33&lt;=U$117,NewDistributions!U33,"")</f>
        <v>0</v>
      </c>
      <c r="V33" s="9">
        <f>IF($A33&lt;=V$117,NewDistributions!V33,"")</f>
        <v>0</v>
      </c>
      <c r="W33" s="9">
        <f>IF($A33&lt;=W$117,NewDistributions!W33,"")</f>
        <v>0</v>
      </c>
      <c r="X33" s="9">
        <f>IF($A33&lt;=X$117,NewDistributions!X33,"")</f>
        <v>1311</v>
      </c>
      <c r="Y33" s="9">
        <f>IF($A33&lt;=Y$117,NewDistributions!Y33,"")</f>
        <v>0</v>
      </c>
      <c r="Z33" s="9">
        <f>IF($A33&lt;=Z$117,NewDistributions!Z33,"")</f>
        <v>81</v>
      </c>
      <c r="AA33" s="9">
        <f>IF($A33&lt;=AA$117,NewDistributions!AA33,"")</f>
        <v>1</v>
      </c>
      <c r="AB33" s="9">
        <f>IF($A33&lt;=AB$117,NewDistributions!AB33,"")</f>
        <v>38</v>
      </c>
      <c r="AC33" s="9">
        <f>IF($A33&lt;=AC$117,NewDistributions!AC33,"")</f>
        <v>0</v>
      </c>
      <c r="AD33" s="9">
        <f>IF($A33&lt;=AD$117,NewDistributions!AD33,"")</f>
        <v>2</v>
      </c>
      <c r="AE33" s="9">
        <f>IF($A33&lt;=AE$117,NewDistributions!AE33,"")</f>
        <v>0</v>
      </c>
      <c r="AF33" s="9">
        <f>IF($A33&lt;=AF$117,NewDistributions!AF33,"")</f>
        <v>1719</v>
      </c>
      <c r="AG33" s="9">
        <f>IF($A33&lt;=AG$117,NewDistributions!AG33,"")</f>
        <v>0</v>
      </c>
      <c r="AH33" s="9">
        <f>IF($A33&lt;=AH$117,NewDistributions!AH33,"")</f>
        <v>1</v>
      </c>
      <c r="AI33" s="9">
        <f>IF($A33&lt;=AI$117,NewDistributions!AI33,"")</f>
        <v>0</v>
      </c>
      <c r="AJ33" s="9">
        <f>IF($A33&lt;=AJ$117,NewDistributions!AJ33,"")</f>
        <v>0</v>
      </c>
    </row>
    <row r="34" spans="1:36" x14ac:dyDescent="0.25">
      <c r="A34" s="1">
        <v>44349</v>
      </c>
      <c r="B34" s="3">
        <v>153</v>
      </c>
      <c r="C34" s="9">
        <f>IF($A34&lt;=C$117,NewDistributions!C34,"")</f>
        <v>135.32185563401205</v>
      </c>
      <c r="D34" s="9">
        <f>IF($A34&lt;=D$117,NewDistributions!D34,"")</f>
        <v>6</v>
      </c>
      <c r="E34" s="9">
        <f>IF($A34&lt;=E$117,NewDistributions!E34,"")</f>
        <v>1</v>
      </c>
      <c r="F34" s="9">
        <f>IF($A34&lt;=F$117,NewDistributions!F34,"")</f>
        <v>0</v>
      </c>
      <c r="G34" s="9">
        <f>IF($A34&lt;=G$117,NewDistributions!G34,"")</f>
        <v>4</v>
      </c>
      <c r="H34" s="9">
        <f>IF($A34&lt;=H$117,NewDistributions!H34,"")</f>
        <v>201.52882058915591</v>
      </c>
      <c r="I34" s="9">
        <f>IF($A34&lt;=I$117,NewDistributions!I34,"")</f>
        <v>17</v>
      </c>
      <c r="J34" s="9">
        <f>IF($A34&lt;=J$117,NewDistributions!J34,"")</f>
        <v>0</v>
      </c>
      <c r="K34" s="9">
        <f>IF($A34&lt;=K$117,NewDistributions!K34,"")</f>
        <v>0</v>
      </c>
      <c r="L34" s="9">
        <f>IF($A34&lt;=L$117,NewDistributions!L34,"")</f>
        <v>344</v>
      </c>
      <c r="M34" s="9">
        <f>IF($A34&lt;=M$117,NewDistributions!M34,"")</f>
        <v>23</v>
      </c>
      <c r="N34" s="9">
        <f>IF($A34&lt;=N$117,NewDistributions!N34,"")</f>
        <v>3</v>
      </c>
      <c r="O34" s="9">
        <f>IF($A34&lt;=O$117,NewDistributions!O34,"")</f>
        <v>0</v>
      </c>
      <c r="P34" s="9">
        <f>IF($A34&lt;=P$117,NewDistributions!P34,"")</f>
        <v>5</v>
      </c>
      <c r="Q34" s="9">
        <f>IF($A34&lt;=Q$117,NewDistributions!Q34,"")</f>
        <v>57</v>
      </c>
      <c r="R34" s="9">
        <f>IF($A34&lt;=R$117,NewDistributions!R34,"")</f>
        <v>300</v>
      </c>
      <c r="S34" s="9">
        <f>IF($A34&lt;=S$117,NewDistributions!S34,"")</f>
        <v>22</v>
      </c>
      <c r="T34" s="9">
        <f>IF($A34&lt;=T$117,NewDistributions!T34,"")</f>
        <v>688</v>
      </c>
      <c r="U34" s="9">
        <f>IF($A34&lt;=U$117,NewDistributions!U34,"")</f>
        <v>0</v>
      </c>
      <c r="V34" s="9">
        <f>IF($A34&lt;=V$117,NewDistributions!V34,"")</f>
        <v>3</v>
      </c>
      <c r="W34" s="9">
        <f>IF($A34&lt;=W$117,NewDistributions!W34,"")</f>
        <v>0</v>
      </c>
      <c r="X34" s="9">
        <f>IF($A34&lt;=X$117,NewDistributions!X34,"")</f>
        <v>826</v>
      </c>
      <c r="Y34" s="9">
        <f>IF($A34&lt;=Y$117,NewDistributions!Y34,"")</f>
        <v>2</v>
      </c>
      <c r="Z34" s="9">
        <f>IF($A34&lt;=Z$117,NewDistributions!Z34,"")</f>
        <v>1</v>
      </c>
      <c r="AA34" s="9">
        <f>IF($A34&lt;=AA$117,NewDistributions!AA34,"")</f>
        <v>0</v>
      </c>
      <c r="AB34" s="9">
        <f>IF($A34&lt;=AB$117,NewDistributions!AB34,"")</f>
        <v>265</v>
      </c>
      <c r="AC34" s="9">
        <f>IF($A34&lt;=AC$117,NewDistributions!AC34,"")</f>
        <v>0</v>
      </c>
      <c r="AD34" s="9">
        <f>IF($A34&lt;=AD$117,NewDistributions!AD34,"")</f>
        <v>0</v>
      </c>
      <c r="AE34" s="9">
        <f>IF($A34&lt;=AE$117,NewDistributions!AE34,"")</f>
        <v>0</v>
      </c>
      <c r="AF34" s="9">
        <f>IF($A34&lt;=AF$117,NewDistributions!AF34,"")</f>
        <v>4312</v>
      </c>
      <c r="AG34" s="9">
        <f>IF($A34&lt;=AG$117,NewDistributions!AG34,"")</f>
        <v>0</v>
      </c>
      <c r="AH34" s="9">
        <f>IF($A34&lt;=AH$117,NewDistributions!AH34,"")</f>
        <v>6</v>
      </c>
      <c r="AI34" s="9">
        <f>IF($A34&lt;=AI$117,NewDistributions!AI34,"")</f>
        <v>1</v>
      </c>
      <c r="AJ34" s="9">
        <f>IF($A34&lt;=AJ$117,NewDistributions!AJ34,"")</f>
        <v>0</v>
      </c>
    </row>
    <row r="35" spans="1:36" x14ac:dyDescent="0.25">
      <c r="A35" s="1">
        <v>44350</v>
      </c>
      <c r="B35" s="3">
        <v>154</v>
      </c>
      <c r="C35" s="9">
        <f>IF($A35&lt;=C$117,NewDistributions!C35,"")</f>
        <v>108.71340478758111</v>
      </c>
      <c r="D35" s="9">
        <f>IF($A35&lt;=D$117,NewDistributions!D35,"")</f>
        <v>7</v>
      </c>
      <c r="E35" s="9">
        <f>IF($A35&lt;=E$117,NewDistributions!E35,"")</f>
        <v>8</v>
      </c>
      <c r="F35" s="9">
        <f>IF($A35&lt;=F$117,NewDistributions!F35,"")</f>
        <v>0</v>
      </c>
      <c r="G35" s="9">
        <f>IF($A35&lt;=G$117,NewDistributions!G35,"")</f>
        <v>6</v>
      </c>
      <c r="H35" s="9">
        <f>IF($A35&lt;=H$117,NewDistributions!H35,"")</f>
        <v>161.90203826593265</v>
      </c>
      <c r="I35" s="9">
        <f>IF($A35&lt;=I$117,NewDistributions!I35,"")</f>
        <v>16</v>
      </c>
      <c r="J35" s="9">
        <f>IF($A35&lt;=J$117,NewDistributions!J35,"")</f>
        <v>0</v>
      </c>
      <c r="K35" s="9">
        <f>IF($A35&lt;=K$117,NewDistributions!K35,"")</f>
        <v>0</v>
      </c>
      <c r="L35" s="9">
        <f>IF($A35&lt;=L$117,NewDistributions!L35,"")</f>
        <v>198</v>
      </c>
      <c r="M35" s="9">
        <f>IF($A35&lt;=M$117,NewDistributions!M35,"")</f>
        <v>0</v>
      </c>
      <c r="N35" s="9">
        <f>IF($A35&lt;=N$117,NewDistributions!N35,"")</f>
        <v>3</v>
      </c>
      <c r="O35" s="9">
        <f>IF($A35&lt;=O$117,NewDistributions!O35,"")</f>
        <v>0</v>
      </c>
      <c r="P35" s="9">
        <f>IF($A35&lt;=P$117,NewDistributions!P35,"")</f>
        <v>11</v>
      </c>
      <c r="Q35" s="9">
        <f>IF($A35&lt;=Q$117,NewDistributions!Q35,"")</f>
        <v>0</v>
      </c>
      <c r="R35" s="9">
        <f>IF($A35&lt;=R$117,NewDistributions!R35,"")</f>
        <v>183</v>
      </c>
      <c r="S35" s="9">
        <f>IF($A35&lt;=S$117,NewDistributions!S35,"")</f>
        <v>0</v>
      </c>
      <c r="T35" s="9">
        <f>IF($A35&lt;=T$117,NewDistributions!T35,"")</f>
        <v>1266</v>
      </c>
      <c r="U35" s="9">
        <f>IF($A35&lt;=U$117,NewDistributions!U35,"")</f>
        <v>0</v>
      </c>
      <c r="V35" s="9">
        <f>IF($A35&lt;=V$117,NewDistributions!V35,"")</f>
        <v>4</v>
      </c>
      <c r="W35" s="9">
        <f>IF($A35&lt;=W$117,NewDistributions!W35,"")</f>
        <v>0</v>
      </c>
      <c r="X35" s="9">
        <f>IF($A35&lt;=X$117,NewDistributions!X35,"")</f>
        <v>368</v>
      </c>
      <c r="Y35" s="9">
        <f>IF($A35&lt;=Y$117,NewDistributions!Y35,"")</f>
        <v>4</v>
      </c>
      <c r="Z35" s="9">
        <f>IF($A35&lt;=Z$117,NewDistributions!Z35,"")</f>
        <v>10</v>
      </c>
      <c r="AA35" s="9">
        <f>IF($A35&lt;=AA$117,NewDistributions!AA35,"")</f>
        <v>0</v>
      </c>
      <c r="AB35" s="9">
        <f>IF($A35&lt;=AB$117,NewDistributions!AB35,"")</f>
        <v>11</v>
      </c>
      <c r="AC35" s="9">
        <f>IF($A35&lt;=AC$117,NewDistributions!AC35,"")</f>
        <v>0</v>
      </c>
      <c r="AD35" s="9">
        <f>IF($A35&lt;=AD$117,NewDistributions!AD35,"")</f>
        <v>0</v>
      </c>
      <c r="AE35" s="9">
        <f>IF($A35&lt;=AE$117,NewDistributions!AE35,"")</f>
        <v>0</v>
      </c>
      <c r="AF35" s="9">
        <f>IF($A35&lt;=AF$117,NewDistributions!AF35,"")</f>
        <v>3435</v>
      </c>
      <c r="AG35" s="9">
        <f>IF($A35&lt;=AG$117,NewDistributions!AG35,"")</f>
        <v>2</v>
      </c>
      <c r="AH35" s="9">
        <f>IF($A35&lt;=AH$117,NewDistributions!AH35,"")</f>
        <v>0</v>
      </c>
      <c r="AI35" s="9">
        <f>IF($A35&lt;=AI$117,NewDistributions!AI35,"")</f>
        <v>0</v>
      </c>
      <c r="AJ35" s="9">
        <f>IF($A35&lt;=AJ$117,NewDistributions!AJ35,"")</f>
        <v>0</v>
      </c>
    </row>
    <row r="36" spans="1:36" x14ac:dyDescent="0.25">
      <c r="A36" s="1">
        <v>44351</v>
      </c>
      <c r="B36" s="3">
        <v>155</v>
      </c>
      <c r="C36" s="9">
        <f>IF($A36&lt;=C$117,NewDistributions!C36,"")</f>
        <v>54.356702393787906</v>
      </c>
      <c r="D36" s="9">
        <f>IF($A36&lt;=D$117,NewDistributions!D36,"")</f>
        <v>33</v>
      </c>
      <c r="E36" s="9">
        <f>IF($A36&lt;=E$117,NewDistributions!E36,"")</f>
        <v>4</v>
      </c>
      <c r="F36" s="9">
        <f>IF($A36&lt;=F$117,NewDistributions!F36,"")</f>
        <v>0</v>
      </c>
      <c r="G36" s="9">
        <f>IF($A36&lt;=G$117,NewDistributions!G36,"")</f>
        <v>7</v>
      </c>
      <c r="H36" s="9">
        <f>IF($A36&lt;=H$117,NewDistributions!H36,"")</f>
        <v>80.951019132966351</v>
      </c>
      <c r="I36" s="9">
        <f>IF($A36&lt;=I$117,NewDistributions!I36,"")</f>
        <v>69</v>
      </c>
      <c r="J36" s="9">
        <f>IF($A36&lt;=J$117,NewDistributions!J36,"")</f>
        <v>11</v>
      </c>
      <c r="K36" s="9">
        <f>IF($A36&lt;=K$117,NewDistributions!K36,"")</f>
        <v>0</v>
      </c>
      <c r="L36" s="9">
        <f>IF($A36&lt;=L$117,NewDistributions!L36,"")</f>
        <v>0</v>
      </c>
      <c r="M36" s="9">
        <f>IF($A36&lt;=M$117,NewDistributions!M36,"")</f>
        <v>14</v>
      </c>
      <c r="N36" s="9">
        <f>IF($A36&lt;=N$117,NewDistributions!N36,"")</f>
        <v>1</v>
      </c>
      <c r="O36" s="9">
        <f>IF($A36&lt;=O$117,NewDistributions!O36,"")</f>
        <v>4</v>
      </c>
      <c r="P36" s="9">
        <f>IF($A36&lt;=P$117,NewDistributions!P36,"")</f>
        <v>0</v>
      </c>
      <c r="Q36" s="9">
        <f>IF($A36&lt;=Q$117,NewDistributions!Q36,"")</f>
        <v>110</v>
      </c>
      <c r="R36" s="9">
        <f>IF($A36&lt;=R$117,NewDistributions!R36,"")</f>
        <v>355</v>
      </c>
      <c r="S36" s="9">
        <f>IF($A36&lt;=S$117,NewDistributions!S36,"")</f>
        <v>61</v>
      </c>
      <c r="T36" s="9">
        <f>IF($A36&lt;=T$117,NewDistributions!T36,"")</f>
        <v>332</v>
      </c>
      <c r="U36" s="9">
        <f>IF($A36&lt;=U$117,NewDistributions!U36,"")</f>
        <v>0</v>
      </c>
      <c r="V36" s="9">
        <f>IF($A36&lt;=V$117,NewDistributions!V36,"")</f>
        <v>3</v>
      </c>
      <c r="W36" s="9">
        <f>IF($A36&lt;=W$117,NewDistributions!W36,"")</f>
        <v>0</v>
      </c>
      <c r="X36" s="9">
        <f>IF($A36&lt;=X$117,NewDistributions!X36,"")</f>
        <v>1370</v>
      </c>
      <c r="Y36" s="9">
        <f>IF($A36&lt;=Y$117,NewDistributions!Y36,"")</f>
        <v>0</v>
      </c>
      <c r="Z36" s="9">
        <f>IF($A36&lt;=Z$117,NewDistributions!Z36,"")</f>
        <v>18</v>
      </c>
      <c r="AA36" s="9">
        <f>IF($A36&lt;=AA$117,NewDistributions!AA36,"")</f>
        <v>0</v>
      </c>
      <c r="AB36" s="9">
        <f>IF($A36&lt;=AB$117,NewDistributions!AB36,"")</f>
        <v>257</v>
      </c>
      <c r="AC36" s="9">
        <f>IF($A36&lt;=AC$117,NewDistributions!AC36,"")</f>
        <v>0</v>
      </c>
      <c r="AD36" s="9">
        <f>IF($A36&lt;=AD$117,NewDistributions!AD36,"")</f>
        <v>0</v>
      </c>
      <c r="AE36" s="9">
        <f>IF($A36&lt;=AE$117,NewDistributions!AE36,"")</f>
        <v>0</v>
      </c>
      <c r="AF36" s="9">
        <f>IF($A36&lt;=AF$117,NewDistributions!AF36,"")</f>
        <v>114</v>
      </c>
      <c r="AG36" s="9">
        <f>IF($A36&lt;=AG$117,NewDistributions!AG36,"")</f>
        <v>0</v>
      </c>
      <c r="AH36" s="9">
        <f>IF($A36&lt;=AH$117,NewDistributions!AH36,"")</f>
        <v>3</v>
      </c>
      <c r="AI36" s="9">
        <f>IF($A36&lt;=AI$117,NewDistributions!AI36,"")</f>
        <v>0</v>
      </c>
      <c r="AJ36" s="9">
        <f>IF($A36&lt;=AJ$117,NewDistributions!AJ36,"")</f>
        <v>0</v>
      </c>
    </row>
    <row r="37" spans="1:36" x14ac:dyDescent="0.25">
      <c r="A37" s="1">
        <v>44352</v>
      </c>
      <c r="B37" s="3">
        <v>156</v>
      </c>
      <c r="C37" s="9">
        <f>IF($A37&lt;=C$117,NewDistributions!C37,"")</f>
        <v>101.81564537317087</v>
      </c>
      <c r="D37" s="9">
        <f>IF($A37&lt;=D$117,NewDistributions!D37,"")</f>
        <v>77</v>
      </c>
      <c r="E37" s="9">
        <f>IF($A37&lt;=E$117,NewDistributions!E37,"")</f>
        <v>5</v>
      </c>
      <c r="F37" s="9">
        <f>IF($A37&lt;=F$117,NewDistributions!F37,"")</f>
        <v>0</v>
      </c>
      <c r="G37" s="9">
        <f>IF($A37&lt;=G$117,NewDistributions!G37,"")</f>
        <v>21</v>
      </c>
      <c r="H37" s="9">
        <f>IF($A37&lt;=H$117,NewDistributions!H37,"")</f>
        <v>151.62951197682577</v>
      </c>
      <c r="I37" s="9">
        <f>IF($A37&lt;=I$117,NewDistributions!I37,"")</f>
        <v>40</v>
      </c>
      <c r="J37" s="9">
        <f>IF($A37&lt;=J$117,NewDistributions!J37,"")</f>
        <v>15</v>
      </c>
      <c r="K37" s="9">
        <f>IF($A37&lt;=K$117,NewDistributions!K37,"")</f>
        <v>4</v>
      </c>
      <c r="L37" s="9">
        <f>IF($A37&lt;=L$117,NewDistributions!L37,"")</f>
        <v>0</v>
      </c>
      <c r="M37" s="9">
        <f>IF($A37&lt;=M$117,NewDistributions!M37,"")</f>
        <v>21</v>
      </c>
      <c r="N37" s="9">
        <f>IF($A37&lt;=N$117,NewDistributions!N37,"")</f>
        <v>16</v>
      </c>
      <c r="O37" s="9">
        <f>IF($A37&lt;=O$117,NewDistributions!O37,"")</f>
        <v>0</v>
      </c>
      <c r="P37" s="9">
        <f>IF($A37&lt;=P$117,NewDistributions!P37,"")</f>
        <v>98</v>
      </c>
      <c r="Q37" s="9">
        <f>IF($A37&lt;=Q$117,NewDistributions!Q37,"")</f>
        <v>126</v>
      </c>
      <c r="R37" s="9">
        <f>IF($A37&lt;=R$117,NewDistributions!R37,"")</f>
        <v>7</v>
      </c>
      <c r="S37" s="9">
        <f>IF($A37&lt;=S$117,NewDistributions!S37,"")</f>
        <v>247</v>
      </c>
      <c r="T37" s="9">
        <f>IF($A37&lt;=T$117,NewDistributions!T37,"")</f>
        <v>1753</v>
      </c>
      <c r="U37" s="9">
        <f>IF($A37&lt;=U$117,NewDistributions!U37,"")</f>
        <v>0</v>
      </c>
      <c r="V37" s="9">
        <f>IF($A37&lt;=V$117,NewDistributions!V37,"")</f>
        <v>6</v>
      </c>
      <c r="W37" s="9">
        <f>IF($A37&lt;=W$117,NewDistributions!W37,"")</f>
        <v>0</v>
      </c>
      <c r="X37" s="9">
        <f>IF($A37&lt;=X$117,NewDistributions!X37,"")</f>
        <v>66</v>
      </c>
      <c r="Y37" s="9">
        <f>IF($A37&lt;=Y$117,NewDistributions!Y37,"")</f>
        <v>25</v>
      </c>
      <c r="Z37" s="9">
        <f>IF($A37&lt;=Z$117,NewDistributions!Z37,"")</f>
        <v>4</v>
      </c>
      <c r="AA37" s="9">
        <f>IF($A37&lt;=AA$117,NewDistributions!AA37,"")</f>
        <v>0</v>
      </c>
      <c r="AB37" s="9">
        <f>IF($A37&lt;=AB$117,NewDistributions!AB37,"")</f>
        <v>1220</v>
      </c>
      <c r="AC37" s="9">
        <f>IF($A37&lt;=AC$117,NewDistributions!AC37,"")</f>
        <v>0</v>
      </c>
      <c r="AD37" s="9">
        <f>IF($A37&lt;=AD$117,NewDistributions!AD37,"")</f>
        <v>0</v>
      </c>
      <c r="AE37" s="9">
        <f>IF($A37&lt;=AE$117,NewDistributions!AE37,"")</f>
        <v>0</v>
      </c>
      <c r="AF37" s="9">
        <f>IF($A37&lt;=AF$117,NewDistributions!AF37,"")</f>
        <v>1429</v>
      </c>
      <c r="AG37" s="9">
        <f>IF($A37&lt;=AG$117,NewDistributions!AG37,"")</f>
        <v>0</v>
      </c>
      <c r="AH37" s="9">
        <f>IF($A37&lt;=AH$117,NewDistributions!AH37,"")</f>
        <v>1</v>
      </c>
      <c r="AI37" s="9">
        <f>IF($A37&lt;=AI$117,NewDistributions!AI37,"")</f>
        <v>0</v>
      </c>
      <c r="AJ37" s="9">
        <f>IF($A37&lt;=AJ$117,NewDistributions!AJ37,"")</f>
        <v>0</v>
      </c>
    </row>
    <row r="38" spans="1:36" x14ac:dyDescent="0.25">
      <c r="A38" s="1">
        <v>44353</v>
      </c>
      <c r="B38" s="3">
        <v>157</v>
      </c>
      <c r="C38" s="9">
        <f>IF($A38&lt;=C$117,NewDistributions!C38,"")</f>
        <v>167.13801657955815</v>
      </c>
      <c r="D38" s="9">
        <f>IF($A38&lt;=D$117,NewDistributions!D38,"")</f>
        <v>0</v>
      </c>
      <c r="E38" s="9">
        <f>IF($A38&lt;=E$117,NewDistributions!E38,"")</f>
        <v>4</v>
      </c>
      <c r="F38" s="9">
        <f>IF($A38&lt;=F$117,NewDistributions!F38,"")</f>
        <v>0</v>
      </c>
      <c r="G38" s="9">
        <f>IF($A38&lt;=G$117,NewDistributions!G38,"")</f>
        <v>17</v>
      </c>
      <c r="H38" s="9">
        <f>IF($A38&lt;=H$117,NewDistributions!H38,"")</f>
        <v>248.911213928374</v>
      </c>
      <c r="I38" s="9">
        <f>IF($A38&lt;=I$117,NewDistributions!I38,"")</f>
        <v>90</v>
      </c>
      <c r="J38" s="9">
        <f>IF($A38&lt;=J$117,NewDistributions!J38,"")</f>
        <v>6</v>
      </c>
      <c r="K38" s="9">
        <f>IF($A38&lt;=K$117,NewDistributions!K38,"")</f>
        <v>2</v>
      </c>
      <c r="L38" s="9">
        <f>IF($A38&lt;=L$117,NewDistributions!L38,"")</f>
        <v>609</v>
      </c>
      <c r="M38" s="9">
        <f>IF($A38&lt;=M$117,NewDistributions!M38,"")</f>
        <v>34</v>
      </c>
      <c r="N38" s="9">
        <f>IF($A38&lt;=N$117,NewDistributions!N38,"")</f>
        <v>1</v>
      </c>
      <c r="O38" s="9">
        <f>IF($A38&lt;=O$117,NewDistributions!O38,"")</f>
        <v>5</v>
      </c>
      <c r="P38" s="9">
        <f>IF($A38&lt;=P$117,NewDistributions!P38,"")</f>
        <v>562</v>
      </c>
      <c r="Q38" s="9">
        <f>IF($A38&lt;=Q$117,NewDistributions!Q38,"")</f>
        <v>0</v>
      </c>
      <c r="R38" s="9">
        <f>IF($A38&lt;=R$117,NewDistributions!R38,"")</f>
        <v>1146</v>
      </c>
      <c r="S38" s="9">
        <f>IF($A38&lt;=S$117,NewDistributions!S38,"")</f>
        <v>87</v>
      </c>
      <c r="T38" s="9">
        <f>IF($A38&lt;=T$117,NewDistributions!T38,"")</f>
        <v>1241</v>
      </c>
      <c r="U38" s="9">
        <f>IF($A38&lt;=U$117,NewDistributions!U38,"")</f>
        <v>0</v>
      </c>
      <c r="V38" s="9">
        <f>IF($A38&lt;=V$117,NewDistributions!V38,"")</f>
        <v>256</v>
      </c>
      <c r="W38" s="9">
        <f>IF($A38&lt;=W$117,NewDistributions!W38,"")</f>
        <v>0</v>
      </c>
      <c r="X38" s="9">
        <f>IF($A38&lt;=X$117,NewDistributions!X38,"")</f>
        <v>186</v>
      </c>
      <c r="Y38" s="9">
        <f>IF($A38&lt;=Y$117,NewDistributions!Y38,"")</f>
        <v>34</v>
      </c>
      <c r="Z38" s="9">
        <f>IF($A38&lt;=Z$117,NewDistributions!Z38,"")</f>
        <v>9</v>
      </c>
      <c r="AA38" s="9">
        <f>IF($A38&lt;=AA$117,NewDistributions!AA38,"")</f>
        <v>1</v>
      </c>
      <c r="AB38" s="9">
        <f>IF($A38&lt;=AB$117,NewDistributions!AB38,"")</f>
        <v>534</v>
      </c>
      <c r="AC38" s="9">
        <f>IF($A38&lt;=AC$117,NewDistributions!AC38,"")</f>
        <v>0</v>
      </c>
      <c r="AD38" s="9">
        <f>IF($A38&lt;=AD$117,NewDistributions!AD38,"")</f>
        <v>0</v>
      </c>
      <c r="AE38" s="9">
        <f>IF($A38&lt;=AE$117,NewDistributions!AE38,"")</f>
        <v>35</v>
      </c>
      <c r="AF38" s="9">
        <f>IF($A38&lt;=AF$117,NewDistributions!AF38,"")</f>
        <v>3636</v>
      </c>
      <c r="AG38" s="9">
        <f>IF($A38&lt;=AG$117,NewDistributions!AG38,"")</f>
        <v>0</v>
      </c>
      <c r="AH38" s="9">
        <f>IF($A38&lt;=AH$117,NewDistributions!AH38,"")</f>
        <v>8</v>
      </c>
      <c r="AI38" s="9">
        <f>IF($A38&lt;=AI$117,NewDistributions!AI38,"")</f>
        <v>0</v>
      </c>
      <c r="AJ38" s="9">
        <f>IF($A38&lt;=AJ$117,NewDistributions!AJ38,"")</f>
        <v>2</v>
      </c>
    </row>
    <row r="39" spans="1:36" x14ac:dyDescent="0.25">
      <c r="A39" s="1">
        <v>44354</v>
      </c>
      <c r="B39" s="3">
        <v>158</v>
      </c>
      <c r="C39" s="9">
        <f>IF($A39&lt;=C$117,NewDistributions!C39,"")</f>
        <v>2</v>
      </c>
      <c r="D39" s="9">
        <f>IF($A39&lt;=D$117,NewDistributions!D39,"")</f>
        <v>5</v>
      </c>
      <c r="E39" s="9">
        <f>IF($A39&lt;=E$117,NewDistributions!E39,"")</f>
        <v>17</v>
      </c>
      <c r="F39" s="9">
        <f>IF($A39&lt;=F$117,NewDistributions!F39,"")</f>
        <v>0</v>
      </c>
      <c r="G39" s="9">
        <f>IF($A39&lt;=G$117,NewDistributions!G39,"")</f>
        <v>13</v>
      </c>
      <c r="H39" s="9">
        <f>IF($A39&lt;=H$117,NewDistributions!H39,"")</f>
        <v>133.15045484817634</v>
      </c>
      <c r="I39" s="9">
        <f>IF($A39&lt;=I$117,NewDistributions!I39,"")</f>
        <v>12</v>
      </c>
      <c r="J39" s="9">
        <f>IF($A39&lt;=J$117,NewDistributions!J39,"")</f>
        <v>0</v>
      </c>
      <c r="K39" s="9">
        <f>IF($A39&lt;=K$117,NewDistributions!K39,"")</f>
        <v>1</v>
      </c>
      <c r="L39" s="9">
        <f>IF($A39&lt;=L$117,NewDistributions!L39,"")</f>
        <v>6</v>
      </c>
      <c r="M39" s="9">
        <f>IF($A39&lt;=M$117,NewDistributions!M39,"")</f>
        <v>13</v>
      </c>
      <c r="N39" s="9">
        <f>IF($A39&lt;=N$117,NewDistributions!N39,"")</f>
        <v>11</v>
      </c>
      <c r="O39" s="9">
        <f>IF($A39&lt;=O$117,NewDistributions!O39,"")</f>
        <v>35</v>
      </c>
      <c r="P39" s="9">
        <f>IF($A39&lt;=P$117,NewDistributions!P39,"")</f>
        <v>709</v>
      </c>
      <c r="Q39" s="9">
        <f>IF($A39&lt;=Q$117,NewDistributions!Q39,"")</f>
        <v>274</v>
      </c>
      <c r="R39" s="9">
        <f>IF($A39&lt;=R$117,NewDistributions!R39,"")</f>
        <v>70</v>
      </c>
      <c r="S39" s="9">
        <f>IF($A39&lt;=S$117,NewDistributions!S39,"")</f>
        <v>39</v>
      </c>
      <c r="T39" s="9">
        <f>IF($A39&lt;=T$117,NewDistributions!T39,"")</f>
        <v>910</v>
      </c>
      <c r="U39" s="9">
        <f>IF($A39&lt;=U$117,NewDistributions!U39,"")</f>
        <v>35</v>
      </c>
      <c r="V39" s="9">
        <f>IF($A39&lt;=V$117,NewDistributions!V39,"")</f>
        <v>8</v>
      </c>
      <c r="W39" s="9">
        <f>IF($A39&lt;=W$117,NewDistributions!W39,"")</f>
        <v>0</v>
      </c>
      <c r="X39" s="9">
        <f>IF($A39&lt;=X$117,NewDistributions!X39,"")</f>
        <v>624</v>
      </c>
      <c r="Y39" s="9">
        <f>IF($A39&lt;=Y$117,NewDistributions!Y39,"")</f>
        <v>0</v>
      </c>
      <c r="Z39" s="9">
        <f>IF($A39&lt;=Z$117,NewDistributions!Z39,"")</f>
        <v>17</v>
      </c>
      <c r="AA39" s="9">
        <f>IF($A39&lt;=AA$117,NewDistributions!AA39,"")</f>
        <v>0</v>
      </c>
      <c r="AB39" s="9">
        <f>IF($A39&lt;=AB$117,NewDistributions!AB39,"")</f>
        <v>658</v>
      </c>
      <c r="AC39" s="9">
        <f>IF($A39&lt;=AC$117,NewDistributions!AC39,"")</f>
        <v>0</v>
      </c>
      <c r="AD39" s="9">
        <f>IF($A39&lt;=AD$117,NewDistributions!AD39,"")</f>
        <v>0</v>
      </c>
      <c r="AE39" s="9">
        <f>IF($A39&lt;=AE$117,NewDistributions!AE39,"")</f>
        <v>0</v>
      </c>
      <c r="AF39" s="9">
        <f>IF($A39&lt;=AF$117,NewDistributions!AF39,"")</f>
        <v>86</v>
      </c>
      <c r="AG39" s="9">
        <f>IF($A39&lt;=AG$117,NewDistributions!AG39,"")</f>
        <v>0</v>
      </c>
      <c r="AH39" s="9">
        <f>IF($A39&lt;=AH$117,NewDistributions!AH39,"")</f>
        <v>1094</v>
      </c>
      <c r="AI39" s="9">
        <f>IF($A39&lt;=AI$117,NewDistributions!AI39,"")</f>
        <v>0</v>
      </c>
      <c r="AJ39" s="9">
        <f>IF($A39&lt;=AJ$117,NewDistributions!AJ39,"")</f>
        <v>0</v>
      </c>
    </row>
    <row r="40" spans="1:36" x14ac:dyDescent="0.25">
      <c r="A40" s="1">
        <v>44355</v>
      </c>
      <c r="B40" s="3">
        <v>159</v>
      </c>
      <c r="C40" s="9">
        <f>IF($A40&lt;=C$117,NewDistributions!C40,"")</f>
        <v>0</v>
      </c>
      <c r="D40" s="9">
        <f>IF($A40&lt;=D$117,NewDistributions!D40,"")</f>
        <v>2</v>
      </c>
      <c r="E40" s="9">
        <f>IF($A40&lt;=E$117,NewDistributions!E40,"")</f>
        <v>0</v>
      </c>
      <c r="F40" s="9">
        <f>IF($A40&lt;=F$117,NewDistributions!F40,"")</f>
        <v>0</v>
      </c>
      <c r="G40" s="9">
        <f>IF($A40&lt;=G$117,NewDistributions!G40,"")</f>
        <v>31</v>
      </c>
      <c r="H40" s="9">
        <f>IF($A40&lt;=H$117,NewDistributions!H40,"")</f>
        <v>194.48749343635416</v>
      </c>
      <c r="I40" s="9">
        <f>IF($A40&lt;=I$117,NewDistributions!I40,"")</f>
        <v>185</v>
      </c>
      <c r="J40" s="9">
        <f>IF($A40&lt;=J$117,NewDistributions!J40,"")</f>
        <v>0</v>
      </c>
      <c r="K40" s="9">
        <f>IF($A40&lt;=K$117,NewDistributions!K40,"")</f>
        <v>6</v>
      </c>
      <c r="L40" s="9">
        <f>IF($A40&lt;=L$117,NewDistributions!L40,"")</f>
        <v>184</v>
      </c>
      <c r="M40" s="9">
        <f>IF($A40&lt;=M$117,NewDistributions!M40,"")</f>
        <v>2</v>
      </c>
      <c r="N40" s="9">
        <f>IF($A40&lt;=N$117,NewDistributions!N40,"")</f>
        <v>0</v>
      </c>
      <c r="O40" s="9">
        <f>IF($A40&lt;=O$117,NewDistributions!O40,"")</f>
        <v>2</v>
      </c>
      <c r="P40" s="9">
        <f>IF($A40&lt;=P$117,NewDistributions!P40,"")</f>
        <v>1459</v>
      </c>
      <c r="Q40" s="9">
        <f>IF($A40&lt;=Q$117,NewDistributions!Q40,"")</f>
        <v>5</v>
      </c>
      <c r="R40" s="9">
        <f>IF($A40&lt;=R$117,NewDistributions!R40,"")</f>
        <v>174</v>
      </c>
      <c r="S40" s="9">
        <f>IF($A40&lt;=S$117,NewDistributions!S40,"")</f>
        <v>751</v>
      </c>
      <c r="T40" s="9">
        <f>IF($A40&lt;=T$117,NewDistributions!T40,"")</f>
        <v>1309</v>
      </c>
      <c r="U40" s="9">
        <f>IF($A40&lt;=U$117,NewDistributions!U40,"")</f>
        <v>0</v>
      </c>
      <c r="V40" s="9">
        <f>IF($A40&lt;=V$117,NewDistributions!V40,"")</f>
        <v>0</v>
      </c>
      <c r="W40" s="9">
        <f>IF($A40&lt;=W$117,NewDistributions!W40,"")</f>
        <v>0</v>
      </c>
      <c r="X40" s="9">
        <f>IF($A40&lt;=X$117,NewDistributions!X40,"")</f>
        <v>390</v>
      </c>
      <c r="Y40" s="9">
        <f>IF($A40&lt;=Y$117,NewDistributions!Y40,"")</f>
        <v>36</v>
      </c>
      <c r="Z40" s="9">
        <f>IF($A40&lt;=Z$117,NewDistributions!Z40,"")</f>
        <v>40</v>
      </c>
      <c r="AA40" s="9">
        <f>IF($A40&lt;=AA$117,NewDistributions!AA40,"")</f>
        <v>4</v>
      </c>
      <c r="AB40" s="9">
        <f>IF($A40&lt;=AB$117,NewDistributions!AB40,"")</f>
        <v>1862</v>
      </c>
      <c r="AC40" s="9">
        <f>IF($A40&lt;=AC$117,NewDistributions!AC40,"")</f>
        <v>2</v>
      </c>
      <c r="AD40" s="9">
        <f>IF($A40&lt;=AD$117,NewDistributions!AD40,"")</f>
        <v>3</v>
      </c>
      <c r="AE40" s="9">
        <f>IF($A40&lt;=AE$117,NewDistributions!AE40,"")</f>
        <v>0</v>
      </c>
      <c r="AF40" s="9">
        <f>IF($A40&lt;=AF$117,NewDistributions!AF40,"")</f>
        <v>326</v>
      </c>
      <c r="AG40" s="9">
        <f>IF($A40&lt;=AG$117,NewDistributions!AG40,"")</f>
        <v>0</v>
      </c>
      <c r="AH40" s="9">
        <f>IF($A40&lt;=AH$117,NewDistributions!AH40,"")</f>
        <v>2</v>
      </c>
      <c r="AI40" s="9">
        <f>IF($A40&lt;=AI$117,NewDistributions!AI40,"")</f>
        <v>1</v>
      </c>
      <c r="AJ40" s="9">
        <f>IF($A40&lt;=AJ$117,NewDistributions!AJ40,"")</f>
        <v>0</v>
      </c>
    </row>
    <row r="41" spans="1:36" x14ac:dyDescent="0.25">
      <c r="A41" s="1">
        <v>44356</v>
      </c>
      <c r="B41" s="3">
        <v>160</v>
      </c>
      <c r="C41" s="9">
        <f>IF($A41&lt;=C$117,NewDistributions!C41,"")</f>
        <v>0</v>
      </c>
      <c r="D41" s="9">
        <f>IF($A41&lt;=D$117,NewDistributions!D41,"")</f>
        <v>0</v>
      </c>
      <c r="E41" s="9">
        <f>IF($A41&lt;=E$117,NewDistributions!E41,"")</f>
        <v>15</v>
      </c>
      <c r="F41" s="9">
        <f>IF($A41&lt;=F$117,NewDistributions!F41,"")</f>
        <v>0</v>
      </c>
      <c r="G41" s="9">
        <f>IF($A41&lt;=G$117,NewDistributions!G41,"")</f>
        <v>40</v>
      </c>
      <c r="H41" s="9">
        <f>IF($A41&lt;=H$117,NewDistributions!H41,"")</f>
        <v>183.0352340088009</v>
      </c>
      <c r="I41" s="9">
        <f>IF($A41&lt;=I$117,NewDistributions!I41,"")</f>
        <v>2</v>
      </c>
      <c r="J41" s="9">
        <f>IF($A41&lt;=J$117,NewDistributions!J41,"")</f>
        <v>121</v>
      </c>
      <c r="K41" s="9">
        <f>IF($A41&lt;=K$117,NewDistributions!K41,"")</f>
        <v>0</v>
      </c>
      <c r="L41" s="9">
        <f>IF($A41&lt;=L$117,NewDistributions!L41,"")</f>
        <v>1191</v>
      </c>
      <c r="M41" s="9">
        <f>IF($A41&lt;=M$117,NewDistributions!M41,"")</f>
        <v>16</v>
      </c>
      <c r="N41" s="9">
        <f>IF($A41&lt;=N$117,NewDistributions!N41,"")</f>
        <v>0</v>
      </c>
      <c r="O41" s="9">
        <f>IF($A41&lt;=O$117,NewDistributions!O41,"")</f>
        <v>171</v>
      </c>
      <c r="P41" s="9">
        <f>IF($A41&lt;=P$117,NewDistributions!P41,"")</f>
        <v>496</v>
      </c>
      <c r="Q41" s="9">
        <f>IF($A41&lt;=Q$117,NewDistributions!Q41,"")</f>
        <v>541</v>
      </c>
      <c r="R41" s="9">
        <f>IF($A41&lt;=R$117,NewDistributions!R41,"")</f>
        <v>960</v>
      </c>
      <c r="S41" s="9">
        <f>IF($A41&lt;=S$117,NewDistributions!S41,"")</f>
        <v>3</v>
      </c>
      <c r="T41" s="9">
        <f>IF($A41&lt;=T$117,NewDistributions!T41,"")</f>
        <v>1353</v>
      </c>
      <c r="U41" s="9">
        <f>IF($A41&lt;=U$117,NewDistributions!U41,"")</f>
        <v>1</v>
      </c>
      <c r="V41" s="9">
        <f>IF($A41&lt;=V$117,NewDistributions!V41,"")</f>
        <v>11</v>
      </c>
      <c r="W41" s="9">
        <f>IF($A41&lt;=W$117,NewDistributions!W41,"")</f>
        <v>0</v>
      </c>
      <c r="X41" s="9">
        <f>IF($A41&lt;=X$117,NewDistributions!X41,"")</f>
        <v>307</v>
      </c>
      <c r="Y41" s="9">
        <f>IF($A41&lt;=Y$117,NewDistributions!Y41,"")</f>
        <v>200</v>
      </c>
      <c r="Z41" s="9">
        <f>IF($A41&lt;=Z$117,NewDistributions!Z41,"")</f>
        <v>2</v>
      </c>
      <c r="AA41" s="9">
        <f>IF($A41&lt;=AA$117,NewDistributions!AA41,"")</f>
        <v>1</v>
      </c>
      <c r="AB41" s="9">
        <f>IF($A41&lt;=AB$117,NewDistributions!AB41,"")</f>
        <v>786</v>
      </c>
      <c r="AC41" s="9">
        <f>IF($A41&lt;=AC$117,NewDistributions!AC41,"")</f>
        <v>33</v>
      </c>
      <c r="AD41" s="9">
        <f>IF($A41&lt;=AD$117,NewDistributions!AD41,"")</f>
        <v>0</v>
      </c>
      <c r="AE41" s="9">
        <f>IF($A41&lt;=AE$117,NewDistributions!AE41,"")</f>
        <v>0</v>
      </c>
      <c r="AF41" s="9">
        <f>IF($A41&lt;=AF$117,NewDistributions!AF41,"")</f>
        <v>122</v>
      </c>
      <c r="AG41" s="9">
        <f>IF($A41&lt;=AG$117,NewDistributions!AG41,"")</f>
        <v>2</v>
      </c>
      <c r="AH41" s="9">
        <f>IF($A41&lt;=AH$117,NewDistributions!AH41,"")</f>
        <v>3</v>
      </c>
      <c r="AI41" s="9">
        <f>IF($A41&lt;=AI$117,NewDistributions!AI41,"")</f>
        <v>0</v>
      </c>
      <c r="AJ41" s="9">
        <f>IF($A41&lt;=AJ$117,NewDistributions!AJ41,"")</f>
        <v>0</v>
      </c>
    </row>
    <row r="42" spans="1:36" x14ac:dyDescent="0.25">
      <c r="A42" s="1">
        <v>44357</v>
      </c>
      <c r="B42" s="3">
        <v>161</v>
      </c>
      <c r="C42" s="9">
        <f>IF($A42&lt;=C$117,NewDistributions!C42,"")</f>
        <v>1</v>
      </c>
      <c r="D42" s="9">
        <f>IF($A42&lt;=D$117,NewDistributions!D42,"")</f>
        <v>5</v>
      </c>
      <c r="E42" s="9">
        <f>IF($A42&lt;=E$117,NewDistributions!E42,"")</f>
        <v>2</v>
      </c>
      <c r="F42" s="9">
        <f>IF($A42&lt;=F$117,NewDistributions!F42,"")</f>
        <v>2</v>
      </c>
      <c r="G42" s="9">
        <f>IF($A42&lt;=G$117,NewDistributions!G42,"")</f>
        <v>82</v>
      </c>
      <c r="H42" s="9">
        <f>IF($A42&lt;=H$117,NewDistributions!H42,"")</f>
        <v>373</v>
      </c>
      <c r="I42" s="9">
        <f>IF($A42&lt;=I$117,NewDistributions!I42,"")</f>
        <v>307</v>
      </c>
      <c r="J42" s="9">
        <f>IF($A42&lt;=J$117,NewDistributions!J42,"")</f>
        <v>5</v>
      </c>
      <c r="K42" s="9">
        <f>IF($A42&lt;=K$117,NewDistributions!K42,"")</f>
        <v>0</v>
      </c>
      <c r="L42" s="9">
        <f>IF($A42&lt;=L$117,NewDistributions!L42,"")</f>
        <v>3</v>
      </c>
      <c r="M42" s="9">
        <f>IF($A42&lt;=M$117,NewDistributions!M42,"")</f>
        <v>0</v>
      </c>
      <c r="N42" s="9">
        <f>IF($A42&lt;=N$117,NewDistributions!N42,"")</f>
        <v>0</v>
      </c>
      <c r="O42" s="9">
        <f>IF($A42&lt;=O$117,NewDistributions!O42,"")</f>
        <v>547</v>
      </c>
      <c r="P42" s="9">
        <f>IF($A42&lt;=P$117,NewDistributions!P42,"")</f>
        <v>796</v>
      </c>
      <c r="Q42" s="9">
        <f>IF($A42&lt;=Q$117,NewDistributions!Q42,"")</f>
        <v>783</v>
      </c>
      <c r="R42" s="9">
        <f>IF($A42&lt;=R$117,NewDistributions!R42,"")</f>
        <v>414</v>
      </c>
      <c r="S42" s="9">
        <f>IF($A42&lt;=S$117,NewDistributions!S42,"")</f>
        <v>163</v>
      </c>
      <c r="T42" s="9">
        <f>IF($A42&lt;=T$117,NewDistributions!T42,"")</f>
        <v>608</v>
      </c>
      <c r="U42" s="9">
        <f>IF($A42&lt;=U$117,NewDistributions!U42,"")</f>
        <v>0</v>
      </c>
      <c r="V42" s="9">
        <f>IF($A42&lt;=V$117,NewDistributions!V42,"")</f>
        <v>247</v>
      </c>
      <c r="W42" s="9">
        <f>IF($A42&lt;=W$117,NewDistributions!W42,"")</f>
        <v>0</v>
      </c>
      <c r="X42" s="9">
        <f>IF($A42&lt;=X$117,NewDistributions!X42,"")</f>
        <v>289</v>
      </c>
      <c r="Y42" s="9">
        <f>IF($A42&lt;=Y$117,NewDistributions!Y42,"")</f>
        <v>206</v>
      </c>
      <c r="Z42" s="9">
        <f>IF($A42&lt;=Z$117,NewDistributions!Z42,"")</f>
        <v>337</v>
      </c>
      <c r="AA42" s="9">
        <f>IF($A42&lt;=AA$117,NewDistributions!AA42,"")</f>
        <v>1</v>
      </c>
      <c r="AB42" s="9">
        <f>IF($A42&lt;=AB$117,NewDistributions!AB42,"")</f>
        <v>1260</v>
      </c>
      <c r="AC42" s="9">
        <f>IF($A42&lt;=AC$117,NewDistributions!AC42,"")</f>
        <v>955</v>
      </c>
      <c r="AD42" s="9">
        <f>IF($A42&lt;=AD$117,NewDistributions!AD42,"")</f>
        <v>42</v>
      </c>
      <c r="AE42" s="9">
        <f>IF($A42&lt;=AE$117,NewDistributions!AE42,"")</f>
        <v>0</v>
      </c>
      <c r="AF42" s="9">
        <f>IF($A42&lt;=AF$117,NewDistributions!AF42,"")</f>
        <v>417</v>
      </c>
      <c r="AG42" s="9">
        <f>IF($A42&lt;=AG$117,NewDistributions!AG42,"")</f>
        <v>9</v>
      </c>
      <c r="AH42" s="9">
        <f>IF($A42&lt;=AH$117,NewDistributions!AH42,"")</f>
        <v>637</v>
      </c>
      <c r="AI42" s="9">
        <f>IF($A42&lt;=AI$117,NewDistributions!AI42,"")</f>
        <v>0</v>
      </c>
      <c r="AJ42" s="9">
        <f>IF($A42&lt;=AJ$117,NewDistributions!AJ42,"")</f>
        <v>0</v>
      </c>
    </row>
    <row r="43" spans="1:36" x14ac:dyDescent="0.25">
      <c r="A43" s="1">
        <v>44358</v>
      </c>
      <c r="B43" s="3">
        <v>162</v>
      </c>
      <c r="C43" s="9">
        <f>IF($A43&lt;=C$117,NewDistributions!C43,"")</f>
        <v>1</v>
      </c>
      <c r="D43" s="9">
        <f>IF($A43&lt;=D$117,NewDistributions!D43,"")</f>
        <v>947</v>
      </c>
      <c r="E43" s="9">
        <f>IF($A43&lt;=E$117,NewDistributions!E43,"")</f>
        <v>1</v>
      </c>
      <c r="F43" s="9">
        <f>IF($A43&lt;=F$117,NewDistributions!F43,"")</f>
        <v>0</v>
      </c>
      <c r="G43" s="9">
        <f>IF($A43&lt;=G$117,NewDistributions!G43,"")</f>
        <v>136</v>
      </c>
      <c r="H43" s="9">
        <f>IF($A43&lt;=H$117,NewDistributions!H43,"")</f>
        <v>24</v>
      </c>
      <c r="I43" s="9">
        <f>IF($A43&lt;=I$117,NewDistributions!I43,"")</f>
        <v>21</v>
      </c>
      <c r="J43" s="9">
        <f>IF($A43&lt;=J$117,NewDistributions!J43,"")</f>
        <v>24</v>
      </c>
      <c r="K43" s="9">
        <f>IF($A43&lt;=K$117,NewDistributions!K43,"")</f>
        <v>0</v>
      </c>
      <c r="L43" s="9">
        <f>IF($A43&lt;=L$117,NewDistributions!L43,"")</f>
        <v>0</v>
      </c>
      <c r="M43" s="9">
        <f>IF($A43&lt;=M$117,NewDistributions!M43,"")</f>
        <v>301</v>
      </c>
      <c r="N43" s="9">
        <f>IF($A43&lt;=N$117,NewDistributions!N43,"")</f>
        <v>0</v>
      </c>
      <c r="O43" s="9">
        <f>IF($A43&lt;=O$117,NewDistributions!O43,"")</f>
        <v>0</v>
      </c>
      <c r="P43" s="9">
        <f>IF($A43&lt;=P$117,NewDistributions!P43,"")</f>
        <v>178</v>
      </c>
      <c r="Q43" s="9">
        <f>IF($A43&lt;=Q$117,NewDistributions!Q43,"")</f>
        <v>42</v>
      </c>
      <c r="R43" s="9">
        <f>IF($A43&lt;=R$117,NewDistributions!R43,"")</f>
        <v>453</v>
      </c>
      <c r="S43" s="9">
        <f>IF($A43&lt;=S$117,NewDistributions!S43,"")</f>
        <v>138</v>
      </c>
      <c r="T43" s="9">
        <f>IF($A43&lt;=T$117,NewDistributions!T43,"")</f>
        <v>307</v>
      </c>
      <c r="U43" s="9">
        <f>IF($A43&lt;=U$117,NewDistributions!U43,"")</f>
        <v>0</v>
      </c>
      <c r="V43" s="9">
        <f>IF($A43&lt;=V$117,NewDistributions!V43,"")</f>
        <v>152</v>
      </c>
      <c r="W43" s="9">
        <f>IF($A43&lt;=W$117,NewDistributions!W43,"")</f>
        <v>0</v>
      </c>
      <c r="X43" s="9">
        <f>IF($A43&lt;=X$117,NewDistributions!X43,"")</f>
        <v>535</v>
      </c>
      <c r="Y43" s="9">
        <f>IF($A43&lt;=Y$117,NewDistributions!Y43,"")</f>
        <v>0</v>
      </c>
      <c r="Z43" s="9">
        <f>IF($A43&lt;=Z$117,NewDistributions!Z43,"")</f>
        <v>339</v>
      </c>
      <c r="AA43" s="9">
        <f>IF($A43&lt;=AA$117,NewDistributions!AA43,"")</f>
        <v>0</v>
      </c>
      <c r="AB43" s="9">
        <f>IF($A43&lt;=AB$117,NewDistributions!AB43,"")</f>
        <v>1658</v>
      </c>
      <c r="AC43" s="9">
        <f>IF($A43&lt;=AC$117,NewDistributions!AC43,"")</f>
        <v>244</v>
      </c>
      <c r="AD43" s="9">
        <f>IF($A43&lt;=AD$117,NewDistributions!AD43,"")</f>
        <v>424</v>
      </c>
      <c r="AE43" s="9">
        <f>IF($A43&lt;=AE$117,NewDistributions!AE43,"")</f>
        <v>0</v>
      </c>
      <c r="AF43" s="9">
        <f>IF($A43&lt;=AF$117,NewDistributions!AF43,"")</f>
        <v>123</v>
      </c>
      <c r="AG43" s="9">
        <f>IF($A43&lt;=AG$117,NewDistributions!AG43,"")</f>
        <v>1</v>
      </c>
      <c r="AH43" s="9">
        <f>IF($A43&lt;=AH$117,NewDistributions!AH43,"")</f>
        <v>0</v>
      </c>
      <c r="AI43" s="9">
        <f>IF($A43&lt;=AI$117,NewDistributions!AI43,"")</f>
        <v>0</v>
      </c>
      <c r="AJ43" s="9">
        <f>IF($A43&lt;=AJ$117,NewDistributions!AJ43,"")</f>
        <v>37</v>
      </c>
    </row>
    <row r="44" spans="1:36" x14ac:dyDescent="0.25">
      <c r="A44" s="1">
        <v>44359</v>
      </c>
      <c r="B44" s="3">
        <v>163</v>
      </c>
      <c r="C44" s="9">
        <f>IF($A44&lt;=C$117,NewDistributions!C44,"")</f>
        <v>0</v>
      </c>
      <c r="D44" s="9">
        <f>IF($A44&lt;=D$117,NewDistributions!D44,"")</f>
        <v>675</v>
      </c>
      <c r="E44" s="9">
        <f>IF($A44&lt;=E$117,NewDistributions!E44,"")</f>
        <v>0</v>
      </c>
      <c r="F44" s="9">
        <f>IF($A44&lt;=F$117,NewDistributions!F44,"")</f>
        <v>3</v>
      </c>
      <c r="G44" s="9">
        <f>IF($A44&lt;=G$117,NewDistributions!G44,"")</f>
        <v>199</v>
      </c>
      <c r="H44" s="9">
        <f>IF($A44&lt;=H$117,NewDistributions!H44,"")</f>
        <v>53</v>
      </c>
      <c r="I44" s="9">
        <f>IF($A44&lt;=I$117,NewDistributions!I44,"")</f>
        <v>393</v>
      </c>
      <c r="J44" s="9">
        <f>IF($A44&lt;=J$117,NewDistributions!J44,"")</f>
        <v>0</v>
      </c>
      <c r="K44" s="9">
        <f>IF($A44&lt;=K$117,NewDistributions!K44,"")</f>
        <v>0</v>
      </c>
      <c r="L44" s="9">
        <f>IF($A44&lt;=L$117,NewDistributions!L44,"")</f>
        <v>22</v>
      </c>
      <c r="M44" s="9">
        <f>IF($A44&lt;=M$117,NewDistributions!M44,"")</f>
        <v>744</v>
      </c>
      <c r="N44" s="9">
        <f>IF($A44&lt;=N$117,NewDistributions!N44,"")</f>
        <v>10</v>
      </c>
      <c r="O44" s="9">
        <f>IF($A44&lt;=O$117,NewDistributions!O44,"")</f>
        <v>0</v>
      </c>
      <c r="P44" s="9">
        <f>IF($A44&lt;=P$117,NewDistributions!P44,"")</f>
        <v>3</v>
      </c>
      <c r="Q44" s="9">
        <f>IF($A44&lt;=Q$117,NewDistributions!Q44,"")</f>
        <v>288</v>
      </c>
      <c r="R44" s="9">
        <f>IF($A44&lt;=R$117,NewDistributions!R44,"")</f>
        <v>65</v>
      </c>
      <c r="S44" s="9">
        <f>IF($A44&lt;=S$117,NewDistributions!S44,"")</f>
        <v>324</v>
      </c>
      <c r="T44" s="9">
        <f>IF($A44&lt;=T$117,NewDistributions!T44,"")</f>
        <v>498</v>
      </c>
      <c r="U44" s="9">
        <f>IF($A44&lt;=U$117,NewDistributions!U44,"")</f>
        <v>443</v>
      </c>
      <c r="V44" s="9">
        <f>IF($A44&lt;=V$117,NewDistributions!V44,"")</f>
        <v>3</v>
      </c>
      <c r="W44" s="9">
        <f>IF($A44&lt;=W$117,NewDistributions!W44,"")</f>
        <v>5</v>
      </c>
      <c r="X44" s="9">
        <f>IF($A44&lt;=X$117,NewDistributions!X44,"")</f>
        <v>21</v>
      </c>
      <c r="Y44" s="9">
        <f>IF($A44&lt;=Y$117,NewDistributions!Y44,"")</f>
        <v>0</v>
      </c>
      <c r="Z44" s="9">
        <f>IF($A44&lt;=Z$117,NewDistributions!Z44,"")</f>
        <v>45</v>
      </c>
      <c r="AA44" s="9">
        <f>IF($A44&lt;=AA$117,NewDistributions!AA44,"")</f>
        <v>0</v>
      </c>
      <c r="AB44" s="9">
        <f>IF($A44&lt;=AB$117,NewDistributions!AB44,"")</f>
        <v>2970</v>
      </c>
      <c r="AC44" s="9">
        <f>IF($A44&lt;=AC$117,NewDistributions!AC44,"")</f>
        <v>484</v>
      </c>
      <c r="AD44" s="9">
        <f>IF($A44&lt;=AD$117,NewDistributions!AD44,"")</f>
        <v>32</v>
      </c>
      <c r="AE44" s="9">
        <f>IF($A44&lt;=AE$117,NewDistributions!AE44,"")</f>
        <v>0</v>
      </c>
      <c r="AF44" s="9">
        <f>IF($A44&lt;=AF$117,NewDistributions!AF44,"")</f>
        <v>2011</v>
      </c>
      <c r="AG44" s="9">
        <f>IF($A44&lt;=AG$117,NewDistributions!AG44,"")</f>
        <v>9</v>
      </c>
      <c r="AH44" s="9">
        <f>IF($A44&lt;=AH$117,NewDistributions!AH44,"")</f>
        <v>518</v>
      </c>
      <c r="AI44" s="9">
        <f>IF($A44&lt;=AI$117,NewDistributions!AI44,"")</f>
        <v>0</v>
      </c>
      <c r="AJ44" s="9">
        <f>IF($A44&lt;=AJ$117,NewDistributions!AJ44,"")</f>
        <v>16</v>
      </c>
    </row>
    <row r="45" spans="1:36" x14ac:dyDescent="0.25">
      <c r="A45" s="1">
        <v>44360</v>
      </c>
      <c r="B45" s="3">
        <v>164</v>
      </c>
      <c r="C45" s="9">
        <f>IF($A45&lt;=C$117,NewDistributions!C45,"")</f>
        <v>0</v>
      </c>
      <c r="D45" s="9">
        <f>IF($A45&lt;=D$117,NewDistributions!D45,"")</f>
        <v>252</v>
      </c>
      <c r="E45" s="9">
        <f>IF($A45&lt;=E$117,NewDistributions!E45,"")</f>
        <v>87</v>
      </c>
      <c r="F45" s="9">
        <f>IF($A45&lt;=F$117,NewDistributions!F45,"")</f>
        <v>111</v>
      </c>
      <c r="G45" s="9">
        <f>IF($A45&lt;=G$117,NewDistributions!G45,"")</f>
        <v>166</v>
      </c>
      <c r="H45" s="9">
        <f>IF($A45&lt;=H$117,NewDistributions!H45,"")</f>
        <v>597</v>
      </c>
      <c r="I45" s="9">
        <f>IF($A45&lt;=I$117,NewDistributions!I45,"")</f>
        <v>19</v>
      </c>
      <c r="J45" s="9">
        <f>IF($A45&lt;=J$117,NewDistributions!J45,"")</f>
        <v>0</v>
      </c>
      <c r="K45" s="9">
        <f>IF($A45&lt;=K$117,NewDistributions!K45,"")</f>
        <v>78</v>
      </c>
      <c r="L45" s="9">
        <f>IF($A45&lt;=L$117,NewDistributions!L45,"")</f>
        <v>90</v>
      </c>
      <c r="M45" s="9">
        <f>IF($A45&lt;=M$117,NewDistributions!M45,"")</f>
        <v>809</v>
      </c>
      <c r="N45" s="9">
        <f>IF($A45&lt;=N$117,NewDistributions!N45,"")</f>
        <v>431</v>
      </c>
      <c r="O45" s="9">
        <f>IF($A45&lt;=O$117,NewDistributions!O45,"")</f>
        <v>0</v>
      </c>
      <c r="P45" s="9">
        <f>IF($A45&lt;=P$117,NewDistributions!P45,"")</f>
        <v>0</v>
      </c>
      <c r="Q45" s="9">
        <f>IF($A45&lt;=Q$117,NewDistributions!Q45,"")</f>
        <v>0</v>
      </c>
      <c r="R45" s="9">
        <f>IF($A45&lt;=R$117,NewDistributions!R45,"")</f>
        <v>104</v>
      </c>
      <c r="S45" s="9">
        <f>IF($A45&lt;=S$117,NewDistributions!S45,"")</f>
        <v>126</v>
      </c>
      <c r="T45" s="9">
        <f>IF($A45&lt;=T$117,NewDistributions!T45,"")</f>
        <v>528</v>
      </c>
      <c r="U45" s="9">
        <f>IF($A45&lt;=U$117,NewDistributions!U45,"")</f>
        <v>30</v>
      </c>
      <c r="V45" s="9">
        <f>IF($A45&lt;=V$117,NewDistributions!V45,"")</f>
        <v>0</v>
      </c>
      <c r="W45" s="9">
        <f>IF($A45&lt;=W$117,NewDistributions!W45,"")</f>
        <v>0</v>
      </c>
      <c r="X45" s="9">
        <f>IF($A45&lt;=X$117,NewDistributions!X45,"")</f>
        <v>228</v>
      </c>
      <c r="Y45" s="9">
        <f>IF($A45&lt;=Y$117,NewDistributions!Y45,"")</f>
        <v>1042</v>
      </c>
      <c r="Z45" s="9">
        <f>IF($A45&lt;=Z$117,NewDistributions!Z45,"")</f>
        <v>2</v>
      </c>
      <c r="AA45" s="9">
        <f>IF($A45&lt;=AA$117,NewDistributions!AA45,"")</f>
        <v>3</v>
      </c>
      <c r="AB45" s="9">
        <f>IF($A45&lt;=AB$117,NewDistributions!AB45,"")</f>
        <v>13</v>
      </c>
      <c r="AC45" s="9">
        <f>IF($A45&lt;=AC$117,NewDistributions!AC45,"")</f>
        <v>1464</v>
      </c>
      <c r="AD45" s="9">
        <f>IF($A45&lt;=AD$117,NewDistributions!AD45,"")</f>
        <v>571</v>
      </c>
      <c r="AE45" s="9">
        <f>IF($A45&lt;=AE$117,NewDistributions!AE45,"")</f>
        <v>1</v>
      </c>
      <c r="AF45" s="9">
        <f>IF($A45&lt;=AF$117,NewDistributions!AF45,"")</f>
        <v>3000</v>
      </c>
      <c r="AG45" s="9">
        <f>IF($A45&lt;=AG$117,NewDistributions!AG45,"")</f>
        <v>3</v>
      </c>
      <c r="AH45" s="9">
        <f>IF($A45&lt;=AH$117,NewDistributions!AH45,"")</f>
        <v>22</v>
      </c>
      <c r="AI45" s="9">
        <f>IF($A45&lt;=AI$117,NewDistributions!AI45,"")</f>
        <v>0</v>
      </c>
      <c r="AJ45" s="9">
        <f>IF($A45&lt;=AJ$117,NewDistributions!AJ45,"")</f>
        <v>5</v>
      </c>
    </row>
    <row r="46" spans="1:36" x14ac:dyDescent="0.25">
      <c r="A46" s="1">
        <v>44361</v>
      </c>
      <c r="B46" s="3">
        <v>165</v>
      </c>
      <c r="C46" s="9">
        <f>IF($A46&lt;=C$117,NewDistributions!C46,"")</f>
        <v>0</v>
      </c>
      <c r="D46" s="9">
        <f>IF($A46&lt;=D$117,NewDistributions!D46,"")</f>
        <v>226</v>
      </c>
      <c r="E46" s="9">
        <f>IF($A46&lt;=E$117,NewDistributions!E46,"")</f>
        <v>263</v>
      </c>
      <c r="F46" s="9">
        <f>IF($A46&lt;=F$117,NewDistributions!F46,"")</f>
        <v>0</v>
      </c>
      <c r="G46" s="9">
        <f>IF($A46&lt;=G$117,NewDistributions!G46,"")</f>
        <v>268</v>
      </c>
      <c r="H46" s="9">
        <f>IF($A46&lt;=H$117,NewDistributions!H46,"")</f>
        <v>1331</v>
      </c>
      <c r="I46" s="9">
        <f>IF($A46&lt;=I$117,NewDistributions!I46,"")</f>
        <v>5</v>
      </c>
      <c r="J46" s="9">
        <f>IF($A46&lt;=J$117,NewDistributions!J46,"")</f>
        <v>4</v>
      </c>
      <c r="K46" s="9">
        <f>IF($A46&lt;=K$117,NewDistributions!K46,"")</f>
        <v>7</v>
      </c>
      <c r="L46" s="9">
        <f>IF($A46&lt;=L$117,NewDistributions!L46,"")</f>
        <v>1019</v>
      </c>
      <c r="M46" s="9">
        <f>IF($A46&lt;=M$117,NewDistributions!M46,"")</f>
        <v>530</v>
      </c>
      <c r="N46" s="9">
        <f>IF($A46&lt;=N$117,NewDistributions!N46,"")</f>
        <v>0</v>
      </c>
      <c r="O46" s="9">
        <f>IF($A46&lt;=O$117,NewDistributions!O46,"")</f>
        <v>258</v>
      </c>
      <c r="P46" s="9">
        <f>IF($A46&lt;=P$117,NewDistributions!P46,"")</f>
        <v>519</v>
      </c>
      <c r="Q46" s="9">
        <f>IF($A46&lt;=Q$117,NewDistributions!Q46,"")</f>
        <v>223</v>
      </c>
      <c r="R46" s="9">
        <f>IF($A46&lt;=R$117,NewDistributions!R46,"")</f>
        <v>2098</v>
      </c>
      <c r="S46" s="9">
        <f>IF($A46&lt;=S$117,NewDistributions!S46,"")</f>
        <v>328</v>
      </c>
      <c r="T46" s="9">
        <f>IF($A46&lt;=T$117,NewDistributions!T46,"")</f>
        <v>115</v>
      </c>
      <c r="U46" s="9">
        <f>IF($A46&lt;=U$117,NewDistributions!U46,"")</f>
        <v>395</v>
      </c>
      <c r="V46" s="9">
        <f>IF($A46&lt;=V$117,NewDistributions!V46,"")</f>
        <v>109</v>
      </c>
      <c r="W46" s="9">
        <f>IF($A46&lt;=W$117,NewDistributions!W46,"")</f>
        <v>0</v>
      </c>
      <c r="X46" s="9">
        <f>IF($A46&lt;=X$117,NewDistributions!X46,"")</f>
        <v>761</v>
      </c>
      <c r="Y46" s="9">
        <f>IF($A46&lt;=Y$117,NewDistributions!Y46,"")</f>
        <v>0</v>
      </c>
      <c r="Z46" s="9">
        <f>IF($A46&lt;=Z$117,NewDistributions!Z46,"")</f>
        <v>5</v>
      </c>
      <c r="AA46" s="9">
        <f>IF($A46&lt;=AA$117,NewDistributions!AA46,"")</f>
        <v>2</v>
      </c>
      <c r="AB46" s="9">
        <f>IF($A46&lt;=AB$117,NewDistributions!AB46,"")</f>
        <v>2170</v>
      </c>
      <c r="AC46" s="9">
        <f>IF($A46&lt;=AC$117,NewDistributions!AC46,"")</f>
        <v>2011</v>
      </c>
      <c r="AD46" s="9">
        <f>IF($A46&lt;=AD$117,NewDistributions!AD46,"")</f>
        <v>251</v>
      </c>
      <c r="AE46" s="9">
        <f>IF($A46&lt;=AE$117,NewDistributions!AE46,"")</f>
        <v>3</v>
      </c>
      <c r="AF46" s="9">
        <f>IF($A46&lt;=AF$117,NewDistributions!AF46,"")</f>
        <v>3573</v>
      </c>
      <c r="AG46" s="9">
        <f>IF($A46&lt;=AG$117,NewDistributions!AG46,"")</f>
        <v>0</v>
      </c>
      <c r="AH46" s="9">
        <f>IF($A46&lt;=AH$117,NewDistributions!AH46,"")</f>
        <v>7</v>
      </c>
      <c r="AI46" s="9">
        <f>IF($A46&lt;=AI$117,NewDistributions!AI46,"")</f>
        <v>0</v>
      </c>
      <c r="AJ46" s="9">
        <f>IF($A46&lt;=AJ$117,NewDistributions!AJ46,"")</f>
        <v>925</v>
      </c>
    </row>
    <row r="47" spans="1:36" x14ac:dyDescent="0.25">
      <c r="A47" s="1">
        <v>44362</v>
      </c>
      <c r="B47" s="3">
        <v>166</v>
      </c>
      <c r="C47" s="9">
        <f>IF($A47&lt;=C$117,NewDistributions!C47,"")</f>
        <v>0</v>
      </c>
      <c r="D47" s="9">
        <f>IF($A47&lt;=D$117,NewDistributions!D47,"")</f>
        <v>23</v>
      </c>
      <c r="E47" s="9">
        <f>IF($A47&lt;=E$117,NewDistributions!E47,"")</f>
        <v>384</v>
      </c>
      <c r="F47" s="9">
        <f>IF($A47&lt;=F$117,NewDistributions!F47,"")</f>
        <v>170</v>
      </c>
      <c r="G47" s="9">
        <f>IF($A47&lt;=G$117,NewDistributions!G47,"")</f>
        <v>156</v>
      </c>
      <c r="H47" s="9">
        <f>IF($A47&lt;=H$117,NewDistributions!H47,"")</f>
        <v>592</v>
      </c>
      <c r="I47" s="9">
        <f>IF($A47&lt;=I$117,NewDistributions!I47,"")</f>
        <v>1008</v>
      </c>
      <c r="J47" s="9">
        <f>IF($A47&lt;=J$117,NewDistributions!J47,"")</f>
        <v>20</v>
      </c>
      <c r="K47" s="9">
        <f>IF($A47&lt;=K$117,NewDistributions!K47,"")</f>
        <v>4</v>
      </c>
      <c r="L47" s="9">
        <f>IF($A47&lt;=L$117,NewDistributions!L47,"")</f>
        <v>141</v>
      </c>
      <c r="M47" s="9">
        <f>IF($A47&lt;=M$117,NewDistributions!M47,"")</f>
        <v>0</v>
      </c>
      <c r="N47" s="9">
        <f>IF($A47&lt;=N$117,NewDistributions!N47,"")</f>
        <v>574</v>
      </c>
      <c r="O47" s="9">
        <f>IF($A47&lt;=O$117,NewDistributions!O47,"")</f>
        <v>2363</v>
      </c>
      <c r="P47" s="9">
        <f>IF($A47&lt;=P$117,NewDistributions!P47,"")</f>
        <v>707</v>
      </c>
      <c r="Q47" s="9">
        <f>IF($A47&lt;=Q$117,NewDistributions!Q47,"")</f>
        <v>1465</v>
      </c>
      <c r="R47" s="9">
        <f>IF($A47&lt;=R$117,NewDistributions!R47,"")</f>
        <v>1092</v>
      </c>
      <c r="S47" s="9">
        <f>IF($A47&lt;=S$117,NewDistributions!S47,"")</f>
        <v>281</v>
      </c>
      <c r="T47" s="9">
        <f>IF($A47&lt;=T$117,NewDistributions!T47,"")</f>
        <v>395</v>
      </c>
      <c r="U47" s="9">
        <f>IF($A47&lt;=U$117,NewDistributions!U47,"")</f>
        <v>0</v>
      </c>
      <c r="V47" s="9">
        <f>IF($A47&lt;=V$117,NewDistributions!V47,"")</f>
        <v>0</v>
      </c>
      <c r="W47" s="9">
        <f>IF($A47&lt;=W$117,NewDistributions!W47,"")</f>
        <v>0</v>
      </c>
      <c r="X47" s="9">
        <f>IF($A47&lt;=X$117,NewDistributions!X47,"")</f>
        <v>221</v>
      </c>
      <c r="Y47" s="9">
        <f>IF($A47&lt;=Y$117,NewDistributions!Y47,"")</f>
        <v>2</v>
      </c>
      <c r="Z47" s="9">
        <f>IF($A47&lt;=Z$117,NewDistributions!Z47,"")</f>
        <v>1568</v>
      </c>
      <c r="AA47" s="9">
        <f>IF($A47&lt;=AA$117,NewDistributions!AA47,"")</f>
        <v>0</v>
      </c>
      <c r="AB47" s="9">
        <f>IF($A47&lt;=AB$117,NewDistributions!AB47,"")</f>
        <v>2342</v>
      </c>
      <c r="AC47" s="9">
        <f>IF($A47&lt;=AC$117,NewDistributions!AC47,"")</f>
        <v>141</v>
      </c>
      <c r="AD47" s="9">
        <f>IF($A47&lt;=AD$117,NewDistributions!AD47,"")</f>
        <v>0</v>
      </c>
      <c r="AE47" s="9">
        <f>IF($A47&lt;=AE$117,NewDistributions!AE47,"")</f>
        <v>33</v>
      </c>
      <c r="AF47" s="9">
        <f>IF($A47&lt;=AF$117,NewDistributions!AF47,"")</f>
        <v>1390</v>
      </c>
      <c r="AG47" s="9">
        <f>IF($A47&lt;=AG$117,NewDistributions!AG47,"")</f>
        <v>6</v>
      </c>
      <c r="AH47" s="9">
        <f>IF($A47&lt;=AH$117,NewDistributions!AH47,"")</f>
        <v>3</v>
      </c>
      <c r="AI47" s="9">
        <f>IF($A47&lt;=AI$117,NewDistributions!AI47,"")</f>
        <v>0</v>
      </c>
      <c r="AJ47" s="9">
        <f>IF($A47&lt;=AJ$117,NewDistributions!AJ47,"")</f>
        <v>345</v>
      </c>
    </row>
    <row r="48" spans="1:36" x14ac:dyDescent="0.25">
      <c r="A48" s="1">
        <v>44363</v>
      </c>
      <c r="B48" s="3">
        <v>167</v>
      </c>
      <c r="C48" s="9">
        <f>IF($A48&lt;=C$117,NewDistributions!C48,"")</f>
        <v>0</v>
      </c>
      <c r="D48" s="9">
        <f>IF($A48&lt;=D$117,NewDistributions!D48,"")</f>
        <v>2</v>
      </c>
      <c r="E48" s="9">
        <f>IF($A48&lt;=E$117,NewDistributions!E48,"")</f>
        <v>173</v>
      </c>
      <c r="F48" s="9">
        <f>IF($A48&lt;=F$117,NewDistributions!F48,"")</f>
        <v>11</v>
      </c>
      <c r="G48" s="9">
        <f>IF($A48&lt;=G$117,NewDistributions!G48,"")</f>
        <v>28</v>
      </c>
      <c r="H48" s="9">
        <f>IF($A48&lt;=H$117,NewDistributions!H48,"")</f>
        <v>241</v>
      </c>
      <c r="I48" s="9">
        <f>IF($A48&lt;=I$117,NewDistributions!I48,"")</f>
        <v>722</v>
      </c>
      <c r="J48" s="9">
        <f>IF($A48&lt;=J$117,NewDistributions!J48,"")</f>
        <v>265</v>
      </c>
      <c r="K48" s="9">
        <f>IF($A48&lt;=K$117,NewDistributions!K48,"")</f>
        <v>90</v>
      </c>
      <c r="L48" s="9">
        <f>IF($A48&lt;=L$117,NewDistributions!L48,"")</f>
        <v>878</v>
      </c>
      <c r="M48" s="9">
        <f>IF($A48&lt;=M$117,NewDistributions!M48,"")</f>
        <v>11</v>
      </c>
      <c r="N48" s="9">
        <f>IF($A48&lt;=N$117,NewDistributions!N48,"")</f>
        <v>278</v>
      </c>
      <c r="O48" s="9">
        <f>IF($A48&lt;=O$117,NewDistributions!O48,"")</f>
        <v>11</v>
      </c>
      <c r="P48" s="9">
        <f>IF($A48&lt;=P$117,NewDistributions!P48,"")</f>
        <v>351</v>
      </c>
      <c r="Q48" s="9">
        <f>IF($A48&lt;=Q$117,NewDistributions!Q48,"")</f>
        <v>1457</v>
      </c>
      <c r="R48" s="9">
        <f>IF($A48&lt;=R$117,NewDistributions!R48,"")</f>
        <v>128</v>
      </c>
      <c r="S48" s="9">
        <f>IF($A48&lt;=S$117,NewDistributions!S48,"")</f>
        <v>4</v>
      </c>
      <c r="T48" s="9">
        <f>IF($A48&lt;=T$117,NewDistributions!T48,"")</f>
        <v>273</v>
      </c>
      <c r="U48" s="9">
        <f>IF($A48&lt;=U$117,NewDistributions!U48,"")</f>
        <v>2</v>
      </c>
      <c r="V48" s="9">
        <f>IF($A48&lt;=V$117,NewDistributions!V48,"")</f>
        <v>314</v>
      </c>
      <c r="W48" s="9">
        <f>IF($A48&lt;=W$117,NewDistributions!W48,"")</f>
        <v>0</v>
      </c>
      <c r="X48" s="9">
        <f>IF($A48&lt;=X$117,NewDistributions!X48,"")</f>
        <v>424</v>
      </c>
      <c r="Y48" s="9">
        <f>IF($A48&lt;=Y$117,NewDistributions!Y48,"")</f>
        <v>1015</v>
      </c>
      <c r="Z48" s="9">
        <f>IF($A48&lt;=Z$117,NewDistributions!Z48,"")</f>
        <v>618</v>
      </c>
      <c r="AA48" s="9">
        <f>IF($A48&lt;=AA$117,NewDistributions!AA48,"")</f>
        <v>2</v>
      </c>
      <c r="AB48" s="9">
        <f>IF($A48&lt;=AB$117,NewDistributions!AB48,"")</f>
        <v>3443</v>
      </c>
      <c r="AC48" s="9">
        <f>IF($A48&lt;=AC$117,NewDistributions!AC48,"")</f>
        <v>383</v>
      </c>
      <c r="AD48" s="9">
        <f>IF($A48&lt;=AD$117,NewDistributions!AD48,"")</f>
        <v>389</v>
      </c>
      <c r="AE48" s="9">
        <f>IF($A48&lt;=AE$117,NewDistributions!AE48,"")</f>
        <v>857</v>
      </c>
      <c r="AF48" s="9">
        <f>IF($A48&lt;=AF$117,NewDistributions!AF48,"")</f>
        <v>201</v>
      </c>
      <c r="AG48" s="9">
        <f>IF($A48&lt;=AG$117,NewDistributions!AG48,"")</f>
        <v>6</v>
      </c>
      <c r="AH48" s="9">
        <f>IF($A48&lt;=AH$117,NewDistributions!AH48,"")</f>
        <v>54</v>
      </c>
      <c r="AI48" s="9">
        <f>IF($A48&lt;=AI$117,NewDistributions!AI48,"")</f>
        <v>0</v>
      </c>
      <c r="AJ48" s="9">
        <f>IF($A48&lt;=AJ$117,NewDistributions!AJ48,"")</f>
        <v>2697</v>
      </c>
    </row>
    <row r="49" spans="1:36" x14ac:dyDescent="0.25">
      <c r="A49" s="1">
        <v>44364</v>
      </c>
      <c r="B49" s="3">
        <v>168</v>
      </c>
      <c r="C49" s="9">
        <f>IF($A49&lt;=C$117,NewDistributions!C49,"")</f>
        <v>3</v>
      </c>
      <c r="D49" s="9">
        <f>IF($A49&lt;=D$117,NewDistributions!D49,"")</f>
        <v>4592</v>
      </c>
      <c r="E49" s="9">
        <f>IF($A49&lt;=E$117,NewDistributions!E49,"")</f>
        <v>730</v>
      </c>
      <c r="F49" s="9">
        <f>IF($A49&lt;=F$117,NewDistributions!F49,"")</f>
        <v>0</v>
      </c>
      <c r="G49" s="9">
        <f>IF($A49&lt;=G$117,NewDistributions!G49,"")</f>
        <v>1024</v>
      </c>
      <c r="H49" s="9">
        <f>IF($A49&lt;=H$117,NewDistributions!H49,"")</f>
        <v>101</v>
      </c>
      <c r="I49" s="9">
        <f>IF($A49&lt;=I$117,NewDistributions!I49,"")</f>
        <v>366</v>
      </c>
      <c r="J49" s="9">
        <f>IF($A49&lt;=J$117,NewDistributions!J49,"")</f>
        <v>207</v>
      </c>
      <c r="K49" s="9">
        <f>IF($A49&lt;=K$117,NewDistributions!K49,"")</f>
        <v>228</v>
      </c>
      <c r="L49" s="9">
        <f>IF($A49&lt;=L$117,NewDistributions!L49,"")</f>
        <v>64</v>
      </c>
      <c r="M49" s="9">
        <f>IF($A49&lt;=M$117,NewDistributions!M49,"")</f>
        <v>241</v>
      </c>
      <c r="N49" s="9">
        <f>IF($A49&lt;=N$117,NewDistributions!N49,"")</f>
        <v>0</v>
      </c>
      <c r="O49" s="9">
        <f>IF($A49&lt;=O$117,NewDistributions!O49,"")</f>
        <v>1607</v>
      </c>
      <c r="P49" s="9">
        <f>IF($A49&lt;=P$117,NewDistributions!P49,"")</f>
        <v>424</v>
      </c>
      <c r="Q49" s="9">
        <f>IF($A49&lt;=Q$117,NewDistributions!Q49,"")</f>
        <v>110</v>
      </c>
      <c r="R49" s="9">
        <f>IF($A49&lt;=R$117,NewDistributions!R49,"")</f>
        <v>322</v>
      </c>
      <c r="S49" s="9">
        <f>IF($A49&lt;=S$117,NewDistributions!S49,"")</f>
        <v>944</v>
      </c>
      <c r="T49" s="9">
        <f>IF($A49&lt;=T$117,NewDistributions!T49,"")</f>
        <v>593</v>
      </c>
      <c r="U49" s="9">
        <f>IF($A49&lt;=U$117,NewDistributions!U49,"")</f>
        <v>1298</v>
      </c>
      <c r="V49" s="9">
        <f>IF($A49&lt;=V$117,NewDistributions!V49,"")</f>
        <v>597</v>
      </c>
      <c r="W49" s="9">
        <f>IF($A49&lt;=W$117,NewDistributions!W49,"")</f>
        <v>0</v>
      </c>
      <c r="X49" s="9">
        <f>IF($A49&lt;=X$117,NewDistributions!X49,"")</f>
        <v>233</v>
      </c>
      <c r="Y49" s="9">
        <f>IF($A49&lt;=Y$117,NewDistributions!Y49,"")</f>
        <v>8</v>
      </c>
      <c r="Z49" s="9">
        <f>IF($A49&lt;=Z$117,NewDistributions!Z49,"")</f>
        <v>3</v>
      </c>
      <c r="AA49" s="9">
        <f>IF($A49&lt;=AA$117,NewDistributions!AA49,"")</f>
        <v>32</v>
      </c>
      <c r="AB49" s="9">
        <f>IF($A49&lt;=AB$117,NewDistributions!AB49,"")</f>
        <v>2131</v>
      </c>
      <c r="AC49" s="9">
        <f>IF($A49&lt;=AC$117,NewDistributions!AC49,"")</f>
        <v>2083</v>
      </c>
      <c r="AD49" s="9">
        <f>IF($A49&lt;=AD$117,NewDistributions!AD49,"")</f>
        <v>406</v>
      </c>
      <c r="AE49" s="9">
        <f>IF($A49&lt;=AE$117,NewDistributions!AE49,"")</f>
        <v>273</v>
      </c>
      <c r="AF49" s="9">
        <f>IF($A49&lt;=AF$117,NewDistributions!AF49,"")</f>
        <v>2872</v>
      </c>
      <c r="AG49" s="9">
        <f>IF($A49&lt;=AG$117,NewDistributions!AG49,"")</f>
        <v>12</v>
      </c>
      <c r="AH49" s="9">
        <f>IF($A49&lt;=AH$117,NewDistributions!AH49,"")</f>
        <v>1019</v>
      </c>
      <c r="AI49" s="9">
        <f>IF($A49&lt;=AI$117,NewDistributions!AI49,"")</f>
        <v>2</v>
      </c>
      <c r="AJ49" s="9">
        <f>IF($A49&lt;=AJ$117,NewDistributions!AJ49,"")</f>
        <v>586</v>
      </c>
    </row>
    <row r="50" spans="1:36" x14ac:dyDescent="0.25">
      <c r="A50" s="1">
        <v>44365</v>
      </c>
      <c r="B50" s="3">
        <v>169</v>
      </c>
      <c r="C50" s="9">
        <f>IF($A50&lt;=C$117,NewDistributions!C50,"")</f>
        <v>2</v>
      </c>
      <c r="D50" s="9">
        <f>IF($A50&lt;=D$117,NewDistributions!D50,"")</f>
        <v>1317</v>
      </c>
      <c r="E50" s="9">
        <f>IF($A50&lt;=E$117,NewDistributions!E50,"")</f>
        <v>1015</v>
      </c>
      <c r="F50" s="9">
        <f>IF($A50&lt;=F$117,NewDistributions!F50,"")</f>
        <v>0</v>
      </c>
      <c r="G50" s="9">
        <f>IF($A50&lt;=G$117,NewDistributions!G50,"")</f>
        <v>360</v>
      </c>
      <c r="H50" s="9">
        <f>IF($A50&lt;=H$117,NewDistributions!H50,"")</f>
        <v>2186</v>
      </c>
      <c r="I50" s="9">
        <f>IF($A50&lt;=I$117,NewDistributions!I50,"")</f>
        <v>248</v>
      </c>
      <c r="J50" s="9">
        <f>IF($A50&lt;=J$117,NewDistributions!J50,"")</f>
        <v>662</v>
      </c>
      <c r="K50" s="9">
        <f>IF($A50&lt;=K$117,NewDistributions!K50,"")</f>
        <v>62</v>
      </c>
      <c r="L50" s="9">
        <f>IF($A50&lt;=L$117,NewDistributions!L50,"")</f>
        <v>0</v>
      </c>
      <c r="M50" s="9">
        <f>IF($A50&lt;=M$117,NewDistributions!M50,"")</f>
        <v>178</v>
      </c>
      <c r="N50" s="9">
        <f>IF($A50&lt;=N$117,NewDistributions!N50,"")</f>
        <v>187</v>
      </c>
      <c r="O50" s="9">
        <f>IF($A50&lt;=O$117,NewDistributions!O50,"")</f>
        <v>2143</v>
      </c>
      <c r="P50" s="9">
        <f>IF($A50&lt;=P$117,NewDistributions!P50,"")</f>
        <v>1477</v>
      </c>
      <c r="Q50" s="9">
        <f>IF($A50&lt;=Q$117,NewDistributions!Q50,"")</f>
        <v>618</v>
      </c>
      <c r="R50" s="9">
        <f>IF($A50&lt;=R$117,NewDistributions!R50,"")</f>
        <v>1262</v>
      </c>
      <c r="S50" s="9">
        <f>IF($A50&lt;=S$117,NewDistributions!S50,"")</f>
        <v>894</v>
      </c>
      <c r="T50" s="9">
        <f>IF($A50&lt;=T$117,NewDistributions!T50,"")</f>
        <v>1781</v>
      </c>
      <c r="U50" s="9">
        <f>IF($A50&lt;=U$117,NewDistributions!U50,"")</f>
        <v>433</v>
      </c>
      <c r="V50" s="9">
        <f>IF($A50&lt;=V$117,NewDistributions!V50,"")</f>
        <v>996</v>
      </c>
      <c r="W50" s="9">
        <f>IF($A50&lt;=W$117,NewDistributions!W50,"")</f>
        <v>0</v>
      </c>
      <c r="X50" s="9">
        <f>IF($A50&lt;=X$117,NewDistributions!X50,"")</f>
        <v>886</v>
      </c>
      <c r="Y50" s="9">
        <f>IF($A50&lt;=Y$117,NewDistributions!Y50,"")</f>
        <v>382</v>
      </c>
      <c r="Z50" s="9">
        <f>IF($A50&lt;=Z$117,NewDistributions!Z50,"")</f>
        <v>467</v>
      </c>
      <c r="AA50" s="9">
        <f>IF($A50&lt;=AA$117,NewDistributions!AA50,"")</f>
        <v>344</v>
      </c>
      <c r="AB50" s="9">
        <f>IF($A50&lt;=AB$117,NewDistributions!AB50,"")</f>
        <v>948</v>
      </c>
      <c r="AC50" s="9">
        <f>IF($A50&lt;=AC$117,NewDistributions!AC50,"")</f>
        <v>0</v>
      </c>
      <c r="AD50" s="9">
        <f>IF($A50&lt;=AD$117,NewDistributions!AD50,"")</f>
        <v>93</v>
      </c>
      <c r="AE50" s="9">
        <f>IF($A50&lt;=AE$117,NewDistributions!AE50,"")</f>
        <v>103</v>
      </c>
      <c r="AF50" s="9">
        <f>IF($A50&lt;=AF$117,NewDistributions!AF50,"")</f>
        <v>4688</v>
      </c>
      <c r="AG50" s="9">
        <f>IF($A50&lt;=AG$117,NewDistributions!AG50,"")</f>
        <v>237</v>
      </c>
      <c r="AH50" s="9">
        <f>IF($A50&lt;=AH$117,NewDistributions!AH50,"")</f>
        <v>14</v>
      </c>
      <c r="AI50" s="9">
        <f>IF($A50&lt;=AI$117,NewDistributions!AI50,"")</f>
        <v>1</v>
      </c>
      <c r="AJ50" s="9">
        <f>IF($A50&lt;=AJ$117,NewDistributions!AJ50,"")</f>
        <v>29</v>
      </c>
    </row>
    <row r="51" spans="1:36" x14ac:dyDescent="0.25">
      <c r="A51" s="1">
        <v>44366</v>
      </c>
      <c r="B51" s="3">
        <v>170</v>
      </c>
      <c r="C51" s="9">
        <f>IF($A51&lt;=C$117,NewDistributions!C51,"")</f>
        <v>3</v>
      </c>
      <c r="D51" s="9">
        <f>IF($A51&lt;=D$117,NewDistributions!D51,"")</f>
        <v>1506</v>
      </c>
      <c r="E51" s="9">
        <f>IF($A51&lt;=E$117,NewDistributions!E51,"")</f>
        <v>2132</v>
      </c>
      <c r="F51" s="9">
        <f>IF($A51&lt;=F$117,NewDistributions!F51,"")</f>
        <v>1156</v>
      </c>
      <c r="G51" s="9">
        <f>IF($A51&lt;=G$117,NewDistributions!G51,"")</f>
        <v>442</v>
      </c>
      <c r="H51" s="9">
        <f>IF($A51&lt;=H$117,NewDistributions!H51,"")</f>
        <v>293</v>
      </c>
      <c r="I51" s="9">
        <f>IF($A51&lt;=I$117,NewDistributions!I51,"")</f>
        <v>43</v>
      </c>
      <c r="J51" s="9">
        <f>IF($A51&lt;=J$117,NewDistributions!J51,"")</f>
        <v>57</v>
      </c>
      <c r="K51" s="9">
        <f>IF($A51&lt;=K$117,NewDistributions!K51,"")</f>
        <v>1289</v>
      </c>
      <c r="L51" s="9">
        <f>IF($A51&lt;=L$117,NewDistributions!L51,"")</f>
        <v>726</v>
      </c>
      <c r="M51" s="9">
        <f>IF($A51&lt;=M$117,NewDistributions!M51,"")</f>
        <v>0</v>
      </c>
      <c r="N51" s="9">
        <f>IF($A51&lt;=N$117,NewDistributions!N51,"")</f>
        <v>50</v>
      </c>
      <c r="O51" s="9">
        <f>IF($A51&lt;=O$117,NewDistributions!O51,"")</f>
        <v>82</v>
      </c>
      <c r="P51" s="9">
        <f>IF($A51&lt;=P$117,NewDistributions!P51,"")</f>
        <v>85</v>
      </c>
      <c r="Q51" s="9">
        <f>IF($A51&lt;=Q$117,NewDistributions!Q51,"")</f>
        <v>94</v>
      </c>
      <c r="R51" s="9">
        <f>IF($A51&lt;=R$117,NewDistributions!R51,"")</f>
        <v>500</v>
      </c>
      <c r="S51" s="9">
        <f>IF($A51&lt;=S$117,NewDistributions!S51,"")</f>
        <v>234</v>
      </c>
      <c r="T51" s="9">
        <f>IF($A51&lt;=T$117,NewDistributions!T51,"")</f>
        <v>396</v>
      </c>
      <c r="U51" s="9">
        <f>IF($A51&lt;=U$117,NewDistributions!U51,"")</f>
        <v>26</v>
      </c>
      <c r="V51" s="9">
        <f>IF($A51&lt;=V$117,NewDistributions!V51,"")</f>
        <v>656</v>
      </c>
      <c r="W51" s="9">
        <f>IF($A51&lt;=W$117,NewDistributions!W51,"")</f>
        <v>0</v>
      </c>
      <c r="X51" s="9">
        <f>IF($A51&lt;=X$117,NewDistributions!X51,"")</f>
        <v>1533</v>
      </c>
      <c r="Y51" s="9">
        <f>IF($A51&lt;=Y$117,NewDistributions!Y51,"")</f>
        <v>1366</v>
      </c>
      <c r="Z51" s="9">
        <f>IF($A51&lt;=Z$117,NewDistributions!Z51,"")</f>
        <v>174</v>
      </c>
      <c r="AA51" s="9">
        <f>IF($A51&lt;=AA$117,NewDistributions!AA51,"")</f>
        <v>0</v>
      </c>
      <c r="AB51" s="9">
        <f>IF($A51&lt;=AB$117,NewDistributions!AB51,"")</f>
        <v>681</v>
      </c>
      <c r="AC51" s="9">
        <f>IF($A51&lt;=AC$117,NewDistributions!AC51,"")</f>
        <v>1226</v>
      </c>
      <c r="AD51" s="9">
        <f>IF($A51&lt;=AD$117,NewDistributions!AD51,"")</f>
        <v>58</v>
      </c>
      <c r="AE51" s="9">
        <f>IF($A51&lt;=AE$117,NewDistributions!AE51,"")</f>
        <v>125</v>
      </c>
      <c r="AF51" s="9">
        <f>IF($A51&lt;=AF$117,NewDistributions!AF51,"")</f>
        <v>61</v>
      </c>
      <c r="AG51" s="9">
        <f>IF($A51&lt;=AG$117,NewDistributions!AG51,"")</f>
        <v>138</v>
      </c>
      <c r="AH51" s="9">
        <f>IF($A51&lt;=AH$117,NewDistributions!AH51,"")</f>
        <v>677</v>
      </c>
      <c r="AI51" s="9">
        <f>IF($A51&lt;=AI$117,NewDistributions!AI51,"")</f>
        <v>345</v>
      </c>
      <c r="AJ51" s="9">
        <f>IF($A51&lt;=AJ$117,NewDistributions!AJ51,"")</f>
        <v>724</v>
      </c>
    </row>
    <row r="52" spans="1:36" x14ac:dyDescent="0.25">
      <c r="A52" s="1">
        <v>44367</v>
      </c>
      <c r="B52" s="3">
        <v>171</v>
      </c>
      <c r="C52" s="9">
        <f>IF($A52&lt;=C$117,NewDistributions!C52,"")</f>
        <v>2</v>
      </c>
      <c r="D52" s="9">
        <f>IF($A52&lt;=D$117,NewDistributions!D52,"")</f>
        <v>640</v>
      </c>
      <c r="E52" s="9">
        <f>IF($A52&lt;=E$117,NewDistributions!E52,"")</f>
        <v>34</v>
      </c>
      <c r="F52" s="9">
        <f>IF($A52&lt;=F$117,NewDistributions!F52,"")</f>
        <v>1486</v>
      </c>
      <c r="G52" s="9">
        <f>IF($A52&lt;=G$117,NewDistributions!G52,"")</f>
        <v>649</v>
      </c>
      <c r="H52" s="9">
        <f>IF($A52&lt;=H$117,NewDistributions!H52,"")</f>
        <v>2497</v>
      </c>
      <c r="I52" s="9">
        <f>IF($A52&lt;=I$117,NewDistributions!I52,"")</f>
        <v>48</v>
      </c>
      <c r="J52" s="9">
        <f>IF($A52&lt;=J$117,NewDistributions!J52,"")</f>
        <v>1091</v>
      </c>
      <c r="K52" s="9">
        <f>IF($A52&lt;=K$117,NewDistributions!K52,"")</f>
        <v>2857</v>
      </c>
      <c r="L52" s="9">
        <f>IF($A52&lt;=L$117,NewDistributions!L52,"")</f>
        <v>716</v>
      </c>
      <c r="M52" s="9">
        <f>IF($A52&lt;=M$117,NewDistributions!M52,"")</f>
        <v>132</v>
      </c>
      <c r="N52" s="9">
        <f>IF($A52&lt;=N$117,NewDistributions!N52,"")</f>
        <v>254</v>
      </c>
      <c r="O52" s="9">
        <f>IF($A52&lt;=O$117,NewDistributions!O52,"")</f>
        <v>1222</v>
      </c>
      <c r="P52" s="9">
        <f>IF($A52&lt;=P$117,NewDistributions!P52,"")</f>
        <v>309</v>
      </c>
      <c r="Q52" s="9">
        <f>IF($A52&lt;=Q$117,NewDistributions!Q52,"")</f>
        <v>1885</v>
      </c>
      <c r="R52" s="9">
        <f>IF($A52&lt;=R$117,NewDistributions!R52,"")</f>
        <v>274</v>
      </c>
      <c r="S52" s="9">
        <f>IF($A52&lt;=S$117,NewDistributions!S52,"")</f>
        <v>1946</v>
      </c>
      <c r="T52" s="9">
        <f>IF($A52&lt;=T$117,NewDistributions!T52,"")</f>
        <v>1805</v>
      </c>
      <c r="U52" s="9">
        <f>IF($A52&lt;=U$117,NewDistributions!U52,"")</f>
        <v>90</v>
      </c>
      <c r="V52" s="9">
        <f>IF($A52&lt;=V$117,NewDistributions!V52,"")</f>
        <v>1013</v>
      </c>
      <c r="W52" s="9">
        <f>IF($A52&lt;=W$117,NewDistributions!W52,"")</f>
        <v>240</v>
      </c>
      <c r="X52" s="9">
        <f>IF($A52&lt;=X$117,NewDistributions!X52,"")</f>
        <v>368</v>
      </c>
      <c r="Y52" s="9">
        <f>IF($A52&lt;=Y$117,NewDistributions!Y52,"")</f>
        <v>3739</v>
      </c>
      <c r="Z52" s="9">
        <f>IF($A52&lt;=Z$117,NewDistributions!Z52,"")</f>
        <v>476</v>
      </c>
      <c r="AA52" s="9">
        <f>IF($A52&lt;=AA$117,NewDistributions!AA52,"")</f>
        <v>16</v>
      </c>
      <c r="AB52" s="9">
        <f>IF($A52&lt;=AB$117,NewDistributions!AB52,"")</f>
        <v>1895</v>
      </c>
      <c r="AC52" s="9">
        <f>IF($A52&lt;=AC$117,NewDistributions!AC52,"")</f>
        <v>623</v>
      </c>
      <c r="AD52" s="9">
        <f>IF($A52&lt;=AD$117,NewDistributions!AD52,"")</f>
        <v>1029</v>
      </c>
      <c r="AE52" s="9">
        <f>IF($A52&lt;=AE$117,NewDistributions!AE52,"")</f>
        <v>3</v>
      </c>
      <c r="AF52" s="9">
        <f>IF($A52&lt;=AF$117,NewDistributions!AF52,"")</f>
        <v>243</v>
      </c>
      <c r="AG52" s="9">
        <f>IF($A52&lt;=AG$117,NewDistributions!AG52,"")</f>
        <v>98</v>
      </c>
      <c r="AH52" s="9">
        <f>IF($A52&lt;=AH$117,NewDistributions!AH52,"")</f>
        <v>62</v>
      </c>
      <c r="AI52" s="9">
        <f>IF($A52&lt;=AI$117,NewDistributions!AI52,"")</f>
        <v>0</v>
      </c>
      <c r="AJ52" s="9">
        <f>IF($A52&lt;=AJ$117,NewDistributions!AJ52,"")</f>
        <v>117</v>
      </c>
    </row>
    <row r="53" spans="1:36" x14ac:dyDescent="0.25">
      <c r="A53" s="1">
        <v>44368</v>
      </c>
      <c r="B53" s="3">
        <v>172</v>
      </c>
      <c r="C53" s="9">
        <f>IF($A53&lt;=C$117,NewDistributions!C53,"")</f>
        <v>0</v>
      </c>
      <c r="D53" s="9">
        <f>IF($A53&lt;=D$117,NewDistributions!D53,"")</f>
        <v>2968</v>
      </c>
      <c r="E53" s="9">
        <f>IF($A53&lt;=E$117,NewDistributions!E53,"")</f>
        <v>3310</v>
      </c>
      <c r="F53" s="9">
        <f>IF($A53&lt;=F$117,NewDistributions!F53,"")</f>
        <v>1726</v>
      </c>
      <c r="G53" s="9">
        <f>IF($A53&lt;=G$117,NewDistributions!G53,"")</f>
        <v>608</v>
      </c>
      <c r="H53" s="9">
        <f>IF($A53&lt;=H$117,NewDistributions!H53,"")</f>
        <v>0</v>
      </c>
      <c r="I53" s="9">
        <f>IF($A53&lt;=I$117,NewDistributions!I53,"")</f>
        <v>519</v>
      </c>
      <c r="J53" s="9">
        <f>IF($A53&lt;=J$117,NewDistributions!J53,"")</f>
        <v>929</v>
      </c>
      <c r="K53" s="9">
        <f>IF($A53&lt;=K$117,NewDistributions!K53,"")</f>
        <v>1340</v>
      </c>
      <c r="L53" s="9">
        <f>IF($A53&lt;=L$117,NewDistributions!L53,"")</f>
        <v>237</v>
      </c>
      <c r="M53" s="9">
        <f>IF($A53&lt;=M$117,NewDistributions!M53,"")</f>
        <v>1191</v>
      </c>
      <c r="N53" s="9">
        <f>IF($A53&lt;=N$117,NewDistributions!N53,"")</f>
        <v>2572</v>
      </c>
      <c r="O53" s="9">
        <f>IF($A53&lt;=O$117,NewDistributions!O53,"")</f>
        <v>422</v>
      </c>
      <c r="P53" s="9">
        <f>IF($A53&lt;=P$117,NewDistributions!P53,"")</f>
        <v>144</v>
      </c>
      <c r="Q53" s="9">
        <f>IF($A53&lt;=Q$117,NewDistributions!Q53,"")</f>
        <v>1230</v>
      </c>
      <c r="R53" s="9">
        <f>IF($A53&lt;=R$117,NewDistributions!R53,"")</f>
        <v>486</v>
      </c>
      <c r="S53" s="9">
        <f>IF($A53&lt;=S$117,NewDistributions!S53,"")</f>
        <v>74</v>
      </c>
      <c r="T53" s="9">
        <f>IF($A53&lt;=T$117,NewDistributions!T53,"")</f>
        <v>147</v>
      </c>
      <c r="U53" s="9">
        <f>IF($A53&lt;=U$117,NewDistributions!U53,"")</f>
        <v>12</v>
      </c>
      <c r="V53" s="9">
        <f>IF($A53&lt;=V$117,NewDistributions!V53,"")</f>
        <v>293</v>
      </c>
      <c r="W53" s="9">
        <f>IF($A53&lt;=W$117,NewDistributions!W53,"")</f>
        <v>331</v>
      </c>
      <c r="X53" s="9">
        <f>IF($A53&lt;=X$117,NewDistributions!X53,"")</f>
        <v>2214</v>
      </c>
      <c r="Y53" s="9">
        <f>IF($A53&lt;=Y$117,NewDistributions!Y53,"")</f>
        <v>2594</v>
      </c>
      <c r="Z53" s="9">
        <f>IF($A53&lt;=Z$117,NewDistributions!Z53,"")</f>
        <v>83</v>
      </c>
      <c r="AA53" s="9">
        <f>IF($A53&lt;=AA$117,NewDistributions!AA53,"")</f>
        <v>769</v>
      </c>
      <c r="AB53" s="9">
        <f>IF($A53&lt;=AB$117,NewDistributions!AB53,"")</f>
        <v>2458</v>
      </c>
      <c r="AC53" s="9">
        <f>IF($A53&lt;=AC$117,NewDistributions!AC53,"")</f>
        <v>324</v>
      </c>
      <c r="AD53" s="9">
        <f>IF($A53&lt;=AD$117,NewDistributions!AD53,"")</f>
        <v>52</v>
      </c>
      <c r="AE53" s="9">
        <f>IF($A53&lt;=AE$117,NewDistributions!AE53,"")</f>
        <v>1139</v>
      </c>
      <c r="AF53" s="9">
        <f>IF($A53&lt;=AF$117,NewDistributions!AF53,"")</f>
        <v>90</v>
      </c>
      <c r="AG53" s="9">
        <f>IF($A53&lt;=AG$117,NewDistributions!AG53,"")</f>
        <v>35</v>
      </c>
      <c r="AH53" s="9">
        <f>IF($A53&lt;=AH$117,NewDistributions!AH53,"")</f>
        <v>16</v>
      </c>
      <c r="AI53" s="9">
        <f>IF($A53&lt;=AI$117,NewDistributions!AI53,"")</f>
        <v>0</v>
      </c>
      <c r="AJ53" s="9">
        <f>IF($A53&lt;=AJ$117,NewDistributions!AJ53,"")</f>
        <v>4585</v>
      </c>
    </row>
    <row r="54" spans="1:36" x14ac:dyDescent="0.25">
      <c r="A54" s="1">
        <v>44369</v>
      </c>
      <c r="B54" s="3">
        <v>173</v>
      </c>
      <c r="C54" s="9">
        <f>IF($A54&lt;=C$117,NewDistributions!C54,"")</f>
        <v>957</v>
      </c>
      <c r="D54" s="9">
        <f>IF($A54&lt;=D$117,NewDistributions!D54,"")</f>
        <v>880</v>
      </c>
      <c r="E54" s="9">
        <f>IF($A54&lt;=E$117,NewDistributions!E54,"")</f>
        <v>107</v>
      </c>
      <c r="F54" s="9">
        <f>IF($A54&lt;=F$117,NewDistributions!F54,"")</f>
        <v>2967</v>
      </c>
      <c r="G54" s="9">
        <f>IF($A54&lt;=G$117,NewDistributions!G54,"")</f>
        <v>959</v>
      </c>
      <c r="H54" s="9">
        <f>IF($A54&lt;=H$117,NewDistributions!H54,"")</f>
        <v>739</v>
      </c>
      <c r="I54" s="9">
        <f>IF($A54&lt;=I$117,NewDistributions!I54,"")</f>
        <v>1359</v>
      </c>
      <c r="J54" s="9">
        <f>IF($A54&lt;=J$117,NewDistributions!J54,"")</f>
        <v>1886</v>
      </c>
      <c r="K54" s="9">
        <f>IF($A54&lt;=K$117,NewDistributions!K54,"")</f>
        <v>476</v>
      </c>
      <c r="L54" s="9">
        <f>IF($A54&lt;=L$117,NewDistributions!L54,"")</f>
        <v>251</v>
      </c>
      <c r="M54" s="9">
        <f>IF($A54&lt;=M$117,NewDistributions!M54,"")</f>
        <v>1955</v>
      </c>
      <c r="N54" s="9">
        <f>IF($A54&lt;=N$117,NewDistributions!N54,"")</f>
        <v>6</v>
      </c>
      <c r="O54" s="9">
        <f>IF($A54&lt;=O$117,NewDistributions!O54,"")</f>
        <v>14</v>
      </c>
      <c r="P54" s="9">
        <f>IF($A54&lt;=P$117,NewDistributions!P54,"")</f>
        <v>710</v>
      </c>
      <c r="Q54" s="9">
        <f>IF($A54&lt;=Q$117,NewDistributions!Q54,"")</f>
        <v>2523</v>
      </c>
      <c r="R54" s="9">
        <f>IF($A54&lt;=R$117,NewDistributions!R54,"")</f>
        <v>1366</v>
      </c>
      <c r="S54" s="9">
        <f>IF($A54&lt;=S$117,NewDistributions!S54,"")</f>
        <v>75</v>
      </c>
      <c r="T54" s="9">
        <f>IF($A54&lt;=T$117,NewDistributions!T54,"")</f>
        <v>686</v>
      </c>
      <c r="U54" s="9">
        <f>IF($A54&lt;=U$117,NewDistributions!U54,"")</f>
        <v>165</v>
      </c>
      <c r="V54" s="9">
        <f>IF($A54&lt;=V$117,NewDistributions!V54,"")</f>
        <v>43</v>
      </c>
      <c r="W54" s="9">
        <f>IF($A54&lt;=W$117,NewDistributions!W54,"")</f>
        <v>1503</v>
      </c>
      <c r="X54" s="9">
        <f>IF($A54&lt;=X$117,NewDistributions!X54,"")</f>
        <v>1228</v>
      </c>
      <c r="Y54" s="9">
        <f>IF($A54&lt;=Y$117,NewDistributions!Y54,"")</f>
        <v>0</v>
      </c>
      <c r="Z54" s="9">
        <f>IF($A54&lt;=Z$117,NewDistributions!Z54,"")</f>
        <v>3153</v>
      </c>
      <c r="AA54" s="9">
        <f>IF($A54&lt;=AA$117,NewDistributions!AA54,"")</f>
        <v>3053</v>
      </c>
      <c r="AB54" s="9">
        <f>IF($A54&lt;=AB$117,NewDistributions!AB54,"")</f>
        <v>2335</v>
      </c>
      <c r="AC54" s="9">
        <f>IF($A54&lt;=AC$117,NewDistributions!AC54,"")</f>
        <v>727</v>
      </c>
      <c r="AD54" s="9">
        <f>IF($A54&lt;=AD$117,NewDistributions!AD54,"")</f>
        <v>329</v>
      </c>
      <c r="AE54" s="9">
        <f>IF($A54&lt;=AE$117,NewDistributions!AE54,"")</f>
        <v>657</v>
      </c>
      <c r="AF54" s="9">
        <f>IF($A54&lt;=AF$117,NewDistributions!AF54,"")</f>
        <v>39</v>
      </c>
      <c r="AG54" s="9">
        <f>IF($A54&lt;=AG$117,NewDistributions!AG54,"")</f>
        <v>15</v>
      </c>
      <c r="AH54" s="9">
        <f>IF($A54&lt;=AH$117,NewDistributions!AH54,"")</f>
        <v>376</v>
      </c>
      <c r="AI54" s="9">
        <f>IF($A54&lt;=AI$117,NewDistributions!AI54,"")</f>
        <v>302</v>
      </c>
      <c r="AJ54" s="9">
        <f>IF($A54&lt;=AJ$117,NewDistributions!AJ54,"")</f>
        <v>91</v>
      </c>
    </row>
    <row r="55" spans="1:36" x14ac:dyDescent="0.25">
      <c r="A55" s="1">
        <v>44370</v>
      </c>
      <c r="B55" s="3">
        <v>174</v>
      </c>
      <c r="C55" s="9">
        <f>IF($A55&lt;=C$117,NewDistributions!C55,"")</f>
        <v>0</v>
      </c>
      <c r="D55" s="9">
        <f>IF($A55&lt;=D$117,NewDistributions!D55,"")</f>
        <v>1649</v>
      </c>
      <c r="E55" s="9">
        <f>IF($A55&lt;=E$117,NewDistributions!E55,"")</f>
        <v>1435</v>
      </c>
      <c r="F55" s="9">
        <f>IF($A55&lt;=F$117,NewDistributions!F55,"")</f>
        <v>123</v>
      </c>
      <c r="G55" s="9">
        <f>IF($A55&lt;=G$117,NewDistributions!G55,"")</f>
        <v>685</v>
      </c>
      <c r="H55" s="9">
        <f>IF($A55&lt;=H$117,NewDistributions!H55,"")</f>
        <v>1805</v>
      </c>
      <c r="I55" s="9">
        <f>IF($A55&lt;=I$117,NewDistributions!I55,"")</f>
        <v>2640</v>
      </c>
      <c r="J55" s="9">
        <f>IF($A55&lt;=J$117,NewDistributions!J55,"")</f>
        <v>1299</v>
      </c>
      <c r="K55" s="9">
        <f>IF($A55&lt;=K$117,NewDistributions!K55,"")</f>
        <v>2010</v>
      </c>
      <c r="L55" s="9">
        <f>IF($A55&lt;=L$117,NewDistributions!L55,"")</f>
        <v>1330</v>
      </c>
      <c r="M55" s="9">
        <f>IF($A55&lt;=M$117,NewDistributions!M55,"")</f>
        <v>377</v>
      </c>
      <c r="N55" s="9">
        <f>IF($A55&lt;=N$117,NewDistributions!N55,"")</f>
        <v>1253</v>
      </c>
      <c r="O55" s="9">
        <f>IF($A55&lt;=O$117,NewDistributions!O55,"")</f>
        <v>267</v>
      </c>
      <c r="P55" s="9">
        <f>IF($A55&lt;=P$117,NewDistributions!P55,"")</f>
        <v>962</v>
      </c>
      <c r="Q55" s="9">
        <f>IF($A55&lt;=Q$117,NewDistributions!Q55,"")</f>
        <v>1233</v>
      </c>
      <c r="R55" s="9">
        <f>IF($A55&lt;=R$117,NewDistributions!R55,"")</f>
        <v>317</v>
      </c>
      <c r="S55" s="9">
        <f>IF($A55&lt;=S$117,NewDistributions!S55,"")</f>
        <v>752</v>
      </c>
      <c r="T55" s="9">
        <f>IF($A55&lt;=T$117,NewDistributions!T55,"")</f>
        <v>2044</v>
      </c>
      <c r="U55" s="9">
        <f>IF($A55&lt;=U$117,NewDistributions!U55,"")</f>
        <v>2163</v>
      </c>
      <c r="V55" s="9">
        <f>IF($A55&lt;=V$117,NewDistributions!V55,"")</f>
        <v>32</v>
      </c>
      <c r="W55" s="9">
        <f>IF($A55&lt;=W$117,NewDistributions!W55,"")</f>
        <v>42</v>
      </c>
      <c r="X55" s="9">
        <f>IF($A55&lt;=X$117,NewDistributions!X55,"")</f>
        <v>407</v>
      </c>
      <c r="Y55" s="9">
        <f>IF($A55&lt;=Y$117,NewDistributions!Y55,"")</f>
        <v>1686</v>
      </c>
      <c r="Z55" s="9">
        <f>IF($A55&lt;=Z$117,NewDistributions!Z55,"")</f>
        <v>2153</v>
      </c>
      <c r="AA55" s="9">
        <f>IF($A55&lt;=AA$117,NewDistributions!AA55,"")</f>
        <v>462</v>
      </c>
      <c r="AB55" s="9">
        <f>IF($A55&lt;=AB$117,NewDistributions!AB55,"")</f>
        <v>1233</v>
      </c>
      <c r="AC55" s="9">
        <f>IF($A55&lt;=AC$117,NewDistributions!AC55,"")</f>
        <v>1626</v>
      </c>
      <c r="AD55" s="9">
        <f>IF($A55&lt;=AD$117,NewDistributions!AD55,"")</f>
        <v>147</v>
      </c>
      <c r="AE55" s="9">
        <f>IF($A55&lt;=AE$117,NewDistributions!AE55,"")</f>
        <v>846</v>
      </c>
      <c r="AF55" s="9">
        <f>IF($A55&lt;=AF$117,NewDistributions!AF55,"")</f>
        <v>214</v>
      </c>
      <c r="AG55" s="9">
        <f>IF($A55&lt;=AG$117,NewDistributions!AG55,"")</f>
        <v>0</v>
      </c>
      <c r="AH55" s="9">
        <f>IF($A55&lt;=AH$117,NewDistributions!AH55,"")</f>
        <v>1541</v>
      </c>
      <c r="AI55" s="9">
        <f>IF($A55&lt;=AI$117,NewDistributions!AI55,"")</f>
        <v>3374</v>
      </c>
      <c r="AJ55" s="9">
        <f>IF($A55&lt;=AJ$117,NewDistributions!AJ55,"")</f>
        <v>1</v>
      </c>
    </row>
    <row r="56" spans="1:36" x14ac:dyDescent="0.25">
      <c r="A56" s="1">
        <v>44371</v>
      </c>
      <c r="B56" s="3">
        <v>175</v>
      </c>
      <c r="C56" s="9">
        <f>IF($A56&lt;=C$117,NewDistributions!C56,"")</f>
        <v>14</v>
      </c>
      <c r="D56" s="9">
        <f>IF($A56&lt;=D$117,NewDistributions!D56,"")</f>
        <v>2297</v>
      </c>
      <c r="E56" s="9">
        <f>IF($A56&lt;=E$117,NewDistributions!E56,"")</f>
        <v>89</v>
      </c>
      <c r="F56" s="9">
        <f>IF($A56&lt;=F$117,NewDistributions!F56,"")</f>
        <v>32</v>
      </c>
      <c r="G56" s="9">
        <f>IF($A56&lt;=G$117,NewDistributions!G56,"")</f>
        <v>941</v>
      </c>
      <c r="H56" s="9">
        <f>IF($A56&lt;=H$117,NewDistributions!H56,"")</f>
        <v>2343</v>
      </c>
      <c r="I56" s="9">
        <f>IF($A56&lt;=I$117,NewDistributions!I56,"")</f>
        <v>208</v>
      </c>
      <c r="J56" s="9">
        <f>IF($A56&lt;=J$117,NewDistributions!J56,"")</f>
        <v>3087</v>
      </c>
      <c r="K56" s="9">
        <f>IF($A56&lt;=K$117,NewDistributions!K56,"")</f>
        <v>334</v>
      </c>
      <c r="L56" s="9">
        <f>IF($A56&lt;=L$117,NewDistributions!L56,"")</f>
        <v>114</v>
      </c>
      <c r="M56" s="9">
        <f>IF($A56&lt;=M$117,NewDistributions!M56,"")</f>
        <v>84</v>
      </c>
      <c r="N56" s="9">
        <f>IF($A56&lt;=N$117,NewDistributions!N56,"")</f>
        <v>519</v>
      </c>
      <c r="O56" s="9">
        <f>IF($A56&lt;=O$117,NewDistributions!O56,"")</f>
        <v>124</v>
      </c>
      <c r="P56" s="9">
        <f>IF($A56&lt;=P$117,NewDistributions!P56,"")</f>
        <v>1938</v>
      </c>
      <c r="Q56" s="9">
        <f>IF($A56&lt;=Q$117,NewDistributions!Q56,"")</f>
        <v>1857</v>
      </c>
      <c r="R56" s="9">
        <f>IF($A56&lt;=R$117,NewDistributions!R56,"")</f>
        <v>1540</v>
      </c>
      <c r="S56" s="9">
        <f>IF($A56&lt;=S$117,NewDistributions!S56,"")</f>
        <v>505</v>
      </c>
      <c r="T56" s="9">
        <f>IF($A56&lt;=T$117,NewDistributions!T56,"")</f>
        <v>2113</v>
      </c>
      <c r="U56" s="9">
        <f>IF($A56&lt;=U$117,NewDistributions!U56,"")</f>
        <v>610</v>
      </c>
      <c r="V56" s="9">
        <f>IF($A56&lt;=V$117,NewDistributions!V56,"")</f>
        <v>934</v>
      </c>
      <c r="W56" s="9">
        <f>IF($A56&lt;=W$117,NewDistributions!W56,"")</f>
        <v>392</v>
      </c>
      <c r="X56" s="9">
        <f>IF($A56&lt;=X$117,NewDistributions!X56,"")</f>
        <v>2177</v>
      </c>
      <c r="Y56" s="9">
        <f>IF($A56&lt;=Y$117,NewDistributions!Y56,"")</f>
        <v>1343</v>
      </c>
      <c r="Z56" s="9">
        <f>IF($A56&lt;=Z$117,NewDistributions!Z56,"")</f>
        <v>709</v>
      </c>
      <c r="AA56" s="9">
        <f>IF($A56&lt;=AA$117,NewDistributions!AA56,"")</f>
        <v>65</v>
      </c>
      <c r="AB56" s="9">
        <f>IF($A56&lt;=AB$117,NewDistributions!AB56,"")</f>
        <v>1252</v>
      </c>
      <c r="AC56" s="9">
        <f>IF($A56&lt;=AC$117,NewDistributions!AC56,"")</f>
        <v>1368</v>
      </c>
      <c r="AD56" s="9">
        <f>IF($A56&lt;=AD$117,NewDistributions!AD56,"")</f>
        <v>744</v>
      </c>
      <c r="AE56" s="9">
        <f>IF($A56&lt;=AE$117,NewDistributions!AE56,"")</f>
        <v>12</v>
      </c>
      <c r="AF56" s="9">
        <f>IF($A56&lt;=AF$117,NewDistributions!AF56,"")</f>
        <v>186</v>
      </c>
      <c r="AG56" s="9">
        <f>IF($A56&lt;=AG$117,NewDistributions!AG56,"")</f>
        <v>96</v>
      </c>
      <c r="AH56" s="9">
        <f>IF($A56&lt;=AH$117,NewDistributions!AH56,"")</f>
        <v>408</v>
      </c>
      <c r="AI56" s="9">
        <f>IF($A56&lt;=AI$117,NewDistributions!AI56,"")</f>
        <v>647</v>
      </c>
      <c r="AJ56" s="9">
        <f>IF($A56&lt;=AJ$117,NewDistributions!AJ56,"")</f>
        <v>3222</v>
      </c>
    </row>
    <row r="57" spans="1:36" x14ac:dyDescent="0.25">
      <c r="A57" s="1">
        <v>44372</v>
      </c>
      <c r="B57" s="3">
        <v>176</v>
      </c>
      <c r="C57" s="9">
        <f>IF($A57&lt;=C$117,NewDistributions!C57,"")</f>
        <v>5</v>
      </c>
      <c r="D57" s="9">
        <f>IF($A57&lt;=D$117,NewDistributions!D57,"")</f>
        <v>2247</v>
      </c>
      <c r="E57" s="9">
        <f>IF($A57&lt;=E$117,NewDistributions!E57,"")</f>
        <v>1004</v>
      </c>
      <c r="F57" s="9">
        <f>IF($A57&lt;=F$117,NewDistributions!F57,"")</f>
        <v>1523</v>
      </c>
      <c r="G57" s="9">
        <f>IF($A57&lt;=G$117,NewDistributions!G57,"")</f>
        <v>528</v>
      </c>
      <c r="H57" s="9">
        <f>IF($A57&lt;=H$117,NewDistributions!H57,"")</f>
        <v>244</v>
      </c>
      <c r="I57" s="9">
        <f>IF($A57&lt;=I$117,NewDistributions!I57,"")</f>
        <v>1710</v>
      </c>
      <c r="J57" s="9">
        <f>IF($A57&lt;=J$117,NewDistributions!J57,"")</f>
        <v>138</v>
      </c>
      <c r="K57" s="9">
        <f>IF($A57&lt;=K$117,NewDistributions!K57,"")</f>
        <v>1080</v>
      </c>
      <c r="L57" s="9">
        <f>IF($A57&lt;=L$117,NewDistributions!L57,"")</f>
        <v>313</v>
      </c>
      <c r="M57" s="9">
        <f>IF($A57&lt;=M$117,NewDistributions!M57,"")</f>
        <v>2</v>
      </c>
      <c r="N57" s="9">
        <f>IF($A57&lt;=N$117,NewDistributions!N57,"")</f>
        <v>979</v>
      </c>
      <c r="O57" s="9">
        <f>IF($A57&lt;=O$117,NewDistributions!O57,"")</f>
        <v>277</v>
      </c>
      <c r="P57" s="9">
        <f>IF($A57&lt;=P$117,NewDistributions!P57,"")</f>
        <v>866</v>
      </c>
      <c r="Q57" s="9">
        <f>IF($A57&lt;=Q$117,NewDistributions!Q57,"")</f>
        <v>1246</v>
      </c>
      <c r="R57" s="9">
        <f>IF($A57&lt;=R$117,NewDistributions!R57,"")</f>
        <v>672</v>
      </c>
      <c r="S57" s="9">
        <f>IF($A57&lt;=S$117,NewDistributions!S57,"")</f>
        <v>1949</v>
      </c>
      <c r="T57" s="9">
        <f>IF($A57&lt;=T$117,NewDistributions!T57,"")</f>
        <v>1187</v>
      </c>
      <c r="U57" s="9">
        <f>IF($A57&lt;=U$117,NewDistributions!U57,"")</f>
        <v>1265</v>
      </c>
      <c r="V57" s="9">
        <f>IF($A57&lt;=V$117,NewDistributions!V57,"")</f>
        <v>232</v>
      </c>
      <c r="W57" s="9">
        <f>IF($A57&lt;=W$117,NewDistributions!W57,"")</f>
        <v>97</v>
      </c>
      <c r="X57" s="9">
        <f>IF($A57&lt;=X$117,NewDistributions!X57,"")</f>
        <v>1291</v>
      </c>
      <c r="Y57" s="9">
        <f>IF($A57&lt;=Y$117,NewDistributions!Y57,"")</f>
        <v>1023</v>
      </c>
      <c r="Z57" s="9">
        <f>IF($A57&lt;=Z$117,NewDistributions!Z57,"")</f>
        <v>714</v>
      </c>
      <c r="AA57" s="9">
        <f>IF($A57&lt;=AA$117,NewDistributions!AA57,"")</f>
        <v>340</v>
      </c>
      <c r="AB57" s="9">
        <f>IF($A57&lt;=AB$117,NewDistributions!AB57,"")</f>
        <v>2588</v>
      </c>
      <c r="AC57" s="9">
        <f>IF($A57&lt;=AC$117,NewDistributions!AC57,"")</f>
        <v>1540</v>
      </c>
      <c r="AD57" s="9">
        <f>IF($A57&lt;=AD$117,NewDistributions!AD57,"")</f>
        <v>138</v>
      </c>
      <c r="AE57" s="9">
        <f>IF($A57&lt;=AE$117,NewDistributions!AE57,"")</f>
        <v>1635</v>
      </c>
      <c r="AF57" s="9">
        <f>IF($A57&lt;=AF$117,NewDistributions!AF57,"")</f>
        <v>790</v>
      </c>
      <c r="AG57" s="9">
        <f>IF($A57&lt;=AG$117,NewDistributions!AG57,"")</f>
        <v>724</v>
      </c>
      <c r="AH57" s="9">
        <f>IF($A57&lt;=AH$117,NewDistributions!AH57,"")</f>
        <v>438</v>
      </c>
      <c r="AI57" s="9">
        <f>IF($A57&lt;=AI$117,NewDistributions!AI57,"")</f>
        <v>3290</v>
      </c>
      <c r="AJ57" s="9">
        <f>IF($A57&lt;=AJ$117,NewDistributions!AJ57,"")</f>
        <v>1387</v>
      </c>
    </row>
    <row r="58" spans="1:36" x14ac:dyDescent="0.25">
      <c r="A58" s="1">
        <v>44373</v>
      </c>
      <c r="B58" s="3">
        <v>177</v>
      </c>
      <c r="C58" s="9">
        <f>IF($A58&lt;=C$117,NewDistributions!C58,"")</f>
        <v>35</v>
      </c>
      <c r="D58" s="9">
        <f>IF($A58&lt;=D$117,NewDistributions!D58,"")</f>
        <v>504</v>
      </c>
      <c r="E58" s="9">
        <f>IF($A58&lt;=E$117,NewDistributions!E58,"")</f>
        <v>5016</v>
      </c>
      <c r="F58" s="9">
        <f>IF($A58&lt;=F$117,NewDistributions!F58,"")</f>
        <v>203</v>
      </c>
      <c r="G58" s="9">
        <f>IF($A58&lt;=G$117,NewDistributions!G58,"")</f>
        <v>1076</v>
      </c>
      <c r="H58" s="9">
        <f>IF($A58&lt;=H$117,NewDistributions!H58,"")</f>
        <v>845</v>
      </c>
      <c r="I58" s="9">
        <f>IF($A58&lt;=I$117,NewDistributions!I58,"")</f>
        <v>728</v>
      </c>
      <c r="J58" s="9">
        <f>IF($A58&lt;=J$117,NewDistributions!J58,"")</f>
        <v>223</v>
      </c>
      <c r="K58" s="9">
        <f>IF($A58&lt;=K$117,NewDistributions!K58,"")</f>
        <v>169</v>
      </c>
      <c r="L58" s="9">
        <f>IF($A58&lt;=L$117,NewDistributions!L58,"")</f>
        <v>352</v>
      </c>
      <c r="M58" s="9">
        <f>IF($A58&lt;=M$117,NewDistributions!M58,"")</f>
        <v>76</v>
      </c>
      <c r="N58" s="9">
        <f>IF($A58&lt;=N$117,NewDistributions!N58,"")</f>
        <v>121</v>
      </c>
      <c r="O58" s="9">
        <f>IF($A58&lt;=O$117,NewDistributions!O58,"")</f>
        <v>674</v>
      </c>
      <c r="P58" s="9">
        <f>IF($A58&lt;=P$117,NewDistributions!P58,"")</f>
        <v>849</v>
      </c>
      <c r="Q58" s="9">
        <f>IF($A58&lt;=Q$117,NewDistributions!Q58,"")</f>
        <v>73</v>
      </c>
      <c r="R58" s="9">
        <f>IF($A58&lt;=R$117,NewDistributions!R58,"")</f>
        <v>1216</v>
      </c>
      <c r="S58" s="9">
        <f>IF($A58&lt;=S$117,NewDistributions!S58,"")</f>
        <v>848</v>
      </c>
      <c r="T58" s="9">
        <f>IF($A58&lt;=T$117,NewDistributions!T58,"")</f>
        <v>2048</v>
      </c>
      <c r="U58" s="9">
        <f>IF($A58&lt;=U$117,NewDistributions!U58,"")</f>
        <v>986</v>
      </c>
      <c r="V58" s="9">
        <f>IF($A58&lt;=V$117,NewDistributions!V58,"")</f>
        <v>692</v>
      </c>
      <c r="W58" s="9">
        <f>IF($A58&lt;=W$117,NewDistributions!W58,"")</f>
        <v>108</v>
      </c>
      <c r="X58" s="9">
        <f>IF($A58&lt;=X$117,NewDistributions!X58,"")</f>
        <v>991</v>
      </c>
      <c r="Y58" s="9">
        <f>IF($A58&lt;=Y$117,NewDistributions!Y58,"")</f>
        <v>734</v>
      </c>
      <c r="Z58" s="9">
        <f>IF($A58&lt;=Z$117,NewDistributions!Z58,"")</f>
        <v>1595</v>
      </c>
      <c r="AA58" s="9">
        <f>IF($A58&lt;=AA$117,NewDistributions!AA58,"")</f>
        <v>4787</v>
      </c>
      <c r="AB58" s="9">
        <f>IF($A58&lt;=AB$117,NewDistributions!AB58,"")</f>
        <v>3473</v>
      </c>
      <c r="AC58" s="9">
        <f>IF($A58&lt;=AC$117,NewDistributions!AC58,"")</f>
        <v>891</v>
      </c>
      <c r="AD58" s="9">
        <f>IF($A58&lt;=AD$117,NewDistributions!AD58,"")</f>
        <v>860</v>
      </c>
      <c r="AE58" s="9">
        <f>IF($A58&lt;=AE$117,NewDistributions!AE58,"")</f>
        <v>707</v>
      </c>
      <c r="AF58" s="9">
        <f>IF($A58&lt;=AF$117,NewDistributions!AF58,"")</f>
        <v>1151</v>
      </c>
      <c r="AG58" s="9">
        <f>IF($A58&lt;=AG$117,NewDistributions!AG58,"")</f>
        <v>16</v>
      </c>
      <c r="AH58" s="9">
        <f>IF($A58&lt;=AH$117,NewDistributions!AH58,"")</f>
        <v>1023</v>
      </c>
      <c r="AI58" s="9">
        <f>IF($A58&lt;=AI$117,NewDistributions!AI58,"")</f>
        <v>57</v>
      </c>
      <c r="AJ58" s="9">
        <f>IF($A58&lt;=AJ$117,NewDistributions!AJ58,"")</f>
        <v>847</v>
      </c>
    </row>
    <row r="59" spans="1:36" x14ac:dyDescent="0.25">
      <c r="A59" s="1">
        <v>44374</v>
      </c>
      <c r="B59" s="3">
        <v>178</v>
      </c>
      <c r="C59" s="9">
        <f>IF($A59&lt;=C$117,NewDistributions!C59,"")</f>
        <v>25</v>
      </c>
      <c r="D59" s="9">
        <f>IF($A59&lt;=D$117,NewDistributions!D59,"")</f>
        <v>5845</v>
      </c>
      <c r="E59" s="9">
        <f>IF($A59&lt;=E$117,NewDistributions!E59,"")</f>
        <v>1001</v>
      </c>
      <c r="F59" s="9">
        <f>IF($A59&lt;=F$117,NewDistributions!F59,"")</f>
        <v>570</v>
      </c>
      <c r="G59" s="9">
        <f>IF($A59&lt;=G$117,NewDistributions!G59,"")</f>
        <v>945</v>
      </c>
      <c r="H59" s="9">
        <f>IF($A59&lt;=H$117,NewDistributions!H59,"")</f>
        <v>3612</v>
      </c>
      <c r="I59" s="9">
        <f>IF($A59&lt;=I$117,NewDistributions!I59,"")</f>
        <v>241</v>
      </c>
      <c r="J59" s="9">
        <f>IF($A59&lt;=J$117,NewDistributions!J59,"")</f>
        <v>2753</v>
      </c>
      <c r="K59" s="9">
        <f>IF($A59&lt;=K$117,NewDistributions!K59,"")</f>
        <v>2536</v>
      </c>
      <c r="L59" s="9">
        <f>IF($A59&lt;=L$117,NewDistributions!L59,"")</f>
        <v>1402</v>
      </c>
      <c r="M59" s="9">
        <f>IF($A59&lt;=M$117,NewDistributions!M59,"")</f>
        <v>603</v>
      </c>
      <c r="N59" s="9">
        <f>IF($A59&lt;=N$117,NewDistributions!N59,"")</f>
        <v>950</v>
      </c>
      <c r="O59" s="9">
        <f>IF($A59&lt;=O$117,NewDistributions!O59,"")</f>
        <v>336</v>
      </c>
      <c r="P59" s="9">
        <f>IF($A59&lt;=P$117,NewDistributions!P59,"")</f>
        <v>1432</v>
      </c>
      <c r="Q59" s="9">
        <f>IF($A59&lt;=Q$117,NewDistributions!Q59,"")</f>
        <v>992</v>
      </c>
      <c r="R59" s="9">
        <f>IF($A59&lt;=R$117,NewDistributions!R59,"")</f>
        <v>1539</v>
      </c>
      <c r="S59" s="9">
        <f>IF($A59&lt;=S$117,NewDistributions!S59,"")</f>
        <v>319</v>
      </c>
      <c r="T59" s="9">
        <f>IF($A59&lt;=T$117,NewDistributions!T59,"")</f>
        <v>2941</v>
      </c>
      <c r="U59" s="9">
        <f>IF($A59&lt;=U$117,NewDistributions!U59,"")</f>
        <v>1438</v>
      </c>
      <c r="V59" s="9">
        <f>IF($A59&lt;=V$117,NewDistributions!V59,"")</f>
        <v>34</v>
      </c>
      <c r="W59" s="9">
        <f>IF($A59&lt;=W$117,NewDistributions!W59,"")</f>
        <v>53</v>
      </c>
      <c r="X59" s="9">
        <f>IF($A59&lt;=X$117,NewDistributions!X59,"")</f>
        <v>3822</v>
      </c>
      <c r="Y59" s="9">
        <f>IF($A59&lt;=Y$117,NewDistributions!Y59,"")</f>
        <v>1642</v>
      </c>
      <c r="Z59" s="9">
        <f>IF($A59&lt;=Z$117,NewDistributions!Z59,"")</f>
        <v>2499</v>
      </c>
      <c r="AA59" s="9">
        <f>IF($A59&lt;=AA$117,NewDistributions!AA59,"")</f>
        <v>705</v>
      </c>
      <c r="AB59" s="9">
        <f>IF($A59&lt;=AB$117,NewDistributions!AB59,"")</f>
        <v>2869</v>
      </c>
      <c r="AC59" s="9">
        <f>IF($A59&lt;=AC$117,NewDistributions!AC59,"")</f>
        <v>1495</v>
      </c>
      <c r="AD59" s="9">
        <f>IF($A59&lt;=AD$117,NewDistributions!AD59,"")</f>
        <v>1454</v>
      </c>
      <c r="AE59" s="9">
        <f>IF($A59&lt;=AE$117,NewDistributions!AE59,"")</f>
        <v>1187</v>
      </c>
      <c r="AF59" s="9">
        <f>IF($A59&lt;=AF$117,NewDistributions!AF59,"")</f>
        <v>256</v>
      </c>
      <c r="AG59" s="9">
        <f>IF($A59&lt;=AG$117,NewDistributions!AG59,"")</f>
        <v>268</v>
      </c>
      <c r="AH59" s="9">
        <f>IF($A59&lt;=AH$117,NewDistributions!AH59,"")</f>
        <v>459</v>
      </c>
      <c r="AI59" s="9">
        <f>IF($A59&lt;=AI$117,NewDistributions!AI59,"")</f>
        <v>372</v>
      </c>
      <c r="AJ59" s="9">
        <f>IF($A59&lt;=AJ$117,NewDistributions!AJ59,"")</f>
        <v>695</v>
      </c>
    </row>
    <row r="60" spans="1:36" x14ac:dyDescent="0.25">
      <c r="A60" s="1">
        <v>44375</v>
      </c>
      <c r="B60" s="3">
        <v>179</v>
      </c>
      <c r="C60" s="9">
        <f>IF($A60&lt;=C$117,NewDistributions!C60,"")</f>
        <v>1144</v>
      </c>
      <c r="D60" s="9">
        <f>IF($A60&lt;=D$117,NewDistributions!D60,"")</f>
        <v>5818</v>
      </c>
      <c r="E60" s="9">
        <f>IF($A60&lt;=E$117,NewDistributions!E60,"")</f>
        <v>1549</v>
      </c>
      <c r="F60" s="9">
        <f>IF($A60&lt;=F$117,NewDistributions!F60,"")</f>
        <v>2156</v>
      </c>
      <c r="G60" s="9">
        <f>IF($A60&lt;=G$117,NewDistributions!G60,"")</f>
        <v>5291</v>
      </c>
      <c r="H60" s="9">
        <f>IF($A60&lt;=H$117,NewDistributions!H60,"")</f>
        <v>489</v>
      </c>
      <c r="I60" s="9">
        <f>IF($A60&lt;=I$117,NewDistributions!I60,"")</f>
        <v>530</v>
      </c>
      <c r="J60" s="9">
        <f>IF($A60&lt;=J$117,NewDistributions!J60,"")</f>
        <v>1711</v>
      </c>
      <c r="K60" s="9">
        <f>IF($A60&lt;=K$117,NewDistributions!K60,"")</f>
        <v>3066</v>
      </c>
      <c r="L60" s="9">
        <f>IF($A60&lt;=L$117,NewDistributions!L60,"")</f>
        <v>757</v>
      </c>
      <c r="M60" s="9">
        <f>IF($A60&lt;=M$117,NewDistributions!M60,"")</f>
        <v>2</v>
      </c>
      <c r="N60" s="9">
        <f>IF($A60&lt;=N$117,NewDistributions!N60,"")</f>
        <v>1270</v>
      </c>
      <c r="O60" s="9">
        <f>IF($A60&lt;=O$117,NewDistributions!O60,"")</f>
        <v>860</v>
      </c>
      <c r="P60" s="9">
        <f>IF($A60&lt;=P$117,NewDistributions!P60,"")</f>
        <v>181</v>
      </c>
      <c r="Q60" s="9">
        <f>IF($A60&lt;=Q$117,NewDistributions!Q60,"")</f>
        <v>2763</v>
      </c>
      <c r="R60" s="9">
        <f>IF($A60&lt;=R$117,NewDistributions!R60,"")</f>
        <v>1211</v>
      </c>
      <c r="S60" s="9">
        <f>IF($A60&lt;=S$117,NewDistributions!S60,"")</f>
        <v>976</v>
      </c>
      <c r="T60" s="9">
        <f>IF($A60&lt;=T$117,NewDistributions!T60,"")</f>
        <v>555</v>
      </c>
      <c r="U60" s="9">
        <f>IF($A60&lt;=U$117,NewDistributions!U60,"")</f>
        <v>1093</v>
      </c>
      <c r="V60" s="9">
        <f>IF($A60&lt;=V$117,NewDistributions!V60,"")</f>
        <v>198</v>
      </c>
      <c r="W60" s="9">
        <f>IF($A60&lt;=W$117,NewDistributions!W60,"")</f>
        <v>1042</v>
      </c>
      <c r="X60" s="9">
        <f>IF($A60&lt;=X$117,NewDistributions!X60,"")</f>
        <v>1671</v>
      </c>
      <c r="Y60" s="9">
        <f>IF($A60&lt;=Y$117,NewDistributions!Y60,"")</f>
        <v>3995</v>
      </c>
      <c r="Z60" s="9">
        <f>IF($A60&lt;=Z$117,NewDistributions!Z60,"")</f>
        <v>2293</v>
      </c>
      <c r="AA60" s="9">
        <f>IF($A60&lt;=AA$117,NewDistributions!AA60,"")</f>
        <v>3098</v>
      </c>
      <c r="AB60" s="9">
        <f>IF($A60&lt;=AB$117,NewDistributions!AB60,"")</f>
        <v>5927</v>
      </c>
      <c r="AC60" s="9">
        <f>IF($A60&lt;=AC$117,NewDistributions!AC60,"")</f>
        <v>1693</v>
      </c>
      <c r="AD60" s="9">
        <f>IF($A60&lt;=AD$117,NewDistributions!AD60,"")</f>
        <v>2933</v>
      </c>
      <c r="AE60" s="9">
        <f>IF($A60&lt;=AE$117,NewDistributions!AE60,"")</f>
        <v>474</v>
      </c>
      <c r="AF60" s="9">
        <f>IF($A60&lt;=AF$117,NewDistributions!AF60,"")</f>
        <v>774</v>
      </c>
      <c r="AG60" s="9">
        <f>IF($A60&lt;=AG$117,NewDistributions!AG60,"")</f>
        <v>308</v>
      </c>
      <c r="AH60" s="9">
        <f>IF($A60&lt;=AH$117,NewDistributions!AH60,"")</f>
        <v>993</v>
      </c>
      <c r="AI60" s="9">
        <f>IF($A60&lt;=AI$117,NewDistributions!AI60,"")</f>
        <v>43</v>
      </c>
      <c r="AJ60" s="9">
        <f>IF($A60&lt;=AJ$117,NewDistributions!AJ60,"")</f>
        <v>3040.9793634461239</v>
      </c>
    </row>
    <row r="61" spans="1:36" x14ac:dyDescent="0.25">
      <c r="A61" s="1">
        <v>44376</v>
      </c>
      <c r="B61" s="3">
        <v>180</v>
      </c>
      <c r="C61" s="9">
        <f>IF($A61&lt;=C$117,NewDistributions!C61,"")</f>
        <v>8145</v>
      </c>
      <c r="D61" s="9">
        <f>IF($A61&lt;=D$117,NewDistributions!D61,"")</f>
        <v>1254</v>
      </c>
      <c r="E61" s="9">
        <f>IF($A61&lt;=E$117,NewDistributions!E61,"")</f>
        <v>937</v>
      </c>
      <c r="F61" s="9">
        <f>IF($A61&lt;=F$117,NewDistributions!F61,"")</f>
        <v>3239</v>
      </c>
      <c r="G61" s="9">
        <f>IF($A61&lt;=G$117,NewDistributions!G61,"")</f>
        <v>3891</v>
      </c>
      <c r="H61" s="9">
        <f>IF($A61&lt;=H$117,NewDistributions!H61,"")</f>
        <v>545</v>
      </c>
      <c r="I61" s="9">
        <f>IF($A61&lt;=I$117,NewDistributions!I61,"")</f>
        <v>2162</v>
      </c>
      <c r="J61" s="9">
        <f>IF($A61&lt;=J$117,NewDistributions!J61,"")</f>
        <v>754</v>
      </c>
      <c r="K61" s="9">
        <f>IF($A61&lt;=K$117,NewDistributions!K61,"")</f>
        <v>848</v>
      </c>
      <c r="L61" s="9">
        <f>IF($A61&lt;=L$117,NewDistributions!L61,"")</f>
        <v>2292</v>
      </c>
      <c r="M61" s="9">
        <f>IF($A61&lt;=M$117,NewDistributions!M61,"")</f>
        <v>994</v>
      </c>
      <c r="N61" s="9">
        <f>IF($A61&lt;=N$117,NewDistributions!N61,"")</f>
        <v>1239</v>
      </c>
      <c r="O61" s="9">
        <f>IF($A61&lt;=O$117,NewDistributions!O61,"")</f>
        <v>398</v>
      </c>
      <c r="P61" s="9">
        <f>IF($A61&lt;=P$117,NewDistributions!P61,"")</f>
        <v>311</v>
      </c>
      <c r="Q61" s="9">
        <f>IF($A61&lt;=Q$117,NewDistributions!Q61,"")</f>
        <v>475</v>
      </c>
      <c r="R61" s="9">
        <f>IF($A61&lt;=R$117,NewDistributions!R61,"")</f>
        <v>4090</v>
      </c>
      <c r="S61" s="9">
        <f>IF($A61&lt;=S$117,NewDistributions!S61,"")</f>
        <v>90</v>
      </c>
      <c r="T61" s="9">
        <f>IF($A61&lt;=T$117,NewDistributions!T61,"")</f>
        <v>539</v>
      </c>
      <c r="U61" s="9">
        <f>IF($A61&lt;=U$117,NewDistributions!U61,"")</f>
        <v>1205</v>
      </c>
      <c r="V61" s="9">
        <f>IF($A61&lt;=V$117,NewDistributions!V61,"")</f>
        <v>670</v>
      </c>
      <c r="W61" s="9">
        <f>IF($A61&lt;=W$117,NewDistributions!W61,"")</f>
        <v>1481</v>
      </c>
      <c r="X61" s="9">
        <f>IF($A61&lt;=X$117,NewDistributions!X61,"")</f>
        <v>1286</v>
      </c>
      <c r="Y61" s="9">
        <f>IF($A61&lt;=Y$117,NewDistributions!Y61,"")</f>
        <v>1252</v>
      </c>
      <c r="Z61" s="9">
        <f>IF($A61&lt;=Z$117,NewDistributions!Z61,"")</f>
        <v>40</v>
      </c>
      <c r="AA61" s="9">
        <f>IF($A61&lt;=AA$117,NewDistributions!AA61,"")</f>
        <v>54</v>
      </c>
      <c r="AB61" s="9">
        <f>IF($A61&lt;=AB$117,NewDistributions!AB61,"")</f>
        <v>4905</v>
      </c>
      <c r="AC61" s="9">
        <f>IF($A61&lt;=AC$117,NewDistributions!AC61,"")</f>
        <v>1683</v>
      </c>
      <c r="AD61" s="9">
        <f>IF($A61&lt;=AD$117,NewDistributions!AD61,"")</f>
        <v>1429</v>
      </c>
      <c r="AE61" s="9">
        <f>IF($A61&lt;=AE$117,NewDistributions!AE61,"")</f>
        <v>400</v>
      </c>
      <c r="AF61" s="9">
        <f>IF($A61&lt;=AF$117,NewDistributions!AF61,"")</f>
        <v>200</v>
      </c>
      <c r="AG61" s="9">
        <f>IF($A61&lt;=AG$117,NewDistributions!AG61,"")</f>
        <v>81</v>
      </c>
      <c r="AH61" s="9">
        <f>IF($A61&lt;=AH$117,NewDistributions!AH61,"")</f>
        <v>464</v>
      </c>
      <c r="AI61" s="9">
        <f>IF($A61&lt;=AI$117,NewDistributions!AI61,"")</f>
        <v>2114</v>
      </c>
      <c r="AJ61" s="9">
        <f>IF($A61&lt;=AJ$117,NewDistributions!AJ61,"")</f>
        <v>86</v>
      </c>
    </row>
    <row r="62" spans="1:36" x14ac:dyDescent="0.25">
      <c r="A62" s="1">
        <v>44377</v>
      </c>
      <c r="B62" s="3">
        <v>181</v>
      </c>
      <c r="C62" s="9">
        <f>IF($A62&lt;=C$117,NewDistributions!C62,"")</f>
        <v>1775</v>
      </c>
      <c r="D62" s="9">
        <f>IF($A62&lt;=D$117,NewDistributions!D62,"")</f>
        <v>1120</v>
      </c>
      <c r="E62" s="9">
        <f>IF($A62&lt;=E$117,NewDistributions!E62,"")</f>
        <v>1486</v>
      </c>
      <c r="F62" s="9">
        <f>IF($A62&lt;=F$117,NewDistributions!F62,"")</f>
        <v>4753</v>
      </c>
      <c r="G62" s="9">
        <f>IF($A62&lt;=G$117,NewDistributions!G62,"")</f>
        <v>2307</v>
      </c>
      <c r="H62" s="9">
        <f>IF($A62&lt;=H$117,NewDistributions!H62,"")</f>
        <v>2721</v>
      </c>
      <c r="I62" s="9">
        <f>IF($A62&lt;=I$117,NewDistributions!I62,"")</f>
        <v>3558</v>
      </c>
      <c r="J62" s="9">
        <f>IF($A62&lt;=J$117,NewDistributions!J62,"")</f>
        <v>7</v>
      </c>
      <c r="K62" s="9">
        <f>IF($A62&lt;=K$117,NewDistributions!K62,"")</f>
        <v>218</v>
      </c>
      <c r="L62" s="9">
        <f>IF($A62&lt;=L$117,NewDistributions!L62,"")</f>
        <v>841</v>
      </c>
      <c r="M62" s="9">
        <f>IF($A62&lt;=M$117,NewDistributions!M62,"")</f>
        <v>1062</v>
      </c>
      <c r="N62" s="9">
        <f>IF($A62&lt;=N$117,NewDistributions!N62,"")</f>
        <v>1741</v>
      </c>
      <c r="O62" s="9">
        <f>IF($A62&lt;=O$117,NewDistributions!O62,"")</f>
        <v>1101</v>
      </c>
      <c r="P62" s="9">
        <f>IF($A62&lt;=P$117,NewDistributions!P62,"")</f>
        <v>1918</v>
      </c>
      <c r="Q62" s="9">
        <f>IF($A62&lt;=Q$117,NewDistributions!Q62,"")</f>
        <v>2405</v>
      </c>
      <c r="R62" s="9">
        <f>IF($A62&lt;=R$117,NewDistributions!R62,"")</f>
        <v>3672</v>
      </c>
      <c r="S62" s="9">
        <f>IF($A62&lt;=S$117,NewDistributions!S62,"")</f>
        <v>0</v>
      </c>
      <c r="T62" s="9">
        <f>IF($A62&lt;=T$117,NewDistributions!T62,"")</f>
        <v>528</v>
      </c>
      <c r="U62" s="9">
        <f>IF($A62&lt;=U$117,NewDistributions!U62,"")</f>
        <v>1086</v>
      </c>
      <c r="V62" s="9">
        <f>IF($A62&lt;=V$117,NewDistributions!V62,"")</f>
        <v>1300</v>
      </c>
      <c r="W62" s="9">
        <f>IF($A62&lt;=W$117,NewDistributions!W62,"")</f>
        <v>849</v>
      </c>
      <c r="X62" s="9">
        <f>IF($A62&lt;=X$117,NewDistributions!X62,"")</f>
        <v>2706</v>
      </c>
      <c r="Y62" s="9">
        <f>IF($A62&lt;=Y$117,NewDistributions!Y62,"")</f>
        <v>6</v>
      </c>
      <c r="Z62" s="9">
        <f>IF($A62&lt;=Z$117,NewDistributions!Z62,"")</f>
        <v>4877</v>
      </c>
      <c r="AA62" s="9">
        <f>IF($A62&lt;=AA$117,NewDistributions!AA62,"")</f>
        <v>1083</v>
      </c>
      <c r="AB62" s="9">
        <f>IF($A62&lt;=AB$117,NewDistributions!AB62,"")</f>
        <v>2116</v>
      </c>
      <c r="AC62" s="9">
        <f>IF($A62&lt;=AC$117,NewDistributions!AC62,"")</f>
        <v>662</v>
      </c>
      <c r="AD62" s="9">
        <f>IF($A62&lt;=AD$117,NewDistributions!AD62,"")</f>
        <v>150</v>
      </c>
      <c r="AE62" s="9">
        <f>IF($A62&lt;=AE$117,NewDistributions!AE62,"")</f>
        <v>61</v>
      </c>
      <c r="AF62" s="9">
        <f>IF($A62&lt;=AF$117,NewDistributions!AF62,"")</f>
        <v>344</v>
      </c>
      <c r="AG62" s="9">
        <f>IF($A62&lt;=AG$117,NewDistributions!AG62,"")</f>
        <v>67</v>
      </c>
      <c r="AH62" s="9">
        <f>IF($A62&lt;=AH$117,NewDistributions!AH62,"")</f>
        <v>1551</v>
      </c>
      <c r="AI62" s="9">
        <f>IF($A62&lt;=AI$117,NewDistributions!AI62,"")</f>
        <v>903</v>
      </c>
      <c r="AJ62" s="9">
        <f>IF($A62&lt;=AJ$117,NewDistributions!AJ62,"")</f>
        <v>1857</v>
      </c>
    </row>
    <row r="63" spans="1:36" x14ac:dyDescent="0.25">
      <c r="A63" s="1">
        <v>44378</v>
      </c>
      <c r="B63" s="3">
        <v>182</v>
      </c>
      <c r="C63" s="9">
        <f>IF($A63&lt;=C$117,NewDistributions!C63,"")</f>
        <v>604</v>
      </c>
      <c r="D63" s="9">
        <f>IF($A63&lt;=D$117,NewDistributions!D63,"")</f>
        <v>1393</v>
      </c>
      <c r="E63" s="9">
        <f>IF($A63&lt;=E$117,NewDistributions!E63,"")</f>
        <v>190</v>
      </c>
      <c r="F63" s="9">
        <f>IF($A63&lt;=F$117,NewDistributions!F63,"")</f>
        <v>2743</v>
      </c>
      <c r="G63" s="9">
        <f>IF($A63&lt;=G$117,NewDistributions!G63,"")</f>
        <v>902</v>
      </c>
      <c r="H63" s="9">
        <f>IF($A63&lt;=H$117,NewDistributions!H63,"")</f>
        <v>822</v>
      </c>
      <c r="I63" s="9">
        <f>IF($A63&lt;=I$117,NewDistributions!I63,"")</f>
        <v>274</v>
      </c>
      <c r="J63" s="9">
        <f>IF($A63&lt;=J$117,NewDistributions!J63,"")</f>
        <v>1070</v>
      </c>
      <c r="K63" s="9">
        <f>IF($A63&lt;=K$117,NewDistributions!K63,"")</f>
        <v>1114</v>
      </c>
      <c r="L63" s="9">
        <f>IF($A63&lt;=L$117,NewDistributions!L63,"")</f>
        <v>210</v>
      </c>
      <c r="M63" s="9">
        <f>IF($A63&lt;=M$117,NewDistributions!M63,"")</f>
        <v>520</v>
      </c>
      <c r="N63" s="9">
        <f>IF($A63&lt;=N$117,NewDistributions!N63,"")</f>
        <v>1979</v>
      </c>
      <c r="O63" s="9">
        <f>IF($A63&lt;=O$117,NewDistributions!O63,"")</f>
        <v>2379</v>
      </c>
      <c r="P63" s="9">
        <f>IF($A63&lt;=P$117,NewDistributions!P63,"")</f>
        <v>1453</v>
      </c>
      <c r="Q63" s="9">
        <f>IF($A63&lt;=Q$117,NewDistributions!Q63,"")</f>
        <v>1208</v>
      </c>
      <c r="R63" s="9">
        <f>IF($A63&lt;=R$117,NewDistributions!R63,"")</f>
        <v>1487</v>
      </c>
      <c r="S63" s="9">
        <f>IF($A63&lt;=S$117,NewDistributions!S63,"")</f>
        <v>882</v>
      </c>
      <c r="T63" s="9">
        <f>IF($A63&lt;=T$117,NewDistributions!T63,"")</f>
        <v>679</v>
      </c>
      <c r="U63" s="9">
        <f>IF($A63&lt;=U$117,NewDistributions!U63,"")</f>
        <v>3271</v>
      </c>
      <c r="V63" s="9">
        <f>IF($A63&lt;=V$117,NewDistributions!V63,"")</f>
        <v>1076</v>
      </c>
      <c r="W63" s="9">
        <f>IF($A63&lt;=W$117,NewDistributions!W63,"")</f>
        <v>53</v>
      </c>
      <c r="X63" s="9">
        <f>IF($A63&lt;=X$117,NewDistributions!X63,"")</f>
        <v>472</v>
      </c>
      <c r="Y63" s="9">
        <f>IF($A63&lt;=Y$117,NewDistributions!Y63,"")</f>
        <v>434</v>
      </c>
      <c r="Z63" s="9">
        <f>IF($A63&lt;=Z$117,NewDistributions!Z63,"")</f>
        <v>3405</v>
      </c>
      <c r="AA63" s="9">
        <f>IF($A63&lt;=AA$117,NewDistributions!AA63,"")</f>
        <v>470</v>
      </c>
      <c r="AB63" s="9">
        <f>IF($A63&lt;=AB$117,NewDistributions!AB63,"")</f>
        <v>1869</v>
      </c>
      <c r="AC63" s="9">
        <f>IF($A63&lt;=AC$117,NewDistributions!AC63,"")</f>
        <v>2575</v>
      </c>
      <c r="AD63" s="9">
        <f>IF($A63&lt;=AD$117,NewDistributions!AD63,"")</f>
        <v>1021</v>
      </c>
      <c r="AE63" s="9">
        <f>IF($A63&lt;=AE$117,NewDistributions!AE63,"")</f>
        <v>2611</v>
      </c>
      <c r="AF63" s="9">
        <f>IF($A63&lt;=AF$117,NewDistributions!AF63,"")</f>
        <v>261</v>
      </c>
      <c r="AG63" s="9">
        <f>IF($A63&lt;=AG$117,NewDistributions!AG63,"")</f>
        <v>177</v>
      </c>
      <c r="AH63" s="9">
        <f>IF($A63&lt;=AH$117,NewDistributions!AH63,"")</f>
        <v>1188</v>
      </c>
      <c r="AI63" s="9">
        <f>IF($A63&lt;=AI$117,NewDistributions!AI63,"")</f>
        <v>3657</v>
      </c>
      <c r="AJ63" s="9">
        <f>IF($A63&lt;=AJ$117,NewDistributions!AJ63,"")</f>
        <v>3406</v>
      </c>
    </row>
    <row r="64" spans="1:36" x14ac:dyDescent="0.25">
      <c r="A64" s="1">
        <v>44379</v>
      </c>
      <c r="B64" s="3">
        <v>183</v>
      </c>
      <c r="C64" s="9">
        <f>IF($A64&lt;=C$117,NewDistributions!C64,"")</f>
        <v>2755</v>
      </c>
      <c r="D64" s="9">
        <f>IF($A64&lt;=D$117,NewDistributions!D64,"")</f>
        <v>1449</v>
      </c>
      <c r="E64" s="9">
        <f>IF($A64&lt;=E$117,NewDistributions!E64,"")</f>
        <v>1100</v>
      </c>
      <c r="F64" s="9">
        <f>IF($A64&lt;=F$117,NewDistributions!F64,"")</f>
        <v>2707</v>
      </c>
      <c r="G64" s="9">
        <f>IF($A64&lt;=G$117,NewDistributions!G64,"")</f>
        <v>170</v>
      </c>
      <c r="H64" s="9">
        <f>IF($A64&lt;=H$117,NewDistributions!H64,"")</f>
        <v>218</v>
      </c>
      <c r="I64" s="9">
        <f>IF($A64&lt;=I$117,NewDistributions!I64,"")</f>
        <v>1551</v>
      </c>
      <c r="J64" s="9">
        <f>IF($A64&lt;=J$117,NewDistributions!J64,"")</f>
        <v>423</v>
      </c>
      <c r="K64" s="9">
        <f>IF($A64&lt;=K$117,NewDistributions!K64,"")</f>
        <v>2057</v>
      </c>
      <c r="L64" s="9">
        <f>IF($A64&lt;=L$117,NewDistributions!L64,"")</f>
        <v>50</v>
      </c>
      <c r="M64" s="9">
        <f>IF($A64&lt;=M$117,NewDistributions!M64,"")</f>
        <v>602</v>
      </c>
      <c r="N64" s="9">
        <f>IF($A64&lt;=N$117,NewDistributions!N64,"")</f>
        <v>512</v>
      </c>
      <c r="O64" s="9">
        <f>IF($A64&lt;=O$117,NewDistributions!O64,"")</f>
        <v>2260</v>
      </c>
      <c r="P64" s="9">
        <f>IF($A64&lt;=P$117,NewDistributions!P64,"")</f>
        <v>3161</v>
      </c>
      <c r="Q64" s="9">
        <f>IF($A64&lt;=Q$117,NewDistributions!Q64,"")</f>
        <v>722</v>
      </c>
      <c r="R64" s="9">
        <f>IF($A64&lt;=R$117,NewDistributions!R64,"")</f>
        <v>151</v>
      </c>
      <c r="S64" s="9">
        <f>IF($A64&lt;=S$117,NewDistributions!S64,"")</f>
        <v>1670</v>
      </c>
      <c r="T64" s="9">
        <f>IF($A64&lt;=T$117,NewDistributions!T64,"")</f>
        <v>2405</v>
      </c>
      <c r="U64" s="9">
        <f>IF($A64&lt;=U$117,NewDistributions!U64,"")</f>
        <v>2067</v>
      </c>
      <c r="V64" s="9">
        <f>IF($A64&lt;=V$117,NewDistributions!V64,"")</f>
        <v>771</v>
      </c>
      <c r="W64" s="9">
        <f>IF($A64&lt;=W$117,NewDistributions!W64,"")</f>
        <v>1266</v>
      </c>
      <c r="X64" s="9">
        <f>IF($A64&lt;=X$117,NewDistributions!X64,"")</f>
        <v>731</v>
      </c>
      <c r="Y64" s="9">
        <f>IF($A64&lt;=Y$117,NewDistributions!Y64,"")</f>
        <v>1549</v>
      </c>
      <c r="Z64" s="9">
        <f>IF($A64&lt;=Z$117,NewDistributions!Z64,"")</f>
        <v>2075</v>
      </c>
      <c r="AA64" s="9">
        <f>IF($A64&lt;=AA$117,NewDistributions!AA64,"")</f>
        <v>76</v>
      </c>
      <c r="AB64" s="9">
        <f>IF($A64&lt;=AB$117,NewDistributions!AB64,"")</f>
        <v>1646</v>
      </c>
      <c r="AC64" s="9">
        <f>IF($A64&lt;=AC$117,NewDistributions!AC64,"")</f>
        <v>1566</v>
      </c>
      <c r="AD64" s="9">
        <f>IF($A64&lt;=AD$117,NewDistributions!AD64,"")</f>
        <v>2142</v>
      </c>
      <c r="AE64" s="9">
        <f>IF($A64&lt;=AE$117,NewDistributions!AE64,"")</f>
        <v>2817</v>
      </c>
      <c r="AF64" s="9">
        <f>IF($A64&lt;=AF$117,NewDistributions!AF64,"")</f>
        <v>3389</v>
      </c>
      <c r="AG64" s="9">
        <f>IF($A64&lt;=AG$117,NewDistributions!AG64,"")</f>
        <v>586</v>
      </c>
      <c r="AH64" s="9">
        <f>IF($A64&lt;=AH$117,NewDistributions!AH64,"")</f>
        <v>271</v>
      </c>
      <c r="AI64" s="9">
        <f>IF($A64&lt;=AI$117,NewDistributions!AI64,"")</f>
        <v>1954</v>
      </c>
      <c r="AJ64" s="9">
        <f>IF($A64&lt;=AJ$117,NewDistributions!AJ64,"")</f>
        <v>1524</v>
      </c>
    </row>
    <row r="65" spans="1:36" x14ac:dyDescent="0.25">
      <c r="A65" s="1">
        <v>44380</v>
      </c>
      <c r="B65" s="3">
        <v>184</v>
      </c>
      <c r="C65" s="9">
        <f>IF($A65&lt;=C$117,NewDistributions!C65,"")</f>
        <v>987</v>
      </c>
      <c r="D65" s="9">
        <f>IF($A65&lt;=D$117,NewDistributions!D65,"")</f>
        <v>1911</v>
      </c>
      <c r="E65" s="9">
        <f>IF($A65&lt;=E$117,NewDistributions!E65,"")</f>
        <v>2948</v>
      </c>
      <c r="F65" s="9">
        <f>IF($A65&lt;=F$117,NewDistributions!F65,"")</f>
        <v>6045</v>
      </c>
      <c r="G65" s="9">
        <f>IF($A65&lt;=G$117,NewDistributions!G65,"")</f>
        <v>729</v>
      </c>
      <c r="H65" s="9">
        <f>IF($A65&lt;=H$117,NewDistributions!H65,"")</f>
        <v>961</v>
      </c>
      <c r="I65" s="9">
        <f>IF($A65&lt;=I$117,NewDistributions!I65,"")</f>
        <v>2518</v>
      </c>
      <c r="J65" s="9">
        <f>IF($A65&lt;=J$117,NewDistributions!J65,"")</f>
        <v>822</v>
      </c>
      <c r="K65" s="9">
        <f>IF($A65&lt;=K$117,NewDistributions!K65,"")</f>
        <v>2292</v>
      </c>
      <c r="L65" s="9">
        <f>IF($A65&lt;=L$117,NewDistributions!L65,"")</f>
        <v>1348</v>
      </c>
      <c r="M65" s="9">
        <f>IF($A65&lt;=M$117,NewDistributions!M65,"")</f>
        <v>1639</v>
      </c>
      <c r="N65" s="9">
        <f>IF($A65&lt;=N$117,NewDistributions!N65,"")</f>
        <v>2130</v>
      </c>
      <c r="O65" s="9">
        <f>IF($A65&lt;=O$117,NewDistributions!O65,"")</f>
        <v>1936</v>
      </c>
      <c r="P65" s="9">
        <f>IF($A65&lt;=P$117,NewDistributions!P65,"")</f>
        <v>498</v>
      </c>
      <c r="Q65" s="9">
        <f>IF($A65&lt;=Q$117,NewDistributions!Q65,"")</f>
        <v>1322</v>
      </c>
      <c r="R65" s="9">
        <f>IF($A65&lt;=R$117,NewDistributions!R65,"")</f>
        <v>2446</v>
      </c>
      <c r="S65" s="9">
        <f>IF($A65&lt;=S$117,NewDistributions!S65,"")</f>
        <v>2124</v>
      </c>
      <c r="T65" s="9">
        <f>IF($A65&lt;=T$117,NewDistributions!T65,"")</f>
        <v>1544</v>
      </c>
      <c r="U65" s="9">
        <f>IF($A65&lt;=U$117,NewDistributions!U65,"")</f>
        <v>2256</v>
      </c>
      <c r="V65" s="9">
        <f>IF($A65&lt;=V$117,NewDistributions!V65,"")</f>
        <v>27</v>
      </c>
      <c r="W65" s="9">
        <f>IF($A65&lt;=W$117,NewDistributions!W65,"")</f>
        <v>2130</v>
      </c>
      <c r="X65" s="9">
        <f>IF($A65&lt;=X$117,NewDistributions!X65,"")</f>
        <v>1962</v>
      </c>
      <c r="Y65" s="9">
        <f>IF($A65&lt;=Y$117,NewDistributions!Y65,"")</f>
        <v>437</v>
      </c>
      <c r="Z65" s="9">
        <f>IF($A65&lt;=Z$117,NewDistributions!Z65,"")</f>
        <v>2617</v>
      </c>
      <c r="AA65" s="9">
        <f>IF($A65&lt;=AA$117,NewDistributions!AA65,"")</f>
        <v>245</v>
      </c>
      <c r="AB65" s="9">
        <f>IF($A65&lt;=AB$117,NewDistributions!AB65,"")</f>
        <v>1543</v>
      </c>
      <c r="AC65" s="9">
        <f>IF($A65&lt;=AC$117,NewDistributions!AC65,"")</f>
        <v>801</v>
      </c>
      <c r="AD65" s="9">
        <f>IF($A65&lt;=AD$117,NewDistributions!AD65,"")</f>
        <v>3050</v>
      </c>
      <c r="AE65" s="9">
        <f>IF($A65&lt;=AE$117,NewDistributions!AE65,"")</f>
        <v>2132</v>
      </c>
      <c r="AF65" s="9">
        <f>IF($A65&lt;=AF$117,NewDistributions!AF65,"")</f>
        <v>1575</v>
      </c>
      <c r="AG65" s="9">
        <f>IF($A65&lt;=AG$117,NewDistributions!AG65,"")</f>
        <v>682</v>
      </c>
      <c r="AH65" s="9">
        <f>IF($A65&lt;=AH$117,NewDistributions!AH65,"")</f>
        <v>1208</v>
      </c>
      <c r="AI65" s="9">
        <f>IF($A65&lt;=AI$117,NewDistributions!AI65,"")</f>
        <v>1687</v>
      </c>
      <c r="AJ65" s="9">
        <f>IF($A65&lt;=AJ$117,NewDistributions!AJ65,"")</f>
        <v>2609</v>
      </c>
    </row>
    <row r="66" spans="1:36" x14ac:dyDescent="0.25">
      <c r="A66" s="1">
        <v>44381</v>
      </c>
      <c r="B66" s="3">
        <v>185</v>
      </c>
      <c r="C66" s="9">
        <f>IF($A66&lt;=C$117,NewDistributions!C66,"")</f>
        <v>94</v>
      </c>
      <c r="D66" s="9">
        <f>IF($A66&lt;=D$117,NewDistributions!D66,"")</f>
        <v>3438</v>
      </c>
      <c r="E66" s="9">
        <f>IF($A66&lt;=E$117,NewDistributions!E66,"")</f>
        <v>2833</v>
      </c>
      <c r="F66" s="9">
        <f>IF($A66&lt;=F$117,NewDistributions!F66,"")</f>
        <v>390</v>
      </c>
      <c r="G66" s="9">
        <f>IF($A66&lt;=G$117,NewDistributions!G66,"")</f>
        <v>358</v>
      </c>
      <c r="H66" s="9">
        <f>IF($A66&lt;=H$117,NewDistributions!H66,"")</f>
        <v>733</v>
      </c>
      <c r="I66" s="9">
        <f>IF($A66&lt;=I$117,NewDistributions!I66,"")</f>
        <v>711</v>
      </c>
      <c r="J66" s="9">
        <f>IF($A66&lt;=J$117,NewDistributions!J66,"")</f>
        <v>764</v>
      </c>
      <c r="K66" s="9">
        <f>IF($A66&lt;=K$117,NewDistributions!K66,"")</f>
        <v>861</v>
      </c>
      <c r="L66" s="9">
        <f>IF($A66&lt;=L$117,NewDistributions!L66,"")</f>
        <v>1148</v>
      </c>
      <c r="M66" s="9">
        <f>IF($A66&lt;=M$117,NewDistributions!M66,"")</f>
        <v>213</v>
      </c>
      <c r="N66" s="9">
        <f>IF($A66&lt;=N$117,NewDistributions!N66,"")</f>
        <v>4268</v>
      </c>
      <c r="O66" s="9">
        <f>IF($A66&lt;=O$117,NewDistributions!O66,"")</f>
        <v>783</v>
      </c>
      <c r="P66" s="9">
        <f>IF($A66&lt;=P$117,NewDistributions!P66,"")</f>
        <v>47</v>
      </c>
      <c r="Q66" s="9">
        <f>IF($A66&lt;=Q$117,NewDistributions!Q66,"")</f>
        <v>357</v>
      </c>
      <c r="R66" s="9">
        <f>IF($A66&lt;=R$117,NewDistributions!R66,"")</f>
        <v>2719</v>
      </c>
      <c r="S66" s="9">
        <f>IF($A66&lt;=S$117,NewDistributions!S66,"")</f>
        <v>768</v>
      </c>
      <c r="T66" s="9">
        <f>IF($A66&lt;=T$117,NewDistributions!T66,"")</f>
        <v>1516</v>
      </c>
      <c r="U66" s="9">
        <f>IF($A66&lt;=U$117,NewDistributions!U66,"")</f>
        <v>1917</v>
      </c>
      <c r="V66" s="9">
        <f>IF($A66&lt;=V$117,NewDistributions!V66,"")</f>
        <v>959</v>
      </c>
      <c r="W66" s="9">
        <f>IF($A66&lt;=W$117,NewDistributions!W66,"")</f>
        <v>2173</v>
      </c>
      <c r="X66" s="9">
        <f>IF($A66&lt;=X$117,NewDistributions!X66,"")</f>
        <v>2468</v>
      </c>
      <c r="Y66" s="9">
        <f>IF($A66&lt;=Y$117,NewDistributions!Y66,"")</f>
        <v>3026</v>
      </c>
      <c r="Z66" s="9">
        <f>IF($A66&lt;=Z$117,NewDistributions!Z66,"")</f>
        <v>3967</v>
      </c>
      <c r="AA66" s="9">
        <f>IF($A66&lt;=AA$117,NewDistributions!AA66,"")</f>
        <v>1379</v>
      </c>
      <c r="AB66" s="9">
        <f>IF($A66&lt;=AB$117,NewDistributions!AB66,"")</f>
        <v>6851</v>
      </c>
      <c r="AC66" s="9">
        <f>IF($A66&lt;=AC$117,NewDistributions!AC66,"")</f>
        <v>470</v>
      </c>
      <c r="AD66" s="9">
        <f>IF($A66&lt;=AD$117,NewDistributions!AD66,"")</f>
        <v>2584</v>
      </c>
      <c r="AE66" s="9">
        <f>IF($A66&lt;=AE$117,NewDistributions!AE66,"")</f>
        <v>1917</v>
      </c>
      <c r="AF66" s="9">
        <f>IF($A66&lt;=AF$117,NewDistributions!AF66,"")</f>
        <v>64</v>
      </c>
      <c r="AG66" s="9">
        <f>IF($A66&lt;=AG$117,NewDistributions!AG66,"")</f>
        <v>1272</v>
      </c>
      <c r="AH66" s="9">
        <f>IF($A66&lt;=AH$117,NewDistributions!AH66,"")</f>
        <v>2241</v>
      </c>
      <c r="AI66" s="9">
        <f>IF($A66&lt;=AI$117,NewDistributions!AI66,"")</f>
        <v>1560</v>
      </c>
      <c r="AJ66" s="9">
        <f>IF($A66&lt;=AJ$117,NewDistributions!AJ66,"")</f>
        <v>2783</v>
      </c>
    </row>
    <row r="67" spans="1:36" x14ac:dyDescent="0.25">
      <c r="A67" s="1">
        <v>44382</v>
      </c>
      <c r="B67" s="3">
        <v>186</v>
      </c>
      <c r="C67" s="9">
        <f>IF($A67&lt;=C$117,NewDistributions!C67,"")</f>
        <v>253</v>
      </c>
      <c r="D67" s="9">
        <f>IF($A67&lt;=D$117,NewDistributions!D67,"")</f>
        <v>1374</v>
      </c>
      <c r="E67" s="9">
        <f>IF($A67&lt;=E$117,NewDistributions!E67,"")</f>
        <v>70</v>
      </c>
      <c r="F67" s="9">
        <f>IF($A67&lt;=F$117,NewDistributions!F67,"")</f>
        <v>132</v>
      </c>
      <c r="G67" s="9">
        <f>IF($A67&lt;=G$117,NewDistributions!G67,"")</f>
        <v>451</v>
      </c>
      <c r="H67" s="9">
        <f>IF($A67&lt;=H$117,NewDistributions!H67,"")</f>
        <v>624</v>
      </c>
      <c r="I67" s="9">
        <f>IF($A67&lt;=I$117,NewDistributions!I67,"")</f>
        <v>4638</v>
      </c>
      <c r="J67" s="9">
        <f>IF($A67&lt;=J$117,NewDistributions!J67,"")</f>
        <v>1178</v>
      </c>
      <c r="K67" s="9">
        <f>IF($A67&lt;=K$117,NewDistributions!K67,"")</f>
        <v>1821</v>
      </c>
      <c r="L67" s="9">
        <f>IF($A67&lt;=L$117,NewDistributions!L67,"")</f>
        <v>1503</v>
      </c>
      <c r="M67" s="9">
        <f>IF($A67&lt;=M$117,NewDistributions!M67,"")</f>
        <v>26</v>
      </c>
      <c r="N67" s="9">
        <f>IF($A67&lt;=N$117,NewDistributions!N67,"")</f>
        <v>2016</v>
      </c>
      <c r="O67" s="9">
        <f>IF($A67&lt;=O$117,NewDistributions!O67,"")</f>
        <v>1</v>
      </c>
      <c r="P67" s="9">
        <f>IF($A67&lt;=P$117,NewDistributions!P67,"")</f>
        <v>302</v>
      </c>
      <c r="Q67" s="9">
        <f>IF($A67&lt;=Q$117,NewDistributions!Q67,"")</f>
        <v>868</v>
      </c>
      <c r="R67" s="9">
        <f>IF($A67&lt;=R$117,NewDistributions!R67,"")</f>
        <v>2436</v>
      </c>
      <c r="S67" s="9">
        <f>IF($A67&lt;=S$117,NewDistributions!S67,"")</f>
        <v>905</v>
      </c>
      <c r="T67" s="9">
        <f>IF($A67&lt;=T$117,NewDistributions!T67,"")</f>
        <v>396</v>
      </c>
      <c r="U67" s="9">
        <f>IF($A67&lt;=U$117,NewDistributions!U67,"")</f>
        <v>422</v>
      </c>
      <c r="V67" s="9">
        <f>IF($A67&lt;=V$117,NewDistributions!V67,"")</f>
        <v>844</v>
      </c>
      <c r="W67" s="9">
        <f>IF($A67&lt;=W$117,NewDistributions!W67,"")</f>
        <v>1032</v>
      </c>
      <c r="X67" s="9">
        <f>IF($A67&lt;=X$117,NewDistributions!X67,"")</f>
        <v>2828</v>
      </c>
      <c r="Y67" s="9">
        <f>IF($A67&lt;=Y$117,NewDistributions!Y67,"")</f>
        <v>1856</v>
      </c>
      <c r="Z67" s="9">
        <f>IF($A67&lt;=Z$117,NewDistributions!Z67,"")</f>
        <v>77</v>
      </c>
      <c r="AA67" s="9">
        <f>IF($A67&lt;=AA$117,NewDistributions!AA67,"")</f>
        <v>1178</v>
      </c>
      <c r="AB67" s="9">
        <f>IF($A67&lt;=AB$117,NewDistributions!AB67,"")</f>
        <v>2436</v>
      </c>
      <c r="AC67" s="9">
        <f>IF($A67&lt;=AC$117,NewDistributions!AC67,"")</f>
        <v>6362</v>
      </c>
      <c r="AD67" s="9">
        <f>IF($A67&lt;=AD$117,NewDistributions!AD67,"")</f>
        <v>4133</v>
      </c>
      <c r="AE67" s="9">
        <f>IF($A67&lt;=AE$117,NewDistributions!AE67,"")</f>
        <v>2139</v>
      </c>
      <c r="AF67" s="9">
        <f>IF($A67&lt;=AF$117,NewDistributions!AF67,"")</f>
        <v>258</v>
      </c>
      <c r="AG67" s="9">
        <f>IF($A67&lt;=AG$117,NewDistributions!AG67,"")</f>
        <v>73</v>
      </c>
      <c r="AH67" s="9">
        <f>IF($A67&lt;=AH$117,NewDistributions!AH67,"")</f>
        <v>1754</v>
      </c>
      <c r="AI67" s="9">
        <f>IF($A67&lt;=AI$117,NewDistributions!AI67,"")</f>
        <v>45</v>
      </c>
      <c r="AJ67" s="9">
        <f>IF($A67&lt;=AJ$117,NewDistributions!AJ67,"")</f>
        <v>4445</v>
      </c>
    </row>
    <row r="68" spans="1:36" x14ac:dyDescent="0.25">
      <c r="A68" s="1">
        <v>44383</v>
      </c>
      <c r="B68" s="3">
        <v>187</v>
      </c>
      <c r="C68" s="9">
        <f>IF($A68&lt;=C$117,NewDistributions!C68,"")</f>
        <v>490</v>
      </c>
      <c r="D68" s="9">
        <f>IF($A68&lt;=D$117,NewDistributions!D68,"")</f>
        <v>76</v>
      </c>
      <c r="E68" s="9">
        <f>IF($A68&lt;=E$117,NewDistributions!E68,"")</f>
        <v>10</v>
      </c>
      <c r="F68" s="9">
        <f>IF($A68&lt;=F$117,NewDistributions!F68,"")</f>
        <v>1171</v>
      </c>
      <c r="G68" s="9">
        <f>IF($A68&lt;=G$117,NewDistributions!G68,"")</f>
        <v>364</v>
      </c>
      <c r="H68" s="9">
        <f>IF($A68&lt;=H$117,NewDistributions!H68,"")</f>
        <v>1929</v>
      </c>
      <c r="I68" s="9">
        <f>IF($A68&lt;=I$117,NewDistributions!I68,"")</f>
        <v>645</v>
      </c>
      <c r="J68" s="9">
        <f>IF($A68&lt;=J$117,NewDistributions!J68,"")</f>
        <v>791</v>
      </c>
      <c r="K68" s="9">
        <f>IF($A68&lt;=K$117,NewDistributions!K68,"")</f>
        <v>1521</v>
      </c>
      <c r="L68" s="9">
        <f>IF($A68&lt;=L$117,NewDistributions!L68,"")</f>
        <v>455</v>
      </c>
      <c r="M68" s="9">
        <f>IF($A68&lt;=M$117,NewDistributions!M68,"")</f>
        <v>3715</v>
      </c>
      <c r="N68" s="9">
        <f>IF($A68&lt;=N$117,NewDistributions!N68,"")</f>
        <v>719</v>
      </c>
      <c r="O68" s="9">
        <f>IF($A68&lt;=O$117,NewDistributions!O68,"")</f>
        <v>456</v>
      </c>
      <c r="P68" s="9">
        <f>IF($A68&lt;=P$117,NewDistributions!P68,"")</f>
        <v>1379</v>
      </c>
      <c r="Q68" s="9">
        <f>IF($A68&lt;=Q$117,NewDistributions!Q68,"")</f>
        <v>1877</v>
      </c>
      <c r="R68" s="9">
        <f>IF($A68&lt;=R$117,NewDistributions!R68,"")</f>
        <v>5246</v>
      </c>
      <c r="S68" s="9">
        <f>IF($A68&lt;=S$117,NewDistributions!S68,"")</f>
        <v>514</v>
      </c>
      <c r="T68" s="9">
        <f>IF($A68&lt;=T$117,NewDistributions!T68,"")</f>
        <v>1251</v>
      </c>
      <c r="U68" s="9">
        <f>IF($A68&lt;=U$117,NewDistributions!U68,"")</f>
        <v>753</v>
      </c>
      <c r="V68" s="9">
        <f>IF($A68&lt;=V$117,NewDistributions!V68,"")</f>
        <v>1210</v>
      </c>
      <c r="W68" s="9">
        <f>IF($A68&lt;=W$117,NewDistributions!W68,"")</f>
        <v>411</v>
      </c>
      <c r="X68" s="9">
        <f>IF($A68&lt;=X$117,NewDistributions!X68,"")</f>
        <v>704</v>
      </c>
      <c r="Y68" s="9">
        <f>IF($A68&lt;=Y$117,NewDistributions!Y68,"")</f>
        <v>1957</v>
      </c>
      <c r="Z68" s="9">
        <f>IF($A68&lt;=Z$117,NewDistributions!Z68,"")</f>
        <v>394</v>
      </c>
      <c r="AA68" s="9">
        <f>IF($A68&lt;=AA$117,NewDistributions!AA68,"")</f>
        <v>3300</v>
      </c>
      <c r="AB68" s="9">
        <f>IF($A68&lt;=AB$117,NewDistributions!AB68,"")</f>
        <v>4524</v>
      </c>
      <c r="AC68" s="9">
        <f>IF($A68&lt;=AC$117,NewDistributions!AC68,"")</f>
        <v>636</v>
      </c>
      <c r="AD68" s="9">
        <f>IF($A68&lt;=AD$117,NewDistributions!AD68,"")</f>
        <v>4155</v>
      </c>
      <c r="AE68" s="9">
        <f>IF($A68&lt;=AE$117,NewDistributions!AE68,"")</f>
        <v>1853</v>
      </c>
      <c r="AF68" s="9">
        <f>IF($A68&lt;=AF$117,NewDistributions!AF68,"")</f>
        <v>211</v>
      </c>
      <c r="AG68" s="9">
        <f>IF($A68&lt;=AG$117,NewDistributions!AG68,"")</f>
        <v>99</v>
      </c>
      <c r="AH68" s="9">
        <f>IF($A68&lt;=AH$117,NewDistributions!AH68,"")</f>
        <v>1015</v>
      </c>
      <c r="AI68" s="9">
        <f>IF($A68&lt;=AI$117,NewDistributions!AI68,"")</f>
        <v>1962</v>
      </c>
      <c r="AJ68" s="9">
        <f>IF($A68&lt;=AJ$117,NewDistributions!AJ68,"")</f>
        <v>3401</v>
      </c>
    </row>
    <row r="69" spans="1:36" x14ac:dyDescent="0.25">
      <c r="A69" s="1">
        <v>44384</v>
      </c>
      <c r="B69" s="3">
        <v>188</v>
      </c>
      <c r="C69" s="9">
        <f>IF($A69&lt;=C$117,NewDistributions!C69,"")</f>
        <v>3679</v>
      </c>
      <c r="D69" s="9">
        <f>IF($A69&lt;=D$117,NewDistributions!D69,"")</f>
        <v>1684</v>
      </c>
      <c r="E69" s="9">
        <f>IF($A69&lt;=E$117,NewDistributions!E69,"")</f>
        <v>996</v>
      </c>
      <c r="F69" s="9">
        <f>IF($A69&lt;=F$117,NewDistributions!F69,"")</f>
        <v>1334</v>
      </c>
      <c r="G69" s="9">
        <f>IF($A69&lt;=G$117,NewDistributions!G69,"")</f>
        <v>3178</v>
      </c>
      <c r="H69" s="9">
        <f>IF($A69&lt;=H$117,NewDistributions!H69,"")</f>
        <v>964</v>
      </c>
      <c r="I69" s="9">
        <f>IF($A69&lt;=I$117,NewDistributions!I69,"")</f>
        <v>1017</v>
      </c>
      <c r="J69" s="9">
        <f>IF($A69&lt;=J$117,NewDistributions!J69,"")</f>
        <v>1543</v>
      </c>
      <c r="K69" s="9">
        <f>IF($A69&lt;=K$117,NewDistributions!K69,"")</f>
        <v>2323</v>
      </c>
      <c r="L69" s="9">
        <f>IF($A69&lt;=L$117,NewDistributions!L69,"")</f>
        <v>1368</v>
      </c>
      <c r="M69" s="9">
        <f>IF($A69&lt;=M$117,NewDistributions!M69,"")</f>
        <v>2495</v>
      </c>
      <c r="N69" s="9">
        <f>IF($A69&lt;=N$117,NewDistributions!N69,"")</f>
        <v>2284</v>
      </c>
      <c r="O69" s="9">
        <f>IF($A69&lt;=O$117,NewDistributions!O69,"")</f>
        <v>197</v>
      </c>
      <c r="P69" s="9">
        <f>IF($A69&lt;=P$117,NewDistributions!P69,"")</f>
        <v>648</v>
      </c>
      <c r="Q69" s="9">
        <f>IF($A69&lt;=Q$117,NewDistributions!Q69,"")</f>
        <v>7643</v>
      </c>
      <c r="R69" s="9">
        <f>IF($A69&lt;=R$117,NewDistributions!R69,"")</f>
        <v>4917</v>
      </c>
      <c r="S69" s="9">
        <f>IF($A69&lt;=S$117,NewDistributions!S69,"")</f>
        <v>1066</v>
      </c>
      <c r="T69" s="9">
        <f>IF($A69&lt;=T$117,NewDistributions!T69,"")</f>
        <v>2792</v>
      </c>
      <c r="U69" s="9">
        <f>IF($A69&lt;=U$117,NewDistributions!U69,"")</f>
        <v>3048</v>
      </c>
      <c r="V69" s="9">
        <f>IF($A69&lt;=V$117,NewDistributions!V69,"")</f>
        <v>1313</v>
      </c>
      <c r="W69" s="9">
        <f>IF($A69&lt;=W$117,NewDistributions!W69,"")</f>
        <v>700</v>
      </c>
      <c r="X69" s="9">
        <f>IF($A69&lt;=X$117,NewDistributions!X69,"")</f>
        <v>1180</v>
      </c>
      <c r="Y69" s="9">
        <f>IF($A69&lt;=Y$117,NewDistributions!Y69,"")</f>
        <v>1474</v>
      </c>
      <c r="Z69" s="9">
        <f>IF($A69&lt;=Z$117,NewDistributions!Z69,"")</f>
        <v>218</v>
      </c>
      <c r="AA69" s="9">
        <f>IF($A69&lt;=AA$117,NewDistributions!AA69,"")</f>
        <v>1727</v>
      </c>
      <c r="AB69" s="9">
        <f>IF($A69&lt;=AB$117,NewDistributions!AB69,"")</f>
        <v>864</v>
      </c>
      <c r="AC69" s="9">
        <f>IF($A69&lt;=AC$117,NewDistributions!AC69,"")</f>
        <v>1723</v>
      </c>
      <c r="AD69" s="9">
        <f>IF($A69&lt;=AD$117,NewDistributions!AD69,"")</f>
        <v>648</v>
      </c>
      <c r="AE69" s="9">
        <f>IF($A69&lt;=AE$117,NewDistributions!AE69,"")</f>
        <v>3351</v>
      </c>
      <c r="AF69" s="9">
        <f>IF($A69&lt;=AF$117,NewDistributions!AF69,"")</f>
        <v>1356</v>
      </c>
      <c r="AG69" s="9">
        <f>IF($A69&lt;=AG$117,NewDistributions!AG69,"")</f>
        <v>7</v>
      </c>
      <c r="AH69" s="9">
        <f>IF($A69&lt;=AH$117,NewDistributions!AH69,"")</f>
        <v>2063</v>
      </c>
      <c r="AI69" s="9">
        <f>IF($A69&lt;=AI$117,NewDistributions!AI69,"")</f>
        <v>1085</v>
      </c>
      <c r="AJ69" s="9">
        <f>IF($A69&lt;=AJ$117,NewDistributions!AJ69,"")</f>
        <v>1317</v>
      </c>
    </row>
    <row r="70" spans="1:36" x14ac:dyDescent="0.25">
      <c r="A70" s="1">
        <v>44385</v>
      </c>
      <c r="B70" s="3">
        <v>189</v>
      </c>
      <c r="C70" s="9">
        <f>IF($A70&lt;=C$117,NewDistributions!C70,"")</f>
        <v>281</v>
      </c>
      <c r="D70" s="9">
        <f>IF($A70&lt;=D$117,NewDistributions!D70,"")</f>
        <v>930</v>
      </c>
      <c r="E70" s="9">
        <f>IF($A70&lt;=E$117,NewDistributions!E70,"")</f>
        <v>709</v>
      </c>
      <c r="F70" s="9">
        <f>IF($A70&lt;=F$117,NewDistributions!F70,"")</f>
        <v>833</v>
      </c>
      <c r="G70" s="9">
        <f>IF($A70&lt;=G$117,NewDistributions!G70,"")</f>
        <v>1458</v>
      </c>
      <c r="H70" s="9">
        <f>IF($A70&lt;=H$117,NewDistributions!H70,"")</f>
        <v>2382</v>
      </c>
      <c r="I70" s="9">
        <f>IF($A70&lt;=I$117,NewDistributions!I70,"")</f>
        <v>656</v>
      </c>
      <c r="J70" s="9">
        <f>IF($A70&lt;=J$117,NewDistributions!J70,"")</f>
        <v>598</v>
      </c>
      <c r="K70" s="9">
        <f>IF($A70&lt;=K$117,NewDistributions!K70,"")</f>
        <v>408</v>
      </c>
      <c r="L70" s="9">
        <f>IF($A70&lt;=L$117,NewDistributions!L70,"")</f>
        <v>291</v>
      </c>
      <c r="M70" s="9">
        <f>IF($A70&lt;=M$117,NewDistributions!M70,"")</f>
        <v>2060</v>
      </c>
      <c r="N70" s="9">
        <f>IF($A70&lt;=N$117,NewDistributions!N70,"")</f>
        <v>131</v>
      </c>
      <c r="O70" s="9">
        <f>IF($A70&lt;=O$117,NewDistributions!O70,"")</f>
        <v>1710</v>
      </c>
      <c r="P70" s="9">
        <f>IF($A70&lt;=P$117,NewDistributions!P70,"")</f>
        <v>1464</v>
      </c>
      <c r="Q70" s="9">
        <f>IF($A70&lt;=Q$117,NewDistributions!Q70,"")</f>
        <v>2757</v>
      </c>
      <c r="R70" s="9">
        <f>IF($A70&lt;=R$117,NewDistributions!R70,"")</f>
        <v>1004</v>
      </c>
      <c r="S70" s="9">
        <f>IF($A70&lt;=S$117,NewDistributions!S70,"")</f>
        <v>1197</v>
      </c>
      <c r="T70" s="9">
        <f>IF($A70&lt;=T$117,NewDistributions!T70,"")</f>
        <v>1632</v>
      </c>
      <c r="U70" s="9">
        <f>IF($A70&lt;=U$117,NewDistributions!U70,"")</f>
        <v>1706</v>
      </c>
      <c r="V70" s="9">
        <f>IF($A70&lt;=V$117,NewDistributions!V70,"")</f>
        <v>841</v>
      </c>
      <c r="W70" s="9">
        <f>IF($A70&lt;=W$117,NewDistributions!W70,"")</f>
        <v>294</v>
      </c>
      <c r="X70" s="9">
        <f>IF($A70&lt;=X$117,NewDistributions!X70,"")</f>
        <v>5</v>
      </c>
      <c r="Y70" s="9">
        <f>IF($A70&lt;=Y$117,NewDistributions!Y70,"")</f>
        <v>990</v>
      </c>
      <c r="Z70" s="9">
        <f>IF($A70&lt;=Z$117,NewDistributions!Z70,"")</f>
        <v>5347</v>
      </c>
      <c r="AA70" s="9">
        <f>IF($A70&lt;=AA$117,NewDistributions!AA70,"")</f>
        <v>882</v>
      </c>
      <c r="AB70" s="9">
        <f>IF($A70&lt;=AB$117,NewDistributions!AB70,"")</f>
        <v>439</v>
      </c>
      <c r="AC70" s="9">
        <f>IF($A70&lt;=AC$117,NewDistributions!AC70,"")</f>
        <v>4379</v>
      </c>
      <c r="AD70" s="9">
        <f>IF($A70&lt;=AD$117,NewDistributions!AD70,"")</f>
        <v>3282</v>
      </c>
      <c r="AE70" s="9">
        <f>IF($A70&lt;=AE$117,NewDistributions!AE70,"")</f>
        <v>1320</v>
      </c>
      <c r="AF70" s="9">
        <f>IF($A70&lt;=AF$117,NewDistributions!AF70,"")</f>
        <v>516</v>
      </c>
      <c r="AG70" s="9">
        <f>IF($A70&lt;=AG$117,NewDistributions!AG70,"")</f>
        <v>1</v>
      </c>
      <c r="AH70" s="9">
        <f>IF($A70&lt;=AH$117,NewDistributions!AH70,"")</f>
        <v>1766</v>
      </c>
      <c r="AI70" s="9">
        <f>IF($A70&lt;=AI$117,NewDistributions!AI70,"")</f>
        <v>3713</v>
      </c>
      <c r="AJ70" s="9">
        <f>IF($A70&lt;=AJ$117,NewDistributions!AJ70,"")</f>
        <v>4294</v>
      </c>
    </row>
    <row r="71" spans="1:36" x14ac:dyDescent="0.25">
      <c r="A71" s="1">
        <v>44386</v>
      </c>
      <c r="B71" s="3">
        <v>190</v>
      </c>
      <c r="C71" s="9">
        <f>IF($A71&lt;=C$117,NewDistributions!C71,"")</f>
        <v>20</v>
      </c>
      <c r="D71" s="9">
        <f>IF($A71&lt;=D$117,NewDistributions!D71,"")</f>
        <v>3613</v>
      </c>
      <c r="E71" s="9">
        <f>IF($A71&lt;=E$117,NewDistributions!E71,"")</f>
        <v>2109</v>
      </c>
      <c r="F71" s="9">
        <f>IF($A71&lt;=F$117,NewDistributions!F71,"")</f>
        <v>5578</v>
      </c>
      <c r="G71" s="9">
        <f>IF($A71&lt;=G$117,NewDistributions!G71,"")</f>
        <v>562</v>
      </c>
      <c r="H71" s="9">
        <f>IF($A71&lt;=H$117,NewDistributions!H71,"")</f>
        <v>1561</v>
      </c>
      <c r="I71" s="9">
        <f>IF($A71&lt;=I$117,NewDistributions!I71,"")</f>
        <v>164</v>
      </c>
      <c r="J71" s="9">
        <f>IF($A71&lt;=J$117,NewDistributions!J71,"")</f>
        <v>1707</v>
      </c>
      <c r="K71" s="9">
        <f>IF($A71&lt;=K$117,NewDistributions!K71,"")</f>
        <v>4559</v>
      </c>
      <c r="L71" s="9">
        <f>IF($A71&lt;=L$117,NewDistributions!L71,"")</f>
        <v>58</v>
      </c>
      <c r="M71" s="9">
        <f>IF($A71&lt;=M$117,NewDistributions!M71,"")</f>
        <v>1830</v>
      </c>
      <c r="N71" s="9">
        <f>IF($A71&lt;=N$117,NewDistributions!N71,"")</f>
        <v>511</v>
      </c>
      <c r="O71" s="9">
        <f>IF($A71&lt;=O$117,NewDistributions!O71,"")</f>
        <v>1028</v>
      </c>
      <c r="P71" s="9">
        <f>IF($A71&lt;=P$117,NewDistributions!P71,"")</f>
        <v>807</v>
      </c>
      <c r="Q71" s="9">
        <f>IF($A71&lt;=Q$117,NewDistributions!Q71,"")</f>
        <v>1583</v>
      </c>
      <c r="R71" s="9">
        <f>IF($A71&lt;=R$117,NewDistributions!R71,"")</f>
        <v>34</v>
      </c>
      <c r="S71" s="9">
        <f>IF($A71&lt;=S$117,NewDistributions!S71,"")</f>
        <v>337</v>
      </c>
      <c r="T71" s="9">
        <f>IF($A71&lt;=T$117,NewDistributions!T71,"")</f>
        <v>4175</v>
      </c>
      <c r="U71" s="9">
        <f>IF($A71&lt;=U$117,NewDistributions!U71,"")</f>
        <v>2758</v>
      </c>
      <c r="V71" s="9">
        <f>IF($A71&lt;=V$117,NewDistributions!V71,"")</f>
        <v>1987</v>
      </c>
      <c r="W71" s="9">
        <f>IF($A71&lt;=W$117,NewDistributions!W71,"")</f>
        <v>568</v>
      </c>
      <c r="X71" s="9">
        <f>IF($A71&lt;=X$117,NewDistributions!X71,"")</f>
        <v>1324</v>
      </c>
      <c r="Y71" s="9">
        <f>IF($A71&lt;=Y$117,NewDistributions!Y71,"")</f>
        <v>1012</v>
      </c>
      <c r="Z71" s="9">
        <f>IF($A71&lt;=Z$117,NewDistributions!Z71,"")</f>
        <v>2921</v>
      </c>
      <c r="AA71" s="9">
        <f>IF($A71&lt;=AA$117,NewDistributions!AA71,"")</f>
        <v>971</v>
      </c>
      <c r="AB71" s="9">
        <f>IF($A71&lt;=AB$117,NewDistributions!AB71,"")</f>
        <v>332</v>
      </c>
      <c r="AC71" s="9">
        <f>IF($A71&lt;=AC$117,NewDistributions!AC71,"")</f>
        <v>1735</v>
      </c>
      <c r="AD71" s="9">
        <f>IF($A71&lt;=AD$117,NewDistributions!AD71,"")</f>
        <v>1772</v>
      </c>
      <c r="AE71" s="9">
        <f>IF($A71&lt;=AE$117,NewDistributions!AE71,"")</f>
        <v>1303</v>
      </c>
      <c r="AF71" s="9">
        <f>IF($A71&lt;=AF$117,NewDistributions!AF71,"")</f>
        <v>1512</v>
      </c>
      <c r="AG71" s="9">
        <f>IF($A71&lt;=AG$117,NewDistributions!AG71,"")</f>
        <v>233</v>
      </c>
      <c r="AH71" s="9">
        <f>IF($A71&lt;=AH$117,NewDistributions!AH71,"")</f>
        <v>430</v>
      </c>
      <c r="AI71" s="9">
        <f>IF($A71&lt;=AI$117,NewDistributions!AI71,"")</f>
        <v>1360</v>
      </c>
      <c r="AJ71" s="9">
        <f>IF($A71&lt;=AJ$117,NewDistributions!AJ71,"")</f>
        <v>7707</v>
      </c>
    </row>
    <row r="72" spans="1:36" x14ac:dyDescent="0.25">
      <c r="A72" s="1">
        <v>44387</v>
      </c>
      <c r="B72" s="3">
        <v>191</v>
      </c>
      <c r="C72" s="9">
        <f>IF($A72&lt;=C$117,NewDistributions!C72,"")</f>
        <v>1329</v>
      </c>
      <c r="D72" s="9">
        <f>IF($A72&lt;=D$117,NewDistributions!D72,"")</f>
        <v>4184</v>
      </c>
      <c r="E72" s="9">
        <f>IF($A72&lt;=E$117,NewDistributions!E72,"")</f>
        <v>1482</v>
      </c>
      <c r="F72" s="9">
        <f>IF($A72&lt;=F$117,NewDistributions!F72,"")</f>
        <v>3682</v>
      </c>
      <c r="G72" s="9">
        <f>IF($A72&lt;=G$117,NewDistributions!G72,"")</f>
        <v>633</v>
      </c>
      <c r="H72" s="9">
        <f>IF($A72&lt;=H$117,NewDistributions!H72,"")</f>
        <v>861</v>
      </c>
      <c r="I72" s="9">
        <f>IF($A72&lt;=I$117,NewDistributions!I72,"")</f>
        <v>1613</v>
      </c>
      <c r="J72" s="9">
        <f>IF($A72&lt;=J$117,NewDistributions!J72,"")</f>
        <v>327</v>
      </c>
      <c r="K72" s="9">
        <f>IF($A72&lt;=K$117,NewDistributions!K72,"")</f>
        <v>1534</v>
      </c>
      <c r="L72" s="9">
        <f>IF($A72&lt;=L$117,NewDistributions!L72,"")</f>
        <v>552</v>
      </c>
      <c r="M72" s="9">
        <f>IF($A72&lt;=M$117,NewDistributions!M72,"")</f>
        <v>614</v>
      </c>
      <c r="N72" s="9">
        <f>IF($A72&lt;=N$117,NewDistributions!N72,"")</f>
        <v>2556</v>
      </c>
      <c r="O72" s="9">
        <f>IF($A72&lt;=O$117,NewDistributions!O72,"")</f>
        <v>2185</v>
      </c>
      <c r="P72" s="9">
        <f>IF($A72&lt;=P$117,NewDistributions!P72,"")</f>
        <v>307</v>
      </c>
      <c r="Q72" s="9">
        <f>IF($A72&lt;=Q$117,NewDistributions!Q72,"")</f>
        <v>58</v>
      </c>
      <c r="R72" s="9">
        <f>IF($A72&lt;=R$117,NewDistributions!R72,"")</f>
        <v>248</v>
      </c>
      <c r="S72" s="9">
        <f>IF($A72&lt;=S$117,NewDistributions!S72,"")</f>
        <v>555</v>
      </c>
      <c r="T72" s="9">
        <f>IF($A72&lt;=T$117,NewDistributions!T72,"")</f>
        <v>450</v>
      </c>
      <c r="U72" s="9">
        <f>IF($A72&lt;=U$117,NewDistributions!U72,"")</f>
        <v>1223</v>
      </c>
      <c r="V72" s="9">
        <f>IF($A72&lt;=V$117,NewDistributions!V72,"")</f>
        <v>421</v>
      </c>
      <c r="W72" s="9">
        <f>IF($A72&lt;=W$117,NewDistributions!W72,"")</f>
        <v>257</v>
      </c>
      <c r="X72" s="9">
        <f>IF($A72&lt;=X$117,NewDistributions!X72,"")</f>
        <v>6550</v>
      </c>
      <c r="Y72" s="9">
        <f>IF($A72&lt;=Y$117,NewDistributions!Y72,"")</f>
        <v>1140</v>
      </c>
      <c r="Z72" s="9">
        <f>IF($A72&lt;=Z$117,NewDistributions!Z72,"")</f>
        <v>4001</v>
      </c>
      <c r="AA72" s="9">
        <f>IF($A72&lt;=AA$117,NewDistributions!AA72,"")</f>
        <v>1304</v>
      </c>
      <c r="AB72" s="9">
        <f>IF($A72&lt;=AB$117,NewDistributions!AB72,"")</f>
        <v>305</v>
      </c>
      <c r="AC72" s="9">
        <f>IF($A72&lt;=AC$117,NewDistributions!AC72,"")</f>
        <v>1336</v>
      </c>
      <c r="AD72" s="9">
        <f>IF($A72&lt;=AD$117,NewDistributions!AD72,"")</f>
        <v>1609</v>
      </c>
      <c r="AE72" s="9">
        <f>IF($A72&lt;=AE$117,NewDistributions!AE72,"")</f>
        <v>1446</v>
      </c>
      <c r="AF72" s="9">
        <f>IF($A72&lt;=AF$117,NewDistributions!AF72,"")</f>
        <v>4042</v>
      </c>
      <c r="AG72" s="9">
        <f>IF($A72&lt;=AG$117,NewDistributions!AG72,"")</f>
        <v>4225</v>
      </c>
      <c r="AH72" s="9">
        <f>IF($A72&lt;=AH$117,NewDistributions!AH72,"")</f>
        <v>305</v>
      </c>
      <c r="AI72" s="9">
        <f>IF($A72&lt;=AI$117,NewDistributions!AI72,"")</f>
        <v>1956</v>
      </c>
      <c r="AJ72" s="9">
        <f>IF($A72&lt;=AJ$117,NewDistributions!AJ72,"")</f>
        <v>1487</v>
      </c>
    </row>
    <row r="73" spans="1:36" x14ac:dyDescent="0.25">
      <c r="A73" s="1">
        <v>44388</v>
      </c>
      <c r="B73" s="3">
        <v>192</v>
      </c>
      <c r="C73" s="9">
        <f>IF($A73&lt;=C$117,NewDistributions!C73,"")</f>
        <v>1683</v>
      </c>
      <c r="D73" s="9">
        <f>IF($A73&lt;=D$117,NewDistributions!D73,"")</f>
        <v>2423</v>
      </c>
      <c r="E73" s="9">
        <f>IF($A73&lt;=E$117,NewDistributions!E73,"")</f>
        <v>216</v>
      </c>
      <c r="F73" s="9">
        <f>IF($A73&lt;=F$117,NewDistributions!F73,"")</f>
        <v>2755</v>
      </c>
      <c r="G73" s="9">
        <f>IF($A73&lt;=G$117,NewDistributions!G73,"")</f>
        <v>602</v>
      </c>
      <c r="H73" s="9">
        <f>IF($A73&lt;=H$117,NewDistributions!H73,"")</f>
        <v>1984</v>
      </c>
      <c r="I73" s="9">
        <f>IF($A73&lt;=I$117,NewDistributions!I73,"")</f>
        <v>2720</v>
      </c>
      <c r="J73" s="9">
        <f>IF($A73&lt;=J$117,NewDistributions!J73,"")</f>
        <v>70</v>
      </c>
      <c r="K73" s="9">
        <f>IF($A73&lt;=K$117,NewDistributions!K73,"")</f>
        <v>1172</v>
      </c>
      <c r="L73" s="9">
        <f>IF($A73&lt;=L$117,NewDistributions!L73,"")</f>
        <v>1053</v>
      </c>
      <c r="M73" s="9">
        <f>IF($A73&lt;=M$117,NewDistributions!M73,"")</f>
        <v>1392</v>
      </c>
      <c r="N73" s="9">
        <f>IF($A73&lt;=N$117,NewDistributions!N73,"")</f>
        <v>282</v>
      </c>
      <c r="O73" s="9">
        <f>IF($A73&lt;=O$117,NewDistributions!O73,"")</f>
        <v>103</v>
      </c>
      <c r="P73" s="9">
        <f>IF($A73&lt;=P$117,NewDistributions!P73,"")</f>
        <v>138</v>
      </c>
      <c r="Q73" s="9">
        <f>IF($A73&lt;=Q$117,NewDistributions!Q73,"")</f>
        <v>2747</v>
      </c>
      <c r="R73" s="9">
        <f>IF($A73&lt;=R$117,NewDistributions!R73,"")</f>
        <v>1701</v>
      </c>
      <c r="S73" s="9">
        <f>IF($A73&lt;=S$117,NewDistributions!S73,"")</f>
        <v>802</v>
      </c>
      <c r="T73" s="9">
        <f>IF($A73&lt;=T$117,NewDistributions!T73,"")</f>
        <v>2005</v>
      </c>
      <c r="U73" s="9">
        <f>IF($A73&lt;=U$117,NewDistributions!U73,"")</f>
        <v>190</v>
      </c>
      <c r="V73" s="9">
        <f>IF($A73&lt;=V$117,NewDistributions!V73,"")</f>
        <v>1570</v>
      </c>
      <c r="W73" s="9">
        <f>IF($A73&lt;=W$117,NewDistributions!W73,"")</f>
        <v>272</v>
      </c>
      <c r="X73" s="9">
        <f>IF($A73&lt;=X$117,NewDistributions!X73,"")</f>
        <v>2791</v>
      </c>
      <c r="Y73" s="9">
        <f>IF($A73&lt;=Y$117,NewDistributions!Y73,"")</f>
        <v>932</v>
      </c>
      <c r="Z73" s="9">
        <f>IF($A73&lt;=Z$117,NewDistributions!Z73,"")</f>
        <v>3293</v>
      </c>
      <c r="AA73" s="9">
        <f>IF($A73&lt;=AA$117,NewDistributions!AA73,"")</f>
        <v>1452</v>
      </c>
      <c r="AB73" s="9">
        <f>IF($A73&lt;=AB$117,NewDistributions!AB73,"")</f>
        <v>1081</v>
      </c>
      <c r="AC73" s="9">
        <f>IF($A73&lt;=AC$117,NewDistributions!AC73,"")</f>
        <v>3522</v>
      </c>
      <c r="AD73" s="9">
        <f>IF($A73&lt;=AD$117,NewDistributions!AD73,"")</f>
        <v>2708</v>
      </c>
      <c r="AE73" s="9">
        <f>IF($A73&lt;=AE$117,NewDistributions!AE73,"")</f>
        <v>1670</v>
      </c>
      <c r="AF73" s="9">
        <f>IF($A73&lt;=AF$117,NewDistributions!AF73,"")</f>
        <v>913</v>
      </c>
      <c r="AG73" s="9">
        <f>IF($A73&lt;=AG$117,NewDistributions!AG73,"")</f>
        <v>1384</v>
      </c>
      <c r="AH73" s="9">
        <f>IF($A73&lt;=AH$117,NewDistributions!AH73,"")</f>
        <v>1680</v>
      </c>
      <c r="AI73" s="9">
        <f>IF($A73&lt;=AI$117,NewDistributions!AI73,"")</f>
        <v>2062</v>
      </c>
      <c r="AJ73" s="9">
        <f>IF($A73&lt;=AJ$117,NewDistributions!AJ73,"")</f>
        <v>3211</v>
      </c>
    </row>
    <row r="74" spans="1:36" x14ac:dyDescent="0.25">
      <c r="A74" s="1">
        <v>44389</v>
      </c>
      <c r="B74" s="3">
        <v>193</v>
      </c>
      <c r="C74" s="9">
        <f>IF($A74&lt;=C$117,NewDistributions!C74,"")</f>
        <v>1021</v>
      </c>
      <c r="D74" s="9">
        <f>IF($A74&lt;=D$117,NewDistributions!D74,"")</f>
        <v>1499</v>
      </c>
      <c r="E74" s="9">
        <f>IF($A74&lt;=E$117,NewDistributions!E74,"")</f>
        <v>222</v>
      </c>
      <c r="F74" s="9">
        <f>IF($A74&lt;=F$117,NewDistributions!F74,"")</f>
        <v>1233</v>
      </c>
      <c r="G74" s="9">
        <f>IF($A74&lt;=G$117,NewDistributions!G74,"")</f>
        <v>2045</v>
      </c>
      <c r="H74" s="9">
        <f>IF($A74&lt;=H$117,NewDistributions!H74,"")</f>
        <v>2608</v>
      </c>
      <c r="I74" s="9">
        <f>IF($A74&lt;=I$117,NewDistributions!I74,"")</f>
        <v>3422</v>
      </c>
      <c r="J74" s="9">
        <f>IF($A74&lt;=J$117,NewDistributions!J74,"")</f>
        <v>854</v>
      </c>
      <c r="K74" s="9">
        <f>IF($A74&lt;=K$117,NewDistributions!K74,"")</f>
        <v>418</v>
      </c>
      <c r="L74" s="9">
        <f>IF($A74&lt;=L$117,NewDistributions!L74,"")</f>
        <v>2385</v>
      </c>
      <c r="M74" s="9">
        <f>IF($A74&lt;=M$117,NewDistributions!M74,"")</f>
        <v>2217</v>
      </c>
      <c r="N74" s="9">
        <f>IF($A74&lt;=N$117,NewDistributions!N74,"")</f>
        <v>62</v>
      </c>
      <c r="O74" s="9">
        <f>IF($A74&lt;=O$117,NewDistributions!O74,"")</f>
        <v>754</v>
      </c>
      <c r="P74" s="9">
        <f>IF($A74&lt;=P$117,NewDistributions!P74,"")</f>
        <v>44</v>
      </c>
      <c r="Q74" s="9">
        <f>IF($A74&lt;=Q$117,NewDistributions!Q74,"")</f>
        <v>723</v>
      </c>
      <c r="R74" s="9">
        <f>IF($A74&lt;=R$117,NewDistributions!R74,"")</f>
        <v>431</v>
      </c>
      <c r="S74" s="9">
        <f>IF($A74&lt;=S$117,NewDistributions!S74,"")</f>
        <v>1732</v>
      </c>
      <c r="T74" s="9">
        <f>IF($A74&lt;=T$117,NewDistributions!T74,"")</f>
        <v>1875</v>
      </c>
      <c r="U74" s="9">
        <f>IF($A74&lt;=U$117,NewDistributions!U74,"")</f>
        <v>2025</v>
      </c>
      <c r="V74" s="9">
        <f>IF($A74&lt;=V$117,NewDistributions!V74,"")</f>
        <v>438</v>
      </c>
      <c r="W74" s="9">
        <f>IF($A74&lt;=W$117,NewDistributions!W74,"")</f>
        <v>1417</v>
      </c>
      <c r="X74" s="9">
        <f>IF($A74&lt;=X$117,NewDistributions!X74,"")</f>
        <v>5742</v>
      </c>
      <c r="Y74" s="9">
        <f>IF($A74&lt;=Y$117,NewDistributions!Y74,"")</f>
        <v>787</v>
      </c>
      <c r="Z74" s="9">
        <f>IF($A74&lt;=Z$117,NewDistributions!Z74,"")</f>
        <v>2178</v>
      </c>
      <c r="AA74" s="9">
        <f>IF($A74&lt;=AA$117,NewDistributions!AA74,"")</f>
        <v>1715</v>
      </c>
      <c r="AB74" s="9">
        <f>IF($A74&lt;=AB$117,NewDistributions!AB74,"")</f>
        <v>2720</v>
      </c>
      <c r="AC74" s="9">
        <f>IF($A74&lt;=AC$117,NewDistributions!AC74,"")</f>
        <v>1567</v>
      </c>
      <c r="AD74" s="9">
        <f>IF($A74&lt;=AD$117,NewDistributions!AD74,"")</f>
        <v>5650</v>
      </c>
      <c r="AE74" s="9">
        <f>IF($A74&lt;=AE$117,NewDistributions!AE74,"")</f>
        <v>1310</v>
      </c>
      <c r="AF74" s="9">
        <f>IF($A74&lt;=AF$117,NewDistributions!AF74,"")</f>
        <v>350</v>
      </c>
      <c r="AG74" s="9">
        <f>IF($A74&lt;=AG$117,NewDistributions!AG74,"")</f>
        <v>702</v>
      </c>
      <c r="AH74" s="9">
        <f>IF($A74&lt;=AH$117,NewDistributions!AH74,"")</f>
        <v>865</v>
      </c>
      <c r="AI74" s="9">
        <f>IF($A74&lt;=AI$117,NewDistributions!AI74,"")</f>
        <v>2074</v>
      </c>
      <c r="AJ74" s="9">
        <f>IF($A74&lt;=AJ$117,NewDistributions!AJ74,"")</f>
        <v>2519</v>
      </c>
    </row>
    <row r="75" spans="1:36" x14ac:dyDescent="0.25">
      <c r="A75" s="1">
        <v>44390</v>
      </c>
      <c r="B75" s="3">
        <v>194</v>
      </c>
      <c r="C75" s="9">
        <f>IF($A75&lt;=C$117,NewDistributions!C75,"")</f>
        <v>4210</v>
      </c>
      <c r="D75" s="9">
        <f>IF($A75&lt;=D$117,NewDistributions!D75,"")</f>
        <v>1190</v>
      </c>
      <c r="E75" s="9">
        <f>IF($A75&lt;=E$117,NewDistributions!E75,"")</f>
        <v>839</v>
      </c>
      <c r="F75" s="9">
        <f>IF($A75&lt;=F$117,NewDistributions!F75,"")</f>
        <v>2907</v>
      </c>
      <c r="G75" s="9">
        <f>IF($A75&lt;=G$117,NewDistributions!G75,"")</f>
        <v>1552</v>
      </c>
      <c r="H75" s="9">
        <f>IF($A75&lt;=H$117,NewDistributions!H75,"")</f>
        <v>287</v>
      </c>
      <c r="I75" s="9">
        <f>IF($A75&lt;=I$117,NewDistributions!I75,"")</f>
        <v>1307</v>
      </c>
      <c r="J75" s="9">
        <f>IF($A75&lt;=J$117,NewDistributions!J75,"")</f>
        <v>927</v>
      </c>
      <c r="K75" s="9">
        <f>IF($A75&lt;=K$117,NewDistributions!K75,"")</f>
        <v>314</v>
      </c>
      <c r="L75" s="9">
        <f>IF($A75&lt;=L$117,NewDistributions!L75,"")</f>
        <v>971</v>
      </c>
      <c r="M75" s="9">
        <f>IF($A75&lt;=M$117,NewDistributions!M75,"")</f>
        <v>3856</v>
      </c>
      <c r="N75" s="9">
        <f>IF($A75&lt;=N$117,NewDistributions!N75,"")</f>
        <v>1356</v>
      </c>
      <c r="O75" s="9">
        <f>IF($A75&lt;=O$117,NewDistributions!O75,"")</f>
        <v>205</v>
      </c>
      <c r="P75" s="9">
        <f>IF($A75&lt;=P$117,NewDistributions!P75,"")</f>
        <v>936</v>
      </c>
      <c r="Q75" s="9">
        <f>IF($A75&lt;=Q$117,NewDistributions!Q75,"")</f>
        <v>5533</v>
      </c>
      <c r="R75" s="9">
        <f>IF($A75&lt;=R$117,NewDistributions!R75,"")</f>
        <v>1187</v>
      </c>
      <c r="S75" s="9">
        <f>IF($A75&lt;=S$117,NewDistributions!S75,"")</f>
        <v>305</v>
      </c>
      <c r="T75" s="9">
        <f>IF($A75&lt;=T$117,NewDistributions!T75,"")</f>
        <v>159</v>
      </c>
      <c r="U75" s="9">
        <f>IF($A75&lt;=U$117,NewDistributions!U75,"")</f>
        <v>1734</v>
      </c>
      <c r="V75" s="9">
        <f>IF($A75&lt;=V$117,NewDistributions!V75,"")</f>
        <v>1990</v>
      </c>
      <c r="W75" s="9">
        <f>IF($A75&lt;=W$117,NewDistributions!W75,"")</f>
        <v>26</v>
      </c>
      <c r="X75" s="9">
        <f>IF($A75&lt;=X$117,NewDistributions!X75,"")</f>
        <v>2611</v>
      </c>
      <c r="Y75" s="9">
        <f>IF($A75&lt;=Y$117,NewDistributions!Y75,"")</f>
        <v>643</v>
      </c>
      <c r="Z75" s="9">
        <f>IF($A75&lt;=Z$117,NewDistributions!Z75,"")</f>
        <v>931</v>
      </c>
      <c r="AA75" s="9">
        <f>IF($A75&lt;=AA$117,NewDistributions!AA75,"")</f>
        <v>937</v>
      </c>
      <c r="AB75" s="9">
        <f>IF($A75&lt;=AB$117,NewDistributions!AB75,"")</f>
        <v>4582</v>
      </c>
      <c r="AC75" s="9">
        <f>IF($A75&lt;=AC$117,NewDistributions!AC75,"")</f>
        <v>2498</v>
      </c>
      <c r="AD75" s="9">
        <f>IF($A75&lt;=AD$117,NewDistributions!AD75,"")</f>
        <v>2907</v>
      </c>
      <c r="AE75" s="9">
        <f>IF($A75&lt;=AE$117,NewDistributions!AE75,"")</f>
        <v>234</v>
      </c>
      <c r="AF75" s="9">
        <f>IF($A75&lt;=AF$117,NewDistributions!AF75,"")</f>
        <v>1027</v>
      </c>
      <c r="AG75" s="9">
        <f>IF($A75&lt;=AG$117,NewDistributions!AG75,"")</f>
        <v>373</v>
      </c>
      <c r="AH75" s="9">
        <f>IF($A75&lt;=AH$117,NewDistributions!AH75,"")</f>
        <v>1121</v>
      </c>
      <c r="AI75" s="9">
        <f>IF($A75&lt;=AI$117,NewDistributions!AI75,"")</f>
        <v>500</v>
      </c>
      <c r="AJ75" s="9">
        <f>IF($A75&lt;=AJ$117,NewDistributions!AJ75,"")</f>
        <v>1125</v>
      </c>
    </row>
    <row r="76" spans="1:36" x14ac:dyDescent="0.25">
      <c r="A76" s="1">
        <v>44391</v>
      </c>
      <c r="B76" s="3">
        <v>195</v>
      </c>
      <c r="C76" s="9">
        <f>IF($A76&lt;=C$117,NewDistributions!C76,"")</f>
        <v>255</v>
      </c>
      <c r="D76" s="9">
        <f>IF($A76&lt;=D$117,NewDistributions!D76,"")</f>
        <v>548</v>
      </c>
      <c r="E76" s="9">
        <f>IF($A76&lt;=E$117,NewDistributions!E76,"")</f>
        <v>560</v>
      </c>
      <c r="F76" s="9">
        <f>IF($A76&lt;=F$117,NewDistributions!F76,"")</f>
        <v>1979</v>
      </c>
      <c r="G76" s="9">
        <f>IF($A76&lt;=G$117,NewDistributions!G76,"")</f>
        <v>1635</v>
      </c>
      <c r="H76" s="9">
        <f>IF($A76&lt;=H$117,NewDistributions!H76,"")</f>
        <v>931</v>
      </c>
      <c r="I76" s="9">
        <f>IF($A76&lt;=I$117,NewDistributions!I76,"")</f>
        <v>1468</v>
      </c>
      <c r="J76" s="9">
        <f>IF($A76&lt;=J$117,NewDistributions!J76,"")</f>
        <v>477</v>
      </c>
      <c r="K76" s="9">
        <f>IF($A76&lt;=K$117,NewDistributions!K76,"")</f>
        <v>727</v>
      </c>
      <c r="L76" s="9">
        <f>IF($A76&lt;=L$117,NewDistributions!L76,"")</f>
        <v>167</v>
      </c>
      <c r="M76" s="9">
        <f>IF($A76&lt;=M$117,NewDistributions!M76,"")</f>
        <v>3646</v>
      </c>
      <c r="N76" s="9">
        <f>IF($A76&lt;=N$117,NewDistributions!N76,"")</f>
        <v>1202</v>
      </c>
      <c r="O76" s="9">
        <f>IF($A76&lt;=O$117,NewDistributions!O76,"")</f>
        <v>404</v>
      </c>
      <c r="P76" s="9">
        <f>IF($A76&lt;=P$117,NewDistributions!P76,"")</f>
        <v>3217</v>
      </c>
      <c r="Q76" s="9">
        <f>IF($A76&lt;=Q$117,NewDistributions!Q76,"")</f>
        <v>2378</v>
      </c>
      <c r="R76" s="9">
        <f>IF($A76&lt;=R$117,NewDistributions!R76,"")</f>
        <v>1605</v>
      </c>
      <c r="S76" s="9">
        <f>IF($A76&lt;=S$117,NewDistributions!S76,"")</f>
        <v>49</v>
      </c>
      <c r="T76" s="9">
        <f>IF($A76&lt;=T$117,NewDistributions!T76,"")</f>
        <v>318</v>
      </c>
      <c r="U76" s="9">
        <f>IF($A76&lt;=U$117,NewDistributions!U76,"")</f>
        <v>4660</v>
      </c>
      <c r="V76" s="9">
        <f>IF($A76&lt;=V$117,NewDistributions!V76,"")</f>
        <v>3305</v>
      </c>
      <c r="W76" s="9">
        <f>IF($A76&lt;=W$117,NewDistributions!W76,"")</f>
        <v>1131</v>
      </c>
      <c r="X76" s="9">
        <f>IF($A76&lt;=X$117,NewDistributions!X76,"")</f>
        <v>2313</v>
      </c>
      <c r="Y76" s="9">
        <f>IF($A76&lt;=Y$117,NewDistributions!Y76,"")</f>
        <v>742</v>
      </c>
      <c r="Z76" s="9">
        <f>IF($A76&lt;=Z$117,NewDistributions!Z76,"")</f>
        <v>2512</v>
      </c>
      <c r="AA76" s="9">
        <f>IF($A76&lt;=AA$117,NewDistributions!AA76,"")</f>
        <v>679</v>
      </c>
      <c r="AB76" s="9">
        <f>IF($A76&lt;=AB$117,NewDistributions!AB76,"")</f>
        <v>5101</v>
      </c>
      <c r="AC76" s="9">
        <f>IF($A76&lt;=AC$117,NewDistributions!AC76,"")</f>
        <v>2033</v>
      </c>
      <c r="AD76" s="9">
        <f>IF($A76&lt;=AD$117,NewDistributions!AD76,"")</f>
        <v>3416</v>
      </c>
      <c r="AE76" s="9">
        <f>IF($A76&lt;=AE$117,NewDistributions!AE76,"")</f>
        <v>974</v>
      </c>
      <c r="AF76" s="9">
        <f>IF($A76&lt;=AF$117,NewDistributions!AF76,"")</f>
        <v>1429</v>
      </c>
      <c r="AG76" s="9">
        <f>IF($A76&lt;=AG$117,NewDistributions!AG76,"")</f>
        <v>254</v>
      </c>
      <c r="AH76" s="9">
        <f>IF($A76&lt;=AH$117,NewDistributions!AH76,"")</f>
        <v>1429</v>
      </c>
      <c r="AI76" s="9">
        <f>IF($A76&lt;=AI$117,NewDistributions!AI76,"")</f>
        <v>1733</v>
      </c>
      <c r="AJ76" s="9">
        <f>IF($A76&lt;=AJ$117,NewDistributions!AJ76,"")</f>
        <v>750</v>
      </c>
    </row>
    <row r="77" spans="1:36" x14ac:dyDescent="0.25">
      <c r="A77" s="1">
        <v>44392</v>
      </c>
      <c r="B77" s="3">
        <v>196</v>
      </c>
      <c r="C77" s="9">
        <f>IF($A77&lt;=C$117,NewDistributions!C77,"")</f>
        <v>72</v>
      </c>
      <c r="D77" s="9">
        <f>IF($A77&lt;=D$117,NewDistributions!D77,"")</f>
        <v>94</v>
      </c>
      <c r="E77" s="9">
        <f>IF($A77&lt;=E$117,NewDistributions!E77,"")</f>
        <v>3556</v>
      </c>
      <c r="F77" s="9">
        <f>IF($A77&lt;=F$117,NewDistributions!F77,"")</f>
        <v>2595</v>
      </c>
      <c r="G77" s="9">
        <f>IF($A77&lt;=G$117,NewDistributions!G77,"")</f>
        <v>1332</v>
      </c>
      <c r="H77" s="9">
        <f>IF($A77&lt;=H$117,NewDistributions!H77,"")</f>
        <v>842</v>
      </c>
      <c r="I77" s="9">
        <f>IF($A77&lt;=I$117,NewDistributions!I77,"")</f>
        <v>1806</v>
      </c>
      <c r="J77" s="9">
        <f>IF($A77&lt;=J$117,NewDistributions!J77,"")</f>
        <v>661</v>
      </c>
      <c r="K77" s="9">
        <f>IF($A77&lt;=K$117,NewDistributions!K77,"")</f>
        <v>1131</v>
      </c>
      <c r="L77" s="9">
        <f>IF($A77&lt;=L$117,NewDistributions!L77,"")</f>
        <v>349</v>
      </c>
      <c r="M77" s="9">
        <f>IF($A77&lt;=M$117,NewDistributions!M77,"")</f>
        <v>631</v>
      </c>
      <c r="N77" s="9">
        <f>IF($A77&lt;=N$117,NewDistributions!N77,"")</f>
        <v>1369</v>
      </c>
      <c r="O77" s="9">
        <f>IF($A77&lt;=O$117,NewDistributions!O77,"")</f>
        <v>403</v>
      </c>
      <c r="P77" s="9">
        <f>IF($A77&lt;=P$117,NewDistributions!P77,"")</f>
        <v>2134</v>
      </c>
      <c r="Q77" s="9">
        <f>IF($A77&lt;=Q$117,NewDistributions!Q77,"")</f>
        <v>528</v>
      </c>
      <c r="R77" s="9">
        <f>IF($A77&lt;=R$117,NewDistributions!R77,"")</f>
        <v>1148</v>
      </c>
      <c r="S77" s="9">
        <f>IF($A77&lt;=S$117,NewDistributions!S77,"")</f>
        <v>2629</v>
      </c>
      <c r="T77" s="9">
        <f>IF($A77&lt;=T$117,NewDistributions!T77,"")</f>
        <v>275</v>
      </c>
      <c r="U77" s="9">
        <f>IF($A77&lt;=U$117,NewDistributions!U77,"")</f>
        <v>1756</v>
      </c>
      <c r="V77" s="9">
        <f>IF($A77&lt;=V$117,NewDistributions!V77,"")</f>
        <v>1824</v>
      </c>
      <c r="W77" s="9">
        <f>IF($A77&lt;=W$117,NewDistributions!W77,"")</f>
        <v>1782</v>
      </c>
      <c r="X77" s="9">
        <f>IF($A77&lt;=X$117,NewDistributions!X77,"")</f>
        <v>176</v>
      </c>
      <c r="Y77" s="9">
        <f>IF($A77&lt;=Y$117,NewDistributions!Y77,"")</f>
        <v>255</v>
      </c>
      <c r="Z77" s="9">
        <f>IF($A77&lt;=Z$117,NewDistributions!Z77,"")</f>
        <v>816</v>
      </c>
      <c r="AA77" s="9">
        <f>IF($A77&lt;=AA$117,NewDistributions!AA77,"")</f>
        <v>77</v>
      </c>
      <c r="AB77" s="9">
        <f>IF($A77&lt;=AB$117,NewDistributions!AB77,"")</f>
        <v>3404</v>
      </c>
      <c r="AC77" s="9">
        <f>IF($A77&lt;=AC$117,NewDistributions!AC77,"")</f>
        <v>1138</v>
      </c>
      <c r="AD77" s="9">
        <f>IF($A77&lt;=AD$117,NewDistributions!AD77,"")</f>
        <v>2322</v>
      </c>
      <c r="AE77" s="9">
        <f>IF($A77&lt;=AE$117,NewDistributions!AE77,"")</f>
        <v>47</v>
      </c>
      <c r="AF77" s="9">
        <f>IF($A77&lt;=AF$117,NewDistributions!AF77,"")</f>
        <v>784</v>
      </c>
      <c r="AG77" s="9">
        <f>IF($A77&lt;=AG$117,NewDistributions!AG77,"")</f>
        <v>2212</v>
      </c>
      <c r="AH77" s="9">
        <f>IF($A77&lt;=AH$117,NewDistributions!AH77,"")</f>
        <v>877</v>
      </c>
      <c r="AI77" s="9">
        <f>IF($A77&lt;=AI$117,NewDistributions!AI77,"")</f>
        <v>2026</v>
      </c>
      <c r="AJ77" s="9">
        <f>IF($A77&lt;=AJ$117,NewDistributions!AJ77,"")</f>
        <v>861</v>
      </c>
    </row>
    <row r="78" spans="1:36" x14ac:dyDescent="0.25">
      <c r="A78" s="1">
        <v>44393</v>
      </c>
      <c r="B78" s="3">
        <v>197</v>
      </c>
      <c r="C78" s="9">
        <f>IF($A78&lt;=C$117,NewDistributions!C78,"")</f>
        <v>175</v>
      </c>
      <c r="D78" s="9">
        <f>IF($A78&lt;=D$117,NewDistributions!D78,"")</f>
        <v>601</v>
      </c>
      <c r="E78" s="9">
        <f>IF($A78&lt;=E$117,NewDistributions!E78,"")</f>
        <v>4923</v>
      </c>
      <c r="F78" s="9">
        <f>IF($A78&lt;=F$117,NewDistributions!F78,"")</f>
        <v>1562</v>
      </c>
      <c r="G78" s="9">
        <f>IF($A78&lt;=G$117,NewDistributions!G78,"")</f>
        <v>1028</v>
      </c>
      <c r="H78" s="9">
        <f>IF($A78&lt;=H$117,NewDistributions!H78,"")</f>
        <v>814</v>
      </c>
      <c r="I78" s="9">
        <f>IF($A78&lt;=I$117,NewDistributions!I78,"")</f>
        <v>731</v>
      </c>
      <c r="J78" s="9">
        <f>IF($A78&lt;=J$117,NewDistributions!J78,"")</f>
        <v>241</v>
      </c>
      <c r="K78" s="9">
        <f>IF($A78&lt;=K$117,NewDistributions!K78,"")</f>
        <v>1053</v>
      </c>
      <c r="L78" s="9">
        <f>IF($A78&lt;=L$117,NewDistributions!L78,"")</f>
        <v>785</v>
      </c>
      <c r="M78" s="9">
        <f>IF($A78&lt;=M$117,NewDistributions!M78,"")</f>
        <v>1935</v>
      </c>
      <c r="N78" s="9">
        <f>IF($A78&lt;=N$117,NewDistributions!N78,"")</f>
        <v>2425</v>
      </c>
      <c r="O78" s="9">
        <f>IF($A78&lt;=O$117,NewDistributions!O78,"")</f>
        <v>25</v>
      </c>
      <c r="P78" s="9">
        <f>IF($A78&lt;=P$117,NewDistributions!P78,"")</f>
        <v>2716</v>
      </c>
      <c r="Q78" s="9">
        <f>IF($A78&lt;=Q$117,NewDistributions!Q78,"")</f>
        <v>5315</v>
      </c>
      <c r="R78" s="9">
        <f>IF($A78&lt;=R$117,NewDistributions!R78,"")</f>
        <v>239</v>
      </c>
      <c r="S78" s="9">
        <f>IF($A78&lt;=S$117,NewDistributions!S78,"")</f>
        <v>1583</v>
      </c>
      <c r="T78" s="9">
        <f>IF($A78&lt;=T$117,NewDistributions!T78,"")</f>
        <v>969</v>
      </c>
      <c r="U78" s="9">
        <f>IF($A78&lt;=U$117,NewDistributions!U78,"")</f>
        <v>1972</v>
      </c>
      <c r="V78" s="9">
        <f>IF($A78&lt;=V$117,NewDistributions!V78,"")</f>
        <v>1255</v>
      </c>
      <c r="W78" s="9">
        <f>IF($A78&lt;=W$117,NewDistributions!W78,"")</f>
        <v>139</v>
      </c>
      <c r="X78" s="9">
        <f>IF($A78&lt;=X$117,NewDistributions!X78,"")</f>
        <v>125</v>
      </c>
      <c r="Y78" s="9">
        <f>IF($A78&lt;=Y$117,NewDistributions!Y78,"")</f>
        <v>970</v>
      </c>
      <c r="Z78" s="9">
        <f>IF($A78&lt;=Z$117,NewDistributions!Z78,"")</f>
        <v>3722</v>
      </c>
      <c r="AA78" s="9">
        <f>IF($A78&lt;=AA$117,NewDistributions!AA78,"")</f>
        <v>552</v>
      </c>
      <c r="AB78" s="9">
        <f>IF($A78&lt;=AB$117,NewDistributions!AB78,"")</f>
        <v>1636</v>
      </c>
      <c r="AC78" s="9">
        <f>IF($A78&lt;=AC$117,NewDistributions!AC78,"")</f>
        <v>1990</v>
      </c>
      <c r="AD78" s="9">
        <f>IF($A78&lt;=AD$117,NewDistributions!AD78,"")</f>
        <v>1255</v>
      </c>
      <c r="AE78" s="9">
        <f>IF($A78&lt;=AE$117,NewDistributions!AE78,"")</f>
        <v>1386</v>
      </c>
      <c r="AF78" s="9">
        <f>IF($A78&lt;=AF$117,NewDistributions!AF78,"")</f>
        <v>2546</v>
      </c>
      <c r="AG78" s="9">
        <f>IF($A78&lt;=AG$117,NewDistributions!AG78,"")</f>
        <v>1531</v>
      </c>
      <c r="AH78" s="9">
        <f>IF($A78&lt;=AH$117,NewDistributions!AH78,"")</f>
        <v>4905</v>
      </c>
      <c r="AI78" s="9">
        <f>IF($A78&lt;=AI$117,NewDistributions!AI78,"")</f>
        <v>618</v>
      </c>
      <c r="AJ78" s="9">
        <f>IF($A78&lt;=AJ$117,NewDistributions!AJ78,"")</f>
        <v>5522</v>
      </c>
    </row>
    <row r="79" spans="1:36" x14ac:dyDescent="0.25">
      <c r="A79" s="1">
        <v>44394</v>
      </c>
      <c r="B79" s="3">
        <v>198</v>
      </c>
      <c r="C79" s="9">
        <f>IF($A79&lt;=C$117,NewDistributions!C79,"")</f>
        <v>190</v>
      </c>
      <c r="D79" s="9">
        <f>IF($A79&lt;=D$117,NewDistributions!D79,"")</f>
        <v>472</v>
      </c>
      <c r="E79" s="9">
        <f>IF($A79&lt;=E$117,NewDistributions!E79,"")</f>
        <v>1751</v>
      </c>
      <c r="F79" s="9">
        <f>IF($A79&lt;=F$117,NewDistributions!F79,"")</f>
        <v>2638</v>
      </c>
      <c r="G79" s="9">
        <f>IF($A79&lt;=G$117,NewDistributions!G79,"")</f>
        <v>2819</v>
      </c>
      <c r="H79" s="9">
        <f>IF($A79&lt;=H$117,NewDistributions!H79,"")</f>
        <v>146</v>
      </c>
      <c r="I79" s="9">
        <f>IF($A79&lt;=I$117,NewDistributions!I79,"")</f>
        <v>461</v>
      </c>
      <c r="J79" s="9">
        <f>IF($A79&lt;=J$117,NewDistributions!J79,"")</f>
        <v>1069</v>
      </c>
      <c r="K79" s="9">
        <f>IF($A79&lt;=K$117,NewDistributions!K79,"")</f>
        <v>1913</v>
      </c>
      <c r="L79" s="9">
        <f>IF($A79&lt;=L$117,NewDistributions!L79,"")</f>
        <v>595</v>
      </c>
      <c r="M79" s="9">
        <f>IF($A79&lt;=M$117,NewDistributions!M79,"")</f>
        <v>606</v>
      </c>
      <c r="N79" s="9">
        <f>IF($A79&lt;=N$117,NewDistributions!N79,"")</f>
        <v>729</v>
      </c>
      <c r="O79" s="9">
        <f>IF($A79&lt;=O$117,NewDistributions!O79,"")</f>
        <v>1353</v>
      </c>
      <c r="P79" s="9">
        <f>IF($A79&lt;=P$117,NewDistributions!P79,"")</f>
        <v>2610</v>
      </c>
      <c r="Q79" s="9">
        <f>IF($A79&lt;=Q$117,NewDistributions!Q79,"")</f>
        <v>112</v>
      </c>
      <c r="R79" s="9">
        <f>IF($A79&lt;=R$117,NewDistributions!R79,"")</f>
        <v>1255</v>
      </c>
      <c r="S79" s="9">
        <f>IF($A79&lt;=S$117,NewDistributions!S79,"")</f>
        <v>1001</v>
      </c>
      <c r="T79" s="9">
        <f>IF($A79&lt;=T$117,NewDistributions!T79,"")</f>
        <v>450</v>
      </c>
      <c r="U79" s="9">
        <f>IF($A79&lt;=U$117,NewDistributions!U79,"")</f>
        <v>273</v>
      </c>
      <c r="V79" s="9">
        <f>IF($A79&lt;=V$117,NewDistributions!V79,"")</f>
        <v>623</v>
      </c>
      <c r="W79" s="9">
        <f>IF($A79&lt;=W$117,NewDistributions!W79,"")</f>
        <v>143</v>
      </c>
      <c r="X79" s="9">
        <f>IF($A79&lt;=X$117,NewDistributions!X79,"")</f>
        <v>688</v>
      </c>
      <c r="Y79" s="9">
        <f>IF($A79&lt;=Y$117,NewDistributions!Y79,"")</f>
        <v>2013</v>
      </c>
      <c r="Z79" s="9">
        <f>IF($A79&lt;=Z$117,NewDistributions!Z79,"")</f>
        <v>2357</v>
      </c>
      <c r="AA79" s="9">
        <f>IF($A79&lt;=AA$117,NewDistributions!AA79,"")</f>
        <v>819</v>
      </c>
      <c r="AB79" s="9">
        <f>IF($A79&lt;=AB$117,NewDistributions!AB79,"")</f>
        <v>1915</v>
      </c>
      <c r="AC79" s="9">
        <f>IF($A79&lt;=AC$117,NewDistributions!AC79,"")</f>
        <v>3347</v>
      </c>
      <c r="AD79" s="9">
        <f>IF($A79&lt;=AD$117,NewDistributions!AD79,"")</f>
        <v>5061</v>
      </c>
      <c r="AE79" s="9">
        <f>IF($A79&lt;=AE$117,NewDistributions!AE79,"")</f>
        <v>3977</v>
      </c>
      <c r="AF79" s="9">
        <f>IF($A79&lt;=AF$117,NewDistributions!AF79,"")</f>
        <v>2207</v>
      </c>
      <c r="AG79" s="9">
        <f>IF($A79&lt;=AG$117,NewDistributions!AG79,"")</f>
        <v>197</v>
      </c>
      <c r="AH79" s="9">
        <f>IF($A79&lt;=AH$117,NewDistributions!AH79,"")</f>
        <v>1550</v>
      </c>
      <c r="AI79" s="9">
        <f>IF($A79&lt;=AI$117,NewDistributions!AI79,"")</f>
        <v>244</v>
      </c>
      <c r="AJ79" s="9">
        <f>IF($A79&lt;=AJ$117,NewDistributions!AJ79,"")</f>
        <v>3153</v>
      </c>
    </row>
    <row r="80" spans="1:36" x14ac:dyDescent="0.25">
      <c r="A80" s="1">
        <v>44395</v>
      </c>
      <c r="B80" s="3">
        <v>199</v>
      </c>
      <c r="C80" s="9">
        <f>IF($A80&lt;=C$117,NewDistributions!C80,"")</f>
        <v>519</v>
      </c>
      <c r="D80" s="9">
        <f>IF($A80&lt;=D$117,NewDistributions!D80,"")</f>
        <v>937</v>
      </c>
      <c r="E80" s="9">
        <f>IF($A80&lt;=E$117,NewDistributions!E80,"")</f>
        <v>940</v>
      </c>
      <c r="F80" s="9">
        <f>IF($A80&lt;=F$117,NewDistributions!F80,"")</f>
        <v>1481</v>
      </c>
      <c r="G80" s="9">
        <f>IF($A80&lt;=G$117,NewDistributions!G80,"")</f>
        <v>12856</v>
      </c>
      <c r="H80" s="9">
        <f>IF($A80&lt;=H$117,NewDistributions!H80,"")</f>
        <v>221</v>
      </c>
      <c r="I80" s="9">
        <f>IF($A80&lt;=I$117,NewDistributions!I80,"")</f>
        <v>2828</v>
      </c>
      <c r="J80" s="9">
        <f>IF($A80&lt;=J$117,NewDistributions!J80,"")</f>
        <v>1166</v>
      </c>
      <c r="K80" s="9">
        <f>IF($A80&lt;=K$117,NewDistributions!K80,"")</f>
        <v>3262</v>
      </c>
      <c r="L80" s="9">
        <f>IF($A80&lt;=L$117,NewDistributions!L80,"")</f>
        <v>1488</v>
      </c>
      <c r="M80" s="9">
        <f>IF($A80&lt;=M$117,NewDistributions!M80,"")</f>
        <v>2216</v>
      </c>
      <c r="N80" s="9">
        <f>IF($A80&lt;=N$117,NewDistributions!N80,"")</f>
        <v>183</v>
      </c>
      <c r="O80" s="9">
        <f>IF($A80&lt;=O$117,NewDistributions!O80,"")</f>
        <v>776</v>
      </c>
      <c r="P80" s="9">
        <f>IF($A80&lt;=P$117,NewDistributions!P80,"")</f>
        <v>984</v>
      </c>
      <c r="Q80" s="9">
        <f>IF($A80&lt;=Q$117,NewDistributions!Q80,"")</f>
        <v>2524</v>
      </c>
      <c r="R80" s="9">
        <f>IF($A80&lt;=R$117,NewDistributions!R80,"")</f>
        <v>2099</v>
      </c>
      <c r="S80" s="9">
        <f>IF($A80&lt;=S$117,NewDistributions!S80,"")</f>
        <v>1173</v>
      </c>
      <c r="T80" s="9">
        <f>IF($A80&lt;=T$117,NewDistributions!T80,"")</f>
        <v>668</v>
      </c>
      <c r="U80" s="9">
        <f>IF($A80&lt;=U$117,NewDistributions!U80,"")</f>
        <v>2065</v>
      </c>
      <c r="V80" s="9">
        <f>IF($A80&lt;=V$117,NewDistributions!V80,"")</f>
        <v>1301</v>
      </c>
      <c r="W80" s="9">
        <f>IF($A80&lt;=W$117,NewDistributions!W80,"")</f>
        <v>1455</v>
      </c>
      <c r="X80" s="9">
        <f>IF($A80&lt;=X$117,NewDistributions!X80,"")</f>
        <v>4395</v>
      </c>
      <c r="Y80" s="9">
        <f>IF($A80&lt;=Y$117,NewDistributions!Y80,"")</f>
        <v>35</v>
      </c>
      <c r="Z80" s="9">
        <f>IF($A80&lt;=Z$117,NewDistributions!Z80,"")</f>
        <v>1667</v>
      </c>
      <c r="AA80" s="9">
        <f>IF($A80&lt;=AA$117,NewDistributions!AA80,"")</f>
        <v>975</v>
      </c>
      <c r="AB80" s="9">
        <f>IF($A80&lt;=AB$117,NewDistributions!AB80,"")</f>
        <v>663</v>
      </c>
      <c r="AC80" s="9">
        <f>IF($A80&lt;=AC$117,NewDistributions!AC80,"")</f>
        <v>6097</v>
      </c>
      <c r="AD80" s="9">
        <f>IF($A80&lt;=AD$117,NewDistributions!AD80,"")</f>
        <v>794</v>
      </c>
      <c r="AE80" s="9">
        <f>IF($A80&lt;=AE$117,NewDistributions!AE80,"")</f>
        <v>2219</v>
      </c>
      <c r="AF80" s="9">
        <f>IF($A80&lt;=AF$117,NewDistributions!AF80,"")</f>
        <v>1277</v>
      </c>
      <c r="AG80" s="9">
        <f>IF($A80&lt;=AG$117,NewDistributions!AG80,"")</f>
        <v>175</v>
      </c>
      <c r="AH80" s="9">
        <f>IF($A80&lt;=AH$117,NewDistributions!AH80,"")</f>
        <v>2798</v>
      </c>
      <c r="AI80" s="9">
        <f>IF($A80&lt;=AI$117,NewDistributions!AI80,"")</f>
        <v>3557</v>
      </c>
      <c r="AJ80" s="9">
        <f>IF($A80&lt;=AJ$117,NewDistributions!AJ80,"")</f>
        <v>2332</v>
      </c>
    </row>
    <row r="81" spans="1:36" x14ac:dyDescent="0.25">
      <c r="A81" s="1">
        <v>44396</v>
      </c>
      <c r="B81" s="3">
        <v>200</v>
      </c>
      <c r="C81" s="9">
        <f>IF($A81&lt;=C$117,NewDistributions!C81,"")</f>
        <v>1714</v>
      </c>
      <c r="D81" s="9">
        <f>IF($A81&lt;=D$117,NewDistributions!D81,"")</f>
        <v>1156</v>
      </c>
      <c r="E81" s="9">
        <f>IF($A81&lt;=E$117,NewDistributions!E81,"")</f>
        <v>1398</v>
      </c>
      <c r="F81" s="9">
        <f>IF($A81&lt;=F$117,NewDistributions!F81,"")</f>
        <v>1894</v>
      </c>
      <c r="G81" s="9">
        <f>IF($A81&lt;=G$117,NewDistributions!G81,"")</f>
        <v>877</v>
      </c>
      <c r="H81" s="9">
        <f>IF($A81&lt;=H$117,NewDistributions!H81,"")</f>
        <v>1627</v>
      </c>
      <c r="I81" s="9">
        <f>IF($A81&lt;=I$117,NewDistributions!I81,"")</f>
        <v>2208</v>
      </c>
      <c r="J81" s="9">
        <f>IF($A81&lt;=J$117,NewDistributions!J81,"")</f>
        <v>339</v>
      </c>
      <c r="K81" s="9">
        <f>IF($A81&lt;=K$117,NewDistributions!K81,"")</f>
        <v>443</v>
      </c>
      <c r="L81" s="9">
        <f>IF($A81&lt;=L$117,NewDistributions!L81,"")</f>
        <v>831</v>
      </c>
      <c r="M81" s="9">
        <f>IF($A81&lt;=M$117,NewDistributions!M81,"")</f>
        <v>561</v>
      </c>
      <c r="N81" s="9">
        <f>IF($A81&lt;=N$117,NewDistributions!N81,"")</f>
        <v>3689</v>
      </c>
      <c r="O81" s="9">
        <f>IF($A81&lt;=O$117,NewDistributions!O81,"")</f>
        <v>260</v>
      </c>
      <c r="P81" s="9">
        <f>IF($A81&lt;=P$117,NewDistributions!P81,"")</f>
        <v>2432</v>
      </c>
      <c r="Q81" s="9">
        <f>IF($A81&lt;=Q$117,NewDistributions!Q81,"")</f>
        <v>0</v>
      </c>
      <c r="R81" s="9">
        <f>IF($A81&lt;=R$117,NewDistributions!R81,"")</f>
        <v>2203</v>
      </c>
      <c r="S81" s="9">
        <f>IF($A81&lt;=S$117,NewDistributions!S81,"")</f>
        <v>41</v>
      </c>
      <c r="T81" s="9">
        <f>IF($A81&lt;=T$117,NewDistributions!T81,"")</f>
        <v>2549</v>
      </c>
      <c r="U81" s="9">
        <f>IF($A81&lt;=U$117,NewDistributions!U81,"")</f>
        <v>2199</v>
      </c>
      <c r="V81" s="9">
        <f>IF($A81&lt;=V$117,NewDistributions!V81,"")</f>
        <v>1141</v>
      </c>
      <c r="W81" s="9">
        <f>IF($A81&lt;=W$117,NewDistributions!W81,"")</f>
        <v>610</v>
      </c>
      <c r="X81" s="9">
        <f>IF($A81&lt;=X$117,NewDistributions!X81,"")</f>
        <v>1499</v>
      </c>
      <c r="Y81" s="9">
        <f>IF($A81&lt;=Y$117,NewDistributions!Y81,"")</f>
        <v>465</v>
      </c>
      <c r="Z81" s="9">
        <f>IF($A81&lt;=Z$117,NewDistributions!Z81,"")</f>
        <v>5826</v>
      </c>
      <c r="AA81" s="9">
        <f>IF($A81&lt;=AA$117,NewDistributions!AA81,"")</f>
        <v>2906</v>
      </c>
      <c r="AB81" s="9">
        <f>IF($A81&lt;=AB$117,NewDistributions!AB81,"")</f>
        <v>1154</v>
      </c>
      <c r="AC81" s="9">
        <f>IF($A81&lt;=AC$117,NewDistributions!AC81,"")</f>
        <v>2311</v>
      </c>
      <c r="AD81" s="9">
        <f>IF($A81&lt;=AD$117,NewDistributions!AD81,"")</f>
        <v>2522</v>
      </c>
      <c r="AE81" s="9">
        <f>IF($A81&lt;=AE$117,NewDistributions!AE81,"")</f>
        <v>1474</v>
      </c>
      <c r="AF81" s="9">
        <f>IF($A81&lt;=AF$117,NewDistributions!AF81,"")</f>
        <v>1829</v>
      </c>
      <c r="AG81" s="9">
        <f>IF($A81&lt;=AG$117,NewDistributions!AG81,"")</f>
        <v>477</v>
      </c>
      <c r="AH81" s="9">
        <f>IF($A81&lt;=AH$117,NewDistributions!AH81,"")</f>
        <v>2503</v>
      </c>
      <c r="AI81" s="9">
        <f>IF($A81&lt;=AI$117,NewDistributions!AI81,"")</f>
        <v>177</v>
      </c>
      <c r="AJ81" s="9">
        <f>IF($A81&lt;=AJ$117,NewDistributions!AJ81,"")</f>
        <v>5211</v>
      </c>
    </row>
    <row r="82" spans="1:36" x14ac:dyDescent="0.25">
      <c r="A82" s="1">
        <v>44397</v>
      </c>
      <c r="B82" s="3">
        <v>201</v>
      </c>
      <c r="C82" s="9">
        <f>IF($A82&lt;=C$117,NewDistributions!C82,"")</f>
        <v>717</v>
      </c>
      <c r="D82" s="9">
        <f>IF($A82&lt;=D$117,NewDistributions!D82,"")</f>
        <v>1017</v>
      </c>
      <c r="E82" s="9">
        <f>IF($A82&lt;=E$117,NewDistributions!E82,"")</f>
        <v>3513</v>
      </c>
      <c r="F82" s="9">
        <f>IF($A82&lt;=F$117,NewDistributions!F82,"")</f>
        <v>911</v>
      </c>
      <c r="G82" s="9">
        <f>IF($A82&lt;=G$117,NewDistributions!G82,"")</f>
        <v>4813</v>
      </c>
      <c r="H82" s="9">
        <f>IF($A82&lt;=H$117,NewDistributions!H82,"")</f>
        <v>966</v>
      </c>
      <c r="I82" s="9">
        <f>IF($A82&lt;=I$117,NewDistributions!I82,"")</f>
        <v>3174</v>
      </c>
      <c r="J82" s="9">
        <f>IF($A82&lt;=J$117,NewDistributions!J82,"")</f>
        <v>1650</v>
      </c>
      <c r="K82" s="9">
        <f>IF($A82&lt;=K$117,NewDistributions!K82,"")</f>
        <v>344</v>
      </c>
      <c r="L82" s="9">
        <f>IF($A82&lt;=L$117,NewDistributions!L82,"")</f>
        <v>638</v>
      </c>
      <c r="M82" s="9">
        <f>IF($A82&lt;=M$117,NewDistributions!M82,"")</f>
        <v>308</v>
      </c>
      <c r="N82" s="9">
        <f>IF($A82&lt;=N$117,NewDistributions!N82,"")</f>
        <v>3887</v>
      </c>
      <c r="O82" s="9">
        <f>IF($A82&lt;=O$117,NewDistributions!O82,"")</f>
        <v>154</v>
      </c>
      <c r="P82" s="9">
        <f>IF($A82&lt;=P$117,NewDistributions!P82,"")</f>
        <v>2365</v>
      </c>
      <c r="Q82" s="9">
        <f>IF($A82&lt;=Q$117,NewDistributions!Q82,"")</f>
        <v>609</v>
      </c>
      <c r="R82" s="9">
        <f>IF($A82&lt;=R$117,NewDistributions!R82,"")</f>
        <v>1492</v>
      </c>
      <c r="S82" s="9">
        <f>IF($A82&lt;=S$117,NewDistributions!S82,"")</f>
        <v>1009</v>
      </c>
      <c r="T82" s="9">
        <f>IF($A82&lt;=T$117,NewDistributions!T82,"")</f>
        <v>627</v>
      </c>
      <c r="U82" s="9">
        <f>IF($A82&lt;=U$117,NewDistributions!U82,"")</f>
        <v>202</v>
      </c>
      <c r="V82" s="9">
        <f>IF($A82&lt;=V$117,NewDistributions!V82,"")</f>
        <v>443</v>
      </c>
      <c r="W82" s="9">
        <f>IF($A82&lt;=W$117,NewDistributions!W82,"")</f>
        <v>410</v>
      </c>
      <c r="X82" s="9">
        <f>IF($A82&lt;=X$117,NewDistributions!X82,"")</f>
        <v>1813</v>
      </c>
      <c r="Y82" s="9">
        <f>IF($A82&lt;=Y$117,NewDistributions!Y82,"")</f>
        <v>4</v>
      </c>
      <c r="Z82" s="9">
        <f>IF($A82&lt;=Z$117,NewDistributions!Z82,"")</f>
        <v>2138</v>
      </c>
      <c r="AA82" s="9">
        <f>IF($A82&lt;=AA$117,NewDistributions!AA82,"")</f>
        <v>1184</v>
      </c>
      <c r="AB82" s="9">
        <f>IF($A82&lt;=AB$117,NewDistributions!AB82,"")</f>
        <v>2085</v>
      </c>
      <c r="AC82" s="9">
        <f>IF($A82&lt;=AC$117,NewDistributions!AC82,"")</f>
        <v>6429</v>
      </c>
      <c r="AD82" s="9">
        <f>IF($A82&lt;=AD$117,NewDistributions!AD82,"")</f>
        <v>3239</v>
      </c>
      <c r="AE82" s="9">
        <f>IF($A82&lt;=AE$117,NewDistributions!AE82,"")</f>
        <v>572</v>
      </c>
      <c r="AF82" s="9">
        <f>IF($A82&lt;=AF$117,NewDistributions!AF82,"")</f>
        <v>734</v>
      </c>
      <c r="AG82" s="9">
        <f>IF($A82&lt;=AG$117,NewDistributions!AG82,"")</f>
        <v>352</v>
      </c>
      <c r="AH82" s="9">
        <f>IF($A82&lt;=AH$117,NewDistributions!AH82,"")</f>
        <v>21</v>
      </c>
      <c r="AI82" s="9">
        <f>IF($A82&lt;=AI$117,NewDistributions!AI82,"")</f>
        <v>1625</v>
      </c>
      <c r="AJ82" s="9">
        <f>IF($A82&lt;=AJ$117,NewDistributions!AJ82,"")</f>
        <v>4033</v>
      </c>
    </row>
    <row r="83" spans="1:36" x14ac:dyDescent="0.25">
      <c r="A83" s="1">
        <v>44398</v>
      </c>
      <c r="B83" s="3">
        <v>202</v>
      </c>
      <c r="C83" s="9">
        <f>IF($A83&lt;=C$117,NewDistributions!C83,"")</f>
        <v>64</v>
      </c>
      <c r="D83" s="9">
        <f>IF($A83&lt;=D$117,NewDistributions!D83,"")</f>
        <v>897</v>
      </c>
      <c r="E83" s="9">
        <f>IF($A83&lt;=E$117,NewDistributions!E83,"")</f>
        <v>2606</v>
      </c>
      <c r="F83" s="9">
        <f>IF($A83&lt;=F$117,NewDistributions!F83,"")</f>
        <v>2587</v>
      </c>
      <c r="G83" s="9">
        <f>IF($A83&lt;=G$117,NewDistributions!G83,"")</f>
        <v>3670</v>
      </c>
      <c r="H83" s="9">
        <f>IF($A83&lt;=H$117,NewDistributions!H83,"")</f>
        <v>1176</v>
      </c>
      <c r="I83" s="9">
        <f>IF($A83&lt;=I$117,NewDistributions!I83,"")</f>
        <v>487</v>
      </c>
      <c r="J83" s="9">
        <f>IF($A83&lt;=J$117,NewDistributions!J83,"")</f>
        <v>58</v>
      </c>
      <c r="K83" s="9">
        <f>IF($A83&lt;=K$117,NewDistributions!K83,"")</f>
        <v>2402</v>
      </c>
      <c r="L83" s="9">
        <f>IF($A83&lt;=L$117,NewDistributions!L83,"")</f>
        <v>1125</v>
      </c>
      <c r="M83" s="9">
        <f>IF($A83&lt;=M$117,NewDistributions!M83,"")</f>
        <v>69</v>
      </c>
      <c r="N83" s="9">
        <f>IF($A83&lt;=N$117,NewDistributions!N83,"")</f>
        <v>311</v>
      </c>
      <c r="O83" s="9">
        <f>IF($A83&lt;=O$117,NewDistributions!O83,"")</f>
        <v>235</v>
      </c>
      <c r="P83" s="9">
        <f>IF($A83&lt;=P$117,NewDistributions!P83,"")</f>
        <v>1611</v>
      </c>
      <c r="Q83" s="9">
        <f>IF($A83&lt;=Q$117,NewDistributions!Q83,"")</f>
        <v>172</v>
      </c>
      <c r="R83" s="9">
        <f>IF($A83&lt;=R$117,NewDistributions!R83,"")</f>
        <v>1504</v>
      </c>
      <c r="S83" s="9">
        <f>IF($A83&lt;=S$117,NewDistributions!S83,"")</f>
        <v>1918</v>
      </c>
      <c r="T83" s="9">
        <f>IF($A83&lt;=T$117,NewDistributions!T83,"")</f>
        <v>700</v>
      </c>
      <c r="U83" s="9">
        <f>IF($A83&lt;=U$117,NewDistributions!U83,"")</f>
        <v>2496</v>
      </c>
      <c r="V83" s="9">
        <f>IF($A83&lt;=V$117,NewDistributions!V83,"")</f>
        <v>1855</v>
      </c>
      <c r="W83" s="9">
        <f>IF($A83&lt;=W$117,NewDistributions!W83,"")</f>
        <v>2</v>
      </c>
      <c r="X83" s="9">
        <f>IF($A83&lt;=X$117,NewDistributions!X83,"")</f>
        <v>744</v>
      </c>
      <c r="Y83" s="9">
        <f>IF($A83&lt;=Y$117,NewDistributions!Y83,"")</f>
        <v>1604</v>
      </c>
      <c r="Z83" s="9">
        <f>IF($A83&lt;=Z$117,NewDistributions!Z83,"")</f>
        <v>2091</v>
      </c>
      <c r="AA83" s="9">
        <f>IF($A83&lt;=AA$117,NewDistributions!AA83,"")</f>
        <v>508</v>
      </c>
      <c r="AB83" s="9">
        <f>IF($A83&lt;=AB$117,NewDistributions!AB83,"")</f>
        <v>2324</v>
      </c>
      <c r="AC83" s="9">
        <f>IF($A83&lt;=AC$117,NewDistributions!AC83,"")</f>
        <v>3083</v>
      </c>
      <c r="AD83" s="9">
        <f>IF($A83&lt;=AD$117,NewDistributions!AD83,"")</f>
        <v>3165</v>
      </c>
      <c r="AE83" s="9">
        <f>IF($A83&lt;=AE$117,NewDistributions!AE83,"")</f>
        <v>134</v>
      </c>
      <c r="AF83" s="9">
        <f>IF($A83&lt;=AF$117,NewDistributions!AF83,"")</f>
        <v>1416</v>
      </c>
      <c r="AG83" s="9">
        <f>IF($A83&lt;=AG$117,NewDistributions!AG83,"")</f>
        <v>2207</v>
      </c>
      <c r="AH83" s="9">
        <f>IF($A83&lt;=AH$117,NewDistributions!AH83,"")</f>
        <v>1360</v>
      </c>
      <c r="AI83" s="9">
        <f>IF($A83&lt;=AI$117,NewDistributions!AI83,"")</f>
        <v>934</v>
      </c>
      <c r="AJ83" s="9">
        <f>IF($A83&lt;=AJ$117,NewDistributions!AJ83,"")</f>
        <v>1406</v>
      </c>
    </row>
    <row r="84" spans="1:36" x14ac:dyDescent="0.25">
      <c r="A84" s="1">
        <v>44399</v>
      </c>
      <c r="B84" s="3">
        <v>203</v>
      </c>
      <c r="C84" s="9">
        <f>IF($A84&lt;=C$117,NewDistributions!C84,"")</f>
        <v>0</v>
      </c>
      <c r="D84" s="9">
        <f>IF($A84&lt;=D$117,NewDistributions!D84,"")</f>
        <v>110</v>
      </c>
      <c r="E84" s="9">
        <f>IF($A84&lt;=E$117,NewDistributions!E84,"")</f>
        <v>3713</v>
      </c>
      <c r="F84" s="9">
        <f>IF($A84&lt;=F$117,NewDistributions!F84,"")</f>
        <v>641</v>
      </c>
      <c r="G84" s="9">
        <f>IF($A84&lt;=G$117,NewDistributions!G84,"")</f>
        <v>558</v>
      </c>
      <c r="H84" s="9">
        <f>IF($A84&lt;=H$117,NewDistributions!H84,"")</f>
        <v>1369</v>
      </c>
      <c r="I84" s="9">
        <f>IF($A84&lt;=I$117,NewDistributions!I84,"")</f>
        <v>1075</v>
      </c>
      <c r="J84" s="9">
        <f>IF($A84&lt;=J$117,NewDistributions!J84,"")</f>
        <v>869</v>
      </c>
      <c r="K84" s="9">
        <f>IF($A84&lt;=K$117,NewDistributions!K84,"")</f>
        <v>1222</v>
      </c>
      <c r="L84" s="9">
        <f>IF($A84&lt;=L$117,NewDistributions!L84,"")</f>
        <v>566</v>
      </c>
      <c r="M84" s="9">
        <f>IF($A84&lt;=M$117,NewDistributions!M84,"")</f>
        <v>1680</v>
      </c>
      <c r="N84" s="9">
        <f>IF($A84&lt;=N$117,NewDistributions!N84,"")</f>
        <v>1769</v>
      </c>
      <c r="O84" s="9">
        <f>IF($A84&lt;=O$117,NewDistributions!O84,"")</f>
        <v>1335</v>
      </c>
      <c r="P84" s="9">
        <f>IF($A84&lt;=P$117,NewDistributions!P84,"")</f>
        <v>2117</v>
      </c>
      <c r="Q84" s="9">
        <f>IF($A84&lt;=Q$117,NewDistributions!Q84,"")</f>
        <v>19</v>
      </c>
      <c r="R84" s="9">
        <f>IF($A84&lt;=R$117,NewDistributions!R84,"")</f>
        <v>2469</v>
      </c>
      <c r="S84" s="9">
        <f>IF($A84&lt;=S$117,NewDistributions!S84,"")</f>
        <v>274</v>
      </c>
      <c r="T84" s="9">
        <f>IF($A84&lt;=T$117,NewDistributions!T84,"")</f>
        <v>808</v>
      </c>
      <c r="U84" s="9">
        <f>IF($A84&lt;=U$117,NewDistributions!U84,"")</f>
        <v>2033</v>
      </c>
      <c r="V84" s="9">
        <f>IF($A84&lt;=V$117,NewDistributions!V84,"")</f>
        <v>1206</v>
      </c>
      <c r="W84" s="9">
        <f>IF($A84&lt;=W$117,NewDistributions!W84,"")</f>
        <v>80</v>
      </c>
      <c r="X84" s="9">
        <f>IF($A84&lt;=X$117,NewDistributions!X84,"")</f>
        <v>1881</v>
      </c>
      <c r="Y84" s="9">
        <f>IF($A84&lt;=Y$117,NewDistributions!Y84,"")</f>
        <v>1159</v>
      </c>
      <c r="Z84" s="9">
        <f>IF($A84&lt;=Z$117,NewDistributions!Z84,"")</f>
        <v>1347</v>
      </c>
      <c r="AA84" s="9">
        <f>IF($A84&lt;=AA$117,NewDistributions!AA84,"")</f>
        <v>552</v>
      </c>
      <c r="AB84" s="9">
        <f>IF($A84&lt;=AB$117,NewDistributions!AB84,"")</f>
        <v>1654</v>
      </c>
      <c r="AC84" s="9">
        <f>IF($A84&lt;=AC$117,NewDistributions!AC84,"")</f>
        <v>1587</v>
      </c>
      <c r="AD84" s="9">
        <f>IF($A84&lt;=AD$117,NewDistributions!AD84,"")</f>
        <v>683</v>
      </c>
      <c r="AE84" s="9">
        <f>IF($A84&lt;=AE$117,NewDistributions!AE84,"")</f>
        <v>1060</v>
      </c>
      <c r="AF84" s="9">
        <f>IF($A84&lt;=AF$117,NewDistributions!AF84,"")</f>
        <v>299</v>
      </c>
      <c r="AG84" s="9">
        <f>IF($A84&lt;=AG$117,NewDistributions!AG84,"")</f>
        <v>68</v>
      </c>
      <c r="AH84" s="9">
        <f>IF($A84&lt;=AH$117,NewDistributions!AH84,"")</f>
        <v>4979</v>
      </c>
      <c r="AI84" s="9">
        <f>IF($A84&lt;=AI$117,NewDistributions!AI84,"")</f>
        <v>967</v>
      </c>
      <c r="AJ84" s="9">
        <f>IF($A84&lt;=AJ$117,NewDistributions!AJ84,"")</f>
        <v>2530</v>
      </c>
    </row>
    <row r="85" spans="1:36" x14ac:dyDescent="0.25">
      <c r="A85" s="1">
        <v>44400</v>
      </c>
      <c r="B85" s="3">
        <v>204</v>
      </c>
      <c r="C85" s="9">
        <f>IF($A85&lt;=C$117,NewDistributions!C85,"")</f>
        <v>2275</v>
      </c>
      <c r="D85" s="9">
        <f>IF($A85&lt;=D$117,NewDistributions!D85,"")</f>
        <v>951</v>
      </c>
      <c r="E85" s="9">
        <f>IF($A85&lt;=E$117,NewDistributions!E85,"")</f>
        <v>619</v>
      </c>
      <c r="F85" s="9">
        <f>IF($A85&lt;=F$117,NewDistributions!F85,"")</f>
        <v>229</v>
      </c>
      <c r="G85" s="9">
        <f>IF($A85&lt;=G$117,NewDistributions!G85,"")</f>
        <v>3597</v>
      </c>
      <c r="H85" s="9">
        <f>IF($A85&lt;=H$117,NewDistributions!H85,"")</f>
        <v>264</v>
      </c>
      <c r="I85" s="9">
        <f>IF($A85&lt;=I$117,NewDistributions!I85,"")</f>
        <v>1457</v>
      </c>
      <c r="J85" s="9">
        <f>IF($A85&lt;=J$117,NewDistributions!J85,"")</f>
        <v>225</v>
      </c>
      <c r="K85" s="9">
        <f>IF($A85&lt;=K$117,NewDistributions!K85,"")</f>
        <v>397</v>
      </c>
      <c r="L85" s="9">
        <f>IF($A85&lt;=L$117,NewDistributions!L85,"")</f>
        <v>765</v>
      </c>
      <c r="M85" s="9">
        <f>IF($A85&lt;=M$117,NewDistributions!M85,"")</f>
        <v>208</v>
      </c>
      <c r="N85" s="9">
        <f>IF($A85&lt;=N$117,NewDistributions!N85,"")</f>
        <v>2493</v>
      </c>
      <c r="O85" s="9">
        <f>IF($A85&lt;=O$117,NewDistributions!O85,"")</f>
        <v>374</v>
      </c>
      <c r="P85" s="9">
        <f>IF($A85&lt;=P$117,NewDistributions!P85,"")</f>
        <v>603</v>
      </c>
      <c r="Q85" s="9">
        <f>IF($A85&lt;=Q$117,NewDistributions!Q85,"")</f>
        <v>821</v>
      </c>
      <c r="R85" s="9">
        <f>IF($A85&lt;=R$117,NewDistributions!R85,"")</f>
        <v>3263</v>
      </c>
      <c r="S85" s="9">
        <f>IF($A85&lt;=S$117,NewDistributions!S85,"")</f>
        <v>548</v>
      </c>
      <c r="T85" s="9">
        <f>IF($A85&lt;=T$117,NewDistributions!T85,"")</f>
        <v>930</v>
      </c>
      <c r="U85" s="9">
        <f>IF($A85&lt;=U$117,NewDistributions!U85,"")</f>
        <v>3276</v>
      </c>
      <c r="V85" s="9">
        <f>IF($A85&lt;=V$117,NewDistributions!V85,"")</f>
        <v>4679</v>
      </c>
      <c r="W85" s="9">
        <f>IF($A85&lt;=W$117,NewDistributions!W85,"")</f>
        <v>26</v>
      </c>
      <c r="X85" s="9">
        <f>IF($A85&lt;=X$117,NewDistributions!X85,"")</f>
        <v>1716</v>
      </c>
      <c r="Y85" s="9">
        <f>IF($A85&lt;=Y$117,NewDistributions!Y85,"")</f>
        <v>371</v>
      </c>
      <c r="Z85" s="9">
        <f>IF($A85&lt;=Z$117,NewDistributions!Z85,"")</f>
        <v>3384</v>
      </c>
      <c r="AA85" s="9">
        <f>IF($A85&lt;=AA$117,NewDistributions!AA85,"")</f>
        <v>199</v>
      </c>
      <c r="AB85" s="9">
        <f>IF($A85&lt;=AB$117,NewDistributions!AB85,"")</f>
        <v>2048</v>
      </c>
      <c r="AC85" s="9">
        <f>IF($A85&lt;=AC$117,NewDistributions!AC85,"")</f>
        <v>1104</v>
      </c>
      <c r="AD85" s="9">
        <f>IF($A85&lt;=AD$117,NewDistributions!AD85,"")</f>
        <v>707</v>
      </c>
      <c r="AE85" s="9">
        <f>IF($A85&lt;=AE$117,NewDistributions!AE85,"")</f>
        <v>2733</v>
      </c>
      <c r="AF85" s="9">
        <f>IF($A85&lt;=AF$117,NewDistributions!AF85,"")</f>
        <v>301</v>
      </c>
      <c r="AG85" s="9">
        <f>IF($A85&lt;=AG$117,NewDistributions!AG85,"")</f>
        <v>225</v>
      </c>
      <c r="AH85" s="9">
        <f>IF($A85&lt;=AH$117,NewDistributions!AH85,"")</f>
        <v>2472</v>
      </c>
      <c r="AI85" s="9">
        <f>IF($A85&lt;=AI$117,NewDistributions!AI85,"")</f>
        <v>571</v>
      </c>
      <c r="AJ85" s="9">
        <f>IF($A85&lt;=AJ$117,NewDistributions!AJ85,"")</f>
        <v>2589</v>
      </c>
    </row>
    <row r="86" spans="1:36" x14ac:dyDescent="0.25">
      <c r="A86" s="1">
        <v>44401</v>
      </c>
      <c r="B86" s="3">
        <v>205</v>
      </c>
      <c r="C86" s="9">
        <f>IF($A86&lt;=C$117,NewDistributions!C86,"")</f>
        <v>4</v>
      </c>
      <c r="D86" s="9">
        <f>IF($A86&lt;=D$117,NewDistributions!D86,"")</f>
        <v>70</v>
      </c>
      <c r="E86" s="9">
        <f>IF($A86&lt;=E$117,NewDistributions!E86,"")</f>
        <v>1366</v>
      </c>
      <c r="F86" s="9">
        <f>IF($A86&lt;=F$117,NewDistributions!F86,"")</f>
        <v>500</v>
      </c>
      <c r="G86" s="9">
        <f>IF($A86&lt;=G$117,NewDistributions!G86,"")</f>
        <v>754</v>
      </c>
      <c r="H86" s="9">
        <f>IF($A86&lt;=H$117,NewDistributions!H86,"")</f>
        <v>1362</v>
      </c>
      <c r="I86" s="9">
        <f>IF($A86&lt;=I$117,NewDistributions!I86,"")</f>
        <v>2444</v>
      </c>
      <c r="J86" s="9">
        <f>IF($A86&lt;=J$117,NewDistributions!J86,"")</f>
        <v>432</v>
      </c>
      <c r="K86" s="9">
        <f>IF($A86&lt;=K$117,NewDistributions!K86,"")</f>
        <v>818</v>
      </c>
      <c r="L86" s="9">
        <f>IF($A86&lt;=L$117,NewDistributions!L86,"")</f>
        <v>637</v>
      </c>
      <c r="M86" s="9">
        <f>IF($A86&lt;=M$117,NewDistributions!M86,"")</f>
        <v>224</v>
      </c>
      <c r="N86" s="9">
        <f>IF($A86&lt;=N$117,NewDistributions!N86,"")</f>
        <v>214</v>
      </c>
      <c r="O86" s="9">
        <f>IF($A86&lt;=O$117,NewDistributions!O86,"")</f>
        <v>19</v>
      </c>
      <c r="P86" s="9">
        <f>IF($A86&lt;=P$117,NewDistributions!P86,"")</f>
        <v>331</v>
      </c>
      <c r="Q86" s="9">
        <f>IF($A86&lt;=Q$117,NewDistributions!Q86,"")</f>
        <v>503</v>
      </c>
      <c r="R86" s="9">
        <f>IF($A86&lt;=R$117,NewDistributions!R86,"")</f>
        <v>2383</v>
      </c>
      <c r="S86" s="9">
        <f>IF($A86&lt;=S$117,NewDistributions!S86,"")</f>
        <v>2350</v>
      </c>
      <c r="T86" s="9">
        <f>IF($A86&lt;=T$117,NewDistributions!T86,"")</f>
        <v>726</v>
      </c>
      <c r="U86" s="9">
        <f>IF($A86&lt;=U$117,NewDistributions!U86,"")</f>
        <v>427</v>
      </c>
      <c r="V86" s="9">
        <f>IF($A86&lt;=V$117,NewDistributions!V86,"")</f>
        <v>670</v>
      </c>
      <c r="W86" s="9">
        <f>IF($A86&lt;=W$117,NewDistributions!W86,"")</f>
        <v>373.29438248181373</v>
      </c>
      <c r="X86" s="9">
        <f>IF($A86&lt;=X$117,NewDistributions!X86,"")</f>
        <v>1328</v>
      </c>
      <c r="Y86" s="9">
        <f>IF($A86&lt;=Y$117,NewDistributions!Y86,"")</f>
        <v>721</v>
      </c>
      <c r="Z86" s="9">
        <f>IF($A86&lt;=Z$117,NewDistributions!Z86,"")</f>
        <v>621</v>
      </c>
      <c r="AA86" s="9">
        <f>IF($A86&lt;=AA$117,NewDistributions!AA86,"")</f>
        <v>657</v>
      </c>
      <c r="AB86" s="9">
        <f>IF($A86&lt;=AB$117,NewDistributions!AB86,"")</f>
        <v>1780</v>
      </c>
      <c r="AC86" s="9">
        <f>IF($A86&lt;=AC$117,NewDistributions!AC86,"")</f>
        <v>2216</v>
      </c>
      <c r="AD86" s="9">
        <f>IF($A86&lt;=AD$117,NewDistributions!AD86,"")</f>
        <v>2150</v>
      </c>
      <c r="AE86" s="9">
        <f>IF($A86&lt;=AE$117,NewDistributions!AE86,"")</f>
        <v>396</v>
      </c>
      <c r="AF86" s="9">
        <f>IF($A86&lt;=AF$117,NewDistributions!AF86,"")</f>
        <v>176</v>
      </c>
      <c r="AG86" s="9">
        <f>IF($A86&lt;=AG$117,NewDistributions!AG86,"")</f>
        <v>309</v>
      </c>
      <c r="AH86" s="9">
        <f>IF($A86&lt;=AH$117,NewDistributions!AH86,"")</f>
        <v>755</v>
      </c>
      <c r="AI86" s="9">
        <f>IF($A86&lt;=AI$117,NewDistributions!AI86,"")</f>
        <v>1430</v>
      </c>
      <c r="AJ86" s="9">
        <f>IF($A86&lt;=AJ$117,NewDistributions!AJ86,"")</f>
        <v>1539</v>
      </c>
    </row>
    <row r="87" spans="1:36" x14ac:dyDescent="0.25">
      <c r="A87" s="1">
        <v>44402</v>
      </c>
      <c r="B87" s="3">
        <v>206</v>
      </c>
      <c r="C87" s="9">
        <f>IF($A87&lt;=C$117,NewDistributions!C87,"")</f>
        <v>3378</v>
      </c>
      <c r="D87" s="9">
        <f>IF($A87&lt;=D$117,NewDistributions!D87,"")</f>
        <v>2758</v>
      </c>
      <c r="E87" s="9">
        <f>IF($A87&lt;=E$117,NewDistributions!E87,"")</f>
        <v>341</v>
      </c>
      <c r="F87" s="9">
        <f>IF($A87&lt;=F$117,NewDistributions!F87,"")</f>
        <v>101</v>
      </c>
      <c r="G87" s="9">
        <f>IF($A87&lt;=G$117,NewDistributions!G87,"")</f>
        <v>409</v>
      </c>
      <c r="H87" s="9">
        <f>IF($A87&lt;=H$117,NewDistributions!H87,"")</f>
        <v>901</v>
      </c>
      <c r="I87" s="9">
        <f>IF($A87&lt;=I$117,NewDistributions!I87,"")</f>
        <v>1848</v>
      </c>
      <c r="J87" s="9">
        <f>IF($A87&lt;=J$117,NewDistributions!J87,"")</f>
        <v>1938</v>
      </c>
      <c r="K87" s="9">
        <f>IF($A87&lt;=K$117,NewDistributions!K87,"")</f>
        <v>304</v>
      </c>
      <c r="L87" s="9">
        <f>IF($A87&lt;=L$117,NewDistributions!L87,"")</f>
        <v>699</v>
      </c>
      <c r="M87" s="9">
        <f>IF($A87&lt;=M$117,NewDistributions!M87,"")</f>
        <v>112</v>
      </c>
      <c r="N87" s="9">
        <f>IF($A87&lt;=N$117,NewDistributions!N87,"")</f>
        <v>67</v>
      </c>
      <c r="O87" s="9">
        <f>IF($A87&lt;=O$117,NewDistributions!O87,"")</f>
        <v>434</v>
      </c>
      <c r="P87" s="9">
        <f>IF($A87&lt;=P$117,NewDistributions!P87,"")</f>
        <v>1410</v>
      </c>
      <c r="Q87" s="9">
        <f>IF($A87&lt;=Q$117,NewDistributions!Q87,"")</f>
        <v>15</v>
      </c>
      <c r="R87" s="9">
        <f>IF($A87&lt;=R$117,NewDistributions!R87,"")</f>
        <v>2121</v>
      </c>
      <c r="S87" s="9">
        <f>IF($A87&lt;=S$117,NewDistributions!S87,"")</f>
        <v>569</v>
      </c>
      <c r="T87" s="9">
        <f>IF($A87&lt;=T$117,NewDistributions!T87,"")</f>
        <v>188</v>
      </c>
      <c r="U87" s="9">
        <f>IF($A87&lt;=U$117,NewDistributions!U87,"")</f>
        <v>4285</v>
      </c>
      <c r="V87" s="9">
        <f>IF($A87&lt;=V$117,NewDistributions!V87,"")</f>
        <v>1370</v>
      </c>
      <c r="W87" s="9">
        <f>IF($A87&lt;=W$117,NewDistributions!W87,"")</f>
        <v>562.83561502265275</v>
      </c>
      <c r="X87" s="9">
        <f>IF($A87&lt;=X$117,NewDistributions!X87,"")</f>
        <v>1212</v>
      </c>
      <c r="Y87" s="9">
        <f>IF($A87&lt;=Y$117,NewDistributions!Y87,"")</f>
        <v>3469</v>
      </c>
      <c r="Z87" s="9">
        <f>IF($A87&lt;=Z$117,NewDistributions!Z87,"")</f>
        <v>789</v>
      </c>
      <c r="AA87" s="9">
        <f>IF($A87&lt;=AA$117,NewDistributions!AA87,"")</f>
        <v>3074</v>
      </c>
      <c r="AB87" s="9">
        <f>IF($A87&lt;=AB$117,NewDistributions!AB87,"")</f>
        <v>700</v>
      </c>
      <c r="AC87" s="9">
        <f>IF($A87&lt;=AC$117,NewDistributions!AC87,"")</f>
        <v>2210</v>
      </c>
      <c r="AD87" s="9">
        <f>IF($A87&lt;=AD$117,NewDistributions!AD87,"")</f>
        <v>2030</v>
      </c>
      <c r="AE87" s="9">
        <f>IF($A87&lt;=AE$117,NewDistributions!AE87,"")</f>
        <v>461</v>
      </c>
      <c r="AF87" s="9">
        <f>IF($A87&lt;=AF$117,NewDistributions!AF87,"")</f>
        <v>1464</v>
      </c>
      <c r="AG87" s="9">
        <f>IF($A87&lt;=AG$117,NewDistributions!AG87,"")</f>
        <v>733</v>
      </c>
      <c r="AH87" s="9">
        <f>IF($A87&lt;=AH$117,NewDistributions!AH87,"")</f>
        <v>987</v>
      </c>
      <c r="AI87" s="9">
        <f>IF($A87&lt;=AI$117,NewDistributions!AI87,"")</f>
        <v>2882</v>
      </c>
      <c r="AJ87" s="9">
        <f>IF($A87&lt;=AJ$117,NewDistributions!AJ87,"")</f>
        <v>2444</v>
      </c>
    </row>
    <row r="88" spans="1:36" x14ac:dyDescent="0.25">
      <c r="A88" s="1">
        <v>44403</v>
      </c>
      <c r="B88" s="3">
        <v>207</v>
      </c>
      <c r="C88" s="9">
        <f>IF($A88&lt;=C$117,NewDistributions!C88,"")</f>
        <v>484</v>
      </c>
      <c r="D88" s="9">
        <f>IF($A88&lt;=D$117,NewDistributions!D88,"")</f>
        <v>1649</v>
      </c>
      <c r="E88" s="9">
        <f>IF($A88&lt;=E$117,NewDistributions!E88,"")</f>
        <v>280</v>
      </c>
      <c r="F88" s="9">
        <f>IF($A88&lt;=F$117,NewDistributions!F88,"")</f>
        <v>578</v>
      </c>
      <c r="G88" s="9">
        <f>IF($A88&lt;=G$117,NewDistributions!G88,"")</f>
        <v>497</v>
      </c>
      <c r="H88" s="9">
        <f>IF($A88&lt;=H$117,NewDistributions!H88,"")</f>
        <v>1374</v>
      </c>
      <c r="I88" s="9">
        <f>IF($A88&lt;=I$117,NewDistributions!I88,"")</f>
        <v>2313</v>
      </c>
      <c r="J88" s="9">
        <f>IF($A88&lt;=J$117,NewDistributions!J88,"")</f>
        <v>122</v>
      </c>
      <c r="K88" s="9">
        <f>IF($A88&lt;=K$117,NewDistributions!K88,"")</f>
        <v>784</v>
      </c>
      <c r="L88" s="9">
        <f>IF($A88&lt;=L$117,NewDistributions!L88,"")</f>
        <v>847</v>
      </c>
      <c r="M88" s="9">
        <f>IF($A88&lt;=M$117,NewDistributions!M88,"")</f>
        <v>220</v>
      </c>
      <c r="N88" s="9">
        <f>IF($A88&lt;=N$117,NewDistributions!N88,"")</f>
        <v>784</v>
      </c>
      <c r="O88" s="9">
        <f>IF($A88&lt;=O$117,NewDistributions!O88,"")</f>
        <v>1378</v>
      </c>
      <c r="P88" s="9">
        <f>IF($A88&lt;=P$117,NewDistributions!P88,"")</f>
        <v>1530</v>
      </c>
      <c r="Q88" s="9">
        <f>IF($A88&lt;=Q$117,NewDistributions!Q88,"")</f>
        <v>203</v>
      </c>
      <c r="R88" s="9">
        <f>IF($A88&lt;=R$117,NewDistributions!R88,"")</f>
        <v>2286</v>
      </c>
      <c r="S88" s="9">
        <f>IF($A88&lt;=S$117,NewDistributions!S88,"")</f>
        <v>656</v>
      </c>
      <c r="T88" s="9">
        <f>IF($A88&lt;=T$117,NewDistributions!T88,"")</f>
        <v>216</v>
      </c>
      <c r="U88" s="9">
        <f>IF($A88&lt;=U$117,NewDistributions!U88,"")</f>
        <v>2658</v>
      </c>
      <c r="V88" s="9">
        <f>IF($A88&lt;=V$117,NewDistributions!V88,"")</f>
        <v>430</v>
      </c>
      <c r="W88" s="9">
        <f>IF($A88&lt;=W$117,NewDistributions!W88,"")</f>
        <v>525.95198228536128</v>
      </c>
      <c r="X88" s="9">
        <f>IF($A88&lt;=X$117,NewDistributions!X88,"")</f>
        <v>2733</v>
      </c>
      <c r="Y88" s="9">
        <f>IF($A88&lt;=Y$117,NewDistributions!Y88,"")</f>
        <v>1148</v>
      </c>
      <c r="Z88" s="9">
        <f>IF($A88&lt;=Z$117,NewDistributions!Z88,"")</f>
        <v>788</v>
      </c>
      <c r="AA88" s="9">
        <f>IF($A88&lt;=AA$117,NewDistributions!AA88,"")</f>
        <v>4320</v>
      </c>
      <c r="AB88" s="9">
        <f>IF($A88&lt;=AB$117,NewDistributions!AB88,"")</f>
        <v>3110</v>
      </c>
      <c r="AC88" s="9">
        <f>IF($A88&lt;=AC$117,NewDistributions!AC88,"")</f>
        <v>3527</v>
      </c>
      <c r="AD88" s="9">
        <f>IF($A88&lt;=AD$117,NewDistributions!AD88,"")</f>
        <v>1292</v>
      </c>
      <c r="AE88" s="9">
        <f>IF($A88&lt;=AE$117,NewDistributions!AE88,"")</f>
        <v>230</v>
      </c>
      <c r="AF88" s="9">
        <f>IF($A88&lt;=AF$117,NewDistributions!AF88,"")</f>
        <v>1069</v>
      </c>
      <c r="AG88" s="9">
        <f>IF($A88&lt;=AG$117,NewDistributions!AG88,"")</f>
        <v>644</v>
      </c>
      <c r="AH88" s="9">
        <f>IF($A88&lt;=AH$117,NewDistributions!AH88,"")</f>
        <v>1588</v>
      </c>
      <c r="AI88" s="9">
        <f>IF($A88&lt;=AI$117,NewDistributions!AI88,"")</f>
        <v>1912</v>
      </c>
      <c r="AJ88" s="9">
        <f>IF($A88&lt;=AJ$117,NewDistributions!AJ88,"")</f>
        <v>1058</v>
      </c>
    </row>
    <row r="89" spans="1:36" x14ac:dyDescent="0.25">
      <c r="A89" s="1">
        <v>44404</v>
      </c>
      <c r="B89" s="3">
        <v>208</v>
      </c>
      <c r="C89" s="9">
        <f>IF($A89&lt;=C$117,NewDistributions!C89,"")</f>
        <v>219</v>
      </c>
      <c r="D89" s="9">
        <f>IF($A89&lt;=D$117,NewDistributions!D89,"")</f>
        <v>1136</v>
      </c>
      <c r="E89" s="9">
        <f>IF($A89&lt;=E$117,NewDistributions!E89,"")</f>
        <v>1118</v>
      </c>
      <c r="F89" s="9">
        <f>IF($A89&lt;=F$117,NewDistributions!F89,"")</f>
        <v>300</v>
      </c>
      <c r="G89" s="9">
        <f>IF($A89&lt;=G$117,NewDistributions!G89,"")</f>
        <v>628</v>
      </c>
      <c r="H89" s="9">
        <f>IF($A89&lt;=H$117,NewDistributions!H89,"")</f>
        <v>1259</v>
      </c>
      <c r="I89" s="9">
        <f>IF($A89&lt;=I$117,NewDistributions!I89,"")</f>
        <v>2443</v>
      </c>
      <c r="J89" s="9">
        <f>IF($A89&lt;=J$117,NewDistributions!J89,"")</f>
        <v>554</v>
      </c>
      <c r="K89" s="9">
        <f>IF($A89&lt;=K$117,NewDistributions!K89,"")</f>
        <v>629</v>
      </c>
      <c r="L89" s="9">
        <f>IF($A89&lt;=L$117,NewDistributions!L89,"")</f>
        <v>973</v>
      </c>
      <c r="M89" s="9">
        <f>IF($A89&lt;=M$117,NewDistributions!M89,"")</f>
        <v>710</v>
      </c>
      <c r="N89" s="9">
        <f>IF($A89&lt;=N$117,NewDistributions!N89,"")</f>
        <v>1977</v>
      </c>
      <c r="O89" s="9">
        <f>IF($A89&lt;=O$117,NewDistributions!O89,"")</f>
        <v>1626</v>
      </c>
      <c r="P89" s="9">
        <f>IF($A89&lt;=P$117,NewDistributions!P89,"")</f>
        <v>1453</v>
      </c>
      <c r="Q89" s="9">
        <f>IF($A89&lt;=Q$117,NewDistributions!Q89,"")</f>
        <v>97</v>
      </c>
      <c r="R89" s="9">
        <f>IF($A89&lt;=R$117,NewDistributions!R89,"")</f>
        <v>730</v>
      </c>
      <c r="S89" s="9">
        <f>IF($A89&lt;=S$117,NewDistributions!S89,"")</f>
        <v>944</v>
      </c>
      <c r="T89" s="9">
        <f>IF($A89&lt;=T$117,NewDistributions!T89,"")</f>
        <v>1150</v>
      </c>
      <c r="U89" s="9">
        <f>IF($A89&lt;=U$117,NewDistributions!U89,"")</f>
        <v>202</v>
      </c>
      <c r="V89" s="9">
        <f>IF($A89&lt;=V$117,NewDistributions!V89,"")</f>
        <v>135</v>
      </c>
      <c r="W89" s="9">
        <f>IF($A89&lt;=W$117,NewDistributions!W89,"")</f>
        <v>470.91593730940895</v>
      </c>
      <c r="X89" s="9">
        <f>IF($A89&lt;=X$117,NewDistributions!X89,"")</f>
        <v>291</v>
      </c>
      <c r="Y89" s="9">
        <f>IF($A89&lt;=Y$117,NewDistributions!Y89,"")</f>
        <v>71</v>
      </c>
      <c r="Z89" s="9">
        <f>IF($A89&lt;=Z$117,NewDistributions!Z89,"")</f>
        <v>609</v>
      </c>
      <c r="AA89" s="9">
        <f>IF($A89&lt;=AA$117,NewDistributions!AA89,"")</f>
        <v>2317</v>
      </c>
      <c r="AB89" s="9">
        <f>IF($A89&lt;=AB$117,NewDistributions!AB89,"")</f>
        <v>1242</v>
      </c>
      <c r="AC89" s="9">
        <f>IF($A89&lt;=AC$117,NewDistributions!AC89,"")</f>
        <v>4920</v>
      </c>
      <c r="AD89" s="9">
        <f>IF($A89&lt;=AD$117,NewDistributions!AD89,"")</f>
        <v>2615</v>
      </c>
      <c r="AE89" s="9">
        <f>IF($A89&lt;=AE$117,NewDistributions!AE89,"")</f>
        <v>504</v>
      </c>
      <c r="AF89" s="9">
        <f>IF($A89&lt;=AF$117,NewDistributions!AF89,"")</f>
        <v>1444</v>
      </c>
      <c r="AG89" s="9">
        <f>IF($A89&lt;=AG$117,NewDistributions!AG89,"")</f>
        <v>569</v>
      </c>
      <c r="AH89" s="9">
        <f>IF($A89&lt;=AH$117,NewDistributions!AH89,"")</f>
        <v>1090</v>
      </c>
      <c r="AI89" s="9">
        <f>IF($A89&lt;=AI$117,NewDistributions!AI89,"")</f>
        <v>1702</v>
      </c>
      <c r="AJ89" s="9">
        <f>IF($A89&lt;=AJ$117,NewDistributions!AJ89,"")</f>
        <v>2582</v>
      </c>
    </row>
    <row r="90" spans="1:36" x14ac:dyDescent="0.25">
      <c r="A90" s="1">
        <v>44405</v>
      </c>
      <c r="B90" s="3">
        <v>209</v>
      </c>
      <c r="C90" s="9">
        <f>IF($A90&lt;=C$117,NewDistributions!C90,"")</f>
        <v>1113</v>
      </c>
      <c r="D90" s="9">
        <f>IF($A90&lt;=D$117,NewDistributions!D90,"")</f>
        <v>2267</v>
      </c>
      <c r="E90" s="9">
        <f>IF($A90&lt;=E$117,NewDistributions!E90,"")</f>
        <v>153</v>
      </c>
      <c r="F90" s="9">
        <f>IF($A90&lt;=F$117,NewDistributions!F90,"")</f>
        <v>1372.3696566598949</v>
      </c>
      <c r="G90" s="9">
        <f>IF($A90&lt;=G$117,NewDistributions!G90,"")</f>
        <v>496</v>
      </c>
      <c r="H90" s="9">
        <f>IF($A90&lt;=H$117,NewDistributions!H90,"")</f>
        <v>2463</v>
      </c>
      <c r="I90" s="9">
        <f>IF($A90&lt;=I$117,NewDistributions!I90,"")</f>
        <v>2784</v>
      </c>
      <c r="J90" s="9">
        <f>IF($A90&lt;=J$117,NewDistributions!J90,"")</f>
        <v>774</v>
      </c>
      <c r="K90" s="9">
        <f>IF($A90&lt;=K$117,NewDistributions!K90,"")</f>
        <v>740</v>
      </c>
      <c r="L90" s="9">
        <f>IF($A90&lt;=L$117,NewDistributions!L90,"")</f>
        <v>1177</v>
      </c>
      <c r="M90" s="9">
        <f>IF($A90&lt;=M$117,NewDistributions!M90,"")</f>
        <v>1084</v>
      </c>
      <c r="N90" s="9">
        <f>IF($A90&lt;=N$117,NewDistributions!N90,"")</f>
        <v>1514</v>
      </c>
      <c r="O90" s="9">
        <f>IF($A90&lt;=O$117,NewDistributions!O90,"")</f>
        <v>1571</v>
      </c>
      <c r="P90" s="9">
        <f>IF($A90&lt;=P$117,NewDistributions!P90,"")</f>
        <v>555</v>
      </c>
      <c r="Q90" s="9">
        <f>IF($A90&lt;=Q$117,NewDistributions!Q90,"")</f>
        <v>69</v>
      </c>
      <c r="R90" s="9">
        <f>IF($A90&lt;=R$117,NewDistributions!R90,"")</f>
        <v>1144</v>
      </c>
      <c r="S90" s="9">
        <f>IF($A90&lt;=S$117,NewDistributions!S90,"")</f>
        <v>90</v>
      </c>
      <c r="T90" s="9">
        <f>IF($A90&lt;=T$117,NewDistributions!T90,"")</f>
        <v>493</v>
      </c>
      <c r="U90" s="9">
        <f>IF($A90&lt;=U$117,NewDistributions!U90,"")</f>
        <v>919</v>
      </c>
      <c r="V90" s="9">
        <f>IF($A90&lt;=V$117,NewDistributions!V90,"")</f>
        <v>2043</v>
      </c>
      <c r="W90" s="9">
        <f>IF($A90&lt;=W$117,NewDistributions!W90,"")</f>
        <v>481.21588764292812</v>
      </c>
      <c r="X90" s="9">
        <f>IF($A90&lt;=X$117,NewDistributions!X90,"")</f>
        <v>403</v>
      </c>
      <c r="Y90" s="9">
        <f>IF($A90&lt;=Y$117,NewDistributions!Y90,"")</f>
        <v>488</v>
      </c>
      <c r="Z90" s="9">
        <f>IF($A90&lt;=Z$117,NewDistributions!Z90,"")</f>
        <v>367</v>
      </c>
      <c r="AA90" s="9">
        <f>IF($A90&lt;=AA$117,NewDistributions!AA90,"")</f>
        <v>2265</v>
      </c>
      <c r="AB90" s="9">
        <f>IF($A90&lt;=AB$117,NewDistributions!AB90,"")</f>
        <v>2223</v>
      </c>
      <c r="AC90" s="9">
        <f>IF($A90&lt;=AC$117,NewDistributions!AC90,"")</f>
        <v>347</v>
      </c>
      <c r="AD90" s="9">
        <f>IF($A90&lt;=AD$117,NewDistributions!AD90,"")</f>
        <v>1498</v>
      </c>
      <c r="AE90" s="9">
        <f>IF($A90&lt;=AE$117,NewDistributions!AE90,"")</f>
        <v>347</v>
      </c>
      <c r="AF90" s="9">
        <f>IF($A90&lt;=AF$117,NewDistributions!AF90,"")</f>
        <v>1626</v>
      </c>
      <c r="AG90" s="9">
        <f>IF($A90&lt;=AG$117,NewDistributions!AG90,"")</f>
        <v>1627</v>
      </c>
      <c r="AH90" s="9">
        <f>IF($A90&lt;=AH$117,NewDistributions!AH90,"")</f>
        <v>1549</v>
      </c>
      <c r="AI90" s="9">
        <f>IF($A90&lt;=AI$117,NewDistributions!AI90,"")</f>
        <v>1474</v>
      </c>
      <c r="AJ90" s="9">
        <f>IF($A90&lt;=AJ$117,NewDistributions!AJ90,"")</f>
        <v>2040</v>
      </c>
    </row>
    <row r="91" spans="1:36" x14ac:dyDescent="0.25">
      <c r="A91" s="1">
        <v>44406</v>
      </c>
      <c r="B91" s="3">
        <v>210</v>
      </c>
      <c r="C91" s="9">
        <f>IF($A91&lt;=C$117,NewDistributions!C91,"")</f>
        <v>948</v>
      </c>
      <c r="D91" s="9">
        <f>IF($A91&lt;=D$117,NewDistributions!D91,"")</f>
        <v>1654</v>
      </c>
      <c r="E91" s="9">
        <f>IF($A91&lt;=E$117,NewDistributions!E91,"")</f>
        <v>1007.0951245260138</v>
      </c>
      <c r="F91" s="9">
        <f>IF($A91&lt;=F$117,NewDistributions!F91,"")</f>
        <v>1166.825246264315</v>
      </c>
      <c r="G91" s="9">
        <f>IF($A91&lt;=G$117,NewDistributions!G91,"")</f>
        <v>957</v>
      </c>
      <c r="H91" s="9">
        <f>IF($A91&lt;=H$117,NewDistributions!H91,"")</f>
        <v>544</v>
      </c>
      <c r="I91" s="9">
        <f>IF($A91&lt;=I$117,NewDistributions!I91,"")</f>
        <v>492</v>
      </c>
      <c r="J91" s="9">
        <f>IF($A91&lt;=J$117,NewDistributions!J91,"")</f>
        <v>806</v>
      </c>
      <c r="K91" s="9">
        <f>IF($A91&lt;=K$117,NewDistributions!K91,"")</f>
        <v>585</v>
      </c>
      <c r="L91" s="9">
        <f>IF($A91&lt;=L$117,NewDistributions!L91,"")</f>
        <v>639</v>
      </c>
      <c r="M91" s="9">
        <f>IF($A91&lt;=M$117,NewDistributions!M91,"")</f>
        <v>1005</v>
      </c>
      <c r="N91" s="9">
        <f>IF($A91&lt;=N$117,NewDistributions!N91,"")</f>
        <v>544</v>
      </c>
      <c r="O91" s="9">
        <f>IF($A91&lt;=O$117,NewDistributions!O91,"")</f>
        <v>583</v>
      </c>
      <c r="P91" s="9">
        <f>IF($A91&lt;=P$117,NewDistributions!P91,"")</f>
        <v>723</v>
      </c>
      <c r="Q91" s="9">
        <f>IF($A91&lt;=Q$117,NewDistributions!Q91,"")</f>
        <v>236</v>
      </c>
      <c r="R91" s="9">
        <f>IF($A91&lt;=R$117,NewDistributions!R91,"")</f>
        <v>824</v>
      </c>
      <c r="S91" s="9">
        <f>IF($A91&lt;=S$117,NewDistributions!S91,"")</f>
        <v>782</v>
      </c>
      <c r="T91" s="9">
        <f>IF($A91&lt;=T$117,NewDistributions!T91,"")</f>
        <v>176</v>
      </c>
      <c r="U91" s="9">
        <f>IF($A91&lt;=U$117,NewDistributions!U91,"")</f>
        <v>2258</v>
      </c>
      <c r="V91" s="9">
        <f>IF($A91&lt;=V$117,NewDistributions!V91,"")</f>
        <v>511</v>
      </c>
      <c r="W91" s="9">
        <f>IF($A91&lt;=W$117,NewDistributions!W91,"")</f>
        <v>409.14256875354863</v>
      </c>
      <c r="X91" s="9">
        <f>IF($A91&lt;=X$117,NewDistributions!X91,"")</f>
        <v>652</v>
      </c>
      <c r="Y91" s="9">
        <f>IF($A91&lt;=Y$117,NewDistributions!Y91,"")</f>
        <v>518</v>
      </c>
      <c r="Z91" s="9">
        <f>IF($A91&lt;=Z$117,NewDistributions!Z91,"")</f>
        <v>1395</v>
      </c>
      <c r="AA91" s="9">
        <f>IF($A91&lt;=AA$117,NewDistributions!AA91,"")</f>
        <v>2548</v>
      </c>
      <c r="AB91" s="9">
        <f>IF($A91&lt;=AB$117,NewDistributions!AB91,"")</f>
        <v>1223</v>
      </c>
      <c r="AC91" s="9">
        <f>IF($A91&lt;=AC$117,NewDistributions!AC91,"")</f>
        <v>2404</v>
      </c>
      <c r="AD91" s="9">
        <f>IF($A91&lt;=AD$117,NewDistributions!AD91,"")</f>
        <v>1998</v>
      </c>
      <c r="AE91" s="9">
        <f>IF($A91&lt;=AE$117,NewDistributions!AE91,"")</f>
        <v>328</v>
      </c>
      <c r="AF91" s="9">
        <f>IF($A91&lt;=AF$117,NewDistributions!AF91,"")</f>
        <v>2043</v>
      </c>
      <c r="AG91" s="9">
        <f>IF($A91&lt;=AG$117,NewDistributions!AG91,"")</f>
        <v>490</v>
      </c>
      <c r="AH91" s="9">
        <f>IF($A91&lt;=AH$117,NewDistributions!AH91,"")</f>
        <v>1063</v>
      </c>
      <c r="AI91" s="9">
        <f>IF($A91&lt;=AI$117,NewDistributions!AI91,"")</f>
        <v>1247</v>
      </c>
      <c r="AJ91" s="9">
        <f>IF($A91&lt;=AJ$117,NewDistributions!AJ91,"")</f>
        <v>873</v>
      </c>
    </row>
    <row r="92" spans="1:36" x14ac:dyDescent="0.25">
      <c r="A92" s="1">
        <v>44407</v>
      </c>
      <c r="B92" s="3">
        <v>211</v>
      </c>
      <c r="C92" s="9">
        <f>IF($A92&lt;=C$117,NewDistributions!C92,"")</f>
        <v>1074</v>
      </c>
      <c r="D92" s="9">
        <f>IF($A92&lt;=D$117,NewDistributions!D92,"")</f>
        <v>473</v>
      </c>
      <c r="E92" s="9">
        <f>IF($A92&lt;=E$117,NewDistributions!E92,"")</f>
        <v>999.40787068493671</v>
      </c>
      <c r="F92" s="9">
        <f>IF($A92&lt;=F$117,NewDistributions!F92,"")</f>
        <v>1157.9187570581112</v>
      </c>
      <c r="G92" s="9">
        <f>IF($A92&lt;=G$117,NewDistributions!G92,"")</f>
        <v>309</v>
      </c>
      <c r="H92" s="9">
        <f>IF($A92&lt;=H$117,NewDistributions!H92,"")</f>
        <v>198</v>
      </c>
      <c r="I92" s="9">
        <f>IF($A92&lt;=I$117,NewDistributions!I92,"")</f>
        <v>2398</v>
      </c>
      <c r="J92" s="9">
        <f>IF($A92&lt;=J$117,NewDistributions!J92,"")</f>
        <v>1847</v>
      </c>
      <c r="K92" s="9">
        <f>IF($A92&lt;=K$117,NewDistributions!K92,"")</f>
        <v>77</v>
      </c>
      <c r="L92" s="9">
        <f>IF($A92&lt;=L$117,NewDistributions!L92,"")</f>
        <v>859</v>
      </c>
      <c r="M92" s="9">
        <f>IF($A92&lt;=M$117,NewDistributions!M92,"")</f>
        <v>549</v>
      </c>
      <c r="N92" s="9">
        <f>IF($A92&lt;=N$117,NewDistributions!N92,"")</f>
        <v>219</v>
      </c>
      <c r="O92" s="9">
        <f>IF($A92&lt;=O$117,NewDistributions!O92,"")</f>
        <v>1031</v>
      </c>
      <c r="P92" s="9">
        <f>IF($A92&lt;=P$117,NewDistributions!P92,"")</f>
        <v>1317</v>
      </c>
      <c r="Q92" s="9">
        <f>IF($A92&lt;=Q$117,NewDistributions!Q92,"")</f>
        <v>1108</v>
      </c>
      <c r="R92" s="9">
        <f>IF($A92&lt;=R$117,NewDistributions!R92,"")</f>
        <v>639</v>
      </c>
      <c r="S92" s="9">
        <f>IF($A92&lt;=S$117,NewDistributions!S92,"")</f>
        <v>77</v>
      </c>
      <c r="T92" s="9">
        <f>IF($A92&lt;=T$117,NewDistributions!T92,"")</f>
        <v>132</v>
      </c>
      <c r="U92" s="9">
        <f>IF($A92&lt;=U$117,NewDistributions!U92,"")</f>
        <v>2218</v>
      </c>
      <c r="V92" s="9">
        <f>IF($A92&lt;=V$117,NewDistributions!V92,"")</f>
        <v>2755</v>
      </c>
      <c r="W92" s="9">
        <f>IF($A92&lt;=W$117,NewDistributions!W92,"")</f>
        <v>406.01954421832045</v>
      </c>
      <c r="X92" s="9">
        <f>IF($A92&lt;=X$117,NewDistributions!X92,"")</f>
        <v>263</v>
      </c>
      <c r="Y92" s="9">
        <f>IF($A92&lt;=Y$117,NewDistributions!Y92,"")</f>
        <v>426</v>
      </c>
      <c r="Z92" s="9">
        <f>IF($A92&lt;=Z$117,NewDistributions!Z92,"")</f>
        <v>739</v>
      </c>
      <c r="AA92" s="9">
        <f>IF($A92&lt;=AA$117,NewDistributions!AA92,"")</f>
        <v>643</v>
      </c>
      <c r="AB92" s="9">
        <f>IF($A92&lt;=AB$117,NewDistributions!AB92,"")</f>
        <v>443</v>
      </c>
      <c r="AC92" s="9">
        <f>IF($A92&lt;=AC$117,NewDistributions!AC92,"")</f>
        <v>41</v>
      </c>
      <c r="AD92" s="9">
        <f>IF($A92&lt;=AD$117,NewDistributions!AD92,"")</f>
        <v>2155</v>
      </c>
      <c r="AE92" s="9">
        <f>IF($A92&lt;=AE$117,NewDistributions!AE92,"")</f>
        <v>308</v>
      </c>
      <c r="AF92" s="9">
        <f>IF($A92&lt;=AF$117,NewDistributions!AF92,"")</f>
        <v>2542</v>
      </c>
      <c r="AG92" s="9">
        <f>IF($A92&lt;=AG$117,NewDistributions!AG92,"")</f>
        <v>642</v>
      </c>
      <c r="AH92" s="9">
        <f>IF($A92&lt;=AH$117,NewDistributions!AH92,"")</f>
        <v>807</v>
      </c>
      <c r="AI92" s="9">
        <f>IF($A92&lt;=AI$117,NewDistributions!AI92,"")</f>
        <v>1162</v>
      </c>
      <c r="AJ92" s="9">
        <f>IF($A92&lt;=AJ$117,NewDistributions!AJ92,"")</f>
        <v>3361</v>
      </c>
    </row>
    <row r="93" spans="1:36" x14ac:dyDescent="0.25">
      <c r="A93" s="1">
        <v>44408</v>
      </c>
      <c r="B93" s="3">
        <v>212</v>
      </c>
      <c r="C93" s="9">
        <f>IF($A93&lt;=C$117,NewDistributions!C93,"")</f>
        <v>377</v>
      </c>
      <c r="D93" s="9">
        <f>IF($A93&lt;=D$117,NewDistributions!D93,"")</f>
        <v>458</v>
      </c>
      <c r="E93" s="9">
        <f>IF($A93&lt;=E$117,NewDistributions!E93,"")</f>
        <v>856.91797142755752</v>
      </c>
      <c r="F93" s="9">
        <f>IF($A93&lt;=F$117,NewDistributions!F93,"")</f>
        <v>992.82927569514652</v>
      </c>
      <c r="G93" s="9">
        <f>IF($A93&lt;=G$117,NewDistributions!G93,"")</f>
        <v>1859</v>
      </c>
      <c r="H93" s="9">
        <f>IF($A93&lt;=H$117,NewDistributions!H93,"")</f>
        <v>1155</v>
      </c>
      <c r="I93" s="9">
        <f>IF($A93&lt;=I$117,NewDistributions!I93,"")</f>
        <v>378</v>
      </c>
      <c r="J93" s="9">
        <f>IF($A93&lt;=J$117,NewDistributions!J93,"")</f>
        <v>1300</v>
      </c>
      <c r="K93" s="9">
        <f>IF($A93&lt;=K$117,NewDistributions!K93,"")</f>
        <v>881</v>
      </c>
      <c r="L93" s="9">
        <f>IF($A93&lt;=L$117,NewDistributions!L93,"")</f>
        <v>489</v>
      </c>
      <c r="M93" s="9">
        <f>IF($A93&lt;=M$117,NewDistributions!M93,"")</f>
        <v>652</v>
      </c>
      <c r="N93" s="9">
        <f>IF($A93&lt;=N$117,NewDistributions!N93,"")</f>
        <v>369</v>
      </c>
      <c r="O93" s="9">
        <f>IF($A93&lt;=O$117,NewDistributions!O93,"")</f>
        <v>170</v>
      </c>
      <c r="P93" s="9">
        <f>IF($A93&lt;=P$117,NewDistributions!P93,"")</f>
        <v>337</v>
      </c>
      <c r="Q93" s="9">
        <f>IF($A93&lt;=Q$117,NewDistributions!Q93,"")</f>
        <v>215</v>
      </c>
      <c r="R93" s="9">
        <f>IF($A93&lt;=R$117,NewDistributions!R93,"")</f>
        <v>2992</v>
      </c>
      <c r="S93" s="9">
        <f>IF($A93&lt;=S$117,NewDistributions!S93,"")</f>
        <v>92</v>
      </c>
      <c r="T93" s="9">
        <f>IF($A93&lt;=T$117,NewDistributions!T93,"")</f>
        <v>457</v>
      </c>
      <c r="U93" s="9">
        <f>IF($A93&lt;=U$117,NewDistributions!U93,"")</f>
        <v>1151</v>
      </c>
      <c r="V93" s="9">
        <f>IF($A93&lt;=V$117,NewDistributions!V93,"")</f>
        <v>1242</v>
      </c>
      <c r="W93" s="9">
        <f>IF($A93&lt;=W$117,NewDistributions!W93,"")</f>
        <v>348.13158310735827</v>
      </c>
      <c r="X93" s="9">
        <f>IF($A93&lt;=X$117,NewDistributions!X93,"")</f>
        <v>94</v>
      </c>
      <c r="Y93" s="9">
        <f>IF($A93&lt;=Y$117,NewDistributions!Y93,"")</f>
        <v>36</v>
      </c>
      <c r="Z93" s="9">
        <f>IF($A93&lt;=Z$117,NewDistributions!Z93,"")</f>
        <v>513</v>
      </c>
      <c r="AA93" s="9">
        <f>IF($A93&lt;=AA$117,NewDistributions!AA93,"")</f>
        <v>1152</v>
      </c>
      <c r="AB93" s="9">
        <f>IF($A93&lt;=AB$117,NewDistributions!AB93,"")</f>
        <v>1218</v>
      </c>
      <c r="AC93" s="9">
        <f>IF($A93&lt;=AC$117,NewDistributions!AC93,"")</f>
        <v>779</v>
      </c>
      <c r="AD93" s="9">
        <f>IF($A93&lt;=AD$117,NewDistributions!AD93,"")</f>
        <v>3914</v>
      </c>
      <c r="AE93" s="9">
        <f>IF($A93&lt;=AE$117,NewDistributions!AE93,"")</f>
        <v>288</v>
      </c>
      <c r="AF93" s="9">
        <f>IF($A93&lt;=AF$117,NewDistributions!AF93,"")</f>
        <v>1503</v>
      </c>
      <c r="AG93" s="9">
        <f>IF($A93&lt;=AG$117,NewDistributions!AG93,"")</f>
        <v>623</v>
      </c>
      <c r="AH93" s="9">
        <f>IF($A93&lt;=AH$117,NewDistributions!AH93,"")</f>
        <v>226</v>
      </c>
      <c r="AI93" s="9">
        <f>IF($A93&lt;=AI$117,NewDistributions!AI93,"")</f>
        <v>710</v>
      </c>
      <c r="AJ93" s="9">
        <f>IF($A93&lt;=AJ$117,NewDistributions!AJ93,"")</f>
        <v>789</v>
      </c>
    </row>
    <row r="94" spans="1:36" x14ac:dyDescent="0.25">
      <c r="A94" s="1">
        <v>44409</v>
      </c>
      <c r="B94" s="3">
        <v>213</v>
      </c>
      <c r="C94" s="9">
        <f>IF($A94&lt;=C$117,NewDistributions!C94,"")</f>
        <v>101</v>
      </c>
      <c r="D94" s="9">
        <f>IF($A94&lt;=D$117,NewDistributions!D94,"")</f>
        <v>737</v>
      </c>
      <c r="E94" s="9">
        <f>IF($A94&lt;=E$117,NewDistributions!E94,"")</f>
        <v>883.86058229152286</v>
      </c>
      <c r="F94" s="9">
        <f>IF($A94&lt;=F$117,NewDistributions!F94,"")</f>
        <v>1024.0451139916006</v>
      </c>
      <c r="G94" s="9">
        <f>IF($A94&lt;=G$117,NewDistributions!G94,"")</f>
        <v>1346</v>
      </c>
      <c r="H94" s="9">
        <f>IF($A94&lt;=H$117,NewDistributions!H94,"")</f>
        <v>733</v>
      </c>
      <c r="I94" s="9">
        <f>IF($A94&lt;=I$117,NewDistributions!I94,"")</f>
        <v>892</v>
      </c>
      <c r="J94" s="9">
        <f>IF($A94&lt;=J$117,NewDistributions!J94,"")</f>
        <v>701</v>
      </c>
      <c r="K94" s="9">
        <f>IF($A94&lt;=K$117,NewDistributions!K94,"")</f>
        <v>310</v>
      </c>
      <c r="L94" s="9">
        <f>IF($A94&lt;=L$117,NewDistributions!L94,"")</f>
        <v>400</v>
      </c>
      <c r="M94" s="9">
        <f>IF($A94&lt;=M$117,NewDistributions!M94,"")</f>
        <v>907</v>
      </c>
      <c r="N94" s="9">
        <f>IF($A94&lt;=N$117,NewDistributions!N94,"")</f>
        <v>569</v>
      </c>
      <c r="O94" s="9">
        <f>IF($A94&lt;=O$117,NewDistributions!O94,"")</f>
        <v>70</v>
      </c>
      <c r="P94" s="9">
        <f>IF($A94&lt;=P$117,NewDistributions!P94,"")</f>
        <v>454</v>
      </c>
      <c r="Q94" s="9">
        <f>IF($A94&lt;=Q$117,NewDistributions!Q94,"")</f>
        <v>517</v>
      </c>
      <c r="R94" s="9">
        <f>IF($A94&lt;=R$117,NewDistributions!R94,"")</f>
        <v>2474</v>
      </c>
      <c r="S94" s="9">
        <f>IF($A94&lt;=S$117,NewDistributions!S94,"")</f>
        <v>597</v>
      </c>
      <c r="T94" s="9">
        <f>IF($A94&lt;=T$117,NewDistributions!T94,"")</f>
        <v>914.64757672160022</v>
      </c>
      <c r="U94" s="9">
        <f>IF($A94&lt;=U$117,NewDistributions!U94,"")</f>
        <v>427</v>
      </c>
      <c r="V94" s="9">
        <f>IF($A94&lt;=V$117,NewDistributions!V94,"")</f>
        <v>1683</v>
      </c>
      <c r="W94" s="9">
        <f>IF($A94&lt;=W$117,NewDistributions!W94,"")</f>
        <v>359.07729096490351</v>
      </c>
      <c r="X94" s="9">
        <f>IF($A94&lt;=X$117,NewDistributions!X94,"")</f>
        <v>459</v>
      </c>
      <c r="Y94" s="9">
        <f>IF($A94&lt;=Y$117,NewDistributions!Y94,"")</f>
        <v>10</v>
      </c>
      <c r="Z94" s="9">
        <f>IF($A94&lt;=Z$117,NewDistributions!Z94,"")</f>
        <v>332</v>
      </c>
      <c r="AA94" s="9">
        <f>IF($A94&lt;=AA$117,NewDistributions!AA94,"")</f>
        <v>591</v>
      </c>
      <c r="AB94" s="9">
        <f>IF($A94&lt;=AB$117,NewDistributions!AB94,"")</f>
        <v>327</v>
      </c>
      <c r="AC94" s="9">
        <f>IF($A94&lt;=AC$117,NewDistributions!AC94,"")</f>
        <v>1625</v>
      </c>
      <c r="AD94" s="9">
        <f>IF($A94&lt;=AD$117,NewDistributions!AD94,"")</f>
        <v>2725</v>
      </c>
      <c r="AE94" s="9">
        <f>IF($A94&lt;=AE$117,NewDistributions!AE94,"")</f>
        <v>248</v>
      </c>
      <c r="AF94" s="9">
        <f>IF($A94&lt;=AF$117,NewDistributions!AF94,"")</f>
        <v>1834</v>
      </c>
      <c r="AG94" s="9">
        <f>IF($A94&lt;=AG$117,NewDistributions!AG94,"")</f>
        <v>432</v>
      </c>
      <c r="AH94" s="9">
        <f>IF($A94&lt;=AH$117,NewDistributions!AH94,"")</f>
        <v>876</v>
      </c>
      <c r="AI94" s="9">
        <f>IF($A94&lt;=AI$117,NewDistributions!AI94,"")</f>
        <v>1136</v>
      </c>
      <c r="AJ94" s="9">
        <f>IF($A94&lt;=AJ$117,NewDistributions!AJ94,"")</f>
        <v>2822</v>
      </c>
    </row>
    <row r="95" spans="1:36" x14ac:dyDescent="0.25">
      <c r="A95" s="1">
        <v>44410</v>
      </c>
      <c r="B95" s="3">
        <v>214</v>
      </c>
      <c r="C95" s="9">
        <f>IF($A95&lt;=C$117,NewDistributions!C95,"")</f>
        <v>1319</v>
      </c>
      <c r="D95" s="9">
        <f>IF($A95&lt;=D$117,NewDistributions!D95,"")</f>
        <v>1188</v>
      </c>
      <c r="E95" s="9">
        <f>IF($A95&lt;=E$117,NewDistributions!E95,"")</f>
        <v>958.20085910095588</v>
      </c>
      <c r="F95" s="9">
        <f>IF($A95&lt;=F$117,NewDistributions!F95,"")</f>
        <v>1110.1761156051259</v>
      </c>
      <c r="G95" s="9">
        <f>IF($A95&lt;=G$117,NewDistributions!G95,"")</f>
        <v>908</v>
      </c>
      <c r="H95" s="9">
        <f>IF($A95&lt;=H$117,NewDistributions!H95,"")</f>
        <v>1975</v>
      </c>
      <c r="I95" s="9">
        <f>IF($A95&lt;=I$117,NewDistributions!I95,"")</f>
        <v>429</v>
      </c>
      <c r="J95" s="9">
        <f>IF($A95&lt;=J$117,NewDistributions!J95,"")</f>
        <v>653</v>
      </c>
      <c r="K95" s="9">
        <f>IF($A95&lt;=K$117,NewDistributions!K95,"")</f>
        <v>1713</v>
      </c>
      <c r="L95" s="9">
        <f>IF($A95&lt;=L$117,NewDistributions!L95,"")</f>
        <v>322</v>
      </c>
      <c r="M95" s="9">
        <f>IF($A95&lt;=M$117,NewDistributions!M95,"")</f>
        <v>673</v>
      </c>
      <c r="N95" s="9">
        <f>IF($A95&lt;=N$117,NewDistributions!N95,"")</f>
        <v>933</v>
      </c>
      <c r="O95" s="9">
        <f>IF($A95&lt;=O$117,NewDistributions!O95,"")</f>
        <v>465</v>
      </c>
      <c r="P95" s="9">
        <f>IF($A95&lt;=P$117,NewDistributions!P95,"")</f>
        <v>363</v>
      </c>
      <c r="Q95" s="9">
        <f>IF($A95&lt;=Q$117,NewDistributions!Q95,"")</f>
        <v>351</v>
      </c>
      <c r="R95" s="9">
        <f>IF($A95&lt;=R$117,NewDistributions!R95,"")</f>
        <v>955</v>
      </c>
      <c r="S95" s="9">
        <f>IF($A95&lt;=S$117,NewDistributions!S95,"")</f>
        <v>553</v>
      </c>
      <c r="T95" s="9">
        <f>IF($A95&lt;=T$117,NewDistributions!T95,"")</f>
        <v>991.57730455295632</v>
      </c>
      <c r="U95" s="9">
        <f>IF($A95&lt;=U$117,NewDistributions!U95,"")</f>
        <v>2945</v>
      </c>
      <c r="V95" s="9">
        <f>IF($A95&lt;=V$117,NewDistributions!V95,"")</f>
        <v>845</v>
      </c>
      <c r="W95" s="9">
        <f>IF($A95&lt;=W$117,NewDistributions!W95,"")</f>
        <v>389.27877945882523</v>
      </c>
      <c r="X95" s="9">
        <f>IF($A95&lt;=X$117,NewDistributions!X95,"")</f>
        <v>430</v>
      </c>
      <c r="Y95" s="9">
        <f>IF($A95&lt;=Y$117,NewDistributions!Y95,"")</f>
        <v>135</v>
      </c>
      <c r="Z95" s="9">
        <f>IF($A95&lt;=Z$117,NewDistributions!Z95,"")</f>
        <v>518</v>
      </c>
      <c r="AA95" s="9">
        <f>IF($A95&lt;=AA$117,NewDistributions!AA95,"")</f>
        <v>1691</v>
      </c>
      <c r="AB95" s="9">
        <f>IF($A95&lt;=AB$117,NewDistributions!AB95,"")</f>
        <v>250</v>
      </c>
      <c r="AC95" s="9">
        <f>IF($A95&lt;=AC$117,NewDistributions!AC95,"")</f>
        <v>1680</v>
      </c>
      <c r="AD95" s="9">
        <f>IF($A95&lt;=AD$117,NewDistributions!AD95,"")</f>
        <v>1235</v>
      </c>
      <c r="AE95" s="9">
        <f>IF($A95&lt;=AE$117,NewDistributions!AE95,"")</f>
        <v>239</v>
      </c>
      <c r="AF95" s="9">
        <f>IF($A95&lt;=AF$117,NewDistributions!AF95,"")</f>
        <v>1727</v>
      </c>
      <c r="AG95" s="9">
        <f>IF($A95&lt;=AG$117,NewDistributions!AG95,"")</f>
        <v>48</v>
      </c>
      <c r="AH95" s="9">
        <f>IF($A95&lt;=AH$117,NewDistributions!AH95,"")</f>
        <v>1695</v>
      </c>
      <c r="AI95" s="9">
        <f>IF($A95&lt;=AI$117,NewDistributions!AI95,"")</f>
        <v>744</v>
      </c>
      <c r="AJ95" s="9">
        <f>IF($A95&lt;=AJ$117,NewDistributions!AJ95,"")</f>
        <v>1568</v>
      </c>
    </row>
    <row r="96" spans="1:36" x14ac:dyDescent="0.25">
      <c r="A96" s="1">
        <v>44411</v>
      </c>
      <c r="B96" s="3">
        <v>215</v>
      </c>
      <c r="C96" s="9">
        <f>IF($A96&lt;=C$117,NewDistributions!C96,"")</f>
        <v>57</v>
      </c>
      <c r="D96" s="9">
        <f>IF($A96&lt;=D$117,NewDistributions!D96,"")</f>
        <v>1013</v>
      </c>
      <c r="E96" s="9">
        <f>IF($A96&lt;=E$117,NewDistributions!E96,"")</f>
        <v>888.39147952374401</v>
      </c>
      <c r="F96" s="9">
        <f>IF($A96&lt;=F$117,NewDistributions!F96,"")</f>
        <v>1029.2946332773499</v>
      </c>
      <c r="G96" s="9">
        <f>IF($A96&lt;=G$117,NewDistributions!G96,"")</f>
        <v>816</v>
      </c>
      <c r="H96" s="9">
        <f>IF($A96&lt;=H$117,NewDistributions!H96,"")</f>
        <v>2139</v>
      </c>
      <c r="I96" s="9">
        <f>IF($A96&lt;=I$117,NewDistributions!I96,"")</f>
        <v>944</v>
      </c>
      <c r="J96" s="9">
        <f>IF($A96&lt;=J$117,NewDistributions!J96,"")</f>
        <v>229</v>
      </c>
      <c r="K96" s="9">
        <f>IF($A96&lt;=K$117,NewDistributions!K96,"")</f>
        <v>991</v>
      </c>
      <c r="L96" s="9">
        <f>IF($A96&lt;=L$117,NewDistributions!L96,"")</f>
        <v>409</v>
      </c>
      <c r="M96" s="9">
        <f>IF($A96&lt;=M$117,NewDistributions!M96,"")</f>
        <v>1177</v>
      </c>
      <c r="N96" s="9">
        <f>IF($A96&lt;=N$117,NewDistributions!N96,"")</f>
        <v>3135</v>
      </c>
      <c r="O96" s="9">
        <f>IF($A96&lt;=O$117,NewDistributions!O96,"")</f>
        <v>276</v>
      </c>
      <c r="P96" s="9">
        <f>IF($A96&lt;=P$117,NewDistributions!P96,"")</f>
        <v>855</v>
      </c>
      <c r="Q96" s="9">
        <f>IF($A96&lt;=Q$117,NewDistributions!Q96,"")</f>
        <v>798</v>
      </c>
      <c r="R96" s="9">
        <f>IF($A96&lt;=R$117,NewDistributions!R96,"")</f>
        <v>1759</v>
      </c>
      <c r="S96" s="9">
        <f>IF($A96&lt;=S$117,NewDistributions!S96,"")</f>
        <v>209</v>
      </c>
      <c r="T96" s="9">
        <f>IF($A96&lt;=T$117,NewDistributions!T96,"")</f>
        <v>919.33629602511712</v>
      </c>
      <c r="U96" s="9">
        <f>IF($A96&lt;=U$117,NewDistributions!U96,"")</f>
        <v>1354</v>
      </c>
      <c r="V96" s="9">
        <f>IF($A96&lt;=V$117,NewDistributions!V96,"")</f>
        <v>436</v>
      </c>
      <c r="W96" s="9">
        <f>IF($A96&lt;=W$117,NewDistributions!W96,"")</f>
        <v>360.91801373993832</v>
      </c>
      <c r="X96" s="9">
        <f>IF($A96&lt;=X$117,NewDistributions!X96,"")</f>
        <v>1124</v>
      </c>
      <c r="Y96" s="9">
        <f>IF($A96&lt;=Y$117,NewDistributions!Y96,"")</f>
        <v>135</v>
      </c>
      <c r="Z96" s="9">
        <f>IF($A96&lt;=Z$117,NewDistributions!Z96,"")</f>
        <v>229</v>
      </c>
      <c r="AA96" s="9">
        <f>IF($A96&lt;=AA$117,NewDistributions!AA96,"")</f>
        <v>871</v>
      </c>
      <c r="AB96" s="9">
        <f>IF($A96&lt;=AB$117,NewDistributions!AB96,"")</f>
        <v>181</v>
      </c>
      <c r="AC96" s="9">
        <f>IF($A96&lt;=AC$117,NewDistributions!AC96,"")</f>
        <v>1563</v>
      </c>
      <c r="AD96" s="9">
        <f>IF($A96&lt;=AD$117,NewDistributions!AD96,"")</f>
        <v>1616</v>
      </c>
      <c r="AE96" s="9">
        <f>IF($A96&lt;=AE$117,NewDistributions!AE96,"")</f>
        <v>517</v>
      </c>
      <c r="AF96" s="9">
        <f>IF($A96&lt;=AF$117,NewDistributions!AF96,"")</f>
        <v>1516</v>
      </c>
      <c r="AG96" s="9">
        <f>IF($A96&lt;=AG$117,NewDistributions!AG96,"")</f>
        <v>113</v>
      </c>
      <c r="AH96" s="9">
        <f>IF($A96&lt;=AH$117,NewDistributions!AH96,"")</f>
        <v>321</v>
      </c>
      <c r="AI96" s="9">
        <f>IF($A96&lt;=AI$117,NewDistributions!AI96,"")</f>
        <v>565</v>
      </c>
      <c r="AJ96" s="9">
        <f>IF($A96&lt;=AJ$117,NewDistributions!AJ96,"")</f>
        <v>1122</v>
      </c>
    </row>
    <row r="97" spans="1:36" x14ac:dyDescent="0.25">
      <c r="A97" s="1">
        <v>44412</v>
      </c>
      <c r="B97" s="3">
        <v>216</v>
      </c>
      <c r="C97" s="9">
        <f>IF($A97&lt;=C$117,NewDistributions!C97,"")</f>
        <v>445</v>
      </c>
      <c r="D97" s="9">
        <f>IF($A97&lt;=D$117,NewDistributions!D97,"")</f>
        <v>1045</v>
      </c>
      <c r="E97" s="9">
        <f>IF($A97&lt;=E$117,NewDistributions!E97,"")</f>
        <v>801.12882559183197</v>
      </c>
      <c r="F97" s="9">
        <f>IF($A97&lt;=F$117,NewDistributions!F97,"")</f>
        <v>928.19170349035358</v>
      </c>
      <c r="G97" s="9">
        <f>IF($A97&lt;=G$117,NewDistributions!G97,"")</f>
        <v>441</v>
      </c>
      <c r="H97" s="9">
        <f>IF($A97&lt;=H$117,NewDistributions!H97,"")</f>
        <v>1399</v>
      </c>
      <c r="I97" s="9">
        <f>IF($A97&lt;=I$117,NewDistributions!I97,"")</f>
        <v>882</v>
      </c>
      <c r="J97" s="9">
        <f>IF($A97&lt;=J$117,NewDistributions!J97,"")</f>
        <v>507.97230633537288</v>
      </c>
      <c r="K97" s="9">
        <f>IF($A97&lt;=K$117,NewDistributions!K97,"")</f>
        <v>708</v>
      </c>
      <c r="L97" s="9">
        <f>IF($A97&lt;=L$117,NewDistributions!L97,"")</f>
        <v>331</v>
      </c>
      <c r="M97" s="9">
        <f>IF($A97&lt;=M$117,NewDistributions!M97,"")</f>
        <v>285</v>
      </c>
      <c r="N97" s="9">
        <f>IF($A97&lt;=N$117,NewDistributions!N97,"")</f>
        <v>935</v>
      </c>
      <c r="O97" s="9">
        <f>IF($A97&lt;=O$117,NewDistributions!O97,"")</f>
        <v>495</v>
      </c>
      <c r="P97" s="9">
        <f>IF($A97&lt;=P$117,NewDistributions!P97,"")</f>
        <v>507</v>
      </c>
      <c r="Q97" s="9">
        <f>IF($A97&lt;=Q$117,NewDistributions!Q97,"")</f>
        <v>868</v>
      </c>
      <c r="R97" s="9">
        <f>IF($A97&lt;=R$117,NewDistributions!R97,"")</f>
        <v>1222</v>
      </c>
      <c r="S97" s="9">
        <f>IF($A97&lt;=S$117,NewDistributions!S97,"")</f>
        <v>112</v>
      </c>
      <c r="T97" s="9">
        <f>IF($A97&lt;=T$117,NewDistributions!T97,"")</f>
        <v>829.03407352960744</v>
      </c>
      <c r="U97" s="9">
        <f>IF($A97&lt;=U$117,NewDistributions!U97,"")</f>
        <v>531</v>
      </c>
      <c r="V97" s="9">
        <f>IF($A97&lt;=V$117,NewDistributions!V97,"")</f>
        <v>656</v>
      </c>
      <c r="W97" s="9">
        <f>IF($A97&lt;=W$117,NewDistributions!W97,"")</f>
        <v>325.46667898866593</v>
      </c>
      <c r="X97" s="9">
        <f>IF($A97&lt;=X$117,NewDistributions!X97,"")</f>
        <v>908</v>
      </c>
      <c r="Y97" s="9">
        <f>IF($A97&lt;=Y$117,NewDistributions!Y97,"")</f>
        <v>150</v>
      </c>
      <c r="Z97" s="9">
        <f>IF($A97&lt;=Z$117,NewDistributions!Z97,"")</f>
        <v>1913</v>
      </c>
      <c r="AA97" s="9">
        <f>IF($A97&lt;=AA$117,NewDistributions!AA97,"")</f>
        <v>2393</v>
      </c>
      <c r="AB97" s="9">
        <f>IF($A97&lt;=AB$117,NewDistributions!AB97,"")</f>
        <v>87</v>
      </c>
      <c r="AC97" s="9">
        <f>IF($A97&lt;=AC$117,NewDistributions!AC97,"")</f>
        <v>681</v>
      </c>
      <c r="AD97" s="9">
        <f>IF($A97&lt;=AD$117,NewDistributions!AD97,"")</f>
        <v>661</v>
      </c>
      <c r="AE97" s="9">
        <f>IF($A97&lt;=AE$117,NewDistributions!AE97,"")</f>
        <v>464</v>
      </c>
      <c r="AF97" s="9">
        <f>IF($A97&lt;=AF$117,NewDistributions!AF97,"")</f>
        <v>1679</v>
      </c>
      <c r="AG97" s="9">
        <f>IF($A97&lt;=AG$117,NewDistributions!AG97,"")</f>
        <v>125</v>
      </c>
      <c r="AH97" s="9">
        <f>IF($A97&lt;=AH$117,NewDistributions!AH97,"")</f>
        <v>1372</v>
      </c>
      <c r="AI97" s="9">
        <f>IF($A97&lt;=AI$117,NewDistributions!AI97,"")</f>
        <v>386</v>
      </c>
      <c r="AJ97" s="9">
        <f>IF($A97&lt;=AJ$117,NewDistributions!AJ97,"")</f>
        <v>1681</v>
      </c>
    </row>
    <row r="98" spans="1:36" x14ac:dyDescent="0.25">
      <c r="A98" s="1">
        <v>44413</v>
      </c>
      <c r="B98" s="3">
        <v>217</v>
      </c>
      <c r="C98" s="9">
        <f>IF($A98&lt;=C$117,NewDistributions!C98,"")</f>
        <v>323</v>
      </c>
      <c r="D98" s="9">
        <f>IF($A98&lt;=D$117,NewDistributions!D98,"")</f>
        <v>250</v>
      </c>
      <c r="E98" s="9">
        <f>IF($A98&lt;=E$117,NewDistributions!E98,"")</f>
        <v>643.67932592684622</v>
      </c>
      <c r="F98" s="9">
        <f>IF($A98&lt;=F$117,NewDistributions!F98,"")</f>
        <v>745.76995727521648</v>
      </c>
      <c r="G98" s="9">
        <f>IF($A98&lt;=G$117,NewDistributions!G98,"")</f>
        <v>217</v>
      </c>
      <c r="H98" s="9">
        <f>IF($A98&lt;=H$117,NewDistributions!H98,"")</f>
        <v>687</v>
      </c>
      <c r="I98" s="9">
        <f>IF($A98&lt;=I$117,NewDistributions!I98,"")</f>
        <v>688.36402722067896</v>
      </c>
      <c r="J98" s="9">
        <f>IF($A98&lt;=J$117,NewDistributions!J98,"")</f>
        <v>408.13819361689912</v>
      </c>
      <c r="K98" s="9">
        <f>IF($A98&lt;=K$117,NewDistributions!K98,"")</f>
        <v>905</v>
      </c>
      <c r="L98" s="9">
        <f>IF($A98&lt;=L$117,NewDistributions!L98,"")</f>
        <v>152</v>
      </c>
      <c r="M98" s="9">
        <f>IF($A98&lt;=M$117,NewDistributions!M98,"")</f>
        <v>464</v>
      </c>
      <c r="N98" s="9">
        <f>IF($A98&lt;=N$117,NewDistributions!N98,"")</f>
        <v>459</v>
      </c>
      <c r="O98" s="9">
        <f>IF($A98&lt;=O$117,NewDistributions!O98,"")</f>
        <v>376</v>
      </c>
      <c r="P98" s="9">
        <f>IF($A98&lt;=P$117,NewDistributions!P98,"")</f>
        <v>615</v>
      </c>
      <c r="Q98" s="9">
        <f>IF($A98&lt;=Q$117,NewDistributions!Q98,"")</f>
        <v>828</v>
      </c>
      <c r="R98" s="9">
        <f>IF($A98&lt;=R$117,NewDistributions!R98,"")</f>
        <v>651</v>
      </c>
      <c r="S98" s="9">
        <f>IF($A98&lt;=S$117,NewDistributions!S98,"")</f>
        <v>590</v>
      </c>
      <c r="T98" s="9">
        <f>IF($A98&lt;=T$117,NewDistributions!T98,"")</f>
        <v>666.10022829441778</v>
      </c>
      <c r="U98" s="9">
        <f>IF($A98&lt;=U$117,NewDistributions!U98,"")</f>
        <v>749</v>
      </c>
      <c r="V98" s="9">
        <f>IF($A98&lt;=V$117,NewDistributions!V98,"")</f>
        <v>1428</v>
      </c>
      <c r="W98" s="9">
        <f>IF($A98&lt;=W$117,NewDistributions!W98,"")</f>
        <v>261.50122907925856</v>
      </c>
      <c r="X98" s="9">
        <f>IF($A98&lt;=X$117,NewDistributions!X98,"")</f>
        <v>594</v>
      </c>
      <c r="Y98" s="9">
        <f>IF($A98&lt;=Y$117,NewDistributions!Y98,"")</f>
        <v>508.13337582954483</v>
      </c>
      <c r="Z98" s="9">
        <f>IF($A98&lt;=Z$117,NewDistributions!Z98,"")</f>
        <v>265</v>
      </c>
      <c r="AA98" s="9">
        <f>IF($A98&lt;=AA$117,NewDistributions!AA98,"")</f>
        <v>702</v>
      </c>
      <c r="AB98" s="9">
        <f>IF($A98&lt;=AB$117,NewDistributions!AB98,"")</f>
        <v>1128.062252191241</v>
      </c>
      <c r="AC98" s="9">
        <f>IF($A98&lt;=AC$117,NewDistributions!AC98,"")</f>
        <v>1042</v>
      </c>
      <c r="AD98" s="9">
        <f>IF($A98&lt;=AD$117,NewDistributions!AD98,"")</f>
        <v>255</v>
      </c>
      <c r="AE98" s="9">
        <f>IF($A98&lt;=AE$117,NewDistributions!AE98,"")</f>
        <v>1195</v>
      </c>
      <c r="AF98" s="9">
        <f>IF($A98&lt;=AF$117,NewDistributions!AF98,"")</f>
        <v>582</v>
      </c>
      <c r="AG98" s="9">
        <f>IF($A98&lt;=AG$117,NewDistributions!AG98,"")</f>
        <v>213</v>
      </c>
      <c r="AH98" s="9">
        <f>IF($A98&lt;=AH$117,NewDistributions!AH98,"")</f>
        <v>1461</v>
      </c>
      <c r="AI98" s="9">
        <f>IF($A98&lt;=AI$117,NewDistributions!AI98,"")</f>
        <v>193</v>
      </c>
      <c r="AJ98" s="9">
        <f>IF($A98&lt;=AJ$117,NewDistributions!AJ98,"")</f>
        <v>1250</v>
      </c>
    </row>
    <row r="99" spans="1:36" x14ac:dyDescent="0.25">
      <c r="A99" s="1">
        <v>44414</v>
      </c>
      <c r="B99" s="3">
        <v>218</v>
      </c>
      <c r="C99" s="9">
        <f>IF($A99&lt;=C$117,NewDistributions!C99,"")</f>
        <v>323</v>
      </c>
      <c r="D99" s="9">
        <f>IF($A99&lt;=D$117,NewDistributions!D99,"")</f>
        <v>562</v>
      </c>
      <c r="E99" s="9">
        <f>IF($A99&lt;=E$117,NewDistributions!E99,"")</f>
        <v>908.1104530847806</v>
      </c>
      <c r="F99" s="9">
        <f>IF($A99&lt;=F$117,NewDistributions!F99,"")</f>
        <v>1052.1411307145058</v>
      </c>
      <c r="G99" s="9">
        <f>IF($A99&lt;=G$117,NewDistributions!G99,"")</f>
        <v>1018.5395277656148</v>
      </c>
      <c r="H99" s="9">
        <f>IF($A99&lt;=H$117,NewDistributions!H99,"")</f>
        <v>846.15556530178947</v>
      </c>
      <c r="I99" s="9">
        <f>IF($A99&lt;=I$117,NewDistributions!I99,"")</f>
        <v>971.152161437877</v>
      </c>
      <c r="J99" s="9">
        <f>IF($A99&lt;=J$117,NewDistributions!J99,"")</f>
        <v>575.80622057889241</v>
      </c>
      <c r="K99" s="9">
        <f>IF($A99&lt;=K$117,NewDistributions!K99,"")</f>
        <v>1831</v>
      </c>
      <c r="L99" s="9">
        <f>IF($A99&lt;=L$117,NewDistributions!L99,"")</f>
        <v>628</v>
      </c>
      <c r="M99" s="9">
        <f>IF($A99&lt;=M$117,NewDistributions!M99,"")</f>
        <v>670.93817485035936</v>
      </c>
      <c r="N99" s="9">
        <f>IF($A99&lt;=N$117,NewDistributions!N99,"")</f>
        <v>493</v>
      </c>
      <c r="O99" s="9">
        <f>IF($A99&lt;=O$117,NewDistributions!O99,"")</f>
        <v>265</v>
      </c>
      <c r="P99" s="9">
        <f>IF($A99&lt;=P$117,NewDistributions!P99,"")</f>
        <v>117</v>
      </c>
      <c r="Q99" s="9">
        <f>IF($A99&lt;=Q$117,NewDistributions!Q99,"")</f>
        <v>127</v>
      </c>
      <c r="R99" s="9">
        <f>IF($A99&lt;=R$117,NewDistributions!R99,"")</f>
        <v>530</v>
      </c>
      <c r="S99" s="9">
        <f>IF($A99&lt;=S$117,NewDistributions!S99,"")</f>
        <v>101</v>
      </c>
      <c r="T99" s="9">
        <f>IF($A99&lt;=T$117,NewDistributions!T99,"")</f>
        <v>939.74212896375263</v>
      </c>
      <c r="U99" s="9">
        <f>IF($A99&lt;=U$117,NewDistributions!U99,"")</f>
        <v>1185</v>
      </c>
      <c r="V99" s="9">
        <f>IF($A99&lt;=V$117,NewDistributions!V99,"")</f>
        <v>2122</v>
      </c>
      <c r="W99" s="9">
        <f>IF($A99&lt;=W$117,NewDistributions!W99,"")</f>
        <v>368.92904596478002</v>
      </c>
      <c r="X99" s="9">
        <f>IF($A99&lt;=X$117,NewDistributions!X99,"")</f>
        <v>1114.4561038068041</v>
      </c>
      <c r="Y99" s="9">
        <f>IF($A99&lt;=Y$117,NewDistributions!Y99,"")</f>
        <v>716.88061363126053</v>
      </c>
      <c r="Z99" s="9">
        <f>IF($A99&lt;=Z$117,NewDistributions!Z99,"")</f>
        <v>1095</v>
      </c>
      <c r="AA99" s="9">
        <f>IF($A99&lt;=AA$117,NewDistributions!AA99,"")</f>
        <v>164</v>
      </c>
      <c r="AB99" s="9">
        <f>IF($A99&lt;=AB$117,NewDistributions!AB99,"")</f>
        <v>1591.4836498289949</v>
      </c>
      <c r="AC99" s="9">
        <f>IF($A99&lt;=AC$117,NewDistributions!AC99,"")</f>
        <v>1367.1231429203362</v>
      </c>
      <c r="AD99" s="9">
        <f>IF($A99&lt;=AD$117,NewDistributions!AD99,"")</f>
        <v>503</v>
      </c>
      <c r="AE99" s="9">
        <f>IF($A99&lt;=AE$117,NewDistributions!AE99,"")</f>
        <v>1708</v>
      </c>
      <c r="AF99" s="9">
        <f>IF($A99&lt;=AF$117,NewDistributions!AF99,"")</f>
        <v>1239</v>
      </c>
      <c r="AG99" s="9">
        <f>IF($A99&lt;=AG$117,NewDistributions!AG99,"")</f>
        <v>436</v>
      </c>
      <c r="AH99" s="9">
        <f>IF($A99&lt;=AH$117,NewDistributions!AH99,"")</f>
        <v>2356</v>
      </c>
      <c r="AI99" s="9">
        <f>IF($A99&lt;=AI$117,NewDistributions!AI99,"")</f>
        <v>220</v>
      </c>
      <c r="AJ99" s="9">
        <f>IF($A99&lt;=AJ$117,NewDistributions!AJ99,"")</f>
        <v>2180</v>
      </c>
    </row>
    <row r="100" spans="1:36" x14ac:dyDescent="0.25">
      <c r="A100" s="1">
        <v>44415</v>
      </c>
      <c r="B100" s="3">
        <v>219</v>
      </c>
      <c r="C100" s="9">
        <f>IF($A100&lt;=C$117,NewDistributions!C100,"")</f>
        <v>7</v>
      </c>
      <c r="D100" s="9">
        <f>IF($A100&lt;=D$117,NewDistributions!D100,"")</f>
        <v>195</v>
      </c>
      <c r="E100" s="9">
        <f>IF($A100&lt;=E$117,NewDistributions!E100,"")</f>
        <v>719.69913559234612</v>
      </c>
      <c r="F100" s="9">
        <f>IF($A100&lt;=F$117,NewDistributions!F100,"")</f>
        <v>833.84687371910968</v>
      </c>
      <c r="G100" s="9">
        <f>IF($A100&lt;=G$117,NewDistributions!G100,"")</f>
        <v>807.21680408971224</v>
      </c>
      <c r="H100" s="9">
        <f>IF($A100&lt;=H$117,NewDistributions!H100,"")</f>
        <v>670.59841328300081</v>
      </c>
      <c r="I100" s="9">
        <f>IF($A100&lt;=I$117,NewDistributions!I100,"")</f>
        <v>769.66118905608676</v>
      </c>
      <c r="J100" s="9">
        <f>IF($A100&lt;=J$117,NewDistributions!J100,"")</f>
        <v>456.34012670113646</v>
      </c>
      <c r="K100" s="9">
        <f>IF($A100&lt;=K$117,NewDistributions!K100,"")</f>
        <v>636.09501072782405</v>
      </c>
      <c r="L100" s="9">
        <f>IF($A100&lt;=L$117,NewDistributions!L100,"")</f>
        <v>510</v>
      </c>
      <c r="M100" s="9">
        <f>IF($A100&lt;=M$117,NewDistributions!M100,"")</f>
        <v>531.73446339645989</v>
      </c>
      <c r="N100" s="9">
        <f>IF($A100&lt;=N$117,NewDistributions!N100,"")</f>
        <v>638.95006186414105</v>
      </c>
      <c r="O100" s="9">
        <f>IF($A100&lt;=O$117,NewDistributions!O100,"")</f>
        <v>361</v>
      </c>
      <c r="P100" s="9">
        <f>IF($A100&lt;=P$117,NewDistributions!P100,"")</f>
        <v>27</v>
      </c>
      <c r="Q100" s="9">
        <f>IF($A100&lt;=Q$117,NewDistributions!Q100,"")</f>
        <v>31</v>
      </c>
      <c r="R100" s="9">
        <f>IF($A100&lt;=R$117,NewDistributions!R100,"")</f>
        <v>807</v>
      </c>
      <c r="S100" s="9">
        <f>IF($A100&lt;=S$117,NewDistributions!S100,"")</f>
        <v>98</v>
      </c>
      <c r="T100" s="9">
        <f>IF($A100&lt;=T$117,NewDistributions!T100,"")</f>
        <v>744.76799115964002</v>
      </c>
      <c r="U100" s="9">
        <f>IF($A100&lt;=U$117,NewDistributions!U100,"")</f>
        <v>1458</v>
      </c>
      <c r="V100" s="9">
        <f>IF($A100&lt;=V$117,NewDistributions!V100,"")</f>
        <v>1049</v>
      </c>
      <c r="W100" s="9">
        <f>IF($A100&lt;=W$117,NewDistributions!W100,"")</f>
        <v>292.38504476394536</v>
      </c>
      <c r="X100" s="9">
        <f>IF($A100&lt;=X$117,NewDistributions!X100,"")</f>
        <v>883.23297220168911</v>
      </c>
      <c r="Y100" s="9">
        <f>IF($A100&lt;=Y$117,NewDistributions!Y100,"")</f>
        <v>568.14493897830073</v>
      </c>
      <c r="Z100" s="9">
        <f>IF($A100&lt;=Z$117,NewDistributions!Z100,"")</f>
        <v>136</v>
      </c>
      <c r="AA100" s="9">
        <f>IF($A100&lt;=AA$117,NewDistributions!AA100,"")</f>
        <v>159</v>
      </c>
      <c r="AB100" s="9">
        <f>IF($A100&lt;=AB$117,NewDistributions!AB100,"")</f>
        <v>1261.2886496358119</v>
      </c>
      <c r="AC100" s="9">
        <f>IF($A100&lt;=AC$117,NewDistributions!AC100,"")</f>
        <v>1083.4776109733532</v>
      </c>
      <c r="AD100" s="9">
        <f>IF($A100&lt;=AD$117,NewDistributions!AD100,"")</f>
        <v>59</v>
      </c>
      <c r="AE100" s="9">
        <f>IF($A100&lt;=AE$117,NewDistributions!AE100,"")</f>
        <v>717</v>
      </c>
      <c r="AF100" s="9">
        <f>IF($A100&lt;=AF$117,NewDistributions!AF100,"")</f>
        <v>2037</v>
      </c>
      <c r="AG100" s="9">
        <f>IF($A100&lt;=AG$117,NewDistributions!AG100,"")</f>
        <v>54</v>
      </c>
      <c r="AH100" s="9">
        <f>IF($A100&lt;=AH$117,NewDistributions!AH100,"")</f>
        <v>2901</v>
      </c>
      <c r="AI100" s="9">
        <f>IF($A100&lt;=AI$117,NewDistributions!AI100,"")</f>
        <v>61</v>
      </c>
      <c r="AJ100" s="9">
        <f>IF($A100&lt;=AJ$117,NewDistributions!AJ100,"")</f>
        <v>2470</v>
      </c>
    </row>
    <row r="101" spans="1:36" x14ac:dyDescent="0.25">
      <c r="A101" s="1">
        <v>44416</v>
      </c>
      <c r="B101" s="3">
        <v>220</v>
      </c>
      <c r="C101" s="9">
        <f>IF($A101&lt;=C$117,NewDistributions!C101,"")</f>
        <v>76</v>
      </c>
      <c r="D101" s="9">
        <f>IF($A101&lt;=D$117,NewDistributions!D101,"")</f>
        <v>313</v>
      </c>
      <c r="E101" s="9">
        <f>IF($A101&lt;=E$117,NewDistributions!E101,"")</f>
        <v>712.70507772484041</v>
      </c>
      <c r="F101" s="9">
        <f>IF($A101&lt;=F$117,NewDistributions!F101,"")</f>
        <v>825.74352469589178</v>
      </c>
      <c r="G101" s="9">
        <f>IF($A101&lt;=G$117,NewDistributions!G101,"")</f>
        <v>799.37224688491767</v>
      </c>
      <c r="H101" s="9">
        <f>IF($A101&lt;=H$117,NewDistributions!H101,"")</f>
        <v>664.08151771321332</v>
      </c>
      <c r="I101" s="9">
        <f>IF($A101&lt;=I$117,NewDistributions!I101,"")</f>
        <v>762.18159844890317</v>
      </c>
      <c r="J101" s="9">
        <f>IF($A101&lt;=J$117,NewDistributions!J101,"")</f>
        <v>451.90539961097994</v>
      </c>
      <c r="K101" s="9">
        <f>IF($A101&lt;=K$117,NewDistributions!K101,"")</f>
        <v>629.9134202628909</v>
      </c>
      <c r="L101" s="9">
        <f>IF($A101&lt;=L$117,NewDistributions!L101,"")</f>
        <v>427.87850204392549</v>
      </c>
      <c r="M101" s="9">
        <f>IF($A101&lt;=M$117,NewDistributions!M101,"")</f>
        <v>526.56705187247564</v>
      </c>
      <c r="N101" s="9">
        <f>IF($A101&lt;=N$117,NewDistributions!N101,"")</f>
        <v>632.7407259263681</v>
      </c>
      <c r="O101" s="9">
        <f>IF($A101&lt;=O$117,NewDistributions!O101,"")</f>
        <v>193</v>
      </c>
      <c r="P101" s="9">
        <f>IF($A101&lt;=P$117,NewDistributions!P101,"")</f>
        <v>60</v>
      </c>
      <c r="Q101" s="9">
        <f>IF($A101&lt;=Q$117,NewDistributions!Q101,"")</f>
        <v>699.79757957743277</v>
      </c>
      <c r="R101" s="9">
        <f>IF($A101&lt;=R$117,NewDistributions!R101,"")</f>
        <v>867</v>
      </c>
      <c r="S101" s="9">
        <f>IF($A101&lt;=S$117,NewDistributions!S101,"")</f>
        <v>182</v>
      </c>
      <c r="T101" s="9">
        <f>IF($A101&lt;=T$117,NewDistributions!T101,"")</f>
        <v>737.53031339923905</v>
      </c>
      <c r="U101" s="9">
        <f>IF($A101&lt;=U$117,NewDistributions!U101,"")</f>
        <v>1892</v>
      </c>
      <c r="V101" s="9">
        <f>IF($A101&lt;=V$117,NewDistributions!V101,"")</f>
        <v>1018</v>
      </c>
      <c r="W101" s="9">
        <f>IF($A101&lt;=W$117,NewDistributions!W101,"")</f>
        <v>289.54363809626011</v>
      </c>
      <c r="X101" s="9">
        <f>IF($A101&lt;=X$117,NewDistributions!X101,"")</f>
        <v>874.64968758686746</v>
      </c>
      <c r="Y101" s="9">
        <f>IF($A101&lt;=Y$117,NewDistributions!Y101,"")</f>
        <v>562.62368935652148</v>
      </c>
      <c r="Z101" s="9">
        <f>IF($A101&lt;=Z$117,NewDistributions!Z101,"")</f>
        <v>915.2122737217851</v>
      </c>
      <c r="AA101" s="9">
        <f>IF($A101&lt;=AA$117,NewDistributions!AA101,"")</f>
        <v>635.55482452417493</v>
      </c>
      <c r="AB101" s="9">
        <f>IF($A101&lt;=AB$117,NewDistributions!AB101,"")</f>
        <v>1249.0314085660518</v>
      </c>
      <c r="AC101" s="9">
        <f>IF($A101&lt;=AC$117,NewDistributions!AC101,"")</f>
        <v>1072.9483429305669</v>
      </c>
      <c r="AD101" s="9">
        <f>IF($A101&lt;=AD$117,NewDistributions!AD101,"")</f>
        <v>967.61594282689634</v>
      </c>
      <c r="AE101" s="9">
        <f>IF($A101&lt;=AE$117,NewDistributions!AE101,"")</f>
        <v>433</v>
      </c>
      <c r="AF101" s="9">
        <f>IF($A101&lt;=AF$117,NewDistributions!AF101,"")</f>
        <v>310</v>
      </c>
      <c r="AG101" s="9">
        <f>IF($A101&lt;=AG$117,NewDistributions!AG101,"")</f>
        <v>271.72890549484003</v>
      </c>
      <c r="AH101" s="9">
        <f>IF($A101&lt;=AH$117,NewDistributions!AH101,"")</f>
        <v>1500</v>
      </c>
      <c r="AI101" s="9">
        <f>IF($A101&lt;=AI$117,NewDistributions!AI101,"")</f>
        <v>644.54621031369209</v>
      </c>
      <c r="AJ101" s="9">
        <f>IF($A101&lt;=AJ$117,NewDistributions!AJ101,"")</f>
        <v>1603</v>
      </c>
    </row>
    <row r="102" spans="1:36" x14ac:dyDescent="0.25">
      <c r="A102" s="1">
        <v>44417</v>
      </c>
      <c r="B102" s="3">
        <v>221</v>
      </c>
      <c r="C102" s="9" t="str">
        <f>IF($A102&lt;=C$117,NewDistributions!C102,"")</f>
        <v/>
      </c>
      <c r="D102" s="9" t="str">
        <f>IF($A102&lt;=D$117,NewDistributions!D102,"")</f>
        <v/>
      </c>
      <c r="E102" s="9">
        <f>IF($A102&lt;=E$117,NewDistributions!E102,"")</f>
        <v>769.19644687170057</v>
      </c>
      <c r="F102" s="9">
        <f>IF($A102&lt;=F$117,NewDistributions!F102,"")</f>
        <v>891.19469620032703</v>
      </c>
      <c r="G102" s="9">
        <f>IF($A102&lt;=G$117,NewDistributions!G102,"")</f>
        <v>862.73314341274022</v>
      </c>
      <c r="H102" s="9">
        <f>IF($A102&lt;=H$117,NewDistributions!H102,"")</f>
        <v>716.71882216536778</v>
      </c>
      <c r="I102" s="9">
        <f>IF($A102&lt;=I$117,NewDistributions!I102,"")</f>
        <v>822.59464078677217</v>
      </c>
      <c r="J102" s="9">
        <f>IF($A102&lt;=J$117,NewDistributions!J102,"")</f>
        <v>487.72492096255434</v>
      </c>
      <c r="K102" s="9">
        <f>IF($A102&lt;=K$117,NewDistributions!K102,"")</f>
        <v>679.84244794475171</v>
      </c>
      <c r="L102" s="9">
        <f>IF($A102&lt;=L$117,NewDistributions!L102,"")</f>
        <v>461.79357177543591</v>
      </c>
      <c r="M102" s="9">
        <f>IF($A102&lt;=M$117,NewDistributions!M102,"")</f>
        <v>568.30450350247997</v>
      </c>
      <c r="N102" s="9">
        <f>IF($A102&lt;=N$117,NewDistributions!N102,"")</f>
        <v>682.89385523589465</v>
      </c>
      <c r="O102" s="9" t="str">
        <f>IF($A102&lt;=O$117,NewDistributions!O102,"")</f>
        <v/>
      </c>
      <c r="P102" s="9">
        <f>IF($A102&lt;=P$117,NewDistributions!P102,"")</f>
        <v>655.91442751268062</v>
      </c>
      <c r="Q102" s="9">
        <f>IF($A102&lt;=Q$117,NewDistributions!Q102,"")</f>
        <v>755.26585759565774</v>
      </c>
      <c r="R102" s="9" t="str">
        <f>IF($A102&lt;=R$117,NewDistributions!R102,"")</f>
        <v/>
      </c>
      <c r="S102" s="9">
        <f>IF($A102&lt;=S$117,NewDistributions!S102,"")</f>
        <v>470.49200440894037</v>
      </c>
      <c r="T102" s="9">
        <f>IF($A102&lt;=T$117,NewDistributions!T102,"")</f>
        <v>795.98941309395241</v>
      </c>
      <c r="U102" s="9">
        <f>IF($A102&lt;=U$117,NewDistributions!U102,"")</f>
        <v>492</v>
      </c>
      <c r="V102" s="9">
        <f>IF($A102&lt;=V$117,NewDistributions!V102,"")</f>
        <v>885</v>
      </c>
      <c r="W102" s="9">
        <f>IF($A102&lt;=W$117,NewDistributions!W102,"")</f>
        <v>312.49382752973469</v>
      </c>
      <c r="X102" s="9">
        <f>IF($A102&lt;=X$117,NewDistributions!X102,"")</f>
        <v>943.97732382864569</v>
      </c>
      <c r="Y102" s="9">
        <f>IF($A102&lt;=Y$117,NewDistributions!Y102,"")</f>
        <v>607.21910970628994</v>
      </c>
      <c r="Z102" s="9">
        <f>IF($A102&lt;=Z$117,NewDistributions!Z102,"")</f>
        <v>987.75503512344858</v>
      </c>
      <c r="AA102" s="9">
        <f>IF($A102&lt;=AA$117,NewDistributions!AA102,"")</f>
        <v>685.93100862588358</v>
      </c>
      <c r="AB102" s="9">
        <f>IF($A102&lt;=AB$117,NewDistributions!AB102,"")</f>
        <v>1348.0337821754374</v>
      </c>
      <c r="AC102" s="9">
        <f>IF($A102&lt;=AC$117,NewDistributions!AC102,"")</f>
        <v>1157.9937885310146</v>
      </c>
      <c r="AD102" s="9">
        <f>IF($A102&lt;=AD$117,NewDistributions!AD102,"")</f>
        <v>1044.3123929123656</v>
      </c>
      <c r="AE102" s="9">
        <f>IF($A102&lt;=AE$117,NewDistributions!AE102,"")</f>
        <v>393</v>
      </c>
      <c r="AF102" s="9">
        <f>IF($A102&lt;=AF$117,NewDistributions!AF102,"")</f>
        <v>964</v>
      </c>
      <c r="AG102" s="9">
        <f>IF($A102&lt;=AG$117,NewDistributions!AG102,"")</f>
        <v>293.26704011484367</v>
      </c>
      <c r="AH102" s="9">
        <f>IF($A102&lt;=AH$117,NewDistributions!AH102,"")</f>
        <v>1206</v>
      </c>
      <c r="AI102" s="9">
        <f>IF($A102&lt;=AI$117,NewDistributions!AI102,"")</f>
        <v>695.63508148576784</v>
      </c>
      <c r="AJ102" s="9">
        <f>IF($A102&lt;=AJ$117,NewDistributions!AJ102,"")</f>
        <v>2353</v>
      </c>
    </row>
    <row r="103" spans="1:36" x14ac:dyDescent="0.25">
      <c r="A103" s="1">
        <v>44418</v>
      </c>
      <c r="B103" s="3">
        <v>222</v>
      </c>
      <c r="C103" s="9" t="str">
        <f>IF($A103&lt;=C$117,NewDistributions!C103,"")</f>
        <v/>
      </c>
      <c r="D103" s="9" t="str">
        <f>IF($A103&lt;=D$117,NewDistributions!D103,"")</f>
        <v/>
      </c>
      <c r="E103" s="9">
        <f>IF($A103&lt;=E$117,NewDistributions!E103,"")</f>
        <v>525.95926034345769</v>
      </c>
      <c r="F103" s="9">
        <f>IF($A103&lt;=F$117,NewDistributions!F103,"")</f>
        <v>609.3789241251294</v>
      </c>
      <c r="G103" s="9">
        <f>IF($A103&lt;=G$117,NewDistributions!G103,"")</f>
        <v>589.91755334883976</v>
      </c>
      <c r="H103" s="9">
        <f>IF($A103&lt;=H$117,NewDistributions!H103,"")</f>
        <v>490.07623879889707</v>
      </c>
      <c r="I103" s="9">
        <f>IF($A103&lt;=I$117,NewDistributions!I103,"")</f>
        <v>562.47174644439087</v>
      </c>
      <c r="J103" s="9">
        <f>IF($A103&lt;=J$117,NewDistributions!J103,"")</f>
        <v>333.49535053605462</v>
      </c>
      <c r="K103" s="9">
        <f>IF($A103&lt;=K$117,NewDistributions!K103,"")</f>
        <v>464.8610020566</v>
      </c>
      <c r="L103" s="9">
        <f>IF($A103&lt;=L$117,NewDistributions!L103,"")</f>
        <v>315.76407617353419</v>
      </c>
      <c r="M103" s="9">
        <f>IF($A103&lt;=M$117,NewDistributions!M103,"")</f>
        <v>388.59385990107927</v>
      </c>
      <c r="N103" s="9">
        <f>IF($A103&lt;=N$117,NewDistributions!N103,"")</f>
        <v>466.94748585199727</v>
      </c>
      <c r="O103" s="9" t="str">
        <f>IF($A103&lt;=O$117,NewDistributions!O103,"")</f>
        <v/>
      </c>
      <c r="P103" s="9">
        <f>IF($A103&lt;=P$117,NewDistributions!P103,"")</f>
        <v>448.49955891799578</v>
      </c>
      <c r="Q103" s="9">
        <f>IF($A103&lt;=Q$117,NewDistributions!Q103,"")</f>
        <v>516.43383616673611</v>
      </c>
      <c r="R103" s="9" t="str">
        <f>IF($A103&lt;=R$117,NewDistributions!R103,"")</f>
        <v/>
      </c>
      <c r="S103" s="9">
        <f>IF($A103&lt;=S$117,NewDistributions!S103,"")</f>
        <v>321.71186911083441</v>
      </c>
      <c r="T103" s="9">
        <f>IF($A103&lt;=T$117,NewDistributions!T103,"")</f>
        <v>544.27968908972139</v>
      </c>
      <c r="U103" s="9">
        <f>IF($A103&lt;=U$117,NewDistributions!U103,"")</f>
        <v>410</v>
      </c>
      <c r="V103" s="9">
        <f>IF($A103&lt;=V$117,NewDistributions!V103,"")</f>
        <v>1017</v>
      </c>
      <c r="W103" s="9">
        <f>IF($A103&lt;=W$117,NewDistributions!W103,"")</f>
        <v>213.67626314179032</v>
      </c>
      <c r="X103" s="9">
        <f>IF($A103&lt;=X$117,NewDistributions!X103,"")</f>
        <v>645.4704998200491</v>
      </c>
      <c r="Y103" s="9">
        <f>IF($A103&lt;=Y$117,NewDistributions!Y103,"")</f>
        <v>415.20279391113678</v>
      </c>
      <c r="Z103" s="9">
        <f>IF($A103&lt;=Z$117,NewDistributions!Z103,"")</f>
        <v>675.40471590466564</v>
      </c>
      <c r="AA103" s="9">
        <f>IF($A103&lt;=AA$117,NewDistributions!AA103,"")</f>
        <v>469.02422314989713</v>
      </c>
      <c r="AB103" s="9">
        <f>IF($A103&lt;=AB$117,NewDistributions!AB103,"")</f>
        <v>921.75523414705629</v>
      </c>
      <c r="AC103" s="9">
        <f>IF($A103&lt;=AC$117,NewDistributions!AC103,"")</f>
        <v>791.8101532780172</v>
      </c>
      <c r="AD103" s="9">
        <f>IF($A103&lt;=AD$117,NewDistributions!AD103,"")</f>
        <v>714.07736733291767</v>
      </c>
      <c r="AE103" s="9">
        <f>IF($A103&lt;=AE$117,NewDistributions!AE103,"")</f>
        <v>459</v>
      </c>
      <c r="AF103" s="9">
        <f>IF($A103&lt;=AF$117,NewDistributions!AF103,"")</f>
        <v>848</v>
      </c>
      <c r="AG103" s="9">
        <f>IF($A103&lt;=AG$117,NewDistributions!AG103,"")</f>
        <v>200.52941758807569</v>
      </c>
      <c r="AH103" s="9">
        <f>IF($A103&lt;=AH$117,NewDistributions!AH103,"")</f>
        <v>576</v>
      </c>
      <c r="AI103" s="9">
        <f>IF($A103&lt;=AI$117,NewDistributions!AI103,"")</f>
        <v>475.65965029534487</v>
      </c>
      <c r="AJ103" s="9">
        <f>IF($A103&lt;=AJ$117,NewDistributions!AJ103,"")</f>
        <v>891.63204728756079</v>
      </c>
    </row>
    <row r="104" spans="1:36" x14ac:dyDescent="0.25">
      <c r="A104" s="1">
        <v>44419</v>
      </c>
      <c r="B104" s="3">
        <v>223</v>
      </c>
      <c r="C104" s="9" t="str">
        <f>IF($A104&lt;=C$117,NewDistributions!C104,"")</f>
        <v/>
      </c>
      <c r="D104" s="9" t="str">
        <f>IF($A104&lt;=D$117,NewDistributions!D104,"")</f>
        <v/>
      </c>
      <c r="E104" s="9">
        <f>IF($A104&lt;=E$117,NewDistributions!E104,"")</f>
        <v>303.10594005387554</v>
      </c>
      <c r="F104" s="9">
        <f>IF($A104&lt;=F$117,NewDistributions!F104,"")</f>
        <v>351.1799973354693</v>
      </c>
      <c r="G104" s="9">
        <f>IF($A104&lt;=G$117,NewDistributions!G104,"")</f>
        <v>339.9645714866694</v>
      </c>
      <c r="H104" s="9">
        <f>IF($A104&lt;=H$117,NewDistributions!H104,"")</f>
        <v>282.42685367349003</v>
      </c>
      <c r="I104" s="9">
        <f>IF($A104&lt;=I$117,NewDistributions!I104,"")</f>
        <v>324.14778161428171</v>
      </c>
      <c r="J104" s="9">
        <f>IF($A104&lt;=J$117,NewDistributions!J104,"")</f>
        <v>192.19059221782871</v>
      </c>
      <c r="K104" s="9">
        <f>IF($A104&lt;=K$117,NewDistributions!K104,"")</f>
        <v>267.8955228030307</v>
      </c>
      <c r="L104" s="9">
        <f>IF($A104&lt;=L$117,NewDistributions!L104,"")</f>
        <v>181.9722065191192</v>
      </c>
      <c r="M104" s="9">
        <f>IF($A104&lt;=M$117,NewDistributions!M104,"")</f>
        <v>223.94340414810983</v>
      </c>
      <c r="N104" s="9">
        <f>IF($A104&lt;=N$117,NewDistributions!N104,"")</f>
        <v>269.09794603219672</v>
      </c>
      <c r="O104" s="9" t="str">
        <f>IF($A104&lt;=O$117,NewDistributions!O104,"")</f>
        <v/>
      </c>
      <c r="P104" s="9">
        <f>IF($A104&lt;=P$117,NewDistributions!P104,"")</f>
        <v>258.46655942686442</v>
      </c>
      <c r="Q104" s="9">
        <f>IF($A104&lt;=Q$117,NewDistributions!Q104,"")</f>
        <v>297.61651745581219</v>
      </c>
      <c r="R104" s="9" t="str">
        <f>IF($A104&lt;=R$117,NewDistributions!R104,"")</f>
        <v/>
      </c>
      <c r="S104" s="9">
        <f>IF($A104&lt;=S$117,NewDistributions!S104,"")</f>
        <v>185.39987003885136</v>
      </c>
      <c r="T104" s="9">
        <f>IF($A104&lt;=T$117,NewDistributions!T104,"")</f>
        <v>313.66385051607421</v>
      </c>
      <c r="U104" s="9">
        <f>IF($A104&lt;=U$117,NewDistributions!U104,"")</f>
        <v>505</v>
      </c>
      <c r="V104" s="9">
        <f>IF($A104&lt;=V$117,NewDistributions!V104,"")</f>
        <v>330</v>
      </c>
      <c r="W104" s="9">
        <f>IF($A104&lt;=W$117,NewDistributions!W104,"")</f>
        <v>123.13985034612114</v>
      </c>
      <c r="X104" s="9">
        <f>IF($A104&lt;=X$117,NewDistributions!X104,"")</f>
        <v>371.97927173567263</v>
      </c>
      <c r="Y104" s="9">
        <f>IF($A104&lt;=Y$117,NewDistributions!Y104,"")</f>
        <v>239.27791114349503</v>
      </c>
      <c r="Z104" s="9">
        <f>IF($A104&lt;=Z$117,NewDistributions!Z104,"")</f>
        <v>389.23011108816326</v>
      </c>
      <c r="AA104" s="9">
        <f>IF($A104&lt;=AA$117,NewDistributions!AA104,"")</f>
        <v>270.29475243618657</v>
      </c>
      <c r="AB104" s="9">
        <f>IF($A104&lt;=AB$117,NewDistributions!AB104,"")</f>
        <v>531.19986244493055</v>
      </c>
      <c r="AC104" s="9">
        <f>IF($A104&lt;=AC$117,NewDistributions!AC104,"")</f>
        <v>456.31359489163367</v>
      </c>
      <c r="AD104" s="9">
        <f>IF($A104&lt;=AD$117,NewDistributions!AD104,"")</f>
        <v>411.51683793079235</v>
      </c>
      <c r="AE104" s="9">
        <f>IF($A104&lt;=AE$117,NewDistributions!AE104,"")</f>
        <v>272</v>
      </c>
      <c r="AF104" s="9">
        <f>IF($A104&lt;=AF$117,NewDistributions!AF104,"")</f>
        <v>383.21685577835683</v>
      </c>
      <c r="AG104" s="9">
        <f>IF($A104&lt;=AG$117,NewDistributions!AG104,"")</f>
        <v>115.56343277785969</v>
      </c>
      <c r="AH104" s="9">
        <f>IF($A104&lt;=AH$117,NewDistributions!AH104,"")</f>
        <v>305.12798653733807</v>
      </c>
      <c r="AI104" s="9">
        <f>IF($A104&lt;=AI$117,NewDistributions!AI104,"")</f>
        <v>274.11869382164758</v>
      </c>
      <c r="AJ104" s="9">
        <f>IF($A104&lt;=AJ$117,NewDistributions!AJ104,"")</f>
        <v>513.84012080960395</v>
      </c>
    </row>
    <row r="105" spans="1:36" x14ac:dyDescent="0.25">
      <c r="A105" s="1">
        <v>44420</v>
      </c>
      <c r="B105" s="3">
        <v>224</v>
      </c>
      <c r="C105" s="9" t="str">
        <f>IF($A105&lt;=C$117,NewDistributions!C105,"")</f>
        <v/>
      </c>
      <c r="D105" s="9" t="str">
        <f>IF($A105&lt;=D$117,NewDistributions!D105,"")</f>
        <v/>
      </c>
      <c r="E105" s="9">
        <f>IF($A105&lt;=E$117,NewDistributions!E105,"")</f>
        <v>870.99737506824795</v>
      </c>
      <c r="F105" s="9">
        <f>IF($A105&lt;=F$117,NewDistributions!F105,"")</f>
        <v>1009.1417403476652</v>
      </c>
      <c r="G105" s="9">
        <f>IF($A105&lt;=G$117,NewDistributions!G105,"")</f>
        <v>976.91338324971991</v>
      </c>
      <c r="H105" s="9">
        <f>IF($A105&lt;=H$117,NewDistributions!H105,"")</f>
        <v>811.57448829509065</v>
      </c>
      <c r="I105" s="9">
        <f>IF($A105&lt;=I$117,NewDistributions!I105,"")</f>
        <v>931.46266572704542</v>
      </c>
      <c r="J105" s="9">
        <f>IF($A105&lt;=J$117,NewDistributions!J105,"")</f>
        <v>552.27390563451456</v>
      </c>
      <c r="K105" s="9">
        <f>IF($A105&lt;=K$117,NewDistributions!K105,"")</f>
        <v>769.8176324507441</v>
      </c>
      <c r="L105" s="9">
        <f>IF($A105&lt;=L$117,NewDistributions!L105,"")</f>
        <v>522.91061727592592</v>
      </c>
      <c r="M105" s="9">
        <f>IF($A105&lt;=M$117,NewDistributions!M105,"")</f>
        <v>643.51796319873938</v>
      </c>
      <c r="N105" s="9">
        <f>IF($A105&lt;=N$117,NewDistributions!N105,"")</f>
        <v>773.27288468420625</v>
      </c>
      <c r="O105" s="9" t="str">
        <f>IF($A105&lt;=O$117,NewDistributions!O105,"")</f>
        <v/>
      </c>
      <c r="P105" s="9">
        <f>IF($A105&lt;=P$117,NewDistributions!P105,"")</f>
        <v>742.72280762229195</v>
      </c>
      <c r="Q105" s="9">
        <f>IF($A105&lt;=Q$117,NewDistributions!Q105,"")</f>
        <v>855.2231125361734</v>
      </c>
      <c r="R105" s="9" t="str">
        <f>IF($A105&lt;=R$117,NewDistributions!R105,"")</f>
        <v/>
      </c>
      <c r="S105" s="9">
        <f>IF($A105&lt;=S$117,NewDistributions!S105,"")</f>
        <v>532.76026234660299</v>
      </c>
      <c r="T105" s="9">
        <f>IF($A105&lt;=T$117,NewDistributions!T105,"")</f>
        <v>901.33631298974842</v>
      </c>
      <c r="U105" s="9">
        <f>IF($A105&lt;=U$117,NewDistributions!U105,"")</f>
        <v>2114</v>
      </c>
      <c r="V105" s="9">
        <f>IF($A105&lt;=V$117,NewDistributions!V105,"")</f>
        <v>1032</v>
      </c>
      <c r="W105" s="9">
        <f>IF($A105&lt;=W$117,NewDistributions!W105,"")</f>
        <v>353.8514830780486</v>
      </c>
      <c r="X105" s="9">
        <f>IF($A105&lt;=X$117,NewDistributions!X105,"")</f>
        <v>1068.9099963009064</v>
      </c>
      <c r="Y105" s="9">
        <f>IF($A105&lt;=Y$117,NewDistributions!Y105,"")</f>
        <v>687.58280514360831</v>
      </c>
      <c r="Z105" s="9">
        <f>IF($A105&lt;=Z$117,NewDistributions!Z105,"")</f>
        <v>1118.4815612498187</v>
      </c>
      <c r="AA105" s="9">
        <f>IF($A105&lt;=AA$117,NewDistributions!AA105,"")</f>
        <v>776.7119965546367</v>
      </c>
      <c r="AB105" s="9">
        <f>IF($A105&lt;=AB$117,NewDistributions!AB105,"")</f>
        <v>1526.4421599401492</v>
      </c>
      <c r="AC105" s="9">
        <f>IF($A105&lt;=AC$117,NewDistributions!AC105,"")</f>
        <v>1311.2509219986721</v>
      </c>
      <c r="AD105" s="9">
        <f>IF($A105&lt;=AD$117,NewDistributions!AD105,"")</f>
        <v>1182.5241219975171</v>
      </c>
      <c r="AE105" s="9" t="str">
        <f>IF($A105&lt;=AE$117,NewDistributions!AE105,"")</f>
        <v/>
      </c>
      <c r="AF105" s="9">
        <f>IF($A105&lt;=AF$117,NewDistributions!AF105,"")</f>
        <v>1101.2020266112722</v>
      </c>
      <c r="AG105" s="9">
        <f>IF($A105&lt;=AG$117,NewDistributions!AG105,"")</f>
        <v>332.08008587894687</v>
      </c>
      <c r="AH105" s="9">
        <f>IF($A105&lt;=AH$117,NewDistributions!AH105,"")</f>
        <v>876.80787544765838</v>
      </c>
      <c r="AI105" s="9">
        <f>IF($A105&lt;=AI$117,NewDistributions!AI105,"")</f>
        <v>787.70037543194701</v>
      </c>
      <c r="AJ105" s="9">
        <f>IF($A105&lt;=AJ$117,NewDistributions!AJ105,"")</f>
        <v>1476.5576562140536</v>
      </c>
    </row>
    <row r="106" spans="1:36" x14ac:dyDescent="0.25">
      <c r="A106" s="1">
        <v>44421</v>
      </c>
      <c r="B106" s="3">
        <v>225</v>
      </c>
      <c r="C106" s="9" t="str">
        <f>IF($A106&lt;=C$117,NewDistributions!C106,"")</f>
        <v/>
      </c>
      <c r="D106" s="9" t="str">
        <f>IF($A106&lt;=D$117,NewDistributions!D106,"")</f>
        <v/>
      </c>
      <c r="E106" s="9">
        <f>IF($A106&lt;=E$117,NewDistributions!E106,"")</f>
        <v>1175.3440595566485</v>
      </c>
      <c r="F106" s="9">
        <f>IF($A106&lt;=F$117,NewDistributions!F106,"")</f>
        <v>1361.75927014171</v>
      </c>
      <c r="G106" s="9">
        <f>IF($A106&lt;=G$117,NewDistributions!G106,"")</f>
        <v>1318.269577579342</v>
      </c>
      <c r="H106" s="9">
        <f>IF($A106&lt;=H$117,NewDistributions!H106,"")</f>
        <v>1095.1574379091651</v>
      </c>
      <c r="I106" s="9">
        <f>IF($A106&lt;=I$117,NewDistributions!I106,"")</f>
        <v>1256.9373251845725</v>
      </c>
      <c r="J106" s="9">
        <f>IF($A106&lt;=J$117,NewDistributions!J106,"")</f>
        <v>745.25121753071176</v>
      </c>
      <c r="K106" s="9">
        <f>IF($A106&lt;=K$117,NewDistributions!K106,"")</f>
        <v>1038.8097681373984</v>
      </c>
      <c r="L106" s="9">
        <f>IF($A106&lt;=L$117,NewDistributions!L106,"")</f>
        <v>705.62771517674128</v>
      </c>
      <c r="M106" s="9">
        <f>IF($A106&lt;=M$117,NewDistributions!M106,"")</f>
        <v>868.37806509388281</v>
      </c>
      <c r="N106" s="9">
        <f>IF($A106&lt;=N$117,NewDistributions!N106,"")</f>
        <v>1043.4723656412609</v>
      </c>
      <c r="O106" s="9" t="str">
        <f>IF($A106&lt;=O$117,NewDistributions!O106,"")</f>
        <v/>
      </c>
      <c r="P106" s="9">
        <f>IF($A106&lt;=P$117,NewDistributions!P106,"")</f>
        <v>1002.2473830850182</v>
      </c>
      <c r="Q106" s="9">
        <f>IF($A106&lt;=Q$117,NewDistributions!Q106,"")</f>
        <v>1154.057903832542</v>
      </c>
      <c r="R106" s="9" t="str">
        <f>IF($A106&lt;=R$117,NewDistributions!R106,"")</f>
        <v/>
      </c>
      <c r="S106" s="9">
        <f>IF($A106&lt;=S$117,NewDistributions!S106,"")</f>
        <v>718.91905468467655</v>
      </c>
      <c r="T106" s="9">
        <f>IF($A106&lt;=T$117,NewDistributions!T106,"")</f>
        <v>1216.2841260596758</v>
      </c>
      <c r="U106" s="9">
        <f>IF($A106&lt;=U$117,NewDistributions!U106,"")</f>
        <v>3801</v>
      </c>
      <c r="V106" s="9">
        <f>IF($A106&lt;=V$117,NewDistributions!V106,"")</f>
        <v>256</v>
      </c>
      <c r="W106" s="9">
        <f>IF($A106&lt;=W$117,NewDistributions!W106,"")</f>
        <v>477.49539838566244</v>
      </c>
      <c r="X106" s="9">
        <f>IF($A106&lt;=X$117,NewDistributions!X106,"")</f>
        <v>1442.4119409711141</v>
      </c>
      <c r="Y106" s="9">
        <f>IF($A106&lt;=Y$117,NewDistributions!Y106,"")</f>
        <v>927.84018484037165</v>
      </c>
      <c r="Z106" s="9">
        <f>IF($A106&lt;=Z$117,NewDistributions!Z106,"")</f>
        <v>1509.3049604604739</v>
      </c>
      <c r="AA106" s="9">
        <f>IF($A106&lt;=AA$117,NewDistributions!AA106,"")</f>
        <v>1048.1131829648737</v>
      </c>
      <c r="AB106" s="9">
        <f>IF($A106&lt;=AB$117,NewDistributions!AB106,"")</f>
        <v>2059.8164544431634</v>
      </c>
      <c r="AC106" s="9">
        <f>IF($A106&lt;=AC$117,NewDistributions!AC106,"")</f>
        <v>1769.4324068869573</v>
      </c>
      <c r="AD106" s="9">
        <f>IF($A106&lt;=AD$117,NewDistributions!AD106,"")</f>
        <v>1595.7254773164343</v>
      </c>
      <c r="AE106" s="9" t="str">
        <f>IF($A106&lt;=AE$117,NewDistributions!AE106,"")</f>
        <v/>
      </c>
      <c r="AF106" s="9">
        <f>IF($A106&lt;=AF$117,NewDistributions!AF106,"")</f>
        <v>1485.9875556430943</v>
      </c>
      <c r="AG106" s="9">
        <f>IF($A106&lt;=AG$117,NewDistributions!AG106,"")</f>
        <v>448.11657004623441</v>
      </c>
      <c r="AH106" s="9">
        <f>IF($A106&lt;=AH$117,NewDistributions!AH106,"")</f>
        <v>1183.1848835354656</v>
      </c>
      <c r="AI106" s="9">
        <f>IF($A106&lt;=AI$117,NewDistributions!AI106,"")</f>
        <v>1062.9411562829036</v>
      </c>
      <c r="AJ106" s="9">
        <f>IF($A106&lt;=AJ$117,NewDistributions!AJ106,"")</f>
        <v>1992.5011481096205</v>
      </c>
    </row>
    <row r="107" spans="1:36" x14ac:dyDescent="0.25">
      <c r="A107" s="1">
        <v>44422</v>
      </c>
      <c r="B107" s="3">
        <v>226</v>
      </c>
      <c r="C107" s="9" t="str">
        <f>IF($A107&lt;=C$117,NewDistributions!C107,"")</f>
        <v/>
      </c>
      <c r="D107" s="9" t="str">
        <f>IF($A107&lt;=D$117,NewDistributions!D107,"")</f>
        <v/>
      </c>
      <c r="E107" s="9">
        <f>IF($A107&lt;=E$117,NewDistributions!E107,"")</f>
        <v>308.68525003298851</v>
      </c>
      <c r="F107" s="9">
        <f>IF($A107&lt;=F$117,NewDistributions!F107,"")</f>
        <v>357.64421266317413</v>
      </c>
      <c r="G107" s="9">
        <f>IF($A107&lt;=G$117,NewDistributions!G107,"")</f>
        <v>346.22234302995508</v>
      </c>
      <c r="H107" s="9">
        <f>IF($A107&lt;=H$117,NewDistributions!H107,"")</f>
        <v>287.62552105303649</v>
      </c>
      <c r="I107" s="9">
        <f>IF($A107&lt;=I$117,NewDistributions!I107,"")</f>
        <v>330.11441147445515</v>
      </c>
      <c r="J107" s="9">
        <f>IF($A107&lt;=J$117,NewDistributions!J107,"")</f>
        <v>195.72826913995854</v>
      </c>
      <c r="K107" s="9">
        <f>IF($A107&lt;=K$117,NewDistributions!K107,"")</f>
        <v>272.82671010846235</v>
      </c>
      <c r="L107" s="9">
        <f>IF($A107&lt;=L$117,NewDistributions!L107,"")</f>
        <v>185.32179230294699</v>
      </c>
      <c r="M107" s="9">
        <f>IF($A107&lt;=M$117,NewDistributions!M107,"")</f>
        <v>228.06555915886213</v>
      </c>
      <c r="N107" s="9">
        <f>IF($A107&lt;=N$117,NewDistributions!N107,"")</f>
        <v>274.0512664965625</v>
      </c>
      <c r="O107" s="9" t="str">
        <f>IF($A107&lt;=O$117,NewDistributions!O107,"")</f>
        <v/>
      </c>
      <c r="P107" s="9">
        <f>IF($A107&lt;=P$117,NewDistributions!P107,"")</f>
        <v>263.22418659218965</v>
      </c>
      <c r="Q107" s="9">
        <f>IF($A107&lt;=Q$117,NewDistributions!Q107,"")</f>
        <v>303.09478292832347</v>
      </c>
      <c r="R107" s="9" t="str">
        <f>IF($A107&lt;=R$117,NewDistributions!R107,"")</f>
        <v/>
      </c>
      <c r="S107" s="9">
        <f>IF($A107&lt;=S$117,NewDistributions!S107,"")</f>
        <v>188.81254926558768</v>
      </c>
      <c r="T107" s="9">
        <f>IF($A107&lt;=T$117,NewDistributions!T107,"")</f>
        <v>319.43750130999308</v>
      </c>
      <c r="U107" s="9">
        <f>IF($A107&lt;=U$117,NewDistributions!U107,"")</f>
        <v>614</v>
      </c>
      <c r="V107" s="9">
        <f>IF($A107&lt;=V$117,NewDistributions!V107,"")</f>
        <v>256.4078966564357</v>
      </c>
      <c r="W107" s="9">
        <f>IF($A107&lt;=W$117,NewDistributions!W107,"")</f>
        <v>125.40650139167981</v>
      </c>
      <c r="X107" s="9">
        <f>IF($A107&lt;=X$117,NewDistributions!X107,"")</f>
        <v>378.82634198013631</v>
      </c>
      <c r="Y107" s="9">
        <f>IF($A107&lt;=Y$117,NewDistributions!Y107,"")</f>
        <v>243.68233039490212</v>
      </c>
      <c r="Z107" s="9">
        <f>IF($A107&lt;=Z$117,NewDistributions!Z107,"")</f>
        <v>396.39471974897236</v>
      </c>
      <c r="AA107" s="9">
        <f>IF($A107&lt;=AA$117,NewDistributions!AA107,"")</f>
        <v>275.27010267019949</v>
      </c>
      <c r="AB107" s="9">
        <f>IF($A107&lt;=AB$117,NewDistributions!AB107,"")</f>
        <v>540.977726558585</v>
      </c>
      <c r="AC107" s="9">
        <f>IF($A107&lt;=AC$117,NewDistributions!AC107,"")</f>
        <v>464.71301785754599</v>
      </c>
      <c r="AD107" s="9">
        <f>IF($A107&lt;=AD$117,NewDistributions!AD107,"")</f>
        <v>419.09168123614745</v>
      </c>
      <c r="AE107" s="9" t="str">
        <f>IF($A107&lt;=AE$117,NewDistributions!AE107,"")</f>
        <v/>
      </c>
      <c r="AF107" s="9">
        <f>IF($A107&lt;=AF$117,NewDistributions!AF107,"")</f>
        <v>390.27077767654743</v>
      </c>
      <c r="AG107" s="9">
        <f>IF($A107&lt;=AG$117,NewDistributions!AG107,"")</f>
        <v>117.69062373204761</v>
      </c>
      <c r="AH107" s="9">
        <f>IF($A107&lt;=AH$117,NewDistributions!AH107,"")</f>
        <v>310.74451658697575</v>
      </c>
      <c r="AI107" s="9">
        <f>IF($A107&lt;=AI$117,NewDistributions!AI107,"")</f>
        <v>279.16443183636756</v>
      </c>
      <c r="AJ107" s="9">
        <f>IF($A107&lt;=AJ$117,NewDistributions!AJ107,"")</f>
        <v>523.29844192933649</v>
      </c>
    </row>
    <row r="108" spans="1:36" x14ac:dyDescent="0.25">
      <c r="A108" s="1">
        <v>44423</v>
      </c>
      <c r="B108" s="3">
        <v>227</v>
      </c>
      <c r="C108" s="9" t="str">
        <f>IF($A108&lt;=C$117,NewDistributions!C108,"")</f>
        <v/>
      </c>
      <c r="D108" s="9" t="str">
        <f>IF($A108&lt;=D$117,NewDistributions!D108,"")</f>
        <v/>
      </c>
      <c r="E108" s="9">
        <f>IF($A108&lt;=E$117,NewDistributions!E108,"")</f>
        <v>339.85873302207432</v>
      </c>
      <c r="F108" s="9">
        <f>IF($A108&lt;=F$117,NewDistributions!F108,"")</f>
        <v>393.76195971590477</v>
      </c>
      <c r="G108" s="9">
        <f>IF($A108&lt;=G$117,NewDistributions!G108,"")</f>
        <v>381.18661916473008</v>
      </c>
      <c r="H108" s="9">
        <f>IF($A108&lt;=H$117,NewDistributions!H108,"")</f>
        <v>316.672225703859</v>
      </c>
      <c r="I108" s="9">
        <f>IF($A108&lt;=I$117,NewDistributions!I108,"")</f>
        <v>363.45198101965002</v>
      </c>
      <c r="J108" s="9">
        <f>IF($A108&lt;=J$117,NewDistributions!J108,"")</f>
        <v>215.49446097408543</v>
      </c>
      <c r="K108" s="9">
        <f>IF($A108&lt;=K$117,NewDistributions!K108,"")</f>
        <v>300.37891354424391</v>
      </c>
      <c r="L108" s="9">
        <f>IF($A108&lt;=L$117,NewDistributions!L108,"")</f>
        <v>204.03705563102997</v>
      </c>
      <c r="M108" s="9">
        <f>IF($A108&lt;=M$117,NewDistributions!M108,"")</f>
        <v>251.09742682365979</v>
      </c>
      <c r="N108" s="9">
        <f>IF($A108&lt;=N$117,NewDistributions!N108,"")</f>
        <v>301.72713534146055</v>
      </c>
      <c r="O108" s="9" t="str">
        <f>IF($A108&lt;=O$117,NewDistributions!O108,"")</f>
        <v/>
      </c>
      <c r="P108" s="9">
        <f>IF($A108&lt;=P$117,NewDistributions!P108,"")</f>
        <v>289.80665109987217</v>
      </c>
      <c r="Q108" s="9">
        <f>IF($A108&lt;=Q$117,NewDistributions!Q108,"")</f>
        <v>333.7036962427315</v>
      </c>
      <c r="R108" s="9" t="str">
        <f>IF($A108&lt;=R$117,NewDistributions!R108,"")</f>
        <v/>
      </c>
      <c r="S108" s="9">
        <f>IF($A108&lt;=S$117,NewDistributions!S108,"")</f>
        <v>207.88033689725211</v>
      </c>
      <c r="T108" s="9">
        <f>IF($A108&lt;=T$117,NewDistributions!T108,"")</f>
        <v>351.69683184845638</v>
      </c>
      <c r="U108" s="9">
        <f>IF($A108&lt;=U$117,NewDistributions!U108,"")</f>
        <v>678</v>
      </c>
      <c r="V108" s="9">
        <f>IF($A108&lt;=V$117,NewDistributions!V108,"")</f>
        <v>282.30199818487483</v>
      </c>
      <c r="W108" s="9">
        <f>IF($A108&lt;=W$117,NewDistributions!W108,"")</f>
        <v>138.07104379348291</v>
      </c>
      <c r="X108" s="9">
        <f>IF($A108&lt;=X$117,NewDistributions!X108,"")</f>
        <v>417.08322832722337</v>
      </c>
      <c r="Y108" s="9">
        <f>IF($A108&lt;=Y$117,NewDistributions!Y108,"")</f>
        <v>268.2913033875983</v>
      </c>
      <c r="Z108" s="9">
        <f>IF($A108&lt;=Z$117,NewDistributions!Z108,"")</f>
        <v>436.42580011881864</v>
      </c>
      <c r="AA108" s="9">
        <f>IF($A108&lt;=AA$117,NewDistributions!AA108,"")</f>
        <v>303.06905925162124</v>
      </c>
      <c r="AB108" s="9">
        <f>IF($A108&lt;=AB$117,NewDistributions!AB108,"")</f>
        <v>595.60994482798424</v>
      </c>
      <c r="AC108" s="9">
        <f>IF($A108&lt;=AC$117,NewDistributions!AC108,"")</f>
        <v>511.64342141728514</v>
      </c>
      <c r="AD108" s="9">
        <f>IF($A108&lt;=AD$117,NewDistributions!AD108,"")</f>
        <v>461.41488065848614</v>
      </c>
      <c r="AE108" s="9" t="str">
        <f>IF($A108&lt;=AE$117,NewDistributions!AE108,"")</f>
        <v/>
      </c>
      <c r="AF108" s="9">
        <f>IF($A108&lt;=AF$117,NewDistributions!AF108,"")</f>
        <v>429.68341384149272</v>
      </c>
      <c r="AG108" s="9">
        <f>IF($A108&lt;=AG$117,NewDistributions!AG108,"")</f>
        <v>129.57595565669661</v>
      </c>
      <c r="AH108" s="9">
        <f>IF($A108&lt;=AH$117,NewDistributions!AH108,"")</f>
        <v>342.12596063310059</v>
      </c>
      <c r="AI108" s="9">
        <f>IF($A108&lt;=AI$117,NewDistributions!AI108,"")</f>
        <v>307.35666864093599</v>
      </c>
      <c r="AJ108" s="9">
        <f>IF($A108&lt;=AJ$117,NewDistributions!AJ108,"")</f>
        <v>576.14526592223308</v>
      </c>
    </row>
    <row r="109" spans="1:36" x14ac:dyDescent="0.25">
      <c r="A109" s="1">
        <v>44424</v>
      </c>
      <c r="B109" s="3">
        <v>228</v>
      </c>
      <c r="C109" s="9" t="str">
        <f>IF($A109&lt;=C$117,NewDistributions!C109,"")</f>
        <v/>
      </c>
      <c r="D109" s="9" t="str">
        <f>IF($A109&lt;=D$117,NewDistributions!D109,"")</f>
        <v/>
      </c>
      <c r="E109" s="9">
        <f>IF($A109&lt;=E$117,NewDistributions!E109,"")</f>
        <v>162.53590968823701</v>
      </c>
      <c r="F109" s="9">
        <f>IF($A109&lt;=F$117,NewDistributions!F109,"")</f>
        <v>188.31488528769378</v>
      </c>
      <c r="G109" s="9">
        <f>IF($A109&lt;=G$117,NewDistributions!G109,"")</f>
        <v>182.30078525875936</v>
      </c>
      <c r="H109" s="9">
        <f>IF($A109&lt;=H$117,NewDistributions!H109,"")</f>
        <v>151.44706690379144</v>
      </c>
      <c r="I109" s="9">
        <f>IF($A109&lt;=I$117,NewDistributions!I109,"")</f>
        <v>173.8192743726554</v>
      </c>
      <c r="J109" s="9">
        <f>IF($A109&lt;=J$117,NewDistributions!J109,"")</f>
        <v>103.05925622627157</v>
      </c>
      <c r="K109" s="9">
        <f>IF($A109&lt;=K$117,NewDistributions!K109,"")</f>
        <v>143.65486368421031</v>
      </c>
      <c r="L109" s="9">
        <f>IF($A109&lt;=L$117,NewDistributions!L109,"")</f>
        <v>97.579803679834185</v>
      </c>
      <c r="M109" s="9">
        <f>IF($A109&lt;=M$117,NewDistributions!M109,"")</f>
        <v>120.08621442900362</v>
      </c>
      <c r="N109" s="9">
        <f>IF($A109&lt;=N$117,NewDistributions!N109,"")</f>
        <v>144.29964469178077</v>
      </c>
      <c r="O109" s="9" t="str">
        <f>IF($A109&lt;=O$117,NewDistributions!O109,"")</f>
        <v/>
      </c>
      <c r="P109" s="9">
        <f>IF($A109&lt;=P$117,NewDistributions!P109,"")</f>
        <v>138.59872674600786</v>
      </c>
      <c r="Q109" s="9">
        <f>IF($A109&lt;=Q$117,NewDistributions!Q109,"")</f>
        <v>159.59229104702521</v>
      </c>
      <c r="R109" s="9" t="str">
        <f>IF($A109&lt;=R$117,NewDistributions!R109,"")</f>
        <v/>
      </c>
      <c r="S109" s="9">
        <f>IF($A109&lt;=S$117,NewDistributions!S109,"")</f>
        <v>99.417835650669957</v>
      </c>
      <c r="T109" s="9">
        <f>IF($A109&lt;=T$117,NewDistributions!T109,"")</f>
        <v>168.19742718074042</v>
      </c>
      <c r="U109" s="9">
        <f>IF($A109&lt;=U$117,NewDistributions!U109,"")</f>
        <v>195.68023648606575</v>
      </c>
      <c r="V109" s="9">
        <f>IF($A109&lt;=V$117,NewDistributions!V109,"")</f>
        <v>135.00966026099459</v>
      </c>
      <c r="W109" s="9">
        <f>IF($A109&lt;=W$117,NewDistributions!W109,"")</f>
        <v>66.031855368710424</v>
      </c>
      <c r="X109" s="9">
        <f>IF($A109&lt;=X$117,NewDistributions!X109,"")</f>
        <v>199.46817705545067</v>
      </c>
      <c r="Y109" s="9">
        <f>IF($A109&lt;=Y$117,NewDistributions!Y109,"")</f>
        <v>128.30910852302003</v>
      </c>
      <c r="Z109" s="9">
        <f>IF($A109&lt;=Z$117,NewDistributions!Z109,"")</f>
        <v>208.71867497254041</v>
      </c>
      <c r="AA109" s="9">
        <f>IF($A109&lt;=AA$117,NewDistributions!AA109,"")</f>
        <v>144.94141376373673</v>
      </c>
      <c r="AB109" s="9">
        <f>IF($A109&lt;=AB$117,NewDistributions!AB109,"")</f>
        <v>284.8477758446661</v>
      </c>
      <c r="AC109" s="9">
        <f>IF($A109&lt;=AC$117,NewDistributions!AC109,"")</f>
        <v>244.69116387644021</v>
      </c>
      <c r="AD109" s="9">
        <f>IF($A109&lt;=AD$117,NewDistributions!AD109,"")</f>
        <v>220.66959028913706</v>
      </c>
      <c r="AE109" s="9" t="str">
        <f>IF($A109&lt;=AE$117,NewDistributions!AE109,"")</f>
        <v/>
      </c>
      <c r="AF109" s="9">
        <f>IF($A109&lt;=AF$117,NewDistributions!AF109,"")</f>
        <v>205.49415907694441</v>
      </c>
      <c r="AG109" s="9">
        <f>IF($A109&lt;=AG$117,NewDistributions!AG109,"")</f>
        <v>61.969117695779232</v>
      </c>
      <c r="AH109" s="9">
        <f>IF($A109&lt;=AH$117,NewDistributions!AH109,"")</f>
        <v>163.62020109218841</v>
      </c>
      <c r="AI109" s="9">
        <f>IF($A109&lt;=AI$117,NewDistributions!AI109,"")</f>
        <v>146.9919436601929</v>
      </c>
      <c r="AJ109" s="9">
        <f>IF($A109&lt;=AJ$117,NewDistributions!AJ109,"")</f>
        <v>275.53888075066021</v>
      </c>
    </row>
    <row r="110" spans="1:36" x14ac:dyDescent="0.25">
      <c r="A110" s="1">
        <v>44425</v>
      </c>
      <c r="B110" s="3">
        <v>229</v>
      </c>
      <c r="C110" s="9" t="str">
        <f>IF($A110&lt;=C$117,NewDistributions!C110,"")</f>
        <v/>
      </c>
      <c r="D110" s="9" t="str">
        <f>IF($A110&lt;=D$117,NewDistributions!D110,"")</f>
        <v/>
      </c>
      <c r="E110" s="9">
        <f>IF($A110&lt;=E$117,NewDistributions!E110,"")</f>
        <v>28.043167516616926</v>
      </c>
      <c r="F110" s="9">
        <f>IF($A110&lt;=F$117,NewDistributions!F110,"")</f>
        <v>32.490948517929262</v>
      </c>
      <c r="G110" s="9">
        <f>IF($A110&lt;=G$117,NewDistributions!G110,"")</f>
        <v>31.453304498853193</v>
      </c>
      <c r="H110" s="9">
        <f>IF($A110&lt;=H$117,NewDistributions!H110,"")</f>
        <v>26.129951684090557</v>
      </c>
      <c r="I110" s="9">
        <f>IF($A110&lt;=I$117,NewDistributions!I110,"")</f>
        <v>29.989945226251653</v>
      </c>
      <c r="J110" s="9">
        <f>IF($A110&lt;=J$117,NewDistributions!J110,"")</f>
        <v>17.781350546072385</v>
      </c>
      <c r="K110" s="9">
        <f>IF($A110&lt;=K$117,NewDistributions!K110,"")</f>
        <v>24.785522255360853</v>
      </c>
      <c r="L110" s="9">
        <f>IF($A110&lt;=L$117,NewDistributions!L110,"")</f>
        <v>16.835952043342555</v>
      </c>
      <c r="M110" s="9">
        <f>IF($A110&lt;=M$117,NewDistributions!M110,"")</f>
        <v>20.719100376823931</v>
      </c>
      <c r="N110" s="9">
        <f>IF($A110&lt;=N$117,NewDistributions!N110,"")</f>
        <v>24.896769682723392</v>
      </c>
      <c r="O110" s="9" t="str">
        <f>IF($A110&lt;=O$117,NewDistributions!O110,"")</f>
        <v/>
      </c>
      <c r="P110" s="9">
        <f>IF($A110&lt;=P$117,NewDistributions!P110,"")</f>
        <v>23.913160600530766</v>
      </c>
      <c r="Q110" s="9">
        <f>IF($A110&lt;=Q$117,NewDistributions!Q110,"")</f>
        <v>27.535289652464961</v>
      </c>
      <c r="R110" s="9" t="str">
        <f>IF($A110&lt;=R$117,NewDistributions!R110,"")</f>
        <v/>
      </c>
      <c r="S110" s="9">
        <f>IF($A110&lt;=S$117,NewDistributions!S110,"")</f>
        <v>17.153077277747304</v>
      </c>
      <c r="T110" s="9">
        <f>IF($A110&lt;=T$117,NewDistributions!T110,"")</f>
        <v>29.019978633281365</v>
      </c>
      <c r="U110" s="9">
        <f>IF($A110&lt;=U$117,NewDistributions!U110,"")</f>
        <v>33.761730943000536</v>
      </c>
      <c r="V110" s="9" t="str">
        <f>IF($A110&lt;=V$117,NewDistributions!V110,"")</f>
        <v/>
      </c>
      <c r="W110" s="9">
        <f>IF($A110&lt;=W$117,NewDistributions!W110,"")</f>
        <v>11.392820116426439</v>
      </c>
      <c r="X110" s="9">
        <f>IF($A110&lt;=X$117,NewDistributions!X110,"")</f>
        <v>34.415284069408322</v>
      </c>
      <c r="Y110" s="9">
        <f>IF($A110&lt;=Y$117,NewDistributions!Y110,"")</f>
        <v>22.137839146565828</v>
      </c>
      <c r="Z110" s="9">
        <f>IF($A110&lt;=Z$117,NewDistributions!Z110,"")</f>
        <v>36.011320681863239</v>
      </c>
      <c r="AA110" s="9">
        <f>IF($A110&lt;=AA$117,NewDistributions!AA110,"")</f>
        <v>25.007497445138789</v>
      </c>
      <c r="AB110" s="9">
        <f>IF($A110&lt;=AB$117,NewDistributions!AB110,"")</f>
        <v>49.146271184441687</v>
      </c>
      <c r="AC110" s="9">
        <f>IF($A110&lt;=AC$117,NewDistributions!AC110,"")</f>
        <v>42.217841654716267</v>
      </c>
      <c r="AD110" s="9">
        <f>IF($A110&lt;=AD$117,NewDistributions!AD110,"")</f>
        <v>38.073274380852787</v>
      </c>
      <c r="AE110" s="9" t="str">
        <f>IF($A110&lt;=AE$117,NewDistributions!AE110,"")</f>
        <v/>
      </c>
      <c r="AF110" s="9">
        <f>IF($A110&lt;=AF$117,NewDistributions!AF110,"")</f>
        <v>35.45497815058156</v>
      </c>
      <c r="AG110" s="9">
        <f>IF($A110&lt;=AG$117,NewDistributions!AG110,"")</f>
        <v>10.691854813702966</v>
      </c>
      <c r="AH110" s="9">
        <f>IF($A110&lt;=AH$117,NewDistributions!AH110,"")</f>
        <v>28.230245963074584</v>
      </c>
      <c r="AI110" s="9">
        <f>IF($A110&lt;=AI$117,NewDistributions!AI110,"")</f>
        <v>25.361286054034586</v>
      </c>
      <c r="AJ110" s="9">
        <f>IF($A110&lt;=AJ$117,NewDistributions!AJ110,"")</f>
        <v>47.540159002730903</v>
      </c>
    </row>
    <row r="111" spans="1:36" x14ac:dyDescent="0.25">
      <c r="A111" s="1">
        <v>44426</v>
      </c>
      <c r="B111" s="3">
        <v>230</v>
      </c>
      <c r="C111" s="9" t="str">
        <f>IF($A111&lt;=C$117,NewDistributions!C111,"")</f>
        <v/>
      </c>
      <c r="D111" s="9" t="str">
        <f>IF($A111&lt;=D$117,NewDistributions!D111,"")</f>
        <v/>
      </c>
      <c r="E111" s="9" t="str">
        <f>IF($A111&lt;=E$117,NewDistributions!E111,"")</f>
        <v/>
      </c>
      <c r="F111" s="9" t="str">
        <f>IF($A111&lt;=F$117,NewDistributions!F111,"")</f>
        <v/>
      </c>
      <c r="G111" s="9" t="str">
        <f>IF($A111&lt;=G$117,NewDistributions!G111,"")</f>
        <v/>
      </c>
      <c r="H111" s="9" t="str">
        <f>IF($A111&lt;=H$117,NewDistributions!H111,"")</f>
        <v/>
      </c>
      <c r="I111" s="9" t="str">
        <f>IF($A111&lt;=I$117,NewDistributions!I111,"")</f>
        <v/>
      </c>
      <c r="J111" s="9" t="str">
        <f>IF($A111&lt;=J$117,NewDistributions!J111,"")</f>
        <v/>
      </c>
      <c r="K111" s="9" t="str">
        <f>IF($A111&lt;=K$117,NewDistributions!K111,"")</f>
        <v/>
      </c>
      <c r="L111" s="9" t="str">
        <f>IF($A111&lt;=L$117,NewDistributions!L111,"")</f>
        <v/>
      </c>
      <c r="M111" s="9" t="str">
        <f>IF($A111&lt;=M$117,NewDistributions!M111,"")</f>
        <v/>
      </c>
      <c r="N111" s="9" t="str">
        <f>IF($A111&lt;=N$117,NewDistributions!N111,"")</f>
        <v/>
      </c>
      <c r="O111" s="9" t="str">
        <f>IF($A111&lt;=O$117,NewDistributions!O111,"")</f>
        <v/>
      </c>
      <c r="P111" s="9" t="str">
        <f>IF($A111&lt;=P$117,NewDistributions!P111,"")</f>
        <v/>
      </c>
      <c r="Q111" s="9" t="str">
        <f>IF($A111&lt;=Q$117,NewDistributions!Q111,"")</f>
        <v/>
      </c>
      <c r="R111" s="9" t="str">
        <f>IF($A111&lt;=R$117,NewDistributions!R111,"")</f>
        <v/>
      </c>
      <c r="S111" s="9" t="str">
        <f>IF($A111&lt;=S$117,NewDistributions!S111,"")</f>
        <v/>
      </c>
      <c r="T111" s="9" t="str">
        <f>IF($A111&lt;=T$117,NewDistributions!T111,"")</f>
        <v/>
      </c>
      <c r="U111" s="9" t="str">
        <f>IF($A111&lt;=U$117,NewDistributions!U111,"")</f>
        <v/>
      </c>
      <c r="V111" s="9" t="str">
        <f>IF($A111&lt;=V$117,NewDistributions!V111,"")</f>
        <v/>
      </c>
      <c r="W111" s="9" t="str">
        <f>IF($A111&lt;=W$117,NewDistributions!W111,"")</f>
        <v/>
      </c>
      <c r="X111" s="9" t="str">
        <f>IF($A111&lt;=X$117,NewDistributions!X111,"")</f>
        <v/>
      </c>
      <c r="Y111" s="9" t="str">
        <f>IF($A111&lt;=Y$117,NewDistributions!Y111,"")</f>
        <v/>
      </c>
      <c r="Z111" s="9" t="str">
        <f>IF($A111&lt;=Z$117,NewDistributions!Z111,"")</f>
        <v/>
      </c>
      <c r="AA111" s="9" t="str">
        <f>IF($A111&lt;=AA$117,NewDistributions!AA111,"")</f>
        <v/>
      </c>
      <c r="AB111" s="9" t="str">
        <f>IF($A111&lt;=AB$117,NewDistributions!AB111,"")</f>
        <v/>
      </c>
      <c r="AC111" s="9" t="str">
        <f>IF($A111&lt;=AC$117,NewDistributions!AC111,"")</f>
        <v/>
      </c>
      <c r="AD111" s="9" t="str">
        <f>IF($A111&lt;=AD$117,NewDistributions!AD111,"")</f>
        <v/>
      </c>
      <c r="AE111" s="9" t="str">
        <f>IF($A111&lt;=AE$117,NewDistributions!AE111,"")</f>
        <v/>
      </c>
      <c r="AF111" s="9" t="str">
        <f>IF($A111&lt;=AF$117,NewDistributions!AF111,"")</f>
        <v/>
      </c>
      <c r="AG111" s="9" t="str">
        <f>IF($A111&lt;=AG$117,NewDistributions!AG111,"")</f>
        <v/>
      </c>
      <c r="AH111" s="9" t="str">
        <f>IF($A111&lt;=AH$117,NewDistributions!AH111,"")</f>
        <v/>
      </c>
      <c r="AI111" s="9" t="str">
        <f>IF($A111&lt;=AI$117,NewDistributions!AI111,"")</f>
        <v/>
      </c>
      <c r="AJ111" s="9" t="str">
        <f>IF($A111&lt;=AJ$117,NewDistributions!AJ111,"")</f>
        <v/>
      </c>
    </row>
    <row r="112" spans="1:36" x14ac:dyDescent="0.25">
      <c r="A112" s="1">
        <v>44427</v>
      </c>
      <c r="B112" s="3">
        <v>231</v>
      </c>
      <c r="C112" s="9" t="str">
        <f>IF($A112&lt;=C$117,NewDistributions!C112,"")</f>
        <v/>
      </c>
      <c r="D112" s="9" t="str">
        <f>IF($A112&lt;=D$117,NewDistributions!D112,"")</f>
        <v/>
      </c>
      <c r="E112" s="9" t="str">
        <f>IF($A112&lt;=E$117,NewDistributions!E112,"")</f>
        <v/>
      </c>
      <c r="F112" s="9" t="str">
        <f>IF($A112&lt;=F$117,NewDistributions!F112,"")</f>
        <v/>
      </c>
      <c r="G112" s="9" t="str">
        <f>IF($A112&lt;=G$117,NewDistributions!G112,"")</f>
        <v/>
      </c>
      <c r="H112" s="9" t="str">
        <f>IF($A112&lt;=H$117,NewDistributions!H112,"")</f>
        <v/>
      </c>
      <c r="I112" s="9" t="str">
        <f>IF($A112&lt;=I$117,NewDistributions!I112,"")</f>
        <v/>
      </c>
      <c r="J112" s="9" t="str">
        <f>IF($A112&lt;=J$117,NewDistributions!J112,"")</f>
        <v/>
      </c>
      <c r="K112" s="9" t="str">
        <f>IF($A112&lt;=K$117,NewDistributions!K112,"")</f>
        <v/>
      </c>
      <c r="L112" s="9" t="str">
        <f>IF($A112&lt;=L$117,NewDistributions!L112,"")</f>
        <v/>
      </c>
      <c r="M112" s="9" t="str">
        <f>IF($A112&lt;=M$117,NewDistributions!M112,"")</f>
        <v/>
      </c>
      <c r="N112" s="9" t="str">
        <f>IF($A112&lt;=N$117,NewDistributions!N112,"")</f>
        <v/>
      </c>
      <c r="O112" s="9" t="str">
        <f>IF($A112&lt;=O$117,NewDistributions!O112,"")</f>
        <v/>
      </c>
      <c r="P112" s="9" t="str">
        <f>IF($A112&lt;=P$117,NewDistributions!P112,"")</f>
        <v/>
      </c>
      <c r="Q112" s="9" t="str">
        <f>IF($A112&lt;=Q$117,NewDistributions!Q112,"")</f>
        <v/>
      </c>
      <c r="R112" s="9" t="str">
        <f>IF($A112&lt;=R$117,NewDistributions!R112,"")</f>
        <v/>
      </c>
      <c r="S112" s="9" t="str">
        <f>IF($A112&lt;=S$117,NewDistributions!S112,"")</f>
        <v/>
      </c>
      <c r="T112" s="9" t="str">
        <f>IF($A112&lt;=T$117,NewDistributions!T112,"")</f>
        <v/>
      </c>
      <c r="U112" s="9" t="str">
        <f>IF($A112&lt;=U$117,NewDistributions!U112,"")</f>
        <v/>
      </c>
      <c r="V112" s="9" t="str">
        <f>IF($A112&lt;=V$117,NewDistributions!V112,"")</f>
        <v/>
      </c>
      <c r="W112" s="9" t="str">
        <f>IF($A112&lt;=W$117,NewDistributions!W112,"")</f>
        <v/>
      </c>
      <c r="X112" s="9" t="str">
        <f>IF($A112&lt;=X$117,NewDistributions!X112,"")</f>
        <v/>
      </c>
      <c r="Y112" s="9" t="str">
        <f>IF($A112&lt;=Y$117,NewDistributions!Y112,"")</f>
        <v/>
      </c>
      <c r="Z112" s="9" t="str">
        <f>IF($A112&lt;=Z$117,NewDistributions!Z112,"")</f>
        <v/>
      </c>
      <c r="AA112" s="9" t="str">
        <f>IF($A112&lt;=AA$117,NewDistributions!AA112,"")</f>
        <v/>
      </c>
      <c r="AB112" s="9" t="str">
        <f>IF($A112&lt;=AB$117,NewDistributions!AB112,"")</f>
        <v/>
      </c>
      <c r="AC112" s="9" t="str">
        <f>IF($A112&lt;=AC$117,NewDistributions!AC112,"")</f>
        <v/>
      </c>
      <c r="AD112" s="9" t="str">
        <f>IF($A112&lt;=AD$117,NewDistributions!AD112,"")</f>
        <v/>
      </c>
      <c r="AE112" s="9" t="str">
        <f>IF($A112&lt;=AE$117,NewDistributions!AE112,"")</f>
        <v/>
      </c>
      <c r="AF112" s="9" t="str">
        <f>IF($A112&lt;=AF$117,NewDistributions!AF112,"")</f>
        <v/>
      </c>
      <c r="AG112" s="9" t="str">
        <f>IF($A112&lt;=AG$117,NewDistributions!AG112,"")</f>
        <v/>
      </c>
      <c r="AH112" s="9" t="str">
        <f>IF($A112&lt;=AH$117,NewDistributions!AH112,"")</f>
        <v/>
      </c>
      <c r="AI112" s="9" t="str">
        <f>IF($A112&lt;=AI$117,NewDistributions!AI112,"")</f>
        <v/>
      </c>
      <c r="AJ112" s="9" t="str">
        <f>IF($A112&lt;=AJ$117,NewDistributions!AJ112,"")</f>
        <v/>
      </c>
    </row>
    <row r="113" spans="1:36" x14ac:dyDescent="0.25">
      <c r="A113" s="1">
        <v>44428</v>
      </c>
      <c r="B113" s="3">
        <v>232</v>
      </c>
      <c r="C113" s="9" t="str">
        <f>IF($A113&lt;=C$117,NewDistributions!C113,"")</f>
        <v/>
      </c>
      <c r="D113" s="9" t="str">
        <f>IF($A113&lt;=D$117,NewDistributions!D113,"")</f>
        <v/>
      </c>
      <c r="E113" s="9" t="str">
        <f>IF($A113&lt;=E$117,NewDistributions!E113,"")</f>
        <v/>
      </c>
      <c r="F113" s="9" t="str">
        <f>IF($A113&lt;=F$117,NewDistributions!F113,"")</f>
        <v/>
      </c>
      <c r="G113" s="9" t="str">
        <f>IF($A113&lt;=G$117,NewDistributions!G113,"")</f>
        <v/>
      </c>
      <c r="H113" s="9" t="str">
        <f>IF($A113&lt;=H$117,NewDistributions!H113,"")</f>
        <v/>
      </c>
      <c r="I113" s="9" t="str">
        <f>IF($A113&lt;=I$117,NewDistributions!I113,"")</f>
        <v/>
      </c>
      <c r="J113" s="9" t="str">
        <f>IF($A113&lt;=J$117,NewDistributions!J113,"")</f>
        <v/>
      </c>
      <c r="K113" s="9" t="str">
        <f>IF($A113&lt;=K$117,NewDistributions!K113,"")</f>
        <v/>
      </c>
      <c r="L113" s="9" t="str">
        <f>IF($A113&lt;=L$117,NewDistributions!L113,"")</f>
        <v/>
      </c>
      <c r="M113" s="9" t="str">
        <f>IF($A113&lt;=M$117,NewDistributions!M113,"")</f>
        <v/>
      </c>
      <c r="N113" s="9" t="str">
        <f>IF($A113&lt;=N$117,NewDistributions!N113,"")</f>
        <v/>
      </c>
      <c r="O113" s="9" t="str">
        <f>IF($A113&lt;=O$117,NewDistributions!O113,"")</f>
        <v/>
      </c>
      <c r="P113" s="9" t="str">
        <f>IF($A113&lt;=P$117,NewDistributions!P113,"")</f>
        <v/>
      </c>
      <c r="Q113" s="9" t="str">
        <f>IF($A113&lt;=Q$117,NewDistributions!Q113,"")</f>
        <v/>
      </c>
      <c r="R113" s="9" t="str">
        <f>IF($A113&lt;=R$117,NewDistributions!R113,"")</f>
        <v/>
      </c>
      <c r="S113" s="9" t="str">
        <f>IF($A113&lt;=S$117,NewDistributions!S113,"")</f>
        <v/>
      </c>
      <c r="T113" s="9" t="str">
        <f>IF($A113&lt;=T$117,NewDistributions!T113,"")</f>
        <v/>
      </c>
      <c r="U113" s="9" t="str">
        <f>IF($A113&lt;=U$117,NewDistributions!U113,"")</f>
        <v/>
      </c>
      <c r="V113" s="9" t="str">
        <f>IF($A113&lt;=V$117,NewDistributions!V113,"")</f>
        <v/>
      </c>
      <c r="W113" s="9" t="str">
        <f>IF($A113&lt;=W$117,NewDistributions!W113,"")</f>
        <v/>
      </c>
      <c r="X113" s="9" t="str">
        <f>IF($A113&lt;=X$117,NewDistributions!X113,"")</f>
        <v/>
      </c>
      <c r="Y113" s="9" t="str">
        <f>IF($A113&lt;=Y$117,NewDistributions!Y113,"")</f>
        <v/>
      </c>
      <c r="Z113" s="9" t="str">
        <f>IF($A113&lt;=Z$117,NewDistributions!Z113,"")</f>
        <v/>
      </c>
      <c r="AA113" s="9" t="str">
        <f>IF($A113&lt;=AA$117,NewDistributions!AA113,"")</f>
        <v/>
      </c>
      <c r="AB113" s="9" t="str">
        <f>IF($A113&lt;=AB$117,NewDistributions!AB113,"")</f>
        <v/>
      </c>
      <c r="AC113" s="9" t="str">
        <f>IF($A113&lt;=AC$117,NewDistributions!AC113,"")</f>
        <v/>
      </c>
      <c r="AD113" s="9" t="str">
        <f>IF($A113&lt;=AD$117,NewDistributions!AD113,"")</f>
        <v/>
      </c>
      <c r="AE113" s="9" t="str">
        <f>IF($A113&lt;=AE$117,NewDistributions!AE113,"")</f>
        <v/>
      </c>
      <c r="AF113" s="9" t="str">
        <f>IF($A113&lt;=AF$117,NewDistributions!AF113,"")</f>
        <v/>
      </c>
      <c r="AG113" s="9" t="str">
        <f>IF($A113&lt;=AG$117,NewDistributions!AG113,"")</f>
        <v/>
      </c>
      <c r="AH113" s="9" t="str">
        <f>IF($A113&lt;=AH$117,NewDistributions!AH113,"")</f>
        <v/>
      </c>
      <c r="AI113" s="9" t="str">
        <f>IF($A113&lt;=AI$117,NewDistributions!AI113,"")</f>
        <v/>
      </c>
      <c r="AJ113" s="9" t="str">
        <f>IF($A113&lt;=AJ$117,NewDistributions!AJ113,"")</f>
        <v/>
      </c>
    </row>
    <row r="114" spans="1:36" x14ac:dyDescent="0.25">
      <c r="A114" s="1">
        <v>44429</v>
      </c>
      <c r="B114" s="3">
        <v>233</v>
      </c>
      <c r="C114" s="9" t="str">
        <f>IF($A114&lt;=C$117,NewDistributions!C114,"")</f>
        <v/>
      </c>
      <c r="D114" s="9" t="str">
        <f>IF($A114&lt;=D$117,NewDistributions!D114,"")</f>
        <v/>
      </c>
      <c r="E114" s="9" t="str">
        <f>IF($A114&lt;=E$117,NewDistributions!E114,"")</f>
        <v/>
      </c>
      <c r="F114" s="9" t="str">
        <f>IF($A114&lt;=F$117,NewDistributions!F114,"")</f>
        <v/>
      </c>
      <c r="G114" s="9" t="str">
        <f>IF($A114&lt;=G$117,NewDistributions!G114,"")</f>
        <v/>
      </c>
      <c r="H114" s="9" t="str">
        <f>IF($A114&lt;=H$117,NewDistributions!H114,"")</f>
        <v/>
      </c>
      <c r="I114" s="9" t="str">
        <f>IF($A114&lt;=I$117,NewDistributions!I114,"")</f>
        <v/>
      </c>
      <c r="J114" s="9" t="str">
        <f>IF($A114&lt;=J$117,NewDistributions!J114,"")</f>
        <v/>
      </c>
      <c r="K114" s="9" t="str">
        <f>IF($A114&lt;=K$117,NewDistributions!K114,"")</f>
        <v/>
      </c>
      <c r="L114" s="9" t="str">
        <f>IF($A114&lt;=L$117,NewDistributions!L114,"")</f>
        <v/>
      </c>
      <c r="M114" s="9" t="str">
        <f>IF($A114&lt;=M$117,NewDistributions!M114,"")</f>
        <v/>
      </c>
      <c r="N114" s="9" t="str">
        <f>IF($A114&lt;=N$117,NewDistributions!N114,"")</f>
        <v/>
      </c>
      <c r="O114" s="9" t="str">
        <f>IF($A114&lt;=O$117,NewDistributions!O114,"")</f>
        <v/>
      </c>
      <c r="P114" s="9" t="str">
        <f>IF($A114&lt;=P$117,NewDistributions!P114,"")</f>
        <v/>
      </c>
      <c r="Q114" s="9" t="str">
        <f>IF($A114&lt;=Q$117,NewDistributions!Q114,"")</f>
        <v/>
      </c>
      <c r="R114" s="9" t="str">
        <f>IF($A114&lt;=R$117,NewDistributions!R114,"")</f>
        <v/>
      </c>
      <c r="S114" s="9" t="str">
        <f>IF($A114&lt;=S$117,NewDistributions!S114,"")</f>
        <v/>
      </c>
      <c r="T114" s="9" t="str">
        <f>IF($A114&lt;=T$117,NewDistributions!T114,"")</f>
        <v/>
      </c>
      <c r="U114" s="9" t="str">
        <f>IF($A114&lt;=U$117,NewDistributions!U114,"")</f>
        <v/>
      </c>
      <c r="V114" s="9" t="str">
        <f>IF($A114&lt;=V$117,NewDistributions!V114,"")</f>
        <v/>
      </c>
      <c r="W114" s="9" t="str">
        <f>IF($A114&lt;=W$117,NewDistributions!W114,"")</f>
        <v/>
      </c>
      <c r="X114" s="9" t="str">
        <f>IF($A114&lt;=X$117,NewDistributions!X114,"")</f>
        <v/>
      </c>
      <c r="Y114" s="9" t="str">
        <f>IF($A114&lt;=Y$117,NewDistributions!Y114,"")</f>
        <v/>
      </c>
      <c r="Z114" s="9" t="str">
        <f>IF($A114&lt;=Z$117,NewDistributions!Z114,"")</f>
        <v/>
      </c>
      <c r="AA114" s="9" t="str">
        <f>IF($A114&lt;=AA$117,NewDistributions!AA114,"")</f>
        <v/>
      </c>
      <c r="AB114" s="9" t="str">
        <f>IF($A114&lt;=AB$117,NewDistributions!AB114,"")</f>
        <v/>
      </c>
      <c r="AC114" s="9" t="str">
        <f>IF($A114&lt;=AC$117,NewDistributions!AC114,"")</f>
        <v/>
      </c>
      <c r="AD114" s="9" t="str">
        <f>IF($A114&lt;=AD$117,NewDistributions!AD114,"")</f>
        <v/>
      </c>
      <c r="AE114" s="9" t="str">
        <f>IF($A114&lt;=AE$117,NewDistributions!AE114,"")</f>
        <v/>
      </c>
      <c r="AF114" s="9" t="str">
        <f>IF($A114&lt;=AF$117,NewDistributions!AF114,"")</f>
        <v/>
      </c>
      <c r="AG114" s="9" t="str">
        <f>IF($A114&lt;=AG$117,NewDistributions!AG114,"")</f>
        <v/>
      </c>
      <c r="AH114" s="9" t="str">
        <f>IF($A114&lt;=AH$117,NewDistributions!AH114,"")</f>
        <v/>
      </c>
      <c r="AI114" s="9" t="str">
        <f>IF($A114&lt;=AI$117,NewDistributions!AI114,"")</f>
        <v/>
      </c>
      <c r="AJ114" s="9" t="str">
        <f>IF($A114&lt;=AJ$117,NewDistributions!AJ114,"")</f>
        <v/>
      </c>
    </row>
    <row r="116" spans="1:36" x14ac:dyDescent="0.25">
      <c r="A116" s="10"/>
      <c r="B116" s="12" t="s">
        <v>2</v>
      </c>
      <c r="C116">
        <v>1988</v>
      </c>
      <c r="D116">
        <v>1989</v>
      </c>
      <c r="E116">
        <v>1990</v>
      </c>
      <c r="F116">
        <v>1991</v>
      </c>
      <c r="G116">
        <v>1992</v>
      </c>
      <c r="H116">
        <v>1993</v>
      </c>
      <c r="I116">
        <v>1994</v>
      </c>
      <c r="J116">
        <v>1995</v>
      </c>
      <c r="K116">
        <v>1996</v>
      </c>
      <c r="L116">
        <v>1997</v>
      </c>
      <c r="M116">
        <v>1998</v>
      </c>
      <c r="N116">
        <v>1999</v>
      </c>
      <c r="O116">
        <v>2000</v>
      </c>
      <c r="P116">
        <v>2001</v>
      </c>
      <c r="Q116">
        <v>2002</v>
      </c>
      <c r="R116">
        <v>2003</v>
      </c>
      <c r="S116">
        <v>2004</v>
      </c>
      <c r="T116">
        <v>2005</v>
      </c>
      <c r="U116">
        <v>2006</v>
      </c>
      <c r="V116">
        <v>2007</v>
      </c>
      <c r="W116">
        <v>2008</v>
      </c>
      <c r="X116">
        <v>2009</v>
      </c>
      <c r="Y116">
        <v>2010</v>
      </c>
      <c r="Z116">
        <v>2011</v>
      </c>
      <c r="AA116">
        <v>2012</v>
      </c>
      <c r="AB116">
        <v>2013</v>
      </c>
      <c r="AC116">
        <v>2014</v>
      </c>
      <c r="AD116">
        <v>2015</v>
      </c>
      <c r="AE116">
        <v>2016</v>
      </c>
      <c r="AF116">
        <v>2017</v>
      </c>
      <c r="AG116">
        <v>2018</v>
      </c>
      <c r="AH116">
        <v>2019</v>
      </c>
      <c r="AI116">
        <v>2020</v>
      </c>
      <c r="AJ116">
        <v>2021</v>
      </c>
    </row>
    <row r="117" spans="1:36" x14ac:dyDescent="0.25">
      <c r="A117" s="5"/>
      <c r="B117" s="11" t="s">
        <v>25</v>
      </c>
      <c r="C117" s="1">
        <f>DateEnded_4Day!C116</f>
        <v>44416</v>
      </c>
      <c r="D117" s="1">
        <f>DateEnded_4Day!D116</f>
        <v>44416</v>
      </c>
      <c r="E117" s="1">
        <f>DateEnded_4Day!E116</f>
        <v>44425</v>
      </c>
      <c r="F117" s="1">
        <f>DateEnded_4Day!F116</f>
        <v>44425</v>
      </c>
      <c r="G117" s="1">
        <f>DateEnded_4Day!G116</f>
        <v>44425</v>
      </c>
      <c r="H117" s="1">
        <f>DateEnded_4Day!H116</f>
        <v>44425</v>
      </c>
      <c r="I117" s="1">
        <f>DateEnded_4Day!I116</f>
        <v>44425</v>
      </c>
      <c r="J117" s="1">
        <f>DateEnded_4Day!J116</f>
        <v>44425</v>
      </c>
      <c r="K117" s="1">
        <f>DateEnded_4Day!K116</f>
        <v>44425</v>
      </c>
      <c r="L117" s="1">
        <f>DateEnded_4Day!L116</f>
        <v>44425</v>
      </c>
      <c r="M117" s="1">
        <f>DateEnded_4Day!M116</f>
        <v>44425</v>
      </c>
      <c r="N117" s="1">
        <f>DateEnded_4Day!N116</f>
        <v>44425</v>
      </c>
      <c r="O117" s="1">
        <f>DateEnded_4Day!O116</f>
        <v>44416</v>
      </c>
      <c r="P117" s="1">
        <f>DateEnded_4Day!P116</f>
        <v>44425</v>
      </c>
      <c r="Q117" s="1">
        <f>DateEnded_4Day!Q116</f>
        <v>44425</v>
      </c>
      <c r="R117" s="1">
        <f>DateEnded_4Day!R116</f>
        <v>44416</v>
      </c>
      <c r="S117" s="1">
        <f>DateEnded_4Day!S116</f>
        <v>44425</v>
      </c>
      <c r="T117" s="1">
        <f>DateEnded_4Day!T116</f>
        <v>44425</v>
      </c>
      <c r="U117" s="1">
        <f>DateEnded_4Day!U116</f>
        <v>44425</v>
      </c>
      <c r="V117" s="1">
        <f>DateEnded_4Day!V116</f>
        <v>44424</v>
      </c>
      <c r="W117" s="1">
        <f>DateEnded_4Day!W116</f>
        <v>44425</v>
      </c>
      <c r="X117" s="1">
        <f>DateEnded_4Day!X116</f>
        <v>44425</v>
      </c>
      <c r="Y117" s="1">
        <f>DateEnded_4Day!Y116</f>
        <v>44425</v>
      </c>
      <c r="Z117" s="1">
        <f>DateEnded_4Day!Z116</f>
        <v>44425</v>
      </c>
      <c r="AA117" s="1">
        <f>DateEnded_4Day!AA116</f>
        <v>44425</v>
      </c>
      <c r="AB117" s="1">
        <f>DateEnded_4Day!AB116</f>
        <v>44425</v>
      </c>
      <c r="AC117" s="1">
        <f>DateEnded_4Day!AC116</f>
        <v>44425</v>
      </c>
      <c r="AD117" s="1">
        <f>DateEnded_4Day!AD116</f>
        <v>44425</v>
      </c>
      <c r="AE117" s="1">
        <f>DateEnded_4Day!AE116</f>
        <v>44419</v>
      </c>
      <c r="AF117" s="1">
        <f>DateEnded_4Day!AF116</f>
        <v>44425</v>
      </c>
      <c r="AG117" s="1">
        <f>DateEnded_4Day!AG116</f>
        <v>44425</v>
      </c>
      <c r="AH117" s="1">
        <f>DateEnded_4Day!AH116</f>
        <v>44425</v>
      </c>
      <c r="AI117" s="1">
        <f>DateEnded_4Day!AI116</f>
        <v>44425</v>
      </c>
      <c r="AJ117" s="1">
        <f>DateEnded_4Day!AJ116</f>
        <v>44425</v>
      </c>
    </row>
    <row r="118" spans="1:36" x14ac:dyDescent="0.25">
      <c r="A118" s="9"/>
      <c r="B118" s="13" t="s">
        <v>26</v>
      </c>
      <c r="C118" s="16">
        <f>IF(SUM(C2:C114)=0,ISBLANK(FALSE),1-(SUM(C2:C114)/SUM(NewDistributions!C2:C114)))</f>
        <v>1.3888952242461228E-2</v>
      </c>
      <c r="D118" s="16">
        <f>IF(SUM(D2:D114)=0,ISBLANK(FALSE),1-(SUM(D2:D114)/SUM(NewDistributions!D2:D114)))</f>
        <v>2.2581989550414794E-2</v>
      </c>
      <c r="E118" s="16">
        <f>IF(SUM(E2:E114)=0,ISBLANK(FALSE),1-(SUM(E2:E114)/SUM(NewDistributions!E2:E114)))</f>
        <v>1.8235866349687324E-3</v>
      </c>
      <c r="F118" s="16">
        <f>IF(SUM(F2:F114)=0,ISBLANK(FALSE),1-(SUM(F2:F114)/SUM(NewDistributions!F2:F114)))</f>
        <v>1.8235866363296438E-3</v>
      </c>
      <c r="G118" s="16">
        <f>IF(SUM(G2:G114)=0,ISBLANK(FALSE),1-(SUM(G2:G114)/SUM(NewDistributions!G2:G114)))</f>
        <v>1.8235866376455911E-3</v>
      </c>
      <c r="H118" s="16">
        <f>IF(SUM(H2:H114)=0,ISBLANK(FALSE),1-(SUM(H2:H114)/SUM(NewDistributions!H2:H114)))</f>
        <v>1.8235866387378286E-3</v>
      </c>
      <c r="I118" s="16">
        <f>IF(SUM(I2:I114)=0,ISBLANK(FALSE),1-(SUM(I2:I114)/SUM(NewDistributions!I2:I114)))</f>
        <v>1.823586639989494E-3</v>
      </c>
      <c r="J118" s="16">
        <f>IF(SUM(J2:J114)=0,ISBLANK(FALSE),1-(SUM(J2:J114)/SUM(NewDistributions!J2:J114)))</f>
        <v>1.823586640731123E-3</v>
      </c>
      <c r="K118" s="16">
        <f>IF(SUM(K2:K114)=0,ISBLANK(FALSE),1-(SUM(K2:K114)/SUM(NewDistributions!K2:K114)))</f>
        <v>1.8235866417635194E-3</v>
      </c>
      <c r="L118" s="16">
        <f>IF(SUM(L2:L114)=0,ISBLANK(FALSE),1-(SUM(L2:L114)/SUM(NewDistributions!L2:L114)))</f>
        <v>1.8235866424646252E-3</v>
      </c>
      <c r="M118" s="16">
        <f>IF(SUM(M2:M114)=0,ISBLANK(FALSE),1-(SUM(M2:M114)/SUM(NewDistributions!M2:M114)))</f>
        <v>1.8235866433263803E-3</v>
      </c>
      <c r="N118" s="16">
        <f>IF(SUM(N2:N114)=0,ISBLANK(FALSE),1-(SUM(N2:N114)/SUM(NewDistributions!N2:N114)))</f>
        <v>1.8235866443609972E-3</v>
      </c>
      <c r="O118" s="16">
        <f>IF(SUM(O2:O114)=0,ISBLANK(FALSE),1-(SUM(O2:O114)/SUM(NewDistributions!O2:O114)))</f>
        <v>6.1308876904341392E-2</v>
      </c>
      <c r="P118" s="16">
        <f>IF(SUM(P2:P114)=0,ISBLANK(FALSE),1-(SUM(P2:P114)/SUM(NewDistributions!P2:P114)))</f>
        <v>1.8235866460366568E-3</v>
      </c>
      <c r="Q118" s="16">
        <f>IF(SUM(Q2:Q114)=0,ISBLANK(FALSE),1-(SUM(Q2:Q114)/SUM(NewDistributions!Q2:Q114)))</f>
        <v>1.8235866471775219E-3</v>
      </c>
      <c r="R118" s="16">
        <f>IF(SUM(R2:R114)=0,ISBLANK(FALSE),1-(SUM(R2:R114)/SUM(NewDistributions!R2:R114)))</f>
        <v>6.1308876907998244E-2</v>
      </c>
      <c r="S118" s="16">
        <f>IF(SUM(S2:S114)=0,ISBLANK(FALSE),1-(SUM(S2:S114)/SUM(NewDistributions!S2:S114)))</f>
        <v>1.8235866493577779E-3</v>
      </c>
      <c r="T118" s="16">
        <f>IF(SUM(T2:T114)=0,ISBLANK(FALSE),1-(SUM(T2:T114)/SUM(NewDistributions!T2:T114)))</f>
        <v>1.8235866505560416E-3</v>
      </c>
      <c r="U118" s="16">
        <f>IF(SUM(U2:U114)=0,ISBLANK(FALSE),1-(SUM(U2:U114)/SUM(NewDistributions!U2:U114)))</f>
        <v>1.8235866519480393E-3</v>
      </c>
      <c r="V118" s="16">
        <f>IF(SUM(V2:V114)=0,ISBLANK(FALSE),1-(SUM(V2:V114)/SUM(NewDistributions!V2:V114)))</f>
        <v>2.1956334520745191E-3</v>
      </c>
      <c r="W118" s="16">
        <f>IF(SUM(W2:W114)=0,ISBLANK(FALSE),1-(SUM(W2:W114)/SUM(NewDistributions!W2:W114)))</f>
        <v>1.8235866533763412E-3</v>
      </c>
      <c r="X118" s="16">
        <f>IF(SUM(X2:X114)=0,ISBLANK(FALSE),1-(SUM(X2:X114)/SUM(NewDistributions!X2:X114)))</f>
        <v>1.8235866547912094E-3</v>
      </c>
      <c r="Y118" s="16">
        <f>IF(SUM(Y2:Y114)=0,ISBLANK(FALSE),1-(SUM(Y2:Y114)/SUM(NewDistributions!Y2:Y114)))</f>
        <v>1.823586655700371E-3</v>
      </c>
      <c r="Z118" s="16">
        <f>IF(SUM(Z2:Z114)=0,ISBLANK(FALSE),1-(SUM(Z2:Z114)/SUM(NewDistributions!Z2:Z114)))</f>
        <v>1.8235866571771897E-3</v>
      </c>
      <c r="AA118" s="16">
        <f>IF(SUM(AA2:AA114)=0,ISBLANK(FALSE),1-(SUM(AA2:AA114)/SUM(NewDistributions!AA2:AA114)))</f>
        <v>1.8235866582018145E-3</v>
      </c>
      <c r="AB118" s="16">
        <f>IF(SUM(AB2:AB114)=0,ISBLANK(FALSE),1-(SUM(AB2:AB114)/SUM(NewDistributions!AB2:AB114)))</f>
        <v>1.8235866602106521E-3</v>
      </c>
      <c r="AC118" s="16">
        <f>IF(SUM(AC2:AC114)=0,ISBLANK(FALSE),1-(SUM(AC2:AC114)/SUM(NewDistributions!AC2:AC114)))</f>
        <v>1.8235866619331631E-3</v>
      </c>
      <c r="AD118" s="16">
        <f>IF(SUM(AD2:AD114)=0,ISBLANK(FALSE),1-(SUM(AD2:AD114)/SUM(NewDistributions!AD2:AD114)))</f>
        <v>1.8235866634843667E-3</v>
      </c>
      <c r="AE118" s="16">
        <f>IF(SUM(AE2:AE114)=0,ISBLANK(FALSE),1-(SUM(AE2:AE114)/SUM(NewDistributions!AE2:AE114)))</f>
        <v>4.0104848179967734E-2</v>
      </c>
      <c r="AF118" s="16">
        <f>IF(SUM(AF2:AF114)=0,ISBLANK(FALSE),1-(SUM(AF2:AF114)/SUM(NewDistributions!AF2:AF114)))</f>
        <v>1.823586665820498E-3</v>
      </c>
      <c r="AG118" s="16">
        <f>IF(SUM(AG2:AG114)=0,ISBLANK(FALSE),1-(SUM(AG2:AG114)/SUM(NewDistributions!AG2:AG114)))</f>
        <v>1.8235866662547062E-3</v>
      </c>
      <c r="AH118" s="16">
        <f>IF(SUM(AH2:AH114)=0,ISBLANK(FALSE),1-(SUM(AH2:AH114)/SUM(NewDistributions!AH2:AH114)))</f>
        <v>1.8235866674001233E-3</v>
      </c>
      <c r="AI118" s="16">
        <f>IF(SUM(AI2:AI114)=0,ISBLANK(FALSE),1-(SUM(AI2:AI114)/SUM(NewDistributions!AI2:AI114)))</f>
        <v>1.8235866684277457E-3</v>
      </c>
      <c r="AJ118" s="16">
        <f>IF(SUM(AJ2:AJ114)=0,ISBLANK(FALSE),1-(SUM(AJ2:AJ114)/SUM(NewDistributions!AJ2:AJ114)))</f>
        <v>1.8235866703509851E-3</v>
      </c>
    </row>
    <row r="119" spans="1:36" x14ac:dyDescent="0.25">
      <c r="A119" s="9"/>
      <c r="B119" s="13"/>
    </row>
    <row r="120" spans="1:36" x14ac:dyDescent="0.25">
      <c r="A120" s="8" t="s">
        <v>2</v>
      </c>
      <c r="B120" s="8" t="s">
        <v>25</v>
      </c>
      <c r="C120" s="3" t="s">
        <v>26</v>
      </c>
    </row>
    <row r="121" spans="1:36" x14ac:dyDescent="0.25">
      <c r="A121" s="3" cm="1">
        <f t="array" ref="A121:C154">TRANSPOSE(C116:AJ118)</f>
        <v>1988</v>
      </c>
      <c r="B121" s="23">
        <v>44416</v>
      </c>
      <c r="C121">
        <v>1.3888952242461228E-2</v>
      </c>
    </row>
    <row r="122" spans="1:36" x14ac:dyDescent="0.25">
      <c r="A122" s="3">
        <v>1989</v>
      </c>
      <c r="B122" s="23">
        <v>44416</v>
      </c>
      <c r="C122">
        <v>2.2581989550414794E-2</v>
      </c>
    </row>
    <row r="123" spans="1:36" x14ac:dyDescent="0.25">
      <c r="A123" s="3">
        <v>1990</v>
      </c>
      <c r="B123" s="23">
        <v>44425</v>
      </c>
      <c r="C123">
        <v>1.8235866349687324E-3</v>
      </c>
    </row>
    <row r="124" spans="1:36" x14ac:dyDescent="0.25">
      <c r="A124" s="3">
        <v>1991</v>
      </c>
      <c r="B124" s="23">
        <v>44425</v>
      </c>
      <c r="C124">
        <v>1.8235866363296438E-3</v>
      </c>
    </row>
    <row r="125" spans="1:36" x14ac:dyDescent="0.25">
      <c r="A125" s="3">
        <v>1992</v>
      </c>
      <c r="B125" s="23">
        <v>44425</v>
      </c>
      <c r="C125">
        <v>1.8235866376455911E-3</v>
      </c>
    </row>
    <row r="126" spans="1:36" x14ac:dyDescent="0.25">
      <c r="A126" s="3">
        <v>1993</v>
      </c>
      <c r="B126" s="23">
        <v>44425</v>
      </c>
      <c r="C126">
        <v>1.8235866387378286E-3</v>
      </c>
    </row>
    <row r="127" spans="1:36" x14ac:dyDescent="0.25">
      <c r="A127" s="3">
        <v>1994</v>
      </c>
      <c r="B127" s="23">
        <v>44425</v>
      </c>
      <c r="C127">
        <v>1.823586639989494E-3</v>
      </c>
    </row>
    <row r="128" spans="1:36" x14ac:dyDescent="0.25">
      <c r="A128" s="3">
        <v>1995</v>
      </c>
      <c r="B128" s="23">
        <v>44425</v>
      </c>
      <c r="C128">
        <v>1.823586640731123E-3</v>
      </c>
    </row>
    <row r="129" spans="1:3" x14ac:dyDescent="0.25">
      <c r="A129" s="3">
        <v>1996</v>
      </c>
      <c r="B129" s="23">
        <v>44425</v>
      </c>
      <c r="C129">
        <v>1.8235866417635194E-3</v>
      </c>
    </row>
    <row r="130" spans="1:3" x14ac:dyDescent="0.25">
      <c r="A130" s="3">
        <v>1997</v>
      </c>
      <c r="B130" s="23">
        <v>44425</v>
      </c>
      <c r="C130">
        <v>1.8235866424646252E-3</v>
      </c>
    </row>
    <row r="131" spans="1:3" x14ac:dyDescent="0.25">
      <c r="A131" s="3">
        <v>1998</v>
      </c>
      <c r="B131" s="23">
        <v>44425</v>
      </c>
      <c r="C131">
        <v>1.8235866433263803E-3</v>
      </c>
    </row>
    <row r="132" spans="1:3" x14ac:dyDescent="0.25">
      <c r="A132" s="3">
        <v>1999</v>
      </c>
      <c r="B132" s="23">
        <v>44425</v>
      </c>
      <c r="C132">
        <v>1.8235866443609972E-3</v>
      </c>
    </row>
    <row r="133" spans="1:3" x14ac:dyDescent="0.25">
      <c r="A133" s="3">
        <v>2000</v>
      </c>
      <c r="B133" s="23">
        <v>44416</v>
      </c>
      <c r="C133">
        <v>6.1308876904341392E-2</v>
      </c>
    </row>
    <row r="134" spans="1:3" x14ac:dyDescent="0.25">
      <c r="A134" s="3">
        <v>2001</v>
      </c>
      <c r="B134" s="23">
        <v>44425</v>
      </c>
      <c r="C134">
        <v>1.8235866460366568E-3</v>
      </c>
    </row>
    <row r="135" spans="1:3" x14ac:dyDescent="0.25">
      <c r="A135" s="3">
        <v>2002</v>
      </c>
      <c r="B135" s="23">
        <v>44425</v>
      </c>
      <c r="C135">
        <v>1.8235866471775219E-3</v>
      </c>
    </row>
    <row r="136" spans="1:3" x14ac:dyDescent="0.25">
      <c r="A136" s="3">
        <v>2003</v>
      </c>
      <c r="B136" s="23">
        <v>44416</v>
      </c>
      <c r="C136">
        <v>6.1308876907998244E-2</v>
      </c>
    </row>
    <row r="137" spans="1:3" x14ac:dyDescent="0.25">
      <c r="A137" s="3">
        <v>2004</v>
      </c>
      <c r="B137" s="23">
        <v>44425</v>
      </c>
      <c r="C137">
        <v>1.8235866493577779E-3</v>
      </c>
    </row>
    <row r="138" spans="1:3" x14ac:dyDescent="0.25">
      <c r="A138" s="3">
        <v>2005</v>
      </c>
      <c r="B138" s="23">
        <v>44425</v>
      </c>
      <c r="C138">
        <v>1.8235866505560416E-3</v>
      </c>
    </row>
    <row r="139" spans="1:3" x14ac:dyDescent="0.25">
      <c r="A139" s="3">
        <v>2006</v>
      </c>
      <c r="B139" s="23">
        <v>44425</v>
      </c>
      <c r="C139">
        <v>1.8235866519480393E-3</v>
      </c>
    </row>
    <row r="140" spans="1:3" x14ac:dyDescent="0.25">
      <c r="A140" s="3">
        <v>2007</v>
      </c>
      <c r="B140" s="23">
        <v>44424</v>
      </c>
      <c r="C140">
        <v>2.1956334520745191E-3</v>
      </c>
    </row>
    <row r="141" spans="1:3" x14ac:dyDescent="0.25">
      <c r="A141" s="3">
        <v>2008</v>
      </c>
      <c r="B141" s="23">
        <v>44425</v>
      </c>
      <c r="C141">
        <v>1.8235866533763412E-3</v>
      </c>
    </row>
    <row r="142" spans="1:3" x14ac:dyDescent="0.25">
      <c r="A142" s="3">
        <v>2009</v>
      </c>
      <c r="B142" s="23">
        <v>44425</v>
      </c>
      <c r="C142">
        <v>1.8235866547912094E-3</v>
      </c>
    </row>
    <row r="143" spans="1:3" x14ac:dyDescent="0.25">
      <c r="A143" s="3">
        <v>2010</v>
      </c>
      <c r="B143" s="23">
        <v>44425</v>
      </c>
      <c r="C143">
        <v>1.823586655700371E-3</v>
      </c>
    </row>
    <row r="144" spans="1:3" x14ac:dyDescent="0.25">
      <c r="A144" s="3">
        <v>2011</v>
      </c>
      <c r="B144" s="23">
        <v>44425</v>
      </c>
      <c r="C144">
        <v>1.8235866571771897E-3</v>
      </c>
    </row>
    <row r="145" spans="1:3" x14ac:dyDescent="0.25">
      <c r="A145" s="3">
        <v>2012</v>
      </c>
      <c r="B145" s="23">
        <v>44425</v>
      </c>
      <c r="C145">
        <v>1.8235866582018145E-3</v>
      </c>
    </row>
    <row r="146" spans="1:3" x14ac:dyDescent="0.25">
      <c r="A146" s="3">
        <v>2013</v>
      </c>
      <c r="B146" s="23">
        <v>44425</v>
      </c>
      <c r="C146">
        <v>1.8235866602106521E-3</v>
      </c>
    </row>
    <row r="147" spans="1:3" x14ac:dyDescent="0.25">
      <c r="A147" s="3">
        <v>2014</v>
      </c>
      <c r="B147" s="23">
        <v>44425</v>
      </c>
      <c r="C147">
        <v>1.8235866619331631E-3</v>
      </c>
    </row>
    <row r="148" spans="1:3" x14ac:dyDescent="0.25">
      <c r="A148" s="3">
        <v>2015</v>
      </c>
      <c r="B148" s="23">
        <v>44425</v>
      </c>
      <c r="C148">
        <v>1.8235866634843667E-3</v>
      </c>
    </row>
    <row r="149" spans="1:3" x14ac:dyDescent="0.25">
      <c r="A149" s="3">
        <v>2016</v>
      </c>
      <c r="B149" s="23">
        <v>44419</v>
      </c>
      <c r="C149">
        <v>4.0104848179967734E-2</v>
      </c>
    </row>
    <row r="150" spans="1:3" x14ac:dyDescent="0.25">
      <c r="A150" s="3">
        <v>2017</v>
      </c>
      <c r="B150" s="23">
        <v>44425</v>
      </c>
      <c r="C150">
        <v>1.823586665820498E-3</v>
      </c>
    </row>
    <row r="151" spans="1:3" x14ac:dyDescent="0.25">
      <c r="A151" s="3">
        <v>2018</v>
      </c>
      <c r="B151" s="23">
        <v>44425</v>
      </c>
      <c r="C151">
        <v>1.8235866662547062E-3</v>
      </c>
    </row>
    <row r="152" spans="1:3" x14ac:dyDescent="0.25">
      <c r="A152" s="3">
        <v>2019</v>
      </c>
      <c r="B152" s="23">
        <v>44425</v>
      </c>
      <c r="C152">
        <v>1.8235866674001233E-3</v>
      </c>
    </row>
    <row r="153" spans="1:3" x14ac:dyDescent="0.25">
      <c r="A153" s="3">
        <v>2020</v>
      </c>
      <c r="B153" s="23">
        <v>44425</v>
      </c>
      <c r="C153">
        <v>1.8235866684277457E-3</v>
      </c>
    </row>
    <row r="154" spans="1:3" x14ac:dyDescent="0.25">
      <c r="A154" s="3">
        <v>2021</v>
      </c>
      <c r="B154" s="23">
        <v>44425</v>
      </c>
      <c r="C154">
        <v>1.8235866703509851E-3</v>
      </c>
    </row>
    <row r="155" spans="1:3" x14ac:dyDescent="0.25">
      <c r="A155" s="3"/>
      <c r="B155" s="23"/>
    </row>
    <row r="156" spans="1:3" x14ac:dyDescent="0.25">
      <c r="A156" s="3"/>
      <c r="B156" s="23"/>
    </row>
    <row r="157" spans="1:3" x14ac:dyDescent="0.25">
      <c r="A157" s="3"/>
      <c r="B157" s="23"/>
    </row>
    <row r="158" spans="1:3" x14ac:dyDescent="0.25">
      <c r="A158" s="3"/>
      <c r="B158" s="23"/>
    </row>
    <row r="159" spans="1:3" x14ac:dyDescent="0.25">
      <c r="A159" s="3"/>
      <c r="B159" s="23"/>
    </row>
    <row r="160" spans="1:3" x14ac:dyDescent="0.25">
      <c r="A160" s="3"/>
      <c r="B160" s="23"/>
    </row>
    <row r="161" spans="1:2" x14ac:dyDescent="0.25">
      <c r="A161" s="3"/>
      <c r="B161" s="23"/>
    </row>
    <row r="162" spans="1:2" x14ac:dyDescent="0.25">
      <c r="A162" s="3"/>
      <c r="B162" s="23"/>
    </row>
    <row r="163" spans="1:2" x14ac:dyDescent="0.25">
      <c r="A163" s="3"/>
      <c r="B163" s="23"/>
    </row>
    <row r="164" spans="1:2" x14ac:dyDescent="0.25">
      <c r="A164" s="3"/>
      <c r="B164" s="23"/>
    </row>
    <row r="165" spans="1:2" x14ac:dyDescent="0.25">
      <c r="A165" s="3"/>
      <c r="B165" s="23"/>
    </row>
    <row r="166" spans="1:2" x14ac:dyDescent="0.25">
      <c r="A166" s="3"/>
      <c r="B166" s="2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6B00-B9F8-4DC5-9DF0-94DD680F5FDD}">
  <dimension ref="A1:AJ166"/>
  <sheetViews>
    <sheetView zoomScale="85" zoomScaleNormal="85" workbookViewId="0">
      <pane xSplit="2" ySplit="1" topLeftCell="F79" activePane="bottomRight" state="frozen"/>
      <selection pane="topRight" activeCell="C1" sqref="C1"/>
      <selection pane="bottomLeft" activeCell="A2" sqref="A2"/>
      <selection pane="bottomRight" activeCell="C118" sqref="C118:AJ118"/>
    </sheetView>
  </sheetViews>
  <sheetFormatPr defaultRowHeight="15" x14ac:dyDescent="0.25"/>
  <cols>
    <col min="2" max="2" width="11.85546875" customWidth="1"/>
  </cols>
  <sheetData>
    <row r="1" spans="1:36" x14ac:dyDescent="0.25">
      <c r="A1" t="s">
        <v>0</v>
      </c>
      <c r="B1" s="3" t="s">
        <v>3</v>
      </c>
      <c r="C1" s="3">
        <v>1988</v>
      </c>
      <c r="D1" s="3">
        <v>1989</v>
      </c>
      <c r="E1" s="3">
        <v>1990</v>
      </c>
      <c r="F1" s="3">
        <v>1991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3">
        <v>2001</v>
      </c>
      <c r="Q1" s="3">
        <v>2002</v>
      </c>
      <c r="R1" s="3">
        <v>2003</v>
      </c>
      <c r="S1" s="3">
        <v>2004</v>
      </c>
      <c r="T1" s="3">
        <v>2005</v>
      </c>
      <c r="U1" s="3">
        <v>2006</v>
      </c>
      <c r="V1" s="3">
        <v>2007</v>
      </c>
      <c r="W1" s="3">
        <v>2008</v>
      </c>
      <c r="X1" s="3">
        <v>2009</v>
      </c>
      <c r="Y1" s="3">
        <v>2010</v>
      </c>
      <c r="Z1" s="3">
        <v>2011</v>
      </c>
      <c r="AA1" s="3">
        <v>2012</v>
      </c>
      <c r="AB1" s="3">
        <v>2013</v>
      </c>
      <c r="AC1" s="3">
        <v>2014</v>
      </c>
      <c r="AD1" s="3">
        <v>2015</v>
      </c>
      <c r="AE1" s="3">
        <v>2016</v>
      </c>
      <c r="AF1" s="3">
        <v>2017</v>
      </c>
      <c r="AG1" s="3">
        <v>2018</v>
      </c>
      <c r="AH1" s="3">
        <v>2019</v>
      </c>
      <c r="AI1" s="3">
        <v>2020</v>
      </c>
      <c r="AJ1" s="3">
        <v>2021</v>
      </c>
    </row>
    <row r="2" spans="1:36" x14ac:dyDescent="0.25">
      <c r="A2" s="1">
        <v>44317</v>
      </c>
      <c r="B2" s="3">
        <v>121</v>
      </c>
      <c r="C2" s="9">
        <f>IF($A2&lt;=C$117,NewDistributions!C2,"")</f>
        <v>0</v>
      </c>
      <c r="D2" s="9">
        <f>IF($A2&lt;=D$117,NewDistributions!D2,"")</f>
        <v>0</v>
      </c>
      <c r="E2" s="9">
        <f>IF($A2&lt;=E$117,NewDistributions!E2,"")</f>
        <v>0</v>
      </c>
      <c r="F2" s="9">
        <f>IF($A2&lt;=F$117,NewDistributions!F2,"")</f>
        <v>0</v>
      </c>
      <c r="G2" s="9">
        <f>IF($A2&lt;=G$117,NewDistributions!G2,"")</f>
        <v>0</v>
      </c>
      <c r="H2" s="9">
        <f>IF($A2&lt;=H$117,NewDistributions!H2,"")</f>
        <v>0</v>
      </c>
      <c r="I2" s="9">
        <f>IF($A2&lt;=I$117,NewDistributions!I2,"")</f>
        <v>0</v>
      </c>
      <c r="J2" s="9">
        <f>IF($A2&lt;=J$117,NewDistributions!J2,"")</f>
        <v>0</v>
      </c>
      <c r="K2" s="9">
        <f>IF($A2&lt;=K$117,NewDistributions!K2,"")</f>
        <v>0</v>
      </c>
      <c r="L2" s="9">
        <f>IF($A2&lt;=L$117,NewDistributions!L2,"")</f>
        <v>0</v>
      </c>
      <c r="M2" s="9">
        <f>IF($A2&lt;=M$117,NewDistributions!M2,"")</f>
        <v>0</v>
      </c>
      <c r="N2" s="9">
        <f>IF($A2&lt;=N$117,NewDistributions!N2,"")</f>
        <v>0</v>
      </c>
      <c r="O2" s="9">
        <f>IF($A2&lt;=O$117,NewDistributions!O2,"")</f>
        <v>0</v>
      </c>
      <c r="P2" s="9">
        <f>IF($A2&lt;=P$117,NewDistributions!P2,"")</f>
        <v>0</v>
      </c>
      <c r="Q2" s="9">
        <f>IF($A2&lt;=Q$117,NewDistributions!Q2,"")</f>
        <v>0</v>
      </c>
      <c r="R2" s="9">
        <f>IF($A2&lt;=R$117,NewDistributions!R2,"")</f>
        <v>0</v>
      </c>
      <c r="S2" s="9">
        <f>IF($A2&lt;=S$117,NewDistributions!S2,"")</f>
        <v>0</v>
      </c>
      <c r="T2" s="9">
        <f>IF($A2&lt;=T$117,NewDistributions!T2,"")</f>
        <v>0</v>
      </c>
      <c r="U2" s="9">
        <f>IF($A2&lt;=U$117,NewDistributions!U2,"")</f>
        <v>0</v>
      </c>
      <c r="V2" s="9">
        <f>IF($A2&lt;=V$117,NewDistributions!V2,"")</f>
        <v>0</v>
      </c>
      <c r="W2" s="9">
        <f>IF($A2&lt;=W$117,NewDistributions!W2,"")</f>
        <v>0</v>
      </c>
      <c r="X2" s="9">
        <f>IF($A2&lt;=X$117,NewDistributions!X2,"")</f>
        <v>0</v>
      </c>
      <c r="Y2" s="9">
        <f>IF($A2&lt;=Y$117,NewDistributions!Y2,"")</f>
        <v>0</v>
      </c>
      <c r="Z2" s="9">
        <f>IF($A2&lt;=Z$117,NewDistributions!Z2,"")</f>
        <v>0</v>
      </c>
      <c r="AA2" s="9">
        <f>IF($A2&lt;=AA$117,NewDistributions!AA2,"")</f>
        <v>0</v>
      </c>
      <c r="AB2" s="9">
        <f>IF($A2&lt;=AB$117,NewDistributions!AB2,"")</f>
        <v>0</v>
      </c>
      <c r="AC2" s="9">
        <f>IF($A2&lt;=AC$117,NewDistributions!AC2,"")</f>
        <v>0</v>
      </c>
      <c r="AD2" s="9">
        <f>IF($A2&lt;=AD$117,NewDistributions!AD2,"")</f>
        <v>0</v>
      </c>
      <c r="AE2" s="9">
        <f>IF($A2&lt;=AE$117,NewDistributions!AE2,"")</f>
        <v>0</v>
      </c>
      <c r="AF2" s="9">
        <f>IF($A2&lt;=AF$117,NewDistributions!AF2,"")</f>
        <v>0</v>
      </c>
      <c r="AG2" s="9">
        <f>IF($A2&lt;=AG$117,NewDistributions!AG2,"")</f>
        <v>0</v>
      </c>
      <c r="AH2" s="9">
        <f>IF($A2&lt;=AH$117,NewDistributions!AH2,"")</f>
        <v>0</v>
      </c>
      <c r="AI2" s="9">
        <f>IF($A2&lt;=AI$117,NewDistributions!AI2,"")</f>
        <v>0</v>
      </c>
      <c r="AJ2" s="9">
        <f>IF($A2&lt;=AJ$117,NewDistributions!AJ2,"")</f>
        <v>0</v>
      </c>
    </row>
    <row r="3" spans="1:36" x14ac:dyDescent="0.25">
      <c r="A3" s="1">
        <v>44318</v>
      </c>
      <c r="B3" s="3">
        <v>122</v>
      </c>
      <c r="C3" s="9">
        <f>IF($A3&lt;=C$117,NewDistributions!C3,"")</f>
        <v>0</v>
      </c>
      <c r="D3" s="9">
        <f>IF($A3&lt;=D$117,NewDistributions!D3,"")</f>
        <v>0</v>
      </c>
      <c r="E3" s="9">
        <f>IF($A3&lt;=E$117,NewDistributions!E3,"")</f>
        <v>0</v>
      </c>
      <c r="F3" s="9">
        <f>IF($A3&lt;=F$117,NewDistributions!F3,"")</f>
        <v>0</v>
      </c>
      <c r="G3" s="9">
        <f>IF($A3&lt;=G$117,NewDistributions!G3,"")</f>
        <v>0</v>
      </c>
      <c r="H3" s="9">
        <f>IF($A3&lt;=H$117,NewDistributions!H3,"")</f>
        <v>0</v>
      </c>
      <c r="I3" s="9">
        <f>IF($A3&lt;=I$117,NewDistributions!I3,"")</f>
        <v>0</v>
      </c>
      <c r="J3" s="9">
        <f>IF($A3&lt;=J$117,NewDistributions!J3,"")</f>
        <v>0</v>
      </c>
      <c r="K3" s="9">
        <f>IF($A3&lt;=K$117,NewDistributions!K3,"")</f>
        <v>0</v>
      </c>
      <c r="L3" s="9">
        <f>IF($A3&lt;=L$117,NewDistributions!L3,"")</f>
        <v>0</v>
      </c>
      <c r="M3" s="9">
        <f>IF($A3&lt;=M$117,NewDistributions!M3,"")</f>
        <v>0</v>
      </c>
      <c r="N3" s="9">
        <f>IF($A3&lt;=N$117,NewDistributions!N3,"")</f>
        <v>0</v>
      </c>
      <c r="O3" s="9">
        <f>IF($A3&lt;=O$117,NewDistributions!O3,"")</f>
        <v>0</v>
      </c>
      <c r="P3" s="9">
        <f>IF($A3&lt;=P$117,NewDistributions!P3,"")</f>
        <v>0</v>
      </c>
      <c r="Q3" s="9">
        <f>IF($A3&lt;=Q$117,NewDistributions!Q3,"")</f>
        <v>0</v>
      </c>
      <c r="R3" s="9">
        <f>IF($A3&lt;=R$117,NewDistributions!R3,"")</f>
        <v>0</v>
      </c>
      <c r="S3" s="9">
        <f>IF($A3&lt;=S$117,NewDistributions!S3,"")</f>
        <v>0</v>
      </c>
      <c r="T3" s="9">
        <f>IF($A3&lt;=T$117,NewDistributions!T3,"")</f>
        <v>0</v>
      </c>
      <c r="U3" s="9">
        <f>IF($A3&lt;=U$117,NewDistributions!U3,"")</f>
        <v>0</v>
      </c>
      <c r="V3" s="9">
        <f>IF($A3&lt;=V$117,NewDistributions!V3,"")</f>
        <v>0</v>
      </c>
      <c r="W3" s="9">
        <f>IF($A3&lt;=W$117,NewDistributions!W3,"")</f>
        <v>0</v>
      </c>
      <c r="X3" s="9">
        <f>IF($A3&lt;=X$117,NewDistributions!X3,"")</f>
        <v>0</v>
      </c>
      <c r="Y3" s="9">
        <f>IF($A3&lt;=Y$117,NewDistributions!Y3,"")</f>
        <v>0</v>
      </c>
      <c r="Z3" s="9">
        <f>IF($A3&lt;=Z$117,NewDistributions!Z3,"")</f>
        <v>0</v>
      </c>
      <c r="AA3" s="9">
        <f>IF($A3&lt;=AA$117,NewDistributions!AA3,"")</f>
        <v>0</v>
      </c>
      <c r="AB3" s="9">
        <f>IF($A3&lt;=AB$117,NewDistributions!AB3,"")</f>
        <v>0</v>
      </c>
      <c r="AC3" s="9">
        <f>IF($A3&lt;=AC$117,NewDistributions!AC3,"")</f>
        <v>0</v>
      </c>
      <c r="AD3" s="9">
        <f>IF($A3&lt;=AD$117,NewDistributions!AD3,"")</f>
        <v>0</v>
      </c>
      <c r="AE3" s="9">
        <f>IF($A3&lt;=AE$117,NewDistributions!AE3,"")</f>
        <v>0</v>
      </c>
      <c r="AF3" s="9">
        <f>IF($A3&lt;=AF$117,NewDistributions!AF3,"")</f>
        <v>0</v>
      </c>
      <c r="AG3" s="9">
        <f>IF($A3&lt;=AG$117,NewDistributions!AG3,"")</f>
        <v>0</v>
      </c>
      <c r="AH3" s="9">
        <f>IF($A3&lt;=AH$117,NewDistributions!AH3,"")</f>
        <v>0</v>
      </c>
      <c r="AI3" s="9">
        <f>IF($A3&lt;=AI$117,NewDistributions!AI3,"")</f>
        <v>0</v>
      </c>
      <c r="AJ3" s="9">
        <f>IF($A3&lt;=AJ$117,NewDistributions!AJ3,"")</f>
        <v>0</v>
      </c>
    </row>
    <row r="4" spans="1:36" x14ac:dyDescent="0.25">
      <c r="A4" s="1">
        <v>44319</v>
      </c>
      <c r="B4" s="3">
        <v>123</v>
      </c>
      <c r="C4" s="9">
        <f>IF($A4&lt;=C$117,NewDistributions!C4,"")</f>
        <v>0</v>
      </c>
      <c r="D4" s="9">
        <f>IF($A4&lt;=D$117,NewDistributions!D4,"")</f>
        <v>0</v>
      </c>
      <c r="E4" s="9">
        <f>IF($A4&lt;=E$117,NewDistributions!E4,"")</f>
        <v>0</v>
      </c>
      <c r="F4" s="9">
        <f>IF($A4&lt;=F$117,NewDistributions!F4,"")</f>
        <v>0</v>
      </c>
      <c r="G4" s="9">
        <f>IF($A4&lt;=G$117,NewDistributions!G4,"")</f>
        <v>0</v>
      </c>
      <c r="H4" s="9">
        <f>IF($A4&lt;=H$117,NewDistributions!H4,"")</f>
        <v>0</v>
      </c>
      <c r="I4" s="9">
        <f>IF($A4&lt;=I$117,NewDistributions!I4,"")</f>
        <v>0</v>
      </c>
      <c r="J4" s="9">
        <f>IF($A4&lt;=J$117,NewDistributions!J4,"")</f>
        <v>0</v>
      </c>
      <c r="K4" s="9">
        <f>IF($A4&lt;=K$117,NewDistributions!K4,"")</f>
        <v>0</v>
      </c>
      <c r="L4" s="9">
        <f>IF($A4&lt;=L$117,NewDistributions!L4,"")</f>
        <v>0</v>
      </c>
      <c r="M4" s="9">
        <f>IF($A4&lt;=M$117,NewDistributions!M4,"")</f>
        <v>0</v>
      </c>
      <c r="N4" s="9">
        <f>IF($A4&lt;=N$117,NewDistributions!N4,"")</f>
        <v>0</v>
      </c>
      <c r="O4" s="9">
        <f>IF($A4&lt;=O$117,NewDistributions!O4,"")</f>
        <v>0</v>
      </c>
      <c r="P4" s="9">
        <f>IF($A4&lt;=P$117,NewDistributions!P4,"")</f>
        <v>0</v>
      </c>
      <c r="Q4" s="9">
        <f>IF($A4&lt;=Q$117,NewDistributions!Q4,"")</f>
        <v>0</v>
      </c>
      <c r="R4" s="9">
        <f>IF($A4&lt;=R$117,NewDistributions!R4,"")</f>
        <v>0</v>
      </c>
      <c r="S4" s="9">
        <f>IF($A4&lt;=S$117,NewDistributions!S4,"")</f>
        <v>0</v>
      </c>
      <c r="T4" s="9">
        <f>IF($A4&lt;=T$117,NewDistributions!T4,"")</f>
        <v>0</v>
      </c>
      <c r="U4" s="9">
        <f>IF($A4&lt;=U$117,NewDistributions!U4,"")</f>
        <v>0</v>
      </c>
      <c r="V4" s="9">
        <f>IF($A4&lt;=V$117,NewDistributions!V4,"")</f>
        <v>0</v>
      </c>
      <c r="W4" s="9">
        <f>IF($A4&lt;=W$117,NewDistributions!W4,"")</f>
        <v>0</v>
      </c>
      <c r="X4" s="9">
        <f>IF($A4&lt;=X$117,NewDistributions!X4,"")</f>
        <v>0</v>
      </c>
      <c r="Y4" s="9">
        <f>IF($A4&lt;=Y$117,NewDistributions!Y4,"")</f>
        <v>0</v>
      </c>
      <c r="Z4" s="9">
        <f>IF($A4&lt;=Z$117,NewDistributions!Z4,"")</f>
        <v>0</v>
      </c>
      <c r="AA4" s="9">
        <f>IF($A4&lt;=AA$117,NewDistributions!AA4,"")</f>
        <v>0</v>
      </c>
      <c r="AB4" s="9">
        <f>IF($A4&lt;=AB$117,NewDistributions!AB4,"")</f>
        <v>0</v>
      </c>
      <c r="AC4" s="9">
        <f>IF($A4&lt;=AC$117,NewDistributions!AC4,"")</f>
        <v>0</v>
      </c>
      <c r="AD4" s="9">
        <f>IF($A4&lt;=AD$117,NewDistributions!AD4,"")</f>
        <v>0</v>
      </c>
      <c r="AE4" s="9">
        <f>IF($A4&lt;=AE$117,NewDistributions!AE4,"")</f>
        <v>0</v>
      </c>
      <c r="AF4" s="9">
        <f>IF($A4&lt;=AF$117,NewDistributions!AF4,"")</f>
        <v>0</v>
      </c>
      <c r="AG4" s="9">
        <f>IF($A4&lt;=AG$117,NewDistributions!AG4,"")</f>
        <v>0</v>
      </c>
      <c r="AH4" s="9">
        <f>IF($A4&lt;=AH$117,NewDistributions!AH4,"")</f>
        <v>0</v>
      </c>
      <c r="AI4" s="9">
        <f>IF($A4&lt;=AI$117,NewDistributions!AI4,"")</f>
        <v>0</v>
      </c>
      <c r="AJ4" s="9">
        <f>IF($A4&lt;=AJ$117,NewDistributions!AJ4,"")</f>
        <v>0</v>
      </c>
    </row>
    <row r="5" spans="1:36" x14ac:dyDescent="0.25">
      <c r="A5" s="1">
        <v>44320</v>
      </c>
      <c r="B5" s="3">
        <v>124</v>
      </c>
      <c r="C5" s="9">
        <f>IF($A5&lt;=C$117,NewDistributions!C5,"")</f>
        <v>0</v>
      </c>
      <c r="D5" s="9">
        <f>IF($A5&lt;=D$117,NewDistributions!D5,"")</f>
        <v>0</v>
      </c>
      <c r="E5" s="9">
        <f>IF($A5&lt;=E$117,NewDistributions!E5,"")</f>
        <v>0</v>
      </c>
      <c r="F5" s="9">
        <f>IF($A5&lt;=F$117,NewDistributions!F5,"")</f>
        <v>0</v>
      </c>
      <c r="G5" s="9">
        <f>IF($A5&lt;=G$117,NewDistributions!G5,"")</f>
        <v>0</v>
      </c>
      <c r="H5" s="9">
        <f>IF($A5&lt;=H$117,NewDistributions!H5,"")</f>
        <v>0</v>
      </c>
      <c r="I5" s="9">
        <f>IF($A5&lt;=I$117,NewDistributions!I5,"")</f>
        <v>0</v>
      </c>
      <c r="J5" s="9">
        <f>IF($A5&lt;=J$117,NewDistributions!J5,"")</f>
        <v>0</v>
      </c>
      <c r="K5" s="9">
        <f>IF($A5&lt;=K$117,NewDistributions!K5,"")</f>
        <v>0</v>
      </c>
      <c r="L5" s="9">
        <f>IF($A5&lt;=L$117,NewDistributions!L5,"")</f>
        <v>0</v>
      </c>
      <c r="M5" s="9">
        <f>IF($A5&lt;=M$117,NewDistributions!M5,"")</f>
        <v>0</v>
      </c>
      <c r="N5" s="9">
        <f>IF($A5&lt;=N$117,NewDistributions!N5,"")</f>
        <v>0</v>
      </c>
      <c r="O5" s="9">
        <f>IF($A5&lt;=O$117,NewDistributions!O5,"")</f>
        <v>0</v>
      </c>
      <c r="P5" s="9">
        <f>IF($A5&lt;=P$117,NewDistributions!P5,"")</f>
        <v>0</v>
      </c>
      <c r="Q5" s="9">
        <f>IF($A5&lt;=Q$117,NewDistributions!Q5,"")</f>
        <v>0</v>
      </c>
      <c r="R5" s="9">
        <f>IF($A5&lt;=R$117,NewDistributions!R5,"")</f>
        <v>0</v>
      </c>
      <c r="S5" s="9">
        <f>IF($A5&lt;=S$117,NewDistributions!S5,"")</f>
        <v>0</v>
      </c>
      <c r="T5" s="9">
        <f>IF($A5&lt;=T$117,NewDistributions!T5,"")</f>
        <v>0</v>
      </c>
      <c r="U5" s="9">
        <f>IF($A5&lt;=U$117,NewDistributions!U5,"")</f>
        <v>0</v>
      </c>
      <c r="V5" s="9">
        <f>IF($A5&lt;=V$117,NewDistributions!V5,"")</f>
        <v>0</v>
      </c>
      <c r="W5" s="9">
        <f>IF($A5&lt;=W$117,NewDistributions!W5,"")</f>
        <v>0</v>
      </c>
      <c r="X5" s="9">
        <f>IF($A5&lt;=X$117,NewDistributions!X5,"")</f>
        <v>0</v>
      </c>
      <c r="Y5" s="9">
        <f>IF($A5&lt;=Y$117,NewDistributions!Y5,"")</f>
        <v>0</v>
      </c>
      <c r="Z5" s="9">
        <f>IF($A5&lt;=Z$117,NewDistributions!Z5,"")</f>
        <v>0</v>
      </c>
      <c r="AA5" s="9">
        <f>IF($A5&lt;=AA$117,NewDistributions!AA5,"")</f>
        <v>0</v>
      </c>
      <c r="AB5" s="9">
        <f>IF($A5&lt;=AB$117,NewDistributions!AB5,"")</f>
        <v>0</v>
      </c>
      <c r="AC5" s="9">
        <f>IF($A5&lt;=AC$117,NewDistributions!AC5,"")</f>
        <v>0</v>
      </c>
      <c r="AD5" s="9">
        <f>IF($A5&lt;=AD$117,NewDistributions!AD5,"")</f>
        <v>0</v>
      </c>
      <c r="AE5" s="9">
        <f>IF($A5&lt;=AE$117,NewDistributions!AE5,"")</f>
        <v>0</v>
      </c>
      <c r="AF5" s="9">
        <f>IF($A5&lt;=AF$117,NewDistributions!AF5,"")</f>
        <v>0</v>
      </c>
      <c r="AG5" s="9">
        <f>IF($A5&lt;=AG$117,NewDistributions!AG5,"")</f>
        <v>0</v>
      </c>
      <c r="AH5" s="9">
        <f>IF($A5&lt;=AH$117,NewDistributions!AH5,"")</f>
        <v>0</v>
      </c>
      <c r="AI5" s="9">
        <f>IF($A5&lt;=AI$117,NewDistributions!AI5,"")</f>
        <v>0</v>
      </c>
      <c r="AJ5" s="9">
        <f>IF($A5&lt;=AJ$117,NewDistributions!AJ5,"")</f>
        <v>0</v>
      </c>
    </row>
    <row r="6" spans="1:36" x14ac:dyDescent="0.25">
      <c r="A6" s="1">
        <v>44321</v>
      </c>
      <c r="B6" s="3">
        <v>125</v>
      </c>
      <c r="C6" s="9">
        <f>IF($A6&lt;=C$117,NewDistributions!C6,"")</f>
        <v>0</v>
      </c>
      <c r="D6" s="9">
        <f>IF($A6&lt;=D$117,NewDistributions!D6,"")</f>
        <v>0</v>
      </c>
      <c r="E6" s="9">
        <f>IF($A6&lt;=E$117,NewDistributions!E6,"")</f>
        <v>0</v>
      </c>
      <c r="F6" s="9">
        <f>IF($A6&lt;=F$117,NewDistributions!F6,"")</f>
        <v>0</v>
      </c>
      <c r="G6" s="9">
        <f>IF($A6&lt;=G$117,NewDistributions!G6,"")</f>
        <v>0</v>
      </c>
      <c r="H6" s="9">
        <f>IF($A6&lt;=H$117,NewDistributions!H6,"")</f>
        <v>0</v>
      </c>
      <c r="I6" s="9">
        <f>IF($A6&lt;=I$117,NewDistributions!I6,"")</f>
        <v>0</v>
      </c>
      <c r="J6" s="9">
        <f>IF($A6&lt;=J$117,NewDistributions!J6,"")</f>
        <v>0</v>
      </c>
      <c r="K6" s="9">
        <f>IF($A6&lt;=K$117,NewDistributions!K6,"")</f>
        <v>0</v>
      </c>
      <c r="L6" s="9">
        <f>IF($A6&lt;=L$117,NewDistributions!L6,"")</f>
        <v>0</v>
      </c>
      <c r="M6" s="9">
        <f>IF($A6&lt;=M$117,NewDistributions!M6,"")</f>
        <v>0</v>
      </c>
      <c r="N6" s="9">
        <f>IF($A6&lt;=N$117,NewDistributions!N6,"")</f>
        <v>0</v>
      </c>
      <c r="O6" s="9">
        <f>IF($A6&lt;=O$117,NewDistributions!O6,"")</f>
        <v>0</v>
      </c>
      <c r="P6" s="9">
        <f>IF($A6&lt;=P$117,NewDistributions!P6,"")</f>
        <v>0</v>
      </c>
      <c r="Q6" s="9">
        <f>IF($A6&lt;=Q$117,NewDistributions!Q6,"")</f>
        <v>0</v>
      </c>
      <c r="R6" s="9">
        <f>IF($A6&lt;=R$117,NewDistributions!R6,"")</f>
        <v>0</v>
      </c>
      <c r="S6" s="9">
        <f>IF($A6&lt;=S$117,NewDistributions!S6,"")</f>
        <v>0</v>
      </c>
      <c r="T6" s="9">
        <f>IF($A6&lt;=T$117,NewDistributions!T6,"")</f>
        <v>0</v>
      </c>
      <c r="U6" s="9">
        <f>IF($A6&lt;=U$117,NewDistributions!U6,"")</f>
        <v>0</v>
      </c>
      <c r="V6" s="9">
        <f>IF($A6&lt;=V$117,NewDistributions!V6,"")</f>
        <v>0</v>
      </c>
      <c r="W6" s="9">
        <f>IF($A6&lt;=W$117,NewDistributions!W6,"")</f>
        <v>0</v>
      </c>
      <c r="X6" s="9">
        <f>IF($A6&lt;=X$117,NewDistributions!X6,"")</f>
        <v>0</v>
      </c>
      <c r="Y6" s="9">
        <f>IF($A6&lt;=Y$117,NewDistributions!Y6,"")</f>
        <v>0</v>
      </c>
      <c r="Z6" s="9">
        <f>IF($A6&lt;=Z$117,NewDistributions!Z6,"")</f>
        <v>0</v>
      </c>
      <c r="AA6" s="9">
        <f>IF($A6&lt;=AA$117,NewDistributions!AA6,"")</f>
        <v>0</v>
      </c>
      <c r="AB6" s="9">
        <f>IF($A6&lt;=AB$117,NewDistributions!AB6,"")</f>
        <v>0</v>
      </c>
      <c r="AC6" s="9">
        <f>IF($A6&lt;=AC$117,NewDistributions!AC6,"")</f>
        <v>0</v>
      </c>
      <c r="AD6" s="9">
        <f>IF($A6&lt;=AD$117,NewDistributions!AD6,"")</f>
        <v>0</v>
      </c>
      <c r="AE6" s="9">
        <f>IF($A6&lt;=AE$117,NewDistributions!AE6,"")</f>
        <v>0</v>
      </c>
      <c r="AF6" s="9">
        <f>IF($A6&lt;=AF$117,NewDistributions!AF6,"")</f>
        <v>0</v>
      </c>
      <c r="AG6" s="9">
        <f>IF($A6&lt;=AG$117,NewDistributions!AG6,"")</f>
        <v>0</v>
      </c>
      <c r="AH6" s="9">
        <f>IF($A6&lt;=AH$117,NewDistributions!AH6,"")</f>
        <v>0</v>
      </c>
      <c r="AI6" s="9">
        <f>IF($A6&lt;=AI$117,NewDistributions!AI6,"")</f>
        <v>0</v>
      </c>
      <c r="AJ6" s="9">
        <f>IF($A6&lt;=AJ$117,NewDistributions!AJ6,"")</f>
        <v>0</v>
      </c>
    </row>
    <row r="7" spans="1:36" x14ac:dyDescent="0.25">
      <c r="A7" s="1">
        <v>44322</v>
      </c>
      <c r="B7" s="3">
        <v>126</v>
      </c>
      <c r="C7" s="9">
        <f>IF($A7&lt;=C$117,NewDistributions!C7,"")</f>
        <v>0</v>
      </c>
      <c r="D7" s="9">
        <f>IF($A7&lt;=D$117,NewDistributions!D7,"")</f>
        <v>0</v>
      </c>
      <c r="E7" s="9">
        <f>IF($A7&lt;=E$117,NewDistributions!E7,"")</f>
        <v>0</v>
      </c>
      <c r="F7" s="9">
        <f>IF($A7&lt;=F$117,NewDistributions!F7,"")</f>
        <v>0</v>
      </c>
      <c r="G7" s="9">
        <f>IF($A7&lt;=G$117,NewDistributions!G7,"")</f>
        <v>0</v>
      </c>
      <c r="H7" s="9">
        <f>IF($A7&lt;=H$117,NewDistributions!H7,"")</f>
        <v>0</v>
      </c>
      <c r="I7" s="9">
        <f>IF($A7&lt;=I$117,NewDistributions!I7,"")</f>
        <v>0</v>
      </c>
      <c r="J7" s="9">
        <f>IF($A7&lt;=J$117,NewDistributions!J7,"")</f>
        <v>0</v>
      </c>
      <c r="K7" s="9">
        <f>IF($A7&lt;=K$117,NewDistributions!K7,"")</f>
        <v>0</v>
      </c>
      <c r="L7" s="9">
        <f>IF($A7&lt;=L$117,NewDistributions!L7,"")</f>
        <v>0</v>
      </c>
      <c r="M7" s="9">
        <f>IF($A7&lt;=M$117,NewDistributions!M7,"")</f>
        <v>0</v>
      </c>
      <c r="N7" s="9">
        <f>IF($A7&lt;=N$117,NewDistributions!N7,"")</f>
        <v>0</v>
      </c>
      <c r="O7" s="9">
        <f>IF($A7&lt;=O$117,NewDistributions!O7,"")</f>
        <v>0</v>
      </c>
      <c r="P7" s="9">
        <f>IF($A7&lt;=P$117,NewDistributions!P7,"")</f>
        <v>0</v>
      </c>
      <c r="Q7" s="9">
        <f>IF($A7&lt;=Q$117,NewDistributions!Q7,"")</f>
        <v>0</v>
      </c>
      <c r="R7" s="9">
        <f>IF($A7&lt;=R$117,NewDistributions!R7,"")</f>
        <v>0</v>
      </c>
      <c r="S7" s="9">
        <f>IF($A7&lt;=S$117,NewDistributions!S7,"")</f>
        <v>0</v>
      </c>
      <c r="T7" s="9">
        <f>IF($A7&lt;=T$117,NewDistributions!T7,"")</f>
        <v>0</v>
      </c>
      <c r="U7" s="9">
        <f>IF($A7&lt;=U$117,NewDistributions!U7,"")</f>
        <v>0</v>
      </c>
      <c r="V7" s="9">
        <f>IF($A7&lt;=V$117,NewDistributions!V7,"")</f>
        <v>0</v>
      </c>
      <c r="W7" s="9">
        <f>IF($A7&lt;=W$117,NewDistributions!W7,"")</f>
        <v>0</v>
      </c>
      <c r="X7" s="9">
        <f>IF($A7&lt;=X$117,NewDistributions!X7,"")</f>
        <v>0</v>
      </c>
      <c r="Y7" s="9">
        <f>IF($A7&lt;=Y$117,NewDistributions!Y7,"")</f>
        <v>0</v>
      </c>
      <c r="Z7" s="9">
        <f>IF($A7&lt;=Z$117,NewDistributions!Z7,"")</f>
        <v>0</v>
      </c>
      <c r="AA7" s="9">
        <f>IF($A7&lt;=AA$117,NewDistributions!AA7,"")</f>
        <v>0</v>
      </c>
      <c r="AB7" s="9">
        <f>IF($A7&lt;=AB$117,NewDistributions!AB7,"")</f>
        <v>0</v>
      </c>
      <c r="AC7" s="9">
        <f>IF($A7&lt;=AC$117,NewDistributions!AC7,"")</f>
        <v>0</v>
      </c>
      <c r="AD7" s="9">
        <f>IF($A7&lt;=AD$117,NewDistributions!AD7,"")</f>
        <v>0</v>
      </c>
      <c r="AE7" s="9">
        <f>IF($A7&lt;=AE$117,NewDistributions!AE7,"")</f>
        <v>0</v>
      </c>
      <c r="AF7" s="9">
        <f>IF($A7&lt;=AF$117,NewDistributions!AF7,"")</f>
        <v>0</v>
      </c>
      <c r="AG7" s="9">
        <f>IF($A7&lt;=AG$117,NewDistributions!AG7,"")</f>
        <v>0</v>
      </c>
      <c r="AH7" s="9">
        <f>IF($A7&lt;=AH$117,NewDistributions!AH7,"")</f>
        <v>0</v>
      </c>
      <c r="AI7" s="9">
        <f>IF($A7&lt;=AI$117,NewDistributions!AI7,"")</f>
        <v>0</v>
      </c>
      <c r="AJ7" s="9">
        <f>IF($A7&lt;=AJ$117,NewDistributions!AJ7,"")</f>
        <v>0</v>
      </c>
    </row>
    <row r="8" spans="1:36" x14ac:dyDescent="0.25">
      <c r="A8" s="1">
        <v>44323</v>
      </c>
      <c r="B8" s="3">
        <v>127</v>
      </c>
      <c r="C8" s="9">
        <f>IF($A8&lt;=C$117,NewDistributions!C8,"")</f>
        <v>0</v>
      </c>
      <c r="D8" s="9">
        <f>IF($A8&lt;=D$117,NewDistributions!D8,"")</f>
        <v>0</v>
      </c>
      <c r="E8" s="9">
        <f>IF($A8&lt;=E$117,NewDistributions!E8,"")</f>
        <v>0</v>
      </c>
      <c r="F8" s="9">
        <f>IF($A8&lt;=F$117,NewDistributions!F8,"")</f>
        <v>0</v>
      </c>
      <c r="G8" s="9">
        <f>IF($A8&lt;=G$117,NewDistributions!G8,"")</f>
        <v>0</v>
      </c>
      <c r="H8" s="9">
        <f>IF($A8&lt;=H$117,NewDistributions!H8,"")</f>
        <v>0</v>
      </c>
      <c r="I8" s="9">
        <f>IF($A8&lt;=I$117,NewDistributions!I8,"")</f>
        <v>0</v>
      </c>
      <c r="J8" s="9">
        <f>IF($A8&lt;=J$117,NewDistributions!J8,"")</f>
        <v>0</v>
      </c>
      <c r="K8" s="9">
        <f>IF($A8&lt;=K$117,NewDistributions!K8,"")</f>
        <v>0</v>
      </c>
      <c r="L8" s="9">
        <f>IF($A8&lt;=L$117,NewDistributions!L8,"")</f>
        <v>0</v>
      </c>
      <c r="M8" s="9">
        <f>IF($A8&lt;=M$117,NewDistributions!M8,"")</f>
        <v>0</v>
      </c>
      <c r="N8" s="9">
        <f>IF($A8&lt;=N$117,NewDistributions!N8,"")</f>
        <v>0</v>
      </c>
      <c r="O8" s="9">
        <f>IF($A8&lt;=O$117,NewDistributions!O8,"")</f>
        <v>0</v>
      </c>
      <c r="P8" s="9">
        <f>IF($A8&lt;=P$117,NewDistributions!P8,"")</f>
        <v>0</v>
      </c>
      <c r="Q8" s="9">
        <f>IF($A8&lt;=Q$117,NewDistributions!Q8,"")</f>
        <v>0</v>
      </c>
      <c r="R8" s="9">
        <f>IF($A8&lt;=R$117,NewDistributions!R8,"")</f>
        <v>0</v>
      </c>
      <c r="S8" s="9">
        <f>IF($A8&lt;=S$117,NewDistributions!S8,"")</f>
        <v>0</v>
      </c>
      <c r="T8" s="9">
        <f>IF($A8&lt;=T$117,NewDistributions!T8,"")</f>
        <v>0</v>
      </c>
      <c r="U8" s="9">
        <f>IF($A8&lt;=U$117,NewDistributions!U8,"")</f>
        <v>0</v>
      </c>
      <c r="V8" s="9">
        <f>IF($A8&lt;=V$117,NewDistributions!V8,"")</f>
        <v>0</v>
      </c>
      <c r="W8" s="9">
        <f>IF($A8&lt;=W$117,NewDistributions!W8,"")</f>
        <v>0</v>
      </c>
      <c r="X8" s="9">
        <f>IF($A8&lt;=X$117,NewDistributions!X8,"")</f>
        <v>0</v>
      </c>
      <c r="Y8" s="9">
        <f>IF($A8&lt;=Y$117,NewDistributions!Y8,"")</f>
        <v>0</v>
      </c>
      <c r="Z8" s="9">
        <f>IF($A8&lt;=Z$117,NewDistributions!Z8,"")</f>
        <v>0</v>
      </c>
      <c r="AA8" s="9">
        <f>IF($A8&lt;=AA$117,NewDistributions!AA8,"")</f>
        <v>0</v>
      </c>
      <c r="AB8" s="9">
        <f>IF($A8&lt;=AB$117,NewDistributions!AB8,"")</f>
        <v>0</v>
      </c>
      <c r="AC8" s="9">
        <f>IF($A8&lt;=AC$117,NewDistributions!AC8,"")</f>
        <v>0</v>
      </c>
      <c r="AD8" s="9">
        <f>IF($A8&lt;=AD$117,NewDistributions!AD8,"")</f>
        <v>0</v>
      </c>
      <c r="AE8" s="9">
        <f>IF($A8&lt;=AE$117,NewDistributions!AE8,"")</f>
        <v>0</v>
      </c>
      <c r="AF8" s="9">
        <f>IF($A8&lt;=AF$117,NewDistributions!AF8,"")</f>
        <v>0</v>
      </c>
      <c r="AG8" s="9">
        <f>IF($A8&lt;=AG$117,NewDistributions!AG8,"")</f>
        <v>0</v>
      </c>
      <c r="AH8" s="9">
        <f>IF($A8&lt;=AH$117,NewDistributions!AH8,"")</f>
        <v>0</v>
      </c>
      <c r="AI8" s="9">
        <f>IF($A8&lt;=AI$117,NewDistributions!AI8,"")</f>
        <v>0</v>
      </c>
      <c r="AJ8" s="9">
        <f>IF($A8&lt;=AJ$117,NewDistributions!AJ8,"")</f>
        <v>0</v>
      </c>
    </row>
    <row r="9" spans="1:36" x14ac:dyDescent="0.25">
      <c r="A9" s="1">
        <v>44324</v>
      </c>
      <c r="B9" s="3">
        <v>128</v>
      </c>
      <c r="C9" s="9">
        <f>IF($A9&lt;=C$117,NewDistributions!C9,"")</f>
        <v>0</v>
      </c>
      <c r="D9" s="9">
        <f>IF($A9&lt;=D$117,NewDistributions!D9,"")</f>
        <v>0</v>
      </c>
      <c r="E9" s="9">
        <f>IF($A9&lt;=E$117,NewDistributions!E9,"")</f>
        <v>0</v>
      </c>
      <c r="F9" s="9">
        <f>IF($A9&lt;=F$117,NewDistributions!F9,"")</f>
        <v>0</v>
      </c>
      <c r="G9" s="9">
        <f>IF($A9&lt;=G$117,NewDistributions!G9,"")</f>
        <v>0</v>
      </c>
      <c r="H9" s="9">
        <f>IF($A9&lt;=H$117,NewDistributions!H9,"")</f>
        <v>0</v>
      </c>
      <c r="I9" s="9">
        <f>IF($A9&lt;=I$117,NewDistributions!I9,"")</f>
        <v>0</v>
      </c>
      <c r="J9" s="9">
        <f>IF($A9&lt;=J$117,NewDistributions!J9,"")</f>
        <v>0</v>
      </c>
      <c r="K9" s="9">
        <f>IF($A9&lt;=K$117,NewDistributions!K9,"")</f>
        <v>0</v>
      </c>
      <c r="L9" s="9">
        <f>IF($A9&lt;=L$117,NewDistributions!L9,"")</f>
        <v>0</v>
      </c>
      <c r="M9" s="9">
        <f>IF($A9&lt;=M$117,NewDistributions!M9,"")</f>
        <v>0</v>
      </c>
      <c r="N9" s="9">
        <f>IF($A9&lt;=N$117,NewDistributions!N9,"")</f>
        <v>0</v>
      </c>
      <c r="O9" s="9">
        <f>IF($A9&lt;=O$117,NewDistributions!O9,"")</f>
        <v>0</v>
      </c>
      <c r="P9" s="9">
        <f>IF($A9&lt;=P$117,NewDistributions!P9,"")</f>
        <v>0</v>
      </c>
      <c r="Q9" s="9">
        <f>IF($A9&lt;=Q$117,NewDistributions!Q9,"")</f>
        <v>0</v>
      </c>
      <c r="R9" s="9">
        <f>IF($A9&lt;=R$117,NewDistributions!R9,"")</f>
        <v>0</v>
      </c>
      <c r="S9" s="9">
        <f>IF($A9&lt;=S$117,NewDistributions!S9,"")</f>
        <v>0</v>
      </c>
      <c r="T9" s="9">
        <f>IF($A9&lt;=T$117,NewDistributions!T9,"")</f>
        <v>0</v>
      </c>
      <c r="U9" s="9">
        <f>IF($A9&lt;=U$117,NewDistributions!U9,"")</f>
        <v>0</v>
      </c>
      <c r="V9" s="9">
        <f>IF($A9&lt;=V$117,NewDistributions!V9,"")</f>
        <v>0</v>
      </c>
      <c r="W9" s="9">
        <f>IF($A9&lt;=W$117,NewDistributions!W9,"")</f>
        <v>0</v>
      </c>
      <c r="X9" s="9">
        <f>IF($A9&lt;=X$117,NewDistributions!X9,"")</f>
        <v>0</v>
      </c>
      <c r="Y9" s="9">
        <f>IF($A9&lt;=Y$117,NewDistributions!Y9,"")</f>
        <v>0</v>
      </c>
      <c r="Z9" s="9">
        <f>IF($A9&lt;=Z$117,NewDistributions!Z9,"")</f>
        <v>0</v>
      </c>
      <c r="AA9" s="9">
        <f>IF($A9&lt;=AA$117,NewDistributions!AA9,"")</f>
        <v>0</v>
      </c>
      <c r="AB9" s="9">
        <f>IF($A9&lt;=AB$117,NewDistributions!AB9,"")</f>
        <v>0</v>
      </c>
      <c r="AC9" s="9">
        <f>IF($A9&lt;=AC$117,NewDistributions!AC9,"")</f>
        <v>0</v>
      </c>
      <c r="AD9" s="9">
        <f>IF($A9&lt;=AD$117,NewDistributions!AD9,"")</f>
        <v>0</v>
      </c>
      <c r="AE9" s="9">
        <f>IF($A9&lt;=AE$117,NewDistributions!AE9,"")</f>
        <v>0</v>
      </c>
      <c r="AF9" s="9">
        <f>IF($A9&lt;=AF$117,NewDistributions!AF9,"")</f>
        <v>0</v>
      </c>
      <c r="AG9" s="9">
        <f>IF($A9&lt;=AG$117,NewDistributions!AG9,"")</f>
        <v>0</v>
      </c>
      <c r="AH9" s="9">
        <f>IF($A9&lt;=AH$117,NewDistributions!AH9,"")</f>
        <v>0</v>
      </c>
      <c r="AI9" s="9">
        <f>IF($A9&lt;=AI$117,NewDistributions!AI9,"")</f>
        <v>0</v>
      </c>
      <c r="AJ9" s="9">
        <f>IF($A9&lt;=AJ$117,NewDistributions!AJ9,"")</f>
        <v>0</v>
      </c>
    </row>
    <row r="10" spans="1:36" x14ac:dyDescent="0.25">
      <c r="A10" s="1">
        <v>44325</v>
      </c>
      <c r="B10" s="3">
        <v>129</v>
      </c>
      <c r="C10" s="9">
        <f>IF($A10&lt;=C$117,NewDistributions!C10,"")</f>
        <v>0</v>
      </c>
      <c r="D10" s="9">
        <f>IF($A10&lt;=D$117,NewDistributions!D10,"")</f>
        <v>0</v>
      </c>
      <c r="E10" s="9">
        <f>IF($A10&lt;=E$117,NewDistributions!E10,"")</f>
        <v>0</v>
      </c>
      <c r="F10" s="9">
        <f>IF($A10&lt;=F$117,NewDistributions!F10,"")</f>
        <v>0</v>
      </c>
      <c r="G10" s="9">
        <f>IF($A10&lt;=G$117,NewDistributions!G10,"")</f>
        <v>0</v>
      </c>
      <c r="H10" s="9">
        <f>IF($A10&lt;=H$117,NewDistributions!H10,"")</f>
        <v>0</v>
      </c>
      <c r="I10" s="9">
        <f>IF($A10&lt;=I$117,NewDistributions!I10,"")</f>
        <v>0</v>
      </c>
      <c r="J10" s="9">
        <f>IF($A10&lt;=J$117,NewDistributions!J10,"")</f>
        <v>0</v>
      </c>
      <c r="K10" s="9">
        <f>IF($A10&lt;=K$117,NewDistributions!K10,"")</f>
        <v>0</v>
      </c>
      <c r="L10" s="9">
        <f>IF($A10&lt;=L$117,NewDistributions!L10,"")</f>
        <v>0</v>
      </c>
      <c r="M10" s="9">
        <f>IF($A10&lt;=M$117,NewDistributions!M10,"")</f>
        <v>0</v>
      </c>
      <c r="N10" s="9">
        <f>IF($A10&lt;=N$117,NewDistributions!N10,"")</f>
        <v>0</v>
      </c>
      <c r="O10" s="9">
        <f>IF($A10&lt;=O$117,NewDistributions!O10,"")</f>
        <v>0</v>
      </c>
      <c r="P10" s="9">
        <f>IF($A10&lt;=P$117,NewDistributions!P10,"")</f>
        <v>0</v>
      </c>
      <c r="Q10" s="9">
        <f>IF($A10&lt;=Q$117,NewDistributions!Q10,"")</f>
        <v>0</v>
      </c>
      <c r="R10" s="9">
        <f>IF($A10&lt;=R$117,NewDistributions!R10,"")</f>
        <v>0</v>
      </c>
      <c r="S10" s="9">
        <f>IF($A10&lt;=S$117,NewDistributions!S10,"")</f>
        <v>0</v>
      </c>
      <c r="T10" s="9">
        <f>IF($A10&lt;=T$117,NewDistributions!T10,"")</f>
        <v>0</v>
      </c>
      <c r="U10" s="9">
        <f>IF($A10&lt;=U$117,NewDistributions!U10,"")</f>
        <v>0</v>
      </c>
      <c r="V10" s="9">
        <f>IF($A10&lt;=V$117,NewDistributions!V10,"")</f>
        <v>0</v>
      </c>
      <c r="W10" s="9">
        <f>IF($A10&lt;=W$117,NewDistributions!W10,"")</f>
        <v>0</v>
      </c>
      <c r="X10" s="9">
        <f>IF($A10&lt;=X$117,NewDistributions!X10,"")</f>
        <v>0</v>
      </c>
      <c r="Y10" s="9">
        <f>IF($A10&lt;=Y$117,NewDistributions!Y10,"")</f>
        <v>0</v>
      </c>
      <c r="Z10" s="9">
        <f>IF($A10&lt;=Z$117,NewDistributions!Z10,"")</f>
        <v>0</v>
      </c>
      <c r="AA10" s="9">
        <f>IF($A10&lt;=AA$117,NewDistributions!AA10,"")</f>
        <v>0</v>
      </c>
      <c r="AB10" s="9">
        <f>IF($A10&lt;=AB$117,NewDistributions!AB10,"")</f>
        <v>0</v>
      </c>
      <c r="AC10" s="9">
        <f>IF($A10&lt;=AC$117,NewDistributions!AC10,"")</f>
        <v>0</v>
      </c>
      <c r="AD10" s="9">
        <f>IF($A10&lt;=AD$117,NewDistributions!AD10,"")</f>
        <v>0</v>
      </c>
      <c r="AE10" s="9">
        <f>IF($A10&lt;=AE$117,NewDistributions!AE10,"")</f>
        <v>0</v>
      </c>
      <c r="AF10" s="9">
        <f>IF($A10&lt;=AF$117,NewDistributions!AF10,"")</f>
        <v>0</v>
      </c>
      <c r="AG10" s="9">
        <f>IF($A10&lt;=AG$117,NewDistributions!AG10,"")</f>
        <v>0</v>
      </c>
      <c r="AH10" s="9">
        <f>IF($A10&lt;=AH$117,NewDistributions!AH10,"")</f>
        <v>0</v>
      </c>
      <c r="AI10" s="9">
        <f>IF($A10&lt;=AI$117,NewDistributions!AI10,"")</f>
        <v>0</v>
      </c>
      <c r="AJ10" s="9">
        <f>IF($A10&lt;=AJ$117,NewDistributions!AJ10,"")</f>
        <v>0</v>
      </c>
    </row>
    <row r="11" spans="1:36" x14ac:dyDescent="0.25">
      <c r="A11" s="1">
        <v>44326</v>
      </c>
      <c r="B11" s="3">
        <v>130</v>
      </c>
      <c r="C11" s="9">
        <f>IF($A11&lt;=C$117,NewDistributions!C11,"")</f>
        <v>2.4329143961657116E-2</v>
      </c>
      <c r="D11" s="9">
        <f>IF($A11&lt;=D$117,NewDistributions!D11,"")</f>
        <v>4.3615232944468278E-2</v>
      </c>
      <c r="E11" s="9">
        <f>IF($A11&lt;=E$117,NewDistributions!E11,"")</f>
        <v>0</v>
      </c>
      <c r="F11" s="9">
        <f>IF($A11&lt;=F$117,NewDistributions!F11,"")</f>
        <v>0</v>
      </c>
      <c r="G11" s="9">
        <f>IF($A11&lt;=G$117,NewDistributions!G11,"")</f>
        <v>0</v>
      </c>
      <c r="H11" s="9">
        <f>IF($A11&lt;=H$117,NewDistributions!H11,"")</f>
        <v>3.6232311961459977E-2</v>
      </c>
      <c r="I11" s="9">
        <f>IF($A11&lt;=I$117,NewDistributions!I11,"")</f>
        <v>4.1584655964192654E-2</v>
      </c>
      <c r="J11" s="9">
        <f>IF($A11&lt;=J$117,NewDistributions!J11,"")</f>
        <v>0</v>
      </c>
      <c r="K11" s="9">
        <f>IF($A11&lt;=K$117,NewDistributions!K11,"")</f>
        <v>0</v>
      </c>
      <c r="L11" s="9">
        <f>IF($A11&lt;=L$117,NewDistributions!L11,"")</f>
        <v>0</v>
      </c>
      <c r="M11" s="9">
        <f>IF($A11&lt;=M$117,NewDistributions!M11,"")</f>
        <v>0</v>
      </c>
      <c r="N11" s="9">
        <f>IF($A11&lt;=N$117,NewDistributions!N11,"")</f>
        <v>0</v>
      </c>
      <c r="O11" s="9">
        <f>IF($A11&lt;=O$117,NewDistributions!O11,"")</f>
        <v>0</v>
      </c>
      <c r="P11" s="9">
        <f>IF($A11&lt;=P$117,NewDistributions!P11,"")</f>
        <v>0</v>
      </c>
      <c r="Q11" s="9">
        <f>IF($A11&lt;=Q$117,NewDistributions!Q11,"")</f>
        <v>0</v>
      </c>
      <c r="R11" s="9">
        <f>IF($A11&lt;=R$117,NewDistributions!R11,"")</f>
        <v>0</v>
      </c>
      <c r="S11" s="9">
        <f>IF($A11&lt;=S$117,NewDistributions!S11,"")</f>
        <v>0</v>
      </c>
      <c r="T11" s="9">
        <f>IF($A11&lt;=T$117,NewDistributions!T11,"")</f>
        <v>0</v>
      </c>
      <c r="U11" s="9">
        <f>IF($A11&lt;=U$117,NewDistributions!U11,"")</f>
        <v>0</v>
      </c>
      <c r="V11" s="9">
        <f>IF($A11&lt;=V$117,NewDistributions!V11,"")</f>
        <v>0</v>
      </c>
      <c r="W11" s="9">
        <f>IF($A11&lt;=W$117,NewDistributions!W11,"")</f>
        <v>0</v>
      </c>
      <c r="X11" s="9">
        <f>IF($A11&lt;=X$117,NewDistributions!X11,"")</f>
        <v>0</v>
      </c>
      <c r="Y11" s="9">
        <f>IF($A11&lt;=Y$117,NewDistributions!Y11,"")</f>
        <v>0</v>
      </c>
      <c r="Z11" s="9">
        <f>IF($A11&lt;=Z$117,NewDistributions!Z11,"")</f>
        <v>0</v>
      </c>
      <c r="AA11" s="9">
        <f>IF($A11&lt;=AA$117,NewDistributions!AA11,"")</f>
        <v>3.4675894534827424E-2</v>
      </c>
      <c r="AB11" s="9">
        <f>IF($A11&lt;=AB$117,NewDistributions!AB11,"")</f>
        <v>6.8147199459216282E-2</v>
      </c>
      <c r="AC11" s="9">
        <f>IF($A11&lt;=AC$117,NewDistributions!AC11,"")</f>
        <v>1</v>
      </c>
      <c r="AD11" s="9">
        <f>IF($A11&lt;=AD$117,NewDistributions!AD11,"")</f>
        <v>0</v>
      </c>
      <c r="AE11" s="9">
        <f>IF($A11&lt;=AE$117,NewDistributions!AE11,"")</f>
        <v>0</v>
      </c>
      <c r="AF11" s="9">
        <f>IF($A11&lt;=AF$117,NewDistributions!AF11,"")</f>
        <v>0</v>
      </c>
      <c r="AG11" s="9">
        <f>IF($A11&lt;=AG$117,NewDistributions!AG11,"")</f>
        <v>1.4825539049372146E-2</v>
      </c>
      <c r="AH11" s="9">
        <f>IF($A11&lt;=AH$117,NewDistributions!AH11,"")</f>
        <v>0</v>
      </c>
      <c r="AI11" s="9">
        <f>IF($A11&lt;=AI$117,NewDistributions!AI11,"")</f>
        <v>3.5166464873245852E-2</v>
      </c>
      <c r="AJ11" s="9">
        <f>IF($A11&lt;=AJ$117,NewDistributions!AJ11,"")</f>
        <v>0</v>
      </c>
    </row>
    <row r="12" spans="1:36" x14ac:dyDescent="0.25">
      <c r="A12" s="1">
        <v>44327</v>
      </c>
      <c r="B12" s="3">
        <v>131</v>
      </c>
      <c r="C12" s="9">
        <f>IF($A12&lt;=C$117,NewDistributions!C12,"")</f>
        <v>4.865828792331419E-2</v>
      </c>
      <c r="D12" s="9">
        <f>IF($A12&lt;=D$117,NewDistributions!D12,"")</f>
        <v>8.7230465888936487E-2</v>
      </c>
      <c r="E12" s="9">
        <f>IF($A12&lt;=E$117,NewDistributions!E12,"")</f>
        <v>0</v>
      </c>
      <c r="F12" s="9">
        <f>IF($A12&lt;=F$117,NewDistributions!F12,"")</f>
        <v>0</v>
      </c>
      <c r="G12" s="9">
        <f>IF($A12&lt;=G$117,NewDistributions!G12,"")</f>
        <v>0</v>
      </c>
      <c r="H12" s="9">
        <f>IF($A12&lt;=H$117,NewDistributions!H12,"")</f>
        <v>7.2464623922919871E-2</v>
      </c>
      <c r="I12" s="9">
        <f>IF($A12&lt;=I$117,NewDistributions!I12,"")</f>
        <v>8.3169311928385267E-2</v>
      </c>
      <c r="J12" s="9">
        <f>IF($A12&lt;=J$117,NewDistributions!J12,"")</f>
        <v>0</v>
      </c>
      <c r="K12" s="9">
        <f>IF($A12&lt;=K$117,NewDistributions!K12,"")</f>
        <v>0</v>
      </c>
      <c r="L12" s="9">
        <f>IF($A12&lt;=L$117,NewDistributions!L12,"")</f>
        <v>0</v>
      </c>
      <c r="M12" s="9">
        <f>IF($A12&lt;=M$117,NewDistributions!M12,"")</f>
        <v>0</v>
      </c>
      <c r="N12" s="9">
        <f>IF($A12&lt;=N$117,NewDistributions!N12,"")</f>
        <v>0</v>
      </c>
      <c r="O12" s="9">
        <f>IF($A12&lt;=O$117,NewDistributions!O12,"")</f>
        <v>0</v>
      </c>
      <c r="P12" s="9">
        <f>IF($A12&lt;=P$117,NewDistributions!P12,"")</f>
        <v>0</v>
      </c>
      <c r="Q12" s="9">
        <f>IF($A12&lt;=Q$117,NewDistributions!Q12,"")</f>
        <v>0</v>
      </c>
      <c r="R12" s="9">
        <f>IF($A12&lt;=R$117,NewDistributions!R12,"")</f>
        <v>0</v>
      </c>
      <c r="S12" s="9">
        <f>IF($A12&lt;=S$117,NewDistributions!S12,"")</f>
        <v>0</v>
      </c>
      <c r="T12" s="9">
        <f>IF($A12&lt;=T$117,NewDistributions!T12,"")</f>
        <v>0</v>
      </c>
      <c r="U12" s="9">
        <f>IF($A12&lt;=U$117,NewDistributions!U12,"")</f>
        <v>0</v>
      </c>
      <c r="V12" s="9">
        <f>IF($A12&lt;=V$117,NewDistributions!V12,"")</f>
        <v>0</v>
      </c>
      <c r="W12" s="9">
        <f>IF($A12&lt;=W$117,NewDistributions!W12,"")</f>
        <v>0</v>
      </c>
      <c r="X12" s="9">
        <f>IF($A12&lt;=X$117,NewDistributions!X12,"")</f>
        <v>0</v>
      </c>
      <c r="Y12" s="9">
        <f>IF($A12&lt;=Y$117,NewDistributions!Y12,"")</f>
        <v>0</v>
      </c>
      <c r="Z12" s="9">
        <f>IF($A12&lt;=Z$117,NewDistributions!Z12,"")</f>
        <v>0</v>
      </c>
      <c r="AA12" s="9">
        <f>IF($A12&lt;=AA$117,NewDistributions!AA12,"")</f>
        <v>6.9351789069654793E-2</v>
      </c>
      <c r="AB12" s="9">
        <f>IF($A12&lt;=AB$117,NewDistributions!AB12,"")</f>
        <v>0.13629439891843242</v>
      </c>
      <c r="AC12" s="9">
        <f>IF($A12&lt;=AC$117,NewDistributions!AC12,"")</f>
        <v>2</v>
      </c>
      <c r="AD12" s="9">
        <f>IF($A12&lt;=AD$117,NewDistributions!AD12,"")</f>
        <v>0</v>
      </c>
      <c r="AE12" s="9">
        <f>IF($A12&lt;=AE$117,NewDistributions!AE12,"")</f>
        <v>0</v>
      </c>
      <c r="AF12" s="9">
        <f>IF($A12&lt;=AF$117,NewDistributions!AF12,"")</f>
        <v>0</v>
      </c>
      <c r="AG12" s="9">
        <f>IF($A12&lt;=AG$117,NewDistributions!AG12,"")</f>
        <v>2.9651078098744271E-2</v>
      </c>
      <c r="AH12" s="9">
        <f>IF($A12&lt;=AH$117,NewDistributions!AH12,"")</f>
        <v>0</v>
      </c>
      <c r="AI12" s="9">
        <f>IF($A12&lt;=AI$117,NewDistributions!AI12,"")</f>
        <v>7.0332929746491649E-2</v>
      </c>
      <c r="AJ12" s="9">
        <f>IF($A12&lt;=AJ$117,NewDistributions!AJ12,"")</f>
        <v>0</v>
      </c>
    </row>
    <row r="13" spans="1:36" x14ac:dyDescent="0.25">
      <c r="A13" s="1">
        <v>44328</v>
      </c>
      <c r="B13" s="3">
        <v>132</v>
      </c>
      <c r="C13" s="9">
        <f>IF($A13&lt;=C$117,NewDistributions!C13,"")</f>
        <v>2.4329143961657137E-2</v>
      </c>
      <c r="D13" s="9">
        <f>IF($A13&lt;=D$117,NewDistributions!D13,"")</f>
        <v>4.3615232944468306E-2</v>
      </c>
      <c r="E13" s="9">
        <f>IF($A13&lt;=E$117,NewDistributions!E13,"")</f>
        <v>0</v>
      </c>
      <c r="F13" s="9">
        <f>IF($A13&lt;=F$117,NewDistributions!F13,"")</f>
        <v>0</v>
      </c>
      <c r="G13" s="9">
        <f>IF($A13&lt;=G$117,NewDistributions!G13,"")</f>
        <v>0</v>
      </c>
      <c r="H13" s="9">
        <f>IF($A13&lt;=H$117,NewDistributions!H13,"")</f>
        <v>3.6232311961459998E-2</v>
      </c>
      <c r="I13" s="9">
        <f>IF($A13&lt;=I$117,NewDistributions!I13,"")</f>
        <v>4.1584655964192682E-2</v>
      </c>
      <c r="J13" s="9">
        <f>IF($A13&lt;=J$117,NewDistributions!J13,"")</f>
        <v>0</v>
      </c>
      <c r="K13" s="9">
        <f>IF($A13&lt;=K$117,NewDistributions!K13,"")</f>
        <v>0</v>
      </c>
      <c r="L13" s="9">
        <f>IF($A13&lt;=L$117,NewDistributions!L13,"")</f>
        <v>0</v>
      </c>
      <c r="M13" s="9">
        <f>IF($A13&lt;=M$117,NewDistributions!M13,"")</f>
        <v>0</v>
      </c>
      <c r="N13" s="9">
        <f>IF($A13&lt;=N$117,NewDistributions!N13,"")</f>
        <v>0</v>
      </c>
      <c r="O13" s="9">
        <f>IF($A13&lt;=O$117,NewDistributions!O13,"")</f>
        <v>0</v>
      </c>
      <c r="P13" s="9">
        <f>IF($A13&lt;=P$117,NewDistributions!P13,"")</f>
        <v>0</v>
      </c>
      <c r="Q13" s="9">
        <f>IF($A13&lt;=Q$117,NewDistributions!Q13,"")</f>
        <v>0</v>
      </c>
      <c r="R13" s="9">
        <f>IF($A13&lt;=R$117,NewDistributions!R13,"")</f>
        <v>0</v>
      </c>
      <c r="S13" s="9">
        <f>IF($A13&lt;=S$117,NewDistributions!S13,"")</f>
        <v>0</v>
      </c>
      <c r="T13" s="9">
        <f>IF($A13&lt;=T$117,NewDistributions!T13,"")</f>
        <v>0</v>
      </c>
      <c r="U13" s="9">
        <f>IF($A13&lt;=U$117,NewDistributions!U13,"")</f>
        <v>0</v>
      </c>
      <c r="V13" s="9">
        <f>IF($A13&lt;=V$117,NewDistributions!V13,"")</f>
        <v>0</v>
      </c>
      <c r="W13" s="9">
        <f>IF($A13&lt;=W$117,NewDistributions!W13,"")</f>
        <v>0</v>
      </c>
      <c r="X13" s="9">
        <f>IF($A13&lt;=X$117,NewDistributions!X13,"")</f>
        <v>0</v>
      </c>
      <c r="Y13" s="9">
        <f>IF($A13&lt;=Y$117,NewDistributions!Y13,"")</f>
        <v>0</v>
      </c>
      <c r="Z13" s="9">
        <f>IF($A13&lt;=Z$117,NewDistributions!Z13,"")</f>
        <v>0</v>
      </c>
      <c r="AA13" s="9">
        <f>IF($A13&lt;=AA$117,NewDistributions!AA13,"")</f>
        <v>3.4675894534827452E-2</v>
      </c>
      <c r="AB13" s="9">
        <f>IF($A13&lt;=AB$117,NewDistributions!AB13,"")</f>
        <v>6.8147199459216337E-2</v>
      </c>
      <c r="AC13" s="9">
        <f>IF($A13&lt;=AC$117,NewDistributions!AC13,"")</f>
        <v>1</v>
      </c>
      <c r="AD13" s="9">
        <f>IF($A13&lt;=AD$117,NewDistributions!AD13,"")</f>
        <v>0</v>
      </c>
      <c r="AE13" s="9">
        <f>IF($A13&lt;=AE$117,NewDistributions!AE13,"")</f>
        <v>0</v>
      </c>
      <c r="AF13" s="9">
        <f>IF($A13&lt;=AF$117,NewDistributions!AF13,"")</f>
        <v>0</v>
      </c>
      <c r="AG13" s="9">
        <f>IF($A13&lt;=AG$117,NewDistributions!AG13,"")</f>
        <v>1.482553904937216E-2</v>
      </c>
      <c r="AH13" s="9">
        <f>IF($A13&lt;=AH$117,NewDistributions!AH13,"")</f>
        <v>0</v>
      </c>
      <c r="AI13" s="9">
        <f>IF($A13&lt;=AI$117,NewDistributions!AI13,"")</f>
        <v>3.5166464873245887E-2</v>
      </c>
      <c r="AJ13" s="9">
        <f>IF($A13&lt;=AJ$117,NewDistributions!AJ13,"")</f>
        <v>0</v>
      </c>
    </row>
    <row r="14" spans="1:36" x14ac:dyDescent="0.25">
      <c r="A14" s="1">
        <v>44329</v>
      </c>
      <c r="B14" s="3">
        <v>133</v>
      </c>
      <c r="C14" s="9">
        <f>IF($A14&lt;=C$117,NewDistributions!C14,"")</f>
        <v>0</v>
      </c>
      <c r="D14" s="9">
        <f>IF($A14&lt;=D$117,NewDistributions!D14,"")</f>
        <v>0</v>
      </c>
      <c r="E14" s="9">
        <f>IF($A14&lt;=E$117,NewDistributions!E14,"")</f>
        <v>0</v>
      </c>
      <c r="F14" s="9">
        <f>IF($A14&lt;=F$117,NewDistributions!F14,"")</f>
        <v>0</v>
      </c>
      <c r="G14" s="9">
        <f>IF($A14&lt;=G$117,NewDistributions!G14,"")</f>
        <v>0</v>
      </c>
      <c r="H14" s="9">
        <f>IF($A14&lt;=H$117,NewDistributions!H14,"")</f>
        <v>0</v>
      </c>
      <c r="I14" s="9">
        <f>IF($A14&lt;=I$117,NewDistributions!I14,"")</f>
        <v>0</v>
      </c>
      <c r="J14" s="9">
        <f>IF($A14&lt;=J$117,NewDistributions!J14,"")</f>
        <v>0</v>
      </c>
      <c r="K14" s="9">
        <f>IF($A14&lt;=K$117,NewDistributions!K14,"")</f>
        <v>0</v>
      </c>
      <c r="L14" s="9">
        <f>IF($A14&lt;=L$117,NewDistributions!L14,"")</f>
        <v>0</v>
      </c>
      <c r="M14" s="9">
        <f>IF($A14&lt;=M$117,NewDistributions!M14,"")</f>
        <v>0</v>
      </c>
      <c r="N14" s="9">
        <f>IF($A14&lt;=N$117,NewDistributions!N14,"")</f>
        <v>0</v>
      </c>
      <c r="O14" s="9">
        <f>IF($A14&lt;=O$117,NewDistributions!O14,"")</f>
        <v>0</v>
      </c>
      <c r="P14" s="9">
        <f>IF($A14&lt;=P$117,NewDistributions!P14,"")</f>
        <v>0</v>
      </c>
      <c r="Q14" s="9">
        <f>IF($A14&lt;=Q$117,NewDistributions!Q14,"")</f>
        <v>0</v>
      </c>
      <c r="R14" s="9">
        <f>IF($A14&lt;=R$117,NewDistributions!R14,"")</f>
        <v>0</v>
      </c>
      <c r="S14" s="9">
        <f>IF($A14&lt;=S$117,NewDistributions!S14,"")</f>
        <v>0</v>
      </c>
      <c r="T14" s="9">
        <f>IF($A14&lt;=T$117,NewDistributions!T14,"")</f>
        <v>0</v>
      </c>
      <c r="U14" s="9">
        <f>IF($A14&lt;=U$117,NewDistributions!U14,"")</f>
        <v>0</v>
      </c>
      <c r="V14" s="9">
        <f>IF($A14&lt;=V$117,NewDistributions!V14,"")</f>
        <v>0</v>
      </c>
      <c r="W14" s="9">
        <f>IF($A14&lt;=W$117,NewDistributions!W14,"")</f>
        <v>0</v>
      </c>
      <c r="X14" s="9">
        <f>IF($A14&lt;=X$117,NewDistributions!X14,"")</f>
        <v>0</v>
      </c>
      <c r="Y14" s="9">
        <f>IF($A14&lt;=Y$117,NewDistributions!Y14,"")</f>
        <v>0</v>
      </c>
      <c r="Z14" s="9">
        <f>IF($A14&lt;=Z$117,NewDistributions!Z14,"")</f>
        <v>0</v>
      </c>
      <c r="AA14" s="9">
        <f>IF($A14&lt;=AA$117,NewDistributions!AA14,"")</f>
        <v>0</v>
      </c>
      <c r="AB14" s="9">
        <f>IF($A14&lt;=AB$117,NewDistributions!AB14,"")</f>
        <v>0</v>
      </c>
      <c r="AC14" s="9">
        <f>IF($A14&lt;=AC$117,NewDistributions!AC14,"")</f>
        <v>0</v>
      </c>
      <c r="AD14" s="9">
        <f>IF($A14&lt;=AD$117,NewDistributions!AD14,"")</f>
        <v>0</v>
      </c>
      <c r="AE14" s="9">
        <f>IF($A14&lt;=AE$117,NewDistributions!AE14,"")</f>
        <v>0</v>
      </c>
      <c r="AF14" s="9">
        <f>IF($A14&lt;=AF$117,NewDistributions!AF14,"")</f>
        <v>0</v>
      </c>
      <c r="AG14" s="9">
        <f>IF($A14&lt;=AG$117,NewDistributions!AG14,"")</f>
        <v>0</v>
      </c>
      <c r="AH14" s="9">
        <f>IF($A14&lt;=AH$117,NewDistributions!AH14,"")</f>
        <v>0</v>
      </c>
      <c r="AI14" s="9">
        <f>IF($A14&lt;=AI$117,NewDistributions!AI14,"")</f>
        <v>0</v>
      </c>
      <c r="AJ14" s="9">
        <f>IF($A14&lt;=AJ$117,NewDistributions!AJ14,"")</f>
        <v>0</v>
      </c>
    </row>
    <row r="15" spans="1:36" x14ac:dyDescent="0.25">
      <c r="A15" s="1">
        <v>44330</v>
      </c>
      <c r="B15" s="3">
        <v>134</v>
      </c>
      <c r="C15" s="9">
        <f>IF($A15&lt;=C$117,NewDistributions!C15,"")</f>
        <v>2.3502639224924463E-2</v>
      </c>
      <c r="D15" s="9">
        <f>IF($A15&lt;=D$117,NewDistributions!D15,"")</f>
        <v>4.2133545110358196E-2</v>
      </c>
      <c r="E15" s="9">
        <f>IF($A15&lt;=E$117,NewDistributions!E15,"")</f>
        <v>0</v>
      </c>
      <c r="F15" s="9">
        <f>IF($A15&lt;=F$117,NewDistributions!F15,"")</f>
        <v>0</v>
      </c>
      <c r="G15" s="9">
        <f>IF($A15&lt;=G$117,NewDistributions!G15,"")</f>
        <v>0</v>
      </c>
      <c r="H15" s="9">
        <f>IF($A15&lt;=H$117,NewDistributions!H15,"")</f>
        <v>3.5001435219305953E-2</v>
      </c>
      <c r="I15" s="9">
        <f>IF($A15&lt;=I$117,NewDistributions!I15,"")</f>
        <v>4.0171950478789312E-2</v>
      </c>
      <c r="J15" s="9">
        <f>IF($A15&lt;=J$117,NewDistributions!J15,"")</f>
        <v>0</v>
      </c>
      <c r="K15" s="9">
        <f>IF($A15&lt;=K$117,NewDistributions!K15,"")</f>
        <v>0</v>
      </c>
      <c r="L15" s="9">
        <f>IF($A15&lt;=L$117,NewDistributions!L15,"")</f>
        <v>0</v>
      </c>
      <c r="M15" s="9">
        <f>IF($A15&lt;=M$117,NewDistributions!M15,"")</f>
        <v>0</v>
      </c>
      <c r="N15" s="9">
        <f>IF($A15&lt;=N$117,NewDistributions!N15,"")</f>
        <v>0</v>
      </c>
      <c r="O15" s="9">
        <f>IF($A15&lt;=O$117,NewDistributions!O15,"")</f>
        <v>0</v>
      </c>
      <c r="P15" s="9">
        <f>IF($A15&lt;=P$117,NewDistributions!P15,"")</f>
        <v>0</v>
      </c>
      <c r="Q15" s="9">
        <f>IF($A15&lt;=Q$117,NewDistributions!Q15,"")</f>
        <v>0</v>
      </c>
      <c r="R15" s="9">
        <f>IF($A15&lt;=R$117,NewDistributions!R15,"")</f>
        <v>0</v>
      </c>
      <c r="S15" s="9">
        <f>IF($A15&lt;=S$117,NewDistributions!S15,"")</f>
        <v>0</v>
      </c>
      <c r="T15" s="9">
        <f>IF($A15&lt;=T$117,NewDistributions!T15,"")</f>
        <v>0</v>
      </c>
      <c r="U15" s="9">
        <f>IF($A15&lt;=U$117,NewDistributions!U15,"")</f>
        <v>0</v>
      </c>
      <c r="V15" s="9">
        <f>IF($A15&lt;=V$117,NewDistributions!V15,"")</f>
        <v>0</v>
      </c>
      <c r="W15" s="9">
        <f>IF($A15&lt;=W$117,NewDistributions!W15,"")</f>
        <v>0</v>
      </c>
      <c r="X15" s="9">
        <f>IF($A15&lt;=X$117,NewDistributions!X15,"")</f>
        <v>0</v>
      </c>
      <c r="Y15" s="9">
        <f>IF($A15&lt;=Y$117,NewDistributions!Y15,"")</f>
        <v>0</v>
      </c>
      <c r="Z15" s="9">
        <f>IF($A15&lt;=Z$117,NewDistributions!Z15,"")</f>
        <v>0</v>
      </c>
      <c r="AA15" s="9">
        <f>IF($A15&lt;=AA$117,NewDistributions!AA15,"")</f>
        <v>3.3497892089338913E-2</v>
      </c>
      <c r="AB15" s="9">
        <f>IF($A15&lt;=AB$117,NewDistributions!AB15,"")</f>
        <v>6.5832116641799165E-2</v>
      </c>
      <c r="AC15" s="9">
        <f>IF($A15&lt;=AC$117,NewDistributions!AC15,"")</f>
        <v>1</v>
      </c>
      <c r="AD15" s="9">
        <f>IF($A15&lt;=AD$117,NewDistributions!AD15,"")</f>
        <v>0</v>
      </c>
      <c r="AE15" s="9">
        <f>IF($A15&lt;=AE$117,NewDistributions!AE15,"")</f>
        <v>0</v>
      </c>
      <c r="AF15" s="9">
        <f>IF($A15&lt;=AF$117,NewDistributions!AF15,"")</f>
        <v>0</v>
      </c>
      <c r="AG15" s="9">
        <f>IF($A15&lt;=AG$117,NewDistributions!AG15,"")</f>
        <v>1.4321888848270511E-2</v>
      </c>
      <c r="AH15" s="9">
        <f>IF($A15&lt;=AH$117,NewDistributions!AH15,"")</f>
        <v>0</v>
      </c>
      <c r="AI15" s="9">
        <f>IF($A15&lt;=AI$117,NewDistributions!AI15,"")</f>
        <v>0</v>
      </c>
      <c r="AJ15" s="9">
        <f>IF($A15&lt;=AJ$117,NewDistributions!AJ15,"")</f>
        <v>0</v>
      </c>
    </row>
    <row r="16" spans="1:36" x14ac:dyDescent="0.25">
      <c r="A16" s="1">
        <v>44331</v>
      </c>
      <c r="B16" s="3">
        <v>135</v>
      </c>
      <c r="C16" s="9">
        <f>IF($A16&lt;=C$117,NewDistributions!C16,"")</f>
        <v>7.0507917674773588E-2</v>
      </c>
      <c r="D16" s="9">
        <f>IF($A16&lt;=D$117,NewDistributions!D16,"")</f>
        <v>0.12640063533107496</v>
      </c>
      <c r="E16" s="9">
        <f>IF($A16&lt;=E$117,NewDistributions!E16,"")</f>
        <v>0</v>
      </c>
      <c r="F16" s="9">
        <f>IF($A16&lt;=F$117,NewDistributions!F16,"")</f>
        <v>0</v>
      </c>
      <c r="G16" s="9">
        <f>IF($A16&lt;=G$117,NewDistributions!G16,"")</f>
        <v>0</v>
      </c>
      <c r="H16" s="9">
        <f>IF($A16&lt;=H$117,NewDistributions!H16,"")</f>
        <v>0.10500430565791817</v>
      </c>
      <c r="I16" s="9">
        <f>IF($A16&lt;=I$117,NewDistributions!I16,"")</f>
        <v>0.12051585143636827</v>
      </c>
      <c r="J16" s="9">
        <f>IF($A16&lt;=J$117,NewDistributions!J16,"")</f>
        <v>0</v>
      </c>
      <c r="K16" s="9">
        <f>IF($A16&lt;=K$117,NewDistributions!K16,"")</f>
        <v>0</v>
      </c>
      <c r="L16" s="9">
        <f>IF($A16&lt;=L$117,NewDistributions!L16,"")</f>
        <v>0</v>
      </c>
      <c r="M16" s="9">
        <f>IF($A16&lt;=M$117,NewDistributions!M16,"")</f>
        <v>0</v>
      </c>
      <c r="N16" s="9">
        <f>IF($A16&lt;=N$117,NewDistributions!N16,"")</f>
        <v>0</v>
      </c>
      <c r="O16" s="9">
        <f>IF($A16&lt;=O$117,NewDistributions!O16,"")</f>
        <v>0</v>
      </c>
      <c r="P16" s="9">
        <f>IF($A16&lt;=P$117,NewDistributions!P16,"")</f>
        <v>0</v>
      </c>
      <c r="Q16" s="9">
        <f>IF($A16&lt;=Q$117,NewDistributions!Q16,"")</f>
        <v>0</v>
      </c>
      <c r="R16" s="9">
        <f>IF($A16&lt;=R$117,NewDistributions!R16,"")</f>
        <v>0</v>
      </c>
      <c r="S16" s="9">
        <f>IF($A16&lt;=S$117,NewDistributions!S16,"")</f>
        <v>0</v>
      </c>
      <c r="T16" s="9">
        <f>IF($A16&lt;=T$117,NewDistributions!T16,"")</f>
        <v>0</v>
      </c>
      <c r="U16" s="9">
        <f>IF($A16&lt;=U$117,NewDistributions!U16,"")</f>
        <v>0</v>
      </c>
      <c r="V16" s="9">
        <f>IF($A16&lt;=V$117,NewDistributions!V16,"")</f>
        <v>0</v>
      </c>
      <c r="W16" s="9">
        <f>IF($A16&lt;=W$117,NewDistributions!W16,"")</f>
        <v>0</v>
      </c>
      <c r="X16" s="9">
        <f>IF($A16&lt;=X$117,NewDistributions!X16,"")</f>
        <v>0</v>
      </c>
      <c r="Y16" s="9">
        <f>IF($A16&lt;=Y$117,NewDistributions!Y16,"")</f>
        <v>0</v>
      </c>
      <c r="Z16" s="9">
        <f>IF($A16&lt;=Z$117,NewDistributions!Z16,"")</f>
        <v>3</v>
      </c>
      <c r="AA16" s="9">
        <f>IF($A16&lt;=AA$117,NewDistributions!AA16,"")</f>
        <v>0.100493676268017</v>
      </c>
      <c r="AB16" s="9">
        <f>IF($A16&lt;=AB$117,NewDistributions!AB16,"")</f>
        <v>0.19749634992539802</v>
      </c>
      <c r="AC16" s="9">
        <f>IF($A16&lt;=AC$117,NewDistributions!AC16,"")</f>
        <v>0</v>
      </c>
      <c r="AD16" s="9">
        <f>IF($A16&lt;=AD$117,NewDistributions!AD16,"")</f>
        <v>0</v>
      </c>
      <c r="AE16" s="9">
        <f>IF($A16&lt;=AE$117,NewDistributions!AE16,"")</f>
        <v>0</v>
      </c>
      <c r="AF16" s="9">
        <f>IF($A16&lt;=AF$117,NewDistributions!AF16,"")</f>
        <v>0</v>
      </c>
      <c r="AG16" s="9">
        <f>IF($A16&lt;=AG$117,NewDistributions!AG16,"")</f>
        <v>4.2965666544811647E-2</v>
      </c>
      <c r="AH16" s="9">
        <f>IF($A16&lt;=AH$117,NewDistributions!AH16,"")</f>
        <v>0</v>
      </c>
      <c r="AI16" s="9">
        <f>IF($A16&lt;=AI$117,NewDistributions!AI16,"")</f>
        <v>0</v>
      </c>
      <c r="AJ16" s="9">
        <f>IF($A16&lt;=AJ$117,NewDistributions!AJ16,"")</f>
        <v>0</v>
      </c>
    </row>
    <row r="17" spans="1:36" x14ac:dyDescent="0.25">
      <c r="A17" s="1">
        <v>44332</v>
      </c>
      <c r="B17" s="3">
        <v>136</v>
      </c>
      <c r="C17" s="9">
        <f>IF($A17&lt;=C$117,NewDistributions!C17,"")</f>
        <v>0.11751319612462273</v>
      </c>
      <c r="D17" s="9">
        <f>IF($A17&lt;=D$117,NewDistributions!D17,"")</f>
        <v>0.2106677255517917</v>
      </c>
      <c r="E17" s="9">
        <f>IF($A17&lt;=E$117,NewDistributions!E17,"")</f>
        <v>0</v>
      </c>
      <c r="F17" s="9">
        <f>IF($A17&lt;=F$117,NewDistributions!F17,"")</f>
        <v>0</v>
      </c>
      <c r="G17" s="9">
        <f>IF($A17&lt;=G$117,NewDistributions!G17,"")</f>
        <v>0</v>
      </c>
      <c r="H17" s="9">
        <f>IF($A17&lt;=H$117,NewDistributions!H17,"")</f>
        <v>0.17500717609653038</v>
      </c>
      <c r="I17" s="9">
        <f>IF($A17&lt;=I$117,NewDistributions!I17,"")</f>
        <v>0.20085975239394721</v>
      </c>
      <c r="J17" s="9">
        <f>IF($A17&lt;=J$117,NewDistributions!J17,"")</f>
        <v>0</v>
      </c>
      <c r="K17" s="9">
        <f>IF($A17&lt;=K$117,NewDistributions!K17,"")</f>
        <v>0</v>
      </c>
      <c r="L17" s="9">
        <f>IF($A17&lt;=L$117,NewDistributions!L17,"")</f>
        <v>0</v>
      </c>
      <c r="M17" s="9">
        <f>IF($A17&lt;=M$117,NewDistributions!M17,"")</f>
        <v>0</v>
      </c>
      <c r="N17" s="9">
        <f>IF($A17&lt;=N$117,NewDistributions!N17,"")</f>
        <v>0</v>
      </c>
      <c r="O17" s="9">
        <f>IF($A17&lt;=O$117,NewDistributions!O17,"")</f>
        <v>0</v>
      </c>
      <c r="P17" s="9">
        <f>IF($A17&lt;=P$117,NewDistributions!P17,"")</f>
        <v>0</v>
      </c>
      <c r="Q17" s="9">
        <f>IF($A17&lt;=Q$117,NewDistributions!Q17,"")</f>
        <v>0</v>
      </c>
      <c r="R17" s="9">
        <f>IF($A17&lt;=R$117,NewDistributions!R17,"")</f>
        <v>0</v>
      </c>
      <c r="S17" s="9">
        <f>IF($A17&lt;=S$117,NewDistributions!S17,"")</f>
        <v>0</v>
      </c>
      <c r="T17" s="9">
        <f>IF($A17&lt;=T$117,NewDistributions!T17,"")</f>
        <v>0</v>
      </c>
      <c r="U17" s="9">
        <f>IF($A17&lt;=U$117,NewDistributions!U17,"")</f>
        <v>0</v>
      </c>
      <c r="V17" s="9">
        <f>IF($A17&lt;=V$117,NewDistributions!V17,"")</f>
        <v>0</v>
      </c>
      <c r="W17" s="9">
        <f>IF($A17&lt;=W$117,NewDistributions!W17,"")</f>
        <v>0</v>
      </c>
      <c r="X17" s="9">
        <f>IF($A17&lt;=X$117,NewDistributions!X17,"")</f>
        <v>5</v>
      </c>
      <c r="Y17" s="9">
        <f>IF($A17&lt;=Y$117,NewDistributions!Y17,"")</f>
        <v>0</v>
      </c>
      <c r="Z17" s="9">
        <f>IF($A17&lt;=Z$117,NewDistributions!Z17,"")</f>
        <v>0</v>
      </c>
      <c r="AA17" s="9">
        <f>IF($A17&lt;=AA$117,NewDistributions!AA17,"")</f>
        <v>0.16748946044669508</v>
      </c>
      <c r="AB17" s="9">
        <f>IF($A17&lt;=AB$117,NewDistributions!AB17,"")</f>
        <v>0.32916058320899694</v>
      </c>
      <c r="AC17" s="9">
        <f>IF($A17&lt;=AC$117,NewDistributions!AC17,"")</f>
        <v>0</v>
      </c>
      <c r="AD17" s="9">
        <f>IF($A17&lt;=AD$117,NewDistributions!AD17,"")</f>
        <v>0</v>
      </c>
      <c r="AE17" s="9">
        <f>IF($A17&lt;=AE$117,NewDistributions!AE17,"")</f>
        <v>0</v>
      </c>
      <c r="AF17" s="9">
        <f>IF($A17&lt;=AF$117,NewDistributions!AF17,"")</f>
        <v>0</v>
      </c>
      <c r="AG17" s="9">
        <f>IF($A17&lt;=AG$117,NewDistributions!AG17,"")</f>
        <v>7.1609444241352779E-2</v>
      </c>
      <c r="AH17" s="9">
        <f>IF($A17&lt;=AH$117,NewDistributions!AH17,"")</f>
        <v>0</v>
      </c>
      <c r="AI17" s="9">
        <f>IF($A17&lt;=AI$117,NewDistributions!AI17,"")</f>
        <v>0</v>
      </c>
      <c r="AJ17" s="9">
        <f>IF($A17&lt;=AJ$117,NewDistributions!AJ17,"")</f>
        <v>0</v>
      </c>
    </row>
    <row r="18" spans="1:36" x14ac:dyDescent="0.25">
      <c r="A18" s="1">
        <v>44333</v>
      </c>
      <c r="B18" s="3">
        <v>137</v>
      </c>
      <c r="C18" s="9">
        <f>IF($A18&lt;=C$117,NewDistributions!C18,"")</f>
        <v>4.700527844984892E-2</v>
      </c>
      <c r="D18" s="9">
        <f>IF($A18&lt;=D$117,NewDistributions!D18,"")</f>
        <v>8.4267090220716379E-2</v>
      </c>
      <c r="E18" s="9">
        <f>IF($A18&lt;=E$117,NewDistributions!E18,"")</f>
        <v>0</v>
      </c>
      <c r="F18" s="9">
        <f>IF($A18&lt;=F$117,NewDistributions!F18,"")</f>
        <v>0</v>
      </c>
      <c r="G18" s="9">
        <f>IF($A18&lt;=G$117,NewDistributions!G18,"")</f>
        <v>0</v>
      </c>
      <c r="H18" s="9">
        <f>IF($A18&lt;=H$117,NewDistributions!H18,"")</f>
        <v>7.0002870438611892E-2</v>
      </c>
      <c r="I18" s="9">
        <f>IF($A18&lt;=I$117,NewDistributions!I18,"")</f>
        <v>8.0343900957578596E-2</v>
      </c>
      <c r="J18" s="9">
        <f>IF($A18&lt;=J$117,NewDistributions!J18,"")</f>
        <v>0</v>
      </c>
      <c r="K18" s="9">
        <f>IF($A18&lt;=K$117,NewDistributions!K18,"")</f>
        <v>0</v>
      </c>
      <c r="L18" s="9">
        <f>IF($A18&lt;=L$117,NewDistributions!L18,"")</f>
        <v>0</v>
      </c>
      <c r="M18" s="9">
        <f>IF($A18&lt;=M$117,NewDistributions!M18,"")</f>
        <v>0</v>
      </c>
      <c r="N18" s="9">
        <f>IF($A18&lt;=N$117,NewDistributions!N18,"")</f>
        <v>0</v>
      </c>
      <c r="O18" s="9">
        <f>IF($A18&lt;=O$117,NewDistributions!O18,"")</f>
        <v>0</v>
      </c>
      <c r="P18" s="9">
        <f>IF($A18&lt;=P$117,NewDistributions!P18,"")</f>
        <v>0</v>
      </c>
      <c r="Q18" s="9">
        <f>IF($A18&lt;=Q$117,NewDistributions!Q18,"")</f>
        <v>0</v>
      </c>
      <c r="R18" s="9">
        <f>IF($A18&lt;=R$117,NewDistributions!R18,"")</f>
        <v>0</v>
      </c>
      <c r="S18" s="9">
        <f>IF($A18&lt;=S$117,NewDistributions!S18,"")</f>
        <v>0</v>
      </c>
      <c r="T18" s="9">
        <f>IF($A18&lt;=T$117,NewDistributions!T18,"")</f>
        <v>0</v>
      </c>
      <c r="U18" s="9">
        <f>IF($A18&lt;=U$117,NewDistributions!U18,"")</f>
        <v>0</v>
      </c>
      <c r="V18" s="9">
        <f>IF($A18&lt;=V$117,NewDistributions!V18,"")</f>
        <v>0</v>
      </c>
      <c r="W18" s="9">
        <f>IF($A18&lt;=W$117,NewDistributions!W18,"")</f>
        <v>0</v>
      </c>
      <c r="X18" s="9">
        <f>IF($A18&lt;=X$117,NewDistributions!X18,"")</f>
        <v>0</v>
      </c>
      <c r="Y18" s="9">
        <f>IF($A18&lt;=Y$117,NewDistributions!Y18,"")</f>
        <v>0</v>
      </c>
      <c r="Z18" s="9">
        <f>IF($A18&lt;=Z$117,NewDistributions!Z18,"")</f>
        <v>0</v>
      </c>
      <c r="AA18" s="9">
        <f>IF($A18&lt;=AA$117,NewDistributions!AA18,"")</f>
        <v>6.6995784178677797E-2</v>
      </c>
      <c r="AB18" s="9">
        <f>IF($A18&lt;=AB$117,NewDistributions!AB18,"")</f>
        <v>0.13166423328359828</v>
      </c>
      <c r="AC18" s="9">
        <f>IF($A18&lt;=AC$117,NewDistributions!AC18,"")</f>
        <v>2</v>
      </c>
      <c r="AD18" s="9">
        <f>IF($A18&lt;=AD$117,NewDistributions!AD18,"")</f>
        <v>0</v>
      </c>
      <c r="AE18" s="9">
        <f>IF($A18&lt;=AE$117,NewDistributions!AE18,"")</f>
        <v>0</v>
      </c>
      <c r="AF18" s="9">
        <f>IF($A18&lt;=AF$117,NewDistributions!AF18,"")</f>
        <v>0</v>
      </c>
      <c r="AG18" s="9">
        <f>IF($A18&lt;=AG$117,NewDistributions!AG18,"")</f>
        <v>2.8643777696541015E-2</v>
      </c>
      <c r="AH18" s="9">
        <f>IF($A18&lt;=AH$117,NewDistributions!AH18,"")</f>
        <v>0</v>
      </c>
      <c r="AI18" s="9">
        <f>IF($A18&lt;=AI$117,NewDistributions!AI18,"")</f>
        <v>0</v>
      </c>
      <c r="AJ18" s="9">
        <f>IF($A18&lt;=AJ$117,NewDistributions!AJ18,"")</f>
        <v>0</v>
      </c>
    </row>
    <row r="19" spans="1:36" x14ac:dyDescent="0.25">
      <c r="A19" s="1">
        <v>44334</v>
      </c>
      <c r="B19" s="3">
        <v>138</v>
      </c>
      <c r="C19" s="9">
        <f>IF($A19&lt;=C$117,NewDistributions!C19,"")</f>
        <v>0</v>
      </c>
      <c r="D19" s="9">
        <f>IF($A19&lt;=D$117,NewDistributions!D19,"")</f>
        <v>0</v>
      </c>
      <c r="E19" s="9">
        <f>IF($A19&lt;=E$117,NewDistributions!E19,"")</f>
        <v>0</v>
      </c>
      <c r="F19" s="9">
        <f>IF($A19&lt;=F$117,NewDistributions!F19,"")</f>
        <v>0</v>
      </c>
      <c r="G19" s="9">
        <f>IF($A19&lt;=G$117,NewDistributions!G19,"")</f>
        <v>0</v>
      </c>
      <c r="H19" s="9">
        <f>IF($A19&lt;=H$117,NewDistributions!H19,"")</f>
        <v>0</v>
      </c>
      <c r="I19" s="9">
        <f>IF($A19&lt;=I$117,NewDistributions!I19,"")</f>
        <v>0</v>
      </c>
      <c r="J19" s="9">
        <f>IF($A19&lt;=J$117,NewDistributions!J19,"")</f>
        <v>0</v>
      </c>
      <c r="K19" s="9">
        <f>IF($A19&lt;=K$117,NewDistributions!K19,"")</f>
        <v>0</v>
      </c>
      <c r="L19" s="9">
        <f>IF($A19&lt;=L$117,NewDistributions!L19,"")</f>
        <v>0</v>
      </c>
      <c r="M19" s="9">
        <f>IF($A19&lt;=M$117,NewDistributions!M19,"")</f>
        <v>0</v>
      </c>
      <c r="N19" s="9">
        <f>IF($A19&lt;=N$117,NewDistributions!N19,"")</f>
        <v>0</v>
      </c>
      <c r="O19" s="9">
        <f>IF($A19&lt;=O$117,NewDistributions!O19,"")</f>
        <v>0</v>
      </c>
      <c r="P19" s="9">
        <f>IF($A19&lt;=P$117,NewDistributions!P19,"")</f>
        <v>0</v>
      </c>
      <c r="Q19" s="9">
        <f>IF($A19&lt;=Q$117,NewDistributions!Q19,"")</f>
        <v>0</v>
      </c>
      <c r="R19" s="9">
        <f>IF($A19&lt;=R$117,NewDistributions!R19,"")</f>
        <v>0</v>
      </c>
      <c r="S19" s="9">
        <f>IF($A19&lt;=S$117,NewDistributions!S19,"")</f>
        <v>0</v>
      </c>
      <c r="T19" s="9">
        <f>IF($A19&lt;=T$117,NewDistributions!T19,"")</f>
        <v>0</v>
      </c>
      <c r="U19" s="9">
        <f>IF($A19&lt;=U$117,NewDistributions!U19,"")</f>
        <v>0</v>
      </c>
      <c r="V19" s="9">
        <f>IF($A19&lt;=V$117,NewDistributions!V19,"")</f>
        <v>0</v>
      </c>
      <c r="W19" s="9">
        <f>IF($A19&lt;=W$117,NewDistributions!W19,"")</f>
        <v>0</v>
      </c>
      <c r="X19" s="9">
        <f>IF($A19&lt;=X$117,NewDistributions!X19,"")</f>
        <v>0</v>
      </c>
      <c r="Y19" s="9">
        <f>IF($A19&lt;=Y$117,NewDistributions!Y19,"")</f>
        <v>0</v>
      </c>
      <c r="Z19" s="9">
        <f>IF($A19&lt;=Z$117,NewDistributions!Z19,"")</f>
        <v>0</v>
      </c>
      <c r="AA19" s="9">
        <f>IF($A19&lt;=AA$117,NewDistributions!AA19,"")</f>
        <v>0</v>
      </c>
      <c r="AB19" s="9">
        <f>IF($A19&lt;=AB$117,NewDistributions!AB19,"")</f>
        <v>0</v>
      </c>
      <c r="AC19" s="9">
        <f>IF($A19&lt;=AC$117,NewDistributions!AC19,"")</f>
        <v>0</v>
      </c>
      <c r="AD19" s="9">
        <f>IF($A19&lt;=AD$117,NewDistributions!AD19,"")</f>
        <v>0</v>
      </c>
      <c r="AE19" s="9">
        <f>IF($A19&lt;=AE$117,NewDistributions!AE19,"")</f>
        <v>0</v>
      </c>
      <c r="AF19" s="9">
        <f>IF($A19&lt;=AF$117,NewDistributions!AF19,"")</f>
        <v>0</v>
      </c>
      <c r="AG19" s="9">
        <f>IF($A19&lt;=AG$117,NewDistributions!AG19,"")</f>
        <v>0</v>
      </c>
      <c r="AH19" s="9">
        <f>IF($A19&lt;=AH$117,NewDistributions!AH19,"")</f>
        <v>0</v>
      </c>
      <c r="AI19" s="9">
        <f>IF($A19&lt;=AI$117,NewDistributions!AI19,"")</f>
        <v>0</v>
      </c>
      <c r="AJ19" s="9">
        <f>IF($A19&lt;=AJ$117,NewDistributions!AJ19,"")</f>
        <v>0</v>
      </c>
    </row>
    <row r="20" spans="1:36" x14ac:dyDescent="0.25">
      <c r="A20" s="1">
        <v>44335</v>
      </c>
      <c r="B20" s="3">
        <v>139</v>
      </c>
      <c r="C20" s="9">
        <f>IF($A20&lt;=C$117,NewDistributions!C20,"")</f>
        <v>2.2740868079963731E-2</v>
      </c>
      <c r="D20" s="9">
        <f>IF($A20&lt;=D$117,NewDistributions!D20,"")</f>
        <v>4.0767906188158586E-2</v>
      </c>
      <c r="E20" s="9">
        <f>IF($A20&lt;=E$117,NewDistributions!E20,"")</f>
        <v>0</v>
      </c>
      <c r="F20" s="9">
        <f>IF($A20&lt;=F$117,NewDistributions!F20,"")</f>
        <v>0</v>
      </c>
      <c r="G20" s="9">
        <f>IF($A20&lt;=G$117,NewDistributions!G20,"")</f>
        <v>0</v>
      </c>
      <c r="H20" s="9">
        <f>IF($A20&lt;=H$117,NewDistributions!H20,"")</f>
        <v>3.3866963336080039E-2</v>
      </c>
      <c r="I20" s="9">
        <f>IF($A20&lt;=I$117,NewDistributions!I20,"")</f>
        <v>3.8869891062454497E-2</v>
      </c>
      <c r="J20" s="9">
        <f>IF($A20&lt;=J$117,NewDistributions!J20,"")</f>
        <v>0</v>
      </c>
      <c r="K20" s="9">
        <f>IF($A20&lt;=K$117,NewDistributions!K20,"")</f>
        <v>0</v>
      </c>
      <c r="L20" s="9">
        <f>IF($A20&lt;=L$117,NewDistributions!L20,"")</f>
        <v>0</v>
      </c>
      <c r="M20" s="9">
        <f>IF($A20&lt;=M$117,NewDistributions!M20,"")</f>
        <v>0</v>
      </c>
      <c r="N20" s="9">
        <f>IF($A20&lt;=N$117,NewDistributions!N20,"")</f>
        <v>0</v>
      </c>
      <c r="O20" s="9">
        <f>IF($A20&lt;=O$117,NewDistributions!O20,"")</f>
        <v>0</v>
      </c>
      <c r="P20" s="9">
        <f>IF($A20&lt;=P$117,NewDistributions!P20,"")</f>
        <v>0</v>
      </c>
      <c r="Q20" s="9">
        <f>IF($A20&lt;=Q$117,NewDistributions!Q20,"")</f>
        <v>0</v>
      </c>
      <c r="R20" s="9">
        <f>IF($A20&lt;=R$117,NewDistributions!R20,"")</f>
        <v>0</v>
      </c>
      <c r="S20" s="9">
        <f>IF($A20&lt;=S$117,NewDistributions!S20,"")</f>
        <v>0</v>
      </c>
      <c r="T20" s="9">
        <f>IF($A20&lt;=T$117,NewDistributions!T20,"")</f>
        <v>0</v>
      </c>
      <c r="U20" s="9">
        <f>IF($A20&lt;=U$117,NewDistributions!U20,"")</f>
        <v>0</v>
      </c>
      <c r="V20" s="9">
        <f>IF($A20&lt;=V$117,NewDistributions!V20,"")</f>
        <v>0</v>
      </c>
      <c r="W20" s="9">
        <f>IF($A20&lt;=W$117,NewDistributions!W20,"")</f>
        <v>0</v>
      </c>
      <c r="X20" s="9">
        <f>IF($A20&lt;=X$117,NewDistributions!X20,"")</f>
        <v>0</v>
      </c>
      <c r="Y20" s="9">
        <f>IF($A20&lt;=Y$117,NewDistributions!Y20,"")</f>
        <v>0</v>
      </c>
      <c r="Z20" s="9">
        <f>IF($A20&lt;=Z$117,NewDistributions!Z20,"")</f>
        <v>0</v>
      </c>
      <c r="AA20" s="9">
        <f>IF($A20&lt;=AA$117,NewDistributions!AA20,"")</f>
        <v>0</v>
      </c>
      <c r="AB20" s="9">
        <f>IF($A20&lt;=AB$117,NewDistributions!AB20,"")</f>
        <v>6.3698355986688632E-2</v>
      </c>
      <c r="AC20" s="9">
        <f>IF($A20&lt;=AC$117,NewDistributions!AC20,"")</f>
        <v>0</v>
      </c>
      <c r="AD20" s="9">
        <f>IF($A20&lt;=AD$117,NewDistributions!AD20,"")</f>
        <v>0</v>
      </c>
      <c r="AE20" s="9">
        <f>IF($A20&lt;=AE$117,NewDistributions!AE20,"")</f>
        <v>1</v>
      </c>
      <c r="AF20" s="9">
        <f>IF($A20&lt;=AF$117,NewDistributions!AF20,"")</f>
        <v>0</v>
      </c>
      <c r="AG20" s="9">
        <f>IF($A20&lt;=AG$117,NewDistributions!AG20,"")</f>
        <v>1.3857685591711346E-2</v>
      </c>
      <c r="AH20" s="9">
        <f>IF($A20&lt;=AH$117,NewDistributions!AH20,"")</f>
        <v>0</v>
      </c>
      <c r="AI20" s="9">
        <f>IF($A20&lt;=AI$117,NewDistributions!AI20,"")</f>
        <v>0</v>
      </c>
      <c r="AJ20" s="9">
        <f>IF($A20&lt;=AJ$117,NewDistributions!AJ20,"")</f>
        <v>0</v>
      </c>
    </row>
    <row r="21" spans="1:36" x14ac:dyDescent="0.25">
      <c r="A21" s="1">
        <v>44336</v>
      </c>
      <c r="B21" s="3">
        <v>140</v>
      </c>
      <c r="C21" s="9">
        <f>IF($A21&lt;=C$117,NewDistributions!C21,"")</f>
        <v>0</v>
      </c>
      <c r="D21" s="9">
        <f>IF($A21&lt;=D$117,NewDistributions!D21,"")</f>
        <v>0</v>
      </c>
      <c r="E21" s="9">
        <f>IF($A21&lt;=E$117,NewDistributions!E21,"")</f>
        <v>0</v>
      </c>
      <c r="F21" s="9">
        <f>IF($A21&lt;=F$117,NewDistributions!F21,"")</f>
        <v>0</v>
      </c>
      <c r="G21" s="9">
        <f>IF($A21&lt;=G$117,NewDistributions!G21,"")</f>
        <v>0</v>
      </c>
      <c r="H21" s="9">
        <f>IF($A21&lt;=H$117,NewDistributions!H21,"")</f>
        <v>0</v>
      </c>
      <c r="I21" s="9">
        <f>IF($A21&lt;=I$117,NewDistributions!I21,"")</f>
        <v>0</v>
      </c>
      <c r="J21" s="9">
        <f>IF($A21&lt;=J$117,NewDistributions!J21,"")</f>
        <v>0</v>
      </c>
      <c r="K21" s="9">
        <f>IF($A21&lt;=K$117,NewDistributions!K21,"")</f>
        <v>0</v>
      </c>
      <c r="L21" s="9">
        <f>IF($A21&lt;=L$117,NewDistributions!L21,"")</f>
        <v>0</v>
      </c>
      <c r="M21" s="9">
        <f>IF($A21&lt;=M$117,NewDistributions!M21,"")</f>
        <v>0</v>
      </c>
      <c r="N21" s="9">
        <f>IF($A21&lt;=N$117,NewDistributions!N21,"")</f>
        <v>0</v>
      </c>
      <c r="O21" s="9">
        <f>IF($A21&lt;=O$117,NewDistributions!O21,"")</f>
        <v>0</v>
      </c>
      <c r="P21" s="9">
        <f>IF($A21&lt;=P$117,NewDistributions!P21,"")</f>
        <v>0</v>
      </c>
      <c r="Q21" s="9">
        <f>IF($A21&lt;=Q$117,NewDistributions!Q21,"")</f>
        <v>0</v>
      </c>
      <c r="R21" s="9">
        <f>IF($A21&lt;=R$117,NewDistributions!R21,"")</f>
        <v>0</v>
      </c>
      <c r="S21" s="9">
        <f>IF($A21&lt;=S$117,NewDistributions!S21,"")</f>
        <v>0</v>
      </c>
      <c r="T21" s="9">
        <f>IF($A21&lt;=T$117,NewDistributions!T21,"")</f>
        <v>0</v>
      </c>
      <c r="U21" s="9">
        <f>IF($A21&lt;=U$117,NewDistributions!U21,"")</f>
        <v>0</v>
      </c>
      <c r="V21" s="9">
        <f>IF($A21&lt;=V$117,NewDistributions!V21,"")</f>
        <v>0</v>
      </c>
      <c r="W21" s="9">
        <f>IF($A21&lt;=W$117,NewDistributions!W21,"")</f>
        <v>0</v>
      </c>
      <c r="X21" s="9">
        <f>IF($A21&lt;=X$117,NewDistributions!X21,"")</f>
        <v>0</v>
      </c>
      <c r="Y21" s="9">
        <f>IF($A21&lt;=Y$117,NewDistributions!Y21,"")</f>
        <v>0</v>
      </c>
      <c r="Z21" s="9">
        <f>IF($A21&lt;=Z$117,NewDistributions!Z21,"")</f>
        <v>0</v>
      </c>
      <c r="AA21" s="9">
        <f>IF($A21&lt;=AA$117,NewDistributions!AA21,"")</f>
        <v>0</v>
      </c>
      <c r="AB21" s="9">
        <f>IF($A21&lt;=AB$117,NewDistributions!AB21,"")</f>
        <v>0</v>
      </c>
      <c r="AC21" s="9">
        <f>IF($A21&lt;=AC$117,NewDistributions!AC21,"")</f>
        <v>0</v>
      </c>
      <c r="AD21" s="9">
        <f>IF($A21&lt;=AD$117,NewDistributions!AD21,"")</f>
        <v>0</v>
      </c>
      <c r="AE21" s="9">
        <f>IF($A21&lt;=AE$117,NewDistributions!AE21,"")</f>
        <v>0</v>
      </c>
      <c r="AF21" s="9">
        <f>IF($A21&lt;=AF$117,NewDistributions!AF21,"")</f>
        <v>0</v>
      </c>
      <c r="AG21" s="9">
        <f>IF($A21&lt;=AG$117,NewDistributions!AG21,"")</f>
        <v>0</v>
      </c>
      <c r="AH21" s="9">
        <f>IF($A21&lt;=AH$117,NewDistributions!AH21,"")</f>
        <v>0</v>
      </c>
      <c r="AI21" s="9">
        <f>IF($A21&lt;=AI$117,NewDistributions!AI21,"")</f>
        <v>0</v>
      </c>
      <c r="AJ21" s="9">
        <f>IF($A21&lt;=AJ$117,NewDistributions!AJ21,"")</f>
        <v>0</v>
      </c>
    </row>
    <row r="22" spans="1:36" x14ac:dyDescent="0.25">
      <c r="A22" s="1">
        <v>44337</v>
      </c>
      <c r="B22" s="3">
        <v>141</v>
      </c>
      <c r="C22" s="9">
        <f>IF($A22&lt;=C$117,NewDistributions!C22,"")</f>
        <v>8.7560023735820253E-2</v>
      </c>
      <c r="D22" s="9">
        <f>IF($A22&lt;=D$117,NewDistributions!D22,"")</f>
        <v>0.1569702097977497</v>
      </c>
      <c r="E22" s="9">
        <f>IF($A22&lt;=E$117,NewDistributions!E22,"")</f>
        <v>0</v>
      </c>
      <c r="F22" s="9">
        <f>IF($A22&lt;=F$117,NewDistributions!F22,"")</f>
        <v>0</v>
      </c>
      <c r="G22" s="9">
        <f>IF($A22&lt;=G$117,NewDistributions!G22,"")</f>
        <v>0</v>
      </c>
      <c r="H22" s="9">
        <f>IF($A22&lt;=H$117,NewDistributions!H22,"")</f>
        <v>0.13039924875075604</v>
      </c>
      <c r="I22" s="9">
        <f>IF($A22&lt;=I$117,NewDistributions!I22,"")</f>
        <v>0</v>
      </c>
      <c r="J22" s="9">
        <f>IF($A22&lt;=J$117,NewDistributions!J22,"")</f>
        <v>0</v>
      </c>
      <c r="K22" s="9">
        <f>IF($A22&lt;=K$117,NewDistributions!K22,"")</f>
        <v>0</v>
      </c>
      <c r="L22" s="9">
        <f>IF($A22&lt;=L$117,NewDistributions!L22,"")</f>
        <v>0</v>
      </c>
      <c r="M22" s="9">
        <f>IF($A22&lt;=M$117,NewDistributions!M22,"")</f>
        <v>0</v>
      </c>
      <c r="N22" s="9">
        <f>IF($A22&lt;=N$117,NewDistributions!N22,"")</f>
        <v>0</v>
      </c>
      <c r="O22" s="9">
        <f>IF($A22&lt;=O$117,NewDistributions!O22,"")</f>
        <v>0</v>
      </c>
      <c r="P22" s="9">
        <f>IF($A22&lt;=P$117,NewDistributions!P22,"")</f>
        <v>0</v>
      </c>
      <c r="Q22" s="9">
        <f>IF($A22&lt;=Q$117,NewDistributions!Q22,"")</f>
        <v>0</v>
      </c>
      <c r="R22" s="9">
        <f>IF($A22&lt;=R$117,NewDistributions!R22,"")</f>
        <v>0</v>
      </c>
      <c r="S22" s="9">
        <f>IF($A22&lt;=S$117,NewDistributions!S22,"")</f>
        <v>0</v>
      </c>
      <c r="T22" s="9">
        <f>IF($A22&lt;=T$117,NewDistributions!T22,"")</f>
        <v>0</v>
      </c>
      <c r="U22" s="9">
        <f>IF($A22&lt;=U$117,NewDistributions!U22,"")</f>
        <v>0</v>
      </c>
      <c r="V22" s="9">
        <f>IF($A22&lt;=V$117,NewDistributions!V22,"")</f>
        <v>0</v>
      </c>
      <c r="W22" s="9">
        <f>IF($A22&lt;=W$117,NewDistributions!W22,"")</f>
        <v>0</v>
      </c>
      <c r="X22" s="9">
        <f>IF($A22&lt;=X$117,NewDistributions!X22,"")</f>
        <v>0</v>
      </c>
      <c r="Y22" s="9">
        <f>IF($A22&lt;=Y$117,NewDistributions!Y22,"")</f>
        <v>0</v>
      </c>
      <c r="Z22" s="9">
        <f>IF($A22&lt;=Z$117,NewDistributions!Z22,"")</f>
        <v>0</v>
      </c>
      <c r="AA22" s="9">
        <f>IF($A22&lt;=AA$117,NewDistributions!AA22,"")</f>
        <v>0</v>
      </c>
      <c r="AB22" s="9">
        <f>IF($A22&lt;=AB$117,NewDistributions!AB22,"")</f>
        <v>0.24526018718877093</v>
      </c>
      <c r="AC22" s="9">
        <f>IF($A22&lt;=AC$117,NewDistributions!AC22,"")</f>
        <v>4</v>
      </c>
      <c r="AD22" s="9">
        <f>IF($A22&lt;=AD$117,NewDistributions!AD22,"")</f>
        <v>0</v>
      </c>
      <c r="AE22" s="9">
        <f>IF($A22&lt;=AE$117,NewDistributions!AE22,"")</f>
        <v>0</v>
      </c>
      <c r="AF22" s="9">
        <f>IF($A22&lt;=AF$117,NewDistributions!AF22,"")</f>
        <v>0</v>
      </c>
      <c r="AG22" s="9">
        <f>IF($A22&lt;=AG$117,NewDistributions!AG22,"")</f>
        <v>5.3356770509689594E-2</v>
      </c>
      <c r="AH22" s="9">
        <f>IF($A22&lt;=AH$117,NewDistributions!AH22,"")</f>
        <v>0</v>
      </c>
      <c r="AI22" s="9">
        <f>IF($A22&lt;=AI$117,NewDistributions!AI22,"")</f>
        <v>0</v>
      </c>
      <c r="AJ22" s="9">
        <f>IF($A22&lt;=AJ$117,NewDistributions!AJ22,"")</f>
        <v>0</v>
      </c>
    </row>
    <row r="23" spans="1:36" x14ac:dyDescent="0.25">
      <c r="A23" s="1">
        <v>44338</v>
      </c>
      <c r="B23" s="3">
        <v>142</v>
      </c>
      <c r="C23" s="9">
        <f>IF($A23&lt;=C$117,NewDistributions!C23,"")</f>
        <v>4.3780011867910106E-2</v>
      </c>
      <c r="D23" s="9">
        <f>IF($A23&lt;=D$117,NewDistributions!D23,"")</f>
        <v>7.848510489887485E-2</v>
      </c>
      <c r="E23" s="9">
        <f>IF($A23&lt;=E$117,NewDistributions!E23,"")</f>
        <v>0</v>
      </c>
      <c r="F23" s="9">
        <f>IF($A23&lt;=F$117,NewDistributions!F23,"")</f>
        <v>0</v>
      </c>
      <c r="G23" s="9">
        <f>IF($A23&lt;=G$117,NewDistributions!G23,"")</f>
        <v>0</v>
      </c>
      <c r="H23" s="9">
        <f>IF($A23&lt;=H$117,NewDistributions!H23,"")</f>
        <v>6.5199624375378004E-2</v>
      </c>
      <c r="I23" s="9">
        <f>IF($A23&lt;=I$117,NewDistributions!I23,"")</f>
        <v>0</v>
      </c>
      <c r="J23" s="9">
        <f>IF($A23&lt;=J$117,NewDistributions!J23,"")</f>
        <v>0</v>
      </c>
      <c r="K23" s="9">
        <f>IF($A23&lt;=K$117,NewDistributions!K23,"")</f>
        <v>0</v>
      </c>
      <c r="L23" s="9">
        <f>IF($A23&lt;=L$117,NewDistributions!L23,"")</f>
        <v>0</v>
      </c>
      <c r="M23" s="9">
        <f>IF($A23&lt;=M$117,NewDistributions!M23,"")</f>
        <v>0</v>
      </c>
      <c r="N23" s="9">
        <f>IF($A23&lt;=N$117,NewDistributions!N23,"")</f>
        <v>0</v>
      </c>
      <c r="O23" s="9">
        <f>IF($A23&lt;=O$117,NewDistributions!O23,"")</f>
        <v>0</v>
      </c>
      <c r="P23" s="9">
        <f>IF($A23&lt;=P$117,NewDistributions!P23,"")</f>
        <v>0</v>
      </c>
      <c r="Q23" s="9">
        <f>IF($A23&lt;=Q$117,NewDistributions!Q23,"")</f>
        <v>0</v>
      </c>
      <c r="R23" s="9">
        <f>IF($A23&lt;=R$117,NewDistributions!R23,"")</f>
        <v>0</v>
      </c>
      <c r="S23" s="9">
        <f>IF($A23&lt;=S$117,NewDistributions!S23,"")</f>
        <v>0</v>
      </c>
      <c r="T23" s="9">
        <f>IF($A23&lt;=T$117,NewDistributions!T23,"")</f>
        <v>0</v>
      </c>
      <c r="U23" s="9">
        <f>IF($A23&lt;=U$117,NewDistributions!U23,"")</f>
        <v>0</v>
      </c>
      <c r="V23" s="9">
        <f>IF($A23&lt;=V$117,NewDistributions!V23,"")</f>
        <v>0</v>
      </c>
      <c r="W23" s="9">
        <f>IF($A23&lt;=W$117,NewDistributions!W23,"")</f>
        <v>0</v>
      </c>
      <c r="X23" s="9">
        <f>IF($A23&lt;=X$117,NewDistributions!X23,"")</f>
        <v>0</v>
      </c>
      <c r="Y23" s="9">
        <f>IF($A23&lt;=Y$117,NewDistributions!Y23,"")</f>
        <v>0</v>
      </c>
      <c r="Z23" s="9">
        <f>IF($A23&lt;=Z$117,NewDistributions!Z23,"")</f>
        <v>0</v>
      </c>
      <c r="AA23" s="9">
        <f>IF($A23&lt;=AA$117,NewDistributions!AA23,"")</f>
        <v>0</v>
      </c>
      <c r="AB23" s="9">
        <f>IF($A23&lt;=AB$117,NewDistributions!AB23,"")</f>
        <v>0.12263009359438543</v>
      </c>
      <c r="AC23" s="9">
        <f>IF($A23&lt;=AC$117,NewDistributions!AC23,"")</f>
        <v>0</v>
      </c>
      <c r="AD23" s="9">
        <f>IF($A23&lt;=AD$117,NewDistributions!AD23,"")</f>
        <v>2</v>
      </c>
      <c r="AE23" s="9">
        <f>IF($A23&lt;=AE$117,NewDistributions!AE23,"")</f>
        <v>0</v>
      </c>
      <c r="AF23" s="9">
        <f>IF($A23&lt;=AF$117,NewDistributions!AF23,"")</f>
        <v>0</v>
      </c>
      <c r="AG23" s="9">
        <f>IF($A23&lt;=AG$117,NewDistributions!AG23,"")</f>
        <v>2.667838525484479E-2</v>
      </c>
      <c r="AH23" s="9">
        <f>IF($A23&lt;=AH$117,NewDistributions!AH23,"")</f>
        <v>0</v>
      </c>
      <c r="AI23" s="9">
        <f>IF($A23&lt;=AI$117,NewDistributions!AI23,"")</f>
        <v>0</v>
      </c>
      <c r="AJ23" s="9">
        <f>IF($A23&lt;=AJ$117,NewDistributions!AJ23,"")</f>
        <v>0</v>
      </c>
    </row>
    <row r="24" spans="1:36" x14ac:dyDescent="0.25">
      <c r="A24" s="1">
        <v>44339</v>
      </c>
      <c r="B24" s="3">
        <v>143</v>
      </c>
      <c r="C24" s="9">
        <f>IF($A24&lt;=C$117,NewDistributions!C24,"")</f>
        <v>0</v>
      </c>
      <c r="D24" s="9">
        <f>IF($A24&lt;=D$117,NewDistributions!D24,"")</f>
        <v>0</v>
      </c>
      <c r="E24" s="9">
        <f>IF($A24&lt;=E$117,NewDistributions!E24,"")</f>
        <v>0</v>
      </c>
      <c r="F24" s="9">
        <f>IF($A24&lt;=F$117,NewDistributions!F24,"")</f>
        <v>0</v>
      </c>
      <c r="G24" s="9">
        <f>IF($A24&lt;=G$117,NewDistributions!G24,"")</f>
        <v>0</v>
      </c>
      <c r="H24" s="9">
        <f>IF($A24&lt;=H$117,NewDistributions!H24,"")</f>
        <v>0</v>
      </c>
      <c r="I24" s="9">
        <f>IF($A24&lt;=I$117,NewDistributions!I24,"")</f>
        <v>0</v>
      </c>
      <c r="J24" s="9">
        <f>IF($A24&lt;=J$117,NewDistributions!J24,"")</f>
        <v>0</v>
      </c>
      <c r="K24" s="9">
        <f>IF($A24&lt;=K$117,NewDistributions!K24,"")</f>
        <v>0</v>
      </c>
      <c r="L24" s="9">
        <f>IF($A24&lt;=L$117,NewDistributions!L24,"")</f>
        <v>0</v>
      </c>
      <c r="M24" s="9">
        <f>IF($A24&lt;=M$117,NewDistributions!M24,"")</f>
        <v>0</v>
      </c>
      <c r="N24" s="9">
        <f>IF($A24&lt;=N$117,NewDistributions!N24,"")</f>
        <v>0</v>
      </c>
      <c r="O24" s="9">
        <f>IF($A24&lt;=O$117,NewDistributions!O24,"")</f>
        <v>0</v>
      </c>
      <c r="P24" s="9">
        <f>IF($A24&lt;=P$117,NewDistributions!P24,"")</f>
        <v>0</v>
      </c>
      <c r="Q24" s="9">
        <f>IF($A24&lt;=Q$117,NewDistributions!Q24,"")</f>
        <v>0</v>
      </c>
      <c r="R24" s="9">
        <f>IF($A24&lt;=R$117,NewDistributions!R24,"")</f>
        <v>0</v>
      </c>
      <c r="S24" s="9">
        <f>IF($A24&lt;=S$117,NewDistributions!S24,"")</f>
        <v>0</v>
      </c>
      <c r="T24" s="9">
        <f>IF($A24&lt;=T$117,NewDistributions!T24,"")</f>
        <v>0</v>
      </c>
      <c r="U24" s="9">
        <f>IF($A24&lt;=U$117,NewDistributions!U24,"")</f>
        <v>0</v>
      </c>
      <c r="V24" s="9">
        <f>IF($A24&lt;=V$117,NewDistributions!V24,"")</f>
        <v>0</v>
      </c>
      <c r="W24" s="9">
        <f>IF($A24&lt;=W$117,NewDistributions!W24,"")</f>
        <v>0</v>
      </c>
      <c r="X24" s="9">
        <f>IF($A24&lt;=X$117,NewDistributions!X24,"")</f>
        <v>0</v>
      </c>
      <c r="Y24" s="9">
        <f>IF($A24&lt;=Y$117,NewDistributions!Y24,"")</f>
        <v>0</v>
      </c>
      <c r="Z24" s="9">
        <f>IF($A24&lt;=Z$117,NewDistributions!Z24,"")</f>
        <v>0</v>
      </c>
      <c r="AA24" s="9">
        <f>IF($A24&lt;=AA$117,NewDistributions!AA24,"")</f>
        <v>0</v>
      </c>
      <c r="AB24" s="9">
        <f>IF($A24&lt;=AB$117,NewDistributions!AB24,"")</f>
        <v>0</v>
      </c>
      <c r="AC24" s="9">
        <f>IF($A24&lt;=AC$117,NewDistributions!AC24,"")</f>
        <v>0</v>
      </c>
      <c r="AD24" s="9">
        <f>IF($A24&lt;=AD$117,NewDistributions!AD24,"")</f>
        <v>0</v>
      </c>
      <c r="AE24" s="9">
        <f>IF($A24&lt;=AE$117,NewDistributions!AE24,"")</f>
        <v>0</v>
      </c>
      <c r="AF24" s="9">
        <f>IF($A24&lt;=AF$117,NewDistributions!AF24,"")</f>
        <v>0</v>
      </c>
      <c r="AG24" s="9">
        <f>IF($A24&lt;=AG$117,NewDistributions!AG24,"")</f>
        <v>0</v>
      </c>
      <c r="AH24" s="9">
        <f>IF($A24&lt;=AH$117,NewDistributions!AH24,"")</f>
        <v>0</v>
      </c>
      <c r="AI24" s="9">
        <f>IF($A24&lt;=AI$117,NewDistributions!AI24,"")</f>
        <v>0</v>
      </c>
      <c r="AJ24" s="9">
        <f>IF($A24&lt;=AJ$117,NewDistributions!AJ24,"")</f>
        <v>0</v>
      </c>
    </row>
    <row r="25" spans="1:36" x14ac:dyDescent="0.25">
      <c r="A25" s="1">
        <v>44340</v>
      </c>
      <c r="B25" s="3">
        <v>144</v>
      </c>
      <c r="C25" s="9">
        <f>IF($A25&lt;=C$117,NewDistributions!C25,"")</f>
        <v>2.0369347768706237E-2</v>
      </c>
      <c r="D25" s="9">
        <f>IF($A25&lt;=D$117,NewDistributions!D25,"")</f>
        <v>3.6516445019979103E-2</v>
      </c>
      <c r="E25" s="9">
        <f>IF($A25&lt;=E$117,NewDistributions!E25,"")</f>
        <v>0</v>
      </c>
      <c r="F25" s="9">
        <f>IF($A25&lt;=F$117,NewDistributions!F25,"")</f>
        <v>0</v>
      </c>
      <c r="G25" s="9">
        <f>IF($A25&lt;=G$117,NewDistributions!G25,"")</f>
        <v>0</v>
      </c>
      <c r="H25" s="9">
        <f>IF($A25&lt;=H$117,NewDistributions!H25,"")</f>
        <v>3.0335163619828624E-2</v>
      </c>
      <c r="I25" s="9">
        <f>IF($A25&lt;=I$117,NewDistributions!I25,"")</f>
        <v>0</v>
      </c>
      <c r="J25" s="9">
        <f>IF($A25&lt;=J$117,NewDistributions!J25,"")</f>
        <v>0</v>
      </c>
      <c r="K25" s="9">
        <f>IF($A25&lt;=K$117,NewDistributions!K25,"")</f>
        <v>0</v>
      </c>
      <c r="L25" s="9">
        <f>IF($A25&lt;=L$117,NewDistributions!L25,"")</f>
        <v>0</v>
      </c>
      <c r="M25" s="9">
        <f>IF($A25&lt;=M$117,NewDistributions!M25,"")</f>
        <v>0</v>
      </c>
      <c r="N25" s="9">
        <f>IF($A25&lt;=N$117,NewDistributions!N25,"")</f>
        <v>0</v>
      </c>
      <c r="O25" s="9">
        <f>IF($A25&lt;=O$117,NewDistributions!O25,"")</f>
        <v>0</v>
      </c>
      <c r="P25" s="9">
        <f>IF($A25&lt;=P$117,NewDistributions!P25,"")</f>
        <v>0</v>
      </c>
      <c r="Q25" s="9">
        <f>IF($A25&lt;=Q$117,NewDistributions!Q25,"")</f>
        <v>0</v>
      </c>
      <c r="R25" s="9">
        <f>IF($A25&lt;=R$117,NewDistributions!R25,"")</f>
        <v>0</v>
      </c>
      <c r="S25" s="9">
        <f>IF($A25&lt;=S$117,NewDistributions!S25,"")</f>
        <v>0</v>
      </c>
      <c r="T25" s="9">
        <f>IF($A25&lt;=T$117,NewDistributions!T25,"")</f>
        <v>0</v>
      </c>
      <c r="U25" s="9">
        <f>IF($A25&lt;=U$117,NewDistributions!U25,"")</f>
        <v>0</v>
      </c>
      <c r="V25" s="9">
        <f>IF($A25&lt;=V$117,NewDistributions!V25,"")</f>
        <v>0</v>
      </c>
      <c r="W25" s="9">
        <f>IF($A25&lt;=W$117,NewDistributions!W25,"")</f>
        <v>0</v>
      </c>
      <c r="X25" s="9">
        <f>IF($A25&lt;=X$117,NewDistributions!X25,"")</f>
        <v>0</v>
      </c>
      <c r="Y25" s="9">
        <f>IF($A25&lt;=Y$117,NewDistributions!Y25,"")</f>
        <v>0</v>
      </c>
      <c r="Z25" s="9">
        <f>IF($A25&lt;=Z$117,NewDistributions!Z25,"")</f>
        <v>0</v>
      </c>
      <c r="AA25" s="9">
        <f>IF($A25&lt;=AA$117,NewDistributions!AA25,"")</f>
        <v>0</v>
      </c>
      <c r="AB25" s="9">
        <f>IF($A25&lt;=AB$117,NewDistributions!AB25,"")</f>
        <v>0</v>
      </c>
      <c r="AC25" s="9">
        <f>IF($A25&lt;=AC$117,NewDistributions!AC25,"")</f>
        <v>0</v>
      </c>
      <c r="AD25" s="9">
        <f>IF($A25&lt;=AD$117,NewDistributions!AD25,"")</f>
        <v>1</v>
      </c>
      <c r="AE25" s="9">
        <f>IF($A25&lt;=AE$117,NewDistributions!AE25,"")</f>
        <v>0</v>
      </c>
      <c r="AF25" s="9">
        <f>IF($A25&lt;=AF$117,NewDistributions!AF25,"")</f>
        <v>0</v>
      </c>
      <c r="AG25" s="9">
        <f>IF($A25&lt;=AG$117,NewDistributions!AG25,"")</f>
        <v>0</v>
      </c>
      <c r="AH25" s="9">
        <f>IF($A25&lt;=AH$117,NewDistributions!AH25,"")</f>
        <v>0</v>
      </c>
      <c r="AI25" s="9">
        <f>IF($A25&lt;=AI$117,NewDistributions!AI25,"")</f>
        <v>0</v>
      </c>
      <c r="AJ25" s="9">
        <f>IF($A25&lt;=AJ$117,NewDistributions!AJ25,"")</f>
        <v>0</v>
      </c>
    </row>
    <row r="26" spans="1:36" x14ac:dyDescent="0.25">
      <c r="A26" s="1">
        <v>44341</v>
      </c>
      <c r="B26" s="3">
        <v>145</v>
      </c>
      <c r="C26" s="9">
        <f>IF($A26&lt;=C$117,NewDistributions!C26,"")</f>
        <v>3.3202036862991084</v>
      </c>
      <c r="D26" s="9">
        <f>IF($A26&lt;=D$117,NewDistributions!D26,"")</f>
        <v>5.9521805382565995</v>
      </c>
      <c r="E26" s="9">
        <f>IF($A26&lt;=E$117,NewDistributions!E26,"")</f>
        <v>0</v>
      </c>
      <c r="F26" s="9">
        <f>IF($A26&lt;=F$117,NewDistributions!F26,"")</f>
        <v>0</v>
      </c>
      <c r="G26" s="9">
        <f>IF($A26&lt;=G$117,NewDistributions!G26,"")</f>
        <v>0</v>
      </c>
      <c r="H26" s="9">
        <f>IF($A26&lt;=H$117,NewDistributions!H26,"")</f>
        <v>4.9446316700320709</v>
      </c>
      <c r="I26" s="9">
        <f>IF($A26&lt;=I$117,NewDistributions!I26,"")</f>
        <v>0</v>
      </c>
      <c r="J26" s="9">
        <f>IF($A26&lt;=J$117,NewDistributions!J26,"")</f>
        <v>0</v>
      </c>
      <c r="K26" s="9">
        <f>IF($A26&lt;=K$117,NewDistributions!K26,"")</f>
        <v>0</v>
      </c>
      <c r="L26" s="9">
        <f>IF($A26&lt;=L$117,NewDistributions!L26,"")</f>
        <v>0</v>
      </c>
      <c r="M26" s="9">
        <f>IF($A26&lt;=M$117,NewDistributions!M26,"")</f>
        <v>3</v>
      </c>
      <c r="N26" s="9">
        <f>IF($A26&lt;=N$117,NewDistributions!N26,"")</f>
        <v>0</v>
      </c>
      <c r="O26" s="9">
        <f>IF($A26&lt;=O$117,NewDistributions!O26,"")</f>
        <v>0</v>
      </c>
      <c r="P26" s="9">
        <f>IF($A26&lt;=P$117,NewDistributions!P26,"")</f>
        <v>3</v>
      </c>
      <c r="Q26" s="9">
        <f>IF($A26&lt;=Q$117,NewDistributions!Q26,"")</f>
        <v>0</v>
      </c>
      <c r="R26" s="9">
        <f>IF($A26&lt;=R$117,NewDistributions!R26,"")</f>
        <v>0</v>
      </c>
      <c r="S26" s="9">
        <f>IF($A26&lt;=S$117,NewDistributions!S26,"")</f>
        <v>0</v>
      </c>
      <c r="T26" s="9">
        <f>IF($A26&lt;=T$117,NewDistributions!T26,"")</f>
        <v>154</v>
      </c>
      <c r="U26" s="9">
        <f>IF($A26&lt;=U$117,NewDistributions!U26,"")</f>
        <v>0</v>
      </c>
      <c r="V26" s="9">
        <f>IF($A26&lt;=V$117,NewDistributions!V26,"")</f>
        <v>0</v>
      </c>
      <c r="W26" s="9">
        <f>IF($A26&lt;=W$117,NewDistributions!W26,"")</f>
        <v>0</v>
      </c>
      <c r="X26" s="9">
        <f>IF($A26&lt;=X$117,NewDistributions!X26,"")</f>
        <v>0</v>
      </c>
      <c r="Y26" s="9">
        <f>IF($A26&lt;=Y$117,NewDistributions!Y26,"")</f>
        <v>0</v>
      </c>
      <c r="Z26" s="9">
        <f>IF($A26&lt;=Z$117,NewDistributions!Z26,"")</f>
        <v>0</v>
      </c>
      <c r="AA26" s="9">
        <f>IF($A26&lt;=AA$117,NewDistributions!AA26,"")</f>
        <v>0</v>
      </c>
      <c r="AB26" s="9">
        <f>IF($A26&lt;=AB$117,NewDistributions!AB26,"")</f>
        <v>0</v>
      </c>
      <c r="AC26" s="9">
        <f>IF($A26&lt;=AC$117,NewDistributions!AC26,"")</f>
        <v>0</v>
      </c>
      <c r="AD26" s="9">
        <f>IF($A26&lt;=AD$117,NewDistributions!AD26,"")</f>
        <v>0</v>
      </c>
      <c r="AE26" s="9">
        <f>IF($A26&lt;=AE$117,NewDistributions!AE26,"")</f>
        <v>0</v>
      </c>
      <c r="AF26" s="9">
        <f>IF($A26&lt;=AF$117,NewDistributions!AF26,"")</f>
        <v>3</v>
      </c>
      <c r="AG26" s="9">
        <f>IF($A26&lt;=AG$117,NewDistributions!AG26,"")</f>
        <v>0</v>
      </c>
      <c r="AH26" s="9">
        <f>IF($A26&lt;=AH$117,NewDistributions!AH26,"")</f>
        <v>0</v>
      </c>
      <c r="AI26" s="9">
        <f>IF($A26&lt;=AI$117,NewDistributions!AI26,"")</f>
        <v>0</v>
      </c>
      <c r="AJ26" s="9">
        <f>IF($A26&lt;=AJ$117,NewDistributions!AJ26,"")</f>
        <v>0</v>
      </c>
    </row>
    <row r="27" spans="1:36" x14ac:dyDescent="0.25">
      <c r="A27" s="1">
        <v>44342</v>
      </c>
      <c r="B27" s="3">
        <v>146</v>
      </c>
      <c r="C27" s="9">
        <f>IF($A27&lt;=C$117,NewDistributions!C27,"")</f>
        <v>3.2621882130775806</v>
      </c>
      <c r="D27" s="9">
        <f>IF($A27&lt;=D$117,NewDistributions!D27,"")</f>
        <v>0</v>
      </c>
      <c r="E27" s="9">
        <f>IF($A27&lt;=E$117,NewDistributions!E27,"")</f>
        <v>0</v>
      </c>
      <c r="F27" s="9">
        <f>IF($A27&lt;=F$117,NewDistributions!F27,"")</f>
        <v>0</v>
      </c>
      <c r="G27" s="9">
        <f>IF($A27&lt;=G$117,NewDistributions!G27,"")</f>
        <v>0</v>
      </c>
      <c r="H27" s="9">
        <f>IF($A27&lt;=H$117,NewDistributions!H27,"")</f>
        <v>4.8582318062445147</v>
      </c>
      <c r="I27" s="9">
        <f>IF($A27&lt;=I$117,NewDistributions!I27,"")</f>
        <v>0</v>
      </c>
      <c r="J27" s="9">
        <f>IF($A27&lt;=J$117,NewDistributions!J27,"")</f>
        <v>0</v>
      </c>
      <c r="K27" s="9">
        <f>IF($A27&lt;=K$117,NewDistributions!K27,"")</f>
        <v>0</v>
      </c>
      <c r="L27" s="9">
        <f>IF($A27&lt;=L$117,NewDistributions!L27,"")</f>
        <v>0</v>
      </c>
      <c r="M27" s="9">
        <f>IF($A27&lt;=M$117,NewDistributions!M27,"")</f>
        <v>8</v>
      </c>
      <c r="N27" s="9">
        <f>IF($A27&lt;=N$117,NewDistributions!N27,"")</f>
        <v>0</v>
      </c>
      <c r="O27" s="9">
        <f>IF($A27&lt;=O$117,NewDistributions!O27,"")</f>
        <v>0</v>
      </c>
      <c r="P27" s="9">
        <f>IF($A27&lt;=P$117,NewDistributions!P27,"")</f>
        <v>2</v>
      </c>
      <c r="Q27" s="9">
        <f>IF($A27&lt;=Q$117,NewDistributions!Q27,"")</f>
        <v>0</v>
      </c>
      <c r="R27" s="9">
        <f>IF($A27&lt;=R$117,NewDistributions!R27,"")</f>
        <v>0</v>
      </c>
      <c r="S27" s="9">
        <f>IF($A27&lt;=S$117,NewDistributions!S27,"")</f>
        <v>0</v>
      </c>
      <c r="T27" s="9">
        <f>IF($A27&lt;=T$117,NewDistributions!T27,"")</f>
        <v>57</v>
      </c>
      <c r="U27" s="9">
        <f>IF($A27&lt;=U$117,NewDistributions!U27,"")</f>
        <v>0</v>
      </c>
      <c r="V27" s="9">
        <f>IF($A27&lt;=V$117,NewDistributions!V27,"")</f>
        <v>0</v>
      </c>
      <c r="W27" s="9">
        <f>IF($A27&lt;=W$117,NewDistributions!W27,"")</f>
        <v>0</v>
      </c>
      <c r="X27" s="9">
        <f>IF($A27&lt;=X$117,NewDistributions!X27,"")</f>
        <v>0</v>
      </c>
      <c r="Y27" s="9">
        <f>IF($A27&lt;=Y$117,NewDistributions!Y27,"")</f>
        <v>0</v>
      </c>
      <c r="Z27" s="9">
        <f>IF($A27&lt;=Z$117,NewDistributions!Z27,"")</f>
        <v>0</v>
      </c>
      <c r="AA27" s="9">
        <f>IF($A27&lt;=AA$117,NewDistributions!AA27,"")</f>
        <v>0</v>
      </c>
      <c r="AB27" s="9">
        <f>IF($A27&lt;=AB$117,NewDistributions!AB27,"")</f>
        <v>5</v>
      </c>
      <c r="AC27" s="9">
        <f>IF($A27&lt;=AC$117,NewDistributions!AC27,"")</f>
        <v>0</v>
      </c>
      <c r="AD27" s="9">
        <f>IF($A27&lt;=AD$117,NewDistributions!AD27,"")</f>
        <v>3</v>
      </c>
      <c r="AE27" s="9">
        <f>IF($A27&lt;=AE$117,NewDistributions!AE27,"")</f>
        <v>0</v>
      </c>
      <c r="AF27" s="9">
        <f>IF($A27&lt;=AF$117,NewDistributions!AF27,"")</f>
        <v>91</v>
      </c>
      <c r="AG27" s="9">
        <f>IF($A27&lt;=AG$117,NewDistributions!AG27,"")</f>
        <v>0</v>
      </c>
      <c r="AH27" s="9">
        <f>IF($A27&lt;=AH$117,NewDistributions!AH27,"")</f>
        <v>0</v>
      </c>
      <c r="AI27" s="9">
        <f>IF($A27&lt;=AI$117,NewDistributions!AI27,"")</f>
        <v>0</v>
      </c>
      <c r="AJ27" s="9">
        <f>IF($A27&lt;=AJ$117,NewDistributions!AJ27,"")</f>
        <v>0</v>
      </c>
    </row>
    <row r="28" spans="1:36" x14ac:dyDescent="0.25">
      <c r="A28" s="1">
        <v>44343</v>
      </c>
      <c r="B28" s="3">
        <v>147</v>
      </c>
      <c r="C28" s="9">
        <f>IF($A28&lt;=C$117,NewDistributions!C28,"")</f>
        <v>21.105964703887093</v>
      </c>
      <c r="D28" s="9">
        <f>IF($A28&lt;=D$117,NewDistributions!D28,"")</f>
        <v>0</v>
      </c>
      <c r="E28" s="9">
        <f>IF($A28&lt;=E$117,NewDistributions!E28,"")</f>
        <v>0</v>
      </c>
      <c r="F28" s="9">
        <f>IF($A28&lt;=F$117,NewDistributions!F28,"")</f>
        <v>0</v>
      </c>
      <c r="G28" s="9">
        <f>IF($A28&lt;=G$117,NewDistributions!G28,"")</f>
        <v>0</v>
      </c>
      <c r="H28" s="9">
        <f>IF($A28&lt;=H$117,NewDistributions!H28,"")</f>
        <v>31.432174457268733</v>
      </c>
      <c r="I28" s="9">
        <f>IF($A28&lt;=I$117,NewDistributions!I28,"")</f>
        <v>0</v>
      </c>
      <c r="J28" s="9">
        <f>IF($A28&lt;=J$117,NewDistributions!J28,"")</f>
        <v>0</v>
      </c>
      <c r="K28" s="9">
        <f>IF($A28&lt;=K$117,NewDistributions!K28,"")</f>
        <v>0</v>
      </c>
      <c r="L28" s="9">
        <f>IF($A28&lt;=L$117,NewDistributions!L28,"")</f>
        <v>0</v>
      </c>
      <c r="M28" s="9">
        <f>IF($A28&lt;=M$117,NewDistributions!M28,"")</f>
        <v>0</v>
      </c>
      <c r="N28" s="9">
        <f>IF($A28&lt;=N$117,NewDistributions!N28,"")</f>
        <v>0</v>
      </c>
      <c r="O28" s="9">
        <f>IF($A28&lt;=O$117,NewDistributions!O28,"")</f>
        <v>0</v>
      </c>
      <c r="P28" s="9">
        <f>IF($A28&lt;=P$117,NewDistributions!P28,"")</f>
        <v>11</v>
      </c>
      <c r="Q28" s="9">
        <f>IF($A28&lt;=Q$117,NewDistributions!Q28,"")</f>
        <v>2</v>
      </c>
      <c r="R28" s="9">
        <f>IF($A28&lt;=R$117,NewDistributions!R28,"")</f>
        <v>3</v>
      </c>
      <c r="S28" s="9">
        <f>IF($A28&lt;=S$117,NewDistributions!S28,"")</f>
        <v>0</v>
      </c>
      <c r="T28" s="9">
        <f>IF($A28&lt;=T$117,NewDistributions!T28,"")</f>
        <v>1028</v>
      </c>
      <c r="U28" s="9">
        <f>IF($A28&lt;=U$117,NewDistributions!U28,"")</f>
        <v>0</v>
      </c>
      <c r="V28" s="9">
        <f>IF($A28&lt;=V$117,NewDistributions!V28,"")</f>
        <v>0</v>
      </c>
      <c r="W28" s="9">
        <f>IF($A28&lt;=W$117,NewDistributions!W28,"")</f>
        <v>0</v>
      </c>
      <c r="X28" s="9">
        <f>IF($A28&lt;=X$117,NewDistributions!X28,"")</f>
        <v>0</v>
      </c>
      <c r="Y28" s="9">
        <f>IF($A28&lt;=Y$117,NewDistributions!Y28,"")</f>
        <v>0</v>
      </c>
      <c r="Z28" s="9">
        <f>IF($A28&lt;=Z$117,NewDistributions!Z28,"")</f>
        <v>3</v>
      </c>
      <c r="AA28" s="9">
        <f>IF($A28&lt;=AA$117,NewDistributions!AA28,"")</f>
        <v>0</v>
      </c>
      <c r="AB28" s="9">
        <f>IF($A28&lt;=AB$117,NewDistributions!AB28,"")</f>
        <v>0</v>
      </c>
      <c r="AC28" s="9">
        <f>IF($A28&lt;=AC$117,NewDistributions!AC28,"")</f>
        <v>0</v>
      </c>
      <c r="AD28" s="9">
        <f>IF($A28&lt;=AD$117,NewDistributions!AD28,"")</f>
        <v>8</v>
      </c>
      <c r="AE28" s="9">
        <f>IF($A28&lt;=AE$117,NewDistributions!AE28,"")</f>
        <v>0</v>
      </c>
      <c r="AF28" s="9">
        <f>IF($A28&lt;=AF$117,NewDistributions!AF28,"")</f>
        <v>19</v>
      </c>
      <c r="AG28" s="9">
        <f>IF($A28&lt;=AG$117,NewDistributions!AG28,"")</f>
        <v>0</v>
      </c>
      <c r="AH28" s="9">
        <f>IF($A28&lt;=AH$117,NewDistributions!AH28,"")</f>
        <v>0</v>
      </c>
      <c r="AI28" s="9">
        <f>IF($A28&lt;=AI$117,NewDistributions!AI28,"")</f>
        <v>0</v>
      </c>
      <c r="AJ28" s="9">
        <f>IF($A28&lt;=AJ$117,NewDistributions!AJ28,"")</f>
        <v>0</v>
      </c>
    </row>
    <row r="29" spans="1:36" x14ac:dyDescent="0.25">
      <c r="A29" s="1">
        <v>44344</v>
      </c>
      <c r="B29" s="3">
        <v>148</v>
      </c>
      <c r="C29" s="9">
        <f>IF($A29&lt;=C$117,NewDistributions!C29,"")</f>
        <v>6.6029833710484391</v>
      </c>
      <c r="D29" s="9">
        <f>IF($A29&lt;=D$117,NewDistributions!D29,"")</f>
        <v>0</v>
      </c>
      <c r="E29" s="9">
        <f>IF($A29&lt;=E$117,NewDistributions!E29,"")</f>
        <v>0</v>
      </c>
      <c r="F29" s="9">
        <f>IF($A29&lt;=F$117,NewDistributions!F29,"")</f>
        <v>0</v>
      </c>
      <c r="G29" s="9">
        <f>IF($A29&lt;=G$117,NewDistributions!G29,"")</f>
        <v>4</v>
      </c>
      <c r="H29" s="9">
        <f>IF($A29&lt;=H$117,NewDistributions!H29,"")</f>
        <v>9.8335294391455257</v>
      </c>
      <c r="I29" s="9">
        <f>IF($A29&lt;=I$117,NewDistributions!I29,"")</f>
        <v>0</v>
      </c>
      <c r="J29" s="9">
        <f>IF($A29&lt;=J$117,NewDistributions!J29,"")</f>
        <v>1</v>
      </c>
      <c r="K29" s="9">
        <f>IF($A29&lt;=K$117,NewDistributions!K29,"")</f>
        <v>0</v>
      </c>
      <c r="L29" s="9">
        <f>IF($A29&lt;=L$117,NewDistributions!L29,"")</f>
        <v>0</v>
      </c>
      <c r="M29" s="9">
        <f>IF($A29&lt;=M$117,NewDistributions!M29,"")</f>
        <v>0</v>
      </c>
      <c r="N29" s="9">
        <f>IF($A29&lt;=N$117,NewDistributions!N29,"")</f>
        <v>0</v>
      </c>
      <c r="O29" s="9">
        <f>IF($A29&lt;=O$117,NewDistributions!O29,"")</f>
        <v>0</v>
      </c>
      <c r="P29" s="9">
        <f>IF($A29&lt;=P$117,NewDistributions!P29,"")</f>
        <v>0</v>
      </c>
      <c r="Q29" s="9">
        <f>IF($A29&lt;=Q$117,NewDistributions!Q29,"")</f>
        <v>2</v>
      </c>
      <c r="R29" s="9">
        <f>IF($A29&lt;=R$117,NewDistributions!R29,"")</f>
        <v>9</v>
      </c>
      <c r="S29" s="9">
        <f>IF($A29&lt;=S$117,NewDistributions!S29,"")</f>
        <v>0</v>
      </c>
      <c r="T29" s="9">
        <f>IF($A29&lt;=T$117,NewDistributions!T29,"")</f>
        <v>101</v>
      </c>
      <c r="U29" s="9">
        <f>IF($A29&lt;=U$117,NewDistributions!U29,"")</f>
        <v>0</v>
      </c>
      <c r="V29" s="9">
        <f>IF($A29&lt;=V$117,NewDistributions!V29,"")</f>
        <v>0</v>
      </c>
      <c r="W29" s="9">
        <f>IF($A29&lt;=W$117,NewDistributions!W29,"")</f>
        <v>0</v>
      </c>
      <c r="X29" s="9">
        <f>IF($A29&lt;=X$117,NewDistributions!X29,"")</f>
        <v>0</v>
      </c>
      <c r="Y29" s="9">
        <f>IF($A29&lt;=Y$117,NewDistributions!Y29,"")</f>
        <v>0</v>
      </c>
      <c r="Z29" s="9">
        <f>IF($A29&lt;=Z$117,NewDistributions!Z29,"")</f>
        <v>7</v>
      </c>
      <c r="AA29" s="9">
        <f>IF($A29&lt;=AA$117,NewDistributions!AA29,"")</f>
        <v>0</v>
      </c>
      <c r="AB29" s="9">
        <f>IF($A29&lt;=AB$117,NewDistributions!AB29,"")</f>
        <v>0</v>
      </c>
      <c r="AC29" s="9">
        <f>IF($A29&lt;=AC$117,NewDistributions!AC29,"")</f>
        <v>1</v>
      </c>
      <c r="AD29" s="9">
        <f>IF($A29&lt;=AD$117,NewDistributions!AD29,"")</f>
        <v>5</v>
      </c>
      <c r="AE29" s="9">
        <f>IF($A29&lt;=AE$117,NewDistributions!AE29,"")</f>
        <v>0</v>
      </c>
      <c r="AF29" s="9">
        <f>IF($A29&lt;=AF$117,NewDistributions!AF29,"")</f>
        <v>201</v>
      </c>
      <c r="AG29" s="9">
        <f>IF($A29&lt;=AG$117,NewDistributions!AG29,"")</f>
        <v>0</v>
      </c>
      <c r="AH29" s="9">
        <f>IF($A29&lt;=AH$117,NewDistributions!AH29,"")</f>
        <v>0</v>
      </c>
      <c r="AI29" s="9">
        <f>IF($A29&lt;=AI$117,NewDistributions!AI29,"")</f>
        <v>0</v>
      </c>
      <c r="AJ29" s="9">
        <f>IF($A29&lt;=AJ$117,NewDistributions!AJ29,"")</f>
        <v>5</v>
      </c>
    </row>
    <row r="30" spans="1:36" x14ac:dyDescent="0.25">
      <c r="A30" s="1">
        <v>44345</v>
      </c>
      <c r="B30" s="3">
        <v>149</v>
      </c>
      <c r="C30" s="9">
        <f>IF($A30&lt;=C$117,NewDistributions!C30,"")</f>
        <v>14.896016057305507</v>
      </c>
      <c r="D30" s="9">
        <f>IF($A30&lt;=D$117,NewDistributions!D30,"")</f>
        <v>0</v>
      </c>
      <c r="E30" s="9">
        <f>IF($A30&lt;=E$117,NewDistributions!E30,"")</f>
        <v>0</v>
      </c>
      <c r="F30" s="9">
        <f>IF($A30&lt;=F$117,NewDistributions!F30,"")</f>
        <v>0</v>
      </c>
      <c r="G30" s="9">
        <f>IF($A30&lt;=G$117,NewDistributions!G30,"")</f>
        <v>5</v>
      </c>
      <c r="H30" s="9">
        <f>IF($A30&lt;=H$117,NewDistributions!H30,"")</f>
        <v>22.183974151405693</v>
      </c>
      <c r="I30" s="9">
        <f>IF($A30&lt;=I$117,NewDistributions!I30,"")</f>
        <v>0</v>
      </c>
      <c r="J30" s="9">
        <f>IF($A30&lt;=J$117,NewDistributions!J30,"")</f>
        <v>0</v>
      </c>
      <c r="K30" s="9">
        <f>IF($A30&lt;=K$117,NewDistributions!K30,"")</f>
        <v>0</v>
      </c>
      <c r="L30" s="9">
        <f>IF($A30&lt;=L$117,NewDistributions!L30,"")</f>
        <v>0</v>
      </c>
      <c r="M30" s="9">
        <f>IF($A30&lt;=M$117,NewDistributions!M30,"")</f>
        <v>0</v>
      </c>
      <c r="N30" s="9">
        <f>IF($A30&lt;=N$117,NewDistributions!N30,"")</f>
        <v>0</v>
      </c>
      <c r="O30" s="9">
        <f>IF($A30&lt;=O$117,NewDistributions!O30,"")</f>
        <v>1</v>
      </c>
      <c r="P30" s="9">
        <f>IF($A30&lt;=P$117,NewDistributions!P30,"")</f>
        <v>6</v>
      </c>
      <c r="Q30" s="9">
        <f>IF($A30&lt;=Q$117,NewDistributions!Q30,"")</f>
        <v>0</v>
      </c>
      <c r="R30" s="9">
        <f>IF($A30&lt;=R$117,NewDistributions!R30,"")</f>
        <v>0</v>
      </c>
      <c r="S30" s="9">
        <f>IF($A30&lt;=S$117,NewDistributions!S30,"")</f>
        <v>3</v>
      </c>
      <c r="T30" s="9">
        <f>IF($A30&lt;=T$117,NewDistributions!T30,"")</f>
        <v>727</v>
      </c>
      <c r="U30" s="9">
        <f>IF($A30&lt;=U$117,NewDistributions!U30,"")</f>
        <v>0</v>
      </c>
      <c r="V30" s="9">
        <f>IF($A30&lt;=V$117,NewDistributions!V30,"")</f>
        <v>0</v>
      </c>
      <c r="W30" s="9">
        <f>IF($A30&lt;=W$117,NewDistributions!W30,"")</f>
        <v>0</v>
      </c>
      <c r="X30" s="9">
        <f>IF($A30&lt;=X$117,NewDistributions!X30,"")</f>
        <v>0</v>
      </c>
      <c r="Y30" s="9">
        <f>IF($A30&lt;=Y$117,NewDistributions!Y30,"")</f>
        <v>1</v>
      </c>
      <c r="Z30" s="9">
        <f>IF($A30&lt;=Z$117,NewDistributions!Z30,"")</f>
        <v>0</v>
      </c>
      <c r="AA30" s="9">
        <f>IF($A30&lt;=AA$117,NewDistributions!AA30,"")</f>
        <v>0</v>
      </c>
      <c r="AB30" s="9">
        <f>IF($A30&lt;=AB$117,NewDistributions!AB30,"")</f>
        <v>11</v>
      </c>
      <c r="AC30" s="9">
        <f>IF($A30&lt;=AC$117,NewDistributions!AC30,"")</f>
        <v>0</v>
      </c>
      <c r="AD30" s="9">
        <f>IF($A30&lt;=AD$117,NewDistributions!AD30,"")</f>
        <v>3</v>
      </c>
      <c r="AE30" s="9">
        <f>IF($A30&lt;=AE$117,NewDistributions!AE30,"")</f>
        <v>0</v>
      </c>
      <c r="AF30" s="9">
        <f>IF($A30&lt;=AF$117,NewDistributions!AF30,"")</f>
        <v>1</v>
      </c>
      <c r="AG30" s="9">
        <f>IF($A30&lt;=AG$117,NewDistributions!AG30,"")</f>
        <v>0</v>
      </c>
      <c r="AH30" s="9">
        <f>IF($A30&lt;=AH$117,NewDistributions!AH30,"")</f>
        <v>0</v>
      </c>
      <c r="AI30" s="9">
        <f>IF($A30&lt;=AI$117,NewDistributions!AI30,"")</f>
        <v>0</v>
      </c>
      <c r="AJ30" s="9">
        <f>IF($A30&lt;=AJ$117,NewDistributions!AJ30,"")</f>
        <v>0</v>
      </c>
    </row>
    <row r="31" spans="1:36" x14ac:dyDescent="0.25">
      <c r="A31" s="1">
        <v>44346</v>
      </c>
      <c r="B31" s="3">
        <v>150</v>
      </c>
      <c r="C31" s="9">
        <f>IF($A31&lt;=C$117,NewDistributions!C31,"")</f>
        <v>28.396758842751893</v>
      </c>
      <c r="D31" s="9">
        <f>IF($A31&lt;=D$117,NewDistributions!D31,"")</f>
        <v>0</v>
      </c>
      <c r="E31" s="9">
        <f>IF($A31&lt;=E$117,NewDistributions!E31,"")</f>
        <v>0</v>
      </c>
      <c r="F31" s="9">
        <f>IF($A31&lt;=F$117,NewDistributions!F31,"")</f>
        <v>0</v>
      </c>
      <c r="G31" s="9">
        <f>IF($A31&lt;=G$117,NewDistributions!G31,"")</f>
        <v>14</v>
      </c>
      <c r="H31" s="9">
        <f>IF($A31&lt;=H$117,NewDistributions!H31,"")</f>
        <v>42.290029879658654</v>
      </c>
      <c r="I31" s="9">
        <f>IF($A31&lt;=I$117,NewDistributions!I31,"")</f>
        <v>7</v>
      </c>
      <c r="J31" s="9">
        <f>IF($A31&lt;=J$117,NewDistributions!J31,"")</f>
        <v>2</v>
      </c>
      <c r="K31" s="9">
        <f>IF($A31&lt;=K$117,NewDistributions!K31,"")</f>
        <v>0</v>
      </c>
      <c r="L31" s="9">
        <f>IF($A31&lt;=L$117,NewDistributions!L31,"")</f>
        <v>0</v>
      </c>
      <c r="M31" s="9">
        <f>IF($A31&lt;=M$117,NewDistributions!M31,"")</f>
        <v>0</v>
      </c>
      <c r="N31" s="9">
        <f>IF($A31&lt;=N$117,NewDistributions!N31,"")</f>
        <v>0</v>
      </c>
      <c r="O31" s="9">
        <f>IF($A31&lt;=O$117,NewDistributions!O31,"")</f>
        <v>1</v>
      </c>
      <c r="P31" s="9">
        <f>IF($A31&lt;=P$117,NewDistributions!P31,"")</f>
        <v>13</v>
      </c>
      <c r="Q31" s="9">
        <f>IF($A31&lt;=Q$117,NewDistributions!Q31,"")</f>
        <v>5</v>
      </c>
      <c r="R31" s="9">
        <f>IF($A31&lt;=R$117,NewDistributions!R31,"")</f>
        <v>15</v>
      </c>
      <c r="S31" s="9">
        <f>IF($A31&lt;=S$117,NewDistributions!S31,"")</f>
        <v>4</v>
      </c>
      <c r="T31" s="9">
        <f>IF($A31&lt;=T$117,NewDistributions!T31,"")</f>
        <v>946</v>
      </c>
      <c r="U31" s="9">
        <f>IF($A31&lt;=U$117,NewDistributions!U31,"")</f>
        <v>0</v>
      </c>
      <c r="V31" s="9">
        <f>IF($A31&lt;=V$117,NewDistributions!V31,"")</f>
        <v>1</v>
      </c>
      <c r="W31" s="9">
        <f>IF($A31&lt;=W$117,NewDistributions!W31,"")</f>
        <v>0</v>
      </c>
      <c r="X31" s="9">
        <f>IF($A31&lt;=X$117,NewDistributions!X31,"")</f>
        <v>0</v>
      </c>
      <c r="Y31" s="9">
        <f>IF($A31&lt;=Y$117,NewDistributions!Y31,"")</f>
        <v>0</v>
      </c>
      <c r="Z31" s="9">
        <f>IF($A31&lt;=Z$117,NewDistributions!Z31,"")</f>
        <v>0</v>
      </c>
      <c r="AA31" s="9">
        <f>IF($A31&lt;=AA$117,NewDistributions!AA31,"")</f>
        <v>1</v>
      </c>
      <c r="AB31" s="9">
        <f>IF($A31&lt;=AB$117,NewDistributions!AB31,"")</f>
        <v>425</v>
      </c>
      <c r="AC31" s="9">
        <f>IF($A31&lt;=AC$117,NewDistributions!AC31,"")</f>
        <v>0</v>
      </c>
      <c r="AD31" s="9">
        <f>IF($A31&lt;=AD$117,NewDistributions!AD31,"")</f>
        <v>3</v>
      </c>
      <c r="AE31" s="9">
        <f>IF($A31&lt;=AE$117,NewDistributions!AE31,"")</f>
        <v>0</v>
      </c>
      <c r="AF31" s="9">
        <f>IF($A31&lt;=AF$117,NewDistributions!AF31,"")</f>
        <v>7</v>
      </c>
      <c r="AG31" s="9">
        <f>IF($A31&lt;=AG$117,NewDistributions!AG31,"")</f>
        <v>1</v>
      </c>
      <c r="AH31" s="9">
        <f>IF($A31&lt;=AH$117,NewDistributions!AH31,"")</f>
        <v>0</v>
      </c>
      <c r="AI31" s="9">
        <f>IF($A31&lt;=AI$117,NewDistributions!AI31,"")</f>
        <v>0</v>
      </c>
      <c r="AJ31" s="9">
        <f>IF($A31&lt;=AJ$117,NewDistributions!AJ31,"")</f>
        <v>0</v>
      </c>
    </row>
    <row r="32" spans="1:36" x14ac:dyDescent="0.25">
      <c r="A32" s="1">
        <v>44347</v>
      </c>
      <c r="B32" s="3">
        <v>151</v>
      </c>
      <c r="C32" s="9">
        <f>IF($A32&lt;=C$117,NewDistributions!C32,"")</f>
        <v>18.747756357082938</v>
      </c>
      <c r="D32" s="9">
        <f>IF($A32&lt;=D$117,NewDistributions!D32,"")</f>
        <v>11</v>
      </c>
      <c r="E32" s="9">
        <f>IF($A32&lt;=E$117,NewDistributions!E32,"")</f>
        <v>0</v>
      </c>
      <c r="F32" s="9">
        <f>IF($A32&lt;=F$117,NewDistributions!F32,"")</f>
        <v>0</v>
      </c>
      <c r="G32" s="9">
        <f>IF($A32&lt;=G$117,NewDistributions!G32,"")</f>
        <v>2</v>
      </c>
      <c r="H32" s="9">
        <f>IF($A32&lt;=H$117,NewDistributions!H32,"")</f>
        <v>27.920199657573935</v>
      </c>
      <c r="I32" s="9">
        <f>IF($A32&lt;=I$117,NewDistributions!I32,"")</f>
        <v>14</v>
      </c>
      <c r="J32" s="9">
        <f>IF($A32&lt;=J$117,NewDistributions!J32,"")</f>
        <v>0</v>
      </c>
      <c r="K32" s="9">
        <f>IF($A32&lt;=K$117,NewDistributions!K32,"")</f>
        <v>0</v>
      </c>
      <c r="L32" s="9">
        <f>IF($A32&lt;=L$117,NewDistributions!L32,"")</f>
        <v>0</v>
      </c>
      <c r="M32" s="9">
        <f>IF($A32&lt;=M$117,NewDistributions!M32,"")</f>
        <v>10</v>
      </c>
      <c r="N32" s="9">
        <f>IF($A32&lt;=N$117,NewDistributions!N32,"")</f>
        <v>0</v>
      </c>
      <c r="O32" s="9">
        <f>IF($A32&lt;=O$117,NewDistributions!O32,"")</f>
        <v>0</v>
      </c>
      <c r="P32" s="9">
        <f>IF($A32&lt;=P$117,NewDistributions!P32,"")</f>
        <v>0</v>
      </c>
      <c r="Q32" s="9">
        <f>IF($A32&lt;=Q$117,NewDistributions!Q32,"")</f>
        <v>19</v>
      </c>
      <c r="R32" s="9">
        <f>IF($A32&lt;=R$117,NewDistributions!R32,"")</f>
        <v>8</v>
      </c>
      <c r="S32" s="9">
        <f>IF($A32&lt;=S$117,NewDistributions!S32,"")</f>
        <v>0</v>
      </c>
      <c r="T32" s="9">
        <f>IF($A32&lt;=T$117,NewDistributions!T32,"")</f>
        <v>741</v>
      </c>
      <c r="U32" s="9">
        <f>IF($A32&lt;=U$117,NewDistributions!U32,"")</f>
        <v>0</v>
      </c>
      <c r="V32" s="9">
        <f>IF($A32&lt;=V$117,NewDistributions!V32,"")</f>
        <v>0</v>
      </c>
      <c r="W32" s="9">
        <f>IF($A32&lt;=W$117,NewDistributions!W32,"")</f>
        <v>0</v>
      </c>
      <c r="X32" s="9">
        <f>IF($A32&lt;=X$117,NewDistributions!X32,"")</f>
        <v>5</v>
      </c>
      <c r="Y32" s="9">
        <f>IF($A32&lt;=Y$117,NewDistributions!Y32,"")</f>
        <v>0</v>
      </c>
      <c r="Z32" s="9">
        <f>IF($A32&lt;=Z$117,NewDistributions!Z32,"")</f>
        <v>5</v>
      </c>
      <c r="AA32" s="9">
        <f>IF($A32&lt;=AA$117,NewDistributions!AA32,"")</f>
        <v>1</v>
      </c>
      <c r="AB32" s="9">
        <f>IF($A32&lt;=AB$117,NewDistributions!AB32,"")</f>
        <v>68</v>
      </c>
      <c r="AC32" s="9">
        <f>IF($A32&lt;=AC$117,NewDistributions!AC32,"")</f>
        <v>0</v>
      </c>
      <c r="AD32" s="9">
        <f>IF($A32&lt;=AD$117,NewDistributions!AD32,"")</f>
        <v>1</v>
      </c>
      <c r="AE32" s="9">
        <f>IF($A32&lt;=AE$117,NewDistributions!AE32,"")</f>
        <v>0</v>
      </c>
      <c r="AF32" s="9">
        <f>IF($A32&lt;=AF$117,NewDistributions!AF32,"")</f>
        <v>69</v>
      </c>
      <c r="AG32" s="9">
        <f>IF($A32&lt;=AG$117,NewDistributions!AG32,"")</f>
        <v>0</v>
      </c>
      <c r="AH32" s="9">
        <f>IF($A32&lt;=AH$117,NewDistributions!AH32,"")</f>
        <v>0</v>
      </c>
      <c r="AI32" s="9">
        <f>IF($A32&lt;=AI$117,NewDistributions!AI32,"")</f>
        <v>0</v>
      </c>
      <c r="AJ32" s="9">
        <f>IF($A32&lt;=AJ$117,NewDistributions!AJ32,"")</f>
        <v>0</v>
      </c>
    </row>
    <row r="33" spans="1:36" x14ac:dyDescent="0.25">
      <c r="A33" s="1">
        <v>44348</v>
      </c>
      <c r="B33" s="3">
        <v>152</v>
      </c>
      <c r="C33" s="9">
        <f>IF($A33&lt;=C$117,NewDistributions!C33,"")</f>
        <v>91.577090800838008</v>
      </c>
      <c r="D33" s="9">
        <f>IF($A33&lt;=D$117,NewDistributions!D33,"")</f>
        <v>5</v>
      </c>
      <c r="E33" s="9">
        <f>IF($A33&lt;=E$117,NewDistributions!E33,"")</f>
        <v>5</v>
      </c>
      <c r="F33" s="9">
        <f>IF($A33&lt;=F$117,NewDistributions!F33,"")</f>
        <v>0</v>
      </c>
      <c r="G33" s="9">
        <f>IF($A33&lt;=G$117,NewDistributions!G33,"")</f>
        <v>2</v>
      </c>
      <c r="H33" s="9">
        <f>IF($A33&lt;=H$117,NewDistributions!H33,"")</f>
        <v>136.38168805481618</v>
      </c>
      <c r="I33" s="9">
        <f>IF($A33&lt;=I$117,NewDistributions!I33,"")</f>
        <v>9</v>
      </c>
      <c r="J33" s="9">
        <f>IF($A33&lt;=J$117,NewDistributions!J33,"")</f>
        <v>0</v>
      </c>
      <c r="K33" s="9">
        <f>IF($A33&lt;=K$117,NewDistributions!K33,"")</f>
        <v>0</v>
      </c>
      <c r="L33" s="9">
        <f>IF($A33&lt;=L$117,NewDistributions!L33,"")</f>
        <v>197</v>
      </c>
      <c r="M33" s="9">
        <f>IF($A33&lt;=M$117,NewDistributions!M33,"")</f>
        <v>9</v>
      </c>
      <c r="N33" s="9">
        <f>IF($A33&lt;=N$117,NewDistributions!N33,"")</f>
        <v>0</v>
      </c>
      <c r="O33" s="9">
        <f>IF($A33&lt;=O$117,NewDistributions!O33,"")</f>
        <v>0</v>
      </c>
      <c r="P33" s="9">
        <f>IF($A33&lt;=P$117,NewDistributions!P33,"")</f>
        <v>172</v>
      </c>
      <c r="Q33" s="9">
        <f>IF($A33&lt;=Q$117,NewDistributions!Q33,"")</f>
        <v>28</v>
      </c>
      <c r="R33" s="9">
        <f>IF($A33&lt;=R$117,NewDistributions!R33,"")</f>
        <v>1</v>
      </c>
      <c r="S33" s="9">
        <f>IF($A33&lt;=S$117,NewDistributions!S33,"")</f>
        <v>7</v>
      </c>
      <c r="T33" s="9">
        <f>IF($A33&lt;=T$117,NewDistributions!T33,"")</f>
        <v>1072</v>
      </c>
      <c r="U33" s="9">
        <f>IF($A33&lt;=U$117,NewDistributions!U33,"")</f>
        <v>0</v>
      </c>
      <c r="V33" s="9">
        <f>IF($A33&lt;=V$117,NewDistributions!V33,"")</f>
        <v>0</v>
      </c>
      <c r="W33" s="9">
        <f>IF($A33&lt;=W$117,NewDistributions!W33,"")</f>
        <v>0</v>
      </c>
      <c r="X33" s="9">
        <f>IF($A33&lt;=X$117,NewDistributions!X33,"")</f>
        <v>1311</v>
      </c>
      <c r="Y33" s="9">
        <f>IF($A33&lt;=Y$117,NewDistributions!Y33,"")</f>
        <v>0</v>
      </c>
      <c r="Z33" s="9">
        <f>IF($A33&lt;=Z$117,NewDistributions!Z33,"")</f>
        <v>81</v>
      </c>
      <c r="AA33" s="9">
        <f>IF($A33&lt;=AA$117,NewDistributions!AA33,"")</f>
        <v>1</v>
      </c>
      <c r="AB33" s="9">
        <f>IF($A33&lt;=AB$117,NewDistributions!AB33,"")</f>
        <v>38</v>
      </c>
      <c r="AC33" s="9">
        <f>IF($A33&lt;=AC$117,NewDistributions!AC33,"")</f>
        <v>0</v>
      </c>
      <c r="AD33" s="9">
        <f>IF($A33&lt;=AD$117,NewDistributions!AD33,"")</f>
        <v>2</v>
      </c>
      <c r="AE33" s="9">
        <f>IF($A33&lt;=AE$117,NewDistributions!AE33,"")</f>
        <v>0</v>
      </c>
      <c r="AF33" s="9">
        <f>IF($A33&lt;=AF$117,NewDistributions!AF33,"")</f>
        <v>1719</v>
      </c>
      <c r="AG33" s="9">
        <f>IF($A33&lt;=AG$117,NewDistributions!AG33,"")</f>
        <v>0</v>
      </c>
      <c r="AH33" s="9">
        <f>IF($A33&lt;=AH$117,NewDistributions!AH33,"")</f>
        <v>1</v>
      </c>
      <c r="AI33" s="9">
        <f>IF($A33&lt;=AI$117,NewDistributions!AI33,"")</f>
        <v>0</v>
      </c>
      <c r="AJ33" s="9">
        <f>IF($A33&lt;=AJ$117,NewDistributions!AJ33,"")</f>
        <v>0</v>
      </c>
    </row>
    <row r="34" spans="1:36" x14ac:dyDescent="0.25">
      <c r="A34" s="1">
        <v>44349</v>
      </c>
      <c r="B34" s="3">
        <v>153</v>
      </c>
      <c r="C34" s="9">
        <f>IF($A34&lt;=C$117,NewDistributions!C34,"")</f>
        <v>135.32185563401205</v>
      </c>
      <c r="D34" s="9">
        <f>IF($A34&lt;=D$117,NewDistributions!D34,"")</f>
        <v>6</v>
      </c>
      <c r="E34" s="9">
        <f>IF($A34&lt;=E$117,NewDistributions!E34,"")</f>
        <v>1</v>
      </c>
      <c r="F34" s="9">
        <f>IF($A34&lt;=F$117,NewDistributions!F34,"")</f>
        <v>0</v>
      </c>
      <c r="G34" s="9">
        <f>IF($A34&lt;=G$117,NewDistributions!G34,"")</f>
        <v>4</v>
      </c>
      <c r="H34" s="9">
        <f>IF($A34&lt;=H$117,NewDistributions!H34,"")</f>
        <v>201.52882058915591</v>
      </c>
      <c r="I34" s="9">
        <f>IF($A34&lt;=I$117,NewDistributions!I34,"")</f>
        <v>17</v>
      </c>
      <c r="J34" s="9">
        <f>IF($A34&lt;=J$117,NewDistributions!J34,"")</f>
        <v>0</v>
      </c>
      <c r="K34" s="9">
        <f>IF($A34&lt;=K$117,NewDistributions!K34,"")</f>
        <v>0</v>
      </c>
      <c r="L34" s="9">
        <f>IF($A34&lt;=L$117,NewDistributions!L34,"")</f>
        <v>344</v>
      </c>
      <c r="M34" s="9">
        <f>IF($A34&lt;=M$117,NewDistributions!M34,"")</f>
        <v>23</v>
      </c>
      <c r="N34" s="9">
        <f>IF($A34&lt;=N$117,NewDistributions!N34,"")</f>
        <v>3</v>
      </c>
      <c r="O34" s="9">
        <f>IF($A34&lt;=O$117,NewDistributions!O34,"")</f>
        <v>0</v>
      </c>
      <c r="P34" s="9">
        <f>IF($A34&lt;=P$117,NewDistributions!P34,"")</f>
        <v>5</v>
      </c>
      <c r="Q34" s="9">
        <f>IF($A34&lt;=Q$117,NewDistributions!Q34,"")</f>
        <v>57</v>
      </c>
      <c r="R34" s="9">
        <f>IF($A34&lt;=R$117,NewDistributions!R34,"")</f>
        <v>300</v>
      </c>
      <c r="S34" s="9">
        <f>IF($A34&lt;=S$117,NewDistributions!S34,"")</f>
        <v>22</v>
      </c>
      <c r="T34" s="9">
        <f>IF($A34&lt;=T$117,NewDistributions!T34,"")</f>
        <v>688</v>
      </c>
      <c r="U34" s="9">
        <f>IF($A34&lt;=U$117,NewDistributions!U34,"")</f>
        <v>0</v>
      </c>
      <c r="V34" s="9">
        <f>IF($A34&lt;=V$117,NewDistributions!V34,"")</f>
        <v>3</v>
      </c>
      <c r="W34" s="9">
        <f>IF($A34&lt;=W$117,NewDistributions!W34,"")</f>
        <v>0</v>
      </c>
      <c r="X34" s="9">
        <f>IF($A34&lt;=X$117,NewDistributions!X34,"")</f>
        <v>826</v>
      </c>
      <c r="Y34" s="9">
        <f>IF($A34&lt;=Y$117,NewDistributions!Y34,"")</f>
        <v>2</v>
      </c>
      <c r="Z34" s="9">
        <f>IF($A34&lt;=Z$117,NewDistributions!Z34,"")</f>
        <v>1</v>
      </c>
      <c r="AA34" s="9">
        <f>IF($A34&lt;=AA$117,NewDistributions!AA34,"")</f>
        <v>0</v>
      </c>
      <c r="AB34" s="9">
        <f>IF($A34&lt;=AB$117,NewDistributions!AB34,"")</f>
        <v>265</v>
      </c>
      <c r="AC34" s="9">
        <f>IF($A34&lt;=AC$117,NewDistributions!AC34,"")</f>
        <v>0</v>
      </c>
      <c r="AD34" s="9">
        <f>IF($A34&lt;=AD$117,NewDistributions!AD34,"")</f>
        <v>0</v>
      </c>
      <c r="AE34" s="9">
        <f>IF($A34&lt;=AE$117,NewDistributions!AE34,"")</f>
        <v>0</v>
      </c>
      <c r="AF34" s="9">
        <f>IF($A34&lt;=AF$117,NewDistributions!AF34,"")</f>
        <v>4312</v>
      </c>
      <c r="AG34" s="9">
        <f>IF($A34&lt;=AG$117,NewDistributions!AG34,"")</f>
        <v>0</v>
      </c>
      <c r="AH34" s="9">
        <f>IF($A34&lt;=AH$117,NewDistributions!AH34,"")</f>
        <v>6</v>
      </c>
      <c r="AI34" s="9">
        <f>IF($A34&lt;=AI$117,NewDistributions!AI34,"")</f>
        <v>1</v>
      </c>
      <c r="AJ34" s="9">
        <f>IF($A34&lt;=AJ$117,NewDistributions!AJ34,"")</f>
        <v>0</v>
      </c>
    </row>
    <row r="35" spans="1:36" x14ac:dyDescent="0.25">
      <c r="A35" s="1">
        <v>44350</v>
      </c>
      <c r="B35" s="3">
        <v>154</v>
      </c>
      <c r="C35" s="9">
        <f>IF($A35&lt;=C$117,NewDistributions!C35,"")</f>
        <v>108.71340478758111</v>
      </c>
      <c r="D35" s="9">
        <f>IF($A35&lt;=D$117,NewDistributions!D35,"")</f>
        <v>7</v>
      </c>
      <c r="E35" s="9">
        <f>IF($A35&lt;=E$117,NewDistributions!E35,"")</f>
        <v>8</v>
      </c>
      <c r="F35" s="9">
        <f>IF($A35&lt;=F$117,NewDistributions!F35,"")</f>
        <v>0</v>
      </c>
      <c r="G35" s="9">
        <f>IF($A35&lt;=G$117,NewDistributions!G35,"")</f>
        <v>6</v>
      </c>
      <c r="H35" s="9">
        <f>IF($A35&lt;=H$117,NewDistributions!H35,"")</f>
        <v>161.90203826593265</v>
      </c>
      <c r="I35" s="9">
        <f>IF($A35&lt;=I$117,NewDistributions!I35,"")</f>
        <v>16</v>
      </c>
      <c r="J35" s="9">
        <f>IF($A35&lt;=J$117,NewDistributions!J35,"")</f>
        <v>0</v>
      </c>
      <c r="K35" s="9">
        <f>IF($A35&lt;=K$117,NewDistributions!K35,"")</f>
        <v>0</v>
      </c>
      <c r="L35" s="9">
        <f>IF($A35&lt;=L$117,NewDistributions!L35,"")</f>
        <v>198</v>
      </c>
      <c r="M35" s="9">
        <f>IF($A35&lt;=M$117,NewDistributions!M35,"")</f>
        <v>0</v>
      </c>
      <c r="N35" s="9">
        <f>IF($A35&lt;=N$117,NewDistributions!N35,"")</f>
        <v>3</v>
      </c>
      <c r="O35" s="9">
        <f>IF($A35&lt;=O$117,NewDistributions!O35,"")</f>
        <v>0</v>
      </c>
      <c r="P35" s="9">
        <f>IF($A35&lt;=P$117,NewDistributions!P35,"")</f>
        <v>11</v>
      </c>
      <c r="Q35" s="9">
        <f>IF($A35&lt;=Q$117,NewDistributions!Q35,"")</f>
        <v>0</v>
      </c>
      <c r="R35" s="9">
        <f>IF($A35&lt;=R$117,NewDistributions!R35,"")</f>
        <v>183</v>
      </c>
      <c r="S35" s="9">
        <f>IF($A35&lt;=S$117,NewDistributions!S35,"")</f>
        <v>0</v>
      </c>
      <c r="T35" s="9">
        <f>IF($A35&lt;=T$117,NewDistributions!T35,"")</f>
        <v>1266</v>
      </c>
      <c r="U35" s="9">
        <f>IF($A35&lt;=U$117,NewDistributions!U35,"")</f>
        <v>0</v>
      </c>
      <c r="V35" s="9">
        <f>IF($A35&lt;=V$117,NewDistributions!V35,"")</f>
        <v>4</v>
      </c>
      <c r="W35" s="9">
        <f>IF($A35&lt;=W$117,NewDistributions!W35,"")</f>
        <v>0</v>
      </c>
      <c r="X35" s="9">
        <f>IF($A35&lt;=X$117,NewDistributions!X35,"")</f>
        <v>368</v>
      </c>
      <c r="Y35" s="9">
        <f>IF($A35&lt;=Y$117,NewDistributions!Y35,"")</f>
        <v>4</v>
      </c>
      <c r="Z35" s="9">
        <f>IF($A35&lt;=Z$117,NewDistributions!Z35,"")</f>
        <v>10</v>
      </c>
      <c r="AA35" s="9">
        <f>IF($A35&lt;=AA$117,NewDistributions!AA35,"")</f>
        <v>0</v>
      </c>
      <c r="AB35" s="9">
        <f>IF($A35&lt;=AB$117,NewDistributions!AB35,"")</f>
        <v>11</v>
      </c>
      <c r="AC35" s="9">
        <f>IF($A35&lt;=AC$117,NewDistributions!AC35,"")</f>
        <v>0</v>
      </c>
      <c r="AD35" s="9">
        <f>IF($A35&lt;=AD$117,NewDistributions!AD35,"")</f>
        <v>0</v>
      </c>
      <c r="AE35" s="9">
        <f>IF($A35&lt;=AE$117,NewDistributions!AE35,"")</f>
        <v>0</v>
      </c>
      <c r="AF35" s="9">
        <f>IF($A35&lt;=AF$117,NewDistributions!AF35,"")</f>
        <v>3435</v>
      </c>
      <c r="AG35" s="9">
        <f>IF($A35&lt;=AG$117,NewDistributions!AG35,"")</f>
        <v>2</v>
      </c>
      <c r="AH35" s="9">
        <f>IF($A35&lt;=AH$117,NewDistributions!AH35,"")</f>
        <v>0</v>
      </c>
      <c r="AI35" s="9">
        <f>IF($A35&lt;=AI$117,NewDistributions!AI35,"")</f>
        <v>0</v>
      </c>
      <c r="AJ35" s="9">
        <f>IF($A35&lt;=AJ$117,NewDistributions!AJ35,"")</f>
        <v>0</v>
      </c>
    </row>
    <row r="36" spans="1:36" x14ac:dyDescent="0.25">
      <c r="A36" s="1">
        <v>44351</v>
      </c>
      <c r="B36" s="3">
        <v>155</v>
      </c>
      <c r="C36" s="9">
        <f>IF($A36&lt;=C$117,NewDistributions!C36,"")</f>
        <v>54.356702393787906</v>
      </c>
      <c r="D36" s="9">
        <f>IF($A36&lt;=D$117,NewDistributions!D36,"")</f>
        <v>33</v>
      </c>
      <c r="E36" s="9">
        <f>IF($A36&lt;=E$117,NewDistributions!E36,"")</f>
        <v>4</v>
      </c>
      <c r="F36" s="9">
        <f>IF($A36&lt;=F$117,NewDistributions!F36,"")</f>
        <v>0</v>
      </c>
      <c r="G36" s="9">
        <f>IF($A36&lt;=G$117,NewDistributions!G36,"")</f>
        <v>7</v>
      </c>
      <c r="H36" s="9">
        <f>IF($A36&lt;=H$117,NewDistributions!H36,"")</f>
        <v>80.951019132966351</v>
      </c>
      <c r="I36" s="9">
        <f>IF($A36&lt;=I$117,NewDistributions!I36,"")</f>
        <v>69</v>
      </c>
      <c r="J36" s="9">
        <f>IF($A36&lt;=J$117,NewDistributions!J36,"")</f>
        <v>11</v>
      </c>
      <c r="K36" s="9">
        <f>IF($A36&lt;=K$117,NewDistributions!K36,"")</f>
        <v>0</v>
      </c>
      <c r="L36" s="9">
        <f>IF($A36&lt;=L$117,NewDistributions!L36,"")</f>
        <v>0</v>
      </c>
      <c r="M36" s="9">
        <f>IF($A36&lt;=M$117,NewDistributions!M36,"")</f>
        <v>14</v>
      </c>
      <c r="N36" s="9">
        <f>IF($A36&lt;=N$117,NewDistributions!N36,"")</f>
        <v>1</v>
      </c>
      <c r="O36" s="9">
        <f>IF($A36&lt;=O$117,NewDistributions!O36,"")</f>
        <v>4</v>
      </c>
      <c r="P36" s="9">
        <f>IF($A36&lt;=P$117,NewDistributions!P36,"")</f>
        <v>0</v>
      </c>
      <c r="Q36" s="9">
        <f>IF($A36&lt;=Q$117,NewDistributions!Q36,"")</f>
        <v>110</v>
      </c>
      <c r="R36" s="9">
        <f>IF($A36&lt;=R$117,NewDistributions!R36,"")</f>
        <v>355</v>
      </c>
      <c r="S36" s="9">
        <f>IF($A36&lt;=S$117,NewDistributions!S36,"")</f>
        <v>61</v>
      </c>
      <c r="T36" s="9">
        <f>IF($A36&lt;=T$117,NewDistributions!T36,"")</f>
        <v>332</v>
      </c>
      <c r="U36" s="9">
        <f>IF($A36&lt;=U$117,NewDistributions!U36,"")</f>
        <v>0</v>
      </c>
      <c r="V36" s="9">
        <f>IF($A36&lt;=V$117,NewDistributions!V36,"")</f>
        <v>3</v>
      </c>
      <c r="W36" s="9">
        <f>IF($A36&lt;=W$117,NewDistributions!W36,"")</f>
        <v>0</v>
      </c>
      <c r="X36" s="9">
        <f>IF($A36&lt;=X$117,NewDistributions!X36,"")</f>
        <v>1370</v>
      </c>
      <c r="Y36" s="9">
        <f>IF($A36&lt;=Y$117,NewDistributions!Y36,"")</f>
        <v>0</v>
      </c>
      <c r="Z36" s="9">
        <f>IF($A36&lt;=Z$117,NewDistributions!Z36,"")</f>
        <v>18</v>
      </c>
      <c r="AA36" s="9">
        <f>IF($A36&lt;=AA$117,NewDistributions!AA36,"")</f>
        <v>0</v>
      </c>
      <c r="AB36" s="9">
        <f>IF($A36&lt;=AB$117,NewDistributions!AB36,"")</f>
        <v>257</v>
      </c>
      <c r="AC36" s="9">
        <f>IF($A36&lt;=AC$117,NewDistributions!AC36,"")</f>
        <v>0</v>
      </c>
      <c r="AD36" s="9">
        <f>IF($A36&lt;=AD$117,NewDistributions!AD36,"")</f>
        <v>0</v>
      </c>
      <c r="AE36" s="9">
        <f>IF($A36&lt;=AE$117,NewDistributions!AE36,"")</f>
        <v>0</v>
      </c>
      <c r="AF36" s="9">
        <f>IF($A36&lt;=AF$117,NewDistributions!AF36,"")</f>
        <v>114</v>
      </c>
      <c r="AG36" s="9">
        <f>IF($A36&lt;=AG$117,NewDistributions!AG36,"")</f>
        <v>0</v>
      </c>
      <c r="AH36" s="9">
        <f>IF($A36&lt;=AH$117,NewDistributions!AH36,"")</f>
        <v>3</v>
      </c>
      <c r="AI36" s="9">
        <f>IF($A36&lt;=AI$117,NewDistributions!AI36,"")</f>
        <v>0</v>
      </c>
      <c r="AJ36" s="9">
        <f>IF($A36&lt;=AJ$117,NewDistributions!AJ36,"")</f>
        <v>0</v>
      </c>
    </row>
    <row r="37" spans="1:36" x14ac:dyDescent="0.25">
      <c r="A37" s="1">
        <v>44352</v>
      </c>
      <c r="B37" s="3">
        <v>156</v>
      </c>
      <c r="C37" s="9">
        <f>IF($A37&lt;=C$117,NewDistributions!C37,"")</f>
        <v>101.81564537317087</v>
      </c>
      <c r="D37" s="9">
        <f>IF($A37&lt;=D$117,NewDistributions!D37,"")</f>
        <v>77</v>
      </c>
      <c r="E37" s="9">
        <f>IF($A37&lt;=E$117,NewDistributions!E37,"")</f>
        <v>5</v>
      </c>
      <c r="F37" s="9">
        <f>IF($A37&lt;=F$117,NewDistributions!F37,"")</f>
        <v>0</v>
      </c>
      <c r="G37" s="9">
        <f>IF($A37&lt;=G$117,NewDistributions!G37,"")</f>
        <v>21</v>
      </c>
      <c r="H37" s="9">
        <f>IF($A37&lt;=H$117,NewDistributions!H37,"")</f>
        <v>151.62951197682577</v>
      </c>
      <c r="I37" s="9">
        <f>IF($A37&lt;=I$117,NewDistributions!I37,"")</f>
        <v>40</v>
      </c>
      <c r="J37" s="9">
        <f>IF($A37&lt;=J$117,NewDistributions!J37,"")</f>
        <v>15</v>
      </c>
      <c r="K37" s="9">
        <f>IF($A37&lt;=K$117,NewDistributions!K37,"")</f>
        <v>4</v>
      </c>
      <c r="L37" s="9">
        <f>IF($A37&lt;=L$117,NewDistributions!L37,"")</f>
        <v>0</v>
      </c>
      <c r="M37" s="9">
        <f>IF($A37&lt;=M$117,NewDistributions!M37,"")</f>
        <v>21</v>
      </c>
      <c r="N37" s="9">
        <f>IF($A37&lt;=N$117,NewDistributions!N37,"")</f>
        <v>16</v>
      </c>
      <c r="O37" s="9">
        <f>IF($A37&lt;=O$117,NewDistributions!O37,"")</f>
        <v>0</v>
      </c>
      <c r="P37" s="9">
        <f>IF($A37&lt;=P$117,NewDistributions!P37,"")</f>
        <v>98</v>
      </c>
      <c r="Q37" s="9">
        <f>IF($A37&lt;=Q$117,NewDistributions!Q37,"")</f>
        <v>126</v>
      </c>
      <c r="R37" s="9">
        <f>IF($A37&lt;=R$117,NewDistributions!R37,"")</f>
        <v>7</v>
      </c>
      <c r="S37" s="9">
        <f>IF($A37&lt;=S$117,NewDistributions!S37,"")</f>
        <v>247</v>
      </c>
      <c r="T37" s="9">
        <f>IF($A37&lt;=T$117,NewDistributions!T37,"")</f>
        <v>1753</v>
      </c>
      <c r="U37" s="9">
        <f>IF($A37&lt;=U$117,NewDistributions!U37,"")</f>
        <v>0</v>
      </c>
      <c r="V37" s="9">
        <f>IF($A37&lt;=V$117,NewDistributions!V37,"")</f>
        <v>6</v>
      </c>
      <c r="W37" s="9">
        <f>IF($A37&lt;=W$117,NewDistributions!W37,"")</f>
        <v>0</v>
      </c>
      <c r="X37" s="9">
        <f>IF($A37&lt;=X$117,NewDistributions!X37,"")</f>
        <v>66</v>
      </c>
      <c r="Y37" s="9">
        <f>IF($A37&lt;=Y$117,NewDistributions!Y37,"")</f>
        <v>25</v>
      </c>
      <c r="Z37" s="9">
        <f>IF($A37&lt;=Z$117,NewDistributions!Z37,"")</f>
        <v>4</v>
      </c>
      <c r="AA37" s="9">
        <f>IF($A37&lt;=AA$117,NewDistributions!AA37,"")</f>
        <v>0</v>
      </c>
      <c r="AB37" s="9">
        <f>IF($A37&lt;=AB$117,NewDistributions!AB37,"")</f>
        <v>1220</v>
      </c>
      <c r="AC37" s="9">
        <f>IF($A37&lt;=AC$117,NewDistributions!AC37,"")</f>
        <v>0</v>
      </c>
      <c r="AD37" s="9">
        <f>IF($A37&lt;=AD$117,NewDistributions!AD37,"")</f>
        <v>0</v>
      </c>
      <c r="AE37" s="9">
        <f>IF($A37&lt;=AE$117,NewDistributions!AE37,"")</f>
        <v>0</v>
      </c>
      <c r="AF37" s="9">
        <f>IF($A37&lt;=AF$117,NewDistributions!AF37,"")</f>
        <v>1429</v>
      </c>
      <c r="AG37" s="9">
        <f>IF($A37&lt;=AG$117,NewDistributions!AG37,"")</f>
        <v>0</v>
      </c>
      <c r="AH37" s="9">
        <f>IF($A37&lt;=AH$117,NewDistributions!AH37,"")</f>
        <v>1</v>
      </c>
      <c r="AI37" s="9">
        <f>IF($A37&lt;=AI$117,NewDistributions!AI37,"")</f>
        <v>0</v>
      </c>
      <c r="AJ37" s="9">
        <f>IF($A37&lt;=AJ$117,NewDistributions!AJ37,"")</f>
        <v>0</v>
      </c>
    </row>
    <row r="38" spans="1:36" x14ac:dyDescent="0.25">
      <c r="A38" s="1">
        <v>44353</v>
      </c>
      <c r="B38" s="3">
        <v>157</v>
      </c>
      <c r="C38" s="9">
        <f>IF($A38&lt;=C$117,NewDistributions!C38,"")</f>
        <v>167.13801657955815</v>
      </c>
      <c r="D38" s="9">
        <f>IF($A38&lt;=D$117,NewDistributions!D38,"")</f>
        <v>0</v>
      </c>
      <c r="E38" s="9">
        <f>IF($A38&lt;=E$117,NewDistributions!E38,"")</f>
        <v>4</v>
      </c>
      <c r="F38" s="9">
        <f>IF($A38&lt;=F$117,NewDistributions!F38,"")</f>
        <v>0</v>
      </c>
      <c r="G38" s="9">
        <f>IF($A38&lt;=G$117,NewDistributions!G38,"")</f>
        <v>17</v>
      </c>
      <c r="H38" s="9">
        <f>IF($A38&lt;=H$117,NewDistributions!H38,"")</f>
        <v>248.911213928374</v>
      </c>
      <c r="I38" s="9">
        <f>IF($A38&lt;=I$117,NewDistributions!I38,"")</f>
        <v>90</v>
      </c>
      <c r="J38" s="9">
        <f>IF($A38&lt;=J$117,NewDistributions!J38,"")</f>
        <v>6</v>
      </c>
      <c r="K38" s="9">
        <f>IF($A38&lt;=K$117,NewDistributions!K38,"")</f>
        <v>2</v>
      </c>
      <c r="L38" s="9">
        <f>IF($A38&lt;=L$117,NewDistributions!L38,"")</f>
        <v>609</v>
      </c>
      <c r="M38" s="9">
        <f>IF($A38&lt;=M$117,NewDistributions!M38,"")</f>
        <v>34</v>
      </c>
      <c r="N38" s="9">
        <f>IF($A38&lt;=N$117,NewDistributions!N38,"")</f>
        <v>1</v>
      </c>
      <c r="O38" s="9">
        <f>IF($A38&lt;=O$117,NewDistributions!O38,"")</f>
        <v>5</v>
      </c>
      <c r="P38" s="9">
        <f>IF($A38&lt;=P$117,NewDistributions!P38,"")</f>
        <v>562</v>
      </c>
      <c r="Q38" s="9">
        <f>IF($A38&lt;=Q$117,NewDistributions!Q38,"")</f>
        <v>0</v>
      </c>
      <c r="R38" s="9">
        <f>IF($A38&lt;=R$117,NewDistributions!R38,"")</f>
        <v>1146</v>
      </c>
      <c r="S38" s="9">
        <f>IF($A38&lt;=S$117,NewDistributions!S38,"")</f>
        <v>87</v>
      </c>
      <c r="T38" s="9">
        <f>IF($A38&lt;=T$117,NewDistributions!T38,"")</f>
        <v>1241</v>
      </c>
      <c r="U38" s="9">
        <f>IF($A38&lt;=U$117,NewDistributions!U38,"")</f>
        <v>0</v>
      </c>
      <c r="V38" s="9">
        <f>IF($A38&lt;=V$117,NewDistributions!V38,"")</f>
        <v>256</v>
      </c>
      <c r="W38" s="9">
        <f>IF($A38&lt;=W$117,NewDistributions!W38,"")</f>
        <v>0</v>
      </c>
      <c r="X38" s="9">
        <f>IF($A38&lt;=X$117,NewDistributions!X38,"")</f>
        <v>186</v>
      </c>
      <c r="Y38" s="9">
        <f>IF($A38&lt;=Y$117,NewDistributions!Y38,"")</f>
        <v>34</v>
      </c>
      <c r="Z38" s="9">
        <f>IF($A38&lt;=Z$117,NewDistributions!Z38,"")</f>
        <v>9</v>
      </c>
      <c r="AA38" s="9">
        <f>IF($A38&lt;=AA$117,NewDistributions!AA38,"")</f>
        <v>1</v>
      </c>
      <c r="AB38" s="9">
        <f>IF($A38&lt;=AB$117,NewDistributions!AB38,"")</f>
        <v>534</v>
      </c>
      <c r="AC38" s="9">
        <f>IF($A38&lt;=AC$117,NewDistributions!AC38,"")</f>
        <v>0</v>
      </c>
      <c r="AD38" s="9">
        <f>IF($A38&lt;=AD$117,NewDistributions!AD38,"")</f>
        <v>0</v>
      </c>
      <c r="AE38" s="9">
        <f>IF($A38&lt;=AE$117,NewDistributions!AE38,"")</f>
        <v>35</v>
      </c>
      <c r="AF38" s="9">
        <f>IF($A38&lt;=AF$117,NewDistributions!AF38,"")</f>
        <v>3636</v>
      </c>
      <c r="AG38" s="9">
        <f>IF($A38&lt;=AG$117,NewDistributions!AG38,"")</f>
        <v>0</v>
      </c>
      <c r="AH38" s="9">
        <f>IF($A38&lt;=AH$117,NewDistributions!AH38,"")</f>
        <v>8</v>
      </c>
      <c r="AI38" s="9">
        <f>IF($A38&lt;=AI$117,NewDistributions!AI38,"")</f>
        <v>0</v>
      </c>
      <c r="AJ38" s="9">
        <f>IF($A38&lt;=AJ$117,NewDistributions!AJ38,"")</f>
        <v>2</v>
      </c>
    </row>
    <row r="39" spans="1:36" x14ac:dyDescent="0.25">
      <c r="A39" s="1">
        <v>44354</v>
      </c>
      <c r="B39" s="3">
        <v>158</v>
      </c>
      <c r="C39" s="9">
        <f>IF($A39&lt;=C$117,NewDistributions!C39,"")</f>
        <v>2</v>
      </c>
      <c r="D39" s="9">
        <f>IF($A39&lt;=D$117,NewDistributions!D39,"")</f>
        <v>5</v>
      </c>
      <c r="E39" s="9">
        <f>IF($A39&lt;=E$117,NewDistributions!E39,"")</f>
        <v>17</v>
      </c>
      <c r="F39" s="9">
        <f>IF($A39&lt;=F$117,NewDistributions!F39,"")</f>
        <v>0</v>
      </c>
      <c r="G39" s="9">
        <f>IF($A39&lt;=G$117,NewDistributions!G39,"")</f>
        <v>13</v>
      </c>
      <c r="H39" s="9">
        <f>IF($A39&lt;=H$117,NewDistributions!H39,"")</f>
        <v>133.15045484817634</v>
      </c>
      <c r="I39" s="9">
        <f>IF($A39&lt;=I$117,NewDistributions!I39,"")</f>
        <v>12</v>
      </c>
      <c r="J39" s="9">
        <f>IF($A39&lt;=J$117,NewDistributions!J39,"")</f>
        <v>0</v>
      </c>
      <c r="K39" s="9">
        <f>IF($A39&lt;=K$117,NewDistributions!K39,"")</f>
        <v>1</v>
      </c>
      <c r="L39" s="9">
        <f>IF($A39&lt;=L$117,NewDistributions!L39,"")</f>
        <v>6</v>
      </c>
      <c r="M39" s="9">
        <f>IF($A39&lt;=M$117,NewDistributions!M39,"")</f>
        <v>13</v>
      </c>
      <c r="N39" s="9">
        <f>IF($A39&lt;=N$117,NewDistributions!N39,"")</f>
        <v>11</v>
      </c>
      <c r="O39" s="9">
        <f>IF($A39&lt;=O$117,NewDistributions!O39,"")</f>
        <v>35</v>
      </c>
      <c r="P39" s="9">
        <f>IF($A39&lt;=P$117,NewDistributions!P39,"")</f>
        <v>709</v>
      </c>
      <c r="Q39" s="9">
        <f>IF($A39&lt;=Q$117,NewDistributions!Q39,"")</f>
        <v>274</v>
      </c>
      <c r="R39" s="9">
        <f>IF($A39&lt;=R$117,NewDistributions!R39,"")</f>
        <v>70</v>
      </c>
      <c r="S39" s="9">
        <f>IF($A39&lt;=S$117,NewDistributions!S39,"")</f>
        <v>39</v>
      </c>
      <c r="T39" s="9">
        <f>IF($A39&lt;=T$117,NewDistributions!T39,"")</f>
        <v>910</v>
      </c>
      <c r="U39" s="9">
        <f>IF($A39&lt;=U$117,NewDistributions!U39,"")</f>
        <v>35</v>
      </c>
      <c r="V39" s="9">
        <f>IF($A39&lt;=V$117,NewDistributions!V39,"")</f>
        <v>8</v>
      </c>
      <c r="W39" s="9">
        <f>IF($A39&lt;=W$117,NewDistributions!W39,"")</f>
        <v>0</v>
      </c>
      <c r="X39" s="9">
        <f>IF($A39&lt;=X$117,NewDistributions!X39,"")</f>
        <v>624</v>
      </c>
      <c r="Y39" s="9">
        <f>IF($A39&lt;=Y$117,NewDistributions!Y39,"")</f>
        <v>0</v>
      </c>
      <c r="Z39" s="9">
        <f>IF($A39&lt;=Z$117,NewDistributions!Z39,"")</f>
        <v>17</v>
      </c>
      <c r="AA39" s="9">
        <f>IF($A39&lt;=AA$117,NewDistributions!AA39,"")</f>
        <v>0</v>
      </c>
      <c r="AB39" s="9">
        <f>IF($A39&lt;=AB$117,NewDistributions!AB39,"")</f>
        <v>658</v>
      </c>
      <c r="AC39" s="9">
        <f>IF($A39&lt;=AC$117,NewDistributions!AC39,"")</f>
        <v>0</v>
      </c>
      <c r="AD39" s="9">
        <f>IF($A39&lt;=AD$117,NewDistributions!AD39,"")</f>
        <v>0</v>
      </c>
      <c r="AE39" s="9">
        <f>IF($A39&lt;=AE$117,NewDistributions!AE39,"")</f>
        <v>0</v>
      </c>
      <c r="AF39" s="9">
        <f>IF($A39&lt;=AF$117,NewDistributions!AF39,"")</f>
        <v>86</v>
      </c>
      <c r="AG39" s="9">
        <f>IF($A39&lt;=AG$117,NewDistributions!AG39,"")</f>
        <v>0</v>
      </c>
      <c r="AH39" s="9">
        <f>IF($A39&lt;=AH$117,NewDistributions!AH39,"")</f>
        <v>1094</v>
      </c>
      <c r="AI39" s="9">
        <f>IF($A39&lt;=AI$117,NewDistributions!AI39,"")</f>
        <v>0</v>
      </c>
      <c r="AJ39" s="9">
        <f>IF($A39&lt;=AJ$117,NewDistributions!AJ39,"")</f>
        <v>0</v>
      </c>
    </row>
    <row r="40" spans="1:36" x14ac:dyDescent="0.25">
      <c r="A40" s="1">
        <v>44355</v>
      </c>
      <c r="B40" s="3">
        <v>159</v>
      </c>
      <c r="C40" s="9">
        <f>IF($A40&lt;=C$117,NewDistributions!C40,"")</f>
        <v>0</v>
      </c>
      <c r="D40" s="9">
        <f>IF($A40&lt;=D$117,NewDistributions!D40,"")</f>
        <v>2</v>
      </c>
      <c r="E40" s="9">
        <f>IF($A40&lt;=E$117,NewDistributions!E40,"")</f>
        <v>0</v>
      </c>
      <c r="F40" s="9">
        <f>IF($A40&lt;=F$117,NewDistributions!F40,"")</f>
        <v>0</v>
      </c>
      <c r="G40" s="9">
        <f>IF($A40&lt;=G$117,NewDistributions!G40,"")</f>
        <v>31</v>
      </c>
      <c r="H40" s="9">
        <f>IF($A40&lt;=H$117,NewDistributions!H40,"")</f>
        <v>194.48749343635416</v>
      </c>
      <c r="I40" s="9">
        <f>IF($A40&lt;=I$117,NewDistributions!I40,"")</f>
        <v>185</v>
      </c>
      <c r="J40" s="9">
        <f>IF($A40&lt;=J$117,NewDistributions!J40,"")</f>
        <v>0</v>
      </c>
      <c r="K40" s="9">
        <f>IF($A40&lt;=K$117,NewDistributions!K40,"")</f>
        <v>6</v>
      </c>
      <c r="L40" s="9">
        <f>IF($A40&lt;=L$117,NewDistributions!L40,"")</f>
        <v>184</v>
      </c>
      <c r="M40" s="9">
        <f>IF($A40&lt;=M$117,NewDistributions!M40,"")</f>
        <v>2</v>
      </c>
      <c r="N40" s="9">
        <f>IF($A40&lt;=N$117,NewDistributions!N40,"")</f>
        <v>0</v>
      </c>
      <c r="O40" s="9">
        <f>IF($A40&lt;=O$117,NewDistributions!O40,"")</f>
        <v>2</v>
      </c>
      <c r="P40" s="9">
        <f>IF($A40&lt;=P$117,NewDistributions!P40,"")</f>
        <v>1459</v>
      </c>
      <c r="Q40" s="9">
        <f>IF($A40&lt;=Q$117,NewDistributions!Q40,"")</f>
        <v>5</v>
      </c>
      <c r="R40" s="9">
        <f>IF($A40&lt;=R$117,NewDistributions!R40,"")</f>
        <v>174</v>
      </c>
      <c r="S40" s="9">
        <f>IF($A40&lt;=S$117,NewDistributions!S40,"")</f>
        <v>751</v>
      </c>
      <c r="T40" s="9">
        <f>IF($A40&lt;=T$117,NewDistributions!T40,"")</f>
        <v>1309</v>
      </c>
      <c r="U40" s="9">
        <f>IF($A40&lt;=U$117,NewDistributions!U40,"")</f>
        <v>0</v>
      </c>
      <c r="V40" s="9">
        <f>IF($A40&lt;=V$117,NewDistributions!V40,"")</f>
        <v>0</v>
      </c>
      <c r="W40" s="9">
        <f>IF($A40&lt;=W$117,NewDistributions!W40,"")</f>
        <v>0</v>
      </c>
      <c r="X40" s="9">
        <f>IF($A40&lt;=X$117,NewDistributions!X40,"")</f>
        <v>390</v>
      </c>
      <c r="Y40" s="9">
        <f>IF($A40&lt;=Y$117,NewDistributions!Y40,"")</f>
        <v>36</v>
      </c>
      <c r="Z40" s="9">
        <f>IF($A40&lt;=Z$117,NewDistributions!Z40,"")</f>
        <v>40</v>
      </c>
      <c r="AA40" s="9">
        <f>IF($A40&lt;=AA$117,NewDistributions!AA40,"")</f>
        <v>4</v>
      </c>
      <c r="AB40" s="9">
        <f>IF($A40&lt;=AB$117,NewDistributions!AB40,"")</f>
        <v>1862</v>
      </c>
      <c r="AC40" s="9">
        <f>IF($A40&lt;=AC$117,NewDistributions!AC40,"")</f>
        <v>2</v>
      </c>
      <c r="AD40" s="9">
        <f>IF($A40&lt;=AD$117,NewDistributions!AD40,"")</f>
        <v>3</v>
      </c>
      <c r="AE40" s="9">
        <f>IF($A40&lt;=AE$117,NewDistributions!AE40,"")</f>
        <v>0</v>
      </c>
      <c r="AF40" s="9">
        <f>IF($A40&lt;=AF$117,NewDistributions!AF40,"")</f>
        <v>326</v>
      </c>
      <c r="AG40" s="9">
        <f>IF($A40&lt;=AG$117,NewDistributions!AG40,"")</f>
        <v>0</v>
      </c>
      <c r="AH40" s="9">
        <f>IF($A40&lt;=AH$117,NewDistributions!AH40,"")</f>
        <v>2</v>
      </c>
      <c r="AI40" s="9">
        <f>IF($A40&lt;=AI$117,NewDistributions!AI40,"")</f>
        <v>1</v>
      </c>
      <c r="AJ40" s="9">
        <f>IF($A40&lt;=AJ$117,NewDistributions!AJ40,"")</f>
        <v>0</v>
      </c>
    </row>
    <row r="41" spans="1:36" x14ac:dyDescent="0.25">
      <c r="A41" s="1">
        <v>44356</v>
      </c>
      <c r="B41" s="3">
        <v>160</v>
      </c>
      <c r="C41" s="9">
        <f>IF($A41&lt;=C$117,NewDistributions!C41,"")</f>
        <v>0</v>
      </c>
      <c r="D41" s="9">
        <f>IF($A41&lt;=D$117,NewDistributions!D41,"")</f>
        <v>0</v>
      </c>
      <c r="E41" s="9">
        <f>IF($A41&lt;=E$117,NewDistributions!E41,"")</f>
        <v>15</v>
      </c>
      <c r="F41" s="9">
        <f>IF($A41&lt;=F$117,NewDistributions!F41,"")</f>
        <v>0</v>
      </c>
      <c r="G41" s="9">
        <f>IF($A41&lt;=G$117,NewDistributions!G41,"")</f>
        <v>40</v>
      </c>
      <c r="H41" s="9">
        <f>IF($A41&lt;=H$117,NewDistributions!H41,"")</f>
        <v>183.0352340088009</v>
      </c>
      <c r="I41" s="9">
        <f>IF($A41&lt;=I$117,NewDistributions!I41,"")</f>
        <v>2</v>
      </c>
      <c r="J41" s="9">
        <f>IF($A41&lt;=J$117,NewDistributions!J41,"")</f>
        <v>121</v>
      </c>
      <c r="K41" s="9">
        <f>IF($A41&lt;=K$117,NewDistributions!K41,"")</f>
        <v>0</v>
      </c>
      <c r="L41" s="9">
        <f>IF($A41&lt;=L$117,NewDistributions!L41,"")</f>
        <v>1191</v>
      </c>
      <c r="M41" s="9">
        <f>IF($A41&lt;=M$117,NewDistributions!M41,"")</f>
        <v>16</v>
      </c>
      <c r="N41" s="9">
        <f>IF($A41&lt;=N$117,NewDistributions!N41,"")</f>
        <v>0</v>
      </c>
      <c r="O41" s="9">
        <f>IF($A41&lt;=O$117,NewDistributions!O41,"")</f>
        <v>171</v>
      </c>
      <c r="P41" s="9">
        <f>IF($A41&lt;=P$117,NewDistributions!P41,"")</f>
        <v>496</v>
      </c>
      <c r="Q41" s="9">
        <f>IF($A41&lt;=Q$117,NewDistributions!Q41,"")</f>
        <v>541</v>
      </c>
      <c r="R41" s="9">
        <f>IF($A41&lt;=R$117,NewDistributions!R41,"")</f>
        <v>960</v>
      </c>
      <c r="S41" s="9">
        <f>IF($A41&lt;=S$117,NewDistributions!S41,"")</f>
        <v>3</v>
      </c>
      <c r="T41" s="9">
        <f>IF($A41&lt;=T$117,NewDistributions!T41,"")</f>
        <v>1353</v>
      </c>
      <c r="U41" s="9">
        <f>IF($A41&lt;=U$117,NewDistributions!U41,"")</f>
        <v>1</v>
      </c>
      <c r="V41" s="9">
        <f>IF($A41&lt;=V$117,NewDistributions!V41,"")</f>
        <v>11</v>
      </c>
      <c r="W41" s="9">
        <f>IF($A41&lt;=W$117,NewDistributions!W41,"")</f>
        <v>0</v>
      </c>
      <c r="X41" s="9">
        <f>IF($A41&lt;=X$117,NewDistributions!X41,"")</f>
        <v>307</v>
      </c>
      <c r="Y41" s="9">
        <f>IF($A41&lt;=Y$117,NewDistributions!Y41,"")</f>
        <v>200</v>
      </c>
      <c r="Z41" s="9">
        <f>IF($A41&lt;=Z$117,NewDistributions!Z41,"")</f>
        <v>2</v>
      </c>
      <c r="AA41" s="9">
        <f>IF($A41&lt;=AA$117,NewDistributions!AA41,"")</f>
        <v>1</v>
      </c>
      <c r="AB41" s="9">
        <f>IF($A41&lt;=AB$117,NewDistributions!AB41,"")</f>
        <v>786</v>
      </c>
      <c r="AC41" s="9">
        <f>IF($A41&lt;=AC$117,NewDistributions!AC41,"")</f>
        <v>33</v>
      </c>
      <c r="AD41" s="9">
        <f>IF($A41&lt;=AD$117,NewDistributions!AD41,"")</f>
        <v>0</v>
      </c>
      <c r="AE41" s="9">
        <f>IF($A41&lt;=AE$117,NewDistributions!AE41,"")</f>
        <v>0</v>
      </c>
      <c r="AF41" s="9">
        <f>IF($A41&lt;=AF$117,NewDistributions!AF41,"")</f>
        <v>122</v>
      </c>
      <c r="AG41" s="9">
        <f>IF($A41&lt;=AG$117,NewDistributions!AG41,"")</f>
        <v>2</v>
      </c>
      <c r="AH41" s="9">
        <f>IF($A41&lt;=AH$117,NewDistributions!AH41,"")</f>
        <v>3</v>
      </c>
      <c r="AI41" s="9">
        <f>IF($A41&lt;=AI$117,NewDistributions!AI41,"")</f>
        <v>0</v>
      </c>
      <c r="AJ41" s="9">
        <f>IF($A41&lt;=AJ$117,NewDistributions!AJ41,"")</f>
        <v>0</v>
      </c>
    </row>
    <row r="42" spans="1:36" x14ac:dyDescent="0.25">
      <c r="A42" s="1">
        <v>44357</v>
      </c>
      <c r="B42" s="3">
        <v>161</v>
      </c>
      <c r="C42" s="9">
        <f>IF($A42&lt;=C$117,NewDistributions!C42,"")</f>
        <v>1</v>
      </c>
      <c r="D42" s="9">
        <f>IF($A42&lt;=D$117,NewDistributions!D42,"")</f>
        <v>5</v>
      </c>
      <c r="E42" s="9">
        <f>IF($A42&lt;=E$117,NewDistributions!E42,"")</f>
        <v>2</v>
      </c>
      <c r="F42" s="9">
        <f>IF($A42&lt;=F$117,NewDistributions!F42,"")</f>
        <v>2</v>
      </c>
      <c r="G42" s="9">
        <f>IF($A42&lt;=G$117,NewDistributions!G42,"")</f>
        <v>82</v>
      </c>
      <c r="H42" s="9">
        <f>IF($A42&lt;=H$117,NewDistributions!H42,"")</f>
        <v>373</v>
      </c>
      <c r="I42" s="9">
        <f>IF($A42&lt;=I$117,NewDistributions!I42,"")</f>
        <v>307</v>
      </c>
      <c r="J42" s="9">
        <f>IF($A42&lt;=J$117,NewDistributions!J42,"")</f>
        <v>5</v>
      </c>
      <c r="K42" s="9">
        <f>IF($A42&lt;=K$117,NewDistributions!K42,"")</f>
        <v>0</v>
      </c>
      <c r="L42" s="9">
        <f>IF($A42&lt;=L$117,NewDistributions!L42,"")</f>
        <v>3</v>
      </c>
      <c r="M42" s="9">
        <f>IF($A42&lt;=M$117,NewDistributions!M42,"")</f>
        <v>0</v>
      </c>
      <c r="N42" s="9">
        <f>IF($A42&lt;=N$117,NewDistributions!N42,"")</f>
        <v>0</v>
      </c>
      <c r="O42" s="9">
        <f>IF($A42&lt;=O$117,NewDistributions!O42,"")</f>
        <v>547</v>
      </c>
      <c r="P42" s="9">
        <f>IF($A42&lt;=P$117,NewDistributions!P42,"")</f>
        <v>796</v>
      </c>
      <c r="Q42" s="9">
        <f>IF($A42&lt;=Q$117,NewDistributions!Q42,"")</f>
        <v>783</v>
      </c>
      <c r="R42" s="9">
        <f>IF($A42&lt;=R$117,NewDistributions!R42,"")</f>
        <v>414</v>
      </c>
      <c r="S42" s="9">
        <f>IF($A42&lt;=S$117,NewDistributions!S42,"")</f>
        <v>163</v>
      </c>
      <c r="T42" s="9">
        <f>IF($A42&lt;=T$117,NewDistributions!T42,"")</f>
        <v>608</v>
      </c>
      <c r="U42" s="9">
        <f>IF($A42&lt;=U$117,NewDistributions!U42,"")</f>
        <v>0</v>
      </c>
      <c r="V42" s="9">
        <f>IF($A42&lt;=V$117,NewDistributions!V42,"")</f>
        <v>247</v>
      </c>
      <c r="W42" s="9">
        <f>IF($A42&lt;=W$117,NewDistributions!W42,"")</f>
        <v>0</v>
      </c>
      <c r="X42" s="9">
        <f>IF($A42&lt;=X$117,NewDistributions!X42,"")</f>
        <v>289</v>
      </c>
      <c r="Y42" s="9">
        <f>IF($A42&lt;=Y$117,NewDistributions!Y42,"")</f>
        <v>206</v>
      </c>
      <c r="Z42" s="9">
        <f>IF($A42&lt;=Z$117,NewDistributions!Z42,"")</f>
        <v>337</v>
      </c>
      <c r="AA42" s="9">
        <f>IF($A42&lt;=AA$117,NewDistributions!AA42,"")</f>
        <v>1</v>
      </c>
      <c r="AB42" s="9">
        <f>IF($A42&lt;=AB$117,NewDistributions!AB42,"")</f>
        <v>1260</v>
      </c>
      <c r="AC42" s="9">
        <f>IF($A42&lt;=AC$117,NewDistributions!AC42,"")</f>
        <v>955</v>
      </c>
      <c r="AD42" s="9">
        <f>IF($A42&lt;=AD$117,NewDistributions!AD42,"")</f>
        <v>42</v>
      </c>
      <c r="AE42" s="9">
        <f>IF($A42&lt;=AE$117,NewDistributions!AE42,"")</f>
        <v>0</v>
      </c>
      <c r="AF42" s="9">
        <f>IF($A42&lt;=AF$117,NewDistributions!AF42,"")</f>
        <v>417</v>
      </c>
      <c r="AG42" s="9">
        <f>IF($A42&lt;=AG$117,NewDistributions!AG42,"")</f>
        <v>9</v>
      </c>
      <c r="AH42" s="9">
        <f>IF($A42&lt;=AH$117,NewDistributions!AH42,"")</f>
        <v>637</v>
      </c>
      <c r="AI42" s="9">
        <f>IF($A42&lt;=AI$117,NewDistributions!AI42,"")</f>
        <v>0</v>
      </c>
      <c r="AJ42" s="9">
        <f>IF($A42&lt;=AJ$117,NewDistributions!AJ42,"")</f>
        <v>0</v>
      </c>
    </row>
    <row r="43" spans="1:36" x14ac:dyDescent="0.25">
      <c r="A43" s="1">
        <v>44358</v>
      </c>
      <c r="B43" s="3">
        <v>162</v>
      </c>
      <c r="C43" s="9">
        <f>IF($A43&lt;=C$117,NewDistributions!C43,"")</f>
        <v>1</v>
      </c>
      <c r="D43" s="9">
        <f>IF($A43&lt;=D$117,NewDistributions!D43,"")</f>
        <v>947</v>
      </c>
      <c r="E43" s="9">
        <f>IF($A43&lt;=E$117,NewDistributions!E43,"")</f>
        <v>1</v>
      </c>
      <c r="F43" s="9">
        <f>IF($A43&lt;=F$117,NewDistributions!F43,"")</f>
        <v>0</v>
      </c>
      <c r="G43" s="9">
        <f>IF($A43&lt;=G$117,NewDistributions!G43,"")</f>
        <v>136</v>
      </c>
      <c r="H43" s="9">
        <f>IF($A43&lt;=H$117,NewDistributions!H43,"")</f>
        <v>24</v>
      </c>
      <c r="I43" s="9">
        <f>IF($A43&lt;=I$117,NewDistributions!I43,"")</f>
        <v>21</v>
      </c>
      <c r="J43" s="9">
        <f>IF($A43&lt;=J$117,NewDistributions!J43,"")</f>
        <v>24</v>
      </c>
      <c r="K43" s="9">
        <f>IF($A43&lt;=K$117,NewDistributions!K43,"")</f>
        <v>0</v>
      </c>
      <c r="L43" s="9">
        <f>IF($A43&lt;=L$117,NewDistributions!L43,"")</f>
        <v>0</v>
      </c>
      <c r="M43" s="9">
        <f>IF($A43&lt;=M$117,NewDistributions!M43,"")</f>
        <v>301</v>
      </c>
      <c r="N43" s="9">
        <f>IF($A43&lt;=N$117,NewDistributions!N43,"")</f>
        <v>0</v>
      </c>
      <c r="O43" s="9">
        <f>IF($A43&lt;=O$117,NewDistributions!O43,"")</f>
        <v>0</v>
      </c>
      <c r="P43" s="9">
        <f>IF($A43&lt;=P$117,NewDistributions!P43,"")</f>
        <v>178</v>
      </c>
      <c r="Q43" s="9">
        <f>IF($A43&lt;=Q$117,NewDistributions!Q43,"")</f>
        <v>42</v>
      </c>
      <c r="R43" s="9">
        <f>IF($A43&lt;=R$117,NewDistributions!R43,"")</f>
        <v>453</v>
      </c>
      <c r="S43" s="9">
        <f>IF($A43&lt;=S$117,NewDistributions!S43,"")</f>
        <v>138</v>
      </c>
      <c r="T43" s="9">
        <f>IF($A43&lt;=T$117,NewDistributions!T43,"")</f>
        <v>307</v>
      </c>
      <c r="U43" s="9">
        <f>IF($A43&lt;=U$117,NewDistributions!U43,"")</f>
        <v>0</v>
      </c>
      <c r="V43" s="9">
        <f>IF($A43&lt;=V$117,NewDistributions!V43,"")</f>
        <v>152</v>
      </c>
      <c r="W43" s="9">
        <f>IF($A43&lt;=W$117,NewDistributions!W43,"")</f>
        <v>0</v>
      </c>
      <c r="X43" s="9">
        <f>IF($A43&lt;=X$117,NewDistributions!X43,"")</f>
        <v>535</v>
      </c>
      <c r="Y43" s="9">
        <f>IF($A43&lt;=Y$117,NewDistributions!Y43,"")</f>
        <v>0</v>
      </c>
      <c r="Z43" s="9">
        <f>IF($A43&lt;=Z$117,NewDistributions!Z43,"")</f>
        <v>339</v>
      </c>
      <c r="AA43" s="9">
        <f>IF($A43&lt;=AA$117,NewDistributions!AA43,"")</f>
        <v>0</v>
      </c>
      <c r="AB43" s="9">
        <f>IF($A43&lt;=AB$117,NewDistributions!AB43,"")</f>
        <v>1658</v>
      </c>
      <c r="AC43" s="9">
        <f>IF($A43&lt;=AC$117,NewDistributions!AC43,"")</f>
        <v>244</v>
      </c>
      <c r="AD43" s="9">
        <f>IF($A43&lt;=AD$117,NewDistributions!AD43,"")</f>
        <v>424</v>
      </c>
      <c r="AE43" s="9">
        <f>IF($A43&lt;=AE$117,NewDistributions!AE43,"")</f>
        <v>0</v>
      </c>
      <c r="AF43" s="9">
        <f>IF($A43&lt;=AF$117,NewDistributions!AF43,"")</f>
        <v>123</v>
      </c>
      <c r="AG43" s="9">
        <f>IF($A43&lt;=AG$117,NewDistributions!AG43,"")</f>
        <v>1</v>
      </c>
      <c r="AH43" s="9">
        <f>IF($A43&lt;=AH$117,NewDistributions!AH43,"")</f>
        <v>0</v>
      </c>
      <c r="AI43" s="9">
        <f>IF($A43&lt;=AI$117,NewDistributions!AI43,"")</f>
        <v>0</v>
      </c>
      <c r="AJ43" s="9">
        <f>IF($A43&lt;=AJ$117,NewDistributions!AJ43,"")</f>
        <v>37</v>
      </c>
    </row>
    <row r="44" spans="1:36" x14ac:dyDescent="0.25">
      <c r="A44" s="1">
        <v>44359</v>
      </c>
      <c r="B44" s="3">
        <v>163</v>
      </c>
      <c r="C44" s="9">
        <f>IF($A44&lt;=C$117,NewDistributions!C44,"")</f>
        <v>0</v>
      </c>
      <c r="D44" s="9">
        <f>IF($A44&lt;=D$117,NewDistributions!D44,"")</f>
        <v>675</v>
      </c>
      <c r="E44" s="9">
        <f>IF($A44&lt;=E$117,NewDistributions!E44,"")</f>
        <v>0</v>
      </c>
      <c r="F44" s="9">
        <f>IF($A44&lt;=F$117,NewDistributions!F44,"")</f>
        <v>3</v>
      </c>
      <c r="G44" s="9">
        <f>IF($A44&lt;=G$117,NewDistributions!G44,"")</f>
        <v>199</v>
      </c>
      <c r="H44" s="9">
        <f>IF($A44&lt;=H$117,NewDistributions!H44,"")</f>
        <v>53</v>
      </c>
      <c r="I44" s="9">
        <f>IF($A44&lt;=I$117,NewDistributions!I44,"")</f>
        <v>393</v>
      </c>
      <c r="J44" s="9">
        <f>IF($A44&lt;=J$117,NewDistributions!J44,"")</f>
        <v>0</v>
      </c>
      <c r="K44" s="9">
        <f>IF($A44&lt;=K$117,NewDistributions!K44,"")</f>
        <v>0</v>
      </c>
      <c r="L44" s="9">
        <f>IF($A44&lt;=L$117,NewDistributions!L44,"")</f>
        <v>22</v>
      </c>
      <c r="M44" s="9">
        <f>IF($A44&lt;=M$117,NewDistributions!M44,"")</f>
        <v>744</v>
      </c>
      <c r="N44" s="9">
        <f>IF($A44&lt;=N$117,NewDistributions!N44,"")</f>
        <v>10</v>
      </c>
      <c r="O44" s="9">
        <f>IF($A44&lt;=O$117,NewDistributions!O44,"")</f>
        <v>0</v>
      </c>
      <c r="P44" s="9">
        <f>IF($A44&lt;=P$117,NewDistributions!P44,"")</f>
        <v>3</v>
      </c>
      <c r="Q44" s="9">
        <f>IF($A44&lt;=Q$117,NewDistributions!Q44,"")</f>
        <v>288</v>
      </c>
      <c r="R44" s="9">
        <f>IF($A44&lt;=R$117,NewDistributions!R44,"")</f>
        <v>65</v>
      </c>
      <c r="S44" s="9">
        <f>IF($A44&lt;=S$117,NewDistributions!S44,"")</f>
        <v>324</v>
      </c>
      <c r="T44" s="9">
        <f>IF($A44&lt;=T$117,NewDistributions!T44,"")</f>
        <v>498</v>
      </c>
      <c r="U44" s="9">
        <f>IF($A44&lt;=U$117,NewDistributions!U44,"")</f>
        <v>443</v>
      </c>
      <c r="V44" s="9">
        <f>IF($A44&lt;=V$117,NewDistributions!V44,"")</f>
        <v>3</v>
      </c>
      <c r="W44" s="9">
        <f>IF($A44&lt;=W$117,NewDistributions!W44,"")</f>
        <v>5</v>
      </c>
      <c r="X44" s="9">
        <f>IF($A44&lt;=X$117,NewDistributions!X44,"")</f>
        <v>21</v>
      </c>
      <c r="Y44" s="9">
        <f>IF($A44&lt;=Y$117,NewDistributions!Y44,"")</f>
        <v>0</v>
      </c>
      <c r="Z44" s="9">
        <f>IF($A44&lt;=Z$117,NewDistributions!Z44,"")</f>
        <v>45</v>
      </c>
      <c r="AA44" s="9">
        <f>IF($A44&lt;=AA$117,NewDistributions!AA44,"")</f>
        <v>0</v>
      </c>
      <c r="AB44" s="9">
        <f>IF($A44&lt;=AB$117,NewDistributions!AB44,"")</f>
        <v>2970</v>
      </c>
      <c r="AC44" s="9">
        <f>IF($A44&lt;=AC$117,NewDistributions!AC44,"")</f>
        <v>484</v>
      </c>
      <c r="AD44" s="9">
        <f>IF($A44&lt;=AD$117,NewDistributions!AD44,"")</f>
        <v>32</v>
      </c>
      <c r="AE44" s="9">
        <f>IF($A44&lt;=AE$117,NewDistributions!AE44,"")</f>
        <v>0</v>
      </c>
      <c r="AF44" s="9">
        <f>IF($A44&lt;=AF$117,NewDistributions!AF44,"")</f>
        <v>2011</v>
      </c>
      <c r="AG44" s="9">
        <f>IF($A44&lt;=AG$117,NewDistributions!AG44,"")</f>
        <v>9</v>
      </c>
      <c r="AH44" s="9">
        <f>IF($A44&lt;=AH$117,NewDistributions!AH44,"")</f>
        <v>518</v>
      </c>
      <c r="AI44" s="9">
        <f>IF($A44&lt;=AI$117,NewDistributions!AI44,"")</f>
        <v>0</v>
      </c>
      <c r="AJ44" s="9">
        <f>IF($A44&lt;=AJ$117,NewDistributions!AJ44,"")</f>
        <v>16</v>
      </c>
    </row>
    <row r="45" spans="1:36" x14ac:dyDescent="0.25">
      <c r="A45" s="1">
        <v>44360</v>
      </c>
      <c r="B45" s="3">
        <v>164</v>
      </c>
      <c r="C45" s="9">
        <f>IF($A45&lt;=C$117,NewDistributions!C45,"")</f>
        <v>0</v>
      </c>
      <c r="D45" s="9">
        <f>IF($A45&lt;=D$117,NewDistributions!D45,"")</f>
        <v>252</v>
      </c>
      <c r="E45" s="9">
        <f>IF($A45&lt;=E$117,NewDistributions!E45,"")</f>
        <v>87</v>
      </c>
      <c r="F45" s="9">
        <f>IF($A45&lt;=F$117,NewDistributions!F45,"")</f>
        <v>111</v>
      </c>
      <c r="G45" s="9">
        <f>IF($A45&lt;=G$117,NewDistributions!G45,"")</f>
        <v>166</v>
      </c>
      <c r="H45" s="9">
        <f>IF($A45&lt;=H$117,NewDistributions!H45,"")</f>
        <v>597</v>
      </c>
      <c r="I45" s="9">
        <f>IF($A45&lt;=I$117,NewDistributions!I45,"")</f>
        <v>19</v>
      </c>
      <c r="J45" s="9">
        <f>IF($A45&lt;=J$117,NewDistributions!J45,"")</f>
        <v>0</v>
      </c>
      <c r="K45" s="9">
        <f>IF($A45&lt;=K$117,NewDistributions!K45,"")</f>
        <v>78</v>
      </c>
      <c r="L45" s="9">
        <f>IF($A45&lt;=L$117,NewDistributions!L45,"")</f>
        <v>90</v>
      </c>
      <c r="M45" s="9">
        <f>IF($A45&lt;=M$117,NewDistributions!M45,"")</f>
        <v>809</v>
      </c>
      <c r="N45" s="9">
        <f>IF($A45&lt;=N$117,NewDistributions!N45,"")</f>
        <v>431</v>
      </c>
      <c r="O45" s="9">
        <f>IF($A45&lt;=O$117,NewDistributions!O45,"")</f>
        <v>0</v>
      </c>
      <c r="P45" s="9">
        <f>IF($A45&lt;=P$117,NewDistributions!P45,"")</f>
        <v>0</v>
      </c>
      <c r="Q45" s="9">
        <f>IF($A45&lt;=Q$117,NewDistributions!Q45,"")</f>
        <v>0</v>
      </c>
      <c r="R45" s="9">
        <f>IF($A45&lt;=R$117,NewDistributions!R45,"")</f>
        <v>104</v>
      </c>
      <c r="S45" s="9">
        <f>IF($A45&lt;=S$117,NewDistributions!S45,"")</f>
        <v>126</v>
      </c>
      <c r="T45" s="9">
        <f>IF($A45&lt;=T$117,NewDistributions!T45,"")</f>
        <v>528</v>
      </c>
      <c r="U45" s="9">
        <f>IF($A45&lt;=U$117,NewDistributions!U45,"")</f>
        <v>30</v>
      </c>
      <c r="V45" s="9">
        <f>IF($A45&lt;=V$117,NewDistributions!V45,"")</f>
        <v>0</v>
      </c>
      <c r="W45" s="9">
        <f>IF($A45&lt;=W$117,NewDistributions!W45,"")</f>
        <v>0</v>
      </c>
      <c r="X45" s="9">
        <f>IF($A45&lt;=X$117,NewDistributions!X45,"")</f>
        <v>228</v>
      </c>
      <c r="Y45" s="9">
        <f>IF($A45&lt;=Y$117,NewDistributions!Y45,"")</f>
        <v>1042</v>
      </c>
      <c r="Z45" s="9">
        <f>IF($A45&lt;=Z$117,NewDistributions!Z45,"")</f>
        <v>2</v>
      </c>
      <c r="AA45" s="9">
        <f>IF($A45&lt;=AA$117,NewDistributions!AA45,"")</f>
        <v>3</v>
      </c>
      <c r="AB45" s="9">
        <f>IF($A45&lt;=AB$117,NewDistributions!AB45,"")</f>
        <v>13</v>
      </c>
      <c r="AC45" s="9">
        <f>IF($A45&lt;=AC$117,NewDistributions!AC45,"")</f>
        <v>1464</v>
      </c>
      <c r="AD45" s="9">
        <f>IF($A45&lt;=AD$117,NewDistributions!AD45,"")</f>
        <v>571</v>
      </c>
      <c r="AE45" s="9">
        <f>IF($A45&lt;=AE$117,NewDistributions!AE45,"")</f>
        <v>1</v>
      </c>
      <c r="AF45" s="9">
        <f>IF($A45&lt;=AF$117,NewDistributions!AF45,"")</f>
        <v>3000</v>
      </c>
      <c r="AG45" s="9">
        <f>IF($A45&lt;=AG$117,NewDistributions!AG45,"")</f>
        <v>3</v>
      </c>
      <c r="AH45" s="9">
        <f>IF($A45&lt;=AH$117,NewDistributions!AH45,"")</f>
        <v>22</v>
      </c>
      <c r="AI45" s="9">
        <f>IF($A45&lt;=AI$117,NewDistributions!AI45,"")</f>
        <v>0</v>
      </c>
      <c r="AJ45" s="9">
        <f>IF($A45&lt;=AJ$117,NewDistributions!AJ45,"")</f>
        <v>5</v>
      </c>
    </row>
    <row r="46" spans="1:36" x14ac:dyDescent="0.25">
      <c r="A46" s="1">
        <v>44361</v>
      </c>
      <c r="B46" s="3">
        <v>165</v>
      </c>
      <c r="C46" s="9">
        <f>IF($A46&lt;=C$117,NewDistributions!C46,"")</f>
        <v>0</v>
      </c>
      <c r="D46" s="9">
        <f>IF($A46&lt;=D$117,NewDistributions!D46,"")</f>
        <v>226</v>
      </c>
      <c r="E46" s="9">
        <f>IF($A46&lt;=E$117,NewDistributions!E46,"")</f>
        <v>263</v>
      </c>
      <c r="F46" s="9">
        <f>IF($A46&lt;=F$117,NewDistributions!F46,"")</f>
        <v>0</v>
      </c>
      <c r="G46" s="9">
        <f>IF($A46&lt;=G$117,NewDistributions!G46,"")</f>
        <v>268</v>
      </c>
      <c r="H46" s="9">
        <f>IF($A46&lt;=H$117,NewDistributions!H46,"")</f>
        <v>1331</v>
      </c>
      <c r="I46" s="9">
        <f>IF($A46&lt;=I$117,NewDistributions!I46,"")</f>
        <v>5</v>
      </c>
      <c r="J46" s="9">
        <f>IF($A46&lt;=J$117,NewDistributions!J46,"")</f>
        <v>4</v>
      </c>
      <c r="K46" s="9">
        <f>IF($A46&lt;=K$117,NewDistributions!K46,"")</f>
        <v>7</v>
      </c>
      <c r="L46" s="9">
        <f>IF($A46&lt;=L$117,NewDistributions!L46,"")</f>
        <v>1019</v>
      </c>
      <c r="M46" s="9">
        <f>IF($A46&lt;=M$117,NewDistributions!M46,"")</f>
        <v>530</v>
      </c>
      <c r="N46" s="9">
        <f>IF($A46&lt;=N$117,NewDistributions!N46,"")</f>
        <v>0</v>
      </c>
      <c r="O46" s="9">
        <f>IF($A46&lt;=O$117,NewDistributions!O46,"")</f>
        <v>258</v>
      </c>
      <c r="P46" s="9">
        <f>IF($A46&lt;=P$117,NewDistributions!P46,"")</f>
        <v>519</v>
      </c>
      <c r="Q46" s="9">
        <f>IF($A46&lt;=Q$117,NewDistributions!Q46,"")</f>
        <v>223</v>
      </c>
      <c r="R46" s="9">
        <f>IF($A46&lt;=R$117,NewDistributions!R46,"")</f>
        <v>2098</v>
      </c>
      <c r="S46" s="9">
        <f>IF($A46&lt;=S$117,NewDistributions!S46,"")</f>
        <v>328</v>
      </c>
      <c r="T46" s="9">
        <f>IF($A46&lt;=T$117,NewDistributions!T46,"")</f>
        <v>115</v>
      </c>
      <c r="U46" s="9">
        <f>IF($A46&lt;=U$117,NewDistributions!U46,"")</f>
        <v>395</v>
      </c>
      <c r="V46" s="9">
        <f>IF($A46&lt;=V$117,NewDistributions!V46,"")</f>
        <v>109</v>
      </c>
      <c r="W46" s="9">
        <f>IF($A46&lt;=W$117,NewDistributions!W46,"")</f>
        <v>0</v>
      </c>
      <c r="X46" s="9">
        <f>IF($A46&lt;=X$117,NewDistributions!X46,"")</f>
        <v>761</v>
      </c>
      <c r="Y46" s="9">
        <f>IF($A46&lt;=Y$117,NewDistributions!Y46,"")</f>
        <v>0</v>
      </c>
      <c r="Z46" s="9">
        <f>IF($A46&lt;=Z$117,NewDistributions!Z46,"")</f>
        <v>5</v>
      </c>
      <c r="AA46" s="9">
        <f>IF($A46&lt;=AA$117,NewDistributions!AA46,"")</f>
        <v>2</v>
      </c>
      <c r="AB46" s="9">
        <f>IF($A46&lt;=AB$117,NewDistributions!AB46,"")</f>
        <v>2170</v>
      </c>
      <c r="AC46" s="9">
        <f>IF($A46&lt;=AC$117,NewDistributions!AC46,"")</f>
        <v>2011</v>
      </c>
      <c r="AD46" s="9">
        <f>IF($A46&lt;=AD$117,NewDistributions!AD46,"")</f>
        <v>251</v>
      </c>
      <c r="AE46" s="9">
        <f>IF($A46&lt;=AE$117,NewDistributions!AE46,"")</f>
        <v>3</v>
      </c>
      <c r="AF46" s="9">
        <f>IF($A46&lt;=AF$117,NewDistributions!AF46,"")</f>
        <v>3573</v>
      </c>
      <c r="AG46" s="9">
        <f>IF($A46&lt;=AG$117,NewDistributions!AG46,"")</f>
        <v>0</v>
      </c>
      <c r="AH46" s="9">
        <f>IF($A46&lt;=AH$117,NewDistributions!AH46,"")</f>
        <v>7</v>
      </c>
      <c r="AI46" s="9">
        <f>IF($A46&lt;=AI$117,NewDistributions!AI46,"")</f>
        <v>0</v>
      </c>
      <c r="AJ46" s="9">
        <f>IF($A46&lt;=AJ$117,NewDistributions!AJ46,"")</f>
        <v>925</v>
      </c>
    </row>
    <row r="47" spans="1:36" x14ac:dyDescent="0.25">
      <c r="A47" s="1">
        <v>44362</v>
      </c>
      <c r="B47" s="3">
        <v>166</v>
      </c>
      <c r="C47" s="9">
        <f>IF($A47&lt;=C$117,NewDistributions!C47,"")</f>
        <v>0</v>
      </c>
      <c r="D47" s="9">
        <f>IF($A47&lt;=D$117,NewDistributions!D47,"")</f>
        <v>23</v>
      </c>
      <c r="E47" s="9">
        <f>IF($A47&lt;=E$117,NewDistributions!E47,"")</f>
        <v>384</v>
      </c>
      <c r="F47" s="9">
        <f>IF($A47&lt;=F$117,NewDistributions!F47,"")</f>
        <v>170</v>
      </c>
      <c r="G47" s="9">
        <f>IF($A47&lt;=G$117,NewDistributions!G47,"")</f>
        <v>156</v>
      </c>
      <c r="H47" s="9">
        <f>IF($A47&lt;=H$117,NewDistributions!H47,"")</f>
        <v>592</v>
      </c>
      <c r="I47" s="9">
        <f>IF($A47&lt;=I$117,NewDistributions!I47,"")</f>
        <v>1008</v>
      </c>
      <c r="J47" s="9">
        <f>IF($A47&lt;=J$117,NewDistributions!J47,"")</f>
        <v>20</v>
      </c>
      <c r="K47" s="9">
        <f>IF($A47&lt;=K$117,NewDistributions!K47,"")</f>
        <v>4</v>
      </c>
      <c r="L47" s="9">
        <f>IF($A47&lt;=L$117,NewDistributions!L47,"")</f>
        <v>141</v>
      </c>
      <c r="M47" s="9">
        <f>IF($A47&lt;=M$117,NewDistributions!M47,"")</f>
        <v>0</v>
      </c>
      <c r="N47" s="9">
        <f>IF($A47&lt;=N$117,NewDistributions!N47,"")</f>
        <v>574</v>
      </c>
      <c r="O47" s="9">
        <f>IF($A47&lt;=O$117,NewDistributions!O47,"")</f>
        <v>2363</v>
      </c>
      <c r="P47" s="9">
        <f>IF($A47&lt;=P$117,NewDistributions!P47,"")</f>
        <v>707</v>
      </c>
      <c r="Q47" s="9">
        <f>IF($A47&lt;=Q$117,NewDistributions!Q47,"")</f>
        <v>1465</v>
      </c>
      <c r="R47" s="9">
        <f>IF($A47&lt;=R$117,NewDistributions!R47,"")</f>
        <v>1092</v>
      </c>
      <c r="S47" s="9">
        <f>IF($A47&lt;=S$117,NewDistributions!S47,"")</f>
        <v>281</v>
      </c>
      <c r="T47" s="9">
        <f>IF($A47&lt;=T$117,NewDistributions!T47,"")</f>
        <v>395</v>
      </c>
      <c r="U47" s="9">
        <f>IF($A47&lt;=U$117,NewDistributions!U47,"")</f>
        <v>0</v>
      </c>
      <c r="V47" s="9">
        <f>IF($A47&lt;=V$117,NewDistributions!V47,"")</f>
        <v>0</v>
      </c>
      <c r="W47" s="9">
        <f>IF($A47&lt;=W$117,NewDistributions!W47,"")</f>
        <v>0</v>
      </c>
      <c r="X47" s="9">
        <f>IF($A47&lt;=X$117,NewDistributions!X47,"")</f>
        <v>221</v>
      </c>
      <c r="Y47" s="9">
        <f>IF($A47&lt;=Y$117,NewDistributions!Y47,"")</f>
        <v>2</v>
      </c>
      <c r="Z47" s="9">
        <f>IF($A47&lt;=Z$117,NewDistributions!Z47,"")</f>
        <v>1568</v>
      </c>
      <c r="AA47" s="9">
        <f>IF($A47&lt;=AA$117,NewDistributions!AA47,"")</f>
        <v>0</v>
      </c>
      <c r="AB47" s="9">
        <f>IF($A47&lt;=AB$117,NewDistributions!AB47,"")</f>
        <v>2342</v>
      </c>
      <c r="AC47" s="9">
        <f>IF($A47&lt;=AC$117,NewDistributions!AC47,"")</f>
        <v>141</v>
      </c>
      <c r="AD47" s="9">
        <f>IF($A47&lt;=AD$117,NewDistributions!AD47,"")</f>
        <v>0</v>
      </c>
      <c r="AE47" s="9">
        <f>IF($A47&lt;=AE$117,NewDistributions!AE47,"")</f>
        <v>33</v>
      </c>
      <c r="AF47" s="9">
        <f>IF($A47&lt;=AF$117,NewDistributions!AF47,"")</f>
        <v>1390</v>
      </c>
      <c r="AG47" s="9">
        <f>IF($A47&lt;=AG$117,NewDistributions!AG47,"")</f>
        <v>6</v>
      </c>
      <c r="AH47" s="9">
        <f>IF($A47&lt;=AH$117,NewDistributions!AH47,"")</f>
        <v>3</v>
      </c>
      <c r="AI47" s="9">
        <f>IF($A47&lt;=AI$117,NewDistributions!AI47,"")</f>
        <v>0</v>
      </c>
      <c r="AJ47" s="9">
        <f>IF($A47&lt;=AJ$117,NewDistributions!AJ47,"")</f>
        <v>345</v>
      </c>
    </row>
    <row r="48" spans="1:36" x14ac:dyDescent="0.25">
      <c r="A48" s="1">
        <v>44363</v>
      </c>
      <c r="B48" s="3">
        <v>167</v>
      </c>
      <c r="C48" s="9">
        <f>IF($A48&lt;=C$117,NewDistributions!C48,"")</f>
        <v>0</v>
      </c>
      <c r="D48" s="9">
        <f>IF($A48&lt;=D$117,NewDistributions!D48,"")</f>
        <v>2</v>
      </c>
      <c r="E48" s="9">
        <f>IF($A48&lt;=E$117,NewDistributions!E48,"")</f>
        <v>173</v>
      </c>
      <c r="F48" s="9">
        <f>IF($A48&lt;=F$117,NewDistributions!F48,"")</f>
        <v>11</v>
      </c>
      <c r="G48" s="9">
        <f>IF($A48&lt;=G$117,NewDistributions!G48,"")</f>
        <v>28</v>
      </c>
      <c r="H48" s="9">
        <f>IF($A48&lt;=H$117,NewDistributions!H48,"")</f>
        <v>241</v>
      </c>
      <c r="I48" s="9">
        <f>IF($A48&lt;=I$117,NewDistributions!I48,"")</f>
        <v>722</v>
      </c>
      <c r="J48" s="9">
        <f>IF($A48&lt;=J$117,NewDistributions!J48,"")</f>
        <v>265</v>
      </c>
      <c r="K48" s="9">
        <f>IF($A48&lt;=K$117,NewDistributions!K48,"")</f>
        <v>90</v>
      </c>
      <c r="L48" s="9">
        <f>IF($A48&lt;=L$117,NewDistributions!L48,"")</f>
        <v>878</v>
      </c>
      <c r="M48" s="9">
        <f>IF($A48&lt;=M$117,NewDistributions!M48,"")</f>
        <v>11</v>
      </c>
      <c r="N48" s="9">
        <f>IF($A48&lt;=N$117,NewDistributions!N48,"")</f>
        <v>278</v>
      </c>
      <c r="O48" s="9">
        <f>IF($A48&lt;=O$117,NewDistributions!O48,"")</f>
        <v>11</v>
      </c>
      <c r="P48" s="9">
        <f>IF($A48&lt;=P$117,NewDistributions!P48,"")</f>
        <v>351</v>
      </c>
      <c r="Q48" s="9">
        <f>IF($A48&lt;=Q$117,NewDistributions!Q48,"")</f>
        <v>1457</v>
      </c>
      <c r="R48" s="9">
        <f>IF($A48&lt;=R$117,NewDistributions!R48,"")</f>
        <v>128</v>
      </c>
      <c r="S48" s="9">
        <f>IF($A48&lt;=S$117,NewDistributions!S48,"")</f>
        <v>4</v>
      </c>
      <c r="T48" s="9">
        <f>IF($A48&lt;=T$117,NewDistributions!T48,"")</f>
        <v>273</v>
      </c>
      <c r="U48" s="9">
        <f>IF($A48&lt;=U$117,NewDistributions!U48,"")</f>
        <v>2</v>
      </c>
      <c r="V48" s="9">
        <f>IF($A48&lt;=V$117,NewDistributions!V48,"")</f>
        <v>314</v>
      </c>
      <c r="W48" s="9">
        <f>IF($A48&lt;=W$117,NewDistributions!W48,"")</f>
        <v>0</v>
      </c>
      <c r="X48" s="9">
        <f>IF($A48&lt;=X$117,NewDistributions!X48,"")</f>
        <v>424</v>
      </c>
      <c r="Y48" s="9">
        <f>IF($A48&lt;=Y$117,NewDistributions!Y48,"")</f>
        <v>1015</v>
      </c>
      <c r="Z48" s="9">
        <f>IF($A48&lt;=Z$117,NewDistributions!Z48,"")</f>
        <v>618</v>
      </c>
      <c r="AA48" s="9">
        <f>IF($A48&lt;=AA$117,NewDistributions!AA48,"")</f>
        <v>2</v>
      </c>
      <c r="AB48" s="9">
        <f>IF($A48&lt;=AB$117,NewDistributions!AB48,"")</f>
        <v>3443</v>
      </c>
      <c r="AC48" s="9">
        <f>IF($A48&lt;=AC$117,NewDistributions!AC48,"")</f>
        <v>383</v>
      </c>
      <c r="AD48" s="9">
        <f>IF($A48&lt;=AD$117,NewDistributions!AD48,"")</f>
        <v>389</v>
      </c>
      <c r="AE48" s="9">
        <f>IF($A48&lt;=AE$117,NewDistributions!AE48,"")</f>
        <v>857</v>
      </c>
      <c r="AF48" s="9">
        <f>IF($A48&lt;=AF$117,NewDistributions!AF48,"")</f>
        <v>201</v>
      </c>
      <c r="AG48" s="9">
        <f>IF($A48&lt;=AG$117,NewDistributions!AG48,"")</f>
        <v>6</v>
      </c>
      <c r="AH48" s="9">
        <f>IF($A48&lt;=AH$117,NewDistributions!AH48,"")</f>
        <v>54</v>
      </c>
      <c r="AI48" s="9">
        <f>IF($A48&lt;=AI$117,NewDistributions!AI48,"")</f>
        <v>0</v>
      </c>
      <c r="AJ48" s="9">
        <f>IF($A48&lt;=AJ$117,NewDistributions!AJ48,"")</f>
        <v>2697</v>
      </c>
    </row>
    <row r="49" spans="1:36" x14ac:dyDescent="0.25">
      <c r="A49" s="1">
        <v>44364</v>
      </c>
      <c r="B49" s="3">
        <v>168</v>
      </c>
      <c r="C49" s="9">
        <f>IF($A49&lt;=C$117,NewDistributions!C49,"")</f>
        <v>3</v>
      </c>
      <c r="D49" s="9">
        <f>IF($A49&lt;=D$117,NewDistributions!D49,"")</f>
        <v>4592</v>
      </c>
      <c r="E49" s="9">
        <f>IF($A49&lt;=E$117,NewDistributions!E49,"")</f>
        <v>730</v>
      </c>
      <c r="F49" s="9">
        <f>IF($A49&lt;=F$117,NewDistributions!F49,"")</f>
        <v>0</v>
      </c>
      <c r="G49" s="9">
        <f>IF($A49&lt;=G$117,NewDistributions!G49,"")</f>
        <v>1024</v>
      </c>
      <c r="H49" s="9">
        <f>IF($A49&lt;=H$117,NewDistributions!H49,"")</f>
        <v>101</v>
      </c>
      <c r="I49" s="9">
        <f>IF($A49&lt;=I$117,NewDistributions!I49,"")</f>
        <v>366</v>
      </c>
      <c r="J49" s="9">
        <f>IF($A49&lt;=J$117,NewDistributions!J49,"")</f>
        <v>207</v>
      </c>
      <c r="K49" s="9">
        <f>IF($A49&lt;=K$117,NewDistributions!K49,"")</f>
        <v>228</v>
      </c>
      <c r="L49" s="9">
        <f>IF($A49&lt;=L$117,NewDistributions!L49,"")</f>
        <v>64</v>
      </c>
      <c r="M49" s="9">
        <f>IF($A49&lt;=M$117,NewDistributions!M49,"")</f>
        <v>241</v>
      </c>
      <c r="N49" s="9">
        <f>IF($A49&lt;=N$117,NewDistributions!N49,"")</f>
        <v>0</v>
      </c>
      <c r="O49" s="9">
        <f>IF($A49&lt;=O$117,NewDistributions!O49,"")</f>
        <v>1607</v>
      </c>
      <c r="P49" s="9">
        <f>IF($A49&lt;=P$117,NewDistributions!P49,"")</f>
        <v>424</v>
      </c>
      <c r="Q49" s="9">
        <f>IF($A49&lt;=Q$117,NewDistributions!Q49,"")</f>
        <v>110</v>
      </c>
      <c r="R49" s="9">
        <f>IF($A49&lt;=R$117,NewDistributions!R49,"")</f>
        <v>322</v>
      </c>
      <c r="S49" s="9">
        <f>IF($A49&lt;=S$117,NewDistributions!S49,"")</f>
        <v>944</v>
      </c>
      <c r="T49" s="9">
        <f>IF($A49&lt;=T$117,NewDistributions!T49,"")</f>
        <v>593</v>
      </c>
      <c r="U49" s="9">
        <f>IF($A49&lt;=U$117,NewDistributions!U49,"")</f>
        <v>1298</v>
      </c>
      <c r="V49" s="9">
        <f>IF($A49&lt;=V$117,NewDistributions!V49,"")</f>
        <v>597</v>
      </c>
      <c r="W49" s="9">
        <f>IF($A49&lt;=W$117,NewDistributions!W49,"")</f>
        <v>0</v>
      </c>
      <c r="X49" s="9">
        <f>IF($A49&lt;=X$117,NewDistributions!X49,"")</f>
        <v>233</v>
      </c>
      <c r="Y49" s="9">
        <f>IF($A49&lt;=Y$117,NewDistributions!Y49,"")</f>
        <v>8</v>
      </c>
      <c r="Z49" s="9">
        <f>IF($A49&lt;=Z$117,NewDistributions!Z49,"")</f>
        <v>3</v>
      </c>
      <c r="AA49" s="9">
        <f>IF($A49&lt;=AA$117,NewDistributions!AA49,"")</f>
        <v>32</v>
      </c>
      <c r="AB49" s="9">
        <f>IF($A49&lt;=AB$117,NewDistributions!AB49,"")</f>
        <v>2131</v>
      </c>
      <c r="AC49" s="9">
        <f>IF($A49&lt;=AC$117,NewDistributions!AC49,"")</f>
        <v>2083</v>
      </c>
      <c r="AD49" s="9">
        <f>IF($A49&lt;=AD$117,NewDistributions!AD49,"")</f>
        <v>406</v>
      </c>
      <c r="AE49" s="9">
        <f>IF($A49&lt;=AE$117,NewDistributions!AE49,"")</f>
        <v>273</v>
      </c>
      <c r="AF49" s="9">
        <f>IF($A49&lt;=AF$117,NewDistributions!AF49,"")</f>
        <v>2872</v>
      </c>
      <c r="AG49" s="9">
        <f>IF($A49&lt;=AG$117,NewDistributions!AG49,"")</f>
        <v>12</v>
      </c>
      <c r="AH49" s="9">
        <f>IF($A49&lt;=AH$117,NewDistributions!AH49,"")</f>
        <v>1019</v>
      </c>
      <c r="AI49" s="9">
        <f>IF($A49&lt;=AI$117,NewDistributions!AI49,"")</f>
        <v>2</v>
      </c>
      <c r="AJ49" s="9">
        <f>IF($A49&lt;=AJ$117,NewDistributions!AJ49,"")</f>
        <v>586</v>
      </c>
    </row>
    <row r="50" spans="1:36" x14ac:dyDescent="0.25">
      <c r="A50" s="1">
        <v>44365</v>
      </c>
      <c r="B50" s="3">
        <v>169</v>
      </c>
      <c r="C50" s="9">
        <f>IF($A50&lt;=C$117,NewDistributions!C50,"")</f>
        <v>2</v>
      </c>
      <c r="D50" s="9">
        <f>IF($A50&lt;=D$117,NewDistributions!D50,"")</f>
        <v>1317</v>
      </c>
      <c r="E50" s="9">
        <f>IF($A50&lt;=E$117,NewDistributions!E50,"")</f>
        <v>1015</v>
      </c>
      <c r="F50" s="9">
        <f>IF($A50&lt;=F$117,NewDistributions!F50,"")</f>
        <v>0</v>
      </c>
      <c r="G50" s="9">
        <f>IF($A50&lt;=G$117,NewDistributions!G50,"")</f>
        <v>360</v>
      </c>
      <c r="H50" s="9">
        <f>IF($A50&lt;=H$117,NewDistributions!H50,"")</f>
        <v>2186</v>
      </c>
      <c r="I50" s="9">
        <f>IF($A50&lt;=I$117,NewDistributions!I50,"")</f>
        <v>248</v>
      </c>
      <c r="J50" s="9">
        <f>IF($A50&lt;=J$117,NewDistributions!J50,"")</f>
        <v>662</v>
      </c>
      <c r="K50" s="9">
        <f>IF($A50&lt;=K$117,NewDistributions!K50,"")</f>
        <v>62</v>
      </c>
      <c r="L50" s="9">
        <f>IF($A50&lt;=L$117,NewDistributions!L50,"")</f>
        <v>0</v>
      </c>
      <c r="M50" s="9">
        <f>IF($A50&lt;=M$117,NewDistributions!M50,"")</f>
        <v>178</v>
      </c>
      <c r="N50" s="9">
        <f>IF($A50&lt;=N$117,NewDistributions!N50,"")</f>
        <v>187</v>
      </c>
      <c r="O50" s="9">
        <f>IF($A50&lt;=O$117,NewDistributions!O50,"")</f>
        <v>2143</v>
      </c>
      <c r="P50" s="9">
        <f>IF($A50&lt;=P$117,NewDistributions!P50,"")</f>
        <v>1477</v>
      </c>
      <c r="Q50" s="9">
        <f>IF($A50&lt;=Q$117,NewDistributions!Q50,"")</f>
        <v>618</v>
      </c>
      <c r="R50" s="9">
        <f>IF($A50&lt;=R$117,NewDistributions!R50,"")</f>
        <v>1262</v>
      </c>
      <c r="S50" s="9">
        <f>IF($A50&lt;=S$117,NewDistributions!S50,"")</f>
        <v>894</v>
      </c>
      <c r="T50" s="9">
        <f>IF($A50&lt;=T$117,NewDistributions!T50,"")</f>
        <v>1781</v>
      </c>
      <c r="U50" s="9">
        <f>IF($A50&lt;=U$117,NewDistributions!U50,"")</f>
        <v>433</v>
      </c>
      <c r="V50" s="9">
        <f>IF($A50&lt;=V$117,NewDistributions!V50,"")</f>
        <v>996</v>
      </c>
      <c r="W50" s="9">
        <f>IF($A50&lt;=W$117,NewDistributions!W50,"")</f>
        <v>0</v>
      </c>
      <c r="X50" s="9">
        <f>IF($A50&lt;=X$117,NewDistributions!X50,"")</f>
        <v>886</v>
      </c>
      <c r="Y50" s="9">
        <f>IF($A50&lt;=Y$117,NewDistributions!Y50,"")</f>
        <v>382</v>
      </c>
      <c r="Z50" s="9">
        <f>IF($A50&lt;=Z$117,NewDistributions!Z50,"")</f>
        <v>467</v>
      </c>
      <c r="AA50" s="9">
        <f>IF($A50&lt;=AA$117,NewDistributions!AA50,"")</f>
        <v>344</v>
      </c>
      <c r="AB50" s="9">
        <f>IF($A50&lt;=AB$117,NewDistributions!AB50,"")</f>
        <v>948</v>
      </c>
      <c r="AC50" s="9">
        <f>IF($A50&lt;=AC$117,NewDistributions!AC50,"")</f>
        <v>0</v>
      </c>
      <c r="AD50" s="9">
        <f>IF($A50&lt;=AD$117,NewDistributions!AD50,"")</f>
        <v>93</v>
      </c>
      <c r="AE50" s="9">
        <f>IF($A50&lt;=AE$117,NewDistributions!AE50,"")</f>
        <v>103</v>
      </c>
      <c r="AF50" s="9">
        <f>IF($A50&lt;=AF$117,NewDistributions!AF50,"")</f>
        <v>4688</v>
      </c>
      <c r="AG50" s="9">
        <f>IF($A50&lt;=AG$117,NewDistributions!AG50,"")</f>
        <v>237</v>
      </c>
      <c r="AH50" s="9">
        <f>IF($A50&lt;=AH$117,NewDistributions!AH50,"")</f>
        <v>14</v>
      </c>
      <c r="AI50" s="9">
        <f>IF($A50&lt;=AI$117,NewDistributions!AI50,"")</f>
        <v>1</v>
      </c>
      <c r="AJ50" s="9">
        <f>IF($A50&lt;=AJ$117,NewDistributions!AJ50,"")</f>
        <v>29</v>
      </c>
    </row>
    <row r="51" spans="1:36" x14ac:dyDescent="0.25">
      <c r="A51" s="1">
        <v>44366</v>
      </c>
      <c r="B51" s="3">
        <v>170</v>
      </c>
      <c r="C51" s="9">
        <f>IF($A51&lt;=C$117,NewDistributions!C51,"")</f>
        <v>3</v>
      </c>
      <c r="D51" s="9">
        <f>IF($A51&lt;=D$117,NewDistributions!D51,"")</f>
        <v>1506</v>
      </c>
      <c r="E51" s="9">
        <f>IF($A51&lt;=E$117,NewDistributions!E51,"")</f>
        <v>2132</v>
      </c>
      <c r="F51" s="9">
        <f>IF($A51&lt;=F$117,NewDistributions!F51,"")</f>
        <v>1156</v>
      </c>
      <c r="G51" s="9">
        <f>IF($A51&lt;=G$117,NewDistributions!G51,"")</f>
        <v>442</v>
      </c>
      <c r="H51" s="9">
        <f>IF($A51&lt;=H$117,NewDistributions!H51,"")</f>
        <v>293</v>
      </c>
      <c r="I51" s="9">
        <f>IF($A51&lt;=I$117,NewDistributions!I51,"")</f>
        <v>43</v>
      </c>
      <c r="J51" s="9">
        <f>IF($A51&lt;=J$117,NewDistributions!J51,"")</f>
        <v>57</v>
      </c>
      <c r="K51" s="9">
        <f>IF($A51&lt;=K$117,NewDistributions!K51,"")</f>
        <v>1289</v>
      </c>
      <c r="L51" s="9">
        <f>IF($A51&lt;=L$117,NewDistributions!L51,"")</f>
        <v>726</v>
      </c>
      <c r="M51" s="9">
        <f>IF($A51&lt;=M$117,NewDistributions!M51,"")</f>
        <v>0</v>
      </c>
      <c r="N51" s="9">
        <f>IF($A51&lt;=N$117,NewDistributions!N51,"")</f>
        <v>50</v>
      </c>
      <c r="O51" s="9">
        <f>IF($A51&lt;=O$117,NewDistributions!O51,"")</f>
        <v>82</v>
      </c>
      <c r="P51" s="9">
        <f>IF($A51&lt;=P$117,NewDistributions!P51,"")</f>
        <v>85</v>
      </c>
      <c r="Q51" s="9">
        <f>IF($A51&lt;=Q$117,NewDistributions!Q51,"")</f>
        <v>94</v>
      </c>
      <c r="R51" s="9">
        <f>IF($A51&lt;=R$117,NewDistributions!R51,"")</f>
        <v>500</v>
      </c>
      <c r="S51" s="9">
        <f>IF($A51&lt;=S$117,NewDistributions!S51,"")</f>
        <v>234</v>
      </c>
      <c r="T51" s="9">
        <f>IF($A51&lt;=T$117,NewDistributions!T51,"")</f>
        <v>396</v>
      </c>
      <c r="U51" s="9">
        <f>IF($A51&lt;=U$117,NewDistributions!U51,"")</f>
        <v>26</v>
      </c>
      <c r="V51" s="9">
        <f>IF($A51&lt;=V$117,NewDistributions!V51,"")</f>
        <v>656</v>
      </c>
      <c r="W51" s="9">
        <f>IF($A51&lt;=W$117,NewDistributions!W51,"")</f>
        <v>0</v>
      </c>
      <c r="X51" s="9">
        <f>IF($A51&lt;=X$117,NewDistributions!X51,"")</f>
        <v>1533</v>
      </c>
      <c r="Y51" s="9">
        <f>IF($A51&lt;=Y$117,NewDistributions!Y51,"")</f>
        <v>1366</v>
      </c>
      <c r="Z51" s="9">
        <f>IF($A51&lt;=Z$117,NewDistributions!Z51,"")</f>
        <v>174</v>
      </c>
      <c r="AA51" s="9">
        <f>IF($A51&lt;=AA$117,NewDistributions!AA51,"")</f>
        <v>0</v>
      </c>
      <c r="AB51" s="9">
        <f>IF($A51&lt;=AB$117,NewDistributions!AB51,"")</f>
        <v>681</v>
      </c>
      <c r="AC51" s="9">
        <f>IF($A51&lt;=AC$117,NewDistributions!AC51,"")</f>
        <v>1226</v>
      </c>
      <c r="AD51" s="9">
        <f>IF($A51&lt;=AD$117,NewDistributions!AD51,"")</f>
        <v>58</v>
      </c>
      <c r="AE51" s="9">
        <f>IF($A51&lt;=AE$117,NewDistributions!AE51,"")</f>
        <v>125</v>
      </c>
      <c r="AF51" s="9">
        <f>IF($A51&lt;=AF$117,NewDistributions!AF51,"")</f>
        <v>61</v>
      </c>
      <c r="AG51" s="9">
        <f>IF($A51&lt;=AG$117,NewDistributions!AG51,"")</f>
        <v>138</v>
      </c>
      <c r="AH51" s="9">
        <f>IF($A51&lt;=AH$117,NewDistributions!AH51,"")</f>
        <v>677</v>
      </c>
      <c r="AI51" s="9">
        <f>IF($A51&lt;=AI$117,NewDistributions!AI51,"")</f>
        <v>345</v>
      </c>
      <c r="AJ51" s="9">
        <f>IF($A51&lt;=AJ$117,NewDistributions!AJ51,"")</f>
        <v>724</v>
      </c>
    </row>
    <row r="52" spans="1:36" x14ac:dyDescent="0.25">
      <c r="A52" s="1">
        <v>44367</v>
      </c>
      <c r="B52" s="3">
        <v>171</v>
      </c>
      <c r="C52" s="9">
        <f>IF($A52&lt;=C$117,NewDistributions!C52,"")</f>
        <v>2</v>
      </c>
      <c r="D52" s="9">
        <f>IF($A52&lt;=D$117,NewDistributions!D52,"")</f>
        <v>640</v>
      </c>
      <c r="E52" s="9">
        <f>IF($A52&lt;=E$117,NewDistributions!E52,"")</f>
        <v>34</v>
      </c>
      <c r="F52" s="9">
        <f>IF($A52&lt;=F$117,NewDistributions!F52,"")</f>
        <v>1486</v>
      </c>
      <c r="G52" s="9">
        <f>IF($A52&lt;=G$117,NewDistributions!G52,"")</f>
        <v>649</v>
      </c>
      <c r="H52" s="9">
        <f>IF($A52&lt;=H$117,NewDistributions!H52,"")</f>
        <v>2497</v>
      </c>
      <c r="I52" s="9">
        <f>IF($A52&lt;=I$117,NewDistributions!I52,"")</f>
        <v>48</v>
      </c>
      <c r="J52" s="9">
        <f>IF($A52&lt;=J$117,NewDistributions!J52,"")</f>
        <v>1091</v>
      </c>
      <c r="K52" s="9">
        <f>IF($A52&lt;=K$117,NewDistributions!K52,"")</f>
        <v>2857</v>
      </c>
      <c r="L52" s="9">
        <f>IF($A52&lt;=L$117,NewDistributions!L52,"")</f>
        <v>716</v>
      </c>
      <c r="M52" s="9">
        <f>IF($A52&lt;=M$117,NewDistributions!M52,"")</f>
        <v>132</v>
      </c>
      <c r="N52" s="9">
        <f>IF($A52&lt;=N$117,NewDistributions!N52,"")</f>
        <v>254</v>
      </c>
      <c r="O52" s="9">
        <f>IF($A52&lt;=O$117,NewDistributions!O52,"")</f>
        <v>1222</v>
      </c>
      <c r="P52" s="9">
        <f>IF($A52&lt;=P$117,NewDistributions!P52,"")</f>
        <v>309</v>
      </c>
      <c r="Q52" s="9">
        <f>IF($A52&lt;=Q$117,NewDistributions!Q52,"")</f>
        <v>1885</v>
      </c>
      <c r="R52" s="9">
        <f>IF($A52&lt;=R$117,NewDistributions!R52,"")</f>
        <v>274</v>
      </c>
      <c r="S52" s="9">
        <f>IF($A52&lt;=S$117,NewDistributions!S52,"")</f>
        <v>1946</v>
      </c>
      <c r="T52" s="9">
        <f>IF($A52&lt;=T$117,NewDistributions!T52,"")</f>
        <v>1805</v>
      </c>
      <c r="U52" s="9">
        <f>IF($A52&lt;=U$117,NewDistributions!U52,"")</f>
        <v>90</v>
      </c>
      <c r="V52" s="9">
        <f>IF($A52&lt;=V$117,NewDistributions!V52,"")</f>
        <v>1013</v>
      </c>
      <c r="W52" s="9">
        <f>IF($A52&lt;=W$117,NewDistributions!W52,"")</f>
        <v>240</v>
      </c>
      <c r="X52" s="9">
        <f>IF($A52&lt;=X$117,NewDistributions!X52,"")</f>
        <v>368</v>
      </c>
      <c r="Y52" s="9">
        <f>IF($A52&lt;=Y$117,NewDistributions!Y52,"")</f>
        <v>3739</v>
      </c>
      <c r="Z52" s="9">
        <f>IF($A52&lt;=Z$117,NewDistributions!Z52,"")</f>
        <v>476</v>
      </c>
      <c r="AA52" s="9">
        <f>IF($A52&lt;=AA$117,NewDistributions!AA52,"")</f>
        <v>16</v>
      </c>
      <c r="AB52" s="9">
        <f>IF($A52&lt;=AB$117,NewDistributions!AB52,"")</f>
        <v>1895</v>
      </c>
      <c r="AC52" s="9">
        <f>IF($A52&lt;=AC$117,NewDistributions!AC52,"")</f>
        <v>623</v>
      </c>
      <c r="AD52" s="9">
        <f>IF($A52&lt;=AD$117,NewDistributions!AD52,"")</f>
        <v>1029</v>
      </c>
      <c r="AE52" s="9">
        <f>IF($A52&lt;=AE$117,NewDistributions!AE52,"")</f>
        <v>3</v>
      </c>
      <c r="AF52" s="9">
        <f>IF($A52&lt;=AF$117,NewDistributions!AF52,"")</f>
        <v>243</v>
      </c>
      <c r="AG52" s="9">
        <f>IF($A52&lt;=AG$117,NewDistributions!AG52,"")</f>
        <v>98</v>
      </c>
      <c r="AH52" s="9">
        <f>IF($A52&lt;=AH$117,NewDistributions!AH52,"")</f>
        <v>62</v>
      </c>
      <c r="AI52" s="9">
        <f>IF($A52&lt;=AI$117,NewDistributions!AI52,"")</f>
        <v>0</v>
      </c>
      <c r="AJ52" s="9">
        <f>IF($A52&lt;=AJ$117,NewDistributions!AJ52,"")</f>
        <v>117</v>
      </c>
    </row>
    <row r="53" spans="1:36" x14ac:dyDescent="0.25">
      <c r="A53" s="1">
        <v>44368</v>
      </c>
      <c r="B53" s="3">
        <v>172</v>
      </c>
      <c r="C53" s="9">
        <f>IF($A53&lt;=C$117,NewDistributions!C53,"")</f>
        <v>0</v>
      </c>
      <c r="D53" s="9">
        <f>IF($A53&lt;=D$117,NewDistributions!D53,"")</f>
        <v>2968</v>
      </c>
      <c r="E53" s="9">
        <f>IF($A53&lt;=E$117,NewDistributions!E53,"")</f>
        <v>3310</v>
      </c>
      <c r="F53" s="9">
        <f>IF($A53&lt;=F$117,NewDistributions!F53,"")</f>
        <v>1726</v>
      </c>
      <c r="G53" s="9">
        <f>IF($A53&lt;=G$117,NewDistributions!G53,"")</f>
        <v>608</v>
      </c>
      <c r="H53" s="9">
        <f>IF($A53&lt;=H$117,NewDistributions!H53,"")</f>
        <v>0</v>
      </c>
      <c r="I53" s="9">
        <f>IF($A53&lt;=I$117,NewDistributions!I53,"")</f>
        <v>519</v>
      </c>
      <c r="J53" s="9">
        <f>IF($A53&lt;=J$117,NewDistributions!J53,"")</f>
        <v>929</v>
      </c>
      <c r="K53" s="9">
        <f>IF($A53&lt;=K$117,NewDistributions!K53,"")</f>
        <v>1340</v>
      </c>
      <c r="L53" s="9">
        <f>IF($A53&lt;=L$117,NewDistributions!L53,"")</f>
        <v>237</v>
      </c>
      <c r="M53" s="9">
        <f>IF($A53&lt;=M$117,NewDistributions!M53,"")</f>
        <v>1191</v>
      </c>
      <c r="N53" s="9">
        <f>IF($A53&lt;=N$117,NewDistributions!N53,"")</f>
        <v>2572</v>
      </c>
      <c r="O53" s="9">
        <f>IF($A53&lt;=O$117,NewDistributions!O53,"")</f>
        <v>422</v>
      </c>
      <c r="P53" s="9">
        <f>IF($A53&lt;=P$117,NewDistributions!P53,"")</f>
        <v>144</v>
      </c>
      <c r="Q53" s="9">
        <f>IF($A53&lt;=Q$117,NewDistributions!Q53,"")</f>
        <v>1230</v>
      </c>
      <c r="R53" s="9">
        <f>IF($A53&lt;=R$117,NewDistributions!R53,"")</f>
        <v>486</v>
      </c>
      <c r="S53" s="9">
        <f>IF($A53&lt;=S$117,NewDistributions!S53,"")</f>
        <v>74</v>
      </c>
      <c r="T53" s="9">
        <f>IF($A53&lt;=T$117,NewDistributions!T53,"")</f>
        <v>147</v>
      </c>
      <c r="U53" s="9">
        <f>IF($A53&lt;=U$117,NewDistributions!U53,"")</f>
        <v>12</v>
      </c>
      <c r="V53" s="9">
        <f>IF($A53&lt;=V$117,NewDistributions!V53,"")</f>
        <v>293</v>
      </c>
      <c r="W53" s="9">
        <f>IF($A53&lt;=W$117,NewDistributions!W53,"")</f>
        <v>331</v>
      </c>
      <c r="X53" s="9">
        <f>IF($A53&lt;=X$117,NewDistributions!X53,"")</f>
        <v>2214</v>
      </c>
      <c r="Y53" s="9">
        <f>IF($A53&lt;=Y$117,NewDistributions!Y53,"")</f>
        <v>2594</v>
      </c>
      <c r="Z53" s="9">
        <f>IF($A53&lt;=Z$117,NewDistributions!Z53,"")</f>
        <v>83</v>
      </c>
      <c r="AA53" s="9">
        <f>IF($A53&lt;=AA$117,NewDistributions!AA53,"")</f>
        <v>769</v>
      </c>
      <c r="AB53" s="9">
        <f>IF($A53&lt;=AB$117,NewDistributions!AB53,"")</f>
        <v>2458</v>
      </c>
      <c r="AC53" s="9">
        <f>IF($A53&lt;=AC$117,NewDistributions!AC53,"")</f>
        <v>324</v>
      </c>
      <c r="AD53" s="9">
        <f>IF($A53&lt;=AD$117,NewDistributions!AD53,"")</f>
        <v>52</v>
      </c>
      <c r="AE53" s="9">
        <f>IF($A53&lt;=AE$117,NewDistributions!AE53,"")</f>
        <v>1139</v>
      </c>
      <c r="AF53" s="9">
        <f>IF($A53&lt;=AF$117,NewDistributions!AF53,"")</f>
        <v>90</v>
      </c>
      <c r="AG53" s="9">
        <f>IF($A53&lt;=AG$117,NewDistributions!AG53,"")</f>
        <v>35</v>
      </c>
      <c r="AH53" s="9">
        <f>IF($A53&lt;=AH$117,NewDistributions!AH53,"")</f>
        <v>16</v>
      </c>
      <c r="AI53" s="9">
        <f>IF($A53&lt;=AI$117,NewDistributions!AI53,"")</f>
        <v>0</v>
      </c>
      <c r="AJ53" s="9">
        <f>IF($A53&lt;=AJ$117,NewDistributions!AJ53,"")</f>
        <v>4585</v>
      </c>
    </row>
    <row r="54" spans="1:36" x14ac:dyDescent="0.25">
      <c r="A54" s="1">
        <v>44369</v>
      </c>
      <c r="B54" s="3">
        <v>173</v>
      </c>
      <c r="C54" s="9">
        <f>IF($A54&lt;=C$117,NewDistributions!C54,"")</f>
        <v>957</v>
      </c>
      <c r="D54" s="9">
        <f>IF($A54&lt;=D$117,NewDistributions!D54,"")</f>
        <v>880</v>
      </c>
      <c r="E54" s="9">
        <f>IF($A54&lt;=E$117,NewDistributions!E54,"")</f>
        <v>107</v>
      </c>
      <c r="F54" s="9">
        <f>IF($A54&lt;=F$117,NewDistributions!F54,"")</f>
        <v>2967</v>
      </c>
      <c r="G54" s="9">
        <f>IF($A54&lt;=G$117,NewDistributions!G54,"")</f>
        <v>959</v>
      </c>
      <c r="H54" s="9">
        <f>IF($A54&lt;=H$117,NewDistributions!H54,"")</f>
        <v>739</v>
      </c>
      <c r="I54" s="9">
        <f>IF($A54&lt;=I$117,NewDistributions!I54,"")</f>
        <v>1359</v>
      </c>
      <c r="J54" s="9">
        <f>IF($A54&lt;=J$117,NewDistributions!J54,"")</f>
        <v>1886</v>
      </c>
      <c r="K54" s="9">
        <f>IF($A54&lt;=K$117,NewDistributions!K54,"")</f>
        <v>476</v>
      </c>
      <c r="L54" s="9">
        <f>IF($A54&lt;=L$117,NewDistributions!L54,"")</f>
        <v>251</v>
      </c>
      <c r="M54" s="9">
        <f>IF($A54&lt;=M$117,NewDistributions!M54,"")</f>
        <v>1955</v>
      </c>
      <c r="N54" s="9">
        <f>IF($A54&lt;=N$117,NewDistributions!N54,"")</f>
        <v>6</v>
      </c>
      <c r="O54" s="9">
        <f>IF($A54&lt;=O$117,NewDistributions!O54,"")</f>
        <v>14</v>
      </c>
      <c r="P54" s="9">
        <f>IF($A54&lt;=P$117,NewDistributions!P54,"")</f>
        <v>710</v>
      </c>
      <c r="Q54" s="9">
        <f>IF($A54&lt;=Q$117,NewDistributions!Q54,"")</f>
        <v>2523</v>
      </c>
      <c r="R54" s="9">
        <f>IF($A54&lt;=R$117,NewDistributions!R54,"")</f>
        <v>1366</v>
      </c>
      <c r="S54" s="9">
        <f>IF($A54&lt;=S$117,NewDistributions!S54,"")</f>
        <v>75</v>
      </c>
      <c r="T54" s="9">
        <f>IF($A54&lt;=T$117,NewDistributions!T54,"")</f>
        <v>686</v>
      </c>
      <c r="U54" s="9">
        <f>IF($A54&lt;=U$117,NewDistributions!U54,"")</f>
        <v>165</v>
      </c>
      <c r="V54" s="9">
        <f>IF($A54&lt;=V$117,NewDistributions!V54,"")</f>
        <v>43</v>
      </c>
      <c r="W54" s="9">
        <f>IF($A54&lt;=W$117,NewDistributions!W54,"")</f>
        <v>1503</v>
      </c>
      <c r="X54" s="9">
        <f>IF($A54&lt;=X$117,NewDistributions!X54,"")</f>
        <v>1228</v>
      </c>
      <c r="Y54" s="9">
        <f>IF($A54&lt;=Y$117,NewDistributions!Y54,"")</f>
        <v>0</v>
      </c>
      <c r="Z54" s="9">
        <f>IF($A54&lt;=Z$117,NewDistributions!Z54,"")</f>
        <v>3153</v>
      </c>
      <c r="AA54" s="9">
        <f>IF($A54&lt;=AA$117,NewDistributions!AA54,"")</f>
        <v>3053</v>
      </c>
      <c r="AB54" s="9">
        <f>IF($A54&lt;=AB$117,NewDistributions!AB54,"")</f>
        <v>2335</v>
      </c>
      <c r="AC54" s="9">
        <f>IF($A54&lt;=AC$117,NewDistributions!AC54,"")</f>
        <v>727</v>
      </c>
      <c r="AD54" s="9">
        <f>IF($A54&lt;=AD$117,NewDistributions!AD54,"")</f>
        <v>329</v>
      </c>
      <c r="AE54" s="9">
        <f>IF($A54&lt;=AE$117,NewDistributions!AE54,"")</f>
        <v>657</v>
      </c>
      <c r="AF54" s="9">
        <f>IF($A54&lt;=AF$117,NewDistributions!AF54,"")</f>
        <v>39</v>
      </c>
      <c r="AG54" s="9">
        <f>IF($A54&lt;=AG$117,NewDistributions!AG54,"")</f>
        <v>15</v>
      </c>
      <c r="AH54" s="9">
        <f>IF($A54&lt;=AH$117,NewDistributions!AH54,"")</f>
        <v>376</v>
      </c>
      <c r="AI54" s="9">
        <f>IF($A54&lt;=AI$117,NewDistributions!AI54,"")</f>
        <v>302</v>
      </c>
      <c r="AJ54" s="9">
        <f>IF($A54&lt;=AJ$117,NewDistributions!AJ54,"")</f>
        <v>91</v>
      </c>
    </row>
    <row r="55" spans="1:36" x14ac:dyDescent="0.25">
      <c r="A55" s="1">
        <v>44370</v>
      </c>
      <c r="B55" s="3">
        <v>174</v>
      </c>
      <c r="C55" s="9">
        <f>IF($A55&lt;=C$117,NewDistributions!C55,"")</f>
        <v>0</v>
      </c>
      <c r="D55" s="9">
        <f>IF($A55&lt;=D$117,NewDistributions!D55,"")</f>
        <v>1649</v>
      </c>
      <c r="E55" s="9">
        <f>IF($A55&lt;=E$117,NewDistributions!E55,"")</f>
        <v>1435</v>
      </c>
      <c r="F55" s="9">
        <f>IF($A55&lt;=F$117,NewDistributions!F55,"")</f>
        <v>123</v>
      </c>
      <c r="G55" s="9">
        <f>IF($A55&lt;=G$117,NewDistributions!G55,"")</f>
        <v>685</v>
      </c>
      <c r="H55" s="9">
        <f>IF($A55&lt;=H$117,NewDistributions!H55,"")</f>
        <v>1805</v>
      </c>
      <c r="I55" s="9">
        <f>IF($A55&lt;=I$117,NewDistributions!I55,"")</f>
        <v>2640</v>
      </c>
      <c r="J55" s="9">
        <f>IF($A55&lt;=J$117,NewDistributions!J55,"")</f>
        <v>1299</v>
      </c>
      <c r="K55" s="9">
        <f>IF($A55&lt;=K$117,NewDistributions!K55,"")</f>
        <v>2010</v>
      </c>
      <c r="L55" s="9">
        <f>IF($A55&lt;=L$117,NewDistributions!L55,"")</f>
        <v>1330</v>
      </c>
      <c r="M55" s="9">
        <f>IF($A55&lt;=M$117,NewDistributions!M55,"")</f>
        <v>377</v>
      </c>
      <c r="N55" s="9">
        <f>IF($A55&lt;=N$117,NewDistributions!N55,"")</f>
        <v>1253</v>
      </c>
      <c r="O55" s="9">
        <f>IF($A55&lt;=O$117,NewDistributions!O55,"")</f>
        <v>267</v>
      </c>
      <c r="P55" s="9">
        <f>IF($A55&lt;=P$117,NewDistributions!P55,"")</f>
        <v>962</v>
      </c>
      <c r="Q55" s="9">
        <f>IF($A55&lt;=Q$117,NewDistributions!Q55,"")</f>
        <v>1233</v>
      </c>
      <c r="R55" s="9">
        <f>IF($A55&lt;=R$117,NewDistributions!R55,"")</f>
        <v>317</v>
      </c>
      <c r="S55" s="9">
        <f>IF($A55&lt;=S$117,NewDistributions!S55,"")</f>
        <v>752</v>
      </c>
      <c r="T55" s="9">
        <f>IF($A55&lt;=T$117,NewDistributions!T55,"")</f>
        <v>2044</v>
      </c>
      <c r="U55" s="9">
        <f>IF($A55&lt;=U$117,NewDistributions!U55,"")</f>
        <v>2163</v>
      </c>
      <c r="V55" s="9">
        <f>IF($A55&lt;=V$117,NewDistributions!V55,"")</f>
        <v>32</v>
      </c>
      <c r="W55" s="9">
        <f>IF($A55&lt;=W$117,NewDistributions!W55,"")</f>
        <v>42</v>
      </c>
      <c r="X55" s="9">
        <f>IF($A55&lt;=X$117,NewDistributions!X55,"")</f>
        <v>407</v>
      </c>
      <c r="Y55" s="9">
        <f>IF($A55&lt;=Y$117,NewDistributions!Y55,"")</f>
        <v>1686</v>
      </c>
      <c r="Z55" s="9">
        <f>IF($A55&lt;=Z$117,NewDistributions!Z55,"")</f>
        <v>2153</v>
      </c>
      <c r="AA55" s="9">
        <f>IF($A55&lt;=AA$117,NewDistributions!AA55,"")</f>
        <v>462</v>
      </c>
      <c r="AB55" s="9">
        <f>IF($A55&lt;=AB$117,NewDistributions!AB55,"")</f>
        <v>1233</v>
      </c>
      <c r="AC55" s="9">
        <f>IF($A55&lt;=AC$117,NewDistributions!AC55,"")</f>
        <v>1626</v>
      </c>
      <c r="AD55" s="9">
        <f>IF($A55&lt;=AD$117,NewDistributions!AD55,"")</f>
        <v>147</v>
      </c>
      <c r="AE55" s="9">
        <f>IF($A55&lt;=AE$117,NewDistributions!AE55,"")</f>
        <v>846</v>
      </c>
      <c r="AF55" s="9">
        <f>IF($A55&lt;=AF$117,NewDistributions!AF55,"")</f>
        <v>214</v>
      </c>
      <c r="AG55" s="9">
        <f>IF($A55&lt;=AG$117,NewDistributions!AG55,"")</f>
        <v>0</v>
      </c>
      <c r="AH55" s="9">
        <f>IF($A55&lt;=AH$117,NewDistributions!AH55,"")</f>
        <v>1541</v>
      </c>
      <c r="AI55" s="9">
        <f>IF($A55&lt;=AI$117,NewDistributions!AI55,"")</f>
        <v>3374</v>
      </c>
      <c r="AJ55" s="9">
        <f>IF($A55&lt;=AJ$117,NewDistributions!AJ55,"")</f>
        <v>1</v>
      </c>
    </row>
    <row r="56" spans="1:36" x14ac:dyDescent="0.25">
      <c r="A56" s="1">
        <v>44371</v>
      </c>
      <c r="B56" s="3">
        <v>175</v>
      </c>
      <c r="C56" s="9">
        <f>IF($A56&lt;=C$117,NewDistributions!C56,"")</f>
        <v>14</v>
      </c>
      <c r="D56" s="9">
        <f>IF($A56&lt;=D$117,NewDistributions!D56,"")</f>
        <v>2297</v>
      </c>
      <c r="E56" s="9">
        <f>IF($A56&lt;=E$117,NewDistributions!E56,"")</f>
        <v>89</v>
      </c>
      <c r="F56" s="9">
        <f>IF($A56&lt;=F$117,NewDistributions!F56,"")</f>
        <v>32</v>
      </c>
      <c r="G56" s="9">
        <f>IF($A56&lt;=G$117,NewDistributions!G56,"")</f>
        <v>941</v>
      </c>
      <c r="H56" s="9">
        <f>IF($A56&lt;=H$117,NewDistributions!H56,"")</f>
        <v>2343</v>
      </c>
      <c r="I56" s="9">
        <f>IF($A56&lt;=I$117,NewDistributions!I56,"")</f>
        <v>208</v>
      </c>
      <c r="J56" s="9">
        <f>IF($A56&lt;=J$117,NewDistributions!J56,"")</f>
        <v>3087</v>
      </c>
      <c r="K56" s="9">
        <f>IF($A56&lt;=K$117,NewDistributions!K56,"")</f>
        <v>334</v>
      </c>
      <c r="L56" s="9">
        <f>IF($A56&lt;=L$117,NewDistributions!L56,"")</f>
        <v>114</v>
      </c>
      <c r="M56" s="9">
        <f>IF($A56&lt;=M$117,NewDistributions!M56,"")</f>
        <v>84</v>
      </c>
      <c r="N56" s="9">
        <f>IF($A56&lt;=N$117,NewDistributions!N56,"")</f>
        <v>519</v>
      </c>
      <c r="O56" s="9">
        <f>IF($A56&lt;=O$117,NewDistributions!O56,"")</f>
        <v>124</v>
      </c>
      <c r="P56" s="9">
        <f>IF($A56&lt;=P$117,NewDistributions!P56,"")</f>
        <v>1938</v>
      </c>
      <c r="Q56" s="9">
        <f>IF($A56&lt;=Q$117,NewDistributions!Q56,"")</f>
        <v>1857</v>
      </c>
      <c r="R56" s="9">
        <f>IF($A56&lt;=R$117,NewDistributions!R56,"")</f>
        <v>1540</v>
      </c>
      <c r="S56" s="9">
        <f>IF($A56&lt;=S$117,NewDistributions!S56,"")</f>
        <v>505</v>
      </c>
      <c r="T56" s="9">
        <f>IF($A56&lt;=T$117,NewDistributions!T56,"")</f>
        <v>2113</v>
      </c>
      <c r="U56" s="9">
        <f>IF($A56&lt;=U$117,NewDistributions!U56,"")</f>
        <v>610</v>
      </c>
      <c r="V56" s="9">
        <f>IF($A56&lt;=V$117,NewDistributions!V56,"")</f>
        <v>934</v>
      </c>
      <c r="W56" s="9">
        <f>IF($A56&lt;=W$117,NewDistributions!W56,"")</f>
        <v>392</v>
      </c>
      <c r="X56" s="9">
        <f>IF($A56&lt;=X$117,NewDistributions!X56,"")</f>
        <v>2177</v>
      </c>
      <c r="Y56" s="9">
        <f>IF($A56&lt;=Y$117,NewDistributions!Y56,"")</f>
        <v>1343</v>
      </c>
      <c r="Z56" s="9">
        <f>IF($A56&lt;=Z$117,NewDistributions!Z56,"")</f>
        <v>709</v>
      </c>
      <c r="AA56" s="9">
        <f>IF($A56&lt;=AA$117,NewDistributions!AA56,"")</f>
        <v>65</v>
      </c>
      <c r="AB56" s="9">
        <f>IF($A56&lt;=AB$117,NewDistributions!AB56,"")</f>
        <v>1252</v>
      </c>
      <c r="AC56" s="9">
        <f>IF($A56&lt;=AC$117,NewDistributions!AC56,"")</f>
        <v>1368</v>
      </c>
      <c r="AD56" s="9">
        <f>IF($A56&lt;=AD$117,NewDistributions!AD56,"")</f>
        <v>744</v>
      </c>
      <c r="AE56" s="9">
        <f>IF($A56&lt;=AE$117,NewDistributions!AE56,"")</f>
        <v>12</v>
      </c>
      <c r="AF56" s="9">
        <f>IF($A56&lt;=AF$117,NewDistributions!AF56,"")</f>
        <v>186</v>
      </c>
      <c r="AG56" s="9">
        <f>IF($A56&lt;=AG$117,NewDistributions!AG56,"")</f>
        <v>96</v>
      </c>
      <c r="AH56" s="9">
        <f>IF($A56&lt;=AH$117,NewDistributions!AH56,"")</f>
        <v>408</v>
      </c>
      <c r="AI56" s="9">
        <f>IF($A56&lt;=AI$117,NewDistributions!AI56,"")</f>
        <v>647</v>
      </c>
      <c r="AJ56" s="9">
        <f>IF($A56&lt;=AJ$117,NewDistributions!AJ56,"")</f>
        <v>3222</v>
      </c>
    </row>
    <row r="57" spans="1:36" x14ac:dyDescent="0.25">
      <c r="A57" s="1">
        <v>44372</v>
      </c>
      <c r="B57" s="3">
        <v>176</v>
      </c>
      <c r="C57" s="9">
        <f>IF($A57&lt;=C$117,NewDistributions!C57,"")</f>
        <v>5</v>
      </c>
      <c r="D57" s="9">
        <f>IF($A57&lt;=D$117,NewDistributions!D57,"")</f>
        <v>2247</v>
      </c>
      <c r="E57" s="9">
        <f>IF($A57&lt;=E$117,NewDistributions!E57,"")</f>
        <v>1004</v>
      </c>
      <c r="F57" s="9">
        <f>IF($A57&lt;=F$117,NewDistributions!F57,"")</f>
        <v>1523</v>
      </c>
      <c r="G57" s="9">
        <f>IF($A57&lt;=G$117,NewDistributions!G57,"")</f>
        <v>528</v>
      </c>
      <c r="H57" s="9">
        <f>IF($A57&lt;=H$117,NewDistributions!H57,"")</f>
        <v>244</v>
      </c>
      <c r="I57" s="9">
        <f>IF($A57&lt;=I$117,NewDistributions!I57,"")</f>
        <v>1710</v>
      </c>
      <c r="J57" s="9">
        <f>IF($A57&lt;=J$117,NewDistributions!J57,"")</f>
        <v>138</v>
      </c>
      <c r="K57" s="9">
        <f>IF($A57&lt;=K$117,NewDistributions!K57,"")</f>
        <v>1080</v>
      </c>
      <c r="L57" s="9">
        <f>IF($A57&lt;=L$117,NewDistributions!L57,"")</f>
        <v>313</v>
      </c>
      <c r="M57" s="9">
        <f>IF($A57&lt;=M$117,NewDistributions!M57,"")</f>
        <v>2</v>
      </c>
      <c r="N57" s="9">
        <f>IF($A57&lt;=N$117,NewDistributions!N57,"")</f>
        <v>979</v>
      </c>
      <c r="O57" s="9">
        <f>IF($A57&lt;=O$117,NewDistributions!O57,"")</f>
        <v>277</v>
      </c>
      <c r="P57" s="9">
        <f>IF($A57&lt;=P$117,NewDistributions!P57,"")</f>
        <v>866</v>
      </c>
      <c r="Q57" s="9">
        <f>IF($A57&lt;=Q$117,NewDistributions!Q57,"")</f>
        <v>1246</v>
      </c>
      <c r="R57" s="9">
        <f>IF($A57&lt;=R$117,NewDistributions!R57,"")</f>
        <v>672</v>
      </c>
      <c r="S57" s="9">
        <f>IF($A57&lt;=S$117,NewDistributions!S57,"")</f>
        <v>1949</v>
      </c>
      <c r="T57" s="9">
        <f>IF($A57&lt;=T$117,NewDistributions!T57,"")</f>
        <v>1187</v>
      </c>
      <c r="U57" s="9">
        <f>IF($A57&lt;=U$117,NewDistributions!U57,"")</f>
        <v>1265</v>
      </c>
      <c r="V57" s="9">
        <f>IF($A57&lt;=V$117,NewDistributions!V57,"")</f>
        <v>232</v>
      </c>
      <c r="W57" s="9">
        <f>IF($A57&lt;=W$117,NewDistributions!W57,"")</f>
        <v>97</v>
      </c>
      <c r="X57" s="9">
        <f>IF($A57&lt;=X$117,NewDistributions!X57,"")</f>
        <v>1291</v>
      </c>
      <c r="Y57" s="9">
        <f>IF($A57&lt;=Y$117,NewDistributions!Y57,"")</f>
        <v>1023</v>
      </c>
      <c r="Z57" s="9">
        <f>IF($A57&lt;=Z$117,NewDistributions!Z57,"")</f>
        <v>714</v>
      </c>
      <c r="AA57" s="9">
        <f>IF($A57&lt;=AA$117,NewDistributions!AA57,"")</f>
        <v>340</v>
      </c>
      <c r="AB57" s="9">
        <f>IF($A57&lt;=AB$117,NewDistributions!AB57,"")</f>
        <v>2588</v>
      </c>
      <c r="AC57" s="9">
        <f>IF($A57&lt;=AC$117,NewDistributions!AC57,"")</f>
        <v>1540</v>
      </c>
      <c r="AD57" s="9">
        <f>IF($A57&lt;=AD$117,NewDistributions!AD57,"")</f>
        <v>138</v>
      </c>
      <c r="AE57" s="9">
        <f>IF($A57&lt;=AE$117,NewDistributions!AE57,"")</f>
        <v>1635</v>
      </c>
      <c r="AF57" s="9">
        <f>IF($A57&lt;=AF$117,NewDistributions!AF57,"")</f>
        <v>790</v>
      </c>
      <c r="AG57" s="9">
        <f>IF($A57&lt;=AG$117,NewDistributions!AG57,"")</f>
        <v>724</v>
      </c>
      <c r="AH57" s="9">
        <f>IF($A57&lt;=AH$117,NewDistributions!AH57,"")</f>
        <v>438</v>
      </c>
      <c r="AI57" s="9">
        <f>IF($A57&lt;=AI$117,NewDistributions!AI57,"")</f>
        <v>3290</v>
      </c>
      <c r="AJ57" s="9">
        <f>IF($A57&lt;=AJ$117,NewDistributions!AJ57,"")</f>
        <v>1387</v>
      </c>
    </row>
    <row r="58" spans="1:36" x14ac:dyDescent="0.25">
      <c r="A58" s="1">
        <v>44373</v>
      </c>
      <c r="B58" s="3">
        <v>177</v>
      </c>
      <c r="C58" s="9">
        <f>IF($A58&lt;=C$117,NewDistributions!C58,"")</f>
        <v>35</v>
      </c>
      <c r="D58" s="9">
        <f>IF($A58&lt;=D$117,NewDistributions!D58,"")</f>
        <v>504</v>
      </c>
      <c r="E58" s="9">
        <f>IF($A58&lt;=E$117,NewDistributions!E58,"")</f>
        <v>5016</v>
      </c>
      <c r="F58" s="9">
        <f>IF($A58&lt;=F$117,NewDistributions!F58,"")</f>
        <v>203</v>
      </c>
      <c r="G58" s="9">
        <f>IF($A58&lt;=G$117,NewDistributions!G58,"")</f>
        <v>1076</v>
      </c>
      <c r="H58" s="9">
        <f>IF($A58&lt;=H$117,NewDistributions!H58,"")</f>
        <v>845</v>
      </c>
      <c r="I58" s="9">
        <f>IF($A58&lt;=I$117,NewDistributions!I58,"")</f>
        <v>728</v>
      </c>
      <c r="J58" s="9">
        <f>IF($A58&lt;=J$117,NewDistributions!J58,"")</f>
        <v>223</v>
      </c>
      <c r="K58" s="9">
        <f>IF($A58&lt;=K$117,NewDistributions!K58,"")</f>
        <v>169</v>
      </c>
      <c r="L58" s="9">
        <f>IF($A58&lt;=L$117,NewDistributions!L58,"")</f>
        <v>352</v>
      </c>
      <c r="M58" s="9">
        <f>IF($A58&lt;=M$117,NewDistributions!M58,"")</f>
        <v>76</v>
      </c>
      <c r="N58" s="9">
        <f>IF($A58&lt;=N$117,NewDistributions!N58,"")</f>
        <v>121</v>
      </c>
      <c r="O58" s="9">
        <f>IF($A58&lt;=O$117,NewDistributions!O58,"")</f>
        <v>674</v>
      </c>
      <c r="P58" s="9">
        <f>IF($A58&lt;=P$117,NewDistributions!P58,"")</f>
        <v>849</v>
      </c>
      <c r="Q58" s="9">
        <f>IF($A58&lt;=Q$117,NewDistributions!Q58,"")</f>
        <v>73</v>
      </c>
      <c r="R58" s="9">
        <f>IF($A58&lt;=R$117,NewDistributions!R58,"")</f>
        <v>1216</v>
      </c>
      <c r="S58" s="9">
        <f>IF($A58&lt;=S$117,NewDistributions!S58,"")</f>
        <v>848</v>
      </c>
      <c r="T58" s="9">
        <f>IF($A58&lt;=T$117,NewDistributions!T58,"")</f>
        <v>2048</v>
      </c>
      <c r="U58" s="9">
        <f>IF($A58&lt;=U$117,NewDistributions!U58,"")</f>
        <v>986</v>
      </c>
      <c r="V58" s="9">
        <f>IF($A58&lt;=V$117,NewDistributions!V58,"")</f>
        <v>692</v>
      </c>
      <c r="W58" s="9">
        <f>IF($A58&lt;=W$117,NewDistributions!W58,"")</f>
        <v>108</v>
      </c>
      <c r="X58" s="9">
        <f>IF($A58&lt;=X$117,NewDistributions!X58,"")</f>
        <v>991</v>
      </c>
      <c r="Y58" s="9">
        <f>IF($A58&lt;=Y$117,NewDistributions!Y58,"")</f>
        <v>734</v>
      </c>
      <c r="Z58" s="9">
        <f>IF($A58&lt;=Z$117,NewDistributions!Z58,"")</f>
        <v>1595</v>
      </c>
      <c r="AA58" s="9">
        <f>IF($A58&lt;=AA$117,NewDistributions!AA58,"")</f>
        <v>4787</v>
      </c>
      <c r="AB58" s="9">
        <f>IF($A58&lt;=AB$117,NewDistributions!AB58,"")</f>
        <v>3473</v>
      </c>
      <c r="AC58" s="9">
        <f>IF($A58&lt;=AC$117,NewDistributions!AC58,"")</f>
        <v>891</v>
      </c>
      <c r="AD58" s="9">
        <f>IF($A58&lt;=AD$117,NewDistributions!AD58,"")</f>
        <v>860</v>
      </c>
      <c r="AE58" s="9">
        <f>IF($A58&lt;=AE$117,NewDistributions!AE58,"")</f>
        <v>707</v>
      </c>
      <c r="AF58" s="9">
        <f>IF($A58&lt;=AF$117,NewDistributions!AF58,"")</f>
        <v>1151</v>
      </c>
      <c r="AG58" s="9">
        <f>IF($A58&lt;=AG$117,NewDistributions!AG58,"")</f>
        <v>16</v>
      </c>
      <c r="AH58" s="9">
        <f>IF($A58&lt;=AH$117,NewDistributions!AH58,"")</f>
        <v>1023</v>
      </c>
      <c r="AI58" s="9">
        <f>IF($A58&lt;=AI$117,NewDistributions!AI58,"")</f>
        <v>57</v>
      </c>
      <c r="AJ58" s="9">
        <f>IF($A58&lt;=AJ$117,NewDistributions!AJ58,"")</f>
        <v>847</v>
      </c>
    </row>
    <row r="59" spans="1:36" x14ac:dyDescent="0.25">
      <c r="A59" s="1">
        <v>44374</v>
      </c>
      <c r="B59" s="3">
        <v>178</v>
      </c>
      <c r="C59" s="9">
        <f>IF($A59&lt;=C$117,NewDistributions!C59,"")</f>
        <v>25</v>
      </c>
      <c r="D59" s="9">
        <f>IF($A59&lt;=D$117,NewDistributions!D59,"")</f>
        <v>5845</v>
      </c>
      <c r="E59" s="9">
        <f>IF($A59&lt;=E$117,NewDistributions!E59,"")</f>
        <v>1001</v>
      </c>
      <c r="F59" s="9">
        <f>IF($A59&lt;=F$117,NewDistributions!F59,"")</f>
        <v>570</v>
      </c>
      <c r="G59" s="9">
        <f>IF($A59&lt;=G$117,NewDistributions!G59,"")</f>
        <v>945</v>
      </c>
      <c r="H59" s="9">
        <f>IF($A59&lt;=H$117,NewDistributions!H59,"")</f>
        <v>3612</v>
      </c>
      <c r="I59" s="9">
        <f>IF($A59&lt;=I$117,NewDistributions!I59,"")</f>
        <v>241</v>
      </c>
      <c r="J59" s="9">
        <f>IF($A59&lt;=J$117,NewDistributions!J59,"")</f>
        <v>2753</v>
      </c>
      <c r="K59" s="9">
        <f>IF($A59&lt;=K$117,NewDistributions!K59,"")</f>
        <v>2536</v>
      </c>
      <c r="L59" s="9">
        <f>IF($A59&lt;=L$117,NewDistributions!L59,"")</f>
        <v>1402</v>
      </c>
      <c r="M59" s="9">
        <f>IF($A59&lt;=M$117,NewDistributions!M59,"")</f>
        <v>603</v>
      </c>
      <c r="N59" s="9">
        <f>IF($A59&lt;=N$117,NewDistributions!N59,"")</f>
        <v>950</v>
      </c>
      <c r="O59" s="9">
        <f>IF($A59&lt;=O$117,NewDistributions!O59,"")</f>
        <v>336</v>
      </c>
      <c r="P59" s="9">
        <f>IF($A59&lt;=P$117,NewDistributions!P59,"")</f>
        <v>1432</v>
      </c>
      <c r="Q59" s="9">
        <f>IF($A59&lt;=Q$117,NewDistributions!Q59,"")</f>
        <v>992</v>
      </c>
      <c r="R59" s="9">
        <f>IF($A59&lt;=R$117,NewDistributions!R59,"")</f>
        <v>1539</v>
      </c>
      <c r="S59" s="9">
        <f>IF($A59&lt;=S$117,NewDistributions!S59,"")</f>
        <v>319</v>
      </c>
      <c r="T59" s="9">
        <f>IF($A59&lt;=T$117,NewDistributions!T59,"")</f>
        <v>2941</v>
      </c>
      <c r="U59" s="9">
        <f>IF($A59&lt;=U$117,NewDistributions!U59,"")</f>
        <v>1438</v>
      </c>
      <c r="V59" s="9">
        <f>IF($A59&lt;=V$117,NewDistributions!V59,"")</f>
        <v>34</v>
      </c>
      <c r="W59" s="9">
        <f>IF($A59&lt;=W$117,NewDistributions!W59,"")</f>
        <v>53</v>
      </c>
      <c r="X59" s="9">
        <f>IF($A59&lt;=X$117,NewDistributions!X59,"")</f>
        <v>3822</v>
      </c>
      <c r="Y59" s="9">
        <f>IF($A59&lt;=Y$117,NewDistributions!Y59,"")</f>
        <v>1642</v>
      </c>
      <c r="Z59" s="9">
        <f>IF($A59&lt;=Z$117,NewDistributions!Z59,"")</f>
        <v>2499</v>
      </c>
      <c r="AA59" s="9">
        <f>IF($A59&lt;=AA$117,NewDistributions!AA59,"")</f>
        <v>705</v>
      </c>
      <c r="AB59" s="9">
        <f>IF($A59&lt;=AB$117,NewDistributions!AB59,"")</f>
        <v>2869</v>
      </c>
      <c r="AC59" s="9">
        <f>IF($A59&lt;=AC$117,NewDistributions!AC59,"")</f>
        <v>1495</v>
      </c>
      <c r="AD59" s="9">
        <f>IF($A59&lt;=AD$117,NewDistributions!AD59,"")</f>
        <v>1454</v>
      </c>
      <c r="AE59" s="9">
        <f>IF($A59&lt;=AE$117,NewDistributions!AE59,"")</f>
        <v>1187</v>
      </c>
      <c r="AF59" s="9">
        <f>IF($A59&lt;=AF$117,NewDistributions!AF59,"")</f>
        <v>256</v>
      </c>
      <c r="AG59" s="9">
        <f>IF($A59&lt;=AG$117,NewDistributions!AG59,"")</f>
        <v>268</v>
      </c>
      <c r="AH59" s="9">
        <f>IF($A59&lt;=AH$117,NewDistributions!AH59,"")</f>
        <v>459</v>
      </c>
      <c r="AI59" s="9">
        <f>IF($A59&lt;=AI$117,NewDistributions!AI59,"")</f>
        <v>372</v>
      </c>
      <c r="AJ59" s="9">
        <f>IF($A59&lt;=AJ$117,NewDistributions!AJ59,"")</f>
        <v>695</v>
      </c>
    </row>
    <row r="60" spans="1:36" x14ac:dyDescent="0.25">
      <c r="A60" s="1">
        <v>44375</v>
      </c>
      <c r="B60" s="3">
        <v>179</v>
      </c>
      <c r="C60" s="9">
        <f>IF($A60&lt;=C$117,NewDistributions!C60,"")</f>
        <v>1144</v>
      </c>
      <c r="D60" s="9">
        <f>IF($A60&lt;=D$117,NewDistributions!D60,"")</f>
        <v>5818</v>
      </c>
      <c r="E60" s="9">
        <f>IF($A60&lt;=E$117,NewDistributions!E60,"")</f>
        <v>1549</v>
      </c>
      <c r="F60" s="9">
        <f>IF($A60&lt;=F$117,NewDistributions!F60,"")</f>
        <v>2156</v>
      </c>
      <c r="G60" s="9">
        <f>IF($A60&lt;=G$117,NewDistributions!G60,"")</f>
        <v>5291</v>
      </c>
      <c r="H60" s="9">
        <f>IF($A60&lt;=H$117,NewDistributions!H60,"")</f>
        <v>489</v>
      </c>
      <c r="I60" s="9">
        <f>IF($A60&lt;=I$117,NewDistributions!I60,"")</f>
        <v>530</v>
      </c>
      <c r="J60" s="9">
        <f>IF($A60&lt;=J$117,NewDistributions!J60,"")</f>
        <v>1711</v>
      </c>
      <c r="K60" s="9">
        <f>IF($A60&lt;=K$117,NewDistributions!K60,"")</f>
        <v>3066</v>
      </c>
      <c r="L60" s="9">
        <f>IF($A60&lt;=L$117,NewDistributions!L60,"")</f>
        <v>757</v>
      </c>
      <c r="M60" s="9">
        <f>IF($A60&lt;=M$117,NewDistributions!M60,"")</f>
        <v>2</v>
      </c>
      <c r="N60" s="9">
        <f>IF($A60&lt;=N$117,NewDistributions!N60,"")</f>
        <v>1270</v>
      </c>
      <c r="O60" s="9">
        <f>IF($A60&lt;=O$117,NewDistributions!O60,"")</f>
        <v>860</v>
      </c>
      <c r="P60" s="9">
        <f>IF($A60&lt;=P$117,NewDistributions!P60,"")</f>
        <v>181</v>
      </c>
      <c r="Q60" s="9">
        <f>IF($A60&lt;=Q$117,NewDistributions!Q60,"")</f>
        <v>2763</v>
      </c>
      <c r="R60" s="9">
        <f>IF($A60&lt;=R$117,NewDistributions!R60,"")</f>
        <v>1211</v>
      </c>
      <c r="S60" s="9">
        <f>IF($A60&lt;=S$117,NewDistributions!S60,"")</f>
        <v>976</v>
      </c>
      <c r="T60" s="9">
        <f>IF($A60&lt;=T$117,NewDistributions!T60,"")</f>
        <v>555</v>
      </c>
      <c r="U60" s="9">
        <f>IF($A60&lt;=U$117,NewDistributions!U60,"")</f>
        <v>1093</v>
      </c>
      <c r="V60" s="9">
        <f>IF($A60&lt;=V$117,NewDistributions!V60,"")</f>
        <v>198</v>
      </c>
      <c r="W60" s="9">
        <f>IF($A60&lt;=W$117,NewDistributions!W60,"")</f>
        <v>1042</v>
      </c>
      <c r="X60" s="9">
        <f>IF($A60&lt;=X$117,NewDistributions!X60,"")</f>
        <v>1671</v>
      </c>
      <c r="Y60" s="9">
        <f>IF($A60&lt;=Y$117,NewDistributions!Y60,"")</f>
        <v>3995</v>
      </c>
      <c r="Z60" s="9">
        <f>IF($A60&lt;=Z$117,NewDistributions!Z60,"")</f>
        <v>2293</v>
      </c>
      <c r="AA60" s="9">
        <f>IF($A60&lt;=AA$117,NewDistributions!AA60,"")</f>
        <v>3098</v>
      </c>
      <c r="AB60" s="9">
        <f>IF($A60&lt;=AB$117,NewDistributions!AB60,"")</f>
        <v>5927</v>
      </c>
      <c r="AC60" s="9">
        <f>IF($A60&lt;=AC$117,NewDistributions!AC60,"")</f>
        <v>1693</v>
      </c>
      <c r="AD60" s="9">
        <f>IF($A60&lt;=AD$117,NewDistributions!AD60,"")</f>
        <v>2933</v>
      </c>
      <c r="AE60" s="9">
        <f>IF($A60&lt;=AE$117,NewDistributions!AE60,"")</f>
        <v>474</v>
      </c>
      <c r="AF60" s="9">
        <f>IF($A60&lt;=AF$117,NewDistributions!AF60,"")</f>
        <v>774</v>
      </c>
      <c r="AG60" s="9">
        <f>IF($A60&lt;=AG$117,NewDistributions!AG60,"")</f>
        <v>308</v>
      </c>
      <c r="AH60" s="9">
        <f>IF($A60&lt;=AH$117,NewDistributions!AH60,"")</f>
        <v>993</v>
      </c>
      <c r="AI60" s="9">
        <f>IF($A60&lt;=AI$117,NewDistributions!AI60,"")</f>
        <v>43</v>
      </c>
      <c r="AJ60" s="9">
        <f>IF($A60&lt;=AJ$117,NewDistributions!AJ60,"")</f>
        <v>3040.9793634461239</v>
      </c>
    </row>
    <row r="61" spans="1:36" x14ac:dyDescent="0.25">
      <c r="A61" s="1">
        <v>44376</v>
      </c>
      <c r="B61" s="3">
        <v>180</v>
      </c>
      <c r="C61" s="9">
        <f>IF($A61&lt;=C$117,NewDistributions!C61,"")</f>
        <v>8145</v>
      </c>
      <c r="D61" s="9">
        <f>IF($A61&lt;=D$117,NewDistributions!D61,"")</f>
        <v>1254</v>
      </c>
      <c r="E61" s="9">
        <f>IF($A61&lt;=E$117,NewDistributions!E61,"")</f>
        <v>937</v>
      </c>
      <c r="F61" s="9">
        <f>IF($A61&lt;=F$117,NewDistributions!F61,"")</f>
        <v>3239</v>
      </c>
      <c r="G61" s="9">
        <f>IF($A61&lt;=G$117,NewDistributions!G61,"")</f>
        <v>3891</v>
      </c>
      <c r="H61" s="9">
        <f>IF($A61&lt;=H$117,NewDistributions!H61,"")</f>
        <v>545</v>
      </c>
      <c r="I61" s="9">
        <f>IF($A61&lt;=I$117,NewDistributions!I61,"")</f>
        <v>2162</v>
      </c>
      <c r="J61" s="9">
        <f>IF($A61&lt;=J$117,NewDistributions!J61,"")</f>
        <v>754</v>
      </c>
      <c r="K61" s="9">
        <f>IF($A61&lt;=K$117,NewDistributions!K61,"")</f>
        <v>848</v>
      </c>
      <c r="L61" s="9">
        <f>IF($A61&lt;=L$117,NewDistributions!L61,"")</f>
        <v>2292</v>
      </c>
      <c r="M61" s="9">
        <f>IF($A61&lt;=M$117,NewDistributions!M61,"")</f>
        <v>994</v>
      </c>
      <c r="N61" s="9">
        <f>IF($A61&lt;=N$117,NewDistributions!N61,"")</f>
        <v>1239</v>
      </c>
      <c r="O61" s="9">
        <f>IF($A61&lt;=O$117,NewDistributions!O61,"")</f>
        <v>398</v>
      </c>
      <c r="P61" s="9">
        <f>IF($A61&lt;=P$117,NewDistributions!P61,"")</f>
        <v>311</v>
      </c>
      <c r="Q61" s="9">
        <f>IF($A61&lt;=Q$117,NewDistributions!Q61,"")</f>
        <v>475</v>
      </c>
      <c r="R61" s="9">
        <f>IF($A61&lt;=R$117,NewDistributions!R61,"")</f>
        <v>4090</v>
      </c>
      <c r="S61" s="9">
        <f>IF($A61&lt;=S$117,NewDistributions!S61,"")</f>
        <v>90</v>
      </c>
      <c r="T61" s="9">
        <f>IF($A61&lt;=T$117,NewDistributions!T61,"")</f>
        <v>539</v>
      </c>
      <c r="U61" s="9">
        <f>IF($A61&lt;=U$117,NewDistributions!U61,"")</f>
        <v>1205</v>
      </c>
      <c r="V61" s="9">
        <f>IF($A61&lt;=V$117,NewDistributions!V61,"")</f>
        <v>670</v>
      </c>
      <c r="W61" s="9">
        <f>IF($A61&lt;=W$117,NewDistributions!W61,"")</f>
        <v>1481</v>
      </c>
      <c r="X61" s="9">
        <f>IF($A61&lt;=X$117,NewDistributions!X61,"")</f>
        <v>1286</v>
      </c>
      <c r="Y61" s="9">
        <f>IF($A61&lt;=Y$117,NewDistributions!Y61,"")</f>
        <v>1252</v>
      </c>
      <c r="Z61" s="9">
        <f>IF($A61&lt;=Z$117,NewDistributions!Z61,"")</f>
        <v>40</v>
      </c>
      <c r="AA61" s="9">
        <f>IF($A61&lt;=AA$117,NewDistributions!AA61,"")</f>
        <v>54</v>
      </c>
      <c r="AB61" s="9">
        <f>IF($A61&lt;=AB$117,NewDistributions!AB61,"")</f>
        <v>4905</v>
      </c>
      <c r="AC61" s="9">
        <f>IF($A61&lt;=AC$117,NewDistributions!AC61,"")</f>
        <v>1683</v>
      </c>
      <c r="AD61" s="9">
        <f>IF($A61&lt;=AD$117,NewDistributions!AD61,"")</f>
        <v>1429</v>
      </c>
      <c r="AE61" s="9">
        <f>IF($A61&lt;=AE$117,NewDistributions!AE61,"")</f>
        <v>400</v>
      </c>
      <c r="AF61" s="9">
        <f>IF($A61&lt;=AF$117,NewDistributions!AF61,"")</f>
        <v>200</v>
      </c>
      <c r="AG61" s="9">
        <f>IF($A61&lt;=AG$117,NewDistributions!AG61,"")</f>
        <v>81</v>
      </c>
      <c r="AH61" s="9">
        <f>IF($A61&lt;=AH$117,NewDistributions!AH61,"")</f>
        <v>464</v>
      </c>
      <c r="AI61" s="9">
        <f>IF($A61&lt;=AI$117,NewDistributions!AI61,"")</f>
        <v>2114</v>
      </c>
      <c r="AJ61" s="9">
        <f>IF($A61&lt;=AJ$117,NewDistributions!AJ61,"")</f>
        <v>86</v>
      </c>
    </row>
    <row r="62" spans="1:36" x14ac:dyDescent="0.25">
      <c r="A62" s="1">
        <v>44377</v>
      </c>
      <c r="B62" s="3">
        <v>181</v>
      </c>
      <c r="C62" s="9">
        <f>IF($A62&lt;=C$117,NewDistributions!C62,"")</f>
        <v>1775</v>
      </c>
      <c r="D62" s="9">
        <f>IF($A62&lt;=D$117,NewDistributions!D62,"")</f>
        <v>1120</v>
      </c>
      <c r="E62" s="9">
        <f>IF($A62&lt;=E$117,NewDistributions!E62,"")</f>
        <v>1486</v>
      </c>
      <c r="F62" s="9">
        <f>IF($A62&lt;=F$117,NewDistributions!F62,"")</f>
        <v>4753</v>
      </c>
      <c r="G62" s="9">
        <f>IF($A62&lt;=G$117,NewDistributions!G62,"")</f>
        <v>2307</v>
      </c>
      <c r="H62" s="9">
        <f>IF($A62&lt;=H$117,NewDistributions!H62,"")</f>
        <v>2721</v>
      </c>
      <c r="I62" s="9">
        <f>IF($A62&lt;=I$117,NewDistributions!I62,"")</f>
        <v>3558</v>
      </c>
      <c r="J62" s="9">
        <f>IF($A62&lt;=J$117,NewDistributions!J62,"")</f>
        <v>7</v>
      </c>
      <c r="K62" s="9">
        <f>IF($A62&lt;=K$117,NewDistributions!K62,"")</f>
        <v>218</v>
      </c>
      <c r="L62" s="9">
        <f>IF($A62&lt;=L$117,NewDistributions!L62,"")</f>
        <v>841</v>
      </c>
      <c r="M62" s="9">
        <f>IF($A62&lt;=M$117,NewDistributions!M62,"")</f>
        <v>1062</v>
      </c>
      <c r="N62" s="9">
        <f>IF($A62&lt;=N$117,NewDistributions!N62,"")</f>
        <v>1741</v>
      </c>
      <c r="O62" s="9">
        <f>IF($A62&lt;=O$117,NewDistributions!O62,"")</f>
        <v>1101</v>
      </c>
      <c r="P62" s="9">
        <f>IF($A62&lt;=P$117,NewDistributions!P62,"")</f>
        <v>1918</v>
      </c>
      <c r="Q62" s="9">
        <f>IF($A62&lt;=Q$117,NewDistributions!Q62,"")</f>
        <v>2405</v>
      </c>
      <c r="R62" s="9">
        <f>IF($A62&lt;=R$117,NewDistributions!R62,"")</f>
        <v>3672</v>
      </c>
      <c r="S62" s="9">
        <f>IF($A62&lt;=S$117,NewDistributions!S62,"")</f>
        <v>0</v>
      </c>
      <c r="T62" s="9">
        <f>IF($A62&lt;=T$117,NewDistributions!T62,"")</f>
        <v>528</v>
      </c>
      <c r="U62" s="9">
        <f>IF($A62&lt;=U$117,NewDistributions!U62,"")</f>
        <v>1086</v>
      </c>
      <c r="V62" s="9">
        <f>IF($A62&lt;=V$117,NewDistributions!V62,"")</f>
        <v>1300</v>
      </c>
      <c r="W62" s="9">
        <f>IF($A62&lt;=W$117,NewDistributions!W62,"")</f>
        <v>849</v>
      </c>
      <c r="X62" s="9">
        <f>IF($A62&lt;=X$117,NewDistributions!X62,"")</f>
        <v>2706</v>
      </c>
      <c r="Y62" s="9">
        <f>IF($A62&lt;=Y$117,NewDistributions!Y62,"")</f>
        <v>6</v>
      </c>
      <c r="Z62" s="9">
        <f>IF($A62&lt;=Z$117,NewDistributions!Z62,"")</f>
        <v>4877</v>
      </c>
      <c r="AA62" s="9">
        <f>IF($A62&lt;=AA$117,NewDistributions!AA62,"")</f>
        <v>1083</v>
      </c>
      <c r="AB62" s="9">
        <f>IF($A62&lt;=AB$117,NewDistributions!AB62,"")</f>
        <v>2116</v>
      </c>
      <c r="AC62" s="9">
        <f>IF($A62&lt;=AC$117,NewDistributions!AC62,"")</f>
        <v>662</v>
      </c>
      <c r="AD62" s="9">
        <f>IF($A62&lt;=AD$117,NewDistributions!AD62,"")</f>
        <v>150</v>
      </c>
      <c r="AE62" s="9">
        <f>IF($A62&lt;=AE$117,NewDistributions!AE62,"")</f>
        <v>61</v>
      </c>
      <c r="AF62" s="9">
        <f>IF($A62&lt;=AF$117,NewDistributions!AF62,"")</f>
        <v>344</v>
      </c>
      <c r="AG62" s="9">
        <f>IF($A62&lt;=AG$117,NewDistributions!AG62,"")</f>
        <v>67</v>
      </c>
      <c r="AH62" s="9">
        <f>IF($A62&lt;=AH$117,NewDistributions!AH62,"")</f>
        <v>1551</v>
      </c>
      <c r="AI62" s="9">
        <f>IF($A62&lt;=AI$117,NewDistributions!AI62,"")</f>
        <v>903</v>
      </c>
      <c r="AJ62" s="9">
        <f>IF($A62&lt;=AJ$117,NewDistributions!AJ62,"")</f>
        <v>1857</v>
      </c>
    </row>
    <row r="63" spans="1:36" x14ac:dyDescent="0.25">
      <c r="A63" s="1">
        <v>44378</v>
      </c>
      <c r="B63" s="3">
        <v>182</v>
      </c>
      <c r="C63" s="9">
        <f>IF($A63&lt;=C$117,NewDistributions!C63,"")</f>
        <v>604</v>
      </c>
      <c r="D63" s="9">
        <f>IF($A63&lt;=D$117,NewDistributions!D63,"")</f>
        <v>1393</v>
      </c>
      <c r="E63" s="9">
        <f>IF($A63&lt;=E$117,NewDistributions!E63,"")</f>
        <v>190</v>
      </c>
      <c r="F63" s="9">
        <f>IF($A63&lt;=F$117,NewDistributions!F63,"")</f>
        <v>2743</v>
      </c>
      <c r="G63" s="9">
        <f>IF($A63&lt;=G$117,NewDistributions!G63,"")</f>
        <v>902</v>
      </c>
      <c r="H63" s="9">
        <f>IF($A63&lt;=H$117,NewDistributions!H63,"")</f>
        <v>822</v>
      </c>
      <c r="I63" s="9">
        <f>IF($A63&lt;=I$117,NewDistributions!I63,"")</f>
        <v>274</v>
      </c>
      <c r="J63" s="9">
        <f>IF($A63&lt;=J$117,NewDistributions!J63,"")</f>
        <v>1070</v>
      </c>
      <c r="K63" s="9">
        <f>IF($A63&lt;=K$117,NewDistributions!K63,"")</f>
        <v>1114</v>
      </c>
      <c r="L63" s="9">
        <f>IF($A63&lt;=L$117,NewDistributions!L63,"")</f>
        <v>210</v>
      </c>
      <c r="M63" s="9">
        <f>IF($A63&lt;=M$117,NewDistributions!M63,"")</f>
        <v>520</v>
      </c>
      <c r="N63" s="9">
        <f>IF($A63&lt;=N$117,NewDistributions!N63,"")</f>
        <v>1979</v>
      </c>
      <c r="O63" s="9">
        <f>IF($A63&lt;=O$117,NewDistributions!O63,"")</f>
        <v>2379</v>
      </c>
      <c r="P63" s="9">
        <f>IF($A63&lt;=P$117,NewDistributions!P63,"")</f>
        <v>1453</v>
      </c>
      <c r="Q63" s="9">
        <f>IF($A63&lt;=Q$117,NewDistributions!Q63,"")</f>
        <v>1208</v>
      </c>
      <c r="R63" s="9">
        <f>IF($A63&lt;=R$117,NewDistributions!R63,"")</f>
        <v>1487</v>
      </c>
      <c r="S63" s="9">
        <f>IF($A63&lt;=S$117,NewDistributions!S63,"")</f>
        <v>882</v>
      </c>
      <c r="T63" s="9">
        <f>IF($A63&lt;=T$117,NewDistributions!T63,"")</f>
        <v>679</v>
      </c>
      <c r="U63" s="9">
        <f>IF($A63&lt;=U$117,NewDistributions!U63,"")</f>
        <v>3271</v>
      </c>
      <c r="V63" s="9">
        <f>IF($A63&lt;=V$117,NewDistributions!V63,"")</f>
        <v>1076</v>
      </c>
      <c r="W63" s="9">
        <f>IF($A63&lt;=W$117,NewDistributions!W63,"")</f>
        <v>53</v>
      </c>
      <c r="X63" s="9">
        <f>IF($A63&lt;=X$117,NewDistributions!X63,"")</f>
        <v>472</v>
      </c>
      <c r="Y63" s="9">
        <f>IF($A63&lt;=Y$117,NewDistributions!Y63,"")</f>
        <v>434</v>
      </c>
      <c r="Z63" s="9">
        <f>IF($A63&lt;=Z$117,NewDistributions!Z63,"")</f>
        <v>3405</v>
      </c>
      <c r="AA63" s="9">
        <f>IF($A63&lt;=AA$117,NewDistributions!AA63,"")</f>
        <v>470</v>
      </c>
      <c r="AB63" s="9">
        <f>IF($A63&lt;=AB$117,NewDistributions!AB63,"")</f>
        <v>1869</v>
      </c>
      <c r="AC63" s="9">
        <f>IF($A63&lt;=AC$117,NewDistributions!AC63,"")</f>
        <v>2575</v>
      </c>
      <c r="AD63" s="9">
        <f>IF($A63&lt;=AD$117,NewDistributions!AD63,"")</f>
        <v>1021</v>
      </c>
      <c r="AE63" s="9">
        <f>IF($A63&lt;=AE$117,NewDistributions!AE63,"")</f>
        <v>2611</v>
      </c>
      <c r="AF63" s="9">
        <f>IF($A63&lt;=AF$117,NewDistributions!AF63,"")</f>
        <v>261</v>
      </c>
      <c r="AG63" s="9">
        <f>IF($A63&lt;=AG$117,NewDistributions!AG63,"")</f>
        <v>177</v>
      </c>
      <c r="AH63" s="9">
        <f>IF($A63&lt;=AH$117,NewDistributions!AH63,"")</f>
        <v>1188</v>
      </c>
      <c r="AI63" s="9">
        <f>IF($A63&lt;=AI$117,NewDistributions!AI63,"")</f>
        <v>3657</v>
      </c>
      <c r="AJ63" s="9">
        <f>IF($A63&lt;=AJ$117,NewDistributions!AJ63,"")</f>
        <v>3406</v>
      </c>
    </row>
    <row r="64" spans="1:36" x14ac:dyDescent="0.25">
      <c r="A64" s="1">
        <v>44379</v>
      </c>
      <c r="B64" s="3">
        <v>183</v>
      </c>
      <c r="C64" s="9">
        <f>IF($A64&lt;=C$117,NewDistributions!C64,"")</f>
        <v>2755</v>
      </c>
      <c r="D64" s="9">
        <f>IF($A64&lt;=D$117,NewDistributions!D64,"")</f>
        <v>1449</v>
      </c>
      <c r="E64" s="9">
        <f>IF($A64&lt;=E$117,NewDistributions!E64,"")</f>
        <v>1100</v>
      </c>
      <c r="F64" s="9">
        <f>IF($A64&lt;=F$117,NewDistributions!F64,"")</f>
        <v>2707</v>
      </c>
      <c r="G64" s="9">
        <f>IF($A64&lt;=G$117,NewDistributions!G64,"")</f>
        <v>170</v>
      </c>
      <c r="H64" s="9">
        <f>IF($A64&lt;=H$117,NewDistributions!H64,"")</f>
        <v>218</v>
      </c>
      <c r="I64" s="9">
        <f>IF($A64&lt;=I$117,NewDistributions!I64,"")</f>
        <v>1551</v>
      </c>
      <c r="J64" s="9">
        <f>IF($A64&lt;=J$117,NewDistributions!J64,"")</f>
        <v>423</v>
      </c>
      <c r="K64" s="9">
        <f>IF($A64&lt;=K$117,NewDistributions!K64,"")</f>
        <v>2057</v>
      </c>
      <c r="L64" s="9">
        <f>IF($A64&lt;=L$117,NewDistributions!L64,"")</f>
        <v>50</v>
      </c>
      <c r="M64" s="9">
        <f>IF($A64&lt;=M$117,NewDistributions!M64,"")</f>
        <v>602</v>
      </c>
      <c r="N64" s="9">
        <f>IF($A64&lt;=N$117,NewDistributions!N64,"")</f>
        <v>512</v>
      </c>
      <c r="O64" s="9">
        <f>IF($A64&lt;=O$117,NewDistributions!O64,"")</f>
        <v>2260</v>
      </c>
      <c r="P64" s="9">
        <f>IF($A64&lt;=P$117,NewDistributions!P64,"")</f>
        <v>3161</v>
      </c>
      <c r="Q64" s="9">
        <f>IF($A64&lt;=Q$117,NewDistributions!Q64,"")</f>
        <v>722</v>
      </c>
      <c r="R64" s="9">
        <f>IF($A64&lt;=R$117,NewDistributions!R64,"")</f>
        <v>151</v>
      </c>
      <c r="S64" s="9">
        <f>IF($A64&lt;=S$117,NewDistributions!S64,"")</f>
        <v>1670</v>
      </c>
      <c r="T64" s="9">
        <f>IF($A64&lt;=T$117,NewDistributions!T64,"")</f>
        <v>2405</v>
      </c>
      <c r="U64" s="9">
        <f>IF($A64&lt;=U$117,NewDistributions!U64,"")</f>
        <v>2067</v>
      </c>
      <c r="V64" s="9">
        <f>IF($A64&lt;=V$117,NewDistributions!V64,"")</f>
        <v>771</v>
      </c>
      <c r="W64" s="9">
        <f>IF($A64&lt;=W$117,NewDistributions!W64,"")</f>
        <v>1266</v>
      </c>
      <c r="X64" s="9">
        <f>IF($A64&lt;=X$117,NewDistributions!X64,"")</f>
        <v>731</v>
      </c>
      <c r="Y64" s="9">
        <f>IF($A64&lt;=Y$117,NewDistributions!Y64,"")</f>
        <v>1549</v>
      </c>
      <c r="Z64" s="9">
        <f>IF($A64&lt;=Z$117,NewDistributions!Z64,"")</f>
        <v>2075</v>
      </c>
      <c r="AA64" s="9">
        <f>IF($A64&lt;=AA$117,NewDistributions!AA64,"")</f>
        <v>76</v>
      </c>
      <c r="AB64" s="9">
        <f>IF($A64&lt;=AB$117,NewDistributions!AB64,"")</f>
        <v>1646</v>
      </c>
      <c r="AC64" s="9">
        <f>IF($A64&lt;=AC$117,NewDistributions!AC64,"")</f>
        <v>1566</v>
      </c>
      <c r="AD64" s="9">
        <f>IF($A64&lt;=AD$117,NewDistributions!AD64,"")</f>
        <v>2142</v>
      </c>
      <c r="AE64" s="9">
        <f>IF($A64&lt;=AE$117,NewDistributions!AE64,"")</f>
        <v>2817</v>
      </c>
      <c r="AF64" s="9">
        <f>IF($A64&lt;=AF$117,NewDistributions!AF64,"")</f>
        <v>3389</v>
      </c>
      <c r="AG64" s="9">
        <f>IF($A64&lt;=AG$117,NewDistributions!AG64,"")</f>
        <v>586</v>
      </c>
      <c r="AH64" s="9">
        <f>IF($A64&lt;=AH$117,NewDistributions!AH64,"")</f>
        <v>271</v>
      </c>
      <c r="AI64" s="9">
        <f>IF($A64&lt;=AI$117,NewDistributions!AI64,"")</f>
        <v>1954</v>
      </c>
      <c r="AJ64" s="9">
        <f>IF($A64&lt;=AJ$117,NewDistributions!AJ64,"")</f>
        <v>1524</v>
      </c>
    </row>
    <row r="65" spans="1:36" x14ac:dyDescent="0.25">
      <c r="A65" s="1">
        <v>44380</v>
      </c>
      <c r="B65" s="3">
        <v>184</v>
      </c>
      <c r="C65" s="9">
        <f>IF($A65&lt;=C$117,NewDistributions!C65,"")</f>
        <v>987</v>
      </c>
      <c r="D65" s="9">
        <f>IF($A65&lt;=D$117,NewDistributions!D65,"")</f>
        <v>1911</v>
      </c>
      <c r="E65" s="9">
        <f>IF($A65&lt;=E$117,NewDistributions!E65,"")</f>
        <v>2948</v>
      </c>
      <c r="F65" s="9">
        <f>IF($A65&lt;=F$117,NewDistributions!F65,"")</f>
        <v>6045</v>
      </c>
      <c r="G65" s="9">
        <f>IF($A65&lt;=G$117,NewDistributions!G65,"")</f>
        <v>729</v>
      </c>
      <c r="H65" s="9">
        <f>IF($A65&lt;=H$117,NewDistributions!H65,"")</f>
        <v>961</v>
      </c>
      <c r="I65" s="9">
        <f>IF($A65&lt;=I$117,NewDistributions!I65,"")</f>
        <v>2518</v>
      </c>
      <c r="J65" s="9">
        <f>IF($A65&lt;=J$117,NewDistributions!J65,"")</f>
        <v>822</v>
      </c>
      <c r="K65" s="9">
        <f>IF($A65&lt;=K$117,NewDistributions!K65,"")</f>
        <v>2292</v>
      </c>
      <c r="L65" s="9">
        <f>IF($A65&lt;=L$117,NewDistributions!L65,"")</f>
        <v>1348</v>
      </c>
      <c r="M65" s="9">
        <f>IF($A65&lt;=M$117,NewDistributions!M65,"")</f>
        <v>1639</v>
      </c>
      <c r="N65" s="9">
        <f>IF($A65&lt;=N$117,NewDistributions!N65,"")</f>
        <v>2130</v>
      </c>
      <c r="O65" s="9">
        <f>IF($A65&lt;=O$117,NewDistributions!O65,"")</f>
        <v>1936</v>
      </c>
      <c r="P65" s="9">
        <f>IF($A65&lt;=P$117,NewDistributions!P65,"")</f>
        <v>498</v>
      </c>
      <c r="Q65" s="9">
        <f>IF($A65&lt;=Q$117,NewDistributions!Q65,"")</f>
        <v>1322</v>
      </c>
      <c r="R65" s="9">
        <f>IF($A65&lt;=R$117,NewDistributions!R65,"")</f>
        <v>2446</v>
      </c>
      <c r="S65" s="9">
        <f>IF($A65&lt;=S$117,NewDistributions!S65,"")</f>
        <v>2124</v>
      </c>
      <c r="T65" s="9">
        <f>IF($A65&lt;=T$117,NewDistributions!T65,"")</f>
        <v>1544</v>
      </c>
      <c r="U65" s="9">
        <f>IF($A65&lt;=U$117,NewDistributions!U65,"")</f>
        <v>2256</v>
      </c>
      <c r="V65" s="9">
        <f>IF($A65&lt;=V$117,NewDistributions!V65,"")</f>
        <v>27</v>
      </c>
      <c r="W65" s="9">
        <f>IF($A65&lt;=W$117,NewDistributions!W65,"")</f>
        <v>2130</v>
      </c>
      <c r="X65" s="9">
        <f>IF($A65&lt;=X$117,NewDistributions!X65,"")</f>
        <v>1962</v>
      </c>
      <c r="Y65" s="9">
        <f>IF($A65&lt;=Y$117,NewDistributions!Y65,"")</f>
        <v>437</v>
      </c>
      <c r="Z65" s="9">
        <f>IF($A65&lt;=Z$117,NewDistributions!Z65,"")</f>
        <v>2617</v>
      </c>
      <c r="AA65" s="9">
        <f>IF($A65&lt;=AA$117,NewDistributions!AA65,"")</f>
        <v>245</v>
      </c>
      <c r="AB65" s="9">
        <f>IF($A65&lt;=AB$117,NewDistributions!AB65,"")</f>
        <v>1543</v>
      </c>
      <c r="AC65" s="9">
        <f>IF($A65&lt;=AC$117,NewDistributions!AC65,"")</f>
        <v>801</v>
      </c>
      <c r="AD65" s="9">
        <f>IF($A65&lt;=AD$117,NewDistributions!AD65,"")</f>
        <v>3050</v>
      </c>
      <c r="AE65" s="9">
        <f>IF($A65&lt;=AE$117,NewDistributions!AE65,"")</f>
        <v>2132</v>
      </c>
      <c r="AF65" s="9">
        <f>IF($A65&lt;=AF$117,NewDistributions!AF65,"")</f>
        <v>1575</v>
      </c>
      <c r="AG65" s="9">
        <f>IF($A65&lt;=AG$117,NewDistributions!AG65,"")</f>
        <v>682</v>
      </c>
      <c r="AH65" s="9">
        <f>IF($A65&lt;=AH$117,NewDistributions!AH65,"")</f>
        <v>1208</v>
      </c>
      <c r="AI65" s="9">
        <f>IF($A65&lt;=AI$117,NewDistributions!AI65,"")</f>
        <v>1687</v>
      </c>
      <c r="AJ65" s="9">
        <f>IF($A65&lt;=AJ$117,NewDistributions!AJ65,"")</f>
        <v>2609</v>
      </c>
    </row>
    <row r="66" spans="1:36" x14ac:dyDescent="0.25">
      <c r="A66" s="1">
        <v>44381</v>
      </c>
      <c r="B66" s="3">
        <v>185</v>
      </c>
      <c r="C66" s="9">
        <f>IF($A66&lt;=C$117,NewDistributions!C66,"")</f>
        <v>94</v>
      </c>
      <c r="D66" s="9">
        <f>IF($A66&lt;=D$117,NewDistributions!D66,"")</f>
        <v>3438</v>
      </c>
      <c r="E66" s="9">
        <f>IF($A66&lt;=E$117,NewDistributions!E66,"")</f>
        <v>2833</v>
      </c>
      <c r="F66" s="9">
        <f>IF($A66&lt;=F$117,NewDistributions!F66,"")</f>
        <v>390</v>
      </c>
      <c r="G66" s="9">
        <f>IF($A66&lt;=G$117,NewDistributions!G66,"")</f>
        <v>358</v>
      </c>
      <c r="H66" s="9">
        <f>IF($A66&lt;=H$117,NewDistributions!H66,"")</f>
        <v>733</v>
      </c>
      <c r="I66" s="9">
        <f>IF($A66&lt;=I$117,NewDistributions!I66,"")</f>
        <v>711</v>
      </c>
      <c r="J66" s="9">
        <f>IF($A66&lt;=J$117,NewDistributions!J66,"")</f>
        <v>764</v>
      </c>
      <c r="K66" s="9">
        <f>IF($A66&lt;=K$117,NewDistributions!K66,"")</f>
        <v>861</v>
      </c>
      <c r="L66" s="9">
        <f>IF($A66&lt;=L$117,NewDistributions!L66,"")</f>
        <v>1148</v>
      </c>
      <c r="M66" s="9">
        <f>IF($A66&lt;=M$117,NewDistributions!M66,"")</f>
        <v>213</v>
      </c>
      <c r="N66" s="9">
        <f>IF($A66&lt;=N$117,NewDistributions!N66,"")</f>
        <v>4268</v>
      </c>
      <c r="O66" s="9">
        <f>IF($A66&lt;=O$117,NewDistributions!O66,"")</f>
        <v>783</v>
      </c>
      <c r="P66" s="9">
        <f>IF($A66&lt;=P$117,NewDistributions!P66,"")</f>
        <v>47</v>
      </c>
      <c r="Q66" s="9">
        <f>IF($A66&lt;=Q$117,NewDistributions!Q66,"")</f>
        <v>357</v>
      </c>
      <c r="R66" s="9">
        <f>IF($A66&lt;=R$117,NewDistributions!R66,"")</f>
        <v>2719</v>
      </c>
      <c r="S66" s="9">
        <f>IF($A66&lt;=S$117,NewDistributions!S66,"")</f>
        <v>768</v>
      </c>
      <c r="T66" s="9">
        <f>IF($A66&lt;=T$117,NewDistributions!T66,"")</f>
        <v>1516</v>
      </c>
      <c r="U66" s="9">
        <f>IF($A66&lt;=U$117,NewDistributions!U66,"")</f>
        <v>1917</v>
      </c>
      <c r="V66" s="9">
        <f>IF($A66&lt;=V$117,NewDistributions!V66,"")</f>
        <v>959</v>
      </c>
      <c r="W66" s="9">
        <f>IF($A66&lt;=W$117,NewDistributions!W66,"")</f>
        <v>2173</v>
      </c>
      <c r="X66" s="9">
        <f>IF($A66&lt;=X$117,NewDistributions!X66,"")</f>
        <v>2468</v>
      </c>
      <c r="Y66" s="9">
        <f>IF($A66&lt;=Y$117,NewDistributions!Y66,"")</f>
        <v>3026</v>
      </c>
      <c r="Z66" s="9">
        <f>IF($A66&lt;=Z$117,NewDistributions!Z66,"")</f>
        <v>3967</v>
      </c>
      <c r="AA66" s="9">
        <f>IF($A66&lt;=AA$117,NewDistributions!AA66,"")</f>
        <v>1379</v>
      </c>
      <c r="AB66" s="9">
        <f>IF($A66&lt;=AB$117,NewDistributions!AB66,"")</f>
        <v>6851</v>
      </c>
      <c r="AC66" s="9">
        <f>IF($A66&lt;=AC$117,NewDistributions!AC66,"")</f>
        <v>470</v>
      </c>
      <c r="AD66" s="9">
        <f>IF($A66&lt;=AD$117,NewDistributions!AD66,"")</f>
        <v>2584</v>
      </c>
      <c r="AE66" s="9">
        <f>IF($A66&lt;=AE$117,NewDistributions!AE66,"")</f>
        <v>1917</v>
      </c>
      <c r="AF66" s="9">
        <f>IF($A66&lt;=AF$117,NewDistributions!AF66,"")</f>
        <v>64</v>
      </c>
      <c r="AG66" s="9">
        <f>IF($A66&lt;=AG$117,NewDistributions!AG66,"")</f>
        <v>1272</v>
      </c>
      <c r="AH66" s="9">
        <f>IF($A66&lt;=AH$117,NewDistributions!AH66,"")</f>
        <v>2241</v>
      </c>
      <c r="AI66" s="9">
        <f>IF($A66&lt;=AI$117,NewDistributions!AI66,"")</f>
        <v>1560</v>
      </c>
      <c r="AJ66" s="9">
        <f>IF($A66&lt;=AJ$117,NewDistributions!AJ66,"")</f>
        <v>2783</v>
      </c>
    </row>
    <row r="67" spans="1:36" x14ac:dyDescent="0.25">
      <c r="A67" s="1">
        <v>44382</v>
      </c>
      <c r="B67" s="3">
        <v>186</v>
      </c>
      <c r="C67" s="9">
        <f>IF($A67&lt;=C$117,NewDistributions!C67,"")</f>
        <v>253</v>
      </c>
      <c r="D67" s="9">
        <f>IF($A67&lt;=D$117,NewDistributions!D67,"")</f>
        <v>1374</v>
      </c>
      <c r="E67" s="9">
        <f>IF($A67&lt;=E$117,NewDistributions!E67,"")</f>
        <v>70</v>
      </c>
      <c r="F67" s="9">
        <f>IF($A67&lt;=F$117,NewDistributions!F67,"")</f>
        <v>132</v>
      </c>
      <c r="G67" s="9">
        <f>IF($A67&lt;=G$117,NewDistributions!G67,"")</f>
        <v>451</v>
      </c>
      <c r="H67" s="9">
        <f>IF($A67&lt;=H$117,NewDistributions!H67,"")</f>
        <v>624</v>
      </c>
      <c r="I67" s="9">
        <f>IF($A67&lt;=I$117,NewDistributions!I67,"")</f>
        <v>4638</v>
      </c>
      <c r="J67" s="9">
        <f>IF($A67&lt;=J$117,NewDistributions!J67,"")</f>
        <v>1178</v>
      </c>
      <c r="K67" s="9">
        <f>IF($A67&lt;=K$117,NewDistributions!K67,"")</f>
        <v>1821</v>
      </c>
      <c r="L67" s="9">
        <f>IF($A67&lt;=L$117,NewDistributions!L67,"")</f>
        <v>1503</v>
      </c>
      <c r="M67" s="9">
        <f>IF($A67&lt;=M$117,NewDistributions!M67,"")</f>
        <v>26</v>
      </c>
      <c r="N67" s="9">
        <f>IF($A67&lt;=N$117,NewDistributions!N67,"")</f>
        <v>2016</v>
      </c>
      <c r="O67" s="9">
        <f>IF($A67&lt;=O$117,NewDistributions!O67,"")</f>
        <v>1</v>
      </c>
      <c r="P67" s="9">
        <f>IF($A67&lt;=P$117,NewDistributions!P67,"")</f>
        <v>302</v>
      </c>
      <c r="Q67" s="9">
        <f>IF($A67&lt;=Q$117,NewDistributions!Q67,"")</f>
        <v>868</v>
      </c>
      <c r="R67" s="9">
        <f>IF($A67&lt;=R$117,NewDistributions!R67,"")</f>
        <v>2436</v>
      </c>
      <c r="S67" s="9">
        <f>IF($A67&lt;=S$117,NewDistributions!S67,"")</f>
        <v>905</v>
      </c>
      <c r="T67" s="9">
        <f>IF($A67&lt;=T$117,NewDistributions!T67,"")</f>
        <v>396</v>
      </c>
      <c r="U67" s="9">
        <f>IF($A67&lt;=U$117,NewDistributions!U67,"")</f>
        <v>422</v>
      </c>
      <c r="V67" s="9">
        <f>IF($A67&lt;=V$117,NewDistributions!V67,"")</f>
        <v>844</v>
      </c>
      <c r="W67" s="9">
        <f>IF($A67&lt;=W$117,NewDistributions!W67,"")</f>
        <v>1032</v>
      </c>
      <c r="X67" s="9">
        <f>IF($A67&lt;=X$117,NewDistributions!X67,"")</f>
        <v>2828</v>
      </c>
      <c r="Y67" s="9">
        <f>IF($A67&lt;=Y$117,NewDistributions!Y67,"")</f>
        <v>1856</v>
      </c>
      <c r="Z67" s="9">
        <f>IF($A67&lt;=Z$117,NewDistributions!Z67,"")</f>
        <v>77</v>
      </c>
      <c r="AA67" s="9">
        <f>IF($A67&lt;=AA$117,NewDistributions!AA67,"")</f>
        <v>1178</v>
      </c>
      <c r="AB67" s="9">
        <f>IF($A67&lt;=AB$117,NewDistributions!AB67,"")</f>
        <v>2436</v>
      </c>
      <c r="AC67" s="9">
        <f>IF($A67&lt;=AC$117,NewDistributions!AC67,"")</f>
        <v>6362</v>
      </c>
      <c r="AD67" s="9">
        <f>IF($A67&lt;=AD$117,NewDistributions!AD67,"")</f>
        <v>4133</v>
      </c>
      <c r="AE67" s="9">
        <f>IF($A67&lt;=AE$117,NewDistributions!AE67,"")</f>
        <v>2139</v>
      </c>
      <c r="AF67" s="9">
        <f>IF($A67&lt;=AF$117,NewDistributions!AF67,"")</f>
        <v>258</v>
      </c>
      <c r="AG67" s="9">
        <f>IF($A67&lt;=AG$117,NewDistributions!AG67,"")</f>
        <v>73</v>
      </c>
      <c r="AH67" s="9">
        <f>IF($A67&lt;=AH$117,NewDistributions!AH67,"")</f>
        <v>1754</v>
      </c>
      <c r="AI67" s="9">
        <f>IF($A67&lt;=AI$117,NewDistributions!AI67,"")</f>
        <v>45</v>
      </c>
      <c r="AJ67" s="9">
        <f>IF($A67&lt;=AJ$117,NewDistributions!AJ67,"")</f>
        <v>4445</v>
      </c>
    </row>
    <row r="68" spans="1:36" x14ac:dyDescent="0.25">
      <c r="A68" s="1">
        <v>44383</v>
      </c>
      <c r="B68" s="3">
        <v>187</v>
      </c>
      <c r="C68" s="9">
        <f>IF($A68&lt;=C$117,NewDistributions!C68,"")</f>
        <v>490</v>
      </c>
      <c r="D68" s="9">
        <f>IF($A68&lt;=D$117,NewDistributions!D68,"")</f>
        <v>76</v>
      </c>
      <c r="E68" s="9">
        <f>IF($A68&lt;=E$117,NewDistributions!E68,"")</f>
        <v>10</v>
      </c>
      <c r="F68" s="9">
        <f>IF($A68&lt;=F$117,NewDistributions!F68,"")</f>
        <v>1171</v>
      </c>
      <c r="G68" s="9">
        <f>IF($A68&lt;=G$117,NewDistributions!G68,"")</f>
        <v>364</v>
      </c>
      <c r="H68" s="9">
        <f>IF($A68&lt;=H$117,NewDistributions!H68,"")</f>
        <v>1929</v>
      </c>
      <c r="I68" s="9">
        <f>IF($A68&lt;=I$117,NewDistributions!I68,"")</f>
        <v>645</v>
      </c>
      <c r="J68" s="9">
        <f>IF($A68&lt;=J$117,NewDistributions!J68,"")</f>
        <v>791</v>
      </c>
      <c r="K68" s="9">
        <f>IF($A68&lt;=K$117,NewDistributions!K68,"")</f>
        <v>1521</v>
      </c>
      <c r="L68" s="9">
        <f>IF($A68&lt;=L$117,NewDistributions!L68,"")</f>
        <v>455</v>
      </c>
      <c r="M68" s="9">
        <f>IF($A68&lt;=M$117,NewDistributions!M68,"")</f>
        <v>3715</v>
      </c>
      <c r="N68" s="9">
        <f>IF($A68&lt;=N$117,NewDistributions!N68,"")</f>
        <v>719</v>
      </c>
      <c r="O68" s="9">
        <f>IF($A68&lt;=O$117,NewDistributions!O68,"")</f>
        <v>456</v>
      </c>
      <c r="P68" s="9">
        <f>IF($A68&lt;=P$117,NewDistributions!P68,"")</f>
        <v>1379</v>
      </c>
      <c r="Q68" s="9">
        <f>IF($A68&lt;=Q$117,NewDistributions!Q68,"")</f>
        <v>1877</v>
      </c>
      <c r="R68" s="9">
        <f>IF($A68&lt;=R$117,NewDistributions!R68,"")</f>
        <v>5246</v>
      </c>
      <c r="S68" s="9">
        <f>IF($A68&lt;=S$117,NewDistributions!S68,"")</f>
        <v>514</v>
      </c>
      <c r="T68" s="9">
        <f>IF($A68&lt;=T$117,NewDistributions!T68,"")</f>
        <v>1251</v>
      </c>
      <c r="U68" s="9">
        <f>IF($A68&lt;=U$117,NewDistributions!U68,"")</f>
        <v>753</v>
      </c>
      <c r="V68" s="9">
        <f>IF($A68&lt;=V$117,NewDistributions!V68,"")</f>
        <v>1210</v>
      </c>
      <c r="W68" s="9">
        <f>IF($A68&lt;=W$117,NewDistributions!W68,"")</f>
        <v>411</v>
      </c>
      <c r="X68" s="9">
        <f>IF($A68&lt;=X$117,NewDistributions!X68,"")</f>
        <v>704</v>
      </c>
      <c r="Y68" s="9">
        <f>IF($A68&lt;=Y$117,NewDistributions!Y68,"")</f>
        <v>1957</v>
      </c>
      <c r="Z68" s="9">
        <f>IF($A68&lt;=Z$117,NewDistributions!Z68,"")</f>
        <v>394</v>
      </c>
      <c r="AA68" s="9">
        <f>IF($A68&lt;=AA$117,NewDistributions!AA68,"")</f>
        <v>3300</v>
      </c>
      <c r="AB68" s="9">
        <f>IF($A68&lt;=AB$117,NewDistributions!AB68,"")</f>
        <v>4524</v>
      </c>
      <c r="AC68" s="9">
        <f>IF($A68&lt;=AC$117,NewDistributions!AC68,"")</f>
        <v>636</v>
      </c>
      <c r="AD68" s="9">
        <f>IF($A68&lt;=AD$117,NewDistributions!AD68,"")</f>
        <v>4155</v>
      </c>
      <c r="AE68" s="9">
        <f>IF($A68&lt;=AE$117,NewDistributions!AE68,"")</f>
        <v>1853</v>
      </c>
      <c r="AF68" s="9">
        <f>IF($A68&lt;=AF$117,NewDistributions!AF68,"")</f>
        <v>211</v>
      </c>
      <c r="AG68" s="9">
        <f>IF($A68&lt;=AG$117,NewDistributions!AG68,"")</f>
        <v>99</v>
      </c>
      <c r="AH68" s="9">
        <f>IF($A68&lt;=AH$117,NewDistributions!AH68,"")</f>
        <v>1015</v>
      </c>
      <c r="AI68" s="9">
        <f>IF($A68&lt;=AI$117,NewDistributions!AI68,"")</f>
        <v>1962</v>
      </c>
      <c r="AJ68" s="9">
        <f>IF($A68&lt;=AJ$117,NewDistributions!AJ68,"")</f>
        <v>3401</v>
      </c>
    </row>
    <row r="69" spans="1:36" x14ac:dyDescent="0.25">
      <c r="A69" s="1">
        <v>44384</v>
      </c>
      <c r="B69" s="3">
        <v>188</v>
      </c>
      <c r="C69" s="9">
        <f>IF($A69&lt;=C$117,NewDistributions!C69,"")</f>
        <v>3679</v>
      </c>
      <c r="D69" s="9">
        <f>IF($A69&lt;=D$117,NewDistributions!D69,"")</f>
        <v>1684</v>
      </c>
      <c r="E69" s="9">
        <f>IF($A69&lt;=E$117,NewDistributions!E69,"")</f>
        <v>996</v>
      </c>
      <c r="F69" s="9">
        <f>IF($A69&lt;=F$117,NewDistributions!F69,"")</f>
        <v>1334</v>
      </c>
      <c r="G69" s="9">
        <f>IF($A69&lt;=G$117,NewDistributions!G69,"")</f>
        <v>3178</v>
      </c>
      <c r="H69" s="9">
        <f>IF($A69&lt;=H$117,NewDistributions!H69,"")</f>
        <v>964</v>
      </c>
      <c r="I69" s="9">
        <f>IF($A69&lt;=I$117,NewDistributions!I69,"")</f>
        <v>1017</v>
      </c>
      <c r="J69" s="9">
        <f>IF($A69&lt;=J$117,NewDistributions!J69,"")</f>
        <v>1543</v>
      </c>
      <c r="K69" s="9">
        <f>IF($A69&lt;=K$117,NewDistributions!K69,"")</f>
        <v>2323</v>
      </c>
      <c r="L69" s="9">
        <f>IF($A69&lt;=L$117,NewDistributions!L69,"")</f>
        <v>1368</v>
      </c>
      <c r="M69" s="9">
        <f>IF($A69&lt;=M$117,NewDistributions!M69,"")</f>
        <v>2495</v>
      </c>
      <c r="N69" s="9">
        <f>IF($A69&lt;=N$117,NewDistributions!N69,"")</f>
        <v>2284</v>
      </c>
      <c r="O69" s="9">
        <f>IF($A69&lt;=O$117,NewDistributions!O69,"")</f>
        <v>197</v>
      </c>
      <c r="P69" s="9">
        <f>IF($A69&lt;=P$117,NewDistributions!P69,"")</f>
        <v>648</v>
      </c>
      <c r="Q69" s="9">
        <f>IF($A69&lt;=Q$117,NewDistributions!Q69,"")</f>
        <v>7643</v>
      </c>
      <c r="R69" s="9">
        <f>IF($A69&lt;=R$117,NewDistributions!R69,"")</f>
        <v>4917</v>
      </c>
      <c r="S69" s="9">
        <f>IF($A69&lt;=S$117,NewDistributions!S69,"")</f>
        <v>1066</v>
      </c>
      <c r="T69" s="9">
        <f>IF($A69&lt;=T$117,NewDistributions!T69,"")</f>
        <v>2792</v>
      </c>
      <c r="U69" s="9">
        <f>IF($A69&lt;=U$117,NewDistributions!U69,"")</f>
        <v>3048</v>
      </c>
      <c r="V69" s="9">
        <f>IF($A69&lt;=V$117,NewDistributions!V69,"")</f>
        <v>1313</v>
      </c>
      <c r="W69" s="9">
        <f>IF($A69&lt;=W$117,NewDistributions!W69,"")</f>
        <v>700</v>
      </c>
      <c r="X69" s="9">
        <f>IF($A69&lt;=X$117,NewDistributions!X69,"")</f>
        <v>1180</v>
      </c>
      <c r="Y69" s="9">
        <f>IF($A69&lt;=Y$117,NewDistributions!Y69,"")</f>
        <v>1474</v>
      </c>
      <c r="Z69" s="9">
        <f>IF($A69&lt;=Z$117,NewDistributions!Z69,"")</f>
        <v>218</v>
      </c>
      <c r="AA69" s="9">
        <f>IF($A69&lt;=AA$117,NewDistributions!AA69,"")</f>
        <v>1727</v>
      </c>
      <c r="AB69" s="9">
        <f>IF($A69&lt;=AB$117,NewDistributions!AB69,"")</f>
        <v>864</v>
      </c>
      <c r="AC69" s="9">
        <f>IF($A69&lt;=AC$117,NewDistributions!AC69,"")</f>
        <v>1723</v>
      </c>
      <c r="AD69" s="9">
        <f>IF($A69&lt;=AD$117,NewDistributions!AD69,"")</f>
        <v>648</v>
      </c>
      <c r="AE69" s="9">
        <f>IF($A69&lt;=AE$117,NewDistributions!AE69,"")</f>
        <v>3351</v>
      </c>
      <c r="AF69" s="9">
        <f>IF($A69&lt;=AF$117,NewDistributions!AF69,"")</f>
        <v>1356</v>
      </c>
      <c r="AG69" s="9">
        <f>IF($A69&lt;=AG$117,NewDistributions!AG69,"")</f>
        <v>7</v>
      </c>
      <c r="AH69" s="9">
        <f>IF($A69&lt;=AH$117,NewDistributions!AH69,"")</f>
        <v>2063</v>
      </c>
      <c r="AI69" s="9">
        <f>IF($A69&lt;=AI$117,NewDistributions!AI69,"")</f>
        <v>1085</v>
      </c>
      <c r="AJ69" s="9">
        <f>IF($A69&lt;=AJ$117,NewDistributions!AJ69,"")</f>
        <v>1317</v>
      </c>
    </row>
    <row r="70" spans="1:36" x14ac:dyDescent="0.25">
      <c r="A70" s="1">
        <v>44385</v>
      </c>
      <c r="B70" s="3">
        <v>189</v>
      </c>
      <c r="C70" s="9">
        <f>IF($A70&lt;=C$117,NewDistributions!C70,"")</f>
        <v>281</v>
      </c>
      <c r="D70" s="9">
        <f>IF($A70&lt;=D$117,NewDistributions!D70,"")</f>
        <v>930</v>
      </c>
      <c r="E70" s="9">
        <f>IF($A70&lt;=E$117,NewDistributions!E70,"")</f>
        <v>709</v>
      </c>
      <c r="F70" s="9">
        <f>IF($A70&lt;=F$117,NewDistributions!F70,"")</f>
        <v>833</v>
      </c>
      <c r="G70" s="9">
        <f>IF($A70&lt;=G$117,NewDistributions!G70,"")</f>
        <v>1458</v>
      </c>
      <c r="H70" s="9">
        <f>IF($A70&lt;=H$117,NewDistributions!H70,"")</f>
        <v>2382</v>
      </c>
      <c r="I70" s="9">
        <f>IF($A70&lt;=I$117,NewDistributions!I70,"")</f>
        <v>656</v>
      </c>
      <c r="J70" s="9">
        <f>IF($A70&lt;=J$117,NewDistributions!J70,"")</f>
        <v>598</v>
      </c>
      <c r="K70" s="9">
        <f>IF($A70&lt;=K$117,NewDistributions!K70,"")</f>
        <v>408</v>
      </c>
      <c r="L70" s="9">
        <f>IF($A70&lt;=L$117,NewDistributions!L70,"")</f>
        <v>291</v>
      </c>
      <c r="M70" s="9">
        <f>IF($A70&lt;=M$117,NewDistributions!M70,"")</f>
        <v>2060</v>
      </c>
      <c r="N70" s="9">
        <f>IF($A70&lt;=N$117,NewDistributions!N70,"")</f>
        <v>131</v>
      </c>
      <c r="O70" s="9">
        <f>IF($A70&lt;=O$117,NewDistributions!O70,"")</f>
        <v>1710</v>
      </c>
      <c r="P70" s="9">
        <f>IF($A70&lt;=P$117,NewDistributions!P70,"")</f>
        <v>1464</v>
      </c>
      <c r="Q70" s="9">
        <f>IF($A70&lt;=Q$117,NewDistributions!Q70,"")</f>
        <v>2757</v>
      </c>
      <c r="R70" s="9">
        <f>IF($A70&lt;=R$117,NewDistributions!R70,"")</f>
        <v>1004</v>
      </c>
      <c r="S70" s="9">
        <f>IF($A70&lt;=S$117,NewDistributions!S70,"")</f>
        <v>1197</v>
      </c>
      <c r="T70" s="9">
        <f>IF($A70&lt;=T$117,NewDistributions!T70,"")</f>
        <v>1632</v>
      </c>
      <c r="U70" s="9">
        <f>IF($A70&lt;=U$117,NewDistributions!U70,"")</f>
        <v>1706</v>
      </c>
      <c r="V70" s="9">
        <f>IF($A70&lt;=V$117,NewDistributions!V70,"")</f>
        <v>841</v>
      </c>
      <c r="W70" s="9">
        <f>IF($A70&lt;=W$117,NewDistributions!W70,"")</f>
        <v>294</v>
      </c>
      <c r="X70" s="9">
        <f>IF($A70&lt;=X$117,NewDistributions!X70,"")</f>
        <v>5</v>
      </c>
      <c r="Y70" s="9">
        <f>IF($A70&lt;=Y$117,NewDistributions!Y70,"")</f>
        <v>990</v>
      </c>
      <c r="Z70" s="9">
        <f>IF($A70&lt;=Z$117,NewDistributions!Z70,"")</f>
        <v>5347</v>
      </c>
      <c r="AA70" s="9">
        <f>IF($A70&lt;=AA$117,NewDistributions!AA70,"")</f>
        <v>882</v>
      </c>
      <c r="AB70" s="9">
        <f>IF($A70&lt;=AB$117,NewDistributions!AB70,"")</f>
        <v>439</v>
      </c>
      <c r="AC70" s="9">
        <f>IF($A70&lt;=AC$117,NewDistributions!AC70,"")</f>
        <v>4379</v>
      </c>
      <c r="AD70" s="9">
        <f>IF($A70&lt;=AD$117,NewDistributions!AD70,"")</f>
        <v>3282</v>
      </c>
      <c r="AE70" s="9">
        <f>IF($A70&lt;=AE$117,NewDistributions!AE70,"")</f>
        <v>1320</v>
      </c>
      <c r="AF70" s="9">
        <f>IF($A70&lt;=AF$117,NewDistributions!AF70,"")</f>
        <v>516</v>
      </c>
      <c r="AG70" s="9">
        <f>IF($A70&lt;=AG$117,NewDistributions!AG70,"")</f>
        <v>1</v>
      </c>
      <c r="AH70" s="9">
        <f>IF($A70&lt;=AH$117,NewDistributions!AH70,"")</f>
        <v>1766</v>
      </c>
      <c r="AI70" s="9">
        <f>IF($A70&lt;=AI$117,NewDistributions!AI70,"")</f>
        <v>3713</v>
      </c>
      <c r="AJ70" s="9">
        <f>IF($A70&lt;=AJ$117,NewDistributions!AJ70,"")</f>
        <v>4294</v>
      </c>
    </row>
    <row r="71" spans="1:36" x14ac:dyDescent="0.25">
      <c r="A71" s="1">
        <v>44386</v>
      </c>
      <c r="B71" s="3">
        <v>190</v>
      </c>
      <c r="C71" s="9">
        <f>IF($A71&lt;=C$117,NewDistributions!C71,"")</f>
        <v>20</v>
      </c>
      <c r="D71" s="9">
        <f>IF($A71&lt;=D$117,NewDistributions!D71,"")</f>
        <v>3613</v>
      </c>
      <c r="E71" s="9">
        <f>IF($A71&lt;=E$117,NewDistributions!E71,"")</f>
        <v>2109</v>
      </c>
      <c r="F71" s="9">
        <f>IF($A71&lt;=F$117,NewDistributions!F71,"")</f>
        <v>5578</v>
      </c>
      <c r="G71" s="9">
        <f>IF($A71&lt;=G$117,NewDistributions!G71,"")</f>
        <v>562</v>
      </c>
      <c r="H71" s="9">
        <f>IF($A71&lt;=H$117,NewDistributions!H71,"")</f>
        <v>1561</v>
      </c>
      <c r="I71" s="9">
        <f>IF($A71&lt;=I$117,NewDistributions!I71,"")</f>
        <v>164</v>
      </c>
      <c r="J71" s="9">
        <f>IF($A71&lt;=J$117,NewDistributions!J71,"")</f>
        <v>1707</v>
      </c>
      <c r="K71" s="9">
        <f>IF($A71&lt;=K$117,NewDistributions!K71,"")</f>
        <v>4559</v>
      </c>
      <c r="L71" s="9">
        <f>IF($A71&lt;=L$117,NewDistributions!L71,"")</f>
        <v>58</v>
      </c>
      <c r="M71" s="9">
        <f>IF($A71&lt;=M$117,NewDistributions!M71,"")</f>
        <v>1830</v>
      </c>
      <c r="N71" s="9">
        <f>IF($A71&lt;=N$117,NewDistributions!N71,"")</f>
        <v>511</v>
      </c>
      <c r="O71" s="9">
        <f>IF($A71&lt;=O$117,NewDistributions!O71,"")</f>
        <v>1028</v>
      </c>
      <c r="P71" s="9">
        <f>IF($A71&lt;=P$117,NewDistributions!P71,"")</f>
        <v>807</v>
      </c>
      <c r="Q71" s="9">
        <f>IF($A71&lt;=Q$117,NewDistributions!Q71,"")</f>
        <v>1583</v>
      </c>
      <c r="R71" s="9">
        <f>IF($A71&lt;=R$117,NewDistributions!R71,"")</f>
        <v>34</v>
      </c>
      <c r="S71" s="9">
        <f>IF($A71&lt;=S$117,NewDistributions!S71,"")</f>
        <v>337</v>
      </c>
      <c r="T71" s="9">
        <f>IF($A71&lt;=T$117,NewDistributions!T71,"")</f>
        <v>4175</v>
      </c>
      <c r="U71" s="9">
        <f>IF($A71&lt;=U$117,NewDistributions!U71,"")</f>
        <v>2758</v>
      </c>
      <c r="V71" s="9">
        <f>IF($A71&lt;=V$117,NewDistributions!V71,"")</f>
        <v>1987</v>
      </c>
      <c r="W71" s="9">
        <f>IF($A71&lt;=W$117,NewDistributions!W71,"")</f>
        <v>568</v>
      </c>
      <c r="X71" s="9">
        <f>IF($A71&lt;=X$117,NewDistributions!X71,"")</f>
        <v>1324</v>
      </c>
      <c r="Y71" s="9">
        <f>IF($A71&lt;=Y$117,NewDistributions!Y71,"")</f>
        <v>1012</v>
      </c>
      <c r="Z71" s="9">
        <f>IF($A71&lt;=Z$117,NewDistributions!Z71,"")</f>
        <v>2921</v>
      </c>
      <c r="AA71" s="9">
        <f>IF($A71&lt;=AA$117,NewDistributions!AA71,"")</f>
        <v>971</v>
      </c>
      <c r="AB71" s="9">
        <f>IF($A71&lt;=AB$117,NewDistributions!AB71,"")</f>
        <v>332</v>
      </c>
      <c r="AC71" s="9">
        <f>IF($A71&lt;=AC$117,NewDistributions!AC71,"")</f>
        <v>1735</v>
      </c>
      <c r="AD71" s="9">
        <f>IF($A71&lt;=AD$117,NewDistributions!AD71,"")</f>
        <v>1772</v>
      </c>
      <c r="AE71" s="9">
        <f>IF($A71&lt;=AE$117,NewDistributions!AE71,"")</f>
        <v>1303</v>
      </c>
      <c r="AF71" s="9">
        <f>IF($A71&lt;=AF$117,NewDistributions!AF71,"")</f>
        <v>1512</v>
      </c>
      <c r="AG71" s="9">
        <f>IF($A71&lt;=AG$117,NewDistributions!AG71,"")</f>
        <v>233</v>
      </c>
      <c r="AH71" s="9">
        <f>IF($A71&lt;=AH$117,NewDistributions!AH71,"")</f>
        <v>430</v>
      </c>
      <c r="AI71" s="9">
        <f>IF($A71&lt;=AI$117,NewDistributions!AI71,"")</f>
        <v>1360</v>
      </c>
      <c r="AJ71" s="9">
        <f>IF($A71&lt;=AJ$117,NewDistributions!AJ71,"")</f>
        <v>7707</v>
      </c>
    </row>
    <row r="72" spans="1:36" x14ac:dyDescent="0.25">
      <c r="A72" s="1">
        <v>44387</v>
      </c>
      <c r="B72" s="3">
        <v>191</v>
      </c>
      <c r="C72" s="9">
        <f>IF($A72&lt;=C$117,NewDistributions!C72,"")</f>
        <v>1329</v>
      </c>
      <c r="D72" s="9">
        <f>IF($A72&lt;=D$117,NewDistributions!D72,"")</f>
        <v>4184</v>
      </c>
      <c r="E72" s="9">
        <f>IF($A72&lt;=E$117,NewDistributions!E72,"")</f>
        <v>1482</v>
      </c>
      <c r="F72" s="9">
        <f>IF($A72&lt;=F$117,NewDistributions!F72,"")</f>
        <v>3682</v>
      </c>
      <c r="G72" s="9">
        <f>IF($A72&lt;=G$117,NewDistributions!G72,"")</f>
        <v>633</v>
      </c>
      <c r="H72" s="9">
        <f>IF($A72&lt;=H$117,NewDistributions!H72,"")</f>
        <v>861</v>
      </c>
      <c r="I72" s="9">
        <f>IF($A72&lt;=I$117,NewDistributions!I72,"")</f>
        <v>1613</v>
      </c>
      <c r="J72" s="9">
        <f>IF($A72&lt;=J$117,NewDistributions!J72,"")</f>
        <v>327</v>
      </c>
      <c r="K72" s="9">
        <f>IF($A72&lt;=K$117,NewDistributions!K72,"")</f>
        <v>1534</v>
      </c>
      <c r="L72" s="9">
        <f>IF($A72&lt;=L$117,NewDistributions!L72,"")</f>
        <v>552</v>
      </c>
      <c r="M72" s="9">
        <f>IF($A72&lt;=M$117,NewDistributions!M72,"")</f>
        <v>614</v>
      </c>
      <c r="N72" s="9">
        <f>IF($A72&lt;=N$117,NewDistributions!N72,"")</f>
        <v>2556</v>
      </c>
      <c r="O72" s="9">
        <f>IF($A72&lt;=O$117,NewDistributions!O72,"")</f>
        <v>2185</v>
      </c>
      <c r="P72" s="9">
        <f>IF($A72&lt;=P$117,NewDistributions!P72,"")</f>
        <v>307</v>
      </c>
      <c r="Q72" s="9">
        <f>IF($A72&lt;=Q$117,NewDistributions!Q72,"")</f>
        <v>58</v>
      </c>
      <c r="R72" s="9">
        <f>IF($A72&lt;=R$117,NewDistributions!R72,"")</f>
        <v>248</v>
      </c>
      <c r="S72" s="9">
        <f>IF($A72&lt;=S$117,NewDistributions!S72,"")</f>
        <v>555</v>
      </c>
      <c r="T72" s="9">
        <f>IF($A72&lt;=T$117,NewDistributions!T72,"")</f>
        <v>450</v>
      </c>
      <c r="U72" s="9">
        <f>IF($A72&lt;=U$117,NewDistributions!U72,"")</f>
        <v>1223</v>
      </c>
      <c r="V72" s="9">
        <f>IF($A72&lt;=V$117,NewDistributions!V72,"")</f>
        <v>421</v>
      </c>
      <c r="W72" s="9">
        <f>IF($A72&lt;=W$117,NewDistributions!W72,"")</f>
        <v>257</v>
      </c>
      <c r="X72" s="9">
        <f>IF($A72&lt;=X$117,NewDistributions!X72,"")</f>
        <v>6550</v>
      </c>
      <c r="Y72" s="9">
        <f>IF($A72&lt;=Y$117,NewDistributions!Y72,"")</f>
        <v>1140</v>
      </c>
      <c r="Z72" s="9">
        <f>IF($A72&lt;=Z$117,NewDistributions!Z72,"")</f>
        <v>4001</v>
      </c>
      <c r="AA72" s="9">
        <f>IF($A72&lt;=AA$117,NewDistributions!AA72,"")</f>
        <v>1304</v>
      </c>
      <c r="AB72" s="9">
        <f>IF($A72&lt;=AB$117,NewDistributions!AB72,"")</f>
        <v>305</v>
      </c>
      <c r="AC72" s="9">
        <f>IF($A72&lt;=AC$117,NewDistributions!AC72,"")</f>
        <v>1336</v>
      </c>
      <c r="AD72" s="9">
        <f>IF($A72&lt;=AD$117,NewDistributions!AD72,"")</f>
        <v>1609</v>
      </c>
      <c r="AE72" s="9">
        <f>IF($A72&lt;=AE$117,NewDistributions!AE72,"")</f>
        <v>1446</v>
      </c>
      <c r="AF72" s="9">
        <f>IF($A72&lt;=AF$117,NewDistributions!AF72,"")</f>
        <v>4042</v>
      </c>
      <c r="AG72" s="9">
        <f>IF($A72&lt;=AG$117,NewDistributions!AG72,"")</f>
        <v>4225</v>
      </c>
      <c r="AH72" s="9">
        <f>IF($A72&lt;=AH$117,NewDistributions!AH72,"")</f>
        <v>305</v>
      </c>
      <c r="AI72" s="9">
        <f>IF($A72&lt;=AI$117,NewDistributions!AI72,"")</f>
        <v>1956</v>
      </c>
      <c r="AJ72" s="9">
        <f>IF($A72&lt;=AJ$117,NewDistributions!AJ72,"")</f>
        <v>1487</v>
      </c>
    </row>
    <row r="73" spans="1:36" x14ac:dyDescent="0.25">
      <c r="A73" s="1">
        <v>44388</v>
      </c>
      <c r="B73" s="3">
        <v>192</v>
      </c>
      <c r="C73" s="9">
        <f>IF($A73&lt;=C$117,NewDistributions!C73,"")</f>
        <v>1683</v>
      </c>
      <c r="D73" s="9">
        <f>IF($A73&lt;=D$117,NewDistributions!D73,"")</f>
        <v>2423</v>
      </c>
      <c r="E73" s="9">
        <f>IF($A73&lt;=E$117,NewDistributions!E73,"")</f>
        <v>216</v>
      </c>
      <c r="F73" s="9">
        <f>IF($A73&lt;=F$117,NewDistributions!F73,"")</f>
        <v>2755</v>
      </c>
      <c r="G73" s="9">
        <f>IF($A73&lt;=G$117,NewDistributions!G73,"")</f>
        <v>602</v>
      </c>
      <c r="H73" s="9">
        <f>IF($A73&lt;=H$117,NewDistributions!H73,"")</f>
        <v>1984</v>
      </c>
      <c r="I73" s="9">
        <f>IF($A73&lt;=I$117,NewDistributions!I73,"")</f>
        <v>2720</v>
      </c>
      <c r="J73" s="9">
        <f>IF($A73&lt;=J$117,NewDistributions!J73,"")</f>
        <v>70</v>
      </c>
      <c r="K73" s="9">
        <f>IF($A73&lt;=K$117,NewDistributions!K73,"")</f>
        <v>1172</v>
      </c>
      <c r="L73" s="9">
        <f>IF($A73&lt;=L$117,NewDistributions!L73,"")</f>
        <v>1053</v>
      </c>
      <c r="M73" s="9">
        <f>IF($A73&lt;=M$117,NewDistributions!M73,"")</f>
        <v>1392</v>
      </c>
      <c r="N73" s="9">
        <f>IF($A73&lt;=N$117,NewDistributions!N73,"")</f>
        <v>282</v>
      </c>
      <c r="O73" s="9">
        <f>IF($A73&lt;=O$117,NewDistributions!O73,"")</f>
        <v>103</v>
      </c>
      <c r="P73" s="9">
        <f>IF($A73&lt;=P$117,NewDistributions!P73,"")</f>
        <v>138</v>
      </c>
      <c r="Q73" s="9">
        <f>IF($A73&lt;=Q$117,NewDistributions!Q73,"")</f>
        <v>2747</v>
      </c>
      <c r="R73" s="9">
        <f>IF($A73&lt;=R$117,NewDistributions!R73,"")</f>
        <v>1701</v>
      </c>
      <c r="S73" s="9">
        <f>IF($A73&lt;=S$117,NewDistributions!S73,"")</f>
        <v>802</v>
      </c>
      <c r="T73" s="9">
        <f>IF($A73&lt;=T$117,NewDistributions!T73,"")</f>
        <v>2005</v>
      </c>
      <c r="U73" s="9">
        <f>IF($A73&lt;=U$117,NewDistributions!U73,"")</f>
        <v>190</v>
      </c>
      <c r="V73" s="9">
        <f>IF($A73&lt;=V$117,NewDistributions!V73,"")</f>
        <v>1570</v>
      </c>
      <c r="W73" s="9">
        <f>IF($A73&lt;=W$117,NewDistributions!W73,"")</f>
        <v>272</v>
      </c>
      <c r="X73" s="9">
        <f>IF($A73&lt;=X$117,NewDistributions!X73,"")</f>
        <v>2791</v>
      </c>
      <c r="Y73" s="9">
        <f>IF($A73&lt;=Y$117,NewDistributions!Y73,"")</f>
        <v>932</v>
      </c>
      <c r="Z73" s="9">
        <f>IF($A73&lt;=Z$117,NewDistributions!Z73,"")</f>
        <v>3293</v>
      </c>
      <c r="AA73" s="9">
        <f>IF($A73&lt;=AA$117,NewDistributions!AA73,"")</f>
        <v>1452</v>
      </c>
      <c r="AB73" s="9">
        <f>IF($A73&lt;=AB$117,NewDistributions!AB73,"")</f>
        <v>1081</v>
      </c>
      <c r="AC73" s="9">
        <f>IF($A73&lt;=AC$117,NewDistributions!AC73,"")</f>
        <v>3522</v>
      </c>
      <c r="AD73" s="9">
        <f>IF($A73&lt;=AD$117,NewDistributions!AD73,"")</f>
        <v>2708</v>
      </c>
      <c r="AE73" s="9">
        <f>IF($A73&lt;=AE$117,NewDistributions!AE73,"")</f>
        <v>1670</v>
      </c>
      <c r="AF73" s="9">
        <f>IF($A73&lt;=AF$117,NewDistributions!AF73,"")</f>
        <v>913</v>
      </c>
      <c r="AG73" s="9">
        <f>IF($A73&lt;=AG$117,NewDistributions!AG73,"")</f>
        <v>1384</v>
      </c>
      <c r="AH73" s="9">
        <f>IF($A73&lt;=AH$117,NewDistributions!AH73,"")</f>
        <v>1680</v>
      </c>
      <c r="AI73" s="9">
        <f>IF($A73&lt;=AI$117,NewDistributions!AI73,"")</f>
        <v>2062</v>
      </c>
      <c r="AJ73" s="9">
        <f>IF($A73&lt;=AJ$117,NewDistributions!AJ73,"")</f>
        <v>3211</v>
      </c>
    </row>
    <row r="74" spans="1:36" x14ac:dyDescent="0.25">
      <c r="A74" s="1">
        <v>44389</v>
      </c>
      <c r="B74" s="3">
        <v>193</v>
      </c>
      <c r="C74" s="9">
        <f>IF($A74&lt;=C$117,NewDistributions!C74,"")</f>
        <v>1021</v>
      </c>
      <c r="D74" s="9">
        <f>IF($A74&lt;=D$117,NewDistributions!D74,"")</f>
        <v>1499</v>
      </c>
      <c r="E74" s="9">
        <f>IF($A74&lt;=E$117,NewDistributions!E74,"")</f>
        <v>222</v>
      </c>
      <c r="F74" s="9">
        <f>IF($A74&lt;=F$117,NewDistributions!F74,"")</f>
        <v>1233</v>
      </c>
      <c r="G74" s="9">
        <f>IF($A74&lt;=G$117,NewDistributions!G74,"")</f>
        <v>2045</v>
      </c>
      <c r="H74" s="9">
        <f>IF($A74&lt;=H$117,NewDistributions!H74,"")</f>
        <v>2608</v>
      </c>
      <c r="I74" s="9">
        <f>IF($A74&lt;=I$117,NewDistributions!I74,"")</f>
        <v>3422</v>
      </c>
      <c r="J74" s="9">
        <f>IF($A74&lt;=J$117,NewDistributions!J74,"")</f>
        <v>854</v>
      </c>
      <c r="K74" s="9">
        <f>IF($A74&lt;=K$117,NewDistributions!K74,"")</f>
        <v>418</v>
      </c>
      <c r="L74" s="9">
        <f>IF($A74&lt;=L$117,NewDistributions!L74,"")</f>
        <v>2385</v>
      </c>
      <c r="M74" s="9">
        <f>IF($A74&lt;=M$117,NewDistributions!M74,"")</f>
        <v>2217</v>
      </c>
      <c r="N74" s="9">
        <f>IF($A74&lt;=N$117,NewDistributions!N74,"")</f>
        <v>62</v>
      </c>
      <c r="O74" s="9">
        <f>IF($A74&lt;=O$117,NewDistributions!O74,"")</f>
        <v>754</v>
      </c>
      <c r="P74" s="9">
        <f>IF($A74&lt;=P$117,NewDistributions!P74,"")</f>
        <v>44</v>
      </c>
      <c r="Q74" s="9">
        <f>IF($A74&lt;=Q$117,NewDistributions!Q74,"")</f>
        <v>723</v>
      </c>
      <c r="R74" s="9">
        <f>IF($A74&lt;=R$117,NewDistributions!R74,"")</f>
        <v>431</v>
      </c>
      <c r="S74" s="9">
        <f>IF($A74&lt;=S$117,NewDistributions!S74,"")</f>
        <v>1732</v>
      </c>
      <c r="T74" s="9">
        <f>IF($A74&lt;=T$117,NewDistributions!T74,"")</f>
        <v>1875</v>
      </c>
      <c r="U74" s="9">
        <f>IF($A74&lt;=U$117,NewDistributions!U74,"")</f>
        <v>2025</v>
      </c>
      <c r="V74" s="9">
        <f>IF($A74&lt;=V$117,NewDistributions!V74,"")</f>
        <v>438</v>
      </c>
      <c r="W74" s="9">
        <f>IF($A74&lt;=W$117,NewDistributions!W74,"")</f>
        <v>1417</v>
      </c>
      <c r="X74" s="9">
        <f>IF($A74&lt;=X$117,NewDistributions!X74,"")</f>
        <v>5742</v>
      </c>
      <c r="Y74" s="9">
        <f>IF($A74&lt;=Y$117,NewDistributions!Y74,"")</f>
        <v>787</v>
      </c>
      <c r="Z74" s="9">
        <f>IF($A74&lt;=Z$117,NewDistributions!Z74,"")</f>
        <v>2178</v>
      </c>
      <c r="AA74" s="9">
        <f>IF($A74&lt;=AA$117,NewDistributions!AA74,"")</f>
        <v>1715</v>
      </c>
      <c r="AB74" s="9">
        <f>IF($A74&lt;=AB$117,NewDistributions!AB74,"")</f>
        <v>2720</v>
      </c>
      <c r="AC74" s="9">
        <f>IF($A74&lt;=AC$117,NewDistributions!AC74,"")</f>
        <v>1567</v>
      </c>
      <c r="AD74" s="9">
        <f>IF($A74&lt;=AD$117,NewDistributions!AD74,"")</f>
        <v>5650</v>
      </c>
      <c r="AE74" s="9">
        <f>IF($A74&lt;=AE$117,NewDistributions!AE74,"")</f>
        <v>1310</v>
      </c>
      <c r="AF74" s="9">
        <f>IF($A74&lt;=AF$117,NewDistributions!AF74,"")</f>
        <v>350</v>
      </c>
      <c r="AG74" s="9">
        <f>IF($A74&lt;=AG$117,NewDistributions!AG74,"")</f>
        <v>702</v>
      </c>
      <c r="AH74" s="9">
        <f>IF($A74&lt;=AH$117,NewDistributions!AH74,"")</f>
        <v>865</v>
      </c>
      <c r="AI74" s="9">
        <f>IF($A74&lt;=AI$117,NewDistributions!AI74,"")</f>
        <v>2074</v>
      </c>
      <c r="AJ74" s="9">
        <f>IF($A74&lt;=AJ$117,NewDistributions!AJ74,"")</f>
        <v>2519</v>
      </c>
    </row>
    <row r="75" spans="1:36" x14ac:dyDescent="0.25">
      <c r="A75" s="1">
        <v>44390</v>
      </c>
      <c r="B75" s="3">
        <v>194</v>
      </c>
      <c r="C75" s="9">
        <f>IF($A75&lt;=C$117,NewDistributions!C75,"")</f>
        <v>4210</v>
      </c>
      <c r="D75" s="9">
        <f>IF($A75&lt;=D$117,NewDistributions!D75,"")</f>
        <v>1190</v>
      </c>
      <c r="E75" s="9">
        <f>IF($A75&lt;=E$117,NewDistributions!E75,"")</f>
        <v>839</v>
      </c>
      <c r="F75" s="9">
        <f>IF($A75&lt;=F$117,NewDistributions!F75,"")</f>
        <v>2907</v>
      </c>
      <c r="G75" s="9">
        <f>IF($A75&lt;=G$117,NewDistributions!G75,"")</f>
        <v>1552</v>
      </c>
      <c r="H75" s="9">
        <f>IF($A75&lt;=H$117,NewDistributions!H75,"")</f>
        <v>287</v>
      </c>
      <c r="I75" s="9">
        <f>IF($A75&lt;=I$117,NewDistributions!I75,"")</f>
        <v>1307</v>
      </c>
      <c r="J75" s="9">
        <f>IF($A75&lt;=J$117,NewDistributions!J75,"")</f>
        <v>927</v>
      </c>
      <c r="K75" s="9">
        <f>IF($A75&lt;=K$117,NewDistributions!K75,"")</f>
        <v>314</v>
      </c>
      <c r="L75" s="9">
        <f>IF($A75&lt;=L$117,NewDistributions!L75,"")</f>
        <v>971</v>
      </c>
      <c r="M75" s="9">
        <f>IF($A75&lt;=M$117,NewDistributions!M75,"")</f>
        <v>3856</v>
      </c>
      <c r="N75" s="9">
        <f>IF($A75&lt;=N$117,NewDistributions!N75,"")</f>
        <v>1356</v>
      </c>
      <c r="O75" s="9">
        <f>IF($A75&lt;=O$117,NewDistributions!O75,"")</f>
        <v>205</v>
      </c>
      <c r="P75" s="9">
        <f>IF($A75&lt;=P$117,NewDistributions!P75,"")</f>
        <v>936</v>
      </c>
      <c r="Q75" s="9">
        <f>IF($A75&lt;=Q$117,NewDistributions!Q75,"")</f>
        <v>5533</v>
      </c>
      <c r="R75" s="9">
        <f>IF($A75&lt;=R$117,NewDistributions!R75,"")</f>
        <v>1187</v>
      </c>
      <c r="S75" s="9">
        <f>IF($A75&lt;=S$117,NewDistributions!S75,"")</f>
        <v>305</v>
      </c>
      <c r="T75" s="9">
        <f>IF($A75&lt;=T$117,NewDistributions!T75,"")</f>
        <v>159</v>
      </c>
      <c r="U75" s="9">
        <f>IF($A75&lt;=U$117,NewDistributions!U75,"")</f>
        <v>1734</v>
      </c>
      <c r="V75" s="9">
        <f>IF($A75&lt;=V$117,NewDistributions!V75,"")</f>
        <v>1990</v>
      </c>
      <c r="W75" s="9">
        <f>IF($A75&lt;=W$117,NewDistributions!W75,"")</f>
        <v>26</v>
      </c>
      <c r="X75" s="9">
        <f>IF($A75&lt;=X$117,NewDistributions!X75,"")</f>
        <v>2611</v>
      </c>
      <c r="Y75" s="9">
        <f>IF($A75&lt;=Y$117,NewDistributions!Y75,"")</f>
        <v>643</v>
      </c>
      <c r="Z75" s="9">
        <f>IF($A75&lt;=Z$117,NewDistributions!Z75,"")</f>
        <v>931</v>
      </c>
      <c r="AA75" s="9">
        <f>IF($A75&lt;=AA$117,NewDistributions!AA75,"")</f>
        <v>937</v>
      </c>
      <c r="AB75" s="9">
        <f>IF($A75&lt;=AB$117,NewDistributions!AB75,"")</f>
        <v>4582</v>
      </c>
      <c r="AC75" s="9">
        <f>IF($A75&lt;=AC$117,NewDistributions!AC75,"")</f>
        <v>2498</v>
      </c>
      <c r="AD75" s="9">
        <f>IF($A75&lt;=AD$117,NewDistributions!AD75,"")</f>
        <v>2907</v>
      </c>
      <c r="AE75" s="9">
        <f>IF($A75&lt;=AE$117,NewDistributions!AE75,"")</f>
        <v>234</v>
      </c>
      <c r="AF75" s="9">
        <f>IF($A75&lt;=AF$117,NewDistributions!AF75,"")</f>
        <v>1027</v>
      </c>
      <c r="AG75" s="9">
        <f>IF($A75&lt;=AG$117,NewDistributions!AG75,"")</f>
        <v>373</v>
      </c>
      <c r="AH75" s="9">
        <f>IF($A75&lt;=AH$117,NewDistributions!AH75,"")</f>
        <v>1121</v>
      </c>
      <c r="AI75" s="9">
        <f>IF($A75&lt;=AI$117,NewDistributions!AI75,"")</f>
        <v>500</v>
      </c>
      <c r="AJ75" s="9">
        <f>IF($A75&lt;=AJ$117,NewDistributions!AJ75,"")</f>
        <v>1125</v>
      </c>
    </row>
    <row r="76" spans="1:36" x14ac:dyDescent="0.25">
      <c r="A76" s="1">
        <v>44391</v>
      </c>
      <c r="B76" s="3">
        <v>195</v>
      </c>
      <c r="C76" s="9">
        <f>IF($A76&lt;=C$117,NewDistributions!C76,"")</f>
        <v>255</v>
      </c>
      <c r="D76" s="9">
        <f>IF($A76&lt;=D$117,NewDistributions!D76,"")</f>
        <v>548</v>
      </c>
      <c r="E76" s="9">
        <f>IF($A76&lt;=E$117,NewDistributions!E76,"")</f>
        <v>560</v>
      </c>
      <c r="F76" s="9">
        <f>IF($A76&lt;=F$117,NewDistributions!F76,"")</f>
        <v>1979</v>
      </c>
      <c r="G76" s="9">
        <f>IF($A76&lt;=G$117,NewDistributions!G76,"")</f>
        <v>1635</v>
      </c>
      <c r="H76" s="9">
        <f>IF($A76&lt;=H$117,NewDistributions!H76,"")</f>
        <v>931</v>
      </c>
      <c r="I76" s="9">
        <f>IF($A76&lt;=I$117,NewDistributions!I76,"")</f>
        <v>1468</v>
      </c>
      <c r="J76" s="9">
        <f>IF($A76&lt;=J$117,NewDistributions!J76,"")</f>
        <v>477</v>
      </c>
      <c r="K76" s="9">
        <f>IF($A76&lt;=K$117,NewDistributions!K76,"")</f>
        <v>727</v>
      </c>
      <c r="L76" s="9">
        <f>IF($A76&lt;=L$117,NewDistributions!L76,"")</f>
        <v>167</v>
      </c>
      <c r="M76" s="9">
        <f>IF($A76&lt;=M$117,NewDistributions!M76,"")</f>
        <v>3646</v>
      </c>
      <c r="N76" s="9">
        <f>IF($A76&lt;=N$117,NewDistributions!N76,"")</f>
        <v>1202</v>
      </c>
      <c r="O76" s="9">
        <f>IF($A76&lt;=O$117,NewDistributions!O76,"")</f>
        <v>404</v>
      </c>
      <c r="P76" s="9">
        <f>IF($A76&lt;=P$117,NewDistributions!P76,"")</f>
        <v>3217</v>
      </c>
      <c r="Q76" s="9">
        <f>IF($A76&lt;=Q$117,NewDistributions!Q76,"")</f>
        <v>2378</v>
      </c>
      <c r="R76" s="9">
        <f>IF($A76&lt;=R$117,NewDistributions!R76,"")</f>
        <v>1605</v>
      </c>
      <c r="S76" s="9">
        <f>IF($A76&lt;=S$117,NewDistributions!S76,"")</f>
        <v>49</v>
      </c>
      <c r="T76" s="9">
        <f>IF($A76&lt;=T$117,NewDistributions!T76,"")</f>
        <v>318</v>
      </c>
      <c r="U76" s="9">
        <f>IF($A76&lt;=U$117,NewDistributions!U76,"")</f>
        <v>4660</v>
      </c>
      <c r="V76" s="9">
        <f>IF($A76&lt;=V$117,NewDistributions!V76,"")</f>
        <v>3305</v>
      </c>
      <c r="W76" s="9">
        <f>IF($A76&lt;=W$117,NewDistributions!W76,"")</f>
        <v>1131</v>
      </c>
      <c r="X76" s="9">
        <f>IF($A76&lt;=X$117,NewDistributions!X76,"")</f>
        <v>2313</v>
      </c>
      <c r="Y76" s="9">
        <f>IF($A76&lt;=Y$117,NewDistributions!Y76,"")</f>
        <v>742</v>
      </c>
      <c r="Z76" s="9">
        <f>IF($A76&lt;=Z$117,NewDistributions!Z76,"")</f>
        <v>2512</v>
      </c>
      <c r="AA76" s="9">
        <f>IF($A76&lt;=AA$117,NewDistributions!AA76,"")</f>
        <v>679</v>
      </c>
      <c r="AB76" s="9">
        <f>IF($A76&lt;=AB$117,NewDistributions!AB76,"")</f>
        <v>5101</v>
      </c>
      <c r="AC76" s="9">
        <f>IF($A76&lt;=AC$117,NewDistributions!AC76,"")</f>
        <v>2033</v>
      </c>
      <c r="AD76" s="9">
        <f>IF($A76&lt;=AD$117,NewDistributions!AD76,"")</f>
        <v>3416</v>
      </c>
      <c r="AE76" s="9">
        <f>IF($A76&lt;=AE$117,NewDistributions!AE76,"")</f>
        <v>974</v>
      </c>
      <c r="AF76" s="9">
        <f>IF($A76&lt;=AF$117,NewDistributions!AF76,"")</f>
        <v>1429</v>
      </c>
      <c r="AG76" s="9">
        <f>IF($A76&lt;=AG$117,NewDistributions!AG76,"")</f>
        <v>254</v>
      </c>
      <c r="AH76" s="9">
        <f>IF($A76&lt;=AH$117,NewDistributions!AH76,"")</f>
        <v>1429</v>
      </c>
      <c r="AI76" s="9">
        <f>IF($A76&lt;=AI$117,NewDistributions!AI76,"")</f>
        <v>1733</v>
      </c>
      <c r="AJ76" s="9">
        <f>IF($A76&lt;=AJ$117,NewDistributions!AJ76,"")</f>
        <v>750</v>
      </c>
    </row>
    <row r="77" spans="1:36" x14ac:dyDescent="0.25">
      <c r="A77" s="1">
        <v>44392</v>
      </c>
      <c r="B77" s="3">
        <v>196</v>
      </c>
      <c r="C77" s="9">
        <f>IF($A77&lt;=C$117,NewDistributions!C77,"")</f>
        <v>72</v>
      </c>
      <c r="D77" s="9">
        <f>IF($A77&lt;=D$117,NewDistributions!D77,"")</f>
        <v>94</v>
      </c>
      <c r="E77" s="9">
        <f>IF($A77&lt;=E$117,NewDistributions!E77,"")</f>
        <v>3556</v>
      </c>
      <c r="F77" s="9">
        <f>IF($A77&lt;=F$117,NewDistributions!F77,"")</f>
        <v>2595</v>
      </c>
      <c r="G77" s="9">
        <f>IF($A77&lt;=G$117,NewDistributions!G77,"")</f>
        <v>1332</v>
      </c>
      <c r="H77" s="9">
        <f>IF($A77&lt;=H$117,NewDistributions!H77,"")</f>
        <v>842</v>
      </c>
      <c r="I77" s="9">
        <f>IF($A77&lt;=I$117,NewDistributions!I77,"")</f>
        <v>1806</v>
      </c>
      <c r="J77" s="9">
        <f>IF($A77&lt;=J$117,NewDistributions!J77,"")</f>
        <v>661</v>
      </c>
      <c r="K77" s="9">
        <f>IF($A77&lt;=K$117,NewDistributions!K77,"")</f>
        <v>1131</v>
      </c>
      <c r="L77" s="9">
        <f>IF($A77&lt;=L$117,NewDistributions!L77,"")</f>
        <v>349</v>
      </c>
      <c r="M77" s="9">
        <f>IF($A77&lt;=M$117,NewDistributions!M77,"")</f>
        <v>631</v>
      </c>
      <c r="N77" s="9">
        <f>IF($A77&lt;=N$117,NewDistributions!N77,"")</f>
        <v>1369</v>
      </c>
      <c r="O77" s="9">
        <f>IF($A77&lt;=O$117,NewDistributions!O77,"")</f>
        <v>403</v>
      </c>
      <c r="P77" s="9">
        <f>IF($A77&lt;=P$117,NewDistributions!P77,"")</f>
        <v>2134</v>
      </c>
      <c r="Q77" s="9">
        <f>IF($A77&lt;=Q$117,NewDistributions!Q77,"")</f>
        <v>528</v>
      </c>
      <c r="R77" s="9">
        <f>IF($A77&lt;=R$117,NewDistributions!R77,"")</f>
        <v>1148</v>
      </c>
      <c r="S77" s="9">
        <f>IF($A77&lt;=S$117,NewDistributions!S77,"")</f>
        <v>2629</v>
      </c>
      <c r="T77" s="9">
        <f>IF($A77&lt;=T$117,NewDistributions!T77,"")</f>
        <v>275</v>
      </c>
      <c r="U77" s="9">
        <f>IF($A77&lt;=U$117,NewDistributions!U77,"")</f>
        <v>1756</v>
      </c>
      <c r="V77" s="9">
        <f>IF($A77&lt;=V$117,NewDistributions!V77,"")</f>
        <v>1824</v>
      </c>
      <c r="W77" s="9">
        <f>IF($A77&lt;=W$117,NewDistributions!W77,"")</f>
        <v>1782</v>
      </c>
      <c r="X77" s="9">
        <f>IF($A77&lt;=X$117,NewDistributions!X77,"")</f>
        <v>176</v>
      </c>
      <c r="Y77" s="9">
        <f>IF($A77&lt;=Y$117,NewDistributions!Y77,"")</f>
        <v>255</v>
      </c>
      <c r="Z77" s="9">
        <f>IF($A77&lt;=Z$117,NewDistributions!Z77,"")</f>
        <v>816</v>
      </c>
      <c r="AA77" s="9">
        <f>IF($A77&lt;=AA$117,NewDistributions!AA77,"")</f>
        <v>77</v>
      </c>
      <c r="AB77" s="9">
        <f>IF($A77&lt;=AB$117,NewDistributions!AB77,"")</f>
        <v>3404</v>
      </c>
      <c r="AC77" s="9">
        <f>IF($A77&lt;=AC$117,NewDistributions!AC77,"")</f>
        <v>1138</v>
      </c>
      <c r="AD77" s="9">
        <f>IF($A77&lt;=AD$117,NewDistributions!AD77,"")</f>
        <v>2322</v>
      </c>
      <c r="AE77" s="9">
        <f>IF($A77&lt;=AE$117,NewDistributions!AE77,"")</f>
        <v>47</v>
      </c>
      <c r="AF77" s="9">
        <f>IF($A77&lt;=AF$117,NewDistributions!AF77,"")</f>
        <v>784</v>
      </c>
      <c r="AG77" s="9">
        <f>IF($A77&lt;=AG$117,NewDistributions!AG77,"")</f>
        <v>2212</v>
      </c>
      <c r="AH77" s="9">
        <f>IF($A77&lt;=AH$117,NewDistributions!AH77,"")</f>
        <v>877</v>
      </c>
      <c r="AI77" s="9">
        <f>IF($A77&lt;=AI$117,NewDistributions!AI77,"")</f>
        <v>2026</v>
      </c>
      <c r="AJ77" s="9">
        <f>IF($A77&lt;=AJ$117,NewDistributions!AJ77,"")</f>
        <v>861</v>
      </c>
    </row>
    <row r="78" spans="1:36" x14ac:dyDescent="0.25">
      <c r="A78" s="1">
        <v>44393</v>
      </c>
      <c r="B78" s="3">
        <v>197</v>
      </c>
      <c r="C78" s="9">
        <f>IF($A78&lt;=C$117,NewDistributions!C78,"")</f>
        <v>175</v>
      </c>
      <c r="D78" s="9">
        <f>IF($A78&lt;=D$117,NewDistributions!D78,"")</f>
        <v>601</v>
      </c>
      <c r="E78" s="9">
        <f>IF($A78&lt;=E$117,NewDistributions!E78,"")</f>
        <v>4923</v>
      </c>
      <c r="F78" s="9">
        <f>IF($A78&lt;=F$117,NewDistributions!F78,"")</f>
        <v>1562</v>
      </c>
      <c r="G78" s="9">
        <f>IF($A78&lt;=G$117,NewDistributions!G78,"")</f>
        <v>1028</v>
      </c>
      <c r="H78" s="9">
        <f>IF($A78&lt;=H$117,NewDistributions!H78,"")</f>
        <v>814</v>
      </c>
      <c r="I78" s="9">
        <f>IF($A78&lt;=I$117,NewDistributions!I78,"")</f>
        <v>731</v>
      </c>
      <c r="J78" s="9">
        <f>IF($A78&lt;=J$117,NewDistributions!J78,"")</f>
        <v>241</v>
      </c>
      <c r="K78" s="9">
        <f>IF($A78&lt;=K$117,NewDistributions!K78,"")</f>
        <v>1053</v>
      </c>
      <c r="L78" s="9">
        <f>IF($A78&lt;=L$117,NewDistributions!L78,"")</f>
        <v>785</v>
      </c>
      <c r="M78" s="9">
        <f>IF($A78&lt;=M$117,NewDistributions!M78,"")</f>
        <v>1935</v>
      </c>
      <c r="N78" s="9">
        <f>IF($A78&lt;=N$117,NewDistributions!N78,"")</f>
        <v>2425</v>
      </c>
      <c r="O78" s="9">
        <f>IF($A78&lt;=O$117,NewDistributions!O78,"")</f>
        <v>25</v>
      </c>
      <c r="P78" s="9">
        <f>IF($A78&lt;=P$117,NewDistributions!P78,"")</f>
        <v>2716</v>
      </c>
      <c r="Q78" s="9">
        <f>IF($A78&lt;=Q$117,NewDistributions!Q78,"")</f>
        <v>5315</v>
      </c>
      <c r="R78" s="9">
        <f>IF($A78&lt;=R$117,NewDistributions!R78,"")</f>
        <v>239</v>
      </c>
      <c r="S78" s="9">
        <f>IF($A78&lt;=S$117,NewDistributions!S78,"")</f>
        <v>1583</v>
      </c>
      <c r="T78" s="9">
        <f>IF($A78&lt;=T$117,NewDistributions!T78,"")</f>
        <v>969</v>
      </c>
      <c r="U78" s="9">
        <f>IF($A78&lt;=U$117,NewDistributions!U78,"")</f>
        <v>1972</v>
      </c>
      <c r="V78" s="9">
        <f>IF($A78&lt;=V$117,NewDistributions!V78,"")</f>
        <v>1255</v>
      </c>
      <c r="W78" s="9">
        <f>IF($A78&lt;=W$117,NewDistributions!W78,"")</f>
        <v>139</v>
      </c>
      <c r="X78" s="9">
        <f>IF($A78&lt;=X$117,NewDistributions!X78,"")</f>
        <v>125</v>
      </c>
      <c r="Y78" s="9">
        <f>IF($A78&lt;=Y$117,NewDistributions!Y78,"")</f>
        <v>970</v>
      </c>
      <c r="Z78" s="9">
        <f>IF($A78&lt;=Z$117,NewDistributions!Z78,"")</f>
        <v>3722</v>
      </c>
      <c r="AA78" s="9">
        <f>IF($A78&lt;=AA$117,NewDistributions!AA78,"")</f>
        <v>552</v>
      </c>
      <c r="AB78" s="9">
        <f>IF($A78&lt;=AB$117,NewDistributions!AB78,"")</f>
        <v>1636</v>
      </c>
      <c r="AC78" s="9">
        <f>IF($A78&lt;=AC$117,NewDistributions!AC78,"")</f>
        <v>1990</v>
      </c>
      <c r="AD78" s="9">
        <f>IF($A78&lt;=AD$117,NewDistributions!AD78,"")</f>
        <v>1255</v>
      </c>
      <c r="AE78" s="9">
        <f>IF($A78&lt;=AE$117,NewDistributions!AE78,"")</f>
        <v>1386</v>
      </c>
      <c r="AF78" s="9">
        <f>IF($A78&lt;=AF$117,NewDistributions!AF78,"")</f>
        <v>2546</v>
      </c>
      <c r="AG78" s="9">
        <f>IF($A78&lt;=AG$117,NewDistributions!AG78,"")</f>
        <v>1531</v>
      </c>
      <c r="AH78" s="9">
        <f>IF($A78&lt;=AH$117,NewDistributions!AH78,"")</f>
        <v>4905</v>
      </c>
      <c r="AI78" s="9">
        <f>IF($A78&lt;=AI$117,NewDistributions!AI78,"")</f>
        <v>618</v>
      </c>
      <c r="AJ78" s="9">
        <f>IF($A78&lt;=AJ$117,NewDistributions!AJ78,"")</f>
        <v>5522</v>
      </c>
    </row>
    <row r="79" spans="1:36" x14ac:dyDescent="0.25">
      <c r="A79" s="1">
        <v>44394</v>
      </c>
      <c r="B79" s="3">
        <v>198</v>
      </c>
      <c r="C79" s="9">
        <f>IF($A79&lt;=C$117,NewDistributions!C79,"")</f>
        <v>190</v>
      </c>
      <c r="D79" s="9">
        <f>IF($A79&lt;=D$117,NewDistributions!D79,"")</f>
        <v>472</v>
      </c>
      <c r="E79" s="9">
        <f>IF($A79&lt;=E$117,NewDistributions!E79,"")</f>
        <v>1751</v>
      </c>
      <c r="F79" s="9">
        <f>IF($A79&lt;=F$117,NewDistributions!F79,"")</f>
        <v>2638</v>
      </c>
      <c r="G79" s="9">
        <f>IF($A79&lt;=G$117,NewDistributions!G79,"")</f>
        <v>2819</v>
      </c>
      <c r="H79" s="9">
        <f>IF($A79&lt;=H$117,NewDistributions!H79,"")</f>
        <v>146</v>
      </c>
      <c r="I79" s="9">
        <f>IF($A79&lt;=I$117,NewDistributions!I79,"")</f>
        <v>461</v>
      </c>
      <c r="J79" s="9">
        <f>IF($A79&lt;=J$117,NewDistributions!J79,"")</f>
        <v>1069</v>
      </c>
      <c r="K79" s="9">
        <f>IF($A79&lt;=K$117,NewDistributions!K79,"")</f>
        <v>1913</v>
      </c>
      <c r="L79" s="9">
        <f>IF($A79&lt;=L$117,NewDistributions!L79,"")</f>
        <v>595</v>
      </c>
      <c r="M79" s="9">
        <f>IF($A79&lt;=M$117,NewDistributions!M79,"")</f>
        <v>606</v>
      </c>
      <c r="N79" s="9">
        <f>IF($A79&lt;=N$117,NewDistributions!N79,"")</f>
        <v>729</v>
      </c>
      <c r="O79" s="9">
        <f>IF($A79&lt;=O$117,NewDistributions!O79,"")</f>
        <v>1353</v>
      </c>
      <c r="P79" s="9">
        <f>IF($A79&lt;=P$117,NewDistributions!P79,"")</f>
        <v>2610</v>
      </c>
      <c r="Q79" s="9">
        <f>IF($A79&lt;=Q$117,NewDistributions!Q79,"")</f>
        <v>112</v>
      </c>
      <c r="R79" s="9">
        <f>IF($A79&lt;=R$117,NewDistributions!R79,"")</f>
        <v>1255</v>
      </c>
      <c r="S79" s="9">
        <f>IF($A79&lt;=S$117,NewDistributions!S79,"")</f>
        <v>1001</v>
      </c>
      <c r="T79" s="9">
        <f>IF($A79&lt;=T$117,NewDistributions!T79,"")</f>
        <v>450</v>
      </c>
      <c r="U79" s="9">
        <f>IF($A79&lt;=U$117,NewDistributions!U79,"")</f>
        <v>273</v>
      </c>
      <c r="V79" s="9">
        <f>IF($A79&lt;=V$117,NewDistributions!V79,"")</f>
        <v>623</v>
      </c>
      <c r="W79" s="9">
        <f>IF($A79&lt;=W$117,NewDistributions!W79,"")</f>
        <v>143</v>
      </c>
      <c r="X79" s="9">
        <f>IF($A79&lt;=X$117,NewDistributions!X79,"")</f>
        <v>688</v>
      </c>
      <c r="Y79" s="9">
        <f>IF($A79&lt;=Y$117,NewDistributions!Y79,"")</f>
        <v>2013</v>
      </c>
      <c r="Z79" s="9">
        <f>IF($A79&lt;=Z$117,NewDistributions!Z79,"")</f>
        <v>2357</v>
      </c>
      <c r="AA79" s="9">
        <f>IF($A79&lt;=AA$117,NewDistributions!AA79,"")</f>
        <v>819</v>
      </c>
      <c r="AB79" s="9">
        <f>IF($A79&lt;=AB$117,NewDistributions!AB79,"")</f>
        <v>1915</v>
      </c>
      <c r="AC79" s="9">
        <f>IF($A79&lt;=AC$117,NewDistributions!AC79,"")</f>
        <v>3347</v>
      </c>
      <c r="AD79" s="9">
        <f>IF($A79&lt;=AD$117,NewDistributions!AD79,"")</f>
        <v>5061</v>
      </c>
      <c r="AE79" s="9">
        <f>IF($A79&lt;=AE$117,NewDistributions!AE79,"")</f>
        <v>3977</v>
      </c>
      <c r="AF79" s="9">
        <f>IF($A79&lt;=AF$117,NewDistributions!AF79,"")</f>
        <v>2207</v>
      </c>
      <c r="AG79" s="9">
        <f>IF($A79&lt;=AG$117,NewDistributions!AG79,"")</f>
        <v>197</v>
      </c>
      <c r="AH79" s="9">
        <f>IF($A79&lt;=AH$117,NewDistributions!AH79,"")</f>
        <v>1550</v>
      </c>
      <c r="AI79" s="9">
        <f>IF($A79&lt;=AI$117,NewDistributions!AI79,"")</f>
        <v>244</v>
      </c>
      <c r="AJ79" s="9">
        <f>IF($A79&lt;=AJ$117,NewDistributions!AJ79,"")</f>
        <v>3153</v>
      </c>
    </row>
    <row r="80" spans="1:36" x14ac:dyDescent="0.25">
      <c r="A80" s="1">
        <v>44395</v>
      </c>
      <c r="B80" s="3">
        <v>199</v>
      </c>
      <c r="C80" s="9">
        <f>IF($A80&lt;=C$117,NewDistributions!C80,"")</f>
        <v>519</v>
      </c>
      <c r="D80" s="9">
        <f>IF($A80&lt;=D$117,NewDistributions!D80,"")</f>
        <v>937</v>
      </c>
      <c r="E80" s="9">
        <f>IF($A80&lt;=E$117,NewDistributions!E80,"")</f>
        <v>940</v>
      </c>
      <c r="F80" s="9">
        <f>IF($A80&lt;=F$117,NewDistributions!F80,"")</f>
        <v>1481</v>
      </c>
      <c r="G80" s="9">
        <f>IF($A80&lt;=G$117,NewDistributions!G80,"")</f>
        <v>12856</v>
      </c>
      <c r="H80" s="9">
        <f>IF($A80&lt;=H$117,NewDistributions!H80,"")</f>
        <v>221</v>
      </c>
      <c r="I80" s="9">
        <f>IF($A80&lt;=I$117,NewDistributions!I80,"")</f>
        <v>2828</v>
      </c>
      <c r="J80" s="9">
        <f>IF($A80&lt;=J$117,NewDistributions!J80,"")</f>
        <v>1166</v>
      </c>
      <c r="K80" s="9">
        <f>IF($A80&lt;=K$117,NewDistributions!K80,"")</f>
        <v>3262</v>
      </c>
      <c r="L80" s="9">
        <f>IF($A80&lt;=L$117,NewDistributions!L80,"")</f>
        <v>1488</v>
      </c>
      <c r="M80" s="9">
        <f>IF($A80&lt;=M$117,NewDistributions!M80,"")</f>
        <v>2216</v>
      </c>
      <c r="N80" s="9">
        <f>IF($A80&lt;=N$117,NewDistributions!N80,"")</f>
        <v>183</v>
      </c>
      <c r="O80" s="9">
        <f>IF($A80&lt;=O$117,NewDistributions!O80,"")</f>
        <v>776</v>
      </c>
      <c r="P80" s="9">
        <f>IF($A80&lt;=P$117,NewDistributions!P80,"")</f>
        <v>984</v>
      </c>
      <c r="Q80" s="9">
        <f>IF($A80&lt;=Q$117,NewDistributions!Q80,"")</f>
        <v>2524</v>
      </c>
      <c r="R80" s="9">
        <f>IF($A80&lt;=R$117,NewDistributions!R80,"")</f>
        <v>2099</v>
      </c>
      <c r="S80" s="9">
        <f>IF($A80&lt;=S$117,NewDistributions!S80,"")</f>
        <v>1173</v>
      </c>
      <c r="T80" s="9">
        <f>IF($A80&lt;=T$117,NewDistributions!T80,"")</f>
        <v>668</v>
      </c>
      <c r="U80" s="9">
        <f>IF($A80&lt;=U$117,NewDistributions!U80,"")</f>
        <v>2065</v>
      </c>
      <c r="V80" s="9">
        <f>IF($A80&lt;=V$117,NewDistributions!V80,"")</f>
        <v>1301</v>
      </c>
      <c r="W80" s="9">
        <f>IF($A80&lt;=W$117,NewDistributions!W80,"")</f>
        <v>1455</v>
      </c>
      <c r="X80" s="9">
        <f>IF($A80&lt;=X$117,NewDistributions!X80,"")</f>
        <v>4395</v>
      </c>
      <c r="Y80" s="9">
        <f>IF($A80&lt;=Y$117,NewDistributions!Y80,"")</f>
        <v>35</v>
      </c>
      <c r="Z80" s="9">
        <f>IF($A80&lt;=Z$117,NewDistributions!Z80,"")</f>
        <v>1667</v>
      </c>
      <c r="AA80" s="9">
        <f>IF($A80&lt;=AA$117,NewDistributions!AA80,"")</f>
        <v>975</v>
      </c>
      <c r="AB80" s="9">
        <f>IF($A80&lt;=AB$117,NewDistributions!AB80,"")</f>
        <v>663</v>
      </c>
      <c r="AC80" s="9">
        <f>IF($A80&lt;=AC$117,NewDistributions!AC80,"")</f>
        <v>6097</v>
      </c>
      <c r="AD80" s="9">
        <f>IF($A80&lt;=AD$117,NewDistributions!AD80,"")</f>
        <v>794</v>
      </c>
      <c r="AE80" s="9">
        <f>IF($A80&lt;=AE$117,NewDistributions!AE80,"")</f>
        <v>2219</v>
      </c>
      <c r="AF80" s="9">
        <f>IF($A80&lt;=AF$117,NewDistributions!AF80,"")</f>
        <v>1277</v>
      </c>
      <c r="AG80" s="9">
        <f>IF($A80&lt;=AG$117,NewDistributions!AG80,"")</f>
        <v>175</v>
      </c>
      <c r="AH80" s="9">
        <f>IF($A80&lt;=AH$117,NewDistributions!AH80,"")</f>
        <v>2798</v>
      </c>
      <c r="AI80" s="9">
        <f>IF($A80&lt;=AI$117,NewDistributions!AI80,"")</f>
        <v>3557</v>
      </c>
      <c r="AJ80" s="9">
        <f>IF($A80&lt;=AJ$117,NewDistributions!AJ80,"")</f>
        <v>2332</v>
      </c>
    </row>
    <row r="81" spans="1:36" x14ac:dyDescent="0.25">
      <c r="A81" s="1">
        <v>44396</v>
      </c>
      <c r="B81" s="3">
        <v>200</v>
      </c>
      <c r="C81" s="9">
        <f>IF($A81&lt;=C$117,NewDistributions!C81,"")</f>
        <v>1714</v>
      </c>
      <c r="D81" s="9">
        <f>IF($A81&lt;=D$117,NewDistributions!D81,"")</f>
        <v>1156</v>
      </c>
      <c r="E81" s="9">
        <f>IF($A81&lt;=E$117,NewDistributions!E81,"")</f>
        <v>1398</v>
      </c>
      <c r="F81" s="9">
        <f>IF($A81&lt;=F$117,NewDistributions!F81,"")</f>
        <v>1894</v>
      </c>
      <c r="G81" s="9">
        <f>IF($A81&lt;=G$117,NewDistributions!G81,"")</f>
        <v>877</v>
      </c>
      <c r="H81" s="9">
        <f>IF($A81&lt;=H$117,NewDistributions!H81,"")</f>
        <v>1627</v>
      </c>
      <c r="I81" s="9">
        <f>IF($A81&lt;=I$117,NewDistributions!I81,"")</f>
        <v>2208</v>
      </c>
      <c r="J81" s="9">
        <f>IF($A81&lt;=J$117,NewDistributions!J81,"")</f>
        <v>339</v>
      </c>
      <c r="K81" s="9">
        <f>IF($A81&lt;=K$117,NewDistributions!K81,"")</f>
        <v>443</v>
      </c>
      <c r="L81" s="9">
        <f>IF($A81&lt;=L$117,NewDistributions!L81,"")</f>
        <v>831</v>
      </c>
      <c r="M81" s="9">
        <f>IF($A81&lt;=M$117,NewDistributions!M81,"")</f>
        <v>561</v>
      </c>
      <c r="N81" s="9">
        <f>IF($A81&lt;=N$117,NewDistributions!N81,"")</f>
        <v>3689</v>
      </c>
      <c r="O81" s="9">
        <f>IF($A81&lt;=O$117,NewDistributions!O81,"")</f>
        <v>260</v>
      </c>
      <c r="P81" s="9">
        <f>IF($A81&lt;=P$117,NewDistributions!P81,"")</f>
        <v>2432</v>
      </c>
      <c r="Q81" s="9">
        <f>IF($A81&lt;=Q$117,NewDistributions!Q81,"")</f>
        <v>0</v>
      </c>
      <c r="R81" s="9">
        <f>IF($A81&lt;=R$117,NewDistributions!R81,"")</f>
        <v>2203</v>
      </c>
      <c r="S81" s="9">
        <f>IF($A81&lt;=S$117,NewDistributions!S81,"")</f>
        <v>41</v>
      </c>
      <c r="T81" s="9">
        <f>IF($A81&lt;=T$117,NewDistributions!T81,"")</f>
        <v>2549</v>
      </c>
      <c r="U81" s="9">
        <f>IF($A81&lt;=U$117,NewDistributions!U81,"")</f>
        <v>2199</v>
      </c>
      <c r="V81" s="9">
        <f>IF($A81&lt;=V$117,NewDistributions!V81,"")</f>
        <v>1141</v>
      </c>
      <c r="W81" s="9">
        <f>IF($A81&lt;=W$117,NewDistributions!W81,"")</f>
        <v>610</v>
      </c>
      <c r="X81" s="9">
        <f>IF($A81&lt;=X$117,NewDistributions!X81,"")</f>
        <v>1499</v>
      </c>
      <c r="Y81" s="9">
        <f>IF($A81&lt;=Y$117,NewDistributions!Y81,"")</f>
        <v>465</v>
      </c>
      <c r="Z81" s="9">
        <f>IF($A81&lt;=Z$117,NewDistributions!Z81,"")</f>
        <v>5826</v>
      </c>
      <c r="AA81" s="9">
        <f>IF($A81&lt;=AA$117,NewDistributions!AA81,"")</f>
        <v>2906</v>
      </c>
      <c r="AB81" s="9">
        <f>IF($A81&lt;=AB$117,NewDistributions!AB81,"")</f>
        <v>1154</v>
      </c>
      <c r="AC81" s="9">
        <f>IF($A81&lt;=AC$117,NewDistributions!AC81,"")</f>
        <v>2311</v>
      </c>
      <c r="AD81" s="9">
        <f>IF($A81&lt;=AD$117,NewDistributions!AD81,"")</f>
        <v>2522</v>
      </c>
      <c r="AE81" s="9">
        <f>IF($A81&lt;=AE$117,NewDistributions!AE81,"")</f>
        <v>1474</v>
      </c>
      <c r="AF81" s="9">
        <f>IF($A81&lt;=AF$117,NewDistributions!AF81,"")</f>
        <v>1829</v>
      </c>
      <c r="AG81" s="9">
        <f>IF($A81&lt;=AG$117,NewDistributions!AG81,"")</f>
        <v>477</v>
      </c>
      <c r="AH81" s="9">
        <f>IF($A81&lt;=AH$117,NewDistributions!AH81,"")</f>
        <v>2503</v>
      </c>
      <c r="AI81" s="9">
        <f>IF($A81&lt;=AI$117,NewDistributions!AI81,"")</f>
        <v>177</v>
      </c>
      <c r="AJ81" s="9">
        <f>IF($A81&lt;=AJ$117,NewDistributions!AJ81,"")</f>
        <v>5211</v>
      </c>
    </row>
    <row r="82" spans="1:36" x14ac:dyDescent="0.25">
      <c r="A82" s="1">
        <v>44397</v>
      </c>
      <c r="B82" s="3">
        <v>201</v>
      </c>
      <c r="C82" s="9">
        <f>IF($A82&lt;=C$117,NewDistributions!C82,"")</f>
        <v>717</v>
      </c>
      <c r="D82" s="9">
        <f>IF($A82&lt;=D$117,NewDistributions!D82,"")</f>
        <v>1017</v>
      </c>
      <c r="E82" s="9">
        <f>IF($A82&lt;=E$117,NewDistributions!E82,"")</f>
        <v>3513</v>
      </c>
      <c r="F82" s="9">
        <f>IF($A82&lt;=F$117,NewDistributions!F82,"")</f>
        <v>911</v>
      </c>
      <c r="G82" s="9">
        <f>IF($A82&lt;=G$117,NewDistributions!G82,"")</f>
        <v>4813</v>
      </c>
      <c r="H82" s="9">
        <f>IF($A82&lt;=H$117,NewDistributions!H82,"")</f>
        <v>966</v>
      </c>
      <c r="I82" s="9">
        <f>IF($A82&lt;=I$117,NewDistributions!I82,"")</f>
        <v>3174</v>
      </c>
      <c r="J82" s="9">
        <f>IF($A82&lt;=J$117,NewDistributions!J82,"")</f>
        <v>1650</v>
      </c>
      <c r="K82" s="9">
        <f>IF($A82&lt;=K$117,NewDistributions!K82,"")</f>
        <v>344</v>
      </c>
      <c r="L82" s="9">
        <f>IF($A82&lt;=L$117,NewDistributions!L82,"")</f>
        <v>638</v>
      </c>
      <c r="M82" s="9">
        <f>IF($A82&lt;=M$117,NewDistributions!M82,"")</f>
        <v>308</v>
      </c>
      <c r="N82" s="9">
        <f>IF($A82&lt;=N$117,NewDistributions!N82,"")</f>
        <v>3887</v>
      </c>
      <c r="O82" s="9">
        <f>IF($A82&lt;=O$117,NewDistributions!O82,"")</f>
        <v>154</v>
      </c>
      <c r="P82" s="9">
        <f>IF($A82&lt;=P$117,NewDistributions!P82,"")</f>
        <v>2365</v>
      </c>
      <c r="Q82" s="9">
        <f>IF($A82&lt;=Q$117,NewDistributions!Q82,"")</f>
        <v>609</v>
      </c>
      <c r="R82" s="9">
        <f>IF($A82&lt;=R$117,NewDistributions!R82,"")</f>
        <v>1492</v>
      </c>
      <c r="S82" s="9">
        <f>IF($A82&lt;=S$117,NewDistributions!S82,"")</f>
        <v>1009</v>
      </c>
      <c r="T82" s="9">
        <f>IF($A82&lt;=T$117,NewDistributions!T82,"")</f>
        <v>627</v>
      </c>
      <c r="U82" s="9">
        <f>IF($A82&lt;=U$117,NewDistributions!U82,"")</f>
        <v>202</v>
      </c>
      <c r="V82" s="9">
        <f>IF($A82&lt;=V$117,NewDistributions!V82,"")</f>
        <v>443</v>
      </c>
      <c r="W82" s="9">
        <f>IF($A82&lt;=W$117,NewDistributions!W82,"")</f>
        <v>410</v>
      </c>
      <c r="X82" s="9">
        <f>IF($A82&lt;=X$117,NewDistributions!X82,"")</f>
        <v>1813</v>
      </c>
      <c r="Y82" s="9">
        <f>IF($A82&lt;=Y$117,NewDistributions!Y82,"")</f>
        <v>4</v>
      </c>
      <c r="Z82" s="9">
        <f>IF($A82&lt;=Z$117,NewDistributions!Z82,"")</f>
        <v>2138</v>
      </c>
      <c r="AA82" s="9">
        <f>IF($A82&lt;=AA$117,NewDistributions!AA82,"")</f>
        <v>1184</v>
      </c>
      <c r="AB82" s="9">
        <f>IF($A82&lt;=AB$117,NewDistributions!AB82,"")</f>
        <v>2085</v>
      </c>
      <c r="AC82" s="9">
        <f>IF($A82&lt;=AC$117,NewDistributions!AC82,"")</f>
        <v>6429</v>
      </c>
      <c r="AD82" s="9">
        <f>IF($A82&lt;=AD$117,NewDistributions!AD82,"")</f>
        <v>3239</v>
      </c>
      <c r="AE82" s="9">
        <f>IF($A82&lt;=AE$117,NewDistributions!AE82,"")</f>
        <v>572</v>
      </c>
      <c r="AF82" s="9">
        <f>IF($A82&lt;=AF$117,NewDistributions!AF82,"")</f>
        <v>734</v>
      </c>
      <c r="AG82" s="9">
        <f>IF($A82&lt;=AG$117,NewDistributions!AG82,"")</f>
        <v>352</v>
      </c>
      <c r="AH82" s="9">
        <f>IF($A82&lt;=AH$117,NewDistributions!AH82,"")</f>
        <v>21</v>
      </c>
      <c r="AI82" s="9">
        <f>IF($A82&lt;=AI$117,NewDistributions!AI82,"")</f>
        <v>1625</v>
      </c>
      <c r="AJ82" s="9">
        <f>IF($A82&lt;=AJ$117,NewDistributions!AJ82,"")</f>
        <v>4033</v>
      </c>
    </row>
    <row r="83" spans="1:36" x14ac:dyDescent="0.25">
      <c r="A83" s="1">
        <v>44398</v>
      </c>
      <c r="B83" s="3">
        <v>202</v>
      </c>
      <c r="C83" s="9">
        <f>IF($A83&lt;=C$117,NewDistributions!C83,"")</f>
        <v>64</v>
      </c>
      <c r="D83" s="9">
        <f>IF($A83&lt;=D$117,NewDistributions!D83,"")</f>
        <v>897</v>
      </c>
      <c r="E83" s="9">
        <f>IF($A83&lt;=E$117,NewDistributions!E83,"")</f>
        <v>2606</v>
      </c>
      <c r="F83" s="9">
        <f>IF($A83&lt;=F$117,NewDistributions!F83,"")</f>
        <v>2587</v>
      </c>
      <c r="G83" s="9">
        <f>IF($A83&lt;=G$117,NewDistributions!G83,"")</f>
        <v>3670</v>
      </c>
      <c r="H83" s="9">
        <f>IF($A83&lt;=H$117,NewDistributions!H83,"")</f>
        <v>1176</v>
      </c>
      <c r="I83" s="9">
        <f>IF($A83&lt;=I$117,NewDistributions!I83,"")</f>
        <v>487</v>
      </c>
      <c r="J83" s="9">
        <f>IF($A83&lt;=J$117,NewDistributions!J83,"")</f>
        <v>58</v>
      </c>
      <c r="K83" s="9">
        <f>IF($A83&lt;=K$117,NewDistributions!K83,"")</f>
        <v>2402</v>
      </c>
      <c r="L83" s="9">
        <f>IF($A83&lt;=L$117,NewDistributions!L83,"")</f>
        <v>1125</v>
      </c>
      <c r="M83" s="9">
        <f>IF($A83&lt;=M$117,NewDistributions!M83,"")</f>
        <v>69</v>
      </c>
      <c r="N83" s="9">
        <f>IF($A83&lt;=N$117,NewDistributions!N83,"")</f>
        <v>311</v>
      </c>
      <c r="O83" s="9">
        <f>IF($A83&lt;=O$117,NewDistributions!O83,"")</f>
        <v>235</v>
      </c>
      <c r="P83" s="9">
        <f>IF($A83&lt;=P$117,NewDistributions!P83,"")</f>
        <v>1611</v>
      </c>
      <c r="Q83" s="9">
        <f>IF($A83&lt;=Q$117,NewDistributions!Q83,"")</f>
        <v>172</v>
      </c>
      <c r="R83" s="9">
        <f>IF($A83&lt;=R$117,NewDistributions!R83,"")</f>
        <v>1504</v>
      </c>
      <c r="S83" s="9">
        <f>IF($A83&lt;=S$117,NewDistributions!S83,"")</f>
        <v>1918</v>
      </c>
      <c r="T83" s="9">
        <f>IF($A83&lt;=T$117,NewDistributions!T83,"")</f>
        <v>700</v>
      </c>
      <c r="U83" s="9">
        <f>IF($A83&lt;=U$117,NewDistributions!U83,"")</f>
        <v>2496</v>
      </c>
      <c r="V83" s="9">
        <f>IF($A83&lt;=V$117,NewDistributions!V83,"")</f>
        <v>1855</v>
      </c>
      <c r="W83" s="9">
        <f>IF($A83&lt;=W$117,NewDistributions!W83,"")</f>
        <v>2</v>
      </c>
      <c r="X83" s="9">
        <f>IF($A83&lt;=X$117,NewDistributions!X83,"")</f>
        <v>744</v>
      </c>
      <c r="Y83" s="9">
        <f>IF($A83&lt;=Y$117,NewDistributions!Y83,"")</f>
        <v>1604</v>
      </c>
      <c r="Z83" s="9">
        <f>IF($A83&lt;=Z$117,NewDistributions!Z83,"")</f>
        <v>2091</v>
      </c>
      <c r="AA83" s="9">
        <f>IF($A83&lt;=AA$117,NewDistributions!AA83,"")</f>
        <v>508</v>
      </c>
      <c r="AB83" s="9">
        <f>IF($A83&lt;=AB$117,NewDistributions!AB83,"")</f>
        <v>2324</v>
      </c>
      <c r="AC83" s="9">
        <f>IF($A83&lt;=AC$117,NewDistributions!AC83,"")</f>
        <v>3083</v>
      </c>
      <c r="AD83" s="9">
        <f>IF($A83&lt;=AD$117,NewDistributions!AD83,"")</f>
        <v>3165</v>
      </c>
      <c r="AE83" s="9">
        <f>IF($A83&lt;=AE$117,NewDistributions!AE83,"")</f>
        <v>134</v>
      </c>
      <c r="AF83" s="9">
        <f>IF($A83&lt;=AF$117,NewDistributions!AF83,"")</f>
        <v>1416</v>
      </c>
      <c r="AG83" s="9">
        <f>IF($A83&lt;=AG$117,NewDistributions!AG83,"")</f>
        <v>2207</v>
      </c>
      <c r="AH83" s="9">
        <f>IF($A83&lt;=AH$117,NewDistributions!AH83,"")</f>
        <v>1360</v>
      </c>
      <c r="AI83" s="9">
        <f>IF($A83&lt;=AI$117,NewDistributions!AI83,"")</f>
        <v>934</v>
      </c>
      <c r="AJ83" s="9">
        <f>IF($A83&lt;=AJ$117,NewDistributions!AJ83,"")</f>
        <v>1406</v>
      </c>
    </row>
    <row r="84" spans="1:36" x14ac:dyDescent="0.25">
      <c r="A84" s="1">
        <v>44399</v>
      </c>
      <c r="B84" s="3">
        <v>203</v>
      </c>
      <c r="C84" s="9">
        <f>IF($A84&lt;=C$117,NewDistributions!C84,"")</f>
        <v>0</v>
      </c>
      <c r="D84" s="9">
        <f>IF($A84&lt;=D$117,NewDistributions!D84,"")</f>
        <v>110</v>
      </c>
      <c r="E84" s="9">
        <f>IF($A84&lt;=E$117,NewDistributions!E84,"")</f>
        <v>3713</v>
      </c>
      <c r="F84" s="9">
        <f>IF($A84&lt;=F$117,NewDistributions!F84,"")</f>
        <v>641</v>
      </c>
      <c r="G84" s="9">
        <f>IF($A84&lt;=G$117,NewDistributions!G84,"")</f>
        <v>558</v>
      </c>
      <c r="H84" s="9">
        <f>IF($A84&lt;=H$117,NewDistributions!H84,"")</f>
        <v>1369</v>
      </c>
      <c r="I84" s="9">
        <f>IF($A84&lt;=I$117,NewDistributions!I84,"")</f>
        <v>1075</v>
      </c>
      <c r="J84" s="9">
        <f>IF($A84&lt;=J$117,NewDistributions!J84,"")</f>
        <v>869</v>
      </c>
      <c r="K84" s="9">
        <f>IF($A84&lt;=K$117,NewDistributions!K84,"")</f>
        <v>1222</v>
      </c>
      <c r="L84" s="9">
        <f>IF($A84&lt;=L$117,NewDistributions!L84,"")</f>
        <v>566</v>
      </c>
      <c r="M84" s="9">
        <f>IF($A84&lt;=M$117,NewDistributions!M84,"")</f>
        <v>1680</v>
      </c>
      <c r="N84" s="9">
        <f>IF($A84&lt;=N$117,NewDistributions!N84,"")</f>
        <v>1769</v>
      </c>
      <c r="O84" s="9">
        <f>IF($A84&lt;=O$117,NewDistributions!O84,"")</f>
        <v>1335</v>
      </c>
      <c r="P84" s="9">
        <f>IF($A84&lt;=P$117,NewDistributions!P84,"")</f>
        <v>2117</v>
      </c>
      <c r="Q84" s="9">
        <f>IF($A84&lt;=Q$117,NewDistributions!Q84,"")</f>
        <v>19</v>
      </c>
      <c r="R84" s="9">
        <f>IF($A84&lt;=R$117,NewDistributions!R84,"")</f>
        <v>2469</v>
      </c>
      <c r="S84" s="9">
        <f>IF($A84&lt;=S$117,NewDistributions!S84,"")</f>
        <v>274</v>
      </c>
      <c r="T84" s="9">
        <f>IF($A84&lt;=T$117,NewDistributions!T84,"")</f>
        <v>808</v>
      </c>
      <c r="U84" s="9">
        <f>IF($A84&lt;=U$117,NewDistributions!U84,"")</f>
        <v>2033</v>
      </c>
      <c r="V84" s="9">
        <f>IF($A84&lt;=V$117,NewDistributions!V84,"")</f>
        <v>1206</v>
      </c>
      <c r="W84" s="9">
        <f>IF($A84&lt;=W$117,NewDistributions!W84,"")</f>
        <v>80</v>
      </c>
      <c r="X84" s="9">
        <f>IF($A84&lt;=X$117,NewDistributions!X84,"")</f>
        <v>1881</v>
      </c>
      <c r="Y84" s="9">
        <f>IF($A84&lt;=Y$117,NewDistributions!Y84,"")</f>
        <v>1159</v>
      </c>
      <c r="Z84" s="9">
        <f>IF($A84&lt;=Z$117,NewDistributions!Z84,"")</f>
        <v>1347</v>
      </c>
      <c r="AA84" s="9">
        <f>IF($A84&lt;=AA$117,NewDistributions!AA84,"")</f>
        <v>552</v>
      </c>
      <c r="AB84" s="9">
        <f>IF($A84&lt;=AB$117,NewDistributions!AB84,"")</f>
        <v>1654</v>
      </c>
      <c r="AC84" s="9">
        <f>IF($A84&lt;=AC$117,NewDistributions!AC84,"")</f>
        <v>1587</v>
      </c>
      <c r="AD84" s="9">
        <f>IF($A84&lt;=AD$117,NewDistributions!AD84,"")</f>
        <v>683</v>
      </c>
      <c r="AE84" s="9">
        <f>IF($A84&lt;=AE$117,NewDistributions!AE84,"")</f>
        <v>1060</v>
      </c>
      <c r="AF84" s="9">
        <f>IF($A84&lt;=AF$117,NewDistributions!AF84,"")</f>
        <v>299</v>
      </c>
      <c r="AG84" s="9">
        <f>IF($A84&lt;=AG$117,NewDistributions!AG84,"")</f>
        <v>68</v>
      </c>
      <c r="AH84" s="9">
        <f>IF($A84&lt;=AH$117,NewDistributions!AH84,"")</f>
        <v>4979</v>
      </c>
      <c r="AI84" s="9">
        <f>IF($A84&lt;=AI$117,NewDistributions!AI84,"")</f>
        <v>967</v>
      </c>
      <c r="AJ84" s="9">
        <f>IF($A84&lt;=AJ$117,NewDistributions!AJ84,"")</f>
        <v>2530</v>
      </c>
    </row>
    <row r="85" spans="1:36" x14ac:dyDescent="0.25">
      <c r="A85" s="1">
        <v>44400</v>
      </c>
      <c r="B85" s="3">
        <v>204</v>
      </c>
      <c r="C85" s="9">
        <f>IF($A85&lt;=C$117,NewDistributions!C85,"")</f>
        <v>2275</v>
      </c>
      <c r="D85" s="9">
        <f>IF($A85&lt;=D$117,NewDistributions!D85,"")</f>
        <v>951</v>
      </c>
      <c r="E85" s="9">
        <f>IF($A85&lt;=E$117,NewDistributions!E85,"")</f>
        <v>619</v>
      </c>
      <c r="F85" s="9">
        <f>IF($A85&lt;=F$117,NewDistributions!F85,"")</f>
        <v>229</v>
      </c>
      <c r="G85" s="9">
        <f>IF($A85&lt;=G$117,NewDistributions!G85,"")</f>
        <v>3597</v>
      </c>
      <c r="H85" s="9">
        <f>IF($A85&lt;=H$117,NewDistributions!H85,"")</f>
        <v>264</v>
      </c>
      <c r="I85" s="9">
        <f>IF($A85&lt;=I$117,NewDistributions!I85,"")</f>
        <v>1457</v>
      </c>
      <c r="J85" s="9">
        <f>IF($A85&lt;=J$117,NewDistributions!J85,"")</f>
        <v>225</v>
      </c>
      <c r="K85" s="9">
        <f>IF($A85&lt;=K$117,NewDistributions!K85,"")</f>
        <v>397</v>
      </c>
      <c r="L85" s="9">
        <f>IF($A85&lt;=L$117,NewDistributions!L85,"")</f>
        <v>765</v>
      </c>
      <c r="M85" s="9">
        <f>IF($A85&lt;=M$117,NewDistributions!M85,"")</f>
        <v>208</v>
      </c>
      <c r="N85" s="9">
        <f>IF($A85&lt;=N$117,NewDistributions!N85,"")</f>
        <v>2493</v>
      </c>
      <c r="O85" s="9">
        <f>IF($A85&lt;=O$117,NewDistributions!O85,"")</f>
        <v>374</v>
      </c>
      <c r="P85" s="9">
        <f>IF($A85&lt;=P$117,NewDistributions!P85,"")</f>
        <v>603</v>
      </c>
      <c r="Q85" s="9">
        <f>IF($A85&lt;=Q$117,NewDistributions!Q85,"")</f>
        <v>821</v>
      </c>
      <c r="R85" s="9">
        <f>IF($A85&lt;=R$117,NewDistributions!R85,"")</f>
        <v>3263</v>
      </c>
      <c r="S85" s="9">
        <f>IF($A85&lt;=S$117,NewDistributions!S85,"")</f>
        <v>548</v>
      </c>
      <c r="T85" s="9">
        <f>IF($A85&lt;=T$117,NewDistributions!T85,"")</f>
        <v>930</v>
      </c>
      <c r="U85" s="9">
        <f>IF($A85&lt;=U$117,NewDistributions!U85,"")</f>
        <v>3276</v>
      </c>
      <c r="V85" s="9">
        <f>IF($A85&lt;=V$117,NewDistributions!V85,"")</f>
        <v>4679</v>
      </c>
      <c r="W85" s="9">
        <f>IF($A85&lt;=W$117,NewDistributions!W85,"")</f>
        <v>26</v>
      </c>
      <c r="X85" s="9">
        <f>IF($A85&lt;=X$117,NewDistributions!X85,"")</f>
        <v>1716</v>
      </c>
      <c r="Y85" s="9">
        <f>IF($A85&lt;=Y$117,NewDistributions!Y85,"")</f>
        <v>371</v>
      </c>
      <c r="Z85" s="9">
        <f>IF($A85&lt;=Z$117,NewDistributions!Z85,"")</f>
        <v>3384</v>
      </c>
      <c r="AA85" s="9">
        <f>IF($A85&lt;=AA$117,NewDistributions!AA85,"")</f>
        <v>199</v>
      </c>
      <c r="AB85" s="9">
        <f>IF($A85&lt;=AB$117,NewDistributions!AB85,"")</f>
        <v>2048</v>
      </c>
      <c r="AC85" s="9">
        <f>IF($A85&lt;=AC$117,NewDistributions!AC85,"")</f>
        <v>1104</v>
      </c>
      <c r="AD85" s="9">
        <f>IF($A85&lt;=AD$117,NewDistributions!AD85,"")</f>
        <v>707</v>
      </c>
      <c r="AE85" s="9">
        <f>IF($A85&lt;=AE$117,NewDistributions!AE85,"")</f>
        <v>2733</v>
      </c>
      <c r="AF85" s="9">
        <f>IF($A85&lt;=AF$117,NewDistributions!AF85,"")</f>
        <v>301</v>
      </c>
      <c r="AG85" s="9">
        <f>IF($A85&lt;=AG$117,NewDistributions!AG85,"")</f>
        <v>225</v>
      </c>
      <c r="AH85" s="9">
        <f>IF($A85&lt;=AH$117,NewDistributions!AH85,"")</f>
        <v>2472</v>
      </c>
      <c r="AI85" s="9">
        <f>IF($A85&lt;=AI$117,NewDistributions!AI85,"")</f>
        <v>571</v>
      </c>
      <c r="AJ85" s="9">
        <f>IF($A85&lt;=AJ$117,NewDistributions!AJ85,"")</f>
        <v>2589</v>
      </c>
    </row>
    <row r="86" spans="1:36" x14ac:dyDescent="0.25">
      <c r="A86" s="1">
        <v>44401</v>
      </c>
      <c r="B86" s="3">
        <v>205</v>
      </c>
      <c r="C86" s="9">
        <f>IF($A86&lt;=C$117,NewDistributions!C86,"")</f>
        <v>4</v>
      </c>
      <c r="D86" s="9">
        <f>IF($A86&lt;=D$117,NewDistributions!D86,"")</f>
        <v>70</v>
      </c>
      <c r="E86" s="9">
        <f>IF($A86&lt;=E$117,NewDistributions!E86,"")</f>
        <v>1366</v>
      </c>
      <c r="F86" s="9">
        <f>IF($A86&lt;=F$117,NewDistributions!F86,"")</f>
        <v>500</v>
      </c>
      <c r="G86" s="9">
        <f>IF($A86&lt;=G$117,NewDistributions!G86,"")</f>
        <v>754</v>
      </c>
      <c r="H86" s="9">
        <f>IF($A86&lt;=H$117,NewDistributions!H86,"")</f>
        <v>1362</v>
      </c>
      <c r="I86" s="9">
        <f>IF($A86&lt;=I$117,NewDistributions!I86,"")</f>
        <v>2444</v>
      </c>
      <c r="J86" s="9">
        <f>IF($A86&lt;=J$117,NewDistributions!J86,"")</f>
        <v>432</v>
      </c>
      <c r="K86" s="9">
        <f>IF($A86&lt;=K$117,NewDistributions!K86,"")</f>
        <v>818</v>
      </c>
      <c r="L86" s="9">
        <f>IF($A86&lt;=L$117,NewDistributions!L86,"")</f>
        <v>637</v>
      </c>
      <c r="M86" s="9">
        <f>IF($A86&lt;=M$117,NewDistributions!M86,"")</f>
        <v>224</v>
      </c>
      <c r="N86" s="9">
        <f>IF($A86&lt;=N$117,NewDistributions!N86,"")</f>
        <v>214</v>
      </c>
      <c r="O86" s="9">
        <f>IF($A86&lt;=O$117,NewDistributions!O86,"")</f>
        <v>19</v>
      </c>
      <c r="P86" s="9">
        <f>IF($A86&lt;=P$117,NewDistributions!P86,"")</f>
        <v>331</v>
      </c>
      <c r="Q86" s="9">
        <f>IF($A86&lt;=Q$117,NewDistributions!Q86,"")</f>
        <v>503</v>
      </c>
      <c r="R86" s="9">
        <f>IF($A86&lt;=R$117,NewDistributions!R86,"")</f>
        <v>2383</v>
      </c>
      <c r="S86" s="9">
        <f>IF($A86&lt;=S$117,NewDistributions!S86,"")</f>
        <v>2350</v>
      </c>
      <c r="T86" s="9">
        <f>IF($A86&lt;=T$117,NewDistributions!T86,"")</f>
        <v>726</v>
      </c>
      <c r="U86" s="9">
        <f>IF($A86&lt;=U$117,NewDistributions!U86,"")</f>
        <v>427</v>
      </c>
      <c r="V86" s="9">
        <f>IF($A86&lt;=V$117,NewDistributions!V86,"")</f>
        <v>670</v>
      </c>
      <c r="W86" s="9">
        <f>IF($A86&lt;=W$117,NewDistributions!W86,"")</f>
        <v>373.29438248181373</v>
      </c>
      <c r="X86" s="9">
        <f>IF($A86&lt;=X$117,NewDistributions!X86,"")</f>
        <v>1328</v>
      </c>
      <c r="Y86" s="9">
        <f>IF($A86&lt;=Y$117,NewDistributions!Y86,"")</f>
        <v>721</v>
      </c>
      <c r="Z86" s="9">
        <f>IF($A86&lt;=Z$117,NewDistributions!Z86,"")</f>
        <v>621</v>
      </c>
      <c r="AA86" s="9">
        <f>IF($A86&lt;=AA$117,NewDistributions!AA86,"")</f>
        <v>657</v>
      </c>
      <c r="AB86" s="9">
        <f>IF($A86&lt;=AB$117,NewDistributions!AB86,"")</f>
        <v>1780</v>
      </c>
      <c r="AC86" s="9">
        <f>IF($A86&lt;=AC$117,NewDistributions!AC86,"")</f>
        <v>2216</v>
      </c>
      <c r="AD86" s="9">
        <f>IF($A86&lt;=AD$117,NewDistributions!AD86,"")</f>
        <v>2150</v>
      </c>
      <c r="AE86" s="9">
        <f>IF($A86&lt;=AE$117,NewDistributions!AE86,"")</f>
        <v>396</v>
      </c>
      <c r="AF86" s="9">
        <f>IF($A86&lt;=AF$117,NewDistributions!AF86,"")</f>
        <v>176</v>
      </c>
      <c r="AG86" s="9">
        <f>IF($A86&lt;=AG$117,NewDistributions!AG86,"")</f>
        <v>309</v>
      </c>
      <c r="AH86" s="9">
        <f>IF($A86&lt;=AH$117,NewDistributions!AH86,"")</f>
        <v>755</v>
      </c>
      <c r="AI86" s="9">
        <f>IF($A86&lt;=AI$117,NewDistributions!AI86,"")</f>
        <v>1430</v>
      </c>
      <c r="AJ86" s="9">
        <f>IF($A86&lt;=AJ$117,NewDistributions!AJ86,"")</f>
        <v>1539</v>
      </c>
    </row>
    <row r="87" spans="1:36" x14ac:dyDescent="0.25">
      <c r="A87" s="1">
        <v>44402</v>
      </c>
      <c r="B87" s="3">
        <v>206</v>
      </c>
      <c r="C87" s="9">
        <f>IF($A87&lt;=C$117,NewDistributions!C87,"")</f>
        <v>3378</v>
      </c>
      <c r="D87" s="9">
        <f>IF($A87&lt;=D$117,NewDistributions!D87,"")</f>
        <v>2758</v>
      </c>
      <c r="E87" s="9">
        <f>IF($A87&lt;=E$117,NewDistributions!E87,"")</f>
        <v>341</v>
      </c>
      <c r="F87" s="9">
        <f>IF($A87&lt;=F$117,NewDistributions!F87,"")</f>
        <v>101</v>
      </c>
      <c r="G87" s="9">
        <f>IF($A87&lt;=G$117,NewDistributions!G87,"")</f>
        <v>409</v>
      </c>
      <c r="H87" s="9">
        <f>IF($A87&lt;=H$117,NewDistributions!H87,"")</f>
        <v>901</v>
      </c>
      <c r="I87" s="9">
        <f>IF($A87&lt;=I$117,NewDistributions!I87,"")</f>
        <v>1848</v>
      </c>
      <c r="J87" s="9">
        <f>IF($A87&lt;=J$117,NewDistributions!J87,"")</f>
        <v>1938</v>
      </c>
      <c r="K87" s="9">
        <f>IF($A87&lt;=K$117,NewDistributions!K87,"")</f>
        <v>304</v>
      </c>
      <c r="L87" s="9">
        <f>IF($A87&lt;=L$117,NewDistributions!L87,"")</f>
        <v>699</v>
      </c>
      <c r="M87" s="9">
        <f>IF($A87&lt;=M$117,NewDistributions!M87,"")</f>
        <v>112</v>
      </c>
      <c r="N87" s="9">
        <f>IF($A87&lt;=N$117,NewDistributions!N87,"")</f>
        <v>67</v>
      </c>
      <c r="O87" s="9">
        <f>IF($A87&lt;=O$117,NewDistributions!O87,"")</f>
        <v>434</v>
      </c>
      <c r="P87" s="9">
        <f>IF($A87&lt;=P$117,NewDistributions!P87,"")</f>
        <v>1410</v>
      </c>
      <c r="Q87" s="9">
        <f>IF($A87&lt;=Q$117,NewDistributions!Q87,"")</f>
        <v>15</v>
      </c>
      <c r="R87" s="9">
        <f>IF($A87&lt;=R$117,NewDistributions!R87,"")</f>
        <v>2121</v>
      </c>
      <c r="S87" s="9">
        <f>IF($A87&lt;=S$117,NewDistributions!S87,"")</f>
        <v>569</v>
      </c>
      <c r="T87" s="9">
        <f>IF($A87&lt;=T$117,NewDistributions!T87,"")</f>
        <v>188</v>
      </c>
      <c r="U87" s="9">
        <f>IF($A87&lt;=U$117,NewDistributions!U87,"")</f>
        <v>4285</v>
      </c>
      <c r="V87" s="9">
        <f>IF($A87&lt;=V$117,NewDistributions!V87,"")</f>
        <v>1370</v>
      </c>
      <c r="W87" s="9">
        <f>IF($A87&lt;=W$117,NewDistributions!W87,"")</f>
        <v>562.83561502265275</v>
      </c>
      <c r="X87" s="9">
        <f>IF($A87&lt;=X$117,NewDistributions!X87,"")</f>
        <v>1212</v>
      </c>
      <c r="Y87" s="9">
        <f>IF($A87&lt;=Y$117,NewDistributions!Y87,"")</f>
        <v>3469</v>
      </c>
      <c r="Z87" s="9">
        <f>IF($A87&lt;=Z$117,NewDistributions!Z87,"")</f>
        <v>789</v>
      </c>
      <c r="AA87" s="9">
        <f>IF($A87&lt;=AA$117,NewDistributions!AA87,"")</f>
        <v>3074</v>
      </c>
      <c r="AB87" s="9">
        <f>IF($A87&lt;=AB$117,NewDistributions!AB87,"")</f>
        <v>700</v>
      </c>
      <c r="AC87" s="9">
        <f>IF($A87&lt;=AC$117,NewDistributions!AC87,"")</f>
        <v>2210</v>
      </c>
      <c r="AD87" s="9">
        <f>IF($A87&lt;=AD$117,NewDistributions!AD87,"")</f>
        <v>2030</v>
      </c>
      <c r="AE87" s="9">
        <f>IF($A87&lt;=AE$117,NewDistributions!AE87,"")</f>
        <v>461</v>
      </c>
      <c r="AF87" s="9">
        <f>IF($A87&lt;=AF$117,NewDistributions!AF87,"")</f>
        <v>1464</v>
      </c>
      <c r="AG87" s="9">
        <f>IF($A87&lt;=AG$117,NewDistributions!AG87,"")</f>
        <v>733</v>
      </c>
      <c r="AH87" s="9">
        <f>IF($A87&lt;=AH$117,NewDistributions!AH87,"")</f>
        <v>987</v>
      </c>
      <c r="AI87" s="9">
        <f>IF($A87&lt;=AI$117,NewDistributions!AI87,"")</f>
        <v>2882</v>
      </c>
      <c r="AJ87" s="9">
        <f>IF($A87&lt;=AJ$117,NewDistributions!AJ87,"")</f>
        <v>2444</v>
      </c>
    </row>
    <row r="88" spans="1:36" x14ac:dyDescent="0.25">
      <c r="A88" s="1">
        <v>44403</v>
      </c>
      <c r="B88" s="3">
        <v>207</v>
      </c>
      <c r="C88" s="9">
        <f>IF($A88&lt;=C$117,NewDistributions!C88,"")</f>
        <v>484</v>
      </c>
      <c r="D88" s="9">
        <f>IF($A88&lt;=D$117,NewDistributions!D88,"")</f>
        <v>1649</v>
      </c>
      <c r="E88" s="9">
        <f>IF($A88&lt;=E$117,NewDistributions!E88,"")</f>
        <v>280</v>
      </c>
      <c r="F88" s="9">
        <f>IF($A88&lt;=F$117,NewDistributions!F88,"")</f>
        <v>578</v>
      </c>
      <c r="G88" s="9">
        <f>IF($A88&lt;=G$117,NewDistributions!G88,"")</f>
        <v>497</v>
      </c>
      <c r="H88" s="9">
        <f>IF($A88&lt;=H$117,NewDistributions!H88,"")</f>
        <v>1374</v>
      </c>
      <c r="I88" s="9">
        <f>IF($A88&lt;=I$117,NewDistributions!I88,"")</f>
        <v>2313</v>
      </c>
      <c r="J88" s="9">
        <f>IF($A88&lt;=J$117,NewDistributions!J88,"")</f>
        <v>122</v>
      </c>
      <c r="K88" s="9">
        <f>IF($A88&lt;=K$117,NewDistributions!K88,"")</f>
        <v>784</v>
      </c>
      <c r="L88" s="9">
        <f>IF($A88&lt;=L$117,NewDistributions!L88,"")</f>
        <v>847</v>
      </c>
      <c r="M88" s="9">
        <f>IF($A88&lt;=M$117,NewDistributions!M88,"")</f>
        <v>220</v>
      </c>
      <c r="N88" s="9">
        <f>IF($A88&lt;=N$117,NewDistributions!N88,"")</f>
        <v>784</v>
      </c>
      <c r="O88" s="9">
        <f>IF($A88&lt;=O$117,NewDistributions!O88,"")</f>
        <v>1378</v>
      </c>
      <c r="P88" s="9">
        <f>IF($A88&lt;=P$117,NewDistributions!P88,"")</f>
        <v>1530</v>
      </c>
      <c r="Q88" s="9">
        <f>IF($A88&lt;=Q$117,NewDistributions!Q88,"")</f>
        <v>203</v>
      </c>
      <c r="R88" s="9">
        <f>IF($A88&lt;=R$117,NewDistributions!R88,"")</f>
        <v>2286</v>
      </c>
      <c r="S88" s="9">
        <f>IF($A88&lt;=S$117,NewDistributions!S88,"")</f>
        <v>656</v>
      </c>
      <c r="T88" s="9">
        <f>IF($A88&lt;=T$117,NewDistributions!T88,"")</f>
        <v>216</v>
      </c>
      <c r="U88" s="9">
        <f>IF($A88&lt;=U$117,NewDistributions!U88,"")</f>
        <v>2658</v>
      </c>
      <c r="V88" s="9">
        <f>IF($A88&lt;=V$117,NewDistributions!V88,"")</f>
        <v>430</v>
      </c>
      <c r="W88" s="9">
        <f>IF($A88&lt;=W$117,NewDistributions!W88,"")</f>
        <v>525.95198228536128</v>
      </c>
      <c r="X88" s="9">
        <f>IF($A88&lt;=X$117,NewDistributions!X88,"")</f>
        <v>2733</v>
      </c>
      <c r="Y88" s="9">
        <f>IF($A88&lt;=Y$117,NewDistributions!Y88,"")</f>
        <v>1148</v>
      </c>
      <c r="Z88" s="9">
        <f>IF($A88&lt;=Z$117,NewDistributions!Z88,"")</f>
        <v>788</v>
      </c>
      <c r="AA88" s="9">
        <f>IF($A88&lt;=AA$117,NewDistributions!AA88,"")</f>
        <v>4320</v>
      </c>
      <c r="AB88" s="9">
        <f>IF($A88&lt;=AB$117,NewDistributions!AB88,"")</f>
        <v>3110</v>
      </c>
      <c r="AC88" s="9">
        <f>IF($A88&lt;=AC$117,NewDistributions!AC88,"")</f>
        <v>3527</v>
      </c>
      <c r="AD88" s="9">
        <f>IF($A88&lt;=AD$117,NewDistributions!AD88,"")</f>
        <v>1292</v>
      </c>
      <c r="AE88" s="9">
        <f>IF($A88&lt;=AE$117,NewDistributions!AE88,"")</f>
        <v>230</v>
      </c>
      <c r="AF88" s="9">
        <f>IF($A88&lt;=AF$117,NewDistributions!AF88,"")</f>
        <v>1069</v>
      </c>
      <c r="AG88" s="9">
        <f>IF($A88&lt;=AG$117,NewDistributions!AG88,"")</f>
        <v>644</v>
      </c>
      <c r="AH88" s="9">
        <f>IF($A88&lt;=AH$117,NewDistributions!AH88,"")</f>
        <v>1588</v>
      </c>
      <c r="AI88" s="9">
        <f>IF($A88&lt;=AI$117,NewDistributions!AI88,"")</f>
        <v>1912</v>
      </c>
      <c r="AJ88" s="9">
        <f>IF($A88&lt;=AJ$117,NewDistributions!AJ88,"")</f>
        <v>1058</v>
      </c>
    </row>
    <row r="89" spans="1:36" x14ac:dyDescent="0.25">
      <c r="A89" s="1">
        <v>44404</v>
      </c>
      <c r="B89" s="3">
        <v>208</v>
      </c>
      <c r="C89" s="9">
        <f>IF($A89&lt;=C$117,NewDistributions!C89,"")</f>
        <v>219</v>
      </c>
      <c r="D89" s="9">
        <f>IF($A89&lt;=D$117,NewDistributions!D89,"")</f>
        <v>1136</v>
      </c>
      <c r="E89" s="9">
        <f>IF($A89&lt;=E$117,NewDistributions!E89,"")</f>
        <v>1118</v>
      </c>
      <c r="F89" s="9">
        <f>IF($A89&lt;=F$117,NewDistributions!F89,"")</f>
        <v>300</v>
      </c>
      <c r="G89" s="9">
        <f>IF($A89&lt;=G$117,NewDistributions!G89,"")</f>
        <v>628</v>
      </c>
      <c r="H89" s="9">
        <f>IF($A89&lt;=H$117,NewDistributions!H89,"")</f>
        <v>1259</v>
      </c>
      <c r="I89" s="9">
        <f>IF($A89&lt;=I$117,NewDistributions!I89,"")</f>
        <v>2443</v>
      </c>
      <c r="J89" s="9">
        <f>IF($A89&lt;=J$117,NewDistributions!J89,"")</f>
        <v>554</v>
      </c>
      <c r="K89" s="9">
        <f>IF($A89&lt;=K$117,NewDistributions!K89,"")</f>
        <v>629</v>
      </c>
      <c r="L89" s="9">
        <f>IF($A89&lt;=L$117,NewDistributions!L89,"")</f>
        <v>973</v>
      </c>
      <c r="M89" s="9">
        <f>IF($A89&lt;=M$117,NewDistributions!M89,"")</f>
        <v>710</v>
      </c>
      <c r="N89" s="9">
        <f>IF($A89&lt;=N$117,NewDistributions!N89,"")</f>
        <v>1977</v>
      </c>
      <c r="O89" s="9">
        <f>IF($A89&lt;=O$117,NewDistributions!O89,"")</f>
        <v>1626</v>
      </c>
      <c r="P89" s="9">
        <f>IF($A89&lt;=P$117,NewDistributions!P89,"")</f>
        <v>1453</v>
      </c>
      <c r="Q89" s="9">
        <f>IF($A89&lt;=Q$117,NewDistributions!Q89,"")</f>
        <v>97</v>
      </c>
      <c r="R89" s="9">
        <f>IF($A89&lt;=R$117,NewDistributions!R89,"")</f>
        <v>730</v>
      </c>
      <c r="S89" s="9">
        <f>IF($A89&lt;=S$117,NewDistributions!S89,"")</f>
        <v>944</v>
      </c>
      <c r="T89" s="9">
        <f>IF($A89&lt;=T$117,NewDistributions!T89,"")</f>
        <v>1150</v>
      </c>
      <c r="U89" s="9">
        <f>IF($A89&lt;=U$117,NewDistributions!U89,"")</f>
        <v>202</v>
      </c>
      <c r="V89" s="9">
        <f>IF($A89&lt;=V$117,NewDistributions!V89,"")</f>
        <v>135</v>
      </c>
      <c r="W89" s="9">
        <f>IF($A89&lt;=W$117,NewDistributions!W89,"")</f>
        <v>470.91593730940895</v>
      </c>
      <c r="X89" s="9">
        <f>IF($A89&lt;=X$117,NewDistributions!X89,"")</f>
        <v>291</v>
      </c>
      <c r="Y89" s="9">
        <f>IF($A89&lt;=Y$117,NewDistributions!Y89,"")</f>
        <v>71</v>
      </c>
      <c r="Z89" s="9">
        <f>IF($A89&lt;=Z$117,NewDistributions!Z89,"")</f>
        <v>609</v>
      </c>
      <c r="AA89" s="9">
        <f>IF($A89&lt;=AA$117,NewDistributions!AA89,"")</f>
        <v>2317</v>
      </c>
      <c r="AB89" s="9">
        <f>IF($A89&lt;=AB$117,NewDistributions!AB89,"")</f>
        <v>1242</v>
      </c>
      <c r="AC89" s="9">
        <f>IF($A89&lt;=AC$117,NewDistributions!AC89,"")</f>
        <v>4920</v>
      </c>
      <c r="AD89" s="9">
        <f>IF($A89&lt;=AD$117,NewDistributions!AD89,"")</f>
        <v>2615</v>
      </c>
      <c r="AE89" s="9">
        <f>IF($A89&lt;=AE$117,NewDistributions!AE89,"")</f>
        <v>504</v>
      </c>
      <c r="AF89" s="9">
        <f>IF($A89&lt;=AF$117,NewDistributions!AF89,"")</f>
        <v>1444</v>
      </c>
      <c r="AG89" s="9">
        <f>IF($A89&lt;=AG$117,NewDistributions!AG89,"")</f>
        <v>569</v>
      </c>
      <c r="AH89" s="9">
        <f>IF($A89&lt;=AH$117,NewDistributions!AH89,"")</f>
        <v>1090</v>
      </c>
      <c r="AI89" s="9">
        <f>IF($A89&lt;=AI$117,NewDistributions!AI89,"")</f>
        <v>1702</v>
      </c>
      <c r="AJ89" s="9">
        <f>IF($A89&lt;=AJ$117,NewDistributions!AJ89,"")</f>
        <v>2582</v>
      </c>
    </row>
    <row r="90" spans="1:36" x14ac:dyDescent="0.25">
      <c r="A90" s="1">
        <v>44405</v>
      </c>
      <c r="B90" s="3">
        <v>209</v>
      </c>
      <c r="C90" s="9">
        <f>IF($A90&lt;=C$117,NewDistributions!C90,"")</f>
        <v>1113</v>
      </c>
      <c r="D90" s="9">
        <f>IF($A90&lt;=D$117,NewDistributions!D90,"")</f>
        <v>2267</v>
      </c>
      <c r="E90" s="9">
        <f>IF($A90&lt;=E$117,NewDistributions!E90,"")</f>
        <v>153</v>
      </c>
      <c r="F90" s="9">
        <f>IF($A90&lt;=F$117,NewDistributions!F90,"")</f>
        <v>1372.3696566598949</v>
      </c>
      <c r="G90" s="9">
        <f>IF($A90&lt;=G$117,NewDistributions!G90,"")</f>
        <v>496</v>
      </c>
      <c r="H90" s="9">
        <f>IF($A90&lt;=H$117,NewDistributions!H90,"")</f>
        <v>2463</v>
      </c>
      <c r="I90" s="9">
        <f>IF($A90&lt;=I$117,NewDistributions!I90,"")</f>
        <v>2784</v>
      </c>
      <c r="J90" s="9">
        <f>IF($A90&lt;=J$117,NewDistributions!J90,"")</f>
        <v>774</v>
      </c>
      <c r="K90" s="9">
        <f>IF($A90&lt;=K$117,NewDistributions!K90,"")</f>
        <v>740</v>
      </c>
      <c r="L90" s="9">
        <f>IF($A90&lt;=L$117,NewDistributions!L90,"")</f>
        <v>1177</v>
      </c>
      <c r="M90" s="9">
        <f>IF($A90&lt;=M$117,NewDistributions!M90,"")</f>
        <v>1084</v>
      </c>
      <c r="N90" s="9">
        <f>IF($A90&lt;=N$117,NewDistributions!N90,"")</f>
        <v>1514</v>
      </c>
      <c r="O90" s="9">
        <f>IF($A90&lt;=O$117,NewDistributions!O90,"")</f>
        <v>1571</v>
      </c>
      <c r="P90" s="9">
        <f>IF($A90&lt;=P$117,NewDistributions!P90,"")</f>
        <v>555</v>
      </c>
      <c r="Q90" s="9">
        <f>IF($A90&lt;=Q$117,NewDistributions!Q90,"")</f>
        <v>69</v>
      </c>
      <c r="R90" s="9">
        <f>IF($A90&lt;=R$117,NewDistributions!R90,"")</f>
        <v>1144</v>
      </c>
      <c r="S90" s="9">
        <f>IF($A90&lt;=S$117,NewDistributions!S90,"")</f>
        <v>90</v>
      </c>
      <c r="T90" s="9">
        <f>IF($A90&lt;=T$117,NewDistributions!T90,"")</f>
        <v>493</v>
      </c>
      <c r="U90" s="9">
        <f>IF($A90&lt;=U$117,NewDistributions!U90,"")</f>
        <v>919</v>
      </c>
      <c r="V90" s="9">
        <f>IF($A90&lt;=V$117,NewDistributions!V90,"")</f>
        <v>2043</v>
      </c>
      <c r="W90" s="9">
        <f>IF($A90&lt;=W$117,NewDistributions!W90,"")</f>
        <v>481.21588764292812</v>
      </c>
      <c r="X90" s="9">
        <f>IF($A90&lt;=X$117,NewDistributions!X90,"")</f>
        <v>403</v>
      </c>
      <c r="Y90" s="9">
        <f>IF($A90&lt;=Y$117,NewDistributions!Y90,"")</f>
        <v>488</v>
      </c>
      <c r="Z90" s="9">
        <f>IF($A90&lt;=Z$117,NewDistributions!Z90,"")</f>
        <v>367</v>
      </c>
      <c r="AA90" s="9">
        <f>IF($A90&lt;=AA$117,NewDistributions!AA90,"")</f>
        <v>2265</v>
      </c>
      <c r="AB90" s="9">
        <f>IF($A90&lt;=AB$117,NewDistributions!AB90,"")</f>
        <v>2223</v>
      </c>
      <c r="AC90" s="9">
        <f>IF($A90&lt;=AC$117,NewDistributions!AC90,"")</f>
        <v>347</v>
      </c>
      <c r="AD90" s="9">
        <f>IF($A90&lt;=AD$117,NewDistributions!AD90,"")</f>
        <v>1498</v>
      </c>
      <c r="AE90" s="9">
        <f>IF($A90&lt;=AE$117,NewDistributions!AE90,"")</f>
        <v>347</v>
      </c>
      <c r="AF90" s="9">
        <f>IF($A90&lt;=AF$117,NewDistributions!AF90,"")</f>
        <v>1626</v>
      </c>
      <c r="AG90" s="9">
        <f>IF($A90&lt;=AG$117,NewDistributions!AG90,"")</f>
        <v>1627</v>
      </c>
      <c r="AH90" s="9">
        <f>IF($A90&lt;=AH$117,NewDistributions!AH90,"")</f>
        <v>1549</v>
      </c>
      <c r="AI90" s="9">
        <f>IF($A90&lt;=AI$117,NewDistributions!AI90,"")</f>
        <v>1474</v>
      </c>
      <c r="AJ90" s="9">
        <f>IF($A90&lt;=AJ$117,NewDistributions!AJ90,"")</f>
        <v>2040</v>
      </c>
    </row>
    <row r="91" spans="1:36" x14ac:dyDescent="0.25">
      <c r="A91" s="1">
        <v>44406</v>
      </c>
      <c r="B91" s="3">
        <v>210</v>
      </c>
      <c r="C91" s="9">
        <f>IF($A91&lt;=C$117,NewDistributions!C91,"")</f>
        <v>948</v>
      </c>
      <c r="D91" s="9">
        <f>IF($A91&lt;=D$117,NewDistributions!D91,"")</f>
        <v>1654</v>
      </c>
      <c r="E91" s="9">
        <f>IF($A91&lt;=E$117,NewDistributions!E91,"")</f>
        <v>1007.0951245260138</v>
      </c>
      <c r="F91" s="9">
        <f>IF($A91&lt;=F$117,NewDistributions!F91,"")</f>
        <v>1166.825246264315</v>
      </c>
      <c r="G91" s="9">
        <f>IF($A91&lt;=G$117,NewDistributions!G91,"")</f>
        <v>957</v>
      </c>
      <c r="H91" s="9">
        <f>IF($A91&lt;=H$117,NewDistributions!H91,"")</f>
        <v>544</v>
      </c>
      <c r="I91" s="9">
        <f>IF($A91&lt;=I$117,NewDistributions!I91,"")</f>
        <v>492</v>
      </c>
      <c r="J91" s="9">
        <f>IF($A91&lt;=J$117,NewDistributions!J91,"")</f>
        <v>806</v>
      </c>
      <c r="K91" s="9">
        <f>IF($A91&lt;=K$117,NewDistributions!K91,"")</f>
        <v>585</v>
      </c>
      <c r="L91" s="9">
        <f>IF($A91&lt;=L$117,NewDistributions!L91,"")</f>
        <v>639</v>
      </c>
      <c r="M91" s="9">
        <f>IF($A91&lt;=M$117,NewDistributions!M91,"")</f>
        <v>1005</v>
      </c>
      <c r="N91" s="9">
        <f>IF($A91&lt;=N$117,NewDistributions!N91,"")</f>
        <v>544</v>
      </c>
      <c r="O91" s="9">
        <f>IF($A91&lt;=O$117,NewDistributions!O91,"")</f>
        <v>583</v>
      </c>
      <c r="P91" s="9">
        <f>IF($A91&lt;=P$117,NewDistributions!P91,"")</f>
        <v>723</v>
      </c>
      <c r="Q91" s="9">
        <f>IF($A91&lt;=Q$117,NewDistributions!Q91,"")</f>
        <v>236</v>
      </c>
      <c r="R91" s="9">
        <f>IF($A91&lt;=R$117,NewDistributions!R91,"")</f>
        <v>824</v>
      </c>
      <c r="S91" s="9">
        <f>IF($A91&lt;=S$117,NewDistributions!S91,"")</f>
        <v>782</v>
      </c>
      <c r="T91" s="9">
        <f>IF($A91&lt;=T$117,NewDistributions!T91,"")</f>
        <v>176</v>
      </c>
      <c r="U91" s="9">
        <f>IF($A91&lt;=U$117,NewDistributions!U91,"")</f>
        <v>2258</v>
      </c>
      <c r="V91" s="9">
        <f>IF($A91&lt;=V$117,NewDistributions!V91,"")</f>
        <v>511</v>
      </c>
      <c r="W91" s="9">
        <f>IF($A91&lt;=W$117,NewDistributions!W91,"")</f>
        <v>409.14256875354863</v>
      </c>
      <c r="X91" s="9">
        <f>IF($A91&lt;=X$117,NewDistributions!X91,"")</f>
        <v>652</v>
      </c>
      <c r="Y91" s="9">
        <f>IF($A91&lt;=Y$117,NewDistributions!Y91,"")</f>
        <v>518</v>
      </c>
      <c r="Z91" s="9">
        <f>IF($A91&lt;=Z$117,NewDistributions!Z91,"")</f>
        <v>1395</v>
      </c>
      <c r="AA91" s="9">
        <f>IF($A91&lt;=AA$117,NewDistributions!AA91,"")</f>
        <v>2548</v>
      </c>
      <c r="AB91" s="9">
        <f>IF($A91&lt;=AB$117,NewDistributions!AB91,"")</f>
        <v>1223</v>
      </c>
      <c r="AC91" s="9">
        <f>IF($A91&lt;=AC$117,NewDistributions!AC91,"")</f>
        <v>2404</v>
      </c>
      <c r="AD91" s="9">
        <f>IF($A91&lt;=AD$117,NewDistributions!AD91,"")</f>
        <v>1998</v>
      </c>
      <c r="AE91" s="9">
        <f>IF($A91&lt;=AE$117,NewDistributions!AE91,"")</f>
        <v>328</v>
      </c>
      <c r="AF91" s="9">
        <f>IF($A91&lt;=AF$117,NewDistributions!AF91,"")</f>
        <v>2043</v>
      </c>
      <c r="AG91" s="9">
        <f>IF($A91&lt;=AG$117,NewDistributions!AG91,"")</f>
        <v>490</v>
      </c>
      <c r="AH91" s="9">
        <f>IF($A91&lt;=AH$117,NewDistributions!AH91,"")</f>
        <v>1063</v>
      </c>
      <c r="AI91" s="9">
        <f>IF($A91&lt;=AI$117,NewDistributions!AI91,"")</f>
        <v>1247</v>
      </c>
      <c r="AJ91" s="9">
        <f>IF($A91&lt;=AJ$117,NewDistributions!AJ91,"")</f>
        <v>873</v>
      </c>
    </row>
    <row r="92" spans="1:36" x14ac:dyDescent="0.25">
      <c r="A92" s="1">
        <v>44407</v>
      </c>
      <c r="B92" s="3">
        <v>211</v>
      </c>
      <c r="C92" s="9">
        <f>IF($A92&lt;=C$117,NewDistributions!C92,"")</f>
        <v>1074</v>
      </c>
      <c r="D92" s="9">
        <f>IF($A92&lt;=D$117,NewDistributions!D92,"")</f>
        <v>473</v>
      </c>
      <c r="E92" s="9">
        <f>IF($A92&lt;=E$117,NewDistributions!E92,"")</f>
        <v>999.40787068493671</v>
      </c>
      <c r="F92" s="9">
        <f>IF($A92&lt;=F$117,NewDistributions!F92,"")</f>
        <v>1157.9187570581112</v>
      </c>
      <c r="G92" s="9">
        <f>IF($A92&lt;=G$117,NewDistributions!G92,"")</f>
        <v>309</v>
      </c>
      <c r="H92" s="9">
        <f>IF($A92&lt;=H$117,NewDistributions!H92,"")</f>
        <v>198</v>
      </c>
      <c r="I92" s="9">
        <f>IF($A92&lt;=I$117,NewDistributions!I92,"")</f>
        <v>2398</v>
      </c>
      <c r="J92" s="9">
        <f>IF($A92&lt;=J$117,NewDistributions!J92,"")</f>
        <v>1847</v>
      </c>
      <c r="K92" s="9">
        <f>IF($A92&lt;=K$117,NewDistributions!K92,"")</f>
        <v>77</v>
      </c>
      <c r="L92" s="9">
        <f>IF($A92&lt;=L$117,NewDistributions!L92,"")</f>
        <v>859</v>
      </c>
      <c r="M92" s="9">
        <f>IF($A92&lt;=M$117,NewDistributions!M92,"")</f>
        <v>549</v>
      </c>
      <c r="N92" s="9">
        <f>IF($A92&lt;=N$117,NewDistributions!N92,"")</f>
        <v>219</v>
      </c>
      <c r="O92" s="9">
        <f>IF($A92&lt;=O$117,NewDistributions!O92,"")</f>
        <v>1031</v>
      </c>
      <c r="P92" s="9">
        <f>IF($A92&lt;=P$117,NewDistributions!P92,"")</f>
        <v>1317</v>
      </c>
      <c r="Q92" s="9">
        <f>IF($A92&lt;=Q$117,NewDistributions!Q92,"")</f>
        <v>1108</v>
      </c>
      <c r="R92" s="9">
        <f>IF($A92&lt;=R$117,NewDistributions!R92,"")</f>
        <v>639</v>
      </c>
      <c r="S92" s="9">
        <f>IF($A92&lt;=S$117,NewDistributions!S92,"")</f>
        <v>77</v>
      </c>
      <c r="T92" s="9">
        <f>IF($A92&lt;=T$117,NewDistributions!T92,"")</f>
        <v>132</v>
      </c>
      <c r="U92" s="9">
        <f>IF($A92&lt;=U$117,NewDistributions!U92,"")</f>
        <v>2218</v>
      </c>
      <c r="V92" s="9">
        <f>IF($A92&lt;=V$117,NewDistributions!V92,"")</f>
        <v>2755</v>
      </c>
      <c r="W92" s="9">
        <f>IF($A92&lt;=W$117,NewDistributions!W92,"")</f>
        <v>406.01954421832045</v>
      </c>
      <c r="X92" s="9">
        <f>IF($A92&lt;=X$117,NewDistributions!X92,"")</f>
        <v>263</v>
      </c>
      <c r="Y92" s="9">
        <f>IF($A92&lt;=Y$117,NewDistributions!Y92,"")</f>
        <v>426</v>
      </c>
      <c r="Z92" s="9">
        <f>IF($A92&lt;=Z$117,NewDistributions!Z92,"")</f>
        <v>739</v>
      </c>
      <c r="AA92" s="9">
        <f>IF($A92&lt;=AA$117,NewDistributions!AA92,"")</f>
        <v>643</v>
      </c>
      <c r="AB92" s="9">
        <f>IF($A92&lt;=AB$117,NewDistributions!AB92,"")</f>
        <v>443</v>
      </c>
      <c r="AC92" s="9">
        <f>IF($A92&lt;=AC$117,NewDistributions!AC92,"")</f>
        <v>41</v>
      </c>
      <c r="AD92" s="9">
        <f>IF($A92&lt;=AD$117,NewDistributions!AD92,"")</f>
        <v>2155</v>
      </c>
      <c r="AE92" s="9">
        <f>IF($A92&lt;=AE$117,NewDistributions!AE92,"")</f>
        <v>308</v>
      </c>
      <c r="AF92" s="9">
        <f>IF($A92&lt;=AF$117,NewDistributions!AF92,"")</f>
        <v>2542</v>
      </c>
      <c r="AG92" s="9">
        <f>IF($A92&lt;=AG$117,NewDistributions!AG92,"")</f>
        <v>642</v>
      </c>
      <c r="AH92" s="9">
        <f>IF($A92&lt;=AH$117,NewDistributions!AH92,"")</f>
        <v>807</v>
      </c>
      <c r="AI92" s="9">
        <f>IF($A92&lt;=AI$117,NewDistributions!AI92,"")</f>
        <v>1162</v>
      </c>
      <c r="AJ92" s="9">
        <f>IF($A92&lt;=AJ$117,NewDistributions!AJ92,"")</f>
        <v>3361</v>
      </c>
    </row>
    <row r="93" spans="1:36" x14ac:dyDescent="0.25">
      <c r="A93" s="1">
        <v>44408</v>
      </c>
      <c r="B93" s="3">
        <v>212</v>
      </c>
      <c r="C93" s="9">
        <f>IF($A93&lt;=C$117,NewDistributions!C93,"")</f>
        <v>377</v>
      </c>
      <c r="D93" s="9">
        <f>IF($A93&lt;=D$117,NewDistributions!D93,"")</f>
        <v>458</v>
      </c>
      <c r="E93" s="9">
        <f>IF($A93&lt;=E$117,NewDistributions!E93,"")</f>
        <v>856.91797142755752</v>
      </c>
      <c r="F93" s="9">
        <f>IF($A93&lt;=F$117,NewDistributions!F93,"")</f>
        <v>992.82927569514652</v>
      </c>
      <c r="G93" s="9">
        <f>IF($A93&lt;=G$117,NewDistributions!G93,"")</f>
        <v>1859</v>
      </c>
      <c r="H93" s="9">
        <f>IF($A93&lt;=H$117,NewDistributions!H93,"")</f>
        <v>1155</v>
      </c>
      <c r="I93" s="9">
        <f>IF($A93&lt;=I$117,NewDistributions!I93,"")</f>
        <v>378</v>
      </c>
      <c r="J93" s="9">
        <f>IF($A93&lt;=J$117,NewDistributions!J93,"")</f>
        <v>1300</v>
      </c>
      <c r="K93" s="9">
        <f>IF($A93&lt;=K$117,NewDistributions!K93,"")</f>
        <v>881</v>
      </c>
      <c r="L93" s="9">
        <f>IF($A93&lt;=L$117,NewDistributions!L93,"")</f>
        <v>489</v>
      </c>
      <c r="M93" s="9">
        <f>IF($A93&lt;=M$117,NewDistributions!M93,"")</f>
        <v>652</v>
      </c>
      <c r="N93" s="9">
        <f>IF($A93&lt;=N$117,NewDistributions!N93,"")</f>
        <v>369</v>
      </c>
      <c r="O93" s="9">
        <f>IF($A93&lt;=O$117,NewDistributions!O93,"")</f>
        <v>170</v>
      </c>
      <c r="P93" s="9">
        <f>IF($A93&lt;=P$117,NewDistributions!P93,"")</f>
        <v>337</v>
      </c>
      <c r="Q93" s="9">
        <f>IF($A93&lt;=Q$117,NewDistributions!Q93,"")</f>
        <v>215</v>
      </c>
      <c r="R93" s="9">
        <f>IF($A93&lt;=R$117,NewDistributions!R93,"")</f>
        <v>2992</v>
      </c>
      <c r="S93" s="9">
        <f>IF($A93&lt;=S$117,NewDistributions!S93,"")</f>
        <v>92</v>
      </c>
      <c r="T93" s="9">
        <f>IF($A93&lt;=T$117,NewDistributions!T93,"")</f>
        <v>457</v>
      </c>
      <c r="U93" s="9">
        <f>IF($A93&lt;=U$117,NewDistributions!U93,"")</f>
        <v>1151</v>
      </c>
      <c r="V93" s="9">
        <f>IF($A93&lt;=V$117,NewDistributions!V93,"")</f>
        <v>1242</v>
      </c>
      <c r="W93" s="9">
        <f>IF($A93&lt;=W$117,NewDistributions!W93,"")</f>
        <v>348.13158310735827</v>
      </c>
      <c r="X93" s="9">
        <f>IF($A93&lt;=X$117,NewDistributions!X93,"")</f>
        <v>94</v>
      </c>
      <c r="Y93" s="9">
        <f>IF($A93&lt;=Y$117,NewDistributions!Y93,"")</f>
        <v>36</v>
      </c>
      <c r="Z93" s="9">
        <f>IF($A93&lt;=Z$117,NewDistributions!Z93,"")</f>
        <v>513</v>
      </c>
      <c r="AA93" s="9">
        <f>IF($A93&lt;=AA$117,NewDistributions!AA93,"")</f>
        <v>1152</v>
      </c>
      <c r="AB93" s="9">
        <f>IF($A93&lt;=AB$117,NewDistributions!AB93,"")</f>
        <v>1218</v>
      </c>
      <c r="AC93" s="9">
        <f>IF($A93&lt;=AC$117,NewDistributions!AC93,"")</f>
        <v>779</v>
      </c>
      <c r="AD93" s="9">
        <f>IF($A93&lt;=AD$117,NewDistributions!AD93,"")</f>
        <v>3914</v>
      </c>
      <c r="AE93" s="9">
        <f>IF($A93&lt;=AE$117,NewDistributions!AE93,"")</f>
        <v>288</v>
      </c>
      <c r="AF93" s="9">
        <f>IF($A93&lt;=AF$117,NewDistributions!AF93,"")</f>
        <v>1503</v>
      </c>
      <c r="AG93" s="9">
        <f>IF($A93&lt;=AG$117,NewDistributions!AG93,"")</f>
        <v>623</v>
      </c>
      <c r="AH93" s="9">
        <f>IF($A93&lt;=AH$117,NewDistributions!AH93,"")</f>
        <v>226</v>
      </c>
      <c r="AI93" s="9">
        <f>IF($A93&lt;=AI$117,NewDistributions!AI93,"")</f>
        <v>710</v>
      </c>
      <c r="AJ93" s="9">
        <f>IF($A93&lt;=AJ$117,NewDistributions!AJ93,"")</f>
        <v>789</v>
      </c>
    </row>
    <row r="94" spans="1:36" x14ac:dyDescent="0.25">
      <c r="A94" s="1">
        <v>44409</v>
      </c>
      <c r="B94" s="3">
        <v>213</v>
      </c>
      <c r="C94" s="9">
        <f>IF($A94&lt;=C$117,NewDistributions!C94,"")</f>
        <v>101</v>
      </c>
      <c r="D94" s="9">
        <f>IF($A94&lt;=D$117,NewDistributions!D94,"")</f>
        <v>737</v>
      </c>
      <c r="E94" s="9">
        <f>IF($A94&lt;=E$117,NewDistributions!E94,"")</f>
        <v>883.86058229152286</v>
      </c>
      <c r="F94" s="9">
        <f>IF($A94&lt;=F$117,NewDistributions!F94,"")</f>
        <v>1024.0451139916006</v>
      </c>
      <c r="G94" s="9">
        <f>IF($A94&lt;=G$117,NewDistributions!G94,"")</f>
        <v>1346</v>
      </c>
      <c r="H94" s="9">
        <f>IF($A94&lt;=H$117,NewDistributions!H94,"")</f>
        <v>733</v>
      </c>
      <c r="I94" s="9">
        <f>IF($A94&lt;=I$117,NewDistributions!I94,"")</f>
        <v>892</v>
      </c>
      <c r="J94" s="9">
        <f>IF($A94&lt;=J$117,NewDistributions!J94,"")</f>
        <v>701</v>
      </c>
      <c r="K94" s="9">
        <f>IF($A94&lt;=K$117,NewDistributions!K94,"")</f>
        <v>310</v>
      </c>
      <c r="L94" s="9">
        <f>IF($A94&lt;=L$117,NewDistributions!L94,"")</f>
        <v>400</v>
      </c>
      <c r="M94" s="9">
        <f>IF($A94&lt;=M$117,NewDistributions!M94,"")</f>
        <v>907</v>
      </c>
      <c r="N94" s="9">
        <f>IF($A94&lt;=N$117,NewDistributions!N94,"")</f>
        <v>569</v>
      </c>
      <c r="O94" s="9">
        <f>IF($A94&lt;=O$117,NewDistributions!O94,"")</f>
        <v>70</v>
      </c>
      <c r="P94" s="9">
        <f>IF($A94&lt;=P$117,NewDistributions!P94,"")</f>
        <v>454</v>
      </c>
      <c r="Q94" s="9">
        <f>IF($A94&lt;=Q$117,NewDistributions!Q94,"")</f>
        <v>517</v>
      </c>
      <c r="R94" s="9">
        <f>IF($A94&lt;=R$117,NewDistributions!R94,"")</f>
        <v>2474</v>
      </c>
      <c r="S94" s="9">
        <f>IF($A94&lt;=S$117,NewDistributions!S94,"")</f>
        <v>597</v>
      </c>
      <c r="T94" s="9">
        <f>IF($A94&lt;=T$117,NewDistributions!T94,"")</f>
        <v>914.64757672160022</v>
      </c>
      <c r="U94" s="9">
        <f>IF($A94&lt;=U$117,NewDistributions!U94,"")</f>
        <v>427</v>
      </c>
      <c r="V94" s="9">
        <f>IF($A94&lt;=V$117,NewDistributions!V94,"")</f>
        <v>1683</v>
      </c>
      <c r="W94" s="9">
        <f>IF($A94&lt;=W$117,NewDistributions!W94,"")</f>
        <v>359.07729096490351</v>
      </c>
      <c r="X94" s="9">
        <f>IF($A94&lt;=X$117,NewDistributions!X94,"")</f>
        <v>459</v>
      </c>
      <c r="Y94" s="9">
        <f>IF($A94&lt;=Y$117,NewDistributions!Y94,"")</f>
        <v>10</v>
      </c>
      <c r="Z94" s="9">
        <f>IF($A94&lt;=Z$117,NewDistributions!Z94,"")</f>
        <v>332</v>
      </c>
      <c r="AA94" s="9">
        <f>IF($A94&lt;=AA$117,NewDistributions!AA94,"")</f>
        <v>591</v>
      </c>
      <c r="AB94" s="9">
        <f>IF($A94&lt;=AB$117,NewDistributions!AB94,"")</f>
        <v>327</v>
      </c>
      <c r="AC94" s="9">
        <f>IF($A94&lt;=AC$117,NewDistributions!AC94,"")</f>
        <v>1625</v>
      </c>
      <c r="AD94" s="9">
        <f>IF($A94&lt;=AD$117,NewDistributions!AD94,"")</f>
        <v>2725</v>
      </c>
      <c r="AE94" s="9">
        <f>IF($A94&lt;=AE$117,NewDistributions!AE94,"")</f>
        <v>248</v>
      </c>
      <c r="AF94" s="9">
        <f>IF($A94&lt;=AF$117,NewDistributions!AF94,"")</f>
        <v>1834</v>
      </c>
      <c r="AG94" s="9">
        <f>IF($A94&lt;=AG$117,NewDistributions!AG94,"")</f>
        <v>432</v>
      </c>
      <c r="AH94" s="9">
        <f>IF($A94&lt;=AH$117,NewDistributions!AH94,"")</f>
        <v>876</v>
      </c>
      <c r="AI94" s="9">
        <f>IF($A94&lt;=AI$117,NewDistributions!AI94,"")</f>
        <v>1136</v>
      </c>
      <c r="AJ94" s="9">
        <f>IF($A94&lt;=AJ$117,NewDistributions!AJ94,"")</f>
        <v>2822</v>
      </c>
    </row>
    <row r="95" spans="1:36" x14ac:dyDescent="0.25">
      <c r="A95" s="1">
        <v>44410</v>
      </c>
      <c r="B95" s="3">
        <v>214</v>
      </c>
      <c r="C95" s="9">
        <f>IF($A95&lt;=C$117,NewDistributions!C95,"")</f>
        <v>1319</v>
      </c>
      <c r="D95" s="9">
        <f>IF($A95&lt;=D$117,NewDistributions!D95,"")</f>
        <v>1188</v>
      </c>
      <c r="E95" s="9">
        <f>IF($A95&lt;=E$117,NewDistributions!E95,"")</f>
        <v>958.20085910095588</v>
      </c>
      <c r="F95" s="9">
        <f>IF($A95&lt;=F$117,NewDistributions!F95,"")</f>
        <v>1110.1761156051259</v>
      </c>
      <c r="G95" s="9">
        <f>IF($A95&lt;=G$117,NewDistributions!G95,"")</f>
        <v>908</v>
      </c>
      <c r="H95" s="9">
        <f>IF($A95&lt;=H$117,NewDistributions!H95,"")</f>
        <v>1975</v>
      </c>
      <c r="I95" s="9">
        <f>IF($A95&lt;=I$117,NewDistributions!I95,"")</f>
        <v>429</v>
      </c>
      <c r="J95" s="9">
        <f>IF($A95&lt;=J$117,NewDistributions!J95,"")</f>
        <v>653</v>
      </c>
      <c r="K95" s="9">
        <f>IF($A95&lt;=K$117,NewDistributions!K95,"")</f>
        <v>1713</v>
      </c>
      <c r="L95" s="9">
        <f>IF($A95&lt;=L$117,NewDistributions!L95,"")</f>
        <v>322</v>
      </c>
      <c r="M95" s="9">
        <f>IF($A95&lt;=M$117,NewDistributions!M95,"")</f>
        <v>673</v>
      </c>
      <c r="N95" s="9">
        <f>IF($A95&lt;=N$117,NewDistributions!N95,"")</f>
        <v>933</v>
      </c>
      <c r="O95" s="9">
        <f>IF($A95&lt;=O$117,NewDistributions!O95,"")</f>
        <v>465</v>
      </c>
      <c r="P95" s="9">
        <f>IF($A95&lt;=P$117,NewDistributions!P95,"")</f>
        <v>363</v>
      </c>
      <c r="Q95" s="9">
        <f>IF($A95&lt;=Q$117,NewDistributions!Q95,"")</f>
        <v>351</v>
      </c>
      <c r="R95" s="9">
        <f>IF($A95&lt;=R$117,NewDistributions!R95,"")</f>
        <v>955</v>
      </c>
      <c r="S95" s="9">
        <f>IF($A95&lt;=S$117,NewDistributions!S95,"")</f>
        <v>553</v>
      </c>
      <c r="T95" s="9">
        <f>IF($A95&lt;=T$117,NewDistributions!T95,"")</f>
        <v>991.57730455295632</v>
      </c>
      <c r="U95" s="9">
        <f>IF($A95&lt;=U$117,NewDistributions!U95,"")</f>
        <v>2945</v>
      </c>
      <c r="V95" s="9">
        <f>IF($A95&lt;=V$117,NewDistributions!V95,"")</f>
        <v>845</v>
      </c>
      <c r="W95" s="9">
        <f>IF($A95&lt;=W$117,NewDistributions!W95,"")</f>
        <v>389.27877945882523</v>
      </c>
      <c r="X95" s="9">
        <f>IF($A95&lt;=X$117,NewDistributions!X95,"")</f>
        <v>430</v>
      </c>
      <c r="Y95" s="9">
        <f>IF($A95&lt;=Y$117,NewDistributions!Y95,"")</f>
        <v>135</v>
      </c>
      <c r="Z95" s="9">
        <f>IF($A95&lt;=Z$117,NewDistributions!Z95,"")</f>
        <v>518</v>
      </c>
      <c r="AA95" s="9">
        <f>IF($A95&lt;=AA$117,NewDistributions!AA95,"")</f>
        <v>1691</v>
      </c>
      <c r="AB95" s="9">
        <f>IF($A95&lt;=AB$117,NewDistributions!AB95,"")</f>
        <v>250</v>
      </c>
      <c r="AC95" s="9">
        <f>IF($A95&lt;=AC$117,NewDistributions!AC95,"")</f>
        <v>1680</v>
      </c>
      <c r="AD95" s="9">
        <f>IF($A95&lt;=AD$117,NewDistributions!AD95,"")</f>
        <v>1235</v>
      </c>
      <c r="AE95" s="9">
        <f>IF($A95&lt;=AE$117,NewDistributions!AE95,"")</f>
        <v>239</v>
      </c>
      <c r="AF95" s="9">
        <f>IF($A95&lt;=AF$117,NewDistributions!AF95,"")</f>
        <v>1727</v>
      </c>
      <c r="AG95" s="9">
        <f>IF($A95&lt;=AG$117,NewDistributions!AG95,"")</f>
        <v>48</v>
      </c>
      <c r="AH95" s="9">
        <f>IF($A95&lt;=AH$117,NewDistributions!AH95,"")</f>
        <v>1695</v>
      </c>
      <c r="AI95" s="9">
        <f>IF($A95&lt;=AI$117,NewDistributions!AI95,"")</f>
        <v>744</v>
      </c>
      <c r="AJ95" s="9">
        <f>IF($A95&lt;=AJ$117,NewDistributions!AJ95,"")</f>
        <v>1568</v>
      </c>
    </row>
    <row r="96" spans="1:36" x14ac:dyDescent="0.25">
      <c r="A96" s="1">
        <v>44411</v>
      </c>
      <c r="B96" s="3">
        <v>215</v>
      </c>
      <c r="C96" s="9">
        <f>IF($A96&lt;=C$117,NewDistributions!C96,"")</f>
        <v>57</v>
      </c>
      <c r="D96" s="9">
        <f>IF($A96&lt;=D$117,NewDistributions!D96,"")</f>
        <v>1013</v>
      </c>
      <c r="E96" s="9">
        <f>IF($A96&lt;=E$117,NewDistributions!E96,"")</f>
        <v>888.39147952374401</v>
      </c>
      <c r="F96" s="9">
        <f>IF($A96&lt;=F$117,NewDistributions!F96,"")</f>
        <v>1029.2946332773499</v>
      </c>
      <c r="G96" s="9">
        <f>IF($A96&lt;=G$117,NewDistributions!G96,"")</f>
        <v>816</v>
      </c>
      <c r="H96" s="9">
        <f>IF($A96&lt;=H$117,NewDistributions!H96,"")</f>
        <v>2139</v>
      </c>
      <c r="I96" s="9">
        <f>IF($A96&lt;=I$117,NewDistributions!I96,"")</f>
        <v>944</v>
      </c>
      <c r="J96" s="9">
        <f>IF($A96&lt;=J$117,NewDistributions!J96,"")</f>
        <v>229</v>
      </c>
      <c r="K96" s="9">
        <f>IF($A96&lt;=K$117,NewDistributions!K96,"")</f>
        <v>991</v>
      </c>
      <c r="L96" s="9">
        <f>IF($A96&lt;=L$117,NewDistributions!L96,"")</f>
        <v>409</v>
      </c>
      <c r="M96" s="9">
        <f>IF($A96&lt;=M$117,NewDistributions!M96,"")</f>
        <v>1177</v>
      </c>
      <c r="N96" s="9">
        <f>IF($A96&lt;=N$117,NewDistributions!N96,"")</f>
        <v>3135</v>
      </c>
      <c r="O96" s="9">
        <f>IF($A96&lt;=O$117,NewDistributions!O96,"")</f>
        <v>276</v>
      </c>
      <c r="P96" s="9">
        <f>IF($A96&lt;=P$117,NewDistributions!P96,"")</f>
        <v>855</v>
      </c>
      <c r="Q96" s="9">
        <f>IF($A96&lt;=Q$117,NewDistributions!Q96,"")</f>
        <v>798</v>
      </c>
      <c r="R96" s="9">
        <f>IF($A96&lt;=R$117,NewDistributions!R96,"")</f>
        <v>1759</v>
      </c>
      <c r="S96" s="9">
        <f>IF($A96&lt;=S$117,NewDistributions!S96,"")</f>
        <v>209</v>
      </c>
      <c r="T96" s="9">
        <f>IF($A96&lt;=T$117,NewDistributions!T96,"")</f>
        <v>919.33629602511712</v>
      </c>
      <c r="U96" s="9">
        <f>IF($A96&lt;=U$117,NewDistributions!U96,"")</f>
        <v>1354</v>
      </c>
      <c r="V96" s="9">
        <f>IF($A96&lt;=V$117,NewDistributions!V96,"")</f>
        <v>436</v>
      </c>
      <c r="W96" s="9">
        <f>IF($A96&lt;=W$117,NewDistributions!W96,"")</f>
        <v>360.91801373993832</v>
      </c>
      <c r="X96" s="9">
        <f>IF($A96&lt;=X$117,NewDistributions!X96,"")</f>
        <v>1124</v>
      </c>
      <c r="Y96" s="9">
        <f>IF($A96&lt;=Y$117,NewDistributions!Y96,"")</f>
        <v>135</v>
      </c>
      <c r="Z96" s="9">
        <f>IF($A96&lt;=Z$117,NewDistributions!Z96,"")</f>
        <v>229</v>
      </c>
      <c r="AA96" s="9">
        <f>IF($A96&lt;=AA$117,NewDistributions!AA96,"")</f>
        <v>871</v>
      </c>
      <c r="AB96" s="9">
        <f>IF($A96&lt;=AB$117,NewDistributions!AB96,"")</f>
        <v>181</v>
      </c>
      <c r="AC96" s="9">
        <f>IF($A96&lt;=AC$117,NewDistributions!AC96,"")</f>
        <v>1563</v>
      </c>
      <c r="AD96" s="9">
        <f>IF($A96&lt;=AD$117,NewDistributions!AD96,"")</f>
        <v>1616</v>
      </c>
      <c r="AE96" s="9">
        <f>IF($A96&lt;=AE$117,NewDistributions!AE96,"")</f>
        <v>517</v>
      </c>
      <c r="AF96" s="9">
        <f>IF($A96&lt;=AF$117,NewDistributions!AF96,"")</f>
        <v>1516</v>
      </c>
      <c r="AG96" s="9">
        <f>IF($A96&lt;=AG$117,NewDistributions!AG96,"")</f>
        <v>113</v>
      </c>
      <c r="AH96" s="9">
        <f>IF($A96&lt;=AH$117,NewDistributions!AH96,"")</f>
        <v>321</v>
      </c>
      <c r="AI96" s="9">
        <f>IF($A96&lt;=AI$117,NewDistributions!AI96,"")</f>
        <v>565</v>
      </c>
      <c r="AJ96" s="9">
        <f>IF($A96&lt;=AJ$117,NewDistributions!AJ96,"")</f>
        <v>1122</v>
      </c>
    </row>
    <row r="97" spans="1:36" x14ac:dyDescent="0.25">
      <c r="A97" s="1">
        <v>44412</v>
      </c>
      <c r="B97" s="3">
        <v>216</v>
      </c>
      <c r="C97" s="9">
        <f>IF($A97&lt;=C$117,NewDistributions!C97,"")</f>
        <v>445</v>
      </c>
      <c r="D97" s="9">
        <f>IF($A97&lt;=D$117,NewDistributions!D97,"")</f>
        <v>1045</v>
      </c>
      <c r="E97" s="9">
        <f>IF($A97&lt;=E$117,NewDistributions!E97,"")</f>
        <v>801.12882559183197</v>
      </c>
      <c r="F97" s="9">
        <f>IF($A97&lt;=F$117,NewDistributions!F97,"")</f>
        <v>928.19170349035358</v>
      </c>
      <c r="G97" s="9">
        <f>IF($A97&lt;=G$117,NewDistributions!G97,"")</f>
        <v>441</v>
      </c>
      <c r="H97" s="9">
        <f>IF($A97&lt;=H$117,NewDistributions!H97,"")</f>
        <v>1399</v>
      </c>
      <c r="I97" s="9">
        <f>IF($A97&lt;=I$117,NewDistributions!I97,"")</f>
        <v>882</v>
      </c>
      <c r="J97" s="9">
        <f>IF($A97&lt;=J$117,NewDistributions!J97,"")</f>
        <v>507.97230633537288</v>
      </c>
      <c r="K97" s="9">
        <f>IF($A97&lt;=K$117,NewDistributions!K97,"")</f>
        <v>708</v>
      </c>
      <c r="L97" s="9">
        <f>IF($A97&lt;=L$117,NewDistributions!L97,"")</f>
        <v>331</v>
      </c>
      <c r="M97" s="9">
        <f>IF($A97&lt;=M$117,NewDistributions!M97,"")</f>
        <v>285</v>
      </c>
      <c r="N97" s="9">
        <f>IF($A97&lt;=N$117,NewDistributions!N97,"")</f>
        <v>935</v>
      </c>
      <c r="O97" s="9">
        <f>IF($A97&lt;=O$117,NewDistributions!O97,"")</f>
        <v>495</v>
      </c>
      <c r="P97" s="9">
        <f>IF($A97&lt;=P$117,NewDistributions!P97,"")</f>
        <v>507</v>
      </c>
      <c r="Q97" s="9">
        <f>IF($A97&lt;=Q$117,NewDistributions!Q97,"")</f>
        <v>868</v>
      </c>
      <c r="R97" s="9">
        <f>IF($A97&lt;=R$117,NewDistributions!R97,"")</f>
        <v>1222</v>
      </c>
      <c r="S97" s="9">
        <f>IF($A97&lt;=S$117,NewDistributions!S97,"")</f>
        <v>112</v>
      </c>
      <c r="T97" s="9">
        <f>IF($A97&lt;=T$117,NewDistributions!T97,"")</f>
        <v>829.03407352960744</v>
      </c>
      <c r="U97" s="9">
        <f>IF($A97&lt;=U$117,NewDistributions!U97,"")</f>
        <v>531</v>
      </c>
      <c r="V97" s="9">
        <f>IF($A97&lt;=V$117,NewDistributions!V97,"")</f>
        <v>656</v>
      </c>
      <c r="W97" s="9">
        <f>IF($A97&lt;=W$117,NewDistributions!W97,"")</f>
        <v>325.46667898866593</v>
      </c>
      <c r="X97" s="9">
        <f>IF($A97&lt;=X$117,NewDistributions!X97,"")</f>
        <v>908</v>
      </c>
      <c r="Y97" s="9">
        <f>IF($A97&lt;=Y$117,NewDistributions!Y97,"")</f>
        <v>150</v>
      </c>
      <c r="Z97" s="9">
        <f>IF($A97&lt;=Z$117,NewDistributions!Z97,"")</f>
        <v>1913</v>
      </c>
      <c r="AA97" s="9">
        <f>IF($A97&lt;=AA$117,NewDistributions!AA97,"")</f>
        <v>2393</v>
      </c>
      <c r="AB97" s="9">
        <f>IF($A97&lt;=AB$117,NewDistributions!AB97,"")</f>
        <v>87</v>
      </c>
      <c r="AC97" s="9">
        <f>IF($A97&lt;=AC$117,NewDistributions!AC97,"")</f>
        <v>681</v>
      </c>
      <c r="AD97" s="9">
        <f>IF($A97&lt;=AD$117,NewDistributions!AD97,"")</f>
        <v>661</v>
      </c>
      <c r="AE97" s="9">
        <f>IF($A97&lt;=AE$117,NewDistributions!AE97,"")</f>
        <v>464</v>
      </c>
      <c r="AF97" s="9">
        <f>IF($A97&lt;=AF$117,NewDistributions!AF97,"")</f>
        <v>1679</v>
      </c>
      <c r="AG97" s="9">
        <f>IF($A97&lt;=AG$117,NewDistributions!AG97,"")</f>
        <v>125</v>
      </c>
      <c r="AH97" s="9">
        <f>IF($A97&lt;=AH$117,NewDistributions!AH97,"")</f>
        <v>1372</v>
      </c>
      <c r="AI97" s="9">
        <f>IF($A97&lt;=AI$117,NewDistributions!AI97,"")</f>
        <v>386</v>
      </c>
      <c r="AJ97" s="9">
        <f>IF($A97&lt;=AJ$117,NewDistributions!AJ97,"")</f>
        <v>1681</v>
      </c>
    </row>
    <row r="98" spans="1:36" x14ac:dyDescent="0.25">
      <c r="A98" s="1">
        <v>44413</v>
      </c>
      <c r="B98" s="3">
        <v>217</v>
      </c>
      <c r="C98" s="9">
        <f>IF($A98&lt;=C$117,NewDistributions!C98,"")</f>
        <v>323</v>
      </c>
      <c r="D98" s="9">
        <f>IF($A98&lt;=D$117,NewDistributions!D98,"")</f>
        <v>250</v>
      </c>
      <c r="E98" s="9">
        <f>IF($A98&lt;=E$117,NewDistributions!E98,"")</f>
        <v>643.67932592684622</v>
      </c>
      <c r="F98" s="9">
        <f>IF($A98&lt;=F$117,NewDistributions!F98,"")</f>
        <v>745.76995727521648</v>
      </c>
      <c r="G98" s="9">
        <f>IF($A98&lt;=G$117,NewDistributions!G98,"")</f>
        <v>217</v>
      </c>
      <c r="H98" s="9">
        <f>IF($A98&lt;=H$117,NewDistributions!H98,"")</f>
        <v>687</v>
      </c>
      <c r="I98" s="9">
        <f>IF($A98&lt;=I$117,NewDistributions!I98,"")</f>
        <v>688.36402722067896</v>
      </c>
      <c r="J98" s="9">
        <f>IF($A98&lt;=J$117,NewDistributions!J98,"")</f>
        <v>408.13819361689912</v>
      </c>
      <c r="K98" s="9">
        <f>IF($A98&lt;=K$117,NewDistributions!K98,"")</f>
        <v>905</v>
      </c>
      <c r="L98" s="9">
        <f>IF($A98&lt;=L$117,NewDistributions!L98,"")</f>
        <v>152</v>
      </c>
      <c r="M98" s="9">
        <f>IF($A98&lt;=M$117,NewDistributions!M98,"")</f>
        <v>464</v>
      </c>
      <c r="N98" s="9">
        <f>IF($A98&lt;=N$117,NewDistributions!N98,"")</f>
        <v>459</v>
      </c>
      <c r="O98" s="9">
        <f>IF($A98&lt;=O$117,NewDistributions!O98,"")</f>
        <v>376</v>
      </c>
      <c r="P98" s="9">
        <f>IF($A98&lt;=P$117,NewDistributions!P98,"")</f>
        <v>615</v>
      </c>
      <c r="Q98" s="9">
        <f>IF($A98&lt;=Q$117,NewDistributions!Q98,"")</f>
        <v>828</v>
      </c>
      <c r="R98" s="9">
        <f>IF($A98&lt;=R$117,NewDistributions!R98,"")</f>
        <v>651</v>
      </c>
      <c r="S98" s="9">
        <f>IF($A98&lt;=S$117,NewDistributions!S98,"")</f>
        <v>590</v>
      </c>
      <c r="T98" s="9">
        <f>IF($A98&lt;=T$117,NewDistributions!T98,"")</f>
        <v>666.10022829441778</v>
      </c>
      <c r="U98" s="9">
        <f>IF($A98&lt;=U$117,NewDistributions!U98,"")</f>
        <v>749</v>
      </c>
      <c r="V98" s="9">
        <f>IF($A98&lt;=V$117,NewDistributions!V98,"")</f>
        <v>1428</v>
      </c>
      <c r="W98" s="9">
        <f>IF($A98&lt;=W$117,NewDistributions!W98,"")</f>
        <v>261.50122907925856</v>
      </c>
      <c r="X98" s="9">
        <f>IF($A98&lt;=X$117,NewDistributions!X98,"")</f>
        <v>594</v>
      </c>
      <c r="Y98" s="9">
        <f>IF($A98&lt;=Y$117,NewDistributions!Y98,"")</f>
        <v>508.13337582954483</v>
      </c>
      <c r="Z98" s="9">
        <f>IF($A98&lt;=Z$117,NewDistributions!Z98,"")</f>
        <v>265</v>
      </c>
      <c r="AA98" s="9">
        <f>IF($A98&lt;=AA$117,NewDistributions!AA98,"")</f>
        <v>702</v>
      </c>
      <c r="AB98" s="9">
        <f>IF($A98&lt;=AB$117,NewDistributions!AB98,"")</f>
        <v>1128.062252191241</v>
      </c>
      <c r="AC98" s="9">
        <f>IF($A98&lt;=AC$117,NewDistributions!AC98,"")</f>
        <v>1042</v>
      </c>
      <c r="AD98" s="9">
        <f>IF($A98&lt;=AD$117,NewDistributions!AD98,"")</f>
        <v>255</v>
      </c>
      <c r="AE98" s="9">
        <f>IF($A98&lt;=AE$117,NewDistributions!AE98,"")</f>
        <v>1195</v>
      </c>
      <c r="AF98" s="9">
        <f>IF($A98&lt;=AF$117,NewDistributions!AF98,"")</f>
        <v>582</v>
      </c>
      <c r="AG98" s="9">
        <f>IF($A98&lt;=AG$117,NewDistributions!AG98,"")</f>
        <v>213</v>
      </c>
      <c r="AH98" s="9">
        <f>IF($A98&lt;=AH$117,NewDistributions!AH98,"")</f>
        <v>1461</v>
      </c>
      <c r="AI98" s="9">
        <f>IF($A98&lt;=AI$117,NewDistributions!AI98,"")</f>
        <v>193</v>
      </c>
      <c r="AJ98" s="9">
        <f>IF($A98&lt;=AJ$117,NewDistributions!AJ98,"")</f>
        <v>1250</v>
      </c>
    </row>
    <row r="99" spans="1:36" x14ac:dyDescent="0.25">
      <c r="A99" s="1">
        <v>44414</v>
      </c>
      <c r="B99" s="3">
        <v>218</v>
      </c>
      <c r="C99" s="9">
        <f>IF($A99&lt;=C$117,NewDistributions!C99,"")</f>
        <v>323</v>
      </c>
      <c r="D99" s="9">
        <f>IF($A99&lt;=D$117,NewDistributions!D99,"")</f>
        <v>562</v>
      </c>
      <c r="E99" s="9">
        <f>IF($A99&lt;=E$117,NewDistributions!E99,"")</f>
        <v>908.1104530847806</v>
      </c>
      <c r="F99" s="9">
        <f>IF($A99&lt;=F$117,NewDistributions!F99,"")</f>
        <v>1052.1411307145058</v>
      </c>
      <c r="G99" s="9">
        <f>IF($A99&lt;=G$117,NewDistributions!G99,"")</f>
        <v>1018.5395277656148</v>
      </c>
      <c r="H99" s="9">
        <f>IF($A99&lt;=H$117,NewDistributions!H99,"")</f>
        <v>846.15556530178947</v>
      </c>
      <c r="I99" s="9">
        <f>IF($A99&lt;=I$117,NewDistributions!I99,"")</f>
        <v>971.152161437877</v>
      </c>
      <c r="J99" s="9">
        <f>IF($A99&lt;=J$117,NewDistributions!J99,"")</f>
        <v>575.80622057889241</v>
      </c>
      <c r="K99" s="9">
        <f>IF($A99&lt;=K$117,NewDistributions!K99,"")</f>
        <v>1831</v>
      </c>
      <c r="L99" s="9">
        <f>IF($A99&lt;=L$117,NewDistributions!L99,"")</f>
        <v>628</v>
      </c>
      <c r="M99" s="9">
        <f>IF($A99&lt;=M$117,NewDistributions!M99,"")</f>
        <v>670.93817485035936</v>
      </c>
      <c r="N99" s="9">
        <f>IF($A99&lt;=N$117,NewDistributions!N99,"")</f>
        <v>493</v>
      </c>
      <c r="O99" s="9">
        <f>IF($A99&lt;=O$117,NewDistributions!O99,"")</f>
        <v>265</v>
      </c>
      <c r="P99" s="9">
        <f>IF($A99&lt;=P$117,NewDistributions!P99,"")</f>
        <v>117</v>
      </c>
      <c r="Q99" s="9">
        <f>IF($A99&lt;=Q$117,NewDistributions!Q99,"")</f>
        <v>127</v>
      </c>
      <c r="R99" s="9">
        <f>IF($A99&lt;=R$117,NewDistributions!R99,"")</f>
        <v>530</v>
      </c>
      <c r="S99" s="9">
        <f>IF($A99&lt;=S$117,NewDistributions!S99,"")</f>
        <v>101</v>
      </c>
      <c r="T99" s="9">
        <f>IF($A99&lt;=T$117,NewDistributions!T99,"")</f>
        <v>939.74212896375263</v>
      </c>
      <c r="U99" s="9">
        <f>IF($A99&lt;=U$117,NewDistributions!U99,"")</f>
        <v>1185</v>
      </c>
      <c r="V99" s="9">
        <f>IF($A99&lt;=V$117,NewDistributions!V99,"")</f>
        <v>2122</v>
      </c>
      <c r="W99" s="9">
        <f>IF($A99&lt;=W$117,NewDistributions!W99,"")</f>
        <v>368.92904596478002</v>
      </c>
      <c r="X99" s="9">
        <f>IF($A99&lt;=X$117,NewDistributions!X99,"")</f>
        <v>1114.4561038068041</v>
      </c>
      <c r="Y99" s="9">
        <f>IF($A99&lt;=Y$117,NewDistributions!Y99,"")</f>
        <v>716.88061363126053</v>
      </c>
      <c r="Z99" s="9">
        <f>IF($A99&lt;=Z$117,NewDistributions!Z99,"")</f>
        <v>1095</v>
      </c>
      <c r="AA99" s="9">
        <f>IF($A99&lt;=AA$117,NewDistributions!AA99,"")</f>
        <v>164</v>
      </c>
      <c r="AB99" s="9">
        <f>IF($A99&lt;=AB$117,NewDistributions!AB99,"")</f>
        <v>1591.4836498289949</v>
      </c>
      <c r="AC99" s="9">
        <f>IF($A99&lt;=AC$117,NewDistributions!AC99,"")</f>
        <v>1367.1231429203362</v>
      </c>
      <c r="AD99" s="9">
        <f>IF($A99&lt;=AD$117,NewDistributions!AD99,"")</f>
        <v>503</v>
      </c>
      <c r="AE99" s="9">
        <f>IF($A99&lt;=AE$117,NewDistributions!AE99,"")</f>
        <v>1708</v>
      </c>
      <c r="AF99" s="9">
        <f>IF($A99&lt;=AF$117,NewDistributions!AF99,"")</f>
        <v>1239</v>
      </c>
      <c r="AG99" s="9">
        <f>IF($A99&lt;=AG$117,NewDistributions!AG99,"")</f>
        <v>436</v>
      </c>
      <c r="AH99" s="9">
        <f>IF($A99&lt;=AH$117,NewDistributions!AH99,"")</f>
        <v>2356</v>
      </c>
      <c r="AI99" s="9">
        <f>IF($A99&lt;=AI$117,NewDistributions!AI99,"")</f>
        <v>220</v>
      </c>
      <c r="AJ99" s="9">
        <f>IF($A99&lt;=AJ$117,NewDistributions!AJ99,"")</f>
        <v>2180</v>
      </c>
    </row>
    <row r="100" spans="1:36" x14ac:dyDescent="0.25">
      <c r="A100" s="1">
        <v>44415</v>
      </c>
      <c r="B100" s="3">
        <v>219</v>
      </c>
      <c r="C100" s="9">
        <f>IF($A100&lt;=C$117,NewDistributions!C100,"")</f>
        <v>7</v>
      </c>
      <c r="D100" s="9">
        <f>IF($A100&lt;=D$117,NewDistributions!D100,"")</f>
        <v>195</v>
      </c>
      <c r="E100" s="9">
        <f>IF($A100&lt;=E$117,NewDistributions!E100,"")</f>
        <v>719.69913559234612</v>
      </c>
      <c r="F100" s="9">
        <f>IF($A100&lt;=F$117,NewDistributions!F100,"")</f>
        <v>833.84687371910968</v>
      </c>
      <c r="G100" s="9">
        <f>IF($A100&lt;=G$117,NewDistributions!G100,"")</f>
        <v>807.21680408971224</v>
      </c>
      <c r="H100" s="9">
        <f>IF($A100&lt;=H$117,NewDistributions!H100,"")</f>
        <v>670.59841328300081</v>
      </c>
      <c r="I100" s="9">
        <f>IF($A100&lt;=I$117,NewDistributions!I100,"")</f>
        <v>769.66118905608676</v>
      </c>
      <c r="J100" s="9">
        <f>IF($A100&lt;=J$117,NewDistributions!J100,"")</f>
        <v>456.34012670113646</v>
      </c>
      <c r="K100" s="9">
        <f>IF($A100&lt;=K$117,NewDistributions!K100,"")</f>
        <v>636.09501072782405</v>
      </c>
      <c r="L100" s="9">
        <f>IF($A100&lt;=L$117,NewDistributions!L100,"")</f>
        <v>510</v>
      </c>
      <c r="M100" s="9">
        <f>IF($A100&lt;=M$117,NewDistributions!M100,"")</f>
        <v>531.73446339645989</v>
      </c>
      <c r="N100" s="9">
        <f>IF($A100&lt;=N$117,NewDistributions!N100,"")</f>
        <v>638.95006186414105</v>
      </c>
      <c r="O100" s="9">
        <f>IF($A100&lt;=O$117,NewDistributions!O100,"")</f>
        <v>361</v>
      </c>
      <c r="P100" s="9">
        <f>IF($A100&lt;=P$117,NewDistributions!P100,"")</f>
        <v>27</v>
      </c>
      <c r="Q100" s="9">
        <f>IF($A100&lt;=Q$117,NewDistributions!Q100,"")</f>
        <v>31</v>
      </c>
      <c r="R100" s="9">
        <f>IF($A100&lt;=R$117,NewDistributions!R100,"")</f>
        <v>807</v>
      </c>
      <c r="S100" s="9">
        <f>IF($A100&lt;=S$117,NewDistributions!S100,"")</f>
        <v>98</v>
      </c>
      <c r="T100" s="9">
        <f>IF($A100&lt;=T$117,NewDistributions!T100,"")</f>
        <v>744.76799115964002</v>
      </c>
      <c r="U100" s="9">
        <f>IF($A100&lt;=U$117,NewDistributions!U100,"")</f>
        <v>1458</v>
      </c>
      <c r="V100" s="9">
        <f>IF($A100&lt;=V$117,NewDistributions!V100,"")</f>
        <v>1049</v>
      </c>
      <c r="W100" s="9">
        <f>IF($A100&lt;=W$117,NewDistributions!W100,"")</f>
        <v>292.38504476394536</v>
      </c>
      <c r="X100" s="9">
        <f>IF($A100&lt;=X$117,NewDistributions!X100,"")</f>
        <v>883.23297220168911</v>
      </c>
      <c r="Y100" s="9">
        <f>IF($A100&lt;=Y$117,NewDistributions!Y100,"")</f>
        <v>568.14493897830073</v>
      </c>
      <c r="Z100" s="9">
        <f>IF($A100&lt;=Z$117,NewDistributions!Z100,"")</f>
        <v>136</v>
      </c>
      <c r="AA100" s="9">
        <f>IF($A100&lt;=AA$117,NewDistributions!AA100,"")</f>
        <v>159</v>
      </c>
      <c r="AB100" s="9">
        <f>IF($A100&lt;=AB$117,NewDistributions!AB100,"")</f>
        <v>1261.2886496358119</v>
      </c>
      <c r="AC100" s="9">
        <f>IF($A100&lt;=AC$117,NewDistributions!AC100,"")</f>
        <v>1083.4776109733532</v>
      </c>
      <c r="AD100" s="9">
        <f>IF($A100&lt;=AD$117,NewDistributions!AD100,"")</f>
        <v>59</v>
      </c>
      <c r="AE100" s="9">
        <f>IF($A100&lt;=AE$117,NewDistributions!AE100,"")</f>
        <v>717</v>
      </c>
      <c r="AF100" s="9">
        <f>IF($A100&lt;=AF$117,NewDistributions!AF100,"")</f>
        <v>2037</v>
      </c>
      <c r="AG100" s="9">
        <f>IF($A100&lt;=AG$117,NewDistributions!AG100,"")</f>
        <v>54</v>
      </c>
      <c r="AH100" s="9">
        <f>IF($A100&lt;=AH$117,NewDistributions!AH100,"")</f>
        <v>2901</v>
      </c>
      <c r="AI100" s="9">
        <f>IF($A100&lt;=AI$117,NewDistributions!AI100,"")</f>
        <v>61</v>
      </c>
      <c r="AJ100" s="9">
        <f>IF($A100&lt;=AJ$117,NewDistributions!AJ100,"")</f>
        <v>2470</v>
      </c>
    </row>
    <row r="101" spans="1:36" x14ac:dyDescent="0.25">
      <c r="A101" s="1">
        <v>44416</v>
      </c>
      <c r="B101" s="3">
        <v>220</v>
      </c>
      <c r="C101" s="9">
        <f>IF($A101&lt;=C$117,NewDistributions!C101,"")</f>
        <v>76</v>
      </c>
      <c r="D101" s="9">
        <f>IF($A101&lt;=D$117,NewDistributions!D101,"")</f>
        <v>313</v>
      </c>
      <c r="E101" s="9">
        <f>IF($A101&lt;=E$117,NewDistributions!E101,"")</f>
        <v>712.70507772484041</v>
      </c>
      <c r="F101" s="9">
        <f>IF($A101&lt;=F$117,NewDistributions!F101,"")</f>
        <v>825.74352469589178</v>
      </c>
      <c r="G101" s="9">
        <f>IF($A101&lt;=G$117,NewDistributions!G101,"")</f>
        <v>799.37224688491767</v>
      </c>
      <c r="H101" s="9">
        <f>IF($A101&lt;=H$117,NewDistributions!H101,"")</f>
        <v>664.08151771321332</v>
      </c>
      <c r="I101" s="9">
        <f>IF($A101&lt;=I$117,NewDistributions!I101,"")</f>
        <v>762.18159844890317</v>
      </c>
      <c r="J101" s="9">
        <f>IF($A101&lt;=J$117,NewDistributions!J101,"")</f>
        <v>451.90539961097994</v>
      </c>
      <c r="K101" s="9">
        <f>IF($A101&lt;=K$117,NewDistributions!K101,"")</f>
        <v>629.9134202628909</v>
      </c>
      <c r="L101" s="9">
        <f>IF($A101&lt;=L$117,NewDistributions!L101,"")</f>
        <v>427.87850204392549</v>
      </c>
      <c r="M101" s="9">
        <f>IF($A101&lt;=M$117,NewDistributions!M101,"")</f>
        <v>526.56705187247564</v>
      </c>
      <c r="N101" s="9">
        <f>IF($A101&lt;=N$117,NewDistributions!N101,"")</f>
        <v>632.7407259263681</v>
      </c>
      <c r="O101" s="9">
        <f>IF($A101&lt;=O$117,NewDistributions!O101,"")</f>
        <v>193</v>
      </c>
      <c r="P101" s="9">
        <f>IF($A101&lt;=P$117,NewDistributions!P101,"")</f>
        <v>60</v>
      </c>
      <c r="Q101" s="9">
        <f>IF($A101&lt;=Q$117,NewDistributions!Q101,"")</f>
        <v>699.79757957743277</v>
      </c>
      <c r="R101" s="9">
        <f>IF($A101&lt;=R$117,NewDistributions!R101,"")</f>
        <v>867</v>
      </c>
      <c r="S101" s="9">
        <f>IF($A101&lt;=S$117,NewDistributions!S101,"")</f>
        <v>182</v>
      </c>
      <c r="T101" s="9">
        <f>IF($A101&lt;=T$117,NewDistributions!T101,"")</f>
        <v>737.53031339923905</v>
      </c>
      <c r="U101" s="9">
        <f>IF($A101&lt;=U$117,NewDistributions!U101,"")</f>
        <v>1892</v>
      </c>
      <c r="V101" s="9">
        <f>IF($A101&lt;=V$117,NewDistributions!V101,"")</f>
        <v>1018</v>
      </c>
      <c r="W101" s="9">
        <f>IF($A101&lt;=W$117,NewDistributions!W101,"")</f>
        <v>289.54363809626011</v>
      </c>
      <c r="X101" s="9">
        <f>IF($A101&lt;=X$117,NewDistributions!X101,"")</f>
        <v>874.64968758686746</v>
      </c>
      <c r="Y101" s="9">
        <f>IF($A101&lt;=Y$117,NewDistributions!Y101,"")</f>
        <v>562.62368935652148</v>
      </c>
      <c r="Z101" s="9">
        <f>IF($A101&lt;=Z$117,NewDistributions!Z101,"")</f>
        <v>915.2122737217851</v>
      </c>
      <c r="AA101" s="9">
        <f>IF($A101&lt;=AA$117,NewDistributions!AA101,"")</f>
        <v>635.55482452417493</v>
      </c>
      <c r="AB101" s="9">
        <f>IF($A101&lt;=AB$117,NewDistributions!AB101,"")</f>
        <v>1249.0314085660518</v>
      </c>
      <c r="AC101" s="9">
        <f>IF($A101&lt;=AC$117,NewDistributions!AC101,"")</f>
        <v>1072.9483429305669</v>
      </c>
      <c r="AD101" s="9">
        <f>IF($A101&lt;=AD$117,NewDistributions!AD101,"")</f>
        <v>967.61594282689634</v>
      </c>
      <c r="AE101" s="9">
        <f>IF($A101&lt;=AE$117,NewDistributions!AE101,"")</f>
        <v>433</v>
      </c>
      <c r="AF101" s="9">
        <f>IF($A101&lt;=AF$117,NewDistributions!AF101,"")</f>
        <v>310</v>
      </c>
      <c r="AG101" s="9">
        <f>IF($A101&lt;=AG$117,NewDistributions!AG101,"")</f>
        <v>271.72890549484003</v>
      </c>
      <c r="AH101" s="9">
        <f>IF($A101&lt;=AH$117,NewDistributions!AH101,"")</f>
        <v>1500</v>
      </c>
      <c r="AI101" s="9">
        <f>IF($A101&lt;=AI$117,NewDistributions!AI101,"")</f>
        <v>644.54621031369209</v>
      </c>
      <c r="AJ101" s="9">
        <f>IF($A101&lt;=AJ$117,NewDistributions!AJ101,"")</f>
        <v>1603</v>
      </c>
    </row>
    <row r="102" spans="1:36" x14ac:dyDescent="0.25">
      <c r="A102" s="1">
        <v>44417</v>
      </c>
      <c r="B102" s="3">
        <v>221</v>
      </c>
      <c r="C102" s="9" t="str">
        <f>IF($A102&lt;=C$117,NewDistributions!C102,"")</f>
        <v/>
      </c>
      <c r="D102" s="9" t="str">
        <f>IF($A102&lt;=D$117,NewDistributions!D102,"")</f>
        <v/>
      </c>
      <c r="E102" s="9">
        <f>IF($A102&lt;=E$117,NewDistributions!E102,"")</f>
        <v>769.19644687170057</v>
      </c>
      <c r="F102" s="9">
        <f>IF($A102&lt;=F$117,NewDistributions!F102,"")</f>
        <v>891.19469620032703</v>
      </c>
      <c r="G102" s="9">
        <f>IF($A102&lt;=G$117,NewDistributions!G102,"")</f>
        <v>862.73314341274022</v>
      </c>
      <c r="H102" s="9">
        <f>IF($A102&lt;=H$117,NewDistributions!H102,"")</f>
        <v>716.71882216536778</v>
      </c>
      <c r="I102" s="9">
        <f>IF($A102&lt;=I$117,NewDistributions!I102,"")</f>
        <v>822.59464078677217</v>
      </c>
      <c r="J102" s="9">
        <f>IF($A102&lt;=J$117,NewDistributions!J102,"")</f>
        <v>487.72492096255434</v>
      </c>
      <c r="K102" s="9">
        <f>IF($A102&lt;=K$117,NewDistributions!K102,"")</f>
        <v>679.84244794475171</v>
      </c>
      <c r="L102" s="9">
        <f>IF($A102&lt;=L$117,NewDistributions!L102,"")</f>
        <v>461.79357177543591</v>
      </c>
      <c r="M102" s="9">
        <f>IF($A102&lt;=M$117,NewDistributions!M102,"")</f>
        <v>568.30450350247997</v>
      </c>
      <c r="N102" s="9">
        <f>IF($A102&lt;=N$117,NewDistributions!N102,"")</f>
        <v>682.89385523589465</v>
      </c>
      <c r="O102" s="9" t="str">
        <f>IF($A102&lt;=O$117,NewDistributions!O102,"")</f>
        <v/>
      </c>
      <c r="P102" s="9" t="str">
        <f>IF($A102&lt;=P$117,NewDistributions!P102,"")</f>
        <v/>
      </c>
      <c r="Q102" s="9">
        <f>IF($A102&lt;=Q$117,NewDistributions!Q102,"")</f>
        <v>755.26585759565774</v>
      </c>
      <c r="R102" s="9" t="str">
        <f>IF($A102&lt;=R$117,NewDistributions!R102,"")</f>
        <v/>
      </c>
      <c r="S102" s="9" t="str">
        <f>IF($A102&lt;=S$117,NewDistributions!S102,"")</f>
        <v/>
      </c>
      <c r="T102" s="9">
        <f>IF($A102&lt;=T$117,NewDistributions!T102,"")</f>
        <v>795.98941309395241</v>
      </c>
      <c r="U102" s="9">
        <f>IF($A102&lt;=U$117,NewDistributions!U102,"")</f>
        <v>492</v>
      </c>
      <c r="V102" s="9">
        <f>IF($A102&lt;=V$117,NewDistributions!V102,"")</f>
        <v>885</v>
      </c>
      <c r="W102" s="9">
        <f>IF($A102&lt;=W$117,NewDistributions!W102,"")</f>
        <v>312.49382752973469</v>
      </c>
      <c r="X102" s="9">
        <f>IF($A102&lt;=X$117,NewDistributions!X102,"")</f>
        <v>943.97732382864569</v>
      </c>
      <c r="Y102" s="9">
        <f>IF($A102&lt;=Y$117,NewDistributions!Y102,"")</f>
        <v>607.21910970628994</v>
      </c>
      <c r="Z102" s="9">
        <f>IF($A102&lt;=Z$117,NewDistributions!Z102,"")</f>
        <v>987.75503512344858</v>
      </c>
      <c r="AA102" s="9">
        <f>IF($A102&lt;=AA$117,NewDistributions!AA102,"")</f>
        <v>685.93100862588358</v>
      </c>
      <c r="AB102" s="9">
        <f>IF($A102&lt;=AB$117,NewDistributions!AB102,"")</f>
        <v>1348.0337821754374</v>
      </c>
      <c r="AC102" s="9">
        <f>IF($A102&lt;=AC$117,NewDistributions!AC102,"")</f>
        <v>1157.9937885310146</v>
      </c>
      <c r="AD102" s="9">
        <f>IF($A102&lt;=AD$117,NewDistributions!AD102,"")</f>
        <v>1044.3123929123656</v>
      </c>
      <c r="AE102" s="9">
        <f>IF($A102&lt;=AE$117,NewDistributions!AE102,"")</f>
        <v>393</v>
      </c>
      <c r="AF102" s="9">
        <f>IF($A102&lt;=AF$117,NewDistributions!AF102,"")</f>
        <v>964</v>
      </c>
      <c r="AG102" s="9">
        <f>IF($A102&lt;=AG$117,NewDistributions!AG102,"")</f>
        <v>293.26704011484367</v>
      </c>
      <c r="AH102" s="9">
        <f>IF($A102&lt;=AH$117,NewDistributions!AH102,"")</f>
        <v>1206</v>
      </c>
      <c r="AI102" s="9">
        <f>IF($A102&lt;=AI$117,NewDistributions!AI102,"")</f>
        <v>695.63508148576784</v>
      </c>
      <c r="AJ102" s="9">
        <f>IF($A102&lt;=AJ$117,NewDistributions!AJ102,"")</f>
        <v>2353</v>
      </c>
    </row>
    <row r="103" spans="1:36" x14ac:dyDescent="0.25">
      <c r="A103" s="1">
        <v>44418</v>
      </c>
      <c r="B103" s="3">
        <v>222</v>
      </c>
      <c r="C103" s="9" t="str">
        <f>IF($A103&lt;=C$117,NewDistributions!C103,"")</f>
        <v/>
      </c>
      <c r="D103" s="9" t="str">
        <f>IF($A103&lt;=D$117,NewDistributions!D103,"")</f>
        <v/>
      </c>
      <c r="E103" s="9">
        <f>IF($A103&lt;=E$117,NewDistributions!E103,"")</f>
        <v>525.95926034345769</v>
      </c>
      <c r="F103" s="9">
        <f>IF($A103&lt;=F$117,NewDistributions!F103,"")</f>
        <v>609.3789241251294</v>
      </c>
      <c r="G103" s="9">
        <f>IF($A103&lt;=G$117,NewDistributions!G103,"")</f>
        <v>589.91755334883976</v>
      </c>
      <c r="H103" s="9">
        <f>IF($A103&lt;=H$117,NewDistributions!H103,"")</f>
        <v>490.07623879889707</v>
      </c>
      <c r="I103" s="9">
        <f>IF($A103&lt;=I$117,NewDistributions!I103,"")</f>
        <v>562.47174644439087</v>
      </c>
      <c r="J103" s="9">
        <f>IF($A103&lt;=J$117,NewDistributions!J103,"")</f>
        <v>333.49535053605462</v>
      </c>
      <c r="K103" s="9">
        <f>IF($A103&lt;=K$117,NewDistributions!K103,"")</f>
        <v>464.8610020566</v>
      </c>
      <c r="L103" s="9">
        <f>IF($A103&lt;=L$117,NewDistributions!L103,"")</f>
        <v>315.76407617353419</v>
      </c>
      <c r="M103" s="9">
        <f>IF($A103&lt;=M$117,NewDistributions!M103,"")</f>
        <v>388.59385990107927</v>
      </c>
      <c r="N103" s="9">
        <f>IF($A103&lt;=N$117,NewDistributions!N103,"")</f>
        <v>466.94748585199727</v>
      </c>
      <c r="O103" s="9" t="str">
        <f>IF($A103&lt;=O$117,NewDistributions!O103,"")</f>
        <v/>
      </c>
      <c r="P103" s="9" t="str">
        <f>IF($A103&lt;=P$117,NewDistributions!P103,"")</f>
        <v/>
      </c>
      <c r="Q103" s="9">
        <f>IF($A103&lt;=Q$117,NewDistributions!Q103,"")</f>
        <v>516.43383616673611</v>
      </c>
      <c r="R103" s="9" t="str">
        <f>IF($A103&lt;=R$117,NewDistributions!R103,"")</f>
        <v/>
      </c>
      <c r="S103" s="9" t="str">
        <f>IF($A103&lt;=S$117,NewDistributions!S103,"")</f>
        <v/>
      </c>
      <c r="T103" s="9">
        <f>IF($A103&lt;=T$117,NewDistributions!T103,"")</f>
        <v>544.27968908972139</v>
      </c>
      <c r="U103" s="9">
        <f>IF($A103&lt;=U$117,NewDistributions!U103,"")</f>
        <v>410</v>
      </c>
      <c r="V103" s="9">
        <f>IF($A103&lt;=V$117,NewDistributions!V103,"")</f>
        <v>1017</v>
      </c>
      <c r="W103" s="9">
        <f>IF($A103&lt;=W$117,NewDistributions!W103,"")</f>
        <v>213.67626314179032</v>
      </c>
      <c r="X103" s="9">
        <f>IF($A103&lt;=X$117,NewDistributions!X103,"")</f>
        <v>645.4704998200491</v>
      </c>
      <c r="Y103" s="9">
        <f>IF($A103&lt;=Y$117,NewDistributions!Y103,"")</f>
        <v>415.20279391113678</v>
      </c>
      <c r="Z103" s="9">
        <f>IF($A103&lt;=Z$117,NewDistributions!Z103,"")</f>
        <v>675.40471590466564</v>
      </c>
      <c r="AA103" s="9">
        <f>IF($A103&lt;=AA$117,NewDistributions!AA103,"")</f>
        <v>469.02422314989713</v>
      </c>
      <c r="AB103" s="9">
        <f>IF($A103&lt;=AB$117,NewDistributions!AB103,"")</f>
        <v>921.75523414705629</v>
      </c>
      <c r="AC103" s="9">
        <f>IF($A103&lt;=AC$117,NewDistributions!AC103,"")</f>
        <v>791.8101532780172</v>
      </c>
      <c r="AD103" s="9">
        <f>IF($A103&lt;=AD$117,NewDistributions!AD103,"")</f>
        <v>714.07736733291767</v>
      </c>
      <c r="AE103" s="9">
        <f>IF($A103&lt;=AE$117,NewDistributions!AE103,"")</f>
        <v>459</v>
      </c>
      <c r="AF103" s="9">
        <f>IF($A103&lt;=AF$117,NewDistributions!AF103,"")</f>
        <v>848</v>
      </c>
      <c r="AG103" s="9">
        <f>IF($A103&lt;=AG$117,NewDistributions!AG103,"")</f>
        <v>200.52941758807569</v>
      </c>
      <c r="AH103" s="9">
        <f>IF($A103&lt;=AH$117,NewDistributions!AH103,"")</f>
        <v>576</v>
      </c>
      <c r="AI103" s="9">
        <f>IF($A103&lt;=AI$117,NewDistributions!AI103,"")</f>
        <v>475.65965029534487</v>
      </c>
      <c r="AJ103" s="9">
        <f>IF($A103&lt;=AJ$117,NewDistributions!AJ103,"")</f>
        <v>891.63204728756079</v>
      </c>
    </row>
    <row r="104" spans="1:36" x14ac:dyDescent="0.25">
      <c r="A104" s="1">
        <v>44419</v>
      </c>
      <c r="B104" s="3">
        <v>223</v>
      </c>
      <c r="C104" s="9" t="str">
        <f>IF($A104&lt;=C$117,NewDistributions!C104,"")</f>
        <v/>
      </c>
      <c r="D104" s="9" t="str">
        <f>IF($A104&lt;=D$117,NewDistributions!D104,"")</f>
        <v/>
      </c>
      <c r="E104" s="9">
        <f>IF($A104&lt;=E$117,NewDistributions!E104,"")</f>
        <v>303.10594005387554</v>
      </c>
      <c r="F104" s="9">
        <f>IF($A104&lt;=F$117,NewDistributions!F104,"")</f>
        <v>351.1799973354693</v>
      </c>
      <c r="G104" s="9">
        <f>IF($A104&lt;=G$117,NewDistributions!G104,"")</f>
        <v>339.9645714866694</v>
      </c>
      <c r="H104" s="9">
        <f>IF($A104&lt;=H$117,NewDistributions!H104,"")</f>
        <v>282.42685367349003</v>
      </c>
      <c r="I104" s="9">
        <f>IF($A104&lt;=I$117,NewDistributions!I104,"")</f>
        <v>324.14778161428171</v>
      </c>
      <c r="J104" s="9">
        <f>IF($A104&lt;=J$117,NewDistributions!J104,"")</f>
        <v>192.19059221782871</v>
      </c>
      <c r="K104" s="9">
        <f>IF($A104&lt;=K$117,NewDistributions!K104,"")</f>
        <v>267.8955228030307</v>
      </c>
      <c r="L104" s="9">
        <f>IF($A104&lt;=L$117,NewDistributions!L104,"")</f>
        <v>181.9722065191192</v>
      </c>
      <c r="M104" s="9">
        <f>IF($A104&lt;=M$117,NewDistributions!M104,"")</f>
        <v>223.94340414810983</v>
      </c>
      <c r="N104" s="9">
        <f>IF($A104&lt;=N$117,NewDistributions!N104,"")</f>
        <v>269.09794603219672</v>
      </c>
      <c r="O104" s="9" t="str">
        <f>IF($A104&lt;=O$117,NewDistributions!O104,"")</f>
        <v/>
      </c>
      <c r="P104" s="9" t="str">
        <f>IF($A104&lt;=P$117,NewDistributions!P104,"")</f>
        <v/>
      </c>
      <c r="Q104" s="9">
        <f>IF($A104&lt;=Q$117,NewDistributions!Q104,"")</f>
        <v>297.61651745581219</v>
      </c>
      <c r="R104" s="9" t="str">
        <f>IF($A104&lt;=R$117,NewDistributions!R104,"")</f>
        <v/>
      </c>
      <c r="S104" s="9" t="str">
        <f>IF($A104&lt;=S$117,NewDistributions!S104,"")</f>
        <v/>
      </c>
      <c r="T104" s="9">
        <f>IF($A104&lt;=T$117,NewDistributions!T104,"")</f>
        <v>313.66385051607421</v>
      </c>
      <c r="U104" s="9">
        <f>IF($A104&lt;=U$117,NewDistributions!U104,"")</f>
        <v>505</v>
      </c>
      <c r="V104" s="9">
        <f>IF($A104&lt;=V$117,NewDistributions!V104,"")</f>
        <v>330</v>
      </c>
      <c r="W104" s="9">
        <f>IF($A104&lt;=W$117,NewDistributions!W104,"")</f>
        <v>123.13985034612114</v>
      </c>
      <c r="X104" s="9">
        <f>IF($A104&lt;=X$117,NewDistributions!X104,"")</f>
        <v>371.97927173567263</v>
      </c>
      <c r="Y104" s="9">
        <f>IF($A104&lt;=Y$117,NewDistributions!Y104,"")</f>
        <v>239.27791114349503</v>
      </c>
      <c r="Z104" s="9">
        <f>IF($A104&lt;=Z$117,NewDistributions!Z104,"")</f>
        <v>389.23011108816326</v>
      </c>
      <c r="AA104" s="9">
        <f>IF($A104&lt;=AA$117,NewDistributions!AA104,"")</f>
        <v>270.29475243618657</v>
      </c>
      <c r="AB104" s="9">
        <f>IF($A104&lt;=AB$117,NewDistributions!AB104,"")</f>
        <v>531.19986244493055</v>
      </c>
      <c r="AC104" s="9">
        <f>IF($A104&lt;=AC$117,NewDistributions!AC104,"")</f>
        <v>456.31359489163367</v>
      </c>
      <c r="AD104" s="9">
        <f>IF($A104&lt;=AD$117,NewDistributions!AD104,"")</f>
        <v>411.51683793079235</v>
      </c>
      <c r="AE104" s="9" t="str">
        <f>IF($A104&lt;=AE$117,NewDistributions!AE104,"")</f>
        <v/>
      </c>
      <c r="AF104" s="9">
        <f>IF($A104&lt;=AF$117,NewDistributions!AF104,"")</f>
        <v>383.21685577835683</v>
      </c>
      <c r="AG104" s="9">
        <f>IF($A104&lt;=AG$117,NewDistributions!AG104,"")</f>
        <v>115.56343277785969</v>
      </c>
      <c r="AH104" s="9">
        <f>IF($A104&lt;=AH$117,NewDistributions!AH104,"")</f>
        <v>305.12798653733807</v>
      </c>
      <c r="AI104" s="9">
        <f>IF($A104&lt;=AI$117,NewDistributions!AI104,"")</f>
        <v>274.11869382164758</v>
      </c>
      <c r="AJ104" s="9">
        <f>IF($A104&lt;=AJ$117,NewDistributions!AJ104,"")</f>
        <v>513.84012080960395</v>
      </c>
    </row>
    <row r="105" spans="1:36" x14ac:dyDescent="0.25">
      <c r="A105" s="1">
        <v>44420</v>
      </c>
      <c r="B105" s="3">
        <v>224</v>
      </c>
      <c r="C105" s="9" t="str">
        <f>IF($A105&lt;=C$117,NewDistributions!C105,"")</f>
        <v/>
      </c>
      <c r="D105" s="9" t="str">
        <f>IF($A105&lt;=D$117,NewDistributions!D105,"")</f>
        <v/>
      </c>
      <c r="E105" s="9">
        <f>IF($A105&lt;=E$117,NewDistributions!E105,"")</f>
        <v>870.99737506824795</v>
      </c>
      <c r="F105" s="9">
        <f>IF($A105&lt;=F$117,NewDistributions!F105,"")</f>
        <v>1009.1417403476652</v>
      </c>
      <c r="G105" s="9">
        <f>IF($A105&lt;=G$117,NewDistributions!G105,"")</f>
        <v>976.91338324971991</v>
      </c>
      <c r="H105" s="9">
        <f>IF($A105&lt;=H$117,NewDistributions!H105,"")</f>
        <v>811.57448829509065</v>
      </c>
      <c r="I105" s="9">
        <f>IF($A105&lt;=I$117,NewDistributions!I105,"")</f>
        <v>931.46266572704542</v>
      </c>
      <c r="J105" s="9">
        <f>IF($A105&lt;=J$117,NewDistributions!J105,"")</f>
        <v>552.27390563451456</v>
      </c>
      <c r="K105" s="9">
        <f>IF($A105&lt;=K$117,NewDistributions!K105,"")</f>
        <v>769.8176324507441</v>
      </c>
      <c r="L105" s="9">
        <f>IF($A105&lt;=L$117,NewDistributions!L105,"")</f>
        <v>522.91061727592592</v>
      </c>
      <c r="M105" s="9">
        <f>IF($A105&lt;=M$117,NewDistributions!M105,"")</f>
        <v>643.51796319873938</v>
      </c>
      <c r="N105" s="9">
        <f>IF($A105&lt;=N$117,NewDistributions!N105,"")</f>
        <v>773.27288468420625</v>
      </c>
      <c r="O105" s="9" t="str">
        <f>IF($A105&lt;=O$117,NewDistributions!O105,"")</f>
        <v/>
      </c>
      <c r="P105" s="9" t="str">
        <f>IF($A105&lt;=P$117,NewDistributions!P105,"")</f>
        <v/>
      </c>
      <c r="Q105" s="9">
        <f>IF($A105&lt;=Q$117,NewDistributions!Q105,"")</f>
        <v>855.2231125361734</v>
      </c>
      <c r="R105" s="9" t="str">
        <f>IF($A105&lt;=R$117,NewDistributions!R105,"")</f>
        <v/>
      </c>
      <c r="S105" s="9" t="str">
        <f>IF($A105&lt;=S$117,NewDistributions!S105,"")</f>
        <v/>
      </c>
      <c r="T105" s="9">
        <f>IF($A105&lt;=T$117,NewDistributions!T105,"")</f>
        <v>901.33631298974842</v>
      </c>
      <c r="U105" s="9" t="str">
        <f>IF($A105&lt;=U$117,NewDistributions!U105,"")</f>
        <v/>
      </c>
      <c r="V105" s="9">
        <f>IF($A105&lt;=V$117,NewDistributions!V105,"")</f>
        <v>1032</v>
      </c>
      <c r="W105" s="9">
        <f>IF($A105&lt;=W$117,NewDistributions!W105,"")</f>
        <v>353.8514830780486</v>
      </c>
      <c r="X105" s="9">
        <f>IF($A105&lt;=X$117,NewDistributions!X105,"")</f>
        <v>1068.9099963009064</v>
      </c>
      <c r="Y105" s="9">
        <f>IF($A105&lt;=Y$117,NewDistributions!Y105,"")</f>
        <v>687.58280514360831</v>
      </c>
      <c r="Z105" s="9">
        <f>IF($A105&lt;=Z$117,NewDistributions!Z105,"")</f>
        <v>1118.4815612498187</v>
      </c>
      <c r="AA105" s="9">
        <f>IF($A105&lt;=AA$117,NewDistributions!AA105,"")</f>
        <v>776.7119965546367</v>
      </c>
      <c r="AB105" s="9">
        <f>IF($A105&lt;=AB$117,NewDistributions!AB105,"")</f>
        <v>1526.4421599401492</v>
      </c>
      <c r="AC105" s="9">
        <f>IF($A105&lt;=AC$117,NewDistributions!AC105,"")</f>
        <v>1311.2509219986721</v>
      </c>
      <c r="AD105" s="9">
        <f>IF($A105&lt;=AD$117,NewDistributions!AD105,"")</f>
        <v>1182.5241219975171</v>
      </c>
      <c r="AE105" s="9" t="str">
        <f>IF($A105&lt;=AE$117,NewDistributions!AE105,"")</f>
        <v/>
      </c>
      <c r="AF105" s="9">
        <f>IF($A105&lt;=AF$117,NewDistributions!AF105,"")</f>
        <v>1101.2020266112722</v>
      </c>
      <c r="AG105" s="9">
        <f>IF($A105&lt;=AG$117,NewDistributions!AG105,"")</f>
        <v>332.08008587894687</v>
      </c>
      <c r="AH105" s="9">
        <f>IF($A105&lt;=AH$117,NewDistributions!AH105,"")</f>
        <v>876.80787544765838</v>
      </c>
      <c r="AI105" s="9">
        <f>IF($A105&lt;=AI$117,NewDistributions!AI105,"")</f>
        <v>787.70037543194701</v>
      </c>
      <c r="AJ105" s="9">
        <f>IF($A105&lt;=AJ$117,NewDistributions!AJ105,"")</f>
        <v>1476.5576562140536</v>
      </c>
    </row>
    <row r="106" spans="1:36" x14ac:dyDescent="0.25">
      <c r="A106" s="1">
        <v>44421</v>
      </c>
      <c r="B106" s="3">
        <v>225</v>
      </c>
      <c r="C106" s="9" t="str">
        <f>IF($A106&lt;=C$117,NewDistributions!C106,"")</f>
        <v/>
      </c>
      <c r="D106" s="9" t="str">
        <f>IF($A106&lt;=D$117,NewDistributions!D106,"")</f>
        <v/>
      </c>
      <c r="E106" s="9">
        <f>IF($A106&lt;=E$117,NewDistributions!E106,"")</f>
        <v>1175.3440595566485</v>
      </c>
      <c r="F106" s="9">
        <f>IF($A106&lt;=F$117,NewDistributions!F106,"")</f>
        <v>1361.75927014171</v>
      </c>
      <c r="G106" s="9">
        <f>IF($A106&lt;=G$117,NewDistributions!G106,"")</f>
        <v>1318.269577579342</v>
      </c>
      <c r="H106" s="9">
        <f>IF($A106&lt;=H$117,NewDistributions!H106,"")</f>
        <v>1095.1574379091651</v>
      </c>
      <c r="I106" s="9">
        <f>IF($A106&lt;=I$117,NewDistributions!I106,"")</f>
        <v>1256.9373251845725</v>
      </c>
      <c r="J106" s="9">
        <f>IF($A106&lt;=J$117,NewDistributions!J106,"")</f>
        <v>745.25121753071176</v>
      </c>
      <c r="K106" s="9">
        <f>IF($A106&lt;=K$117,NewDistributions!K106,"")</f>
        <v>1038.8097681373984</v>
      </c>
      <c r="L106" s="9">
        <f>IF($A106&lt;=L$117,NewDistributions!L106,"")</f>
        <v>705.62771517674128</v>
      </c>
      <c r="M106" s="9">
        <f>IF($A106&lt;=M$117,NewDistributions!M106,"")</f>
        <v>868.37806509388281</v>
      </c>
      <c r="N106" s="9">
        <f>IF($A106&lt;=N$117,NewDistributions!N106,"")</f>
        <v>1043.4723656412609</v>
      </c>
      <c r="O106" s="9" t="str">
        <f>IF($A106&lt;=O$117,NewDistributions!O106,"")</f>
        <v/>
      </c>
      <c r="P106" s="9" t="str">
        <f>IF($A106&lt;=P$117,NewDistributions!P106,"")</f>
        <v/>
      </c>
      <c r="Q106" s="9">
        <f>IF($A106&lt;=Q$117,NewDistributions!Q106,"")</f>
        <v>1154.057903832542</v>
      </c>
      <c r="R106" s="9" t="str">
        <f>IF($A106&lt;=R$117,NewDistributions!R106,"")</f>
        <v/>
      </c>
      <c r="S106" s="9" t="str">
        <f>IF($A106&lt;=S$117,NewDistributions!S106,"")</f>
        <v/>
      </c>
      <c r="T106" s="9">
        <f>IF($A106&lt;=T$117,NewDistributions!T106,"")</f>
        <v>1216.2841260596758</v>
      </c>
      <c r="U106" s="9" t="str">
        <f>IF($A106&lt;=U$117,NewDistributions!U106,"")</f>
        <v/>
      </c>
      <c r="V106" s="9">
        <f>IF($A106&lt;=V$117,NewDistributions!V106,"")</f>
        <v>256</v>
      </c>
      <c r="W106" s="9">
        <f>IF($A106&lt;=W$117,NewDistributions!W106,"")</f>
        <v>477.49539838566244</v>
      </c>
      <c r="X106" s="9">
        <f>IF($A106&lt;=X$117,NewDistributions!X106,"")</f>
        <v>1442.4119409711141</v>
      </c>
      <c r="Y106" s="9">
        <f>IF($A106&lt;=Y$117,NewDistributions!Y106,"")</f>
        <v>927.84018484037165</v>
      </c>
      <c r="Z106" s="9">
        <f>IF($A106&lt;=Z$117,NewDistributions!Z106,"")</f>
        <v>1509.3049604604739</v>
      </c>
      <c r="AA106" s="9">
        <f>IF($A106&lt;=AA$117,NewDistributions!AA106,"")</f>
        <v>1048.1131829648737</v>
      </c>
      <c r="AB106" s="9">
        <f>IF($A106&lt;=AB$117,NewDistributions!AB106,"")</f>
        <v>2059.8164544431634</v>
      </c>
      <c r="AC106" s="9">
        <f>IF($A106&lt;=AC$117,NewDistributions!AC106,"")</f>
        <v>1769.4324068869573</v>
      </c>
      <c r="AD106" s="9">
        <f>IF($A106&lt;=AD$117,NewDistributions!AD106,"")</f>
        <v>1595.7254773164343</v>
      </c>
      <c r="AE106" s="9" t="str">
        <f>IF($A106&lt;=AE$117,NewDistributions!AE106,"")</f>
        <v/>
      </c>
      <c r="AF106" s="9">
        <f>IF($A106&lt;=AF$117,NewDistributions!AF106,"")</f>
        <v>1485.9875556430943</v>
      </c>
      <c r="AG106" s="9">
        <f>IF($A106&lt;=AG$117,NewDistributions!AG106,"")</f>
        <v>448.11657004623441</v>
      </c>
      <c r="AH106" s="9">
        <f>IF($A106&lt;=AH$117,NewDistributions!AH106,"")</f>
        <v>1183.1848835354656</v>
      </c>
      <c r="AI106" s="9">
        <f>IF($A106&lt;=AI$117,NewDistributions!AI106,"")</f>
        <v>1062.9411562829036</v>
      </c>
      <c r="AJ106" s="9">
        <f>IF($A106&lt;=AJ$117,NewDistributions!AJ106,"")</f>
        <v>1992.5011481096205</v>
      </c>
    </row>
    <row r="107" spans="1:36" x14ac:dyDescent="0.25">
      <c r="A107" s="1">
        <v>44422</v>
      </c>
      <c r="B107" s="3">
        <v>226</v>
      </c>
      <c r="C107" s="9" t="str">
        <f>IF($A107&lt;=C$117,NewDistributions!C107,"")</f>
        <v/>
      </c>
      <c r="D107" s="9" t="str">
        <f>IF($A107&lt;=D$117,NewDistributions!D107,"")</f>
        <v/>
      </c>
      <c r="E107" s="9">
        <f>IF($A107&lt;=E$117,NewDistributions!E107,"")</f>
        <v>308.68525003298851</v>
      </c>
      <c r="F107" s="9">
        <f>IF($A107&lt;=F$117,NewDistributions!F107,"")</f>
        <v>357.64421266317413</v>
      </c>
      <c r="G107" s="9">
        <f>IF($A107&lt;=G$117,NewDistributions!G107,"")</f>
        <v>346.22234302995508</v>
      </c>
      <c r="H107" s="9">
        <f>IF($A107&lt;=H$117,NewDistributions!H107,"")</f>
        <v>287.62552105303649</v>
      </c>
      <c r="I107" s="9">
        <f>IF($A107&lt;=I$117,NewDistributions!I107,"")</f>
        <v>330.11441147445515</v>
      </c>
      <c r="J107" s="9">
        <f>IF($A107&lt;=J$117,NewDistributions!J107,"")</f>
        <v>195.72826913995854</v>
      </c>
      <c r="K107" s="9">
        <f>IF($A107&lt;=K$117,NewDistributions!K107,"")</f>
        <v>272.82671010846235</v>
      </c>
      <c r="L107" s="9">
        <f>IF($A107&lt;=L$117,NewDistributions!L107,"")</f>
        <v>185.32179230294699</v>
      </c>
      <c r="M107" s="9">
        <f>IF($A107&lt;=M$117,NewDistributions!M107,"")</f>
        <v>228.06555915886213</v>
      </c>
      <c r="N107" s="9">
        <f>IF($A107&lt;=N$117,NewDistributions!N107,"")</f>
        <v>274.0512664965625</v>
      </c>
      <c r="O107" s="9" t="str">
        <f>IF($A107&lt;=O$117,NewDistributions!O107,"")</f>
        <v/>
      </c>
      <c r="P107" s="9" t="str">
        <f>IF($A107&lt;=P$117,NewDistributions!P107,"")</f>
        <v/>
      </c>
      <c r="Q107" s="9">
        <f>IF($A107&lt;=Q$117,NewDistributions!Q107,"")</f>
        <v>303.09478292832347</v>
      </c>
      <c r="R107" s="9" t="str">
        <f>IF($A107&lt;=R$117,NewDistributions!R107,"")</f>
        <v/>
      </c>
      <c r="S107" s="9" t="str">
        <f>IF($A107&lt;=S$117,NewDistributions!S107,"")</f>
        <v/>
      </c>
      <c r="T107" s="9">
        <f>IF($A107&lt;=T$117,NewDistributions!T107,"")</f>
        <v>319.43750130999308</v>
      </c>
      <c r="U107" s="9" t="str">
        <f>IF($A107&lt;=U$117,NewDistributions!U107,"")</f>
        <v/>
      </c>
      <c r="V107" s="9">
        <f>IF($A107&lt;=V$117,NewDistributions!V107,"")</f>
        <v>256.4078966564357</v>
      </c>
      <c r="W107" s="9">
        <f>IF($A107&lt;=W$117,NewDistributions!W107,"")</f>
        <v>125.40650139167981</v>
      </c>
      <c r="X107" s="9">
        <f>IF($A107&lt;=X$117,NewDistributions!X107,"")</f>
        <v>378.82634198013631</v>
      </c>
      <c r="Y107" s="9">
        <f>IF($A107&lt;=Y$117,NewDistributions!Y107,"")</f>
        <v>243.68233039490212</v>
      </c>
      <c r="Z107" s="9">
        <f>IF($A107&lt;=Z$117,NewDistributions!Z107,"")</f>
        <v>396.39471974897236</v>
      </c>
      <c r="AA107" s="9">
        <f>IF($A107&lt;=AA$117,NewDistributions!AA107,"")</f>
        <v>275.27010267019949</v>
      </c>
      <c r="AB107" s="9">
        <f>IF($A107&lt;=AB$117,NewDistributions!AB107,"")</f>
        <v>540.977726558585</v>
      </c>
      <c r="AC107" s="9">
        <f>IF($A107&lt;=AC$117,NewDistributions!AC107,"")</f>
        <v>464.71301785754599</v>
      </c>
      <c r="AD107" s="9">
        <f>IF($A107&lt;=AD$117,NewDistributions!AD107,"")</f>
        <v>419.09168123614745</v>
      </c>
      <c r="AE107" s="9" t="str">
        <f>IF($A107&lt;=AE$117,NewDistributions!AE107,"")</f>
        <v/>
      </c>
      <c r="AF107" s="9">
        <f>IF($A107&lt;=AF$117,NewDistributions!AF107,"")</f>
        <v>390.27077767654743</v>
      </c>
      <c r="AG107" s="9">
        <f>IF($A107&lt;=AG$117,NewDistributions!AG107,"")</f>
        <v>117.69062373204761</v>
      </c>
      <c r="AH107" s="9">
        <f>IF($A107&lt;=AH$117,NewDistributions!AH107,"")</f>
        <v>310.74451658697575</v>
      </c>
      <c r="AI107" s="9">
        <f>IF($A107&lt;=AI$117,NewDistributions!AI107,"")</f>
        <v>279.16443183636756</v>
      </c>
      <c r="AJ107" s="9">
        <f>IF($A107&lt;=AJ$117,NewDistributions!AJ107,"")</f>
        <v>523.29844192933649</v>
      </c>
    </row>
    <row r="108" spans="1:36" x14ac:dyDescent="0.25">
      <c r="A108" s="1">
        <v>44423</v>
      </c>
      <c r="B108" s="3">
        <v>227</v>
      </c>
      <c r="C108" s="9" t="str">
        <f>IF($A108&lt;=C$117,NewDistributions!C108,"")</f>
        <v/>
      </c>
      <c r="D108" s="9" t="str">
        <f>IF($A108&lt;=D$117,NewDistributions!D108,"")</f>
        <v/>
      </c>
      <c r="E108" s="9">
        <f>IF($A108&lt;=E$117,NewDistributions!E108,"")</f>
        <v>339.85873302207432</v>
      </c>
      <c r="F108" s="9">
        <f>IF($A108&lt;=F$117,NewDistributions!F108,"")</f>
        <v>393.76195971590477</v>
      </c>
      <c r="G108" s="9">
        <f>IF($A108&lt;=G$117,NewDistributions!G108,"")</f>
        <v>381.18661916473008</v>
      </c>
      <c r="H108" s="9">
        <f>IF($A108&lt;=H$117,NewDistributions!H108,"")</f>
        <v>316.672225703859</v>
      </c>
      <c r="I108" s="9">
        <f>IF($A108&lt;=I$117,NewDistributions!I108,"")</f>
        <v>363.45198101965002</v>
      </c>
      <c r="J108" s="9">
        <f>IF($A108&lt;=J$117,NewDistributions!J108,"")</f>
        <v>215.49446097408543</v>
      </c>
      <c r="K108" s="9">
        <f>IF($A108&lt;=K$117,NewDistributions!K108,"")</f>
        <v>300.37891354424391</v>
      </c>
      <c r="L108" s="9">
        <f>IF($A108&lt;=L$117,NewDistributions!L108,"")</f>
        <v>204.03705563102997</v>
      </c>
      <c r="M108" s="9">
        <f>IF($A108&lt;=M$117,NewDistributions!M108,"")</f>
        <v>251.09742682365979</v>
      </c>
      <c r="N108" s="9">
        <f>IF($A108&lt;=N$117,NewDistributions!N108,"")</f>
        <v>301.72713534146055</v>
      </c>
      <c r="O108" s="9" t="str">
        <f>IF($A108&lt;=O$117,NewDistributions!O108,"")</f>
        <v/>
      </c>
      <c r="P108" s="9" t="str">
        <f>IF($A108&lt;=P$117,NewDistributions!P108,"")</f>
        <v/>
      </c>
      <c r="Q108" s="9">
        <f>IF($A108&lt;=Q$117,NewDistributions!Q108,"")</f>
        <v>333.7036962427315</v>
      </c>
      <c r="R108" s="9" t="str">
        <f>IF($A108&lt;=R$117,NewDistributions!R108,"")</f>
        <v/>
      </c>
      <c r="S108" s="9" t="str">
        <f>IF($A108&lt;=S$117,NewDistributions!S108,"")</f>
        <v/>
      </c>
      <c r="T108" s="9">
        <f>IF($A108&lt;=T$117,NewDistributions!T108,"")</f>
        <v>351.69683184845638</v>
      </c>
      <c r="U108" s="9" t="str">
        <f>IF($A108&lt;=U$117,NewDistributions!U108,"")</f>
        <v/>
      </c>
      <c r="V108" s="9">
        <f>IF($A108&lt;=V$117,NewDistributions!V108,"")</f>
        <v>282.30199818487483</v>
      </c>
      <c r="W108" s="9">
        <f>IF($A108&lt;=W$117,NewDistributions!W108,"")</f>
        <v>138.07104379348291</v>
      </c>
      <c r="X108" s="9">
        <f>IF($A108&lt;=X$117,NewDistributions!X108,"")</f>
        <v>417.08322832722337</v>
      </c>
      <c r="Y108" s="9">
        <f>IF($A108&lt;=Y$117,NewDistributions!Y108,"")</f>
        <v>268.2913033875983</v>
      </c>
      <c r="Z108" s="9">
        <f>IF($A108&lt;=Z$117,NewDistributions!Z108,"")</f>
        <v>436.42580011881864</v>
      </c>
      <c r="AA108" s="9">
        <f>IF($A108&lt;=AA$117,NewDistributions!AA108,"")</f>
        <v>303.06905925162124</v>
      </c>
      <c r="AB108" s="9">
        <f>IF($A108&lt;=AB$117,NewDistributions!AB108,"")</f>
        <v>595.60994482798424</v>
      </c>
      <c r="AC108" s="9">
        <f>IF($A108&lt;=AC$117,NewDistributions!AC108,"")</f>
        <v>511.64342141728514</v>
      </c>
      <c r="AD108" s="9">
        <f>IF($A108&lt;=AD$117,NewDistributions!AD108,"")</f>
        <v>461.41488065848614</v>
      </c>
      <c r="AE108" s="9" t="str">
        <f>IF($A108&lt;=AE$117,NewDistributions!AE108,"")</f>
        <v/>
      </c>
      <c r="AF108" s="9">
        <f>IF($A108&lt;=AF$117,NewDistributions!AF108,"")</f>
        <v>429.68341384149272</v>
      </c>
      <c r="AG108" s="9">
        <f>IF($A108&lt;=AG$117,NewDistributions!AG108,"")</f>
        <v>129.57595565669661</v>
      </c>
      <c r="AH108" s="9">
        <f>IF($A108&lt;=AH$117,NewDistributions!AH108,"")</f>
        <v>342.12596063310059</v>
      </c>
      <c r="AI108" s="9">
        <f>IF($A108&lt;=AI$117,NewDistributions!AI108,"")</f>
        <v>307.35666864093599</v>
      </c>
      <c r="AJ108" s="9">
        <f>IF($A108&lt;=AJ$117,NewDistributions!AJ108,"")</f>
        <v>576.14526592223308</v>
      </c>
    </row>
    <row r="109" spans="1:36" x14ac:dyDescent="0.25">
      <c r="A109" s="1">
        <v>44424</v>
      </c>
      <c r="B109" s="3">
        <v>228</v>
      </c>
      <c r="C109" s="9" t="str">
        <f>IF($A109&lt;=C$117,NewDistributions!C109,"")</f>
        <v/>
      </c>
      <c r="D109" s="9" t="str">
        <f>IF($A109&lt;=D$117,NewDistributions!D109,"")</f>
        <v/>
      </c>
      <c r="E109" s="9">
        <f>IF($A109&lt;=E$117,NewDistributions!E109,"")</f>
        <v>162.53590968823701</v>
      </c>
      <c r="F109" s="9">
        <f>IF($A109&lt;=F$117,NewDistributions!F109,"")</f>
        <v>188.31488528769378</v>
      </c>
      <c r="G109" s="9">
        <f>IF($A109&lt;=G$117,NewDistributions!G109,"")</f>
        <v>182.30078525875936</v>
      </c>
      <c r="H109" s="9">
        <f>IF($A109&lt;=H$117,NewDistributions!H109,"")</f>
        <v>151.44706690379144</v>
      </c>
      <c r="I109" s="9">
        <f>IF($A109&lt;=I$117,NewDistributions!I109,"")</f>
        <v>173.8192743726554</v>
      </c>
      <c r="J109" s="9">
        <f>IF($A109&lt;=J$117,NewDistributions!J109,"")</f>
        <v>103.05925622627157</v>
      </c>
      <c r="K109" s="9">
        <f>IF($A109&lt;=K$117,NewDistributions!K109,"")</f>
        <v>143.65486368421031</v>
      </c>
      <c r="L109" s="9">
        <f>IF($A109&lt;=L$117,NewDistributions!L109,"")</f>
        <v>97.579803679834185</v>
      </c>
      <c r="M109" s="9">
        <f>IF($A109&lt;=M$117,NewDistributions!M109,"")</f>
        <v>120.08621442900362</v>
      </c>
      <c r="N109" s="9">
        <f>IF($A109&lt;=N$117,NewDistributions!N109,"")</f>
        <v>144.29964469178077</v>
      </c>
      <c r="O109" s="9" t="str">
        <f>IF($A109&lt;=O$117,NewDistributions!O109,"")</f>
        <v/>
      </c>
      <c r="P109" s="9" t="str">
        <f>IF($A109&lt;=P$117,NewDistributions!P109,"")</f>
        <v/>
      </c>
      <c r="Q109" s="9">
        <f>IF($A109&lt;=Q$117,NewDistributions!Q109,"")</f>
        <v>159.59229104702521</v>
      </c>
      <c r="R109" s="9" t="str">
        <f>IF($A109&lt;=R$117,NewDistributions!R109,"")</f>
        <v/>
      </c>
      <c r="S109" s="9" t="str">
        <f>IF($A109&lt;=S$117,NewDistributions!S109,"")</f>
        <v/>
      </c>
      <c r="T109" s="9">
        <f>IF($A109&lt;=T$117,NewDistributions!T109,"")</f>
        <v>168.19742718074042</v>
      </c>
      <c r="U109" s="9" t="str">
        <f>IF($A109&lt;=U$117,NewDistributions!U109,"")</f>
        <v/>
      </c>
      <c r="V109" s="9" t="str">
        <f>IF($A109&lt;=V$117,NewDistributions!V109,"")</f>
        <v/>
      </c>
      <c r="W109" s="9">
        <f>IF($A109&lt;=W$117,NewDistributions!W109,"")</f>
        <v>66.031855368710424</v>
      </c>
      <c r="X109" s="9">
        <f>IF($A109&lt;=X$117,NewDistributions!X109,"")</f>
        <v>199.46817705545067</v>
      </c>
      <c r="Y109" s="9">
        <f>IF($A109&lt;=Y$117,NewDistributions!Y109,"")</f>
        <v>128.30910852302003</v>
      </c>
      <c r="Z109" s="9">
        <f>IF($A109&lt;=Z$117,NewDistributions!Z109,"")</f>
        <v>208.71867497254041</v>
      </c>
      <c r="AA109" s="9">
        <f>IF($A109&lt;=AA$117,NewDistributions!AA109,"")</f>
        <v>144.94141376373673</v>
      </c>
      <c r="AB109" s="9">
        <f>IF($A109&lt;=AB$117,NewDistributions!AB109,"")</f>
        <v>284.8477758446661</v>
      </c>
      <c r="AC109" s="9">
        <f>IF($A109&lt;=AC$117,NewDistributions!AC109,"")</f>
        <v>244.69116387644021</v>
      </c>
      <c r="AD109" s="9">
        <f>IF($A109&lt;=AD$117,NewDistributions!AD109,"")</f>
        <v>220.66959028913706</v>
      </c>
      <c r="AE109" s="9" t="str">
        <f>IF($A109&lt;=AE$117,NewDistributions!AE109,"")</f>
        <v/>
      </c>
      <c r="AF109" s="9">
        <f>IF($A109&lt;=AF$117,NewDistributions!AF109,"")</f>
        <v>205.49415907694441</v>
      </c>
      <c r="AG109" s="9">
        <f>IF($A109&lt;=AG$117,NewDistributions!AG109,"")</f>
        <v>61.969117695779232</v>
      </c>
      <c r="AH109" s="9">
        <f>IF($A109&lt;=AH$117,NewDistributions!AH109,"")</f>
        <v>163.62020109218841</v>
      </c>
      <c r="AI109" s="9">
        <f>IF($A109&lt;=AI$117,NewDistributions!AI109,"")</f>
        <v>146.9919436601929</v>
      </c>
      <c r="AJ109" s="9">
        <f>IF($A109&lt;=AJ$117,NewDistributions!AJ109,"")</f>
        <v>275.53888075066021</v>
      </c>
    </row>
    <row r="110" spans="1:36" x14ac:dyDescent="0.25">
      <c r="A110" s="1">
        <v>44425</v>
      </c>
      <c r="B110" s="3">
        <v>229</v>
      </c>
      <c r="C110" s="9" t="str">
        <f>IF($A110&lt;=C$117,NewDistributions!C110,"")</f>
        <v/>
      </c>
      <c r="D110" s="9" t="str">
        <f>IF($A110&lt;=D$117,NewDistributions!D110,"")</f>
        <v/>
      </c>
      <c r="E110" s="9" t="str">
        <f>IF($A110&lt;=E$117,NewDistributions!E110,"")</f>
        <v/>
      </c>
      <c r="F110" s="9" t="str">
        <f>IF($A110&lt;=F$117,NewDistributions!F110,"")</f>
        <v/>
      </c>
      <c r="G110" s="9" t="str">
        <f>IF($A110&lt;=G$117,NewDistributions!G110,"")</f>
        <v/>
      </c>
      <c r="H110" s="9" t="str">
        <f>IF($A110&lt;=H$117,NewDistributions!H110,"")</f>
        <v/>
      </c>
      <c r="I110" s="9" t="str">
        <f>IF($A110&lt;=I$117,NewDistributions!I110,"")</f>
        <v/>
      </c>
      <c r="J110" s="9" t="str">
        <f>IF($A110&lt;=J$117,NewDistributions!J110,"")</f>
        <v/>
      </c>
      <c r="K110" s="9" t="str">
        <f>IF($A110&lt;=K$117,NewDistributions!K110,"")</f>
        <v/>
      </c>
      <c r="L110" s="9" t="str">
        <f>IF($A110&lt;=L$117,NewDistributions!L110,"")</f>
        <v/>
      </c>
      <c r="M110" s="9" t="str">
        <f>IF($A110&lt;=M$117,NewDistributions!M110,"")</f>
        <v/>
      </c>
      <c r="N110" s="9" t="str">
        <f>IF($A110&lt;=N$117,NewDistributions!N110,"")</f>
        <v/>
      </c>
      <c r="O110" s="9" t="str">
        <f>IF($A110&lt;=O$117,NewDistributions!O110,"")</f>
        <v/>
      </c>
      <c r="P110" s="9" t="str">
        <f>IF($A110&lt;=P$117,NewDistributions!P110,"")</f>
        <v/>
      </c>
      <c r="Q110" s="9" t="str">
        <f>IF($A110&lt;=Q$117,NewDistributions!Q110,"")</f>
        <v/>
      </c>
      <c r="R110" s="9" t="str">
        <f>IF($A110&lt;=R$117,NewDistributions!R110,"")</f>
        <v/>
      </c>
      <c r="S110" s="9" t="str">
        <f>IF($A110&lt;=S$117,NewDistributions!S110,"")</f>
        <v/>
      </c>
      <c r="T110" s="9" t="str">
        <f>IF($A110&lt;=T$117,NewDistributions!T110,"")</f>
        <v/>
      </c>
      <c r="U110" s="9" t="str">
        <f>IF($A110&lt;=U$117,NewDistributions!U110,"")</f>
        <v/>
      </c>
      <c r="V110" s="9" t="str">
        <f>IF($A110&lt;=V$117,NewDistributions!V110,"")</f>
        <v/>
      </c>
      <c r="W110" s="9" t="str">
        <f>IF($A110&lt;=W$117,NewDistributions!W110,"")</f>
        <v/>
      </c>
      <c r="X110" s="9" t="str">
        <f>IF($A110&lt;=X$117,NewDistributions!X110,"")</f>
        <v/>
      </c>
      <c r="Y110" s="9" t="str">
        <f>IF($A110&lt;=Y$117,NewDistributions!Y110,"")</f>
        <v/>
      </c>
      <c r="Z110" s="9" t="str">
        <f>IF($A110&lt;=Z$117,NewDistributions!Z110,"")</f>
        <v/>
      </c>
      <c r="AA110" s="9" t="str">
        <f>IF($A110&lt;=AA$117,NewDistributions!AA110,"")</f>
        <v/>
      </c>
      <c r="AB110" s="9" t="str">
        <f>IF($A110&lt;=AB$117,NewDistributions!AB110,"")</f>
        <v/>
      </c>
      <c r="AC110" s="9" t="str">
        <f>IF($A110&lt;=AC$117,NewDistributions!AC110,"")</f>
        <v/>
      </c>
      <c r="AD110" s="9" t="str">
        <f>IF($A110&lt;=AD$117,NewDistributions!AD110,"")</f>
        <v/>
      </c>
      <c r="AE110" s="9" t="str">
        <f>IF($A110&lt;=AE$117,NewDistributions!AE110,"")</f>
        <v/>
      </c>
      <c r="AF110" s="9" t="str">
        <f>IF($A110&lt;=AF$117,NewDistributions!AF110,"")</f>
        <v/>
      </c>
      <c r="AG110" s="9" t="str">
        <f>IF($A110&lt;=AG$117,NewDistributions!AG110,"")</f>
        <v/>
      </c>
      <c r="AH110" s="9" t="str">
        <f>IF($A110&lt;=AH$117,NewDistributions!AH110,"")</f>
        <v/>
      </c>
      <c r="AI110" s="9" t="str">
        <f>IF($A110&lt;=AI$117,NewDistributions!AI110,"")</f>
        <v/>
      </c>
      <c r="AJ110" s="9" t="str">
        <f>IF($A110&lt;=AJ$117,NewDistributions!AJ110,"")</f>
        <v/>
      </c>
    </row>
    <row r="111" spans="1:36" x14ac:dyDescent="0.25">
      <c r="A111" s="1">
        <v>44426</v>
      </c>
      <c r="B111" s="3">
        <v>230</v>
      </c>
      <c r="C111" s="9" t="str">
        <f>IF($A111&lt;=C$117,NewDistributions!C111,"")</f>
        <v/>
      </c>
      <c r="D111" s="9" t="str">
        <f>IF($A111&lt;=D$117,NewDistributions!D111,"")</f>
        <v/>
      </c>
      <c r="E111" s="9" t="str">
        <f>IF($A111&lt;=E$117,NewDistributions!E111,"")</f>
        <v/>
      </c>
      <c r="F111" s="9" t="str">
        <f>IF($A111&lt;=F$117,NewDistributions!F111,"")</f>
        <v/>
      </c>
      <c r="G111" s="9" t="str">
        <f>IF($A111&lt;=G$117,NewDistributions!G111,"")</f>
        <v/>
      </c>
      <c r="H111" s="9" t="str">
        <f>IF($A111&lt;=H$117,NewDistributions!H111,"")</f>
        <v/>
      </c>
      <c r="I111" s="9" t="str">
        <f>IF($A111&lt;=I$117,NewDistributions!I111,"")</f>
        <v/>
      </c>
      <c r="J111" s="9" t="str">
        <f>IF($A111&lt;=J$117,NewDistributions!J111,"")</f>
        <v/>
      </c>
      <c r="K111" s="9" t="str">
        <f>IF($A111&lt;=K$117,NewDistributions!K111,"")</f>
        <v/>
      </c>
      <c r="L111" s="9" t="str">
        <f>IF($A111&lt;=L$117,NewDistributions!L111,"")</f>
        <v/>
      </c>
      <c r="M111" s="9" t="str">
        <f>IF($A111&lt;=M$117,NewDistributions!M111,"")</f>
        <v/>
      </c>
      <c r="N111" s="9" t="str">
        <f>IF($A111&lt;=N$117,NewDistributions!N111,"")</f>
        <v/>
      </c>
      <c r="O111" s="9" t="str">
        <f>IF($A111&lt;=O$117,NewDistributions!O111,"")</f>
        <v/>
      </c>
      <c r="P111" s="9" t="str">
        <f>IF($A111&lt;=P$117,NewDistributions!P111,"")</f>
        <v/>
      </c>
      <c r="Q111" s="9" t="str">
        <f>IF($A111&lt;=Q$117,NewDistributions!Q111,"")</f>
        <v/>
      </c>
      <c r="R111" s="9" t="str">
        <f>IF($A111&lt;=R$117,NewDistributions!R111,"")</f>
        <v/>
      </c>
      <c r="S111" s="9" t="str">
        <f>IF($A111&lt;=S$117,NewDistributions!S111,"")</f>
        <v/>
      </c>
      <c r="T111" s="9" t="str">
        <f>IF($A111&lt;=T$117,NewDistributions!T111,"")</f>
        <v/>
      </c>
      <c r="U111" s="9" t="str">
        <f>IF($A111&lt;=U$117,NewDistributions!U111,"")</f>
        <v/>
      </c>
      <c r="V111" s="9" t="str">
        <f>IF($A111&lt;=V$117,NewDistributions!V111,"")</f>
        <v/>
      </c>
      <c r="W111" s="9" t="str">
        <f>IF($A111&lt;=W$117,NewDistributions!W111,"")</f>
        <v/>
      </c>
      <c r="X111" s="9" t="str">
        <f>IF($A111&lt;=X$117,NewDistributions!X111,"")</f>
        <v/>
      </c>
      <c r="Y111" s="9" t="str">
        <f>IF($A111&lt;=Y$117,NewDistributions!Y111,"")</f>
        <v/>
      </c>
      <c r="Z111" s="9" t="str">
        <f>IF($A111&lt;=Z$117,NewDistributions!Z111,"")</f>
        <v/>
      </c>
      <c r="AA111" s="9" t="str">
        <f>IF($A111&lt;=AA$117,NewDistributions!AA111,"")</f>
        <v/>
      </c>
      <c r="AB111" s="9" t="str">
        <f>IF($A111&lt;=AB$117,NewDistributions!AB111,"")</f>
        <v/>
      </c>
      <c r="AC111" s="9" t="str">
        <f>IF($A111&lt;=AC$117,NewDistributions!AC111,"")</f>
        <v/>
      </c>
      <c r="AD111" s="9" t="str">
        <f>IF($A111&lt;=AD$117,NewDistributions!AD111,"")</f>
        <v/>
      </c>
      <c r="AE111" s="9" t="str">
        <f>IF($A111&lt;=AE$117,NewDistributions!AE111,"")</f>
        <v/>
      </c>
      <c r="AF111" s="9" t="str">
        <f>IF($A111&lt;=AF$117,NewDistributions!AF111,"")</f>
        <v/>
      </c>
      <c r="AG111" s="9" t="str">
        <f>IF($A111&lt;=AG$117,NewDistributions!AG111,"")</f>
        <v/>
      </c>
      <c r="AH111" s="9" t="str">
        <f>IF($A111&lt;=AH$117,NewDistributions!AH111,"")</f>
        <v/>
      </c>
      <c r="AI111" s="9" t="str">
        <f>IF($A111&lt;=AI$117,NewDistributions!AI111,"")</f>
        <v/>
      </c>
      <c r="AJ111" s="9" t="str">
        <f>IF($A111&lt;=AJ$117,NewDistributions!AJ111,"")</f>
        <v/>
      </c>
    </row>
    <row r="112" spans="1:36" x14ac:dyDescent="0.25">
      <c r="A112" s="1">
        <v>44427</v>
      </c>
      <c r="B112" s="3">
        <v>231</v>
      </c>
      <c r="C112" s="9" t="str">
        <f>IF($A112&lt;=C$117,NewDistributions!C112,"")</f>
        <v/>
      </c>
      <c r="D112" s="9" t="str">
        <f>IF($A112&lt;=D$117,NewDistributions!D112,"")</f>
        <v/>
      </c>
      <c r="E112" s="9" t="str">
        <f>IF($A112&lt;=E$117,NewDistributions!E112,"")</f>
        <v/>
      </c>
      <c r="F112" s="9" t="str">
        <f>IF($A112&lt;=F$117,NewDistributions!F112,"")</f>
        <v/>
      </c>
      <c r="G112" s="9" t="str">
        <f>IF($A112&lt;=G$117,NewDistributions!G112,"")</f>
        <v/>
      </c>
      <c r="H112" s="9" t="str">
        <f>IF($A112&lt;=H$117,NewDistributions!H112,"")</f>
        <v/>
      </c>
      <c r="I112" s="9" t="str">
        <f>IF($A112&lt;=I$117,NewDistributions!I112,"")</f>
        <v/>
      </c>
      <c r="J112" s="9" t="str">
        <f>IF($A112&lt;=J$117,NewDistributions!J112,"")</f>
        <v/>
      </c>
      <c r="K112" s="9" t="str">
        <f>IF($A112&lt;=K$117,NewDistributions!K112,"")</f>
        <v/>
      </c>
      <c r="L112" s="9" t="str">
        <f>IF($A112&lt;=L$117,NewDistributions!L112,"")</f>
        <v/>
      </c>
      <c r="M112" s="9" t="str">
        <f>IF($A112&lt;=M$117,NewDistributions!M112,"")</f>
        <v/>
      </c>
      <c r="N112" s="9" t="str">
        <f>IF($A112&lt;=N$117,NewDistributions!N112,"")</f>
        <v/>
      </c>
      <c r="O112" s="9" t="str">
        <f>IF($A112&lt;=O$117,NewDistributions!O112,"")</f>
        <v/>
      </c>
      <c r="P112" s="9" t="str">
        <f>IF($A112&lt;=P$117,NewDistributions!P112,"")</f>
        <v/>
      </c>
      <c r="Q112" s="9" t="str">
        <f>IF($A112&lt;=Q$117,NewDistributions!Q112,"")</f>
        <v/>
      </c>
      <c r="R112" s="9" t="str">
        <f>IF($A112&lt;=R$117,NewDistributions!R112,"")</f>
        <v/>
      </c>
      <c r="S112" s="9" t="str">
        <f>IF($A112&lt;=S$117,NewDistributions!S112,"")</f>
        <v/>
      </c>
      <c r="T112" s="9" t="str">
        <f>IF($A112&lt;=T$117,NewDistributions!T112,"")</f>
        <v/>
      </c>
      <c r="U112" s="9" t="str">
        <f>IF($A112&lt;=U$117,NewDistributions!U112,"")</f>
        <v/>
      </c>
      <c r="V112" s="9" t="str">
        <f>IF($A112&lt;=V$117,NewDistributions!V112,"")</f>
        <v/>
      </c>
      <c r="W112" s="9" t="str">
        <f>IF($A112&lt;=W$117,NewDistributions!W112,"")</f>
        <v/>
      </c>
      <c r="X112" s="9" t="str">
        <f>IF($A112&lt;=X$117,NewDistributions!X112,"")</f>
        <v/>
      </c>
      <c r="Y112" s="9" t="str">
        <f>IF($A112&lt;=Y$117,NewDistributions!Y112,"")</f>
        <v/>
      </c>
      <c r="Z112" s="9" t="str">
        <f>IF($A112&lt;=Z$117,NewDistributions!Z112,"")</f>
        <v/>
      </c>
      <c r="AA112" s="9" t="str">
        <f>IF($A112&lt;=AA$117,NewDistributions!AA112,"")</f>
        <v/>
      </c>
      <c r="AB112" s="9" t="str">
        <f>IF($A112&lt;=AB$117,NewDistributions!AB112,"")</f>
        <v/>
      </c>
      <c r="AC112" s="9" t="str">
        <f>IF($A112&lt;=AC$117,NewDistributions!AC112,"")</f>
        <v/>
      </c>
      <c r="AD112" s="9" t="str">
        <f>IF($A112&lt;=AD$117,NewDistributions!AD112,"")</f>
        <v/>
      </c>
      <c r="AE112" s="9" t="str">
        <f>IF($A112&lt;=AE$117,NewDistributions!AE112,"")</f>
        <v/>
      </c>
      <c r="AF112" s="9" t="str">
        <f>IF($A112&lt;=AF$117,NewDistributions!AF112,"")</f>
        <v/>
      </c>
      <c r="AG112" s="9" t="str">
        <f>IF($A112&lt;=AG$117,NewDistributions!AG112,"")</f>
        <v/>
      </c>
      <c r="AH112" s="9" t="str">
        <f>IF($A112&lt;=AH$117,NewDistributions!AH112,"")</f>
        <v/>
      </c>
      <c r="AI112" s="9" t="str">
        <f>IF($A112&lt;=AI$117,NewDistributions!AI112,"")</f>
        <v/>
      </c>
      <c r="AJ112" s="9" t="str">
        <f>IF($A112&lt;=AJ$117,NewDistributions!AJ112,"")</f>
        <v/>
      </c>
    </row>
    <row r="113" spans="1:36" x14ac:dyDescent="0.25">
      <c r="A113" s="1">
        <v>44428</v>
      </c>
      <c r="B113" s="3">
        <v>232</v>
      </c>
      <c r="C113" s="9" t="str">
        <f>IF($A113&lt;=C$117,NewDistributions!C113,"")</f>
        <v/>
      </c>
      <c r="D113" s="9" t="str">
        <f>IF($A113&lt;=D$117,NewDistributions!D113,"")</f>
        <v/>
      </c>
      <c r="E113" s="9" t="str">
        <f>IF($A113&lt;=E$117,NewDistributions!E113,"")</f>
        <v/>
      </c>
      <c r="F113" s="9" t="str">
        <f>IF($A113&lt;=F$117,NewDistributions!F113,"")</f>
        <v/>
      </c>
      <c r="G113" s="9" t="str">
        <f>IF($A113&lt;=G$117,NewDistributions!G113,"")</f>
        <v/>
      </c>
      <c r="H113" s="9" t="str">
        <f>IF($A113&lt;=H$117,NewDistributions!H113,"")</f>
        <v/>
      </c>
      <c r="I113" s="9" t="str">
        <f>IF($A113&lt;=I$117,NewDistributions!I113,"")</f>
        <v/>
      </c>
      <c r="J113" s="9" t="str">
        <f>IF($A113&lt;=J$117,NewDistributions!J113,"")</f>
        <v/>
      </c>
      <c r="K113" s="9" t="str">
        <f>IF($A113&lt;=K$117,NewDistributions!K113,"")</f>
        <v/>
      </c>
      <c r="L113" s="9" t="str">
        <f>IF($A113&lt;=L$117,NewDistributions!L113,"")</f>
        <v/>
      </c>
      <c r="M113" s="9" t="str">
        <f>IF($A113&lt;=M$117,NewDistributions!M113,"")</f>
        <v/>
      </c>
      <c r="N113" s="9" t="str">
        <f>IF($A113&lt;=N$117,NewDistributions!N113,"")</f>
        <v/>
      </c>
      <c r="O113" s="9" t="str">
        <f>IF($A113&lt;=O$117,NewDistributions!O113,"")</f>
        <v/>
      </c>
      <c r="P113" s="9" t="str">
        <f>IF($A113&lt;=P$117,NewDistributions!P113,"")</f>
        <v/>
      </c>
      <c r="Q113" s="9" t="str">
        <f>IF($A113&lt;=Q$117,NewDistributions!Q113,"")</f>
        <v/>
      </c>
      <c r="R113" s="9" t="str">
        <f>IF($A113&lt;=R$117,NewDistributions!R113,"")</f>
        <v/>
      </c>
      <c r="S113" s="9" t="str">
        <f>IF($A113&lt;=S$117,NewDistributions!S113,"")</f>
        <v/>
      </c>
      <c r="T113" s="9" t="str">
        <f>IF($A113&lt;=T$117,NewDistributions!T113,"")</f>
        <v/>
      </c>
      <c r="U113" s="9" t="str">
        <f>IF($A113&lt;=U$117,NewDistributions!U113,"")</f>
        <v/>
      </c>
      <c r="V113" s="9" t="str">
        <f>IF($A113&lt;=V$117,NewDistributions!V113,"")</f>
        <v/>
      </c>
      <c r="W113" s="9" t="str">
        <f>IF($A113&lt;=W$117,NewDistributions!W113,"")</f>
        <v/>
      </c>
      <c r="X113" s="9" t="str">
        <f>IF($A113&lt;=X$117,NewDistributions!X113,"")</f>
        <v/>
      </c>
      <c r="Y113" s="9" t="str">
        <f>IF($A113&lt;=Y$117,NewDistributions!Y113,"")</f>
        <v/>
      </c>
      <c r="Z113" s="9" t="str">
        <f>IF($A113&lt;=Z$117,NewDistributions!Z113,"")</f>
        <v/>
      </c>
      <c r="AA113" s="9" t="str">
        <f>IF($A113&lt;=AA$117,NewDistributions!AA113,"")</f>
        <v/>
      </c>
      <c r="AB113" s="9" t="str">
        <f>IF($A113&lt;=AB$117,NewDistributions!AB113,"")</f>
        <v/>
      </c>
      <c r="AC113" s="9" t="str">
        <f>IF($A113&lt;=AC$117,NewDistributions!AC113,"")</f>
        <v/>
      </c>
      <c r="AD113" s="9" t="str">
        <f>IF($A113&lt;=AD$117,NewDistributions!AD113,"")</f>
        <v/>
      </c>
      <c r="AE113" s="9" t="str">
        <f>IF($A113&lt;=AE$117,NewDistributions!AE113,"")</f>
        <v/>
      </c>
      <c r="AF113" s="9" t="str">
        <f>IF($A113&lt;=AF$117,NewDistributions!AF113,"")</f>
        <v/>
      </c>
      <c r="AG113" s="9" t="str">
        <f>IF($A113&lt;=AG$117,NewDistributions!AG113,"")</f>
        <v/>
      </c>
      <c r="AH113" s="9" t="str">
        <f>IF($A113&lt;=AH$117,NewDistributions!AH113,"")</f>
        <v/>
      </c>
      <c r="AI113" s="9" t="str">
        <f>IF($A113&lt;=AI$117,NewDistributions!AI113,"")</f>
        <v/>
      </c>
      <c r="AJ113" s="9" t="str">
        <f>IF($A113&lt;=AJ$117,NewDistributions!AJ113,"")</f>
        <v/>
      </c>
    </row>
    <row r="114" spans="1:36" x14ac:dyDescent="0.25">
      <c r="A114" s="1">
        <v>44429</v>
      </c>
      <c r="B114" s="3">
        <v>233</v>
      </c>
      <c r="C114" s="9" t="str">
        <f>IF($A114&lt;=C$117,NewDistributions!C114,"")</f>
        <v/>
      </c>
      <c r="D114" s="9" t="str">
        <f>IF($A114&lt;=D$117,NewDistributions!D114,"")</f>
        <v/>
      </c>
      <c r="E114" s="9" t="str">
        <f>IF($A114&lt;=E$117,NewDistributions!E114,"")</f>
        <v/>
      </c>
      <c r="F114" s="9" t="str">
        <f>IF($A114&lt;=F$117,NewDistributions!F114,"")</f>
        <v/>
      </c>
      <c r="G114" s="9" t="str">
        <f>IF($A114&lt;=G$117,NewDistributions!G114,"")</f>
        <v/>
      </c>
      <c r="H114" s="9" t="str">
        <f>IF($A114&lt;=H$117,NewDistributions!H114,"")</f>
        <v/>
      </c>
      <c r="I114" s="9" t="str">
        <f>IF($A114&lt;=I$117,NewDistributions!I114,"")</f>
        <v/>
      </c>
      <c r="J114" s="9" t="str">
        <f>IF($A114&lt;=J$117,NewDistributions!J114,"")</f>
        <v/>
      </c>
      <c r="K114" s="9" t="str">
        <f>IF($A114&lt;=K$117,NewDistributions!K114,"")</f>
        <v/>
      </c>
      <c r="L114" s="9" t="str">
        <f>IF($A114&lt;=L$117,NewDistributions!L114,"")</f>
        <v/>
      </c>
      <c r="M114" s="9" t="str">
        <f>IF($A114&lt;=M$117,NewDistributions!M114,"")</f>
        <v/>
      </c>
      <c r="N114" s="9" t="str">
        <f>IF($A114&lt;=N$117,NewDistributions!N114,"")</f>
        <v/>
      </c>
      <c r="O114" s="9" t="str">
        <f>IF($A114&lt;=O$117,NewDistributions!O114,"")</f>
        <v/>
      </c>
      <c r="P114" s="9" t="str">
        <f>IF($A114&lt;=P$117,NewDistributions!P114,"")</f>
        <v/>
      </c>
      <c r="Q114" s="9" t="str">
        <f>IF($A114&lt;=Q$117,NewDistributions!Q114,"")</f>
        <v/>
      </c>
      <c r="R114" s="9" t="str">
        <f>IF($A114&lt;=R$117,NewDistributions!R114,"")</f>
        <v/>
      </c>
      <c r="S114" s="9" t="str">
        <f>IF($A114&lt;=S$117,NewDistributions!S114,"")</f>
        <v/>
      </c>
      <c r="T114" s="9" t="str">
        <f>IF($A114&lt;=T$117,NewDistributions!T114,"")</f>
        <v/>
      </c>
      <c r="U114" s="9" t="str">
        <f>IF($A114&lt;=U$117,NewDistributions!U114,"")</f>
        <v/>
      </c>
      <c r="V114" s="9" t="str">
        <f>IF($A114&lt;=V$117,NewDistributions!V114,"")</f>
        <v/>
      </c>
      <c r="W114" s="9" t="str">
        <f>IF($A114&lt;=W$117,NewDistributions!W114,"")</f>
        <v/>
      </c>
      <c r="X114" s="9" t="str">
        <f>IF($A114&lt;=X$117,NewDistributions!X114,"")</f>
        <v/>
      </c>
      <c r="Y114" s="9" t="str">
        <f>IF($A114&lt;=Y$117,NewDistributions!Y114,"")</f>
        <v/>
      </c>
      <c r="Z114" s="9" t="str">
        <f>IF($A114&lt;=Z$117,NewDistributions!Z114,"")</f>
        <v/>
      </c>
      <c r="AA114" s="9" t="str">
        <f>IF($A114&lt;=AA$117,NewDistributions!AA114,"")</f>
        <v/>
      </c>
      <c r="AB114" s="9" t="str">
        <f>IF($A114&lt;=AB$117,NewDistributions!AB114,"")</f>
        <v/>
      </c>
      <c r="AC114" s="9" t="str">
        <f>IF($A114&lt;=AC$117,NewDistributions!AC114,"")</f>
        <v/>
      </c>
      <c r="AD114" s="9" t="str">
        <f>IF($A114&lt;=AD$117,NewDistributions!AD114,"")</f>
        <v/>
      </c>
      <c r="AE114" s="9" t="str">
        <f>IF($A114&lt;=AE$117,NewDistributions!AE114,"")</f>
        <v/>
      </c>
      <c r="AF114" s="9" t="str">
        <f>IF($A114&lt;=AF$117,NewDistributions!AF114,"")</f>
        <v/>
      </c>
      <c r="AG114" s="9" t="str">
        <f>IF($A114&lt;=AG$117,NewDistributions!AG114,"")</f>
        <v/>
      </c>
      <c r="AH114" s="9" t="str">
        <f>IF($A114&lt;=AH$117,NewDistributions!AH114,"")</f>
        <v/>
      </c>
      <c r="AI114" s="9" t="str">
        <f>IF($A114&lt;=AI$117,NewDistributions!AI114,"")</f>
        <v/>
      </c>
      <c r="AJ114" s="9" t="str">
        <f>IF($A114&lt;=AJ$117,NewDistributions!AJ114,"")</f>
        <v/>
      </c>
    </row>
    <row r="116" spans="1:36" x14ac:dyDescent="0.25">
      <c r="A116" s="10"/>
      <c r="B116" s="12" t="s">
        <v>2</v>
      </c>
      <c r="C116">
        <v>1988</v>
      </c>
      <c r="D116">
        <v>1989</v>
      </c>
      <c r="E116">
        <v>1990</v>
      </c>
      <c r="F116">
        <v>1991</v>
      </c>
      <c r="G116">
        <v>1992</v>
      </c>
      <c r="H116">
        <v>1993</v>
      </c>
      <c r="I116">
        <v>1994</v>
      </c>
      <c r="J116">
        <v>1995</v>
      </c>
      <c r="K116">
        <v>1996</v>
      </c>
      <c r="L116">
        <v>1997</v>
      </c>
      <c r="M116">
        <v>1998</v>
      </c>
      <c r="N116">
        <v>1999</v>
      </c>
      <c r="O116">
        <v>2000</v>
      </c>
      <c r="P116">
        <v>2001</v>
      </c>
      <c r="Q116">
        <v>2002</v>
      </c>
      <c r="R116">
        <v>2003</v>
      </c>
      <c r="S116">
        <v>2004</v>
      </c>
      <c r="T116">
        <v>2005</v>
      </c>
      <c r="U116">
        <v>2006</v>
      </c>
      <c r="V116">
        <v>2007</v>
      </c>
      <c r="W116">
        <v>2008</v>
      </c>
      <c r="X116">
        <v>2009</v>
      </c>
      <c r="Y116">
        <v>2010</v>
      </c>
      <c r="Z116">
        <v>2011</v>
      </c>
      <c r="AA116">
        <v>2012</v>
      </c>
      <c r="AB116">
        <v>2013</v>
      </c>
      <c r="AC116">
        <v>2014</v>
      </c>
      <c r="AD116">
        <v>2015</v>
      </c>
      <c r="AE116">
        <v>2016</v>
      </c>
      <c r="AF116">
        <v>2017</v>
      </c>
      <c r="AG116">
        <v>2018</v>
      </c>
      <c r="AH116">
        <v>2019</v>
      </c>
      <c r="AI116">
        <v>2020</v>
      </c>
      <c r="AJ116">
        <v>2021</v>
      </c>
    </row>
    <row r="117" spans="1:36" x14ac:dyDescent="0.25">
      <c r="A117" s="5"/>
      <c r="B117" s="11" t="s">
        <v>25</v>
      </c>
      <c r="C117" s="1">
        <f>DateEnded_3Day!C116</f>
        <v>44416</v>
      </c>
      <c r="D117" s="1">
        <f>DateEnded_3Day!D116</f>
        <v>44416</v>
      </c>
      <c r="E117" s="1">
        <f>DateEnded_3Day!E116</f>
        <v>44424</v>
      </c>
      <c r="F117" s="1">
        <f>DateEnded_3Day!F116</f>
        <v>44424</v>
      </c>
      <c r="G117" s="1">
        <f>DateEnded_3Day!G116</f>
        <v>44424</v>
      </c>
      <c r="H117" s="1">
        <f>DateEnded_3Day!H116</f>
        <v>44424</v>
      </c>
      <c r="I117" s="1">
        <f>DateEnded_3Day!I116</f>
        <v>44424</v>
      </c>
      <c r="J117" s="1">
        <f>DateEnded_3Day!J116</f>
        <v>44424</v>
      </c>
      <c r="K117" s="1">
        <f>DateEnded_3Day!K116</f>
        <v>44424</v>
      </c>
      <c r="L117" s="1">
        <f>DateEnded_3Day!L116</f>
        <v>44424</v>
      </c>
      <c r="M117" s="1">
        <f>DateEnded_3Day!M116</f>
        <v>44424</v>
      </c>
      <c r="N117" s="1">
        <f>DateEnded_3Day!N116</f>
        <v>44424</v>
      </c>
      <c r="O117" s="1">
        <f>DateEnded_3Day!O116</f>
        <v>44416</v>
      </c>
      <c r="P117" s="1">
        <f>DateEnded_3Day!P116</f>
        <v>44416</v>
      </c>
      <c r="Q117" s="1">
        <f>DateEnded_3Day!Q116</f>
        <v>44424</v>
      </c>
      <c r="R117" s="1">
        <f>DateEnded_3Day!R116</f>
        <v>44416</v>
      </c>
      <c r="S117" s="1">
        <f>DateEnded_3Day!S116</f>
        <v>44416</v>
      </c>
      <c r="T117" s="1">
        <f>DateEnded_3Day!T116</f>
        <v>44424</v>
      </c>
      <c r="U117" s="1">
        <f>DateEnded_3Day!U116</f>
        <v>44419</v>
      </c>
      <c r="V117" s="1">
        <f>DateEnded_3Day!V116</f>
        <v>44423</v>
      </c>
      <c r="W117" s="1">
        <f>DateEnded_3Day!W116</f>
        <v>44424</v>
      </c>
      <c r="X117" s="1">
        <f>DateEnded_3Day!X116</f>
        <v>44424</v>
      </c>
      <c r="Y117" s="1">
        <f>DateEnded_3Day!Y116</f>
        <v>44424</v>
      </c>
      <c r="Z117" s="1">
        <f>DateEnded_3Day!Z116</f>
        <v>44424</v>
      </c>
      <c r="AA117" s="1">
        <f>DateEnded_3Day!AA116</f>
        <v>44424</v>
      </c>
      <c r="AB117" s="1">
        <f>DateEnded_3Day!AB116</f>
        <v>44424</v>
      </c>
      <c r="AC117" s="1">
        <f>DateEnded_3Day!AC116</f>
        <v>44424</v>
      </c>
      <c r="AD117" s="1">
        <f>DateEnded_3Day!AD116</f>
        <v>44424</v>
      </c>
      <c r="AE117" s="1">
        <f>DateEnded_3Day!AE116</f>
        <v>44418</v>
      </c>
      <c r="AF117" s="1">
        <f>DateEnded_3Day!AF116</f>
        <v>44424</v>
      </c>
      <c r="AG117" s="1">
        <f>DateEnded_3Day!AG116</f>
        <v>44424</v>
      </c>
      <c r="AH117" s="1">
        <f>DateEnded_3Day!AH116</f>
        <v>44424</v>
      </c>
      <c r="AI117" s="1">
        <f>DateEnded_3Day!AI116</f>
        <v>44424</v>
      </c>
      <c r="AJ117" s="1">
        <f>DateEnded_3Day!AJ116</f>
        <v>44424</v>
      </c>
    </row>
    <row r="118" spans="1:36" x14ac:dyDescent="0.25">
      <c r="A118" s="9"/>
      <c r="B118" s="13" t="s">
        <v>26</v>
      </c>
      <c r="C118" s="16">
        <f>IF(SUM(C2:C114)=0,ISBLANK(FALSE),1-(SUM(C2:C114)/SUM(NewDistributions!C2:C114)))</f>
        <v>1.3888952242461228E-2</v>
      </c>
      <c r="D118" s="16">
        <f>IF(SUM(D2:D114)=0,ISBLANK(FALSE),1-(SUM(D2:D114)/SUM(NewDistributions!D2:D114)))</f>
        <v>2.2581989550414794E-2</v>
      </c>
      <c r="E118" s="16">
        <f>IF(SUM(E2:E114)=0,ISBLANK(FALSE),1-(SUM(E2:E114)/SUM(NewDistributions!E2:E114)))</f>
        <v>2.1956334341317607E-3</v>
      </c>
      <c r="F118" s="16">
        <f>IF(SUM(F2:F114)=0,ISBLANK(FALSE),1-(SUM(F2:F114)/SUM(NewDistributions!F2:F114)))</f>
        <v>2.1956334354928941E-3</v>
      </c>
      <c r="G118" s="16">
        <f>IF(SUM(G2:G114)=0,ISBLANK(FALSE),1-(SUM(G2:G114)/SUM(NewDistributions!G2:G114)))</f>
        <v>2.1956334368091746E-3</v>
      </c>
      <c r="H118" s="16">
        <f>IF(SUM(H2:H114)=0,ISBLANK(FALSE),1-(SUM(H2:H114)/SUM(NewDistributions!H2:H114)))</f>
        <v>2.195633437901745E-3</v>
      </c>
      <c r="I118" s="16">
        <f>IF(SUM(I2:I114)=0,ISBLANK(FALSE),1-(SUM(I2:I114)/SUM(NewDistributions!I2:I114)))</f>
        <v>2.1956334391535215E-3</v>
      </c>
      <c r="J118" s="16">
        <f>IF(SUM(J2:J114)=0,ISBLANK(FALSE),1-(SUM(J2:J114)/SUM(NewDistributions!J2:J114)))</f>
        <v>2.1956334398954835E-3</v>
      </c>
      <c r="K118" s="16">
        <f>IF(SUM(K2:K114)=0,ISBLANK(FALSE),1-(SUM(K2:K114)/SUM(NewDistributions!K2:K114)))</f>
        <v>2.195633440928102E-3</v>
      </c>
      <c r="L118" s="16">
        <f>IF(SUM(L2:L114)=0,ISBLANK(FALSE),1-(SUM(L2:L114)/SUM(NewDistributions!L2:L114)))</f>
        <v>2.1956334416294299E-3</v>
      </c>
      <c r="M118" s="16">
        <f>IF(SUM(M2:M114)=0,ISBLANK(FALSE),1-(SUM(M2:M114)/SUM(NewDistributions!M2:M114)))</f>
        <v>2.195633442491296E-3</v>
      </c>
      <c r="N118" s="16">
        <f>IF(SUM(N2:N114)=0,ISBLANK(FALSE),1-(SUM(N2:N114)/SUM(NewDistributions!N2:N114)))</f>
        <v>2.1956334435260239E-3</v>
      </c>
      <c r="O118" s="16">
        <f>IF(SUM(O2:O114)=0,ISBLANK(FALSE),1-(SUM(O2:O114)/SUM(NewDistributions!O2:O114)))</f>
        <v>6.1308876904341392E-2</v>
      </c>
      <c r="P118" s="16">
        <f>IF(SUM(P2:P114)=0,ISBLANK(FALSE),1-(SUM(P2:P114)/SUM(NewDistributions!P2:P114)))</f>
        <v>6.1308876905348031E-2</v>
      </c>
      <c r="Q118" s="16">
        <f>IF(SUM(Q2:Q114)=0,ISBLANK(FALSE),1-(SUM(Q2:Q114)/SUM(NewDistributions!Q2:Q114)))</f>
        <v>2.1956334463434368E-3</v>
      </c>
      <c r="R118" s="16">
        <f>IF(SUM(R2:R114)=0,ISBLANK(FALSE),1-(SUM(R2:R114)/SUM(NewDistributions!R2:R114)))</f>
        <v>6.1308876907998244E-2</v>
      </c>
      <c r="S118" s="16">
        <f>IF(SUM(S2:S114)=0,ISBLANK(FALSE),1-(SUM(S2:S114)/SUM(NewDistributions!S2:S114)))</f>
        <v>6.1308876908717558E-2</v>
      </c>
      <c r="T118" s="16">
        <f>IF(SUM(T2:T114)=0,ISBLANK(FALSE),1-(SUM(T2:T114)/SUM(NewDistributions!T2:T114)))</f>
        <v>2.1956334497226226E-3</v>
      </c>
      <c r="U118" s="16">
        <f>IF(SUM(U2:U114)=0,ISBLANK(FALSE),1-(SUM(U2:U114)/SUM(NewDistributions!U2:U114)))</f>
        <v>8.3771530489409107E-2</v>
      </c>
      <c r="V118" s="16">
        <f>IF(SUM(V2:V114)=0,ISBLANK(FALSE),1-(SUM(V2:V114)/SUM(NewDistributions!V2:V114)))</f>
        <v>4.3519863288810079E-3</v>
      </c>
      <c r="W118" s="16">
        <f>IF(SUM(W2:W114)=0,ISBLANK(FALSE),1-(SUM(W2:W114)/SUM(NewDistributions!W2:W114)))</f>
        <v>2.1956334525435883E-3</v>
      </c>
      <c r="X118" s="16">
        <f>IF(SUM(X2:X114)=0,ISBLANK(FALSE),1-(SUM(X2:X114)/SUM(NewDistributions!X2:X114)))</f>
        <v>2.1956334539587896E-3</v>
      </c>
      <c r="Y118" s="16">
        <f>IF(SUM(Y2:Y114)=0,ISBLANK(FALSE),1-(SUM(Y2:Y114)/SUM(NewDistributions!Y2:Y114)))</f>
        <v>2.1956334548680623E-3</v>
      </c>
      <c r="Z118" s="16">
        <f>IF(SUM(Z2:Z114)=0,ISBLANK(FALSE),1-(SUM(Z2:Z114)/SUM(NewDistributions!Z2:Z114)))</f>
        <v>2.195633456345325E-3</v>
      </c>
      <c r="AA118" s="16">
        <f>IF(SUM(AA2:AA114)=0,ISBLANK(FALSE),1-(SUM(AA2:AA114)/SUM(NewDistributions!AA2:AA114)))</f>
        <v>2.1956334573701719E-3</v>
      </c>
      <c r="AB118" s="16">
        <f>IF(SUM(AB2:AB114)=0,ISBLANK(FALSE),1-(SUM(AB2:AB114)/SUM(NewDistributions!AB2:AB114)))</f>
        <v>2.1956334593793425E-3</v>
      </c>
      <c r="AC118" s="16">
        <f>IF(SUM(AC2:AC114)=0,ISBLANK(FALSE),1-(SUM(AC2:AC114)/SUM(NewDistributions!AC2:AC114)))</f>
        <v>2.1956334611022976E-3</v>
      </c>
      <c r="AD118" s="16">
        <f>IF(SUM(AD2:AD114)=0,ISBLANK(FALSE),1-(SUM(AD2:AD114)/SUM(NewDistributions!AD2:AD114)))</f>
        <v>2.1956334626538343E-3</v>
      </c>
      <c r="AE118" s="16">
        <f>IF(SUM(AE2:AE114)=0,ISBLANK(FALSE),1-(SUM(AE2:AE114)/SUM(NewDistributions!AE2:AE114)))</f>
        <v>4.4706552175438952E-2</v>
      </c>
      <c r="AF118" s="16">
        <f>IF(SUM(AF2:AF114)=0,ISBLANK(FALSE),1-(SUM(AF2:AF114)/SUM(NewDistributions!AF2:AF114)))</f>
        <v>2.1956334649904097E-3</v>
      </c>
      <c r="AG118" s="16">
        <f>IF(SUM(AG2:AG114)=0,ISBLANK(FALSE),1-(SUM(AG2:AG114)/SUM(NewDistributions!AG2:AG114)))</f>
        <v>2.1956334654248399E-3</v>
      </c>
      <c r="AH118" s="16">
        <f>IF(SUM(AH2:AH114)=0,ISBLANK(FALSE),1-(SUM(AH2:AH114)/SUM(NewDistributions!AH2:AH114)))</f>
        <v>2.1956334665704791E-3</v>
      </c>
      <c r="AI118" s="16">
        <f>IF(SUM(AI2:AI114)=0,ISBLANK(FALSE),1-(SUM(AI2:AI114)/SUM(NewDistributions!AI2:AI114)))</f>
        <v>2.1956334675983236E-3</v>
      </c>
      <c r="AJ118" s="16">
        <f>IF(SUM(AJ2:AJ114)=0,ISBLANK(FALSE),1-(SUM(AJ2:AJ114)/SUM(NewDistributions!AJ2:AJ114)))</f>
        <v>2.195633469522007E-3</v>
      </c>
    </row>
    <row r="119" spans="1:36" x14ac:dyDescent="0.25">
      <c r="A119" s="9"/>
      <c r="B119" s="13"/>
    </row>
    <row r="120" spans="1:36" x14ac:dyDescent="0.25">
      <c r="A120" s="8" t="s">
        <v>2</v>
      </c>
      <c r="B120" s="8" t="s">
        <v>25</v>
      </c>
      <c r="C120" s="3" t="s">
        <v>26</v>
      </c>
    </row>
    <row r="121" spans="1:36" x14ac:dyDescent="0.25">
      <c r="A121" s="3" cm="1">
        <f t="array" ref="A121:C154">TRANSPOSE(C116:AJ118)</f>
        <v>1988</v>
      </c>
      <c r="B121" s="23">
        <v>44416</v>
      </c>
      <c r="C121">
        <v>1.3888952242461228E-2</v>
      </c>
    </row>
    <row r="122" spans="1:36" x14ac:dyDescent="0.25">
      <c r="A122" s="3">
        <v>1989</v>
      </c>
      <c r="B122" s="23">
        <v>44416</v>
      </c>
      <c r="C122">
        <v>2.2581989550414794E-2</v>
      </c>
    </row>
    <row r="123" spans="1:36" x14ac:dyDescent="0.25">
      <c r="A123" s="3">
        <v>1990</v>
      </c>
      <c r="B123" s="23">
        <v>44424</v>
      </c>
      <c r="C123">
        <v>2.1956334341317607E-3</v>
      </c>
    </row>
    <row r="124" spans="1:36" x14ac:dyDescent="0.25">
      <c r="A124" s="3">
        <v>1991</v>
      </c>
      <c r="B124" s="23">
        <v>44424</v>
      </c>
      <c r="C124">
        <v>2.1956334354928941E-3</v>
      </c>
    </row>
    <row r="125" spans="1:36" x14ac:dyDescent="0.25">
      <c r="A125" s="3">
        <v>1992</v>
      </c>
      <c r="B125" s="23">
        <v>44424</v>
      </c>
      <c r="C125">
        <v>2.1956334368091746E-3</v>
      </c>
    </row>
    <row r="126" spans="1:36" x14ac:dyDescent="0.25">
      <c r="A126" s="3">
        <v>1993</v>
      </c>
      <c r="B126" s="23">
        <v>44424</v>
      </c>
      <c r="C126">
        <v>2.195633437901745E-3</v>
      </c>
    </row>
    <row r="127" spans="1:36" x14ac:dyDescent="0.25">
      <c r="A127" s="3">
        <v>1994</v>
      </c>
      <c r="B127" s="23">
        <v>44424</v>
      </c>
      <c r="C127">
        <v>2.1956334391535215E-3</v>
      </c>
    </row>
    <row r="128" spans="1:36" x14ac:dyDescent="0.25">
      <c r="A128" s="3">
        <v>1995</v>
      </c>
      <c r="B128" s="23">
        <v>44424</v>
      </c>
      <c r="C128">
        <v>2.1956334398954835E-3</v>
      </c>
    </row>
    <row r="129" spans="1:3" x14ac:dyDescent="0.25">
      <c r="A129" s="3">
        <v>1996</v>
      </c>
      <c r="B129" s="23">
        <v>44424</v>
      </c>
      <c r="C129">
        <v>2.195633440928102E-3</v>
      </c>
    </row>
    <row r="130" spans="1:3" x14ac:dyDescent="0.25">
      <c r="A130" s="3">
        <v>1997</v>
      </c>
      <c r="B130" s="23">
        <v>44424</v>
      </c>
      <c r="C130">
        <v>2.1956334416294299E-3</v>
      </c>
    </row>
    <row r="131" spans="1:3" x14ac:dyDescent="0.25">
      <c r="A131" s="3">
        <v>1998</v>
      </c>
      <c r="B131" s="23">
        <v>44424</v>
      </c>
      <c r="C131">
        <v>2.195633442491296E-3</v>
      </c>
    </row>
    <row r="132" spans="1:3" x14ac:dyDescent="0.25">
      <c r="A132" s="3">
        <v>1999</v>
      </c>
      <c r="B132" s="23">
        <v>44424</v>
      </c>
      <c r="C132">
        <v>2.1956334435260239E-3</v>
      </c>
    </row>
    <row r="133" spans="1:3" x14ac:dyDescent="0.25">
      <c r="A133" s="3">
        <v>2000</v>
      </c>
      <c r="B133" s="23">
        <v>44416</v>
      </c>
      <c r="C133">
        <v>6.1308876904341392E-2</v>
      </c>
    </row>
    <row r="134" spans="1:3" x14ac:dyDescent="0.25">
      <c r="A134" s="3">
        <v>2001</v>
      </c>
      <c r="B134" s="23">
        <v>44416</v>
      </c>
      <c r="C134">
        <v>6.1308876905348031E-2</v>
      </c>
    </row>
    <row r="135" spans="1:3" x14ac:dyDescent="0.25">
      <c r="A135" s="3">
        <v>2002</v>
      </c>
      <c r="B135" s="23">
        <v>44424</v>
      </c>
      <c r="C135">
        <v>2.1956334463434368E-3</v>
      </c>
    </row>
    <row r="136" spans="1:3" x14ac:dyDescent="0.25">
      <c r="A136" s="3">
        <v>2003</v>
      </c>
      <c r="B136" s="23">
        <v>44416</v>
      </c>
      <c r="C136">
        <v>6.1308876907998244E-2</v>
      </c>
    </row>
    <row r="137" spans="1:3" x14ac:dyDescent="0.25">
      <c r="A137" s="3">
        <v>2004</v>
      </c>
      <c r="B137" s="23">
        <v>44416</v>
      </c>
      <c r="C137">
        <v>6.1308876908717558E-2</v>
      </c>
    </row>
    <row r="138" spans="1:3" x14ac:dyDescent="0.25">
      <c r="A138" s="3">
        <v>2005</v>
      </c>
      <c r="B138" s="23">
        <v>44424</v>
      </c>
      <c r="C138">
        <v>2.1956334497226226E-3</v>
      </c>
    </row>
    <row r="139" spans="1:3" x14ac:dyDescent="0.25">
      <c r="A139" s="3">
        <v>2006</v>
      </c>
      <c r="B139" s="23">
        <v>44419</v>
      </c>
      <c r="C139">
        <v>8.3771530489409107E-2</v>
      </c>
    </row>
    <row r="140" spans="1:3" x14ac:dyDescent="0.25">
      <c r="A140" s="3">
        <v>2007</v>
      </c>
      <c r="B140" s="23">
        <v>44423</v>
      </c>
      <c r="C140">
        <v>4.3519863288810079E-3</v>
      </c>
    </row>
    <row r="141" spans="1:3" x14ac:dyDescent="0.25">
      <c r="A141" s="3">
        <v>2008</v>
      </c>
      <c r="B141" s="23">
        <v>44424</v>
      </c>
      <c r="C141">
        <v>2.1956334525435883E-3</v>
      </c>
    </row>
    <row r="142" spans="1:3" x14ac:dyDescent="0.25">
      <c r="A142" s="3">
        <v>2009</v>
      </c>
      <c r="B142" s="23">
        <v>44424</v>
      </c>
      <c r="C142">
        <v>2.1956334539587896E-3</v>
      </c>
    </row>
    <row r="143" spans="1:3" x14ac:dyDescent="0.25">
      <c r="A143" s="3">
        <v>2010</v>
      </c>
      <c r="B143" s="23">
        <v>44424</v>
      </c>
      <c r="C143">
        <v>2.1956334548680623E-3</v>
      </c>
    </row>
    <row r="144" spans="1:3" x14ac:dyDescent="0.25">
      <c r="A144" s="3">
        <v>2011</v>
      </c>
      <c r="B144" s="23">
        <v>44424</v>
      </c>
      <c r="C144">
        <v>2.195633456345325E-3</v>
      </c>
    </row>
    <row r="145" spans="1:3" x14ac:dyDescent="0.25">
      <c r="A145" s="3">
        <v>2012</v>
      </c>
      <c r="B145" s="23">
        <v>44424</v>
      </c>
      <c r="C145">
        <v>2.1956334573701719E-3</v>
      </c>
    </row>
    <row r="146" spans="1:3" x14ac:dyDescent="0.25">
      <c r="A146" s="3">
        <v>2013</v>
      </c>
      <c r="B146" s="23">
        <v>44424</v>
      </c>
      <c r="C146">
        <v>2.1956334593793425E-3</v>
      </c>
    </row>
    <row r="147" spans="1:3" x14ac:dyDescent="0.25">
      <c r="A147" s="3">
        <v>2014</v>
      </c>
      <c r="B147" s="23">
        <v>44424</v>
      </c>
      <c r="C147">
        <v>2.1956334611022976E-3</v>
      </c>
    </row>
    <row r="148" spans="1:3" x14ac:dyDescent="0.25">
      <c r="A148" s="3">
        <v>2015</v>
      </c>
      <c r="B148" s="23">
        <v>44424</v>
      </c>
      <c r="C148">
        <v>2.1956334626538343E-3</v>
      </c>
    </row>
    <row r="149" spans="1:3" x14ac:dyDescent="0.25">
      <c r="A149" s="3">
        <v>2016</v>
      </c>
      <c r="B149" s="23">
        <v>44418</v>
      </c>
      <c r="C149">
        <v>4.4706552175438952E-2</v>
      </c>
    </row>
    <row r="150" spans="1:3" x14ac:dyDescent="0.25">
      <c r="A150" s="3">
        <v>2017</v>
      </c>
      <c r="B150" s="23">
        <v>44424</v>
      </c>
      <c r="C150">
        <v>2.1956334649904097E-3</v>
      </c>
    </row>
    <row r="151" spans="1:3" x14ac:dyDescent="0.25">
      <c r="A151" s="3">
        <v>2018</v>
      </c>
      <c r="B151" s="23">
        <v>44424</v>
      </c>
      <c r="C151">
        <v>2.1956334654248399E-3</v>
      </c>
    </row>
    <row r="152" spans="1:3" x14ac:dyDescent="0.25">
      <c r="A152" s="3">
        <v>2019</v>
      </c>
      <c r="B152" s="23">
        <v>44424</v>
      </c>
      <c r="C152">
        <v>2.1956334665704791E-3</v>
      </c>
    </row>
    <row r="153" spans="1:3" x14ac:dyDescent="0.25">
      <c r="A153" s="3">
        <v>2020</v>
      </c>
      <c r="B153" s="23">
        <v>44424</v>
      </c>
      <c r="C153">
        <v>2.1956334675983236E-3</v>
      </c>
    </row>
    <row r="154" spans="1:3" x14ac:dyDescent="0.25">
      <c r="A154" s="3">
        <v>2021</v>
      </c>
      <c r="B154" s="23">
        <v>44424</v>
      </c>
      <c r="C154">
        <v>2.195633469522007E-3</v>
      </c>
    </row>
    <row r="155" spans="1:3" x14ac:dyDescent="0.25">
      <c r="A155" s="3"/>
      <c r="B155" s="23"/>
    </row>
    <row r="156" spans="1:3" x14ac:dyDescent="0.25">
      <c r="A156" s="3"/>
      <c r="B156" s="23"/>
    </row>
    <row r="157" spans="1:3" x14ac:dyDescent="0.25">
      <c r="A157" s="3"/>
      <c r="B157" s="23"/>
    </row>
    <row r="158" spans="1:3" x14ac:dyDescent="0.25">
      <c r="A158" s="3"/>
      <c r="B158" s="23"/>
    </row>
    <row r="159" spans="1:3" x14ac:dyDescent="0.25">
      <c r="A159" s="3"/>
      <c r="B159" s="23"/>
    </row>
    <row r="160" spans="1:3" x14ac:dyDescent="0.25">
      <c r="A160" s="3"/>
      <c r="B160" s="23"/>
    </row>
    <row r="161" spans="1:2" x14ac:dyDescent="0.25">
      <c r="A161" s="3"/>
      <c r="B161" s="23"/>
    </row>
    <row r="162" spans="1:2" x14ac:dyDescent="0.25">
      <c r="A162" s="3"/>
      <c r="B162" s="23"/>
    </row>
    <row r="163" spans="1:2" x14ac:dyDescent="0.25">
      <c r="A163" s="3"/>
      <c r="B163" s="23"/>
    </row>
    <row r="164" spans="1:2" x14ac:dyDescent="0.25">
      <c r="A164" s="3"/>
      <c r="B164" s="23"/>
    </row>
    <row r="165" spans="1:2" x14ac:dyDescent="0.25">
      <c r="A165" s="3"/>
      <c r="B165" s="23"/>
    </row>
    <row r="166" spans="1:2" x14ac:dyDescent="0.25">
      <c r="A166" s="3"/>
      <c r="B166" s="2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BFBE-9DD2-4735-AA66-9B3D8357AED2}">
  <dimension ref="A1:Y35"/>
  <sheetViews>
    <sheetView workbookViewId="0">
      <selection activeCell="B4" sqref="B4"/>
    </sheetView>
  </sheetViews>
  <sheetFormatPr defaultRowHeight="15" x14ac:dyDescent="0.25"/>
  <cols>
    <col min="1" max="1" width="9.140625" style="3"/>
    <col min="2" max="2" width="10.7109375" style="3" bestFit="1" customWidth="1"/>
    <col min="3" max="3" width="8.85546875" style="26" bestFit="1" customWidth="1"/>
    <col min="4" max="4" width="10.28515625" bestFit="1" customWidth="1"/>
    <col min="5" max="5" width="12.7109375" bestFit="1" customWidth="1"/>
    <col min="8" max="8" width="15.140625" bestFit="1" customWidth="1"/>
    <col min="22" max="22" width="14.5703125" bestFit="1" customWidth="1"/>
    <col min="24" max="24" width="14.5703125" bestFit="1" customWidth="1"/>
  </cols>
  <sheetData>
    <row r="1" spans="1:25" x14ac:dyDescent="0.25">
      <c r="A1" s="3" t="s">
        <v>2</v>
      </c>
      <c r="B1" s="20" t="s">
        <v>25</v>
      </c>
      <c r="C1" s="26" t="s">
        <v>26</v>
      </c>
      <c r="D1" s="3" t="s">
        <v>27</v>
      </c>
      <c r="E1" s="3" t="s">
        <v>28</v>
      </c>
      <c r="G1" s="3" t="s">
        <v>29</v>
      </c>
      <c r="H1" s="3" t="s">
        <v>30</v>
      </c>
      <c r="J1" t="s">
        <v>31</v>
      </c>
      <c r="K1" t="s">
        <v>32</v>
      </c>
      <c r="L1" s="21" t="s">
        <v>33</v>
      </c>
      <c r="M1" s="21" t="s">
        <v>34</v>
      </c>
      <c r="N1" s="22" t="s">
        <v>35</v>
      </c>
      <c r="O1" s="22" t="s">
        <v>36</v>
      </c>
      <c r="P1" s="22" t="s">
        <v>37</v>
      </c>
      <c r="U1" s="3" t="s">
        <v>23</v>
      </c>
      <c r="V1" s="3" t="s">
        <v>39</v>
      </c>
      <c r="W1" s="3"/>
      <c r="X1" s="6" t="s">
        <v>39</v>
      </c>
      <c r="Y1" s="6" t="s">
        <v>23</v>
      </c>
    </row>
    <row r="2" spans="1:25" x14ac:dyDescent="0.25">
      <c r="A2" s="3">
        <v>1988</v>
      </c>
      <c r="B2" s="20">
        <f>WhatWasMissed_5Day!B121</f>
        <v>44416</v>
      </c>
      <c r="C2" s="26">
        <f>IF(WhatWasMissed_5Day!C121="#DIV/0!",ISBLANK(value),WhatWasMissed_5Day!C121)</f>
        <v>1.3888952242461228E-2</v>
      </c>
      <c r="U2" s="3">
        <v>1</v>
      </c>
      <c r="V2" s="24">
        <f t="shared" ref="V2:V8" si="0">100*PERCENTILE($C$2:$C$993,(100-U2)/100)</f>
        <v>1.7692447843744574</v>
      </c>
      <c r="W2" s="3"/>
      <c r="X2" s="6">
        <v>1</v>
      </c>
      <c r="Y2" s="27">
        <v>73.327801815676409</v>
      </c>
    </row>
    <row r="3" spans="1:25" x14ac:dyDescent="0.25">
      <c r="A3" s="3">
        <v>1989</v>
      </c>
      <c r="B3" s="20">
        <f>WhatWasMissed_5Day!B122</f>
        <v>44417</v>
      </c>
      <c r="C3" s="26">
        <f>IF(WhatWasMissed_5Day!C122="#DIV/0!",ISBLANK(value),WhatWasMissed_5Day!C122)</f>
        <v>1.9565811348854267E-2</v>
      </c>
      <c r="U3" s="3">
        <v>5</v>
      </c>
      <c r="V3" s="24">
        <f t="shared" si="0"/>
        <v>0.60464646092511609</v>
      </c>
      <c r="W3" s="3"/>
      <c r="X3" s="6">
        <v>5</v>
      </c>
      <c r="Y3" s="27">
        <v>14.765319843030522</v>
      </c>
    </row>
    <row r="4" spans="1:25" x14ac:dyDescent="0.25">
      <c r="A4" s="3">
        <v>1990</v>
      </c>
      <c r="B4" s="20">
        <f>WhatWasMissed_5Day!B123</f>
        <v>44426</v>
      </c>
      <c r="C4" s="26">
        <f>IF(WhatWasMissed_5Day!C123="#DIV/0!",ISBLANK(value),WhatWasMissed_5Day!C123)</f>
        <v>1.1874517618974956E-3</v>
      </c>
      <c r="U4" s="3">
        <v>10</v>
      </c>
      <c r="V4" s="24">
        <f t="shared" si="0"/>
        <v>0.11874517845757548</v>
      </c>
      <c r="W4" s="3"/>
      <c r="X4" s="6">
        <v>10</v>
      </c>
      <c r="Y4" s="27">
        <v>1.7359274892412291</v>
      </c>
    </row>
    <row r="5" spans="1:25" x14ac:dyDescent="0.25">
      <c r="A5" s="3">
        <v>1991</v>
      </c>
      <c r="B5" s="20">
        <f>WhatWasMissed_5Day!B124</f>
        <v>44426</v>
      </c>
      <c r="C5" s="26">
        <f>IF(WhatWasMissed_5Day!C124="#DIV/0!",ISBLANK(value),WhatWasMissed_5Day!C124)</f>
        <v>1.1874517627842307E-3</v>
      </c>
      <c r="U5" s="3">
        <v>20</v>
      </c>
      <c r="V5" s="24">
        <f t="shared" si="0"/>
        <v>0.11874517821129026</v>
      </c>
      <c r="W5" s="3"/>
      <c r="X5" s="6">
        <v>20</v>
      </c>
      <c r="Y5" s="27">
        <v>2.1523098493436699E-2</v>
      </c>
    </row>
    <row r="6" spans="1:25" x14ac:dyDescent="0.25">
      <c r="A6" s="3">
        <v>1992</v>
      </c>
      <c r="B6" s="20">
        <f>WhatWasMissed_5Day!B125</f>
        <v>44426</v>
      </c>
      <c r="C6" s="26">
        <f>IF(WhatWasMissed_5Day!C125="#DIV/0!",ISBLANK(value),WhatWasMissed_5Day!C125)</f>
        <v>1.1874517636415449E-3</v>
      </c>
      <c r="U6" s="3">
        <v>30</v>
      </c>
      <c r="V6" s="24">
        <f t="shared" si="0"/>
        <v>0.11874517795678607</v>
      </c>
      <c r="W6" s="3"/>
      <c r="X6" s="6">
        <v>30</v>
      </c>
      <c r="Y6" s="27">
        <v>2.5333639508406947E-4</v>
      </c>
    </row>
    <row r="7" spans="1:25" x14ac:dyDescent="0.25">
      <c r="A7" s="3">
        <v>1993</v>
      </c>
      <c r="B7" s="20">
        <f>WhatWasMissed_5Day!B126</f>
        <v>44426</v>
      </c>
      <c r="C7" s="26">
        <f>IF(WhatWasMissed_5Day!C126="#DIV/0!",ISBLANK(value),WhatWasMissed_5Day!C126)</f>
        <v>1.1874517643533089E-3</v>
      </c>
      <c r="U7" s="3">
        <v>40</v>
      </c>
      <c r="V7" s="24">
        <f t="shared" si="0"/>
        <v>0.11874517761754967</v>
      </c>
      <c r="W7" s="3"/>
      <c r="X7" s="6">
        <v>40</v>
      </c>
      <c r="Y7" s="27"/>
    </row>
    <row r="8" spans="1:25" x14ac:dyDescent="0.25">
      <c r="A8" s="3">
        <v>1994</v>
      </c>
      <c r="B8" s="20">
        <f>WhatWasMissed_5Day!B127</f>
        <v>44426</v>
      </c>
      <c r="C8" s="26">
        <f>IF(WhatWasMissed_5Day!C127="#DIV/0!",ISBLANK(value),WhatWasMissed_5Day!C127)</f>
        <v>1.1874517651687677E-3</v>
      </c>
      <c r="U8" s="3">
        <v>50</v>
      </c>
      <c r="V8" s="24">
        <f t="shared" si="0"/>
        <v>0.11874517734259959</v>
      </c>
      <c r="W8" s="3"/>
      <c r="X8" s="6">
        <v>50</v>
      </c>
      <c r="Y8" s="27"/>
    </row>
    <row r="9" spans="1:25" x14ac:dyDescent="0.25">
      <c r="A9" s="3">
        <v>1995</v>
      </c>
      <c r="B9" s="20">
        <f>WhatWasMissed_5Day!B128</f>
        <v>44426</v>
      </c>
      <c r="C9" s="26">
        <f>IF(WhatWasMissed_5Day!C128="#DIV/0!",ISBLANK(value),WhatWasMissed_5Day!C128)</f>
        <v>1.1874517656521588E-3</v>
      </c>
    </row>
    <row r="10" spans="1:25" x14ac:dyDescent="0.25">
      <c r="A10" s="3">
        <v>1996</v>
      </c>
      <c r="B10" s="20">
        <f>WhatWasMissed_5Day!B129</f>
        <v>44426</v>
      </c>
      <c r="C10" s="26">
        <f>IF(WhatWasMissed_5Day!C129="#DIV/0!",ISBLANK(value),WhatWasMissed_5Day!C129)</f>
        <v>1.1874517663247319E-3</v>
      </c>
    </row>
    <row r="11" spans="1:25" x14ac:dyDescent="0.25">
      <c r="A11" s="3">
        <v>1997</v>
      </c>
      <c r="B11" s="20">
        <f>WhatWasMissed_5Day!B130</f>
        <v>44426</v>
      </c>
      <c r="C11" s="26">
        <f>IF(WhatWasMissed_5Day!C130="#DIV/0!",ISBLANK(value),WhatWasMissed_5Day!C130)</f>
        <v>1.1874517667816997E-3</v>
      </c>
    </row>
    <row r="12" spans="1:25" x14ac:dyDescent="0.25">
      <c r="A12" s="3">
        <v>1998</v>
      </c>
      <c r="B12" s="20">
        <f>WhatWasMissed_5Day!B131</f>
        <v>44426</v>
      </c>
      <c r="C12" s="26">
        <f>IF(WhatWasMissed_5Day!C131="#DIV/0!",ISBLANK(value),WhatWasMissed_5Day!C131)</f>
        <v>1.1874517673431395E-3</v>
      </c>
    </row>
    <row r="13" spans="1:25" x14ac:dyDescent="0.25">
      <c r="A13" s="3">
        <v>1999</v>
      </c>
      <c r="B13" s="20">
        <f>WhatWasMissed_5Day!B132</f>
        <v>44426</v>
      </c>
      <c r="C13" s="26">
        <f>IF(WhatWasMissed_5Day!C132="#DIV/0!",ISBLANK(value),WhatWasMissed_5Day!C132)</f>
        <v>1.1874517680172669E-3</v>
      </c>
    </row>
    <row r="14" spans="1:25" x14ac:dyDescent="0.25">
      <c r="A14" s="3">
        <v>2000</v>
      </c>
      <c r="B14" s="20">
        <f>WhatWasMissed_5Day!B133</f>
        <v>44426</v>
      </c>
      <c r="C14" s="26">
        <f>IF(WhatWasMissed_5Day!C133="#DIV/0!",ISBLANK(value),WhatWasMissed_5Day!C133)</f>
        <v>1.1874517684629105E-3</v>
      </c>
    </row>
    <row r="15" spans="1:25" x14ac:dyDescent="0.25">
      <c r="A15" s="3">
        <v>2001</v>
      </c>
      <c r="B15" s="20">
        <f>WhatWasMissed_5Day!B134</f>
        <v>44426</v>
      </c>
      <c r="C15" s="26">
        <f>IF(WhatWasMissed_5Day!C134="#DIV/0!",ISBLANK(value),WhatWasMissed_5Day!C134)</f>
        <v>1.1874517691090603E-3</v>
      </c>
    </row>
    <row r="16" spans="1:25" x14ac:dyDescent="0.25">
      <c r="A16" s="3">
        <v>2002</v>
      </c>
      <c r="B16" s="20">
        <f>WhatWasMissed_5Day!B135</f>
        <v>44426</v>
      </c>
      <c r="C16" s="26">
        <f>IF(WhatWasMissed_5Day!C135="#DIV/0!",ISBLANK(value),WhatWasMissed_5Day!C135)</f>
        <v>1.1874517698523546E-3</v>
      </c>
    </row>
    <row r="17" spans="1:3" x14ac:dyDescent="0.25">
      <c r="A17" s="3">
        <v>2003</v>
      </c>
      <c r="B17" s="20">
        <f>WhatWasMissed_5Day!B136</f>
        <v>44426</v>
      </c>
      <c r="C17" s="26">
        <f>IF(WhatWasMissed_5Day!C136="#DIV/0!",ISBLANK(value),WhatWasMissed_5Day!C136)</f>
        <v>1.1874517708111432E-3</v>
      </c>
    </row>
    <row r="18" spans="1:3" x14ac:dyDescent="0.25">
      <c r="A18" s="3">
        <v>2004</v>
      </c>
      <c r="B18" s="20">
        <f>WhatWasMissed_5Day!B137</f>
        <v>44426</v>
      </c>
      <c r="C18" s="26">
        <f>IF(WhatWasMissed_5Day!C137="#DIV/0!",ISBLANK(value),WhatWasMissed_5Day!C137)</f>
        <v>1.187451771273107E-3</v>
      </c>
    </row>
    <row r="19" spans="1:3" x14ac:dyDescent="0.25">
      <c r="A19" s="3">
        <v>2005</v>
      </c>
      <c r="B19" s="20">
        <f>WhatWasMissed_5Day!B138</f>
        <v>44426</v>
      </c>
      <c r="C19" s="26">
        <f>IF(WhatWasMissed_5Day!C138="#DIV/0!",ISBLANK(value),WhatWasMissed_5Day!C138)</f>
        <v>1.1874517720538158E-3</v>
      </c>
    </row>
    <row r="20" spans="1:3" x14ac:dyDescent="0.25">
      <c r="A20" s="3">
        <v>2006</v>
      </c>
      <c r="B20" s="20">
        <f>WhatWasMissed_5Day!B139</f>
        <v>44426</v>
      </c>
      <c r="C20" s="26">
        <f>IF(WhatWasMissed_5Day!C139="#DIV/0!",ISBLANK(value),WhatWasMissed_5Day!C139)</f>
        <v>1.187451772960646E-3</v>
      </c>
    </row>
    <row r="21" spans="1:3" x14ac:dyDescent="0.25">
      <c r="A21" s="3">
        <v>2007</v>
      </c>
      <c r="B21" s="20">
        <f>WhatWasMissed_5Day!B140</f>
        <v>44425</v>
      </c>
      <c r="C21" s="26">
        <f>IF(WhatWasMissed_5Day!C140="#DIV/0!",ISBLANK(value),WhatWasMissed_5Day!C140)</f>
        <v>1.823586652907383E-3</v>
      </c>
    </row>
    <row r="22" spans="1:3" x14ac:dyDescent="0.25">
      <c r="A22" s="3">
        <v>2008</v>
      </c>
      <c r="B22" s="20">
        <f>WhatWasMissed_5Day!B141</f>
        <v>44426</v>
      </c>
      <c r="C22" s="26">
        <f>IF(WhatWasMissed_5Day!C141="#DIV/0!",ISBLANK(value),WhatWasMissed_5Day!C141)</f>
        <v>1.1874517738913459E-3</v>
      </c>
    </row>
    <row r="23" spans="1:3" x14ac:dyDescent="0.25">
      <c r="A23" s="3">
        <v>2009</v>
      </c>
      <c r="B23" s="20">
        <f>WhatWasMissed_5Day!B142</f>
        <v>44426</v>
      </c>
      <c r="C23" s="26">
        <f>IF(WhatWasMissed_5Day!C142="#DIV/0!",ISBLANK(value),WhatWasMissed_5Day!C142)</f>
        <v>1.1874517748132751E-3</v>
      </c>
    </row>
    <row r="24" spans="1:3" x14ac:dyDescent="0.25">
      <c r="A24" s="3">
        <v>2010</v>
      </c>
      <c r="B24" s="20">
        <f>WhatWasMissed_5Day!B143</f>
        <v>44426</v>
      </c>
      <c r="C24" s="26">
        <f>IF(WhatWasMissed_5Day!C143="#DIV/0!",ISBLANK(value),WhatWasMissed_5Day!C143)</f>
        <v>1.1874517754058012E-3</v>
      </c>
    </row>
    <row r="25" spans="1:3" x14ac:dyDescent="0.25">
      <c r="A25" s="3">
        <v>2011</v>
      </c>
      <c r="B25" s="20">
        <f>WhatWasMissed_5Day!B144</f>
        <v>44426</v>
      </c>
      <c r="C25" s="26">
        <f>IF(WhatWasMissed_5Day!C144="#DIV/0!",ISBLANK(value),WhatWasMissed_5Day!C144)</f>
        <v>1.1874517763679204E-3</v>
      </c>
    </row>
    <row r="26" spans="1:3" x14ac:dyDescent="0.25">
      <c r="A26" s="3">
        <v>2012</v>
      </c>
      <c r="B26" s="20">
        <f>WhatWasMissed_5Day!B145</f>
        <v>44426</v>
      </c>
      <c r="C26" s="26">
        <f>IF(WhatWasMissed_5Day!C145="#DIV/0!",ISBLANK(value),WhatWasMissed_5Day!C145)</f>
        <v>1.1874517770356086E-3</v>
      </c>
    </row>
    <row r="27" spans="1:3" x14ac:dyDescent="0.25">
      <c r="A27" s="3">
        <v>2013</v>
      </c>
      <c r="B27" s="20">
        <f>WhatWasMissed_5Day!B146</f>
        <v>44426</v>
      </c>
      <c r="C27" s="26">
        <f>IF(WhatWasMissed_5Day!C146="#DIV/0!",ISBLANK(value),WhatWasMissed_5Day!C146)</f>
        <v>1.1874517783444505E-3</v>
      </c>
    </row>
    <row r="28" spans="1:3" x14ac:dyDescent="0.25">
      <c r="A28" s="3">
        <v>2014</v>
      </c>
      <c r="B28" s="20">
        <f>WhatWasMissed_5Day!B147</f>
        <v>44426</v>
      </c>
      <c r="C28" s="26">
        <f>IF(WhatWasMissed_5Day!C147="#DIV/0!",ISBLANK(value),WhatWasMissed_5Day!C147)</f>
        <v>1.1874517794667749E-3</v>
      </c>
    </row>
    <row r="29" spans="1:3" x14ac:dyDescent="0.25">
      <c r="A29" s="3">
        <v>2015</v>
      </c>
      <c r="B29" s="20">
        <f>WhatWasMissed_5Day!B148</f>
        <v>44426</v>
      </c>
      <c r="C29" s="26">
        <f>IF(WhatWasMissed_5Day!C148="#DIV/0!",ISBLANK(value),WhatWasMissed_5Day!C148)</f>
        <v>1.187451780477633E-3</v>
      </c>
    </row>
    <row r="30" spans="1:3" x14ac:dyDescent="0.25">
      <c r="A30" s="3">
        <v>2016</v>
      </c>
      <c r="B30" s="20">
        <f>WhatWasMissed_5Day!B149</f>
        <v>44426</v>
      </c>
      <c r="C30" s="26">
        <f>IF(WhatWasMissed_5Day!C149="#DIV/0!",ISBLANK(value),WhatWasMissed_5Day!C149)</f>
        <v>1.1874517810608332E-3</v>
      </c>
    </row>
    <row r="31" spans="1:3" x14ac:dyDescent="0.25">
      <c r="A31" s="3">
        <v>2017</v>
      </c>
      <c r="B31" s="20">
        <f>WhatWasMissed_5Day!B150</f>
        <v>44426</v>
      </c>
      <c r="C31" s="26">
        <f>IF(WhatWasMissed_5Day!C150="#DIV/0!",ISBLANK(value),WhatWasMissed_5Day!C150)</f>
        <v>1.1874517819997488E-3</v>
      </c>
    </row>
    <row r="32" spans="1:3" x14ac:dyDescent="0.25">
      <c r="A32" s="3">
        <v>2018</v>
      </c>
      <c r="B32" s="20">
        <f>WhatWasMissed_5Day!B151</f>
        <v>44426</v>
      </c>
      <c r="C32" s="26">
        <f>IF(WhatWasMissed_5Day!C151="#DIV/0!",ISBLANK(value),WhatWasMissed_5Day!C151)</f>
        <v>1.1874517822826336E-3</v>
      </c>
    </row>
    <row r="33" spans="1:3" x14ac:dyDescent="0.25">
      <c r="A33" s="3">
        <v>2019</v>
      </c>
      <c r="B33" s="20">
        <f>WhatWasMissed_5Day!B152</f>
        <v>44426</v>
      </c>
      <c r="C33" s="26">
        <f>IF(WhatWasMissed_5Day!C152="#DIV/0!",ISBLANK(value),WhatWasMissed_5Day!C152)</f>
        <v>1.1874517830290365E-3</v>
      </c>
    </row>
    <row r="34" spans="1:3" x14ac:dyDescent="0.25">
      <c r="A34" s="3">
        <v>2020</v>
      </c>
      <c r="B34" s="20">
        <f>WhatWasMissed_5Day!B153</f>
        <v>44426</v>
      </c>
      <c r="C34" s="26">
        <f>IF(WhatWasMissed_5Day!C153="#DIV/0!",ISBLANK(value),WhatWasMissed_5Day!C153)</f>
        <v>1.187451783698501E-3</v>
      </c>
    </row>
    <row r="35" spans="1:3" x14ac:dyDescent="0.25">
      <c r="A35" s="3">
        <v>2021</v>
      </c>
      <c r="B35" s="20">
        <f>WhatWasMissed_5Day!B154</f>
        <v>44426</v>
      </c>
      <c r="C35" s="26">
        <f>IF(WhatWasMissed_5Day!C154="#DIV/0!",ISBLANK(value),WhatWasMissed_5Day!C154)</f>
        <v>1.1874517849517208E-3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D43B5-463A-432E-A17A-EFE69DBEF9E8}">
  <dimension ref="A1:Y35"/>
  <sheetViews>
    <sheetView workbookViewId="0">
      <selection activeCell="B5" sqref="B5"/>
    </sheetView>
  </sheetViews>
  <sheetFormatPr defaultRowHeight="15" x14ac:dyDescent="0.25"/>
  <cols>
    <col min="1" max="1" width="9.140625" style="3"/>
    <col min="2" max="2" width="10.7109375" style="3" bestFit="1" customWidth="1"/>
    <col min="3" max="3" width="8.85546875" style="26" bestFit="1" customWidth="1"/>
    <col min="4" max="4" width="10.28515625" bestFit="1" customWidth="1"/>
    <col min="5" max="5" width="12.7109375" bestFit="1" customWidth="1"/>
    <col min="8" max="8" width="15.140625" bestFit="1" customWidth="1"/>
    <col min="22" max="22" width="14.5703125" bestFit="1" customWidth="1"/>
    <col min="24" max="24" width="14.5703125" bestFit="1" customWidth="1"/>
  </cols>
  <sheetData>
    <row r="1" spans="1:25" x14ac:dyDescent="0.25">
      <c r="A1" s="3" t="s">
        <v>2</v>
      </c>
      <c r="B1" s="20" t="s">
        <v>25</v>
      </c>
      <c r="C1" s="26" t="s">
        <v>26</v>
      </c>
      <c r="D1" s="3" t="s">
        <v>27</v>
      </c>
      <c r="E1" s="3" t="s">
        <v>28</v>
      </c>
      <c r="G1" s="3" t="s">
        <v>29</v>
      </c>
      <c r="H1" s="3" t="s">
        <v>30</v>
      </c>
      <c r="J1" t="s">
        <v>31</v>
      </c>
      <c r="K1" t="s">
        <v>32</v>
      </c>
      <c r="L1" s="21" t="s">
        <v>33</v>
      </c>
      <c r="M1" s="21" t="s">
        <v>34</v>
      </c>
      <c r="N1" s="22" t="s">
        <v>35</v>
      </c>
      <c r="O1" s="22" t="s">
        <v>36</v>
      </c>
      <c r="P1" s="22" t="s">
        <v>37</v>
      </c>
      <c r="U1" s="3" t="s">
        <v>23</v>
      </c>
      <c r="V1" s="3" t="s">
        <v>39</v>
      </c>
      <c r="W1" s="3"/>
      <c r="X1" s="6" t="s">
        <v>39</v>
      </c>
      <c r="Y1" s="6" t="s">
        <v>23</v>
      </c>
    </row>
    <row r="2" spans="1:25" x14ac:dyDescent="0.25">
      <c r="A2" s="3">
        <v>1988</v>
      </c>
      <c r="B2" s="20">
        <f>WhatWasMissed_4Day!B121</f>
        <v>44416</v>
      </c>
      <c r="C2" s="26">
        <f>WhatWasMissed_4Day!C121</f>
        <v>1.3888952242461228E-2</v>
      </c>
      <c r="U2" s="3">
        <v>1</v>
      </c>
      <c r="V2" s="24">
        <f t="shared" ref="V2:V8" si="0">100*PERCENTILE($C$2:$C$993,(100-U2)/100)</f>
        <v>6.1308876906791481</v>
      </c>
      <c r="W2" s="3"/>
      <c r="X2" s="6">
        <v>1</v>
      </c>
      <c r="Y2" s="27">
        <v>73.327801815676409</v>
      </c>
    </row>
    <row r="3" spans="1:25" x14ac:dyDescent="0.25">
      <c r="A3" s="3">
        <v>1989</v>
      </c>
      <c r="B3" s="20">
        <f>WhatWasMissed_4Day!B122</f>
        <v>44416</v>
      </c>
      <c r="C3" s="26">
        <f>WhatWasMissed_4Day!C122</f>
        <v>2.2581989550414794E-2</v>
      </c>
      <c r="U3" s="3">
        <v>5</v>
      </c>
      <c r="V3" s="24">
        <f t="shared" si="0"/>
        <v>4.75262582334984</v>
      </c>
      <c r="W3" s="3"/>
      <c r="X3" s="6">
        <v>5</v>
      </c>
      <c r="Y3" s="27">
        <v>14.765319843030522</v>
      </c>
    </row>
    <row r="4" spans="1:25" x14ac:dyDescent="0.25">
      <c r="A4" s="3">
        <v>1990</v>
      </c>
      <c r="B4" s="20">
        <f>WhatWasMissed_4Day!B123</f>
        <v>44425</v>
      </c>
      <c r="C4" s="26">
        <f>WhatWasMissed_4Day!C123</f>
        <v>1.8235866349687324E-3</v>
      </c>
      <c r="U4" s="3">
        <v>10</v>
      </c>
      <c r="V4" s="24">
        <f t="shared" si="0"/>
        <v>1.9974078358028717</v>
      </c>
      <c r="W4" s="3"/>
      <c r="X4" s="6">
        <v>10</v>
      </c>
      <c r="Y4" s="27">
        <v>1.7359274892412291</v>
      </c>
    </row>
    <row r="5" spans="1:25" x14ac:dyDescent="0.25">
      <c r="A5" s="3">
        <v>1991</v>
      </c>
      <c r="B5" s="20">
        <f>WhatWasMissed_4Day!B124</f>
        <v>44425</v>
      </c>
      <c r="C5" s="26">
        <f>WhatWasMissed_4Day!C124</f>
        <v>1.8235866363296438E-3</v>
      </c>
      <c r="U5" s="3">
        <v>20</v>
      </c>
      <c r="V5" s="24">
        <f t="shared" si="0"/>
        <v>0.18235866691970415</v>
      </c>
      <c r="W5" s="3"/>
      <c r="X5" s="6">
        <v>20</v>
      </c>
      <c r="Y5" s="27">
        <v>2.1523098493436699E-2</v>
      </c>
    </row>
    <row r="6" spans="1:25" x14ac:dyDescent="0.25">
      <c r="A6" s="3">
        <v>1992</v>
      </c>
      <c r="B6" s="20">
        <f>WhatWasMissed_4Day!B125</f>
        <v>44425</v>
      </c>
      <c r="C6" s="26">
        <f>WhatWasMissed_4Day!C125</f>
        <v>1.8235866376455911E-3</v>
      </c>
      <c r="U6" s="3">
        <v>30</v>
      </c>
      <c r="V6" s="24">
        <f t="shared" si="0"/>
        <v>0.18235866658639188</v>
      </c>
      <c r="W6" s="3"/>
      <c r="X6" s="6">
        <v>30</v>
      </c>
      <c r="Y6" s="27">
        <v>2.5333639508406947E-4</v>
      </c>
    </row>
    <row r="7" spans="1:25" x14ac:dyDescent="0.25">
      <c r="A7" s="3">
        <v>1993</v>
      </c>
      <c r="B7" s="20">
        <f>WhatWasMissed_4Day!B126</f>
        <v>44425</v>
      </c>
      <c r="C7" s="26">
        <f>WhatWasMissed_4Day!C126</f>
        <v>1.8235866387378286E-3</v>
      </c>
      <c r="U7" s="3">
        <v>40</v>
      </c>
      <c r="V7" s="24">
        <f t="shared" si="0"/>
        <v>0.18235866598088846</v>
      </c>
      <c r="W7" s="3"/>
      <c r="X7" s="6">
        <v>40</v>
      </c>
      <c r="Y7" s="27"/>
    </row>
    <row r="8" spans="1:25" x14ac:dyDescent="0.25">
      <c r="A8" s="3">
        <v>1994</v>
      </c>
      <c r="B8" s="20">
        <f>WhatWasMissed_4Day!B127</f>
        <v>44425</v>
      </c>
      <c r="C8" s="26">
        <f>WhatWasMissed_4Day!C127</f>
        <v>1.823586639989494E-3</v>
      </c>
      <c r="U8" s="3">
        <v>50</v>
      </c>
      <c r="V8" s="24">
        <f t="shared" si="0"/>
        <v>0.18235866552457902</v>
      </c>
      <c r="W8" s="3"/>
      <c r="X8" s="6">
        <v>50</v>
      </c>
      <c r="Y8" s="27"/>
    </row>
    <row r="9" spans="1:25" x14ac:dyDescent="0.25">
      <c r="A9" s="3">
        <v>1995</v>
      </c>
      <c r="B9" s="20">
        <f>WhatWasMissed_4Day!B128</f>
        <v>44425</v>
      </c>
      <c r="C9" s="26">
        <f>WhatWasMissed_4Day!C128</f>
        <v>1.823586640731123E-3</v>
      </c>
    </row>
    <row r="10" spans="1:25" x14ac:dyDescent="0.25">
      <c r="A10" s="3">
        <v>1996</v>
      </c>
      <c r="B10" s="20">
        <f>WhatWasMissed_4Day!B129</f>
        <v>44425</v>
      </c>
      <c r="C10" s="26">
        <f>WhatWasMissed_4Day!C129</f>
        <v>1.8235866417635194E-3</v>
      </c>
    </row>
    <row r="11" spans="1:25" x14ac:dyDescent="0.25">
      <c r="A11" s="3">
        <v>1997</v>
      </c>
      <c r="B11" s="20">
        <f>WhatWasMissed_4Day!B130</f>
        <v>44425</v>
      </c>
      <c r="C11" s="26">
        <f>WhatWasMissed_4Day!C130</f>
        <v>1.8235866424646252E-3</v>
      </c>
    </row>
    <row r="12" spans="1:25" x14ac:dyDescent="0.25">
      <c r="A12" s="3">
        <v>1998</v>
      </c>
      <c r="B12" s="20">
        <f>WhatWasMissed_4Day!B131</f>
        <v>44425</v>
      </c>
      <c r="C12" s="26">
        <f>WhatWasMissed_4Day!C131</f>
        <v>1.8235866433263803E-3</v>
      </c>
    </row>
    <row r="13" spans="1:25" x14ac:dyDescent="0.25">
      <c r="A13" s="3">
        <v>1999</v>
      </c>
      <c r="B13" s="20">
        <f>WhatWasMissed_4Day!B132</f>
        <v>44425</v>
      </c>
      <c r="C13" s="26">
        <f>WhatWasMissed_4Day!C132</f>
        <v>1.8235866443609972E-3</v>
      </c>
    </row>
    <row r="14" spans="1:25" x14ac:dyDescent="0.25">
      <c r="A14" s="3">
        <v>2000</v>
      </c>
      <c r="B14" s="20">
        <f>WhatWasMissed_4Day!B133</f>
        <v>44416</v>
      </c>
      <c r="C14" s="26">
        <f>WhatWasMissed_4Day!C133</f>
        <v>6.1308876904341392E-2</v>
      </c>
    </row>
    <row r="15" spans="1:25" x14ac:dyDescent="0.25">
      <c r="A15" s="3">
        <v>2001</v>
      </c>
      <c r="B15" s="20">
        <f>WhatWasMissed_4Day!B134</f>
        <v>44425</v>
      </c>
      <c r="C15" s="26">
        <f>WhatWasMissed_4Day!C134</f>
        <v>1.8235866460366568E-3</v>
      </c>
    </row>
    <row r="16" spans="1:25" x14ac:dyDescent="0.25">
      <c r="A16" s="3">
        <v>2002</v>
      </c>
      <c r="B16" s="20">
        <f>WhatWasMissed_4Day!B135</f>
        <v>44425</v>
      </c>
      <c r="C16" s="26">
        <f>WhatWasMissed_4Day!C135</f>
        <v>1.8235866471775219E-3</v>
      </c>
    </row>
    <row r="17" spans="1:3" x14ac:dyDescent="0.25">
      <c r="A17" s="3">
        <v>2003</v>
      </c>
      <c r="B17" s="20">
        <f>WhatWasMissed_4Day!B136</f>
        <v>44416</v>
      </c>
      <c r="C17" s="26">
        <f>WhatWasMissed_4Day!C136</f>
        <v>6.1308876907998244E-2</v>
      </c>
    </row>
    <row r="18" spans="1:3" x14ac:dyDescent="0.25">
      <c r="A18" s="3">
        <v>2004</v>
      </c>
      <c r="B18" s="20">
        <f>WhatWasMissed_4Day!B137</f>
        <v>44425</v>
      </c>
      <c r="C18" s="26">
        <f>WhatWasMissed_4Day!C137</f>
        <v>1.8235866493577779E-3</v>
      </c>
    </row>
    <row r="19" spans="1:3" x14ac:dyDescent="0.25">
      <c r="A19" s="3">
        <v>2005</v>
      </c>
      <c r="B19" s="20">
        <f>WhatWasMissed_4Day!B138</f>
        <v>44425</v>
      </c>
      <c r="C19" s="26">
        <f>WhatWasMissed_4Day!C138</f>
        <v>1.8235866505560416E-3</v>
      </c>
    </row>
    <row r="20" spans="1:3" x14ac:dyDescent="0.25">
      <c r="A20" s="3">
        <v>2006</v>
      </c>
      <c r="B20" s="20">
        <f>WhatWasMissed_4Day!B139</f>
        <v>44425</v>
      </c>
      <c r="C20" s="26">
        <f>WhatWasMissed_4Day!C139</f>
        <v>1.8235866519480393E-3</v>
      </c>
    </row>
    <row r="21" spans="1:3" x14ac:dyDescent="0.25">
      <c r="A21" s="3">
        <v>2007</v>
      </c>
      <c r="B21" s="20">
        <f>WhatWasMissed_4Day!B140</f>
        <v>44424</v>
      </c>
      <c r="C21" s="26">
        <f>WhatWasMissed_4Day!C140</f>
        <v>2.1956334520745191E-3</v>
      </c>
    </row>
    <row r="22" spans="1:3" x14ac:dyDescent="0.25">
      <c r="A22" s="3">
        <v>2008</v>
      </c>
      <c r="B22" s="20">
        <f>WhatWasMissed_4Day!B141</f>
        <v>44425</v>
      </c>
      <c r="C22" s="26">
        <f>WhatWasMissed_4Day!C141</f>
        <v>1.8235866533763412E-3</v>
      </c>
    </row>
    <row r="23" spans="1:3" x14ac:dyDescent="0.25">
      <c r="A23" s="3">
        <v>2009</v>
      </c>
      <c r="B23" s="20">
        <f>WhatWasMissed_4Day!B142</f>
        <v>44425</v>
      </c>
      <c r="C23" s="26">
        <f>WhatWasMissed_4Day!C142</f>
        <v>1.8235866547912094E-3</v>
      </c>
    </row>
    <row r="24" spans="1:3" x14ac:dyDescent="0.25">
      <c r="A24" s="3">
        <v>2010</v>
      </c>
      <c r="B24" s="20">
        <f>WhatWasMissed_4Day!B143</f>
        <v>44425</v>
      </c>
      <c r="C24" s="26">
        <f>WhatWasMissed_4Day!C143</f>
        <v>1.823586655700371E-3</v>
      </c>
    </row>
    <row r="25" spans="1:3" x14ac:dyDescent="0.25">
      <c r="A25" s="3">
        <v>2011</v>
      </c>
      <c r="B25" s="20">
        <f>WhatWasMissed_4Day!B144</f>
        <v>44425</v>
      </c>
      <c r="C25" s="26">
        <f>WhatWasMissed_4Day!C144</f>
        <v>1.8235866571771897E-3</v>
      </c>
    </row>
    <row r="26" spans="1:3" x14ac:dyDescent="0.25">
      <c r="A26" s="3">
        <v>2012</v>
      </c>
      <c r="B26" s="20">
        <f>WhatWasMissed_4Day!B145</f>
        <v>44425</v>
      </c>
      <c r="C26" s="26">
        <f>WhatWasMissed_4Day!C145</f>
        <v>1.8235866582018145E-3</v>
      </c>
    </row>
    <row r="27" spans="1:3" x14ac:dyDescent="0.25">
      <c r="A27" s="3">
        <v>2013</v>
      </c>
      <c r="B27" s="20">
        <f>WhatWasMissed_4Day!B146</f>
        <v>44425</v>
      </c>
      <c r="C27" s="26">
        <f>WhatWasMissed_4Day!C146</f>
        <v>1.8235866602106521E-3</v>
      </c>
    </row>
    <row r="28" spans="1:3" x14ac:dyDescent="0.25">
      <c r="A28" s="3">
        <v>2014</v>
      </c>
      <c r="B28" s="20">
        <f>WhatWasMissed_4Day!B147</f>
        <v>44425</v>
      </c>
      <c r="C28" s="26">
        <f>WhatWasMissed_4Day!C147</f>
        <v>1.8235866619331631E-3</v>
      </c>
    </row>
    <row r="29" spans="1:3" x14ac:dyDescent="0.25">
      <c r="A29" s="3">
        <v>2015</v>
      </c>
      <c r="B29" s="20">
        <f>WhatWasMissed_4Day!B148</f>
        <v>44425</v>
      </c>
      <c r="C29" s="26">
        <f>WhatWasMissed_4Day!C148</f>
        <v>1.8235866634843667E-3</v>
      </c>
    </row>
    <row r="30" spans="1:3" x14ac:dyDescent="0.25">
      <c r="A30" s="3">
        <v>2016</v>
      </c>
      <c r="B30" s="20">
        <f>WhatWasMissed_4Day!B149</f>
        <v>44419</v>
      </c>
      <c r="C30" s="26">
        <f>WhatWasMissed_4Day!C149</f>
        <v>4.0104848179967734E-2</v>
      </c>
    </row>
    <row r="31" spans="1:3" x14ac:dyDescent="0.25">
      <c r="A31" s="3">
        <v>2017</v>
      </c>
      <c r="B31" s="20">
        <f>WhatWasMissed_4Day!B150</f>
        <v>44425</v>
      </c>
      <c r="C31" s="26">
        <f>WhatWasMissed_4Day!C150</f>
        <v>1.823586665820498E-3</v>
      </c>
    </row>
    <row r="32" spans="1:3" x14ac:dyDescent="0.25">
      <c r="A32" s="3">
        <v>2018</v>
      </c>
      <c r="B32" s="20">
        <f>WhatWasMissed_4Day!B151</f>
        <v>44425</v>
      </c>
      <c r="C32" s="26">
        <f>WhatWasMissed_4Day!C151</f>
        <v>1.8235866662547062E-3</v>
      </c>
    </row>
    <row r="33" spans="1:3" x14ac:dyDescent="0.25">
      <c r="A33" s="3">
        <v>2019</v>
      </c>
      <c r="B33" s="20">
        <f>WhatWasMissed_4Day!B152</f>
        <v>44425</v>
      </c>
      <c r="C33" s="26">
        <f>WhatWasMissed_4Day!C152</f>
        <v>1.8235866674001233E-3</v>
      </c>
    </row>
    <row r="34" spans="1:3" x14ac:dyDescent="0.25">
      <c r="A34" s="3">
        <v>2020</v>
      </c>
      <c r="B34" s="20">
        <f>WhatWasMissed_4Day!B153</f>
        <v>44425</v>
      </c>
      <c r="C34" s="26">
        <f>WhatWasMissed_4Day!C153</f>
        <v>1.8235866684277457E-3</v>
      </c>
    </row>
    <row r="35" spans="1:3" x14ac:dyDescent="0.25">
      <c r="A35" s="3">
        <v>2021</v>
      </c>
      <c r="B35" s="20">
        <f>WhatWasMissed_4Day!B154</f>
        <v>44425</v>
      </c>
      <c r="C35" s="26">
        <f>WhatWasMissed_4Day!C154</f>
        <v>1.8235866703509851E-3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07DD9-D451-417D-83DD-BCE91EECC556}">
  <dimension ref="A1:Y35"/>
  <sheetViews>
    <sheetView workbookViewId="0">
      <selection activeCell="C2" sqref="C2:C35"/>
    </sheetView>
  </sheetViews>
  <sheetFormatPr defaultRowHeight="15" x14ac:dyDescent="0.25"/>
  <cols>
    <col min="1" max="1" width="9.140625" style="3"/>
    <col min="2" max="2" width="10.7109375" style="3" bestFit="1" customWidth="1"/>
    <col min="3" max="3" width="8.85546875" style="26" bestFit="1" customWidth="1"/>
    <col min="4" max="4" width="10.28515625" bestFit="1" customWidth="1"/>
    <col min="5" max="5" width="12.7109375" bestFit="1" customWidth="1"/>
    <col min="8" max="8" width="15.140625" bestFit="1" customWidth="1"/>
    <col min="22" max="22" width="14.5703125" bestFit="1" customWidth="1"/>
    <col min="24" max="24" width="14.5703125" bestFit="1" customWidth="1"/>
  </cols>
  <sheetData>
    <row r="1" spans="1:25" x14ac:dyDescent="0.25">
      <c r="A1" s="3" t="s">
        <v>2</v>
      </c>
      <c r="B1" s="20" t="s">
        <v>25</v>
      </c>
      <c r="C1" s="26" t="s">
        <v>26</v>
      </c>
      <c r="D1" s="3" t="s">
        <v>27</v>
      </c>
      <c r="E1" s="3" t="s">
        <v>28</v>
      </c>
      <c r="G1" s="3" t="s">
        <v>29</v>
      </c>
      <c r="H1" s="3" t="s">
        <v>30</v>
      </c>
      <c r="J1" t="s">
        <v>31</v>
      </c>
      <c r="K1" t="s">
        <v>32</v>
      </c>
      <c r="L1" s="21" t="s">
        <v>33</v>
      </c>
      <c r="M1" s="21" t="s">
        <v>34</v>
      </c>
      <c r="N1" s="22" t="s">
        <v>35</v>
      </c>
      <c r="O1" s="22" t="s">
        <v>36</v>
      </c>
      <c r="P1" s="22" t="s">
        <v>37</v>
      </c>
      <c r="U1" s="3" t="s">
        <v>23</v>
      </c>
      <c r="V1" s="3" t="s">
        <v>39</v>
      </c>
      <c r="W1" s="3"/>
      <c r="X1" s="6" t="s">
        <v>39</v>
      </c>
      <c r="Y1" s="6" t="s">
        <v>23</v>
      </c>
    </row>
    <row r="2" spans="1:25" x14ac:dyDescent="0.25">
      <c r="A2" s="3">
        <v>1988</v>
      </c>
      <c r="B2" s="20">
        <f>WhatWasMissed_3Day!B121</f>
        <v>44416</v>
      </c>
      <c r="C2" s="26">
        <f>WhatWasMissed_3Day!C121</f>
        <v>1.3888952242461228E-2</v>
      </c>
      <c r="U2" s="3">
        <v>1</v>
      </c>
      <c r="V2" s="24">
        <f t="shared" ref="V2:V8" si="0">100*PERCENTILE($C$2:$C$993,(100-U2)/100)</f>
        <v>7.6358854807780929</v>
      </c>
      <c r="W2" s="3"/>
      <c r="X2" s="6">
        <v>1</v>
      </c>
      <c r="Y2" s="27">
        <v>73.327801815676409</v>
      </c>
    </row>
    <row r="3" spans="1:25" x14ac:dyDescent="0.25">
      <c r="A3" s="3">
        <v>1989</v>
      </c>
      <c r="B3" s="20">
        <f>WhatWasMissed_3Day!B122</f>
        <v>44416</v>
      </c>
      <c r="C3" s="26">
        <f>WhatWasMissed_3Day!C122</f>
        <v>2.2581989550414794E-2</v>
      </c>
      <c r="U3" s="3">
        <v>5</v>
      </c>
      <c r="V3" s="24">
        <f t="shared" si="0"/>
        <v>6.1308876908250003</v>
      </c>
      <c r="W3" s="3"/>
      <c r="X3" s="6">
        <v>5</v>
      </c>
      <c r="Y3" s="27">
        <v>14.765319843030522</v>
      </c>
    </row>
    <row r="4" spans="1:25" x14ac:dyDescent="0.25">
      <c r="A4" s="3">
        <v>1990</v>
      </c>
      <c r="B4" s="20">
        <f>WhatWasMissed_3Day!B123</f>
        <v>44424</v>
      </c>
      <c r="C4" s="26">
        <f>WhatWasMissed_3Day!C123</f>
        <v>2.1956334341317607E-3</v>
      </c>
      <c r="U4" s="3">
        <v>10</v>
      </c>
      <c r="V4" s="24">
        <f t="shared" si="0"/>
        <v>6.1308876905046032</v>
      </c>
      <c r="W4" s="3"/>
      <c r="X4" s="6">
        <v>10</v>
      </c>
      <c r="Y4" s="27">
        <v>1.7359274892412291</v>
      </c>
    </row>
    <row r="5" spans="1:25" x14ac:dyDescent="0.25">
      <c r="A5" s="3">
        <v>1991</v>
      </c>
      <c r="B5" s="20">
        <f>WhatWasMissed_3Day!B124</f>
        <v>44424</v>
      </c>
      <c r="C5" s="26">
        <f>WhatWasMissed_3Day!C124</f>
        <v>2.1956334354928941E-3</v>
      </c>
      <c r="U5" s="3">
        <v>20</v>
      </c>
      <c r="V5" s="24">
        <f t="shared" si="0"/>
        <v>1.7366167165642672</v>
      </c>
      <c r="W5" s="3"/>
      <c r="X5" s="6">
        <v>20</v>
      </c>
      <c r="Y5" s="27">
        <v>2.1523098493436699E-2</v>
      </c>
    </row>
    <row r="6" spans="1:25" x14ac:dyDescent="0.25">
      <c r="A6" s="3">
        <v>1992</v>
      </c>
      <c r="B6" s="20">
        <f>WhatWasMissed_3Day!B125</f>
        <v>44424</v>
      </c>
      <c r="C6" s="26">
        <f>WhatWasMissed_3Day!C125</f>
        <v>2.1956334368091746E-3</v>
      </c>
      <c r="U6" s="3">
        <v>30</v>
      </c>
      <c r="V6" s="24">
        <f t="shared" si="0"/>
        <v>0.21956334677906919</v>
      </c>
      <c r="W6" s="3"/>
      <c r="X6" s="6">
        <v>30</v>
      </c>
      <c r="Y6" s="27">
        <v>2.5333639508406947E-4</v>
      </c>
    </row>
    <row r="7" spans="1:25" x14ac:dyDescent="0.25">
      <c r="A7" s="3">
        <v>1993</v>
      </c>
      <c r="B7" s="20">
        <f>WhatWasMissed_3Day!B126</f>
        <v>44424</v>
      </c>
      <c r="C7" s="26">
        <f>WhatWasMissed_3Day!C126</f>
        <v>2.195633437901745E-3</v>
      </c>
      <c r="U7" s="3">
        <v>40</v>
      </c>
      <c r="V7" s="24">
        <f t="shared" si="0"/>
        <v>0.21956334645230946</v>
      </c>
      <c r="W7" s="3"/>
      <c r="X7" s="6">
        <v>40</v>
      </c>
      <c r="Y7" s="27"/>
    </row>
    <row r="8" spans="1:25" x14ac:dyDescent="0.25">
      <c r="A8" s="3">
        <v>1994</v>
      </c>
      <c r="B8" s="20">
        <f>WhatWasMissed_3Day!B127</f>
        <v>44424</v>
      </c>
      <c r="C8" s="26">
        <f>WhatWasMissed_3Day!C127</f>
        <v>2.1956334391535215E-3</v>
      </c>
      <c r="U8" s="3">
        <v>50</v>
      </c>
      <c r="V8" s="24">
        <f t="shared" si="0"/>
        <v>0.21956334583747572</v>
      </c>
      <c r="W8" s="3"/>
      <c r="X8" s="6">
        <v>50</v>
      </c>
      <c r="Y8" s="27"/>
    </row>
    <row r="9" spans="1:25" x14ac:dyDescent="0.25">
      <c r="A9" s="3">
        <v>1995</v>
      </c>
      <c r="B9" s="20">
        <f>WhatWasMissed_3Day!B128</f>
        <v>44424</v>
      </c>
      <c r="C9" s="26">
        <f>WhatWasMissed_3Day!C128</f>
        <v>2.1956334398954835E-3</v>
      </c>
    </row>
    <row r="10" spans="1:25" x14ac:dyDescent="0.25">
      <c r="A10" s="3">
        <v>1996</v>
      </c>
      <c r="B10" s="20">
        <f>WhatWasMissed_3Day!B129</f>
        <v>44424</v>
      </c>
      <c r="C10" s="26">
        <f>WhatWasMissed_3Day!C129</f>
        <v>2.195633440928102E-3</v>
      </c>
    </row>
    <row r="11" spans="1:25" x14ac:dyDescent="0.25">
      <c r="A11" s="3">
        <v>1997</v>
      </c>
      <c r="B11" s="20">
        <f>WhatWasMissed_3Day!B130</f>
        <v>44424</v>
      </c>
      <c r="C11" s="26">
        <f>WhatWasMissed_3Day!C130</f>
        <v>2.1956334416294299E-3</v>
      </c>
    </row>
    <row r="12" spans="1:25" x14ac:dyDescent="0.25">
      <c r="A12" s="3">
        <v>1998</v>
      </c>
      <c r="B12" s="20">
        <f>WhatWasMissed_3Day!B131</f>
        <v>44424</v>
      </c>
      <c r="C12" s="26">
        <f>WhatWasMissed_3Day!C131</f>
        <v>2.195633442491296E-3</v>
      </c>
    </row>
    <row r="13" spans="1:25" x14ac:dyDescent="0.25">
      <c r="A13" s="3">
        <v>1999</v>
      </c>
      <c r="B13" s="20">
        <f>WhatWasMissed_3Day!B132</f>
        <v>44424</v>
      </c>
      <c r="C13" s="26">
        <f>WhatWasMissed_3Day!C132</f>
        <v>2.1956334435260239E-3</v>
      </c>
    </row>
    <row r="14" spans="1:25" x14ac:dyDescent="0.25">
      <c r="A14" s="3">
        <v>2000</v>
      </c>
      <c r="B14" s="20">
        <f>WhatWasMissed_3Day!B133</f>
        <v>44416</v>
      </c>
      <c r="C14" s="26">
        <f>WhatWasMissed_3Day!C133</f>
        <v>6.1308876904341392E-2</v>
      </c>
    </row>
    <row r="15" spans="1:25" x14ac:dyDescent="0.25">
      <c r="A15" s="3">
        <v>2001</v>
      </c>
      <c r="B15" s="20">
        <f>WhatWasMissed_3Day!B134</f>
        <v>44416</v>
      </c>
      <c r="C15" s="26">
        <f>WhatWasMissed_3Day!C134</f>
        <v>6.1308876905348031E-2</v>
      </c>
    </row>
    <row r="16" spans="1:25" x14ac:dyDescent="0.25">
      <c r="A16" s="3">
        <v>2002</v>
      </c>
      <c r="B16" s="20">
        <f>WhatWasMissed_3Day!B135</f>
        <v>44424</v>
      </c>
      <c r="C16" s="26">
        <f>WhatWasMissed_3Day!C135</f>
        <v>2.1956334463434368E-3</v>
      </c>
    </row>
    <row r="17" spans="1:3" x14ac:dyDescent="0.25">
      <c r="A17" s="3">
        <v>2003</v>
      </c>
      <c r="B17" s="20">
        <f>WhatWasMissed_3Day!B136</f>
        <v>44416</v>
      </c>
      <c r="C17" s="26">
        <f>WhatWasMissed_3Day!C136</f>
        <v>6.1308876907998244E-2</v>
      </c>
    </row>
    <row r="18" spans="1:3" x14ac:dyDescent="0.25">
      <c r="A18" s="3">
        <v>2004</v>
      </c>
      <c r="B18" s="20">
        <f>WhatWasMissed_3Day!B137</f>
        <v>44416</v>
      </c>
      <c r="C18" s="26">
        <f>WhatWasMissed_3Day!C137</f>
        <v>6.1308876908717558E-2</v>
      </c>
    </row>
    <row r="19" spans="1:3" x14ac:dyDescent="0.25">
      <c r="A19" s="3">
        <v>2005</v>
      </c>
      <c r="B19" s="20">
        <f>WhatWasMissed_3Day!B138</f>
        <v>44424</v>
      </c>
      <c r="C19" s="26">
        <f>WhatWasMissed_3Day!C138</f>
        <v>2.1956334497226226E-3</v>
      </c>
    </row>
    <row r="20" spans="1:3" x14ac:dyDescent="0.25">
      <c r="A20" s="3">
        <v>2006</v>
      </c>
      <c r="B20" s="20">
        <f>WhatWasMissed_3Day!B139</f>
        <v>44419</v>
      </c>
      <c r="C20" s="26">
        <f>WhatWasMissed_3Day!C139</f>
        <v>8.3771530489409107E-2</v>
      </c>
    </row>
    <row r="21" spans="1:3" x14ac:dyDescent="0.25">
      <c r="A21" s="3">
        <v>2007</v>
      </c>
      <c r="B21" s="20">
        <f>WhatWasMissed_3Day!B140</f>
        <v>44423</v>
      </c>
      <c r="C21" s="26">
        <f>WhatWasMissed_3Day!C140</f>
        <v>4.3519863288810079E-3</v>
      </c>
    </row>
    <row r="22" spans="1:3" x14ac:dyDescent="0.25">
      <c r="A22" s="3">
        <v>2008</v>
      </c>
      <c r="B22" s="20">
        <f>WhatWasMissed_3Day!B141</f>
        <v>44424</v>
      </c>
      <c r="C22" s="26">
        <f>WhatWasMissed_3Day!C141</f>
        <v>2.1956334525435883E-3</v>
      </c>
    </row>
    <row r="23" spans="1:3" x14ac:dyDescent="0.25">
      <c r="A23" s="3">
        <v>2009</v>
      </c>
      <c r="B23" s="20">
        <f>WhatWasMissed_3Day!B142</f>
        <v>44424</v>
      </c>
      <c r="C23" s="26">
        <f>WhatWasMissed_3Day!C142</f>
        <v>2.1956334539587896E-3</v>
      </c>
    </row>
    <row r="24" spans="1:3" x14ac:dyDescent="0.25">
      <c r="A24" s="3">
        <v>2010</v>
      </c>
      <c r="B24" s="20">
        <f>WhatWasMissed_3Day!B143</f>
        <v>44424</v>
      </c>
      <c r="C24" s="26">
        <f>WhatWasMissed_3Day!C143</f>
        <v>2.1956334548680623E-3</v>
      </c>
    </row>
    <row r="25" spans="1:3" x14ac:dyDescent="0.25">
      <c r="A25" s="3">
        <v>2011</v>
      </c>
      <c r="B25" s="20">
        <f>WhatWasMissed_3Day!B144</f>
        <v>44424</v>
      </c>
      <c r="C25" s="26">
        <f>WhatWasMissed_3Day!C144</f>
        <v>2.195633456345325E-3</v>
      </c>
    </row>
    <row r="26" spans="1:3" x14ac:dyDescent="0.25">
      <c r="A26" s="3">
        <v>2012</v>
      </c>
      <c r="B26" s="20">
        <f>WhatWasMissed_3Day!B145</f>
        <v>44424</v>
      </c>
      <c r="C26" s="26">
        <f>WhatWasMissed_3Day!C145</f>
        <v>2.1956334573701719E-3</v>
      </c>
    </row>
    <row r="27" spans="1:3" x14ac:dyDescent="0.25">
      <c r="A27" s="3">
        <v>2013</v>
      </c>
      <c r="B27" s="20">
        <f>WhatWasMissed_3Day!B146</f>
        <v>44424</v>
      </c>
      <c r="C27" s="26">
        <f>WhatWasMissed_3Day!C146</f>
        <v>2.1956334593793425E-3</v>
      </c>
    </row>
    <row r="28" spans="1:3" x14ac:dyDescent="0.25">
      <c r="A28" s="3">
        <v>2014</v>
      </c>
      <c r="B28" s="20">
        <f>WhatWasMissed_3Day!B147</f>
        <v>44424</v>
      </c>
      <c r="C28" s="26">
        <f>WhatWasMissed_3Day!C147</f>
        <v>2.1956334611022976E-3</v>
      </c>
    </row>
    <row r="29" spans="1:3" x14ac:dyDescent="0.25">
      <c r="A29" s="3">
        <v>2015</v>
      </c>
      <c r="B29" s="20">
        <f>WhatWasMissed_3Day!B148</f>
        <v>44424</v>
      </c>
      <c r="C29" s="26">
        <f>WhatWasMissed_3Day!C148</f>
        <v>2.1956334626538343E-3</v>
      </c>
    </row>
    <row r="30" spans="1:3" x14ac:dyDescent="0.25">
      <c r="A30" s="3">
        <v>2016</v>
      </c>
      <c r="B30" s="20">
        <f>WhatWasMissed_3Day!B149</f>
        <v>44418</v>
      </c>
      <c r="C30" s="26">
        <f>WhatWasMissed_3Day!C149</f>
        <v>4.4706552175438952E-2</v>
      </c>
    </row>
    <row r="31" spans="1:3" x14ac:dyDescent="0.25">
      <c r="A31" s="3">
        <v>2017</v>
      </c>
      <c r="B31" s="20">
        <f>WhatWasMissed_3Day!B150</f>
        <v>44424</v>
      </c>
      <c r="C31" s="26">
        <f>WhatWasMissed_3Day!C150</f>
        <v>2.1956334649904097E-3</v>
      </c>
    </row>
    <row r="32" spans="1:3" x14ac:dyDescent="0.25">
      <c r="A32" s="3">
        <v>2018</v>
      </c>
      <c r="B32" s="20">
        <f>WhatWasMissed_3Day!B151</f>
        <v>44424</v>
      </c>
      <c r="C32" s="26">
        <f>WhatWasMissed_3Day!C151</f>
        <v>2.1956334654248399E-3</v>
      </c>
    </row>
    <row r="33" spans="1:3" x14ac:dyDescent="0.25">
      <c r="A33" s="3">
        <v>2019</v>
      </c>
      <c r="B33" s="20">
        <f>WhatWasMissed_3Day!B152</f>
        <v>44424</v>
      </c>
      <c r="C33" s="26">
        <f>WhatWasMissed_3Day!C152</f>
        <v>2.1956334665704791E-3</v>
      </c>
    </row>
    <row r="34" spans="1:3" x14ac:dyDescent="0.25">
      <c r="A34" s="3">
        <v>2020</v>
      </c>
      <c r="B34" s="20">
        <f>WhatWasMissed_3Day!B153</f>
        <v>44424</v>
      </c>
      <c r="C34" s="26">
        <f>WhatWasMissed_3Day!C153</f>
        <v>2.1956334675983236E-3</v>
      </c>
    </row>
    <row r="35" spans="1:3" x14ac:dyDescent="0.25">
      <c r="A35" s="3">
        <v>2021</v>
      </c>
      <c r="B35" s="20">
        <f>WhatWasMissed_3Day!B154</f>
        <v>44424</v>
      </c>
      <c r="C35" s="26">
        <f>WhatWasMissed_3Day!C154</f>
        <v>2.195633469522007E-3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CB60-71A4-44F0-B4A2-3CA529BAB97F}">
  <dimension ref="A1:O124"/>
  <sheetViews>
    <sheetView tabSelected="1" workbookViewId="0"/>
  </sheetViews>
  <sheetFormatPr defaultRowHeight="15" x14ac:dyDescent="0.25"/>
  <cols>
    <col min="1" max="1" width="41.140625" bestFit="1" customWidth="1"/>
    <col min="2" max="2" width="9.42578125" bestFit="1" customWidth="1"/>
    <col min="14" max="14" width="9.140625" style="3"/>
    <col min="15" max="15" width="9.140625" style="20"/>
  </cols>
  <sheetData>
    <row r="1" spans="1:15" x14ac:dyDescent="0.25">
      <c r="A1" s="17" t="s">
        <v>42</v>
      </c>
      <c r="F1" t="s">
        <v>11</v>
      </c>
      <c r="I1" t="s">
        <v>23</v>
      </c>
      <c r="J1" t="s">
        <v>13</v>
      </c>
      <c r="K1" t="s">
        <v>14</v>
      </c>
      <c r="L1" t="s">
        <v>15</v>
      </c>
      <c r="N1" s="3" t="s">
        <v>24</v>
      </c>
      <c r="O1" s="20" t="s">
        <v>0</v>
      </c>
    </row>
    <row r="2" spans="1:15" x14ac:dyDescent="0.25">
      <c r="A2" t="s">
        <v>8</v>
      </c>
      <c r="B2">
        <v>219</v>
      </c>
      <c r="D2" t="s">
        <v>12</v>
      </c>
      <c r="E2" t="s">
        <v>13</v>
      </c>
      <c r="F2" t="s">
        <v>14</v>
      </c>
      <c r="G2" t="s">
        <v>15</v>
      </c>
      <c r="I2" s="3">
        <v>1</v>
      </c>
      <c r="J2" s="24">
        <f>'5DayRule'!V2</f>
        <v>1.7692447843744574</v>
      </c>
      <c r="K2" s="24">
        <f>'4DayRule'!V2</f>
        <v>6.1308876906791481</v>
      </c>
      <c r="L2" s="24">
        <f>'3DayRule'!V2</f>
        <v>7.6358854807780929</v>
      </c>
      <c r="N2" s="3">
        <v>196</v>
      </c>
      <c r="O2" s="20">
        <v>44392</v>
      </c>
    </row>
    <row r="3" spans="1:15" x14ac:dyDescent="0.25">
      <c r="D3" s="3">
        <f>100-I2</f>
        <v>99</v>
      </c>
      <c r="E3" s="24">
        <f>100-J2</f>
        <v>98.23075521562555</v>
      </c>
      <c r="F3" s="28">
        <f t="shared" ref="F3:G9" si="0">100-K2</f>
        <v>93.869112309320855</v>
      </c>
      <c r="G3" s="28">
        <f t="shared" si="0"/>
        <v>92.364114519221914</v>
      </c>
      <c r="H3" s="25"/>
      <c r="I3" s="3">
        <v>5</v>
      </c>
      <c r="J3" s="24">
        <f>'5DayRule'!V3</f>
        <v>0.60464646092511609</v>
      </c>
      <c r="K3" s="24">
        <f>'4DayRule'!V3</f>
        <v>4.75262582334984</v>
      </c>
      <c r="L3" s="24">
        <f>'3DayRule'!V3</f>
        <v>6.1308876908250003</v>
      </c>
      <c r="N3" s="3">
        <v>197</v>
      </c>
      <c r="O3" s="20">
        <v>44393</v>
      </c>
    </row>
    <row r="4" spans="1:15" x14ac:dyDescent="0.25">
      <c r="A4" t="s">
        <v>9</v>
      </c>
      <c r="B4" s="19">
        <f>VLOOKUP(B2,N2:O105,2,TRUE)</f>
        <v>44415</v>
      </c>
      <c r="D4" s="3">
        <f t="shared" ref="D4:D9" si="1">100-I3</f>
        <v>95</v>
      </c>
      <c r="E4" s="24">
        <f t="shared" ref="E4:E9" si="2">100-J3</f>
        <v>99.39535353907489</v>
      </c>
      <c r="F4" s="28">
        <f t="shared" si="0"/>
        <v>95.247374176650155</v>
      </c>
      <c r="G4" s="28">
        <f t="shared" si="0"/>
        <v>93.869112309174994</v>
      </c>
      <c r="H4" s="25"/>
      <c r="I4" s="3">
        <v>10</v>
      </c>
      <c r="J4" s="24">
        <f>'5DayRule'!V4</f>
        <v>0.11874517845757548</v>
      </c>
      <c r="K4" s="24">
        <f>'4DayRule'!V4</f>
        <v>1.9974078358028717</v>
      </c>
      <c r="L4" s="24">
        <f>'3DayRule'!V4</f>
        <v>6.1308876905046032</v>
      </c>
      <c r="N4" s="3">
        <v>198</v>
      </c>
      <c r="O4" s="20">
        <v>44394</v>
      </c>
    </row>
    <row r="5" spans="1:15" x14ac:dyDescent="0.25">
      <c r="A5" t="s">
        <v>10</v>
      </c>
      <c r="B5" s="19">
        <f>B4+1</f>
        <v>44416</v>
      </c>
      <c r="D5" s="3">
        <f t="shared" si="1"/>
        <v>90</v>
      </c>
      <c r="E5" s="24">
        <f t="shared" si="2"/>
        <v>99.881254821542427</v>
      </c>
      <c r="F5" s="28">
        <f t="shared" si="0"/>
        <v>98.002592164197125</v>
      </c>
      <c r="G5" s="28">
        <f t="shared" si="0"/>
        <v>93.869112309495392</v>
      </c>
      <c r="H5" s="25"/>
      <c r="I5" s="3">
        <v>20</v>
      </c>
      <c r="J5" s="24">
        <f>'5DayRule'!V5</f>
        <v>0.11874517821129026</v>
      </c>
      <c r="K5" s="24">
        <f>'4DayRule'!V5</f>
        <v>0.18235866691970415</v>
      </c>
      <c r="L5" s="24">
        <f>'3DayRule'!V5</f>
        <v>1.7366167165642672</v>
      </c>
      <c r="N5" s="3">
        <v>199</v>
      </c>
      <c r="O5" s="20">
        <v>44395</v>
      </c>
    </row>
    <row r="6" spans="1:15" x14ac:dyDescent="0.25">
      <c r="D6" s="3">
        <f t="shared" si="1"/>
        <v>80</v>
      </c>
      <c r="E6" s="24">
        <f t="shared" si="2"/>
        <v>99.881254821788716</v>
      </c>
      <c r="F6" s="28">
        <f t="shared" si="0"/>
        <v>99.817641333080303</v>
      </c>
      <c r="G6" s="28">
        <f t="shared" si="0"/>
        <v>98.263383283435729</v>
      </c>
      <c r="H6" s="25"/>
      <c r="I6" s="3">
        <v>30</v>
      </c>
      <c r="J6" s="24">
        <f>'5DayRule'!V6</f>
        <v>0.11874517795678607</v>
      </c>
      <c r="K6" s="24">
        <f>'4DayRule'!V6</f>
        <v>0.18235866658639188</v>
      </c>
      <c r="L6" s="24">
        <f>'3DayRule'!V6</f>
        <v>0.21956334677906919</v>
      </c>
      <c r="N6" s="3">
        <v>200</v>
      </c>
      <c r="O6" s="20">
        <v>44396</v>
      </c>
    </row>
    <row r="7" spans="1:15" x14ac:dyDescent="0.25">
      <c r="D7" s="3">
        <f t="shared" si="1"/>
        <v>70</v>
      </c>
      <c r="E7" s="24">
        <f t="shared" si="2"/>
        <v>99.881254822043218</v>
      </c>
      <c r="F7" s="28">
        <f t="shared" si="0"/>
        <v>99.817641333413604</v>
      </c>
      <c r="G7" s="28">
        <f t="shared" si="0"/>
        <v>99.780436653220931</v>
      </c>
      <c r="H7" s="25"/>
      <c r="I7" s="3">
        <v>40</v>
      </c>
      <c r="J7" s="24">
        <f>'5DayRule'!V7</f>
        <v>0.11874517761754967</v>
      </c>
      <c r="K7" s="24">
        <f>'4DayRule'!V7</f>
        <v>0.18235866598088846</v>
      </c>
      <c r="L7" s="24">
        <f>'3DayRule'!V7</f>
        <v>0.21956334645230946</v>
      </c>
      <c r="N7" s="3">
        <v>201</v>
      </c>
      <c r="O7" s="20">
        <v>44397</v>
      </c>
    </row>
    <row r="8" spans="1:15" x14ac:dyDescent="0.25">
      <c r="D8" s="3">
        <f t="shared" si="1"/>
        <v>60</v>
      </c>
      <c r="E8" s="24">
        <f t="shared" si="2"/>
        <v>99.881254822382445</v>
      </c>
      <c r="F8" s="28">
        <f t="shared" si="0"/>
        <v>99.817641334019115</v>
      </c>
      <c r="G8" s="28">
        <f t="shared" si="0"/>
        <v>99.780436653547696</v>
      </c>
      <c r="H8" s="25"/>
      <c r="I8" s="3">
        <v>50</v>
      </c>
      <c r="J8" s="24">
        <f>'5DayRule'!V8</f>
        <v>0.11874517734259959</v>
      </c>
      <c r="K8" s="24">
        <f>'4DayRule'!V8</f>
        <v>0.18235866552457902</v>
      </c>
      <c r="L8" s="24">
        <f>'3DayRule'!V8</f>
        <v>0.21956334583747572</v>
      </c>
      <c r="N8" s="3">
        <v>202</v>
      </c>
      <c r="O8" s="20">
        <v>44398</v>
      </c>
    </row>
    <row r="9" spans="1:15" x14ac:dyDescent="0.25">
      <c r="D9" s="3">
        <f t="shared" si="1"/>
        <v>50</v>
      </c>
      <c r="E9" s="24">
        <f t="shared" si="2"/>
        <v>99.881254822657397</v>
      </c>
      <c r="F9" s="28">
        <f t="shared" si="0"/>
        <v>99.817641334475425</v>
      </c>
      <c r="G9" s="28">
        <f t="shared" si="0"/>
        <v>99.780436654162528</v>
      </c>
      <c r="H9" s="25"/>
      <c r="N9" s="3">
        <v>203</v>
      </c>
      <c r="O9" s="20">
        <v>44399</v>
      </c>
    </row>
    <row r="10" spans="1:15" x14ac:dyDescent="0.25">
      <c r="N10" s="3">
        <v>204</v>
      </c>
      <c r="O10" s="20">
        <v>44400</v>
      </c>
    </row>
    <row r="11" spans="1:15" x14ac:dyDescent="0.25">
      <c r="B11" t="s">
        <v>40</v>
      </c>
      <c r="N11" s="3">
        <v>205</v>
      </c>
      <c r="O11" s="20">
        <v>44401</v>
      </c>
    </row>
    <row r="12" spans="1:15" x14ac:dyDescent="0.25">
      <c r="A12" t="s">
        <v>17</v>
      </c>
      <c r="B12" t="s">
        <v>41</v>
      </c>
      <c r="C12" t="s">
        <v>18</v>
      </c>
      <c r="D12" t="s">
        <v>19</v>
      </c>
      <c r="N12" s="3">
        <v>206</v>
      </c>
      <c r="O12" s="20">
        <v>44402</v>
      </c>
    </row>
    <row r="13" spans="1:15" x14ac:dyDescent="0.25">
      <c r="A13" t="s">
        <v>20</v>
      </c>
      <c r="B13" s="20">
        <f>MEDIAN(DaysAdded!B2:B35)</f>
        <v>44426</v>
      </c>
      <c r="C13" s="20">
        <f>PERCENTILE(DaysAdded!B2:B35,0.25)</f>
        <v>44426</v>
      </c>
      <c r="D13" s="20">
        <f>PERCENTILE(DaysAdded!B2:B35,0.75)</f>
        <v>44426</v>
      </c>
      <c r="N13" s="3">
        <v>207</v>
      </c>
      <c r="O13" s="20">
        <v>44403</v>
      </c>
    </row>
    <row r="14" spans="1:15" x14ac:dyDescent="0.25">
      <c r="A14" t="s">
        <v>21</v>
      </c>
      <c r="B14" s="20">
        <f>MEDIAN(DaysAdded!C2:C35)</f>
        <v>44425</v>
      </c>
      <c r="C14" s="20">
        <f>PERCENTILE(DaysAdded!C2:C35,0.25)</f>
        <v>44425</v>
      </c>
      <c r="D14" s="20">
        <f>PERCENTILE(DaysAdded!C2:C35,0.75)</f>
        <v>44425</v>
      </c>
      <c r="N14" s="3">
        <v>208</v>
      </c>
      <c r="O14" s="20">
        <v>44404</v>
      </c>
    </row>
    <row r="15" spans="1:15" x14ac:dyDescent="0.25">
      <c r="A15" t="s">
        <v>22</v>
      </c>
      <c r="B15" s="20">
        <f>MEDIAN(DaysAdded!D2:D35)</f>
        <v>44424</v>
      </c>
      <c r="C15" s="20">
        <f>PERCENTILE(DaysAdded!D2:D35,0.25)</f>
        <v>44423.25</v>
      </c>
      <c r="D15" s="20">
        <f>PERCENTILE(DaysAdded!D2:D35,0.75)</f>
        <v>44424</v>
      </c>
      <c r="N15" s="3">
        <v>209</v>
      </c>
      <c r="O15" s="20">
        <v>44405</v>
      </c>
    </row>
    <row r="16" spans="1:15" x14ac:dyDescent="0.25">
      <c r="B16" s="20"/>
      <c r="C16" s="20"/>
      <c r="D16" s="20"/>
      <c r="N16" s="3">
        <v>210</v>
      </c>
      <c r="O16" s="20">
        <v>44406</v>
      </c>
    </row>
    <row r="17" spans="14:15" x14ac:dyDescent="0.25">
      <c r="N17" s="3">
        <v>211</v>
      </c>
      <c r="O17" s="20">
        <v>44407</v>
      </c>
    </row>
    <row r="18" spans="14:15" x14ac:dyDescent="0.25">
      <c r="N18" s="3">
        <v>212</v>
      </c>
      <c r="O18" s="20">
        <v>44408</v>
      </c>
    </row>
    <row r="19" spans="14:15" x14ac:dyDescent="0.25">
      <c r="N19" s="3">
        <v>213</v>
      </c>
      <c r="O19" s="20">
        <v>44409</v>
      </c>
    </row>
    <row r="20" spans="14:15" x14ac:dyDescent="0.25">
      <c r="N20" s="3">
        <v>214</v>
      </c>
      <c r="O20" s="20">
        <v>44410</v>
      </c>
    </row>
    <row r="21" spans="14:15" x14ac:dyDescent="0.25">
      <c r="N21" s="3">
        <v>215</v>
      </c>
      <c r="O21" s="20">
        <v>44411</v>
      </c>
    </row>
    <row r="22" spans="14:15" x14ac:dyDescent="0.25">
      <c r="N22" s="3">
        <v>216</v>
      </c>
      <c r="O22" s="20">
        <v>44412</v>
      </c>
    </row>
    <row r="23" spans="14:15" x14ac:dyDescent="0.25">
      <c r="N23" s="3">
        <v>217</v>
      </c>
      <c r="O23" s="20">
        <v>44413</v>
      </c>
    </row>
    <row r="24" spans="14:15" x14ac:dyDescent="0.25">
      <c r="N24" s="3">
        <v>218</v>
      </c>
      <c r="O24" s="20">
        <v>44414</v>
      </c>
    </row>
    <row r="25" spans="14:15" x14ac:dyDescent="0.25">
      <c r="N25" s="3">
        <v>219</v>
      </c>
      <c r="O25" s="20">
        <v>44415</v>
      </c>
    </row>
    <row r="26" spans="14:15" x14ac:dyDescent="0.25">
      <c r="N26" s="3">
        <v>220</v>
      </c>
      <c r="O26" s="20">
        <v>44416</v>
      </c>
    </row>
    <row r="27" spans="14:15" x14ac:dyDescent="0.25">
      <c r="N27" s="3">
        <v>221</v>
      </c>
      <c r="O27" s="20">
        <v>44417</v>
      </c>
    </row>
    <row r="28" spans="14:15" x14ac:dyDescent="0.25">
      <c r="N28" s="3">
        <v>222</v>
      </c>
      <c r="O28" s="20">
        <v>44418</v>
      </c>
    </row>
    <row r="29" spans="14:15" x14ac:dyDescent="0.25">
      <c r="N29" s="3">
        <v>223</v>
      </c>
      <c r="O29" s="20">
        <v>44419</v>
      </c>
    </row>
    <row r="30" spans="14:15" x14ac:dyDescent="0.25">
      <c r="N30" s="3">
        <v>224</v>
      </c>
      <c r="O30" s="20">
        <v>44420</v>
      </c>
    </row>
    <row r="31" spans="14:15" x14ac:dyDescent="0.25">
      <c r="N31" s="3">
        <v>225</v>
      </c>
      <c r="O31" s="20">
        <v>44421</v>
      </c>
    </row>
    <row r="32" spans="14:15" x14ac:dyDescent="0.25">
      <c r="N32" s="3">
        <v>226</v>
      </c>
      <c r="O32" s="20">
        <v>44422</v>
      </c>
    </row>
    <row r="33" spans="14:15" x14ac:dyDescent="0.25">
      <c r="N33" s="3">
        <v>227</v>
      </c>
      <c r="O33" s="20">
        <v>44423</v>
      </c>
    </row>
    <row r="34" spans="14:15" x14ac:dyDescent="0.25">
      <c r="N34" s="3">
        <v>228</v>
      </c>
      <c r="O34" s="20">
        <v>44424</v>
      </c>
    </row>
    <row r="35" spans="14:15" x14ac:dyDescent="0.25">
      <c r="N35" s="3">
        <v>229</v>
      </c>
      <c r="O35" s="20">
        <v>44425</v>
      </c>
    </row>
    <row r="36" spans="14:15" x14ac:dyDescent="0.25">
      <c r="N36" s="3">
        <v>230</v>
      </c>
      <c r="O36" s="20">
        <v>44426</v>
      </c>
    </row>
    <row r="37" spans="14:15" x14ac:dyDescent="0.25">
      <c r="N37" s="3">
        <v>231</v>
      </c>
      <c r="O37" s="20">
        <v>44427</v>
      </c>
    </row>
    <row r="38" spans="14:15" x14ac:dyDescent="0.25">
      <c r="N38" s="3">
        <v>232</v>
      </c>
      <c r="O38" s="20">
        <v>44428</v>
      </c>
    </row>
    <row r="39" spans="14:15" x14ac:dyDescent="0.25">
      <c r="N39" s="3">
        <v>233</v>
      </c>
      <c r="O39" s="20">
        <v>44429</v>
      </c>
    </row>
    <row r="40" spans="14:15" x14ac:dyDescent="0.25">
      <c r="N40" s="3">
        <v>234</v>
      </c>
      <c r="O40" s="20">
        <v>44430</v>
      </c>
    </row>
    <row r="41" spans="14:15" x14ac:dyDescent="0.25">
      <c r="N41" s="3">
        <v>235</v>
      </c>
      <c r="O41" s="20">
        <v>44431</v>
      </c>
    </row>
    <row r="42" spans="14:15" x14ac:dyDescent="0.25">
      <c r="N42" s="3">
        <v>236</v>
      </c>
      <c r="O42" s="20">
        <v>44432</v>
      </c>
    </row>
    <row r="43" spans="14:15" x14ac:dyDescent="0.25">
      <c r="N43" s="3">
        <v>237</v>
      </c>
      <c r="O43" s="20">
        <v>44433</v>
      </c>
    </row>
    <row r="44" spans="14:15" x14ac:dyDescent="0.25">
      <c r="N44" s="3">
        <v>238</v>
      </c>
      <c r="O44" s="20">
        <v>44434</v>
      </c>
    </row>
    <row r="45" spans="14:15" x14ac:dyDescent="0.25">
      <c r="N45" s="3">
        <v>239</v>
      </c>
      <c r="O45" s="20">
        <v>44435</v>
      </c>
    </row>
    <row r="46" spans="14:15" x14ac:dyDescent="0.25">
      <c r="N46" s="3">
        <v>240</v>
      </c>
      <c r="O46" s="20">
        <v>44436</v>
      </c>
    </row>
    <row r="47" spans="14:15" x14ac:dyDescent="0.25">
      <c r="N47" s="3">
        <v>241</v>
      </c>
      <c r="O47" s="20">
        <v>44437</v>
      </c>
    </row>
    <row r="48" spans="14:15" x14ac:dyDescent="0.25">
      <c r="N48" s="3">
        <v>242</v>
      </c>
      <c r="O48" s="20">
        <v>44438</v>
      </c>
    </row>
    <row r="49" spans="14:15" x14ac:dyDescent="0.25">
      <c r="N49" s="3">
        <v>243</v>
      </c>
      <c r="O49" s="20">
        <v>44439</v>
      </c>
    </row>
    <row r="50" spans="14:15" x14ac:dyDescent="0.25">
      <c r="N50" s="3">
        <v>244</v>
      </c>
      <c r="O50" s="20">
        <v>44440</v>
      </c>
    </row>
    <row r="51" spans="14:15" x14ac:dyDescent="0.25">
      <c r="N51" s="3">
        <v>245</v>
      </c>
      <c r="O51" s="20">
        <v>44441</v>
      </c>
    </row>
    <row r="52" spans="14:15" x14ac:dyDescent="0.25">
      <c r="N52" s="3">
        <v>246</v>
      </c>
      <c r="O52" s="20">
        <v>44442</v>
      </c>
    </row>
    <row r="53" spans="14:15" x14ac:dyDescent="0.25">
      <c r="N53" s="3">
        <v>247</v>
      </c>
      <c r="O53" s="20">
        <v>44443</v>
      </c>
    </row>
    <row r="54" spans="14:15" x14ac:dyDescent="0.25">
      <c r="N54" s="3">
        <v>248</v>
      </c>
      <c r="O54" s="20">
        <v>44444</v>
      </c>
    </row>
    <row r="55" spans="14:15" x14ac:dyDescent="0.25">
      <c r="N55" s="3">
        <v>249</v>
      </c>
      <c r="O55" s="20">
        <v>44445</v>
      </c>
    </row>
    <row r="56" spans="14:15" x14ac:dyDescent="0.25">
      <c r="N56" s="3">
        <v>250</v>
      </c>
      <c r="O56" s="20">
        <v>44446</v>
      </c>
    </row>
    <row r="57" spans="14:15" x14ac:dyDescent="0.25">
      <c r="N57" s="3">
        <v>251</v>
      </c>
      <c r="O57" s="20">
        <v>44447</v>
      </c>
    </row>
    <row r="58" spans="14:15" x14ac:dyDescent="0.25">
      <c r="N58" s="3">
        <v>252</v>
      </c>
      <c r="O58" s="20">
        <v>44448</v>
      </c>
    </row>
    <row r="59" spans="14:15" x14ac:dyDescent="0.25">
      <c r="N59" s="3">
        <v>253</v>
      </c>
      <c r="O59" s="20">
        <v>44449</v>
      </c>
    </row>
    <row r="60" spans="14:15" x14ac:dyDescent="0.25">
      <c r="N60" s="3">
        <v>254</v>
      </c>
      <c r="O60" s="20">
        <v>44450</v>
      </c>
    </row>
    <row r="61" spans="14:15" x14ac:dyDescent="0.25">
      <c r="N61" s="3">
        <v>255</v>
      </c>
      <c r="O61" s="20">
        <v>44451</v>
      </c>
    </row>
    <row r="62" spans="14:15" x14ac:dyDescent="0.25">
      <c r="N62" s="3">
        <v>256</v>
      </c>
      <c r="O62" s="20">
        <v>44452</v>
      </c>
    </row>
    <row r="63" spans="14:15" x14ac:dyDescent="0.25">
      <c r="N63" s="3">
        <v>257</v>
      </c>
      <c r="O63" s="20">
        <v>44453</v>
      </c>
    </row>
    <row r="64" spans="14:15" x14ac:dyDescent="0.25">
      <c r="N64" s="3">
        <v>258</v>
      </c>
      <c r="O64" s="20">
        <v>44454</v>
      </c>
    </row>
    <row r="65" spans="14:15" x14ac:dyDescent="0.25">
      <c r="N65" s="3">
        <v>259</v>
      </c>
      <c r="O65" s="20">
        <v>44455</v>
      </c>
    </row>
    <row r="66" spans="14:15" x14ac:dyDescent="0.25">
      <c r="N66" s="3">
        <v>260</v>
      </c>
      <c r="O66" s="20">
        <v>44456</v>
      </c>
    </row>
    <row r="67" spans="14:15" x14ac:dyDescent="0.25">
      <c r="N67" s="3">
        <v>261</v>
      </c>
      <c r="O67" s="20">
        <v>44457</v>
      </c>
    </row>
    <row r="68" spans="14:15" x14ac:dyDescent="0.25">
      <c r="N68" s="3">
        <v>262</v>
      </c>
      <c r="O68" s="20">
        <v>44458</v>
      </c>
    </row>
    <row r="69" spans="14:15" x14ac:dyDescent="0.25">
      <c r="N69" s="3">
        <v>263</v>
      </c>
      <c r="O69" s="20">
        <v>44459</v>
      </c>
    </row>
    <row r="70" spans="14:15" x14ac:dyDescent="0.25">
      <c r="N70" s="3">
        <v>264</v>
      </c>
      <c r="O70" s="20">
        <v>44460</v>
      </c>
    </row>
    <row r="71" spans="14:15" x14ac:dyDescent="0.25">
      <c r="N71" s="3">
        <v>265</v>
      </c>
      <c r="O71" s="20">
        <v>44461</v>
      </c>
    </row>
    <row r="72" spans="14:15" x14ac:dyDescent="0.25">
      <c r="N72" s="3">
        <v>266</v>
      </c>
      <c r="O72" s="20">
        <v>44462</v>
      </c>
    </row>
    <row r="73" spans="14:15" x14ac:dyDescent="0.25">
      <c r="N73" s="3">
        <v>267</v>
      </c>
      <c r="O73" s="20">
        <v>44463</v>
      </c>
    </row>
    <row r="74" spans="14:15" x14ac:dyDescent="0.25">
      <c r="N74" s="3">
        <v>268</v>
      </c>
      <c r="O74" s="20">
        <v>44464</v>
      </c>
    </row>
    <row r="75" spans="14:15" x14ac:dyDescent="0.25">
      <c r="N75" s="3">
        <v>269</v>
      </c>
      <c r="O75" s="20">
        <v>44465</v>
      </c>
    </row>
    <row r="76" spans="14:15" x14ac:dyDescent="0.25">
      <c r="N76" s="3">
        <v>270</v>
      </c>
      <c r="O76" s="20">
        <v>44466</v>
      </c>
    </row>
    <row r="77" spans="14:15" x14ac:dyDescent="0.25">
      <c r="N77" s="3">
        <v>271</v>
      </c>
      <c r="O77" s="20">
        <v>44467</v>
      </c>
    </row>
    <row r="78" spans="14:15" x14ac:dyDescent="0.25">
      <c r="N78" s="3">
        <v>272</v>
      </c>
      <c r="O78" s="20">
        <v>44468</v>
      </c>
    </row>
    <row r="79" spans="14:15" x14ac:dyDescent="0.25">
      <c r="N79" s="3">
        <v>273</v>
      </c>
      <c r="O79" s="20">
        <v>44469</v>
      </c>
    </row>
    <row r="80" spans="14:15" x14ac:dyDescent="0.25">
      <c r="N80" s="3">
        <v>274</v>
      </c>
      <c r="O80" s="20">
        <v>44470</v>
      </c>
    </row>
    <row r="81" spans="14:15" x14ac:dyDescent="0.25">
      <c r="N81" s="3">
        <v>275</v>
      </c>
      <c r="O81" s="20">
        <v>44471</v>
      </c>
    </row>
    <row r="82" spans="14:15" x14ac:dyDescent="0.25">
      <c r="N82" s="3">
        <v>276</v>
      </c>
      <c r="O82" s="20">
        <v>44472</v>
      </c>
    </row>
    <row r="83" spans="14:15" x14ac:dyDescent="0.25">
      <c r="N83" s="3">
        <v>277</v>
      </c>
      <c r="O83" s="20">
        <v>44473</v>
      </c>
    </row>
    <row r="84" spans="14:15" x14ac:dyDescent="0.25">
      <c r="N84" s="3">
        <v>278</v>
      </c>
      <c r="O84" s="20">
        <v>44474</v>
      </c>
    </row>
    <row r="85" spans="14:15" x14ac:dyDescent="0.25">
      <c r="N85" s="3">
        <v>279</v>
      </c>
      <c r="O85" s="20">
        <v>44475</v>
      </c>
    </row>
    <row r="86" spans="14:15" x14ac:dyDescent="0.25">
      <c r="N86" s="3">
        <v>280</v>
      </c>
      <c r="O86" s="20">
        <v>44476</v>
      </c>
    </row>
    <row r="87" spans="14:15" x14ac:dyDescent="0.25">
      <c r="N87" s="3">
        <v>281</v>
      </c>
      <c r="O87" s="20">
        <v>44477</v>
      </c>
    </row>
    <row r="88" spans="14:15" x14ac:dyDescent="0.25">
      <c r="N88" s="3">
        <v>282</v>
      </c>
      <c r="O88" s="20">
        <v>44478</v>
      </c>
    </row>
    <row r="89" spans="14:15" x14ac:dyDescent="0.25">
      <c r="N89" s="3">
        <v>283</v>
      </c>
      <c r="O89" s="20">
        <v>44479</v>
      </c>
    </row>
    <row r="90" spans="14:15" x14ac:dyDescent="0.25">
      <c r="N90" s="3">
        <v>284</v>
      </c>
      <c r="O90" s="20">
        <v>44480</v>
      </c>
    </row>
    <row r="91" spans="14:15" x14ac:dyDescent="0.25">
      <c r="N91" s="3">
        <v>285</v>
      </c>
      <c r="O91" s="20">
        <v>44481</v>
      </c>
    </row>
    <row r="92" spans="14:15" x14ac:dyDescent="0.25">
      <c r="N92" s="3">
        <v>286</v>
      </c>
      <c r="O92" s="20">
        <v>44482</v>
      </c>
    </row>
    <row r="93" spans="14:15" x14ac:dyDescent="0.25">
      <c r="N93" s="3">
        <v>287</v>
      </c>
      <c r="O93" s="20">
        <v>44483</v>
      </c>
    </row>
    <row r="94" spans="14:15" x14ac:dyDescent="0.25">
      <c r="N94" s="3">
        <v>288</v>
      </c>
      <c r="O94" s="20">
        <v>44484</v>
      </c>
    </row>
    <row r="95" spans="14:15" x14ac:dyDescent="0.25">
      <c r="N95" s="3">
        <v>289</v>
      </c>
      <c r="O95" s="20">
        <v>44485</v>
      </c>
    </row>
    <row r="96" spans="14:15" x14ac:dyDescent="0.25">
      <c r="N96" s="3">
        <v>290</v>
      </c>
      <c r="O96" s="20">
        <v>44486</v>
      </c>
    </row>
    <row r="97" spans="14:15" x14ac:dyDescent="0.25">
      <c r="N97" s="3">
        <v>291</v>
      </c>
      <c r="O97" s="20">
        <v>44487</v>
      </c>
    </row>
    <row r="98" spans="14:15" x14ac:dyDescent="0.25">
      <c r="N98" s="3">
        <v>292</v>
      </c>
      <c r="O98" s="20">
        <v>44488</v>
      </c>
    </row>
    <row r="99" spans="14:15" x14ac:dyDescent="0.25">
      <c r="N99" s="3">
        <v>293</v>
      </c>
      <c r="O99" s="20">
        <v>44489</v>
      </c>
    </row>
    <row r="100" spans="14:15" x14ac:dyDescent="0.25">
      <c r="N100" s="3">
        <v>294</v>
      </c>
      <c r="O100" s="20">
        <v>44490</v>
      </c>
    </row>
    <row r="101" spans="14:15" x14ac:dyDescent="0.25">
      <c r="N101" s="3">
        <v>295</v>
      </c>
      <c r="O101" s="20">
        <v>44491</v>
      </c>
    </row>
    <row r="102" spans="14:15" x14ac:dyDescent="0.25">
      <c r="N102" s="3">
        <v>296</v>
      </c>
      <c r="O102" s="20">
        <v>44492</v>
      </c>
    </row>
    <row r="103" spans="14:15" x14ac:dyDescent="0.25">
      <c r="N103" s="3">
        <v>297</v>
      </c>
      <c r="O103" s="20">
        <v>44493</v>
      </c>
    </row>
    <row r="104" spans="14:15" x14ac:dyDescent="0.25">
      <c r="N104" s="3">
        <v>298</v>
      </c>
      <c r="O104" s="20">
        <v>44494</v>
      </c>
    </row>
    <row r="105" spans="14:15" x14ac:dyDescent="0.25">
      <c r="N105" s="3">
        <v>299</v>
      </c>
      <c r="O105" s="20">
        <v>44495</v>
      </c>
    </row>
    <row r="106" spans="14:15" x14ac:dyDescent="0.25">
      <c r="N106" s="3">
        <v>300</v>
      </c>
      <c r="O106" s="20">
        <v>44496</v>
      </c>
    </row>
    <row r="107" spans="14:15" x14ac:dyDescent="0.25">
      <c r="N107" s="3">
        <v>301</v>
      </c>
      <c r="O107" s="20">
        <v>44497</v>
      </c>
    </row>
    <row r="108" spans="14:15" x14ac:dyDescent="0.25">
      <c r="N108" s="3">
        <v>302</v>
      </c>
      <c r="O108" s="20">
        <v>44498</v>
      </c>
    </row>
    <row r="109" spans="14:15" x14ac:dyDescent="0.25">
      <c r="N109" s="3">
        <v>303</v>
      </c>
      <c r="O109" s="20">
        <v>44499</v>
      </c>
    </row>
    <row r="110" spans="14:15" x14ac:dyDescent="0.25">
      <c r="N110" s="3">
        <v>304</v>
      </c>
      <c r="O110" s="20">
        <v>44500</v>
      </c>
    </row>
    <row r="111" spans="14:15" x14ac:dyDescent="0.25">
      <c r="N111" s="3">
        <v>305</v>
      </c>
      <c r="O111" s="20">
        <v>44501</v>
      </c>
    </row>
    <row r="112" spans="14:15" x14ac:dyDescent="0.25">
      <c r="N112" s="3">
        <v>306</v>
      </c>
      <c r="O112" s="20">
        <v>44502</v>
      </c>
    </row>
    <row r="113" spans="14:15" x14ac:dyDescent="0.25">
      <c r="N113" s="3">
        <v>307</v>
      </c>
      <c r="O113" s="20">
        <v>44503</v>
      </c>
    </row>
    <row r="114" spans="14:15" x14ac:dyDescent="0.25">
      <c r="N114" s="3">
        <v>308</v>
      </c>
      <c r="O114" s="20">
        <v>44504</v>
      </c>
    </row>
    <row r="115" spans="14:15" x14ac:dyDescent="0.25">
      <c r="N115" s="3">
        <v>309</v>
      </c>
      <c r="O115" s="20">
        <v>44505</v>
      </c>
    </row>
    <row r="116" spans="14:15" x14ac:dyDescent="0.25">
      <c r="N116" s="3">
        <v>310</v>
      </c>
      <c r="O116" s="20">
        <v>44506</v>
      </c>
    </row>
    <row r="117" spans="14:15" x14ac:dyDescent="0.25">
      <c r="N117" s="3">
        <v>311</v>
      </c>
      <c r="O117" s="20">
        <v>44507</v>
      </c>
    </row>
    <row r="118" spans="14:15" x14ac:dyDescent="0.25">
      <c r="N118" s="3">
        <v>312</v>
      </c>
      <c r="O118" s="20">
        <v>44508</v>
      </c>
    </row>
    <row r="119" spans="14:15" x14ac:dyDescent="0.25">
      <c r="N119" s="3">
        <v>313</v>
      </c>
      <c r="O119" s="20">
        <v>44509</v>
      </c>
    </row>
    <row r="120" spans="14:15" x14ac:dyDescent="0.25">
      <c r="N120" s="3">
        <v>314</v>
      </c>
      <c r="O120" s="20">
        <v>44510</v>
      </c>
    </row>
    <row r="121" spans="14:15" x14ac:dyDescent="0.25">
      <c r="N121" s="3">
        <v>315</v>
      </c>
      <c r="O121" s="20">
        <v>44511</v>
      </c>
    </row>
    <row r="122" spans="14:15" x14ac:dyDescent="0.25">
      <c r="N122" s="3">
        <v>316</v>
      </c>
      <c r="O122" s="20">
        <v>44512</v>
      </c>
    </row>
    <row r="123" spans="14:15" x14ac:dyDescent="0.25">
      <c r="N123" s="3">
        <v>317</v>
      </c>
      <c r="O123" s="20">
        <v>44513</v>
      </c>
    </row>
    <row r="124" spans="14:15" x14ac:dyDescent="0.25">
      <c r="N124" s="3">
        <v>318</v>
      </c>
      <c r="O124" s="20">
        <v>44514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CC2-A2EA-4421-8F08-26E1BF4FA7FC}">
  <dimension ref="A1:E35"/>
  <sheetViews>
    <sheetView workbookViewId="0">
      <selection activeCell="D35" sqref="D2:D35"/>
    </sheetView>
  </sheetViews>
  <sheetFormatPr defaultRowHeight="15" x14ac:dyDescent="0.25"/>
  <sheetData>
    <row r="1" spans="1:5" x14ac:dyDescent="0.25">
      <c r="A1" t="s">
        <v>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5">
      <c r="A2">
        <v>1988</v>
      </c>
      <c r="B2" s="20">
        <f>'5DayRule'!B2</f>
        <v>44416</v>
      </c>
      <c r="C2" s="20">
        <f>'4DayRule'!B2</f>
        <v>44416</v>
      </c>
      <c r="D2" s="20">
        <f>'3DayRule'!B2</f>
        <v>44416</v>
      </c>
    </row>
    <row r="3" spans="1:5" x14ac:dyDescent="0.25">
      <c r="A3">
        <v>1989</v>
      </c>
      <c r="B3" s="20">
        <f>'5DayRule'!B3</f>
        <v>44417</v>
      </c>
      <c r="C3" s="20">
        <f>'4DayRule'!B3</f>
        <v>44416</v>
      </c>
      <c r="D3" s="20">
        <f>'3DayRule'!B3</f>
        <v>44416</v>
      </c>
    </row>
    <row r="4" spans="1:5" x14ac:dyDescent="0.25">
      <c r="A4">
        <v>1990</v>
      </c>
      <c r="B4" s="20">
        <f>'5DayRule'!B4</f>
        <v>44426</v>
      </c>
      <c r="C4" s="20">
        <f>'4DayRule'!B4</f>
        <v>44425</v>
      </c>
      <c r="D4" s="20">
        <f>'3DayRule'!B4</f>
        <v>44424</v>
      </c>
    </row>
    <row r="5" spans="1:5" x14ac:dyDescent="0.25">
      <c r="A5">
        <v>1991</v>
      </c>
      <c r="B5" s="20">
        <f>'5DayRule'!B5</f>
        <v>44426</v>
      </c>
      <c r="C5" s="20">
        <f>'4DayRule'!B5</f>
        <v>44425</v>
      </c>
      <c r="D5" s="20">
        <f>'3DayRule'!B5</f>
        <v>44424</v>
      </c>
    </row>
    <row r="6" spans="1:5" x14ac:dyDescent="0.25">
      <c r="A6">
        <v>1992</v>
      </c>
      <c r="B6" s="20">
        <f>'5DayRule'!B6</f>
        <v>44426</v>
      </c>
      <c r="C6" s="20">
        <f>'4DayRule'!B6</f>
        <v>44425</v>
      </c>
      <c r="D6" s="20">
        <f>'3DayRule'!B6</f>
        <v>44424</v>
      </c>
    </row>
    <row r="7" spans="1:5" x14ac:dyDescent="0.25">
      <c r="A7">
        <v>1993</v>
      </c>
      <c r="B7" s="20">
        <f>'5DayRule'!B7</f>
        <v>44426</v>
      </c>
      <c r="C7" s="20">
        <f>'4DayRule'!B7</f>
        <v>44425</v>
      </c>
      <c r="D7" s="20">
        <f>'3DayRule'!B7</f>
        <v>44424</v>
      </c>
    </row>
    <row r="8" spans="1:5" x14ac:dyDescent="0.25">
      <c r="A8">
        <v>1994</v>
      </c>
      <c r="B8" s="20">
        <f>'5DayRule'!B8</f>
        <v>44426</v>
      </c>
      <c r="C8" s="20">
        <f>'4DayRule'!B8</f>
        <v>44425</v>
      </c>
      <c r="D8" s="20">
        <f>'3DayRule'!B8</f>
        <v>44424</v>
      </c>
    </row>
    <row r="9" spans="1:5" x14ac:dyDescent="0.25">
      <c r="A9">
        <v>1995</v>
      </c>
      <c r="B9" s="20">
        <f>'5DayRule'!B9</f>
        <v>44426</v>
      </c>
      <c r="C9" s="20">
        <f>'4DayRule'!B9</f>
        <v>44425</v>
      </c>
      <c r="D9" s="20">
        <f>'3DayRule'!B9</f>
        <v>44424</v>
      </c>
    </row>
    <row r="10" spans="1:5" x14ac:dyDescent="0.25">
      <c r="A10">
        <v>1996</v>
      </c>
      <c r="B10" s="20">
        <f>'5DayRule'!B10</f>
        <v>44426</v>
      </c>
      <c r="C10" s="20">
        <f>'4DayRule'!B10</f>
        <v>44425</v>
      </c>
      <c r="D10" s="20">
        <f>'3DayRule'!B10</f>
        <v>44424</v>
      </c>
    </row>
    <row r="11" spans="1:5" x14ac:dyDescent="0.25">
      <c r="A11">
        <v>1997</v>
      </c>
      <c r="B11" s="20">
        <f>'5DayRule'!B11</f>
        <v>44426</v>
      </c>
      <c r="C11" s="20">
        <f>'4DayRule'!B11</f>
        <v>44425</v>
      </c>
      <c r="D11" s="20">
        <f>'3DayRule'!B11</f>
        <v>44424</v>
      </c>
    </row>
    <row r="12" spans="1:5" x14ac:dyDescent="0.25">
      <c r="A12">
        <v>1998</v>
      </c>
      <c r="B12" s="20">
        <f>'5DayRule'!B12</f>
        <v>44426</v>
      </c>
      <c r="C12" s="20">
        <f>'4DayRule'!B12</f>
        <v>44425</v>
      </c>
      <c r="D12" s="20">
        <f>'3DayRule'!B12</f>
        <v>44424</v>
      </c>
    </row>
    <row r="13" spans="1:5" x14ac:dyDescent="0.25">
      <c r="A13">
        <v>1999</v>
      </c>
      <c r="B13" s="20">
        <f>'5DayRule'!B13</f>
        <v>44426</v>
      </c>
      <c r="C13" s="20">
        <f>'4DayRule'!B13</f>
        <v>44425</v>
      </c>
      <c r="D13" s="20">
        <f>'3DayRule'!B13</f>
        <v>44424</v>
      </c>
    </row>
    <row r="14" spans="1:5" x14ac:dyDescent="0.25">
      <c r="A14">
        <v>2000</v>
      </c>
      <c r="B14" s="20">
        <f>'5DayRule'!B14</f>
        <v>44426</v>
      </c>
      <c r="C14" s="20">
        <f>'4DayRule'!B14</f>
        <v>44416</v>
      </c>
      <c r="D14" s="20">
        <f>'3DayRule'!B14</f>
        <v>44416</v>
      </c>
    </row>
    <row r="15" spans="1:5" x14ac:dyDescent="0.25">
      <c r="A15">
        <v>2001</v>
      </c>
      <c r="B15" s="20">
        <f>'5DayRule'!B15</f>
        <v>44426</v>
      </c>
      <c r="C15" s="20">
        <f>'4DayRule'!B15</f>
        <v>44425</v>
      </c>
      <c r="D15" s="20">
        <f>'3DayRule'!B15</f>
        <v>44416</v>
      </c>
    </row>
    <row r="16" spans="1:5" x14ac:dyDescent="0.25">
      <c r="A16">
        <v>2002</v>
      </c>
      <c r="B16" s="20">
        <f>'5DayRule'!B16</f>
        <v>44426</v>
      </c>
      <c r="C16" s="20">
        <f>'4DayRule'!B16</f>
        <v>44425</v>
      </c>
      <c r="D16" s="20">
        <f>'3DayRule'!B16</f>
        <v>44424</v>
      </c>
    </row>
    <row r="17" spans="1:4" x14ac:dyDescent="0.25">
      <c r="A17">
        <v>2003</v>
      </c>
      <c r="B17" s="20">
        <f>'5DayRule'!B17</f>
        <v>44426</v>
      </c>
      <c r="C17" s="20">
        <f>'4DayRule'!B17</f>
        <v>44416</v>
      </c>
      <c r="D17" s="20">
        <f>'3DayRule'!B17</f>
        <v>44416</v>
      </c>
    </row>
    <row r="18" spans="1:4" x14ac:dyDescent="0.25">
      <c r="A18">
        <v>2004</v>
      </c>
      <c r="B18" s="20">
        <f>'5DayRule'!B18</f>
        <v>44426</v>
      </c>
      <c r="C18" s="20">
        <f>'4DayRule'!B18</f>
        <v>44425</v>
      </c>
      <c r="D18" s="20">
        <f>'3DayRule'!B18</f>
        <v>44416</v>
      </c>
    </row>
    <row r="19" spans="1:4" x14ac:dyDescent="0.25">
      <c r="A19">
        <v>2005</v>
      </c>
      <c r="B19" s="20">
        <f>'5DayRule'!B19</f>
        <v>44426</v>
      </c>
      <c r="C19" s="20">
        <f>'4DayRule'!B19</f>
        <v>44425</v>
      </c>
      <c r="D19" s="20">
        <f>'3DayRule'!B19</f>
        <v>44424</v>
      </c>
    </row>
    <row r="20" spans="1:4" x14ac:dyDescent="0.25">
      <c r="A20">
        <v>2006</v>
      </c>
      <c r="B20" s="20">
        <f>'5DayRule'!B20</f>
        <v>44426</v>
      </c>
      <c r="C20" s="20">
        <f>'4DayRule'!B20</f>
        <v>44425</v>
      </c>
      <c r="D20" s="20">
        <f>'3DayRule'!B20</f>
        <v>44419</v>
      </c>
    </row>
    <row r="21" spans="1:4" x14ac:dyDescent="0.25">
      <c r="A21">
        <v>2007</v>
      </c>
      <c r="B21" s="20">
        <f>'5DayRule'!B21</f>
        <v>44425</v>
      </c>
      <c r="C21" s="20">
        <f>'4DayRule'!B21</f>
        <v>44424</v>
      </c>
      <c r="D21" s="20">
        <f>'3DayRule'!B21</f>
        <v>44423</v>
      </c>
    </row>
    <row r="22" spans="1:4" x14ac:dyDescent="0.25">
      <c r="A22">
        <v>2008</v>
      </c>
      <c r="B22" s="20">
        <f>'5DayRule'!B22</f>
        <v>44426</v>
      </c>
      <c r="C22" s="20">
        <f>'4DayRule'!B22</f>
        <v>44425</v>
      </c>
      <c r="D22" s="20">
        <f>'3DayRule'!B22</f>
        <v>44424</v>
      </c>
    </row>
    <row r="23" spans="1:4" x14ac:dyDescent="0.25">
      <c r="A23">
        <v>2009</v>
      </c>
      <c r="B23" s="20">
        <f>'5DayRule'!B23</f>
        <v>44426</v>
      </c>
      <c r="C23" s="20">
        <f>'4DayRule'!B23</f>
        <v>44425</v>
      </c>
      <c r="D23" s="20">
        <f>'3DayRule'!B23</f>
        <v>44424</v>
      </c>
    </row>
    <row r="24" spans="1:4" x14ac:dyDescent="0.25">
      <c r="A24">
        <v>2010</v>
      </c>
      <c r="B24" s="20">
        <f>'5DayRule'!B24</f>
        <v>44426</v>
      </c>
      <c r="C24" s="20">
        <f>'4DayRule'!B24</f>
        <v>44425</v>
      </c>
      <c r="D24" s="20">
        <f>'3DayRule'!B24</f>
        <v>44424</v>
      </c>
    </row>
    <row r="25" spans="1:4" x14ac:dyDescent="0.25">
      <c r="A25">
        <v>2011</v>
      </c>
      <c r="B25" s="20">
        <f>'5DayRule'!B25</f>
        <v>44426</v>
      </c>
      <c r="C25" s="20">
        <f>'4DayRule'!B25</f>
        <v>44425</v>
      </c>
      <c r="D25" s="20">
        <f>'3DayRule'!B25</f>
        <v>44424</v>
      </c>
    </row>
    <row r="26" spans="1:4" x14ac:dyDescent="0.25">
      <c r="A26">
        <v>2012</v>
      </c>
      <c r="B26" s="20">
        <f>'5DayRule'!B26</f>
        <v>44426</v>
      </c>
      <c r="C26" s="20">
        <f>'4DayRule'!B26</f>
        <v>44425</v>
      </c>
      <c r="D26" s="20">
        <f>'3DayRule'!B26</f>
        <v>44424</v>
      </c>
    </row>
    <row r="27" spans="1:4" x14ac:dyDescent="0.25">
      <c r="A27">
        <v>2013</v>
      </c>
      <c r="B27" s="20">
        <f>'5DayRule'!B27</f>
        <v>44426</v>
      </c>
      <c r="C27" s="20">
        <f>'4DayRule'!B27</f>
        <v>44425</v>
      </c>
      <c r="D27" s="20">
        <f>'3DayRule'!B27</f>
        <v>44424</v>
      </c>
    </row>
    <row r="28" spans="1:4" x14ac:dyDescent="0.25">
      <c r="A28">
        <v>2014</v>
      </c>
      <c r="B28" s="20">
        <f>'5DayRule'!B28</f>
        <v>44426</v>
      </c>
      <c r="C28" s="20">
        <f>'4DayRule'!B28</f>
        <v>44425</v>
      </c>
      <c r="D28" s="20">
        <f>'3DayRule'!B28</f>
        <v>44424</v>
      </c>
    </row>
    <row r="29" spans="1:4" x14ac:dyDescent="0.25">
      <c r="A29">
        <v>2015</v>
      </c>
      <c r="B29" s="20">
        <f>'5DayRule'!B29</f>
        <v>44426</v>
      </c>
      <c r="C29" s="20">
        <f>'4DayRule'!B29</f>
        <v>44425</v>
      </c>
      <c r="D29" s="20">
        <f>'3DayRule'!B29</f>
        <v>44424</v>
      </c>
    </row>
    <row r="30" spans="1:4" x14ac:dyDescent="0.25">
      <c r="A30">
        <v>2016</v>
      </c>
      <c r="B30" s="20">
        <f>'5DayRule'!B30</f>
        <v>44426</v>
      </c>
      <c r="C30" s="20">
        <f>'4DayRule'!B30</f>
        <v>44419</v>
      </c>
      <c r="D30" s="20">
        <f>'3DayRule'!B30</f>
        <v>44418</v>
      </c>
    </row>
    <row r="31" spans="1:4" x14ac:dyDescent="0.25">
      <c r="A31">
        <v>2017</v>
      </c>
      <c r="B31" s="20">
        <f>'5DayRule'!B31</f>
        <v>44426</v>
      </c>
      <c r="C31" s="20">
        <f>'4DayRule'!B31</f>
        <v>44425</v>
      </c>
      <c r="D31" s="20">
        <f>'3DayRule'!B31</f>
        <v>44424</v>
      </c>
    </row>
    <row r="32" spans="1:4" x14ac:dyDescent="0.25">
      <c r="A32">
        <v>2018</v>
      </c>
      <c r="B32" s="20">
        <f>'5DayRule'!B32</f>
        <v>44426</v>
      </c>
      <c r="C32" s="20">
        <f>'4DayRule'!B32</f>
        <v>44425</v>
      </c>
      <c r="D32" s="20">
        <f>'3DayRule'!B32</f>
        <v>44424</v>
      </c>
    </row>
    <row r="33" spans="1:4" x14ac:dyDescent="0.25">
      <c r="A33">
        <v>2019</v>
      </c>
      <c r="B33" s="20">
        <f>'5DayRule'!B33</f>
        <v>44426</v>
      </c>
      <c r="C33" s="20">
        <f>'4DayRule'!B33</f>
        <v>44425</v>
      </c>
      <c r="D33" s="20">
        <f>'3DayRule'!B33</f>
        <v>44424</v>
      </c>
    </row>
    <row r="34" spans="1:4" x14ac:dyDescent="0.25">
      <c r="A34">
        <v>2020</v>
      </c>
      <c r="B34" s="20">
        <f>'5DayRule'!B34</f>
        <v>44426</v>
      </c>
      <c r="C34" s="20">
        <f>'4DayRule'!B34</f>
        <v>44425</v>
      </c>
      <c r="D34" s="20">
        <f>'3DayRule'!B34</f>
        <v>44424</v>
      </c>
    </row>
    <row r="35" spans="1:4" x14ac:dyDescent="0.25">
      <c r="A35">
        <v>2021</v>
      </c>
      <c r="B35" s="20">
        <f>'5DayRule'!B35</f>
        <v>44426</v>
      </c>
      <c r="C35" s="20">
        <f>'4DayRule'!B35</f>
        <v>44425</v>
      </c>
      <c r="D35" s="20">
        <f>'3DayRule'!B35</f>
        <v>44424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4266-F2CD-4F8E-997A-C5A6AAC0B0BA}">
  <dimension ref="A1:AK140"/>
  <sheetViews>
    <sheetView zoomScale="85" zoomScaleNormal="85" workbookViewId="0">
      <pane xSplit="1" ySplit="1" topLeftCell="B67" activePane="bottomRight" state="frozen"/>
      <selection pane="topRight" activeCell="B1" sqref="B1"/>
      <selection pane="bottomLeft" activeCell="A6" sqref="A6"/>
      <selection pane="bottomRight" activeCell="AA122" sqref="AA122"/>
    </sheetView>
  </sheetViews>
  <sheetFormatPr defaultRowHeight="15" x14ac:dyDescent="0.25"/>
  <sheetData>
    <row r="1" spans="1:36" x14ac:dyDescent="0.25">
      <c r="A1" s="17" t="s">
        <v>0</v>
      </c>
      <c r="B1" s="18" t="s">
        <v>3</v>
      </c>
      <c r="C1" s="17">
        <v>1988</v>
      </c>
      <c r="D1" s="17">
        <v>1989</v>
      </c>
      <c r="E1" s="17">
        <v>1990</v>
      </c>
      <c r="F1" s="17">
        <v>1991</v>
      </c>
      <c r="G1" s="17">
        <v>1992</v>
      </c>
      <c r="H1" s="17">
        <v>1993</v>
      </c>
      <c r="I1" s="17">
        <v>1994</v>
      </c>
      <c r="J1" s="17">
        <v>1995</v>
      </c>
      <c r="K1" s="17">
        <v>1996</v>
      </c>
      <c r="L1" s="17">
        <v>1997</v>
      </c>
      <c r="M1" s="17">
        <v>1998</v>
      </c>
      <c r="N1" s="17">
        <v>1999</v>
      </c>
      <c r="O1" s="17">
        <v>2000</v>
      </c>
      <c r="P1" s="17">
        <v>2001</v>
      </c>
      <c r="Q1" s="17">
        <v>2002</v>
      </c>
      <c r="R1" s="17">
        <v>2003</v>
      </c>
      <c r="S1" s="17">
        <v>2004</v>
      </c>
      <c r="T1" s="17">
        <v>2005</v>
      </c>
      <c r="U1" s="17">
        <v>2006</v>
      </c>
      <c r="V1" s="17">
        <v>2007</v>
      </c>
      <c r="W1" s="17">
        <v>2008</v>
      </c>
      <c r="X1" s="17">
        <v>2009</v>
      </c>
      <c r="Y1" s="17">
        <v>2010</v>
      </c>
      <c r="Z1" s="17">
        <v>2011</v>
      </c>
      <c r="AA1" s="17">
        <v>2012</v>
      </c>
      <c r="AB1" s="17">
        <v>2013</v>
      </c>
      <c r="AC1" s="17">
        <v>2014</v>
      </c>
      <c r="AD1" s="17">
        <v>2015</v>
      </c>
      <c r="AE1" s="17">
        <v>2016</v>
      </c>
      <c r="AF1" s="17">
        <v>2017</v>
      </c>
      <c r="AG1" s="17">
        <v>2018</v>
      </c>
      <c r="AH1" s="17">
        <v>2019</v>
      </c>
      <c r="AI1" s="17">
        <v>2020</v>
      </c>
      <c r="AJ1" s="17">
        <v>2021</v>
      </c>
    </row>
    <row r="2" spans="1:36" x14ac:dyDescent="0.25">
      <c r="A2" s="1">
        <v>44317</v>
      </c>
      <c r="B2" s="3">
        <v>121</v>
      </c>
      <c r="C2" s="33"/>
      <c r="D2" s="33"/>
      <c r="E2" s="33"/>
      <c r="F2" s="33"/>
      <c r="G2" s="33">
        <v>0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>
        <v>0</v>
      </c>
      <c r="S2" s="33"/>
      <c r="T2" s="33">
        <v>0</v>
      </c>
      <c r="U2" s="33">
        <v>0</v>
      </c>
      <c r="V2" s="33"/>
      <c r="W2" s="33"/>
      <c r="X2" s="33"/>
      <c r="Y2" s="33"/>
      <c r="Z2" s="33"/>
      <c r="AA2" s="33"/>
      <c r="AB2" s="33"/>
      <c r="AC2" s="33"/>
      <c r="AD2" s="33"/>
      <c r="AE2" s="33">
        <v>0</v>
      </c>
      <c r="AF2" s="33"/>
      <c r="AG2" s="33"/>
      <c r="AH2" s="33"/>
      <c r="AI2" s="33"/>
      <c r="AJ2" s="33"/>
    </row>
    <row r="3" spans="1:36" x14ac:dyDescent="0.25">
      <c r="A3" s="1">
        <v>44318</v>
      </c>
      <c r="B3" s="3">
        <v>122</v>
      </c>
      <c r="C3" s="33"/>
      <c r="D3" s="33"/>
      <c r="E3" s="33"/>
      <c r="F3" s="33"/>
      <c r="G3" s="33">
        <v>0</v>
      </c>
      <c r="H3" s="33"/>
      <c r="I3" s="33"/>
      <c r="J3" s="33"/>
      <c r="K3" s="33"/>
      <c r="L3" s="33"/>
      <c r="M3" s="33"/>
      <c r="N3" s="33"/>
      <c r="O3" s="33"/>
      <c r="P3" s="33">
        <v>0</v>
      </c>
      <c r="Q3" s="33"/>
      <c r="R3" s="33">
        <v>0</v>
      </c>
      <c r="S3" s="33"/>
      <c r="T3" s="33">
        <v>0</v>
      </c>
      <c r="U3" s="33">
        <v>0</v>
      </c>
      <c r="V3" s="33"/>
      <c r="W3" s="33"/>
      <c r="X3" s="33"/>
      <c r="Y3" s="33"/>
      <c r="Z3" s="33"/>
      <c r="AA3" s="33"/>
      <c r="AB3" s="33"/>
      <c r="AC3" s="33"/>
      <c r="AD3" s="33"/>
      <c r="AE3" s="33">
        <v>0</v>
      </c>
      <c r="AF3" s="33"/>
      <c r="AG3" s="33"/>
      <c r="AH3" s="33"/>
      <c r="AI3" s="33"/>
      <c r="AJ3" s="33">
        <v>0</v>
      </c>
    </row>
    <row r="4" spans="1:36" x14ac:dyDescent="0.25">
      <c r="A4" s="1">
        <v>44319</v>
      </c>
      <c r="B4" s="3">
        <v>123</v>
      </c>
      <c r="C4" s="33"/>
      <c r="D4" s="33"/>
      <c r="E4" s="33"/>
      <c r="F4" s="33"/>
      <c r="G4" s="33">
        <v>0</v>
      </c>
      <c r="H4" s="33"/>
      <c r="I4" s="33"/>
      <c r="J4" s="33"/>
      <c r="K4" s="33"/>
      <c r="L4" s="33"/>
      <c r="M4" s="33"/>
      <c r="N4" s="33"/>
      <c r="O4" s="33"/>
      <c r="P4" s="33">
        <v>0</v>
      </c>
      <c r="Q4" s="33"/>
      <c r="R4" s="33">
        <v>0</v>
      </c>
      <c r="S4" s="33"/>
      <c r="T4" s="33">
        <v>0</v>
      </c>
      <c r="U4" s="33">
        <v>0</v>
      </c>
      <c r="V4" s="33"/>
      <c r="W4" s="33"/>
      <c r="X4" s="33"/>
      <c r="Y4" s="33"/>
      <c r="Z4" s="33"/>
      <c r="AA4" s="33"/>
      <c r="AB4" s="33"/>
      <c r="AC4" s="33"/>
      <c r="AD4" s="33"/>
      <c r="AE4" s="33">
        <v>0</v>
      </c>
      <c r="AF4" s="33"/>
      <c r="AG4" s="33"/>
      <c r="AH4" s="33"/>
      <c r="AI4" s="33"/>
      <c r="AJ4" s="33">
        <v>0</v>
      </c>
    </row>
    <row r="5" spans="1:36" x14ac:dyDescent="0.25">
      <c r="A5" s="1">
        <v>44320</v>
      </c>
      <c r="B5" s="3">
        <v>124</v>
      </c>
      <c r="C5" s="33"/>
      <c r="D5" s="33"/>
      <c r="E5" s="33"/>
      <c r="F5" s="33"/>
      <c r="G5" s="33">
        <v>0</v>
      </c>
      <c r="H5" s="33"/>
      <c r="I5" s="33"/>
      <c r="J5" s="33"/>
      <c r="K5" s="33"/>
      <c r="L5" s="33"/>
      <c r="M5" s="33">
        <v>0</v>
      </c>
      <c r="N5" s="33"/>
      <c r="O5" s="33"/>
      <c r="P5" s="33">
        <v>0</v>
      </c>
      <c r="Q5" s="33"/>
      <c r="R5" s="33">
        <v>0</v>
      </c>
      <c r="S5" s="33"/>
      <c r="T5" s="33">
        <v>0</v>
      </c>
      <c r="U5" s="33">
        <v>0</v>
      </c>
      <c r="V5" s="33"/>
      <c r="W5" s="33"/>
      <c r="X5" s="33"/>
      <c r="Y5" s="33"/>
      <c r="Z5" s="33"/>
      <c r="AA5" s="33"/>
      <c r="AB5" s="33"/>
      <c r="AC5" s="33"/>
      <c r="AD5" s="33"/>
      <c r="AE5" s="33">
        <v>0</v>
      </c>
      <c r="AF5" s="33"/>
      <c r="AG5" s="33"/>
      <c r="AH5" s="33"/>
      <c r="AI5" s="33"/>
      <c r="AJ5" s="33">
        <v>0</v>
      </c>
    </row>
    <row r="6" spans="1:36" x14ac:dyDescent="0.25">
      <c r="A6" s="1">
        <v>44321</v>
      </c>
      <c r="B6" s="3">
        <v>125</v>
      </c>
      <c r="C6" s="33"/>
      <c r="D6" s="33"/>
      <c r="E6" s="33"/>
      <c r="F6" s="33"/>
      <c r="G6" s="33">
        <v>0</v>
      </c>
      <c r="H6" s="33"/>
      <c r="I6" s="33"/>
      <c r="J6" s="33"/>
      <c r="K6" s="33"/>
      <c r="L6" s="33">
        <v>0</v>
      </c>
      <c r="M6" s="33">
        <v>0</v>
      </c>
      <c r="N6" s="33"/>
      <c r="O6" s="33"/>
      <c r="P6" s="33">
        <v>0</v>
      </c>
      <c r="Q6" s="33"/>
      <c r="R6" s="33">
        <v>0</v>
      </c>
      <c r="S6" s="33"/>
      <c r="T6" s="33">
        <v>0</v>
      </c>
      <c r="U6" s="33">
        <v>0</v>
      </c>
      <c r="V6" s="33"/>
      <c r="W6" s="33"/>
      <c r="X6" s="33"/>
      <c r="Y6" s="33"/>
      <c r="Z6" s="33"/>
      <c r="AA6" s="33"/>
      <c r="AB6" s="33"/>
      <c r="AC6" s="33"/>
      <c r="AD6" s="33"/>
      <c r="AE6" s="33">
        <v>0</v>
      </c>
      <c r="AF6" s="33"/>
      <c r="AG6" s="33"/>
      <c r="AH6" s="33">
        <v>0</v>
      </c>
      <c r="AI6" s="33"/>
      <c r="AJ6" s="33">
        <v>0</v>
      </c>
    </row>
    <row r="7" spans="1:36" x14ac:dyDescent="0.25">
      <c r="A7" s="1">
        <v>44322</v>
      </c>
      <c r="B7" s="3">
        <v>126</v>
      </c>
      <c r="C7" s="33"/>
      <c r="D7" s="33"/>
      <c r="E7" s="33"/>
      <c r="F7" s="33"/>
      <c r="G7" s="33">
        <v>0</v>
      </c>
      <c r="H7" s="33"/>
      <c r="I7" s="33"/>
      <c r="J7" s="33"/>
      <c r="K7" s="33">
        <v>0</v>
      </c>
      <c r="L7" s="33">
        <v>0</v>
      </c>
      <c r="M7" s="33">
        <v>0</v>
      </c>
      <c r="N7" s="33"/>
      <c r="O7" s="33"/>
      <c r="P7" s="33">
        <v>0</v>
      </c>
      <c r="Q7" s="33"/>
      <c r="R7" s="33">
        <v>0</v>
      </c>
      <c r="S7" s="33"/>
      <c r="T7" s="33">
        <v>0</v>
      </c>
      <c r="U7" s="33">
        <v>0</v>
      </c>
      <c r="V7" s="33"/>
      <c r="W7" s="33"/>
      <c r="X7" s="33"/>
      <c r="Y7" s="33"/>
      <c r="Z7" s="33">
        <v>0</v>
      </c>
      <c r="AA7" s="33"/>
      <c r="AB7" s="33"/>
      <c r="AC7" s="33">
        <v>0</v>
      </c>
      <c r="AD7" s="33"/>
      <c r="AE7" s="33">
        <v>0</v>
      </c>
      <c r="AF7" s="33">
        <v>0</v>
      </c>
      <c r="AG7" s="33"/>
      <c r="AH7" s="33">
        <v>0</v>
      </c>
      <c r="AI7" s="33"/>
      <c r="AJ7" s="33">
        <v>0</v>
      </c>
    </row>
    <row r="8" spans="1:36" x14ac:dyDescent="0.25">
      <c r="A8" s="1">
        <v>44323</v>
      </c>
      <c r="B8" s="3">
        <v>127</v>
      </c>
      <c r="C8" s="33"/>
      <c r="D8" s="33"/>
      <c r="E8" s="33"/>
      <c r="F8" s="33"/>
      <c r="G8" s="33">
        <v>0</v>
      </c>
      <c r="H8" s="33"/>
      <c r="I8" s="33"/>
      <c r="J8" s="33"/>
      <c r="K8" s="33">
        <v>0</v>
      </c>
      <c r="L8" s="33">
        <v>0</v>
      </c>
      <c r="M8" s="33">
        <v>0</v>
      </c>
      <c r="N8" s="33"/>
      <c r="O8" s="33"/>
      <c r="P8" s="33">
        <v>0</v>
      </c>
      <c r="Q8" s="33"/>
      <c r="R8" s="33">
        <v>0</v>
      </c>
      <c r="S8" s="33"/>
      <c r="T8" s="33">
        <v>0</v>
      </c>
      <c r="U8" s="33">
        <v>0</v>
      </c>
      <c r="V8" s="33"/>
      <c r="W8" s="33"/>
      <c r="X8" s="33"/>
      <c r="Y8" s="33"/>
      <c r="Z8" s="33">
        <v>0</v>
      </c>
      <c r="AA8" s="33"/>
      <c r="AB8" s="33"/>
      <c r="AC8" s="33">
        <v>0</v>
      </c>
      <c r="AD8" s="33">
        <v>0</v>
      </c>
      <c r="AE8" s="33">
        <v>0</v>
      </c>
      <c r="AF8" s="33">
        <v>0</v>
      </c>
      <c r="AG8" s="33"/>
      <c r="AH8" s="33">
        <v>0</v>
      </c>
      <c r="AI8" s="33"/>
      <c r="AJ8" s="33">
        <v>0</v>
      </c>
    </row>
    <row r="9" spans="1:36" x14ac:dyDescent="0.25">
      <c r="A9" s="1">
        <v>44324</v>
      </c>
      <c r="B9" s="3">
        <v>128</v>
      </c>
      <c r="C9" s="33"/>
      <c r="D9" s="33"/>
      <c r="E9" s="33">
        <v>0</v>
      </c>
      <c r="F9" s="33"/>
      <c r="G9" s="33">
        <v>0</v>
      </c>
      <c r="H9" s="33"/>
      <c r="I9" s="33"/>
      <c r="J9" s="33">
        <v>0</v>
      </c>
      <c r="K9" s="33">
        <v>0</v>
      </c>
      <c r="L9" s="33">
        <v>0</v>
      </c>
      <c r="M9" s="33">
        <v>0</v>
      </c>
      <c r="N9" s="33"/>
      <c r="O9" s="33">
        <v>0</v>
      </c>
      <c r="P9" s="33">
        <v>0</v>
      </c>
      <c r="Q9" s="33"/>
      <c r="R9" s="33">
        <v>0</v>
      </c>
      <c r="S9" s="33">
        <v>0</v>
      </c>
      <c r="T9" s="33">
        <v>0</v>
      </c>
      <c r="U9" s="33">
        <v>0</v>
      </c>
      <c r="V9" s="33"/>
      <c r="W9" s="33"/>
      <c r="X9" s="33"/>
      <c r="Y9" s="33">
        <v>0</v>
      </c>
      <c r="Z9" s="33">
        <v>0</v>
      </c>
      <c r="AA9" s="33"/>
      <c r="AB9" s="33"/>
      <c r="AC9" s="33">
        <v>0</v>
      </c>
      <c r="AD9" s="33">
        <v>0</v>
      </c>
      <c r="AE9" s="33">
        <v>0</v>
      </c>
      <c r="AF9" s="33">
        <v>0</v>
      </c>
      <c r="AG9" s="33"/>
      <c r="AH9" s="33">
        <v>0</v>
      </c>
      <c r="AI9" s="33"/>
      <c r="AJ9" s="33">
        <v>0</v>
      </c>
    </row>
    <row r="10" spans="1:36" x14ac:dyDescent="0.25">
      <c r="A10" s="1">
        <v>44325</v>
      </c>
      <c r="B10" s="3">
        <v>129</v>
      </c>
      <c r="C10" s="33"/>
      <c r="D10" s="33"/>
      <c r="E10" s="33">
        <v>0</v>
      </c>
      <c r="F10" s="33">
        <v>0</v>
      </c>
      <c r="G10" s="33">
        <v>0</v>
      </c>
      <c r="H10" s="33"/>
      <c r="I10" s="33"/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/>
      <c r="R10" s="33">
        <v>0</v>
      </c>
      <c r="S10" s="33">
        <v>0</v>
      </c>
      <c r="T10" s="33">
        <v>0</v>
      </c>
      <c r="U10" s="33">
        <v>0</v>
      </c>
      <c r="V10" s="33"/>
      <c r="W10" s="33"/>
      <c r="X10" s="33">
        <v>0</v>
      </c>
      <c r="Y10" s="33">
        <v>0</v>
      </c>
      <c r="Z10" s="33">
        <v>0</v>
      </c>
      <c r="AA10" s="33"/>
      <c r="AB10" s="33"/>
      <c r="AC10" s="33">
        <v>0</v>
      </c>
      <c r="AD10" s="33">
        <v>0</v>
      </c>
      <c r="AE10" s="33">
        <v>0</v>
      </c>
      <c r="AF10" s="33">
        <v>0</v>
      </c>
      <c r="AG10" s="33"/>
      <c r="AH10" s="33">
        <v>0</v>
      </c>
      <c r="AI10" s="33"/>
      <c r="AJ10" s="33">
        <v>0</v>
      </c>
    </row>
    <row r="11" spans="1:36" x14ac:dyDescent="0.25">
      <c r="A11" s="1">
        <v>44326</v>
      </c>
      <c r="B11" s="3">
        <v>130</v>
      </c>
      <c r="C11" s="33"/>
      <c r="D11" s="33"/>
      <c r="E11" s="33">
        <v>0</v>
      </c>
      <c r="F11" s="33">
        <v>0</v>
      </c>
      <c r="G11" s="33">
        <v>0</v>
      </c>
      <c r="H11" s="33"/>
      <c r="I11" s="33"/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>
        <v>0</v>
      </c>
      <c r="V11" s="33">
        <v>0</v>
      </c>
      <c r="W11" s="33">
        <v>0</v>
      </c>
      <c r="X11" s="33">
        <v>0</v>
      </c>
      <c r="Y11" s="33">
        <v>0</v>
      </c>
      <c r="Z11" s="33">
        <v>0</v>
      </c>
      <c r="AA11" s="33"/>
      <c r="AB11" s="33"/>
      <c r="AC11" s="33">
        <v>1</v>
      </c>
      <c r="AD11" s="33">
        <v>0</v>
      </c>
      <c r="AE11" s="33">
        <v>0</v>
      </c>
      <c r="AF11" s="33">
        <v>0</v>
      </c>
      <c r="AG11" s="33"/>
      <c r="AH11" s="33">
        <v>0</v>
      </c>
      <c r="AI11" s="33"/>
      <c r="AJ11" s="33">
        <v>0</v>
      </c>
    </row>
    <row r="12" spans="1:36" x14ac:dyDescent="0.25">
      <c r="A12" s="1">
        <v>44327</v>
      </c>
      <c r="B12" s="3">
        <v>131</v>
      </c>
      <c r="C12" s="33"/>
      <c r="D12" s="33"/>
      <c r="E12" s="33">
        <v>0</v>
      </c>
      <c r="F12" s="33">
        <v>0</v>
      </c>
      <c r="G12" s="33">
        <v>0</v>
      </c>
      <c r="H12" s="33"/>
      <c r="I12" s="33"/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3"/>
      <c r="AB12" s="33"/>
      <c r="AC12" s="33">
        <v>2</v>
      </c>
      <c r="AD12" s="33">
        <v>0</v>
      </c>
      <c r="AE12" s="33">
        <v>0</v>
      </c>
      <c r="AF12" s="33">
        <v>0</v>
      </c>
      <c r="AG12" s="33"/>
      <c r="AH12" s="33">
        <v>0</v>
      </c>
      <c r="AI12" s="33"/>
      <c r="AJ12" s="33">
        <v>0</v>
      </c>
    </row>
    <row r="13" spans="1:36" x14ac:dyDescent="0.25">
      <c r="A13" s="1">
        <v>44328</v>
      </c>
      <c r="B13" s="3">
        <v>132</v>
      </c>
      <c r="C13" s="33"/>
      <c r="D13" s="33"/>
      <c r="E13" s="33">
        <v>0</v>
      </c>
      <c r="F13" s="33">
        <v>0</v>
      </c>
      <c r="G13" s="33">
        <v>0</v>
      </c>
      <c r="H13" s="33"/>
      <c r="I13" s="33"/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/>
      <c r="AB13" s="33"/>
      <c r="AC13" s="33">
        <v>1</v>
      </c>
      <c r="AD13" s="33">
        <v>0</v>
      </c>
      <c r="AE13" s="33">
        <v>0</v>
      </c>
      <c r="AF13" s="33">
        <v>0</v>
      </c>
      <c r="AG13" s="33"/>
      <c r="AH13" s="33">
        <v>0</v>
      </c>
      <c r="AI13" s="33"/>
      <c r="AJ13" s="33">
        <v>0</v>
      </c>
    </row>
    <row r="14" spans="1:36" x14ac:dyDescent="0.25">
      <c r="A14" s="1">
        <v>44329</v>
      </c>
      <c r="B14" s="3">
        <v>133</v>
      </c>
      <c r="C14" s="33"/>
      <c r="D14" s="33"/>
      <c r="E14" s="33">
        <v>0</v>
      </c>
      <c r="F14" s="33">
        <v>0</v>
      </c>
      <c r="G14" s="33">
        <v>0</v>
      </c>
      <c r="H14" s="33"/>
      <c r="I14" s="33"/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3"/>
      <c r="AB14" s="33"/>
      <c r="AC14" s="33">
        <v>0</v>
      </c>
      <c r="AD14" s="33">
        <v>0</v>
      </c>
      <c r="AE14" s="33">
        <v>0</v>
      </c>
      <c r="AF14" s="33">
        <v>0</v>
      </c>
      <c r="AG14" s="33"/>
      <c r="AH14" s="33">
        <v>0</v>
      </c>
      <c r="AI14" s="33">
        <v>0</v>
      </c>
      <c r="AJ14" s="33">
        <v>0</v>
      </c>
    </row>
    <row r="15" spans="1:36" x14ac:dyDescent="0.25">
      <c r="A15" s="1">
        <v>44330</v>
      </c>
      <c r="B15" s="3">
        <v>134</v>
      </c>
      <c r="C15" s="33"/>
      <c r="D15" s="33"/>
      <c r="E15" s="33">
        <v>0</v>
      </c>
      <c r="F15" s="33">
        <v>0</v>
      </c>
      <c r="G15" s="33">
        <v>0</v>
      </c>
      <c r="H15" s="33"/>
      <c r="I15" s="33"/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/>
      <c r="AB15" s="33"/>
      <c r="AC15" s="33">
        <v>1</v>
      </c>
      <c r="AD15" s="33">
        <v>0</v>
      </c>
      <c r="AE15" s="33">
        <v>0</v>
      </c>
      <c r="AF15" s="33">
        <v>0</v>
      </c>
      <c r="AG15" s="33"/>
      <c r="AH15" s="33">
        <v>0</v>
      </c>
      <c r="AI15" s="33">
        <v>0</v>
      </c>
      <c r="AJ15" s="33">
        <v>0</v>
      </c>
    </row>
    <row r="16" spans="1:36" x14ac:dyDescent="0.25">
      <c r="A16" s="1">
        <v>44331</v>
      </c>
      <c r="B16" s="3">
        <v>135</v>
      </c>
      <c r="C16" s="33"/>
      <c r="D16" s="33"/>
      <c r="E16" s="33">
        <v>0</v>
      </c>
      <c r="F16" s="33">
        <v>0</v>
      </c>
      <c r="G16" s="33">
        <v>0</v>
      </c>
      <c r="H16" s="33"/>
      <c r="I16" s="33"/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3</v>
      </c>
      <c r="AA16" s="33"/>
      <c r="AB16" s="33"/>
      <c r="AC16" s="33">
        <v>0</v>
      </c>
      <c r="AD16" s="33">
        <v>0</v>
      </c>
      <c r="AE16" s="33">
        <v>0</v>
      </c>
      <c r="AF16" s="33">
        <v>0</v>
      </c>
      <c r="AG16" s="33"/>
      <c r="AH16" s="33">
        <v>0</v>
      </c>
      <c r="AI16" s="33">
        <v>0</v>
      </c>
      <c r="AJ16" s="33">
        <v>0</v>
      </c>
    </row>
    <row r="17" spans="1:36" x14ac:dyDescent="0.25">
      <c r="A17" s="1">
        <v>44332</v>
      </c>
      <c r="B17" s="3">
        <v>136</v>
      </c>
      <c r="C17" s="33"/>
      <c r="D17" s="33"/>
      <c r="E17" s="33">
        <v>0</v>
      </c>
      <c r="F17" s="33">
        <v>0</v>
      </c>
      <c r="G17" s="33">
        <v>0</v>
      </c>
      <c r="H17" s="33"/>
      <c r="I17" s="33"/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5</v>
      </c>
      <c r="Y17" s="33">
        <v>0</v>
      </c>
      <c r="Z17" s="33">
        <v>0</v>
      </c>
      <c r="AA17" s="33"/>
      <c r="AB17" s="33"/>
      <c r="AC17" s="33">
        <v>0</v>
      </c>
      <c r="AD17" s="33">
        <v>0</v>
      </c>
      <c r="AE17" s="33">
        <v>0</v>
      </c>
      <c r="AF17" s="33">
        <v>0</v>
      </c>
      <c r="AG17" s="33"/>
      <c r="AH17" s="33">
        <v>0</v>
      </c>
      <c r="AI17" s="33">
        <v>0</v>
      </c>
      <c r="AJ17" s="33">
        <v>0</v>
      </c>
    </row>
    <row r="18" spans="1:36" x14ac:dyDescent="0.25">
      <c r="A18" s="1">
        <v>44333</v>
      </c>
      <c r="B18" s="3">
        <v>137</v>
      </c>
      <c r="C18" s="33"/>
      <c r="D18" s="33"/>
      <c r="E18" s="33">
        <v>0</v>
      </c>
      <c r="F18" s="33">
        <v>0</v>
      </c>
      <c r="G18" s="33">
        <v>0</v>
      </c>
      <c r="H18" s="33"/>
      <c r="I18" s="33"/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/>
      <c r="AB18" s="33"/>
      <c r="AC18" s="33">
        <v>2</v>
      </c>
      <c r="AD18" s="33">
        <v>0</v>
      </c>
      <c r="AE18" s="33">
        <v>0</v>
      </c>
      <c r="AF18" s="33">
        <v>0</v>
      </c>
      <c r="AG18" s="33"/>
      <c r="AH18" s="33">
        <v>0</v>
      </c>
      <c r="AI18" s="33">
        <v>0</v>
      </c>
      <c r="AJ18" s="33">
        <v>0</v>
      </c>
    </row>
    <row r="19" spans="1:36" x14ac:dyDescent="0.25">
      <c r="A19" s="1">
        <v>44334</v>
      </c>
      <c r="B19" s="3">
        <v>138</v>
      </c>
      <c r="C19" s="33"/>
      <c r="D19" s="33"/>
      <c r="E19" s="33">
        <v>0</v>
      </c>
      <c r="F19" s="33">
        <v>0</v>
      </c>
      <c r="G19" s="33">
        <v>0</v>
      </c>
      <c r="H19" s="33"/>
      <c r="I19" s="33"/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/>
      <c r="AC19" s="33">
        <v>0</v>
      </c>
      <c r="AD19" s="33">
        <v>0</v>
      </c>
      <c r="AE19" s="33">
        <v>0</v>
      </c>
      <c r="AF19" s="33">
        <v>0</v>
      </c>
      <c r="AG19" s="33"/>
      <c r="AH19" s="33">
        <v>0</v>
      </c>
      <c r="AI19" s="33">
        <v>0</v>
      </c>
      <c r="AJ19" s="33">
        <v>0</v>
      </c>
    </row>
    <row r="20" spans="1:36" x14ac:dyDescent="0.25">
      <c r="A20" s="1">
        <v>44335</v>
      </c>
      <c r="B20" s="3">
        <v>139</v>
      </c>
      <c r="C20" s="33"/>
      <c r="D20" s="33"/>
      <c r="E20" s="33">
        <v>0</v>
      </c>
      <c r="F20" s="33">
        <v>0</v>
      </c>
      <c r="G20" s="33">
        <v>0</v>
      </c>
      <c r="H20" s="33"/>
      <c r="I20" s="33"/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/>
      <c r="AC20" s="33">
        <v>0</v>
      </c>
      <c r="AD20" s="33">
        <v>0</v>
      </c>
      <c r="AE20" s="33">
        <v>1</v>
      </c>
      <c r="AF20" s="33">
        <v>0</v>
      </c>
      <c r="AG20" s="33"/>
      <c r="AH20" s="33">
        <v>0</v>
      </c>
      <c r="AI20" s="33">
        <v>0</v>
      </c>
      <c r="AJ20" s="33">
        <v>0</v>
      </c>
    </row>
    <row r="21" spans="1:36" x14ac:dyDescent="0.25">
      <c r="A21" s="1">
        <v>44336</v>
      </c>
      <c r="B21" s="3">
        <v>140</v>
      </c>
      <c r="C21" s="33"/>
      <c r="D21" s="33"/>
      <c r="E21" s="33">
        <v>0</v>
      </c>
      <c r="F21" s="33">
        <v>0</v>
      </c>
      <c r="G21" s="33">
        <v>0</v>
      </c>
      <c r="H21" s="33"/>
      <c r="I21" s="33"/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/>
      <c r="AC21" s="33">
        <v>0</v>
      </c>
      <c r="AD21" s="33">
        <v>0</v>
      </c>
      <c r="AE21" s="33">
        <v>0</v>
      </c>
      <c r="AF21" s="33">
        <v>0</v>
      </c>
      <c r="AG21" s="33"/>
      <c r="AH21" s="33">
        <v>0</v>
      </c>
      <c r="AI21" s="33">
        <v>0</v>
      </c>
      <c r="AJ21" s="33">
        <v>0</v>
      </c>
    </row>
    <row r="22" spans="1:36" x14ac:dyDescent="0.25">
      <c r="A22" s="1">
        <v>44337</v>
      </c>
      <c r="B22" s="3">
        <v>141</v>
      </c>
      <c r="C22" s="33"/>
      <c r="D22" s="33"/>
      <c r="E22" s="33">
        <v>0</v>
      </c>
      <c r="F22" s="33">
        <v>0</v>
      </c>
      <c r="G22" s="33">
        <v>0</v>
      </c>
      <c r="H22" s="33"/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/>
      <c r="AC22" s="33">
        <v>4</v>
      </c>
      <c r="AD22" s="33">
        <v>0</v>
      </c>
      <c r="AE22" s="33">
        <v>0</v>
      </c>
      <c r="AF22" s="33">
        <v>0</v>
      </c>
      <c r="AG22" s="33"/>
      <c r="AH22" s="33">
        <v>0</v>
      </c>
      <c r="AI22" s="33">
        <v>0</v>
      </c>
      <c r="AJ22" s="33">
        <v>0</v>
      </c>
    </row>
    <row r="23" spans="1:36" x14ac:dyDescent="0.25">
      <c r="A23" s="1">
        <v>44338</v>
      </c>
      <c r="B23" s="3">
        <v>142</v>
      </c>
      <c r="C23" s="33"/>
      <c r="D23" s="33"/>
      <c r="E23" s="33">
        <v>0</v>
      </c>
      <c r="F23" s="33">
        <v>0</v>
      </c>
      <c r="G23" s="33">
        <v>0</v>
      </c>
      <c r="H23" s="33"/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/>
      <c r="AC23" s="33">
        <v>0</v>
      </c>
      <c r="AD23" s="33">
        <v>2</v>
      </c>
      <c r="AE23" s="33">
        <v>0</v>
      </c>
      <c r="AF23" s="33">
        <v>0</v>
      </c>
      <c r="AG23" s="33"/>
      <c r="AH23" s="33">
        <v>0</v>
      </c>
      <c r="AI23" s="33">
        <v>0</v>
      </c>
      <c r="AJ23" s="33">
        <v>0</v>
      </c>
    </row>
    <row r="24" spans="1:36" x14ac:dyDescent="0.25">
      <c r="A24" s="1">
        <v>44339</v>
      </c>
      <c r="B24" s="3">
        <v>143</v>
      </c>
      <c r="C24" s="33"/>
      <c r="D24" s="33"/>
      <c r="E24" s="33">
        <v>0</v>
      </c>
      <c r="F24" s="33">
        <v>0</v>
      </c>
      <c r="G24" s="33">
        <v>0</v>
      </c>
      <c r="H24" s="33"/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v>0</v>
      </c>
      <c r="AE24" s="33">
        <v>0</v>
      </c>
      <c r="AF24" s="33">
        <v>0</v>
      </c>
      <c r="AG24" s="33">
        <v>0</v>
      </c>
      <c r="AH24" s="33">
        <v>0</v>
      </c>
      <c r="AI24" s="33">
        <v>0</v>
      </c>
      <c r="AJ24" s="33">
        <v>0</v>
      </c>
    </row>
    <row r="25" spans="1:36" x14ac:dyDescent="0.25">
      <c r="A25" s="1">
        <v>44340</v>
      </c>
      <c r="B25" s="3">
        <v>144</v>
      </c>
      <c r="C25" s="33"/>
      <c r="D25" s="33"/>
      <c r="E25" s="33">
        <v>0</v>
      </c>
      <c r="F25" s="33">
        <v>0</v>
      </c>
      <c r="G25" s="33">
        <v>0</v>
      </c>
      <c r="H25" s="33"/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1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</row>
    <row r="26" spans="1:36" x14ac:dyDescent="0.25">
      <c r="A26" s="1">
        <v>44341</v>
      </c>
      <c r="B26" s="3">
        <v>145</v>
      </c>
      <c r="C26" s="33"/>
      <c r="D26" s="33"/>
      <c r="E26" s="33">
        <v>0</v>
      </c>
      <c r="F26" s="33">
        <v>0</v>
      </c>
      <c r="G26" s="33">
        <v>0</v>
      </c>
      <c r="H26" s="33"/>
      <c r="I26" s="33">
        <v>0</v>
      </c>
      <c r="J26" s="33">
        <v>0</v>
      </c>
      <c r="K26" s="33">
        <v>0</v>
      </c>
      <c r="L26" s="33">
        <v>0</v>
      </c>
      <c r="M26" s="33">
        <v>3</v>
      </c>
      <c r="N26" s="33">
        <v>0</v>
      </c>
      <c r="O26" s="33">
        <v>0</v>
      </c>
      <c r="P26" s="33">
        <v>3</v>
      </c>
      <c r="Q26" s="33">
        <v>0</v>
      </c>
      <c r="R26" s="33">
        <v>0</v>
      </c>
      <c r="S26" s="33">
        <v>0</v>
      </c>
      <c r="T26" s="33">
        <v>154</v>
      </c>
      <c r="U26" s="33">
        <v>0</v>
      </c>
      <c r="V26" s="33">
        <v>0</v>
      </c>
      <c r="W26" s="33">
        <v>0</v>
      </c>
      <c r="X26" s="33">
        <v>0</v>
      </c>
      <c r="Y26" s="33">
        <v>0</v>
      </c>
      <c r="Z26" s="33">
        <v>0</v>
      </c>
      <c r="AA26" s="33">
        <v>0</v>
      </c>
      <c r="AB26" s="33">
        <v>0</v>
      </c>
      <c r="AC26" s="33">
        <v>0</v>
      </c>
      <c r="AD26" s="33">
        <v>0</v>
      </c>
      <c r="AE26" s="33">
        <v>0</v>
      </c>
      <c r="AF26" s="33">
        <v>3</v>
      </c>
      <c r="AG26" s="33">
        <v>0</v>
      </c>
      <c r="AH26" s="33">
        <v>0</v>
      </c>
      <c r="AI26" s="33">
        <v>0</v>
      </c>
      <c r="AJ26" s="33">
        <v>0</v>
      </c>
    </row>
    <row r="27" spans="1:36" x14ac:dyDescent="0.25">
      <c r="A27" s="1">
        <v>44342</v>
      </c>
      <c r="B27" s="3">
        <v>146</v>
      </c>
      <c r="C27" s="33"/>
      <c r="D27" s="33">
        <v>0</v>
      </c>
      <c r="E27" s="33">
        <v>0</v>
      </c>
      <c r="F27" s="33">
        <v>0</v>
      </c>
      <c r="G27" s="33">
        <v>0</v>
      </c>
      <c r="H27" s="33"/>
      <c r="I27" s="33">
        <v>0</v>
      </c>
      <c r="J27" s="33">
        <v>0</v>
      </c>
      <c r="K27" s="33">
        <v>0</v>
      </c>
      <c r="L27" s="33">
        <v>0</v>
      </c>
      <c r="M27" s="33">
        <v>8</v>
      </c>
      <c r="N27" s="33">
        <v>0</v>
      </c>
      <c r="O27" s="33">
        <v>0</v>
      </c>
      <c r="P27" s="33">
        <v>2</v>
      </c>
      <c r="Q27" s="33">
        <v>0</v>
      </c>
      <c r="R27" s="33">
        <v>0</v>
      </c>
      <c r="S27" s="33">
        <v>0</v>
      </c>
      <c r="T27" s="33">
        <v>57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5</v>
      </c>
      <c r="AC27" s="33">
        <v>0</v>
      </c>
      <c r="AD27" s="33">
        <v>3</v>
      </c>
      <c r="AE27" s="33">
        <v>0</v>
      </c>
      <c r="AF27" s="33">
        <v>91</v>
      </c>
      <c r="AG27" s="33">
        <v>0</v>
      </c>
      <c r="AH27" s="33">
        <v>0</v>
      </c>
      <c r="AI27" s="33">
        <v>0</v>
      </c>
      <c r="AJ27" s="33">
        <v>0</v>
      </c>
    </row>
    <row r="28" spans="1:36" x14ac:dyDescent="0.25">
      <c r="A28" s="1">
        <v>44343</v>
      </c>
      <c r="B28" s="3">
        <v>147</v>
      </c>
      <c r="C28" s="33"/>
      <c r="D28" s="33">
        <v>0</v>
      </c>
      <c r="E28" s="33">
        <v>0</v>
      </c>
      <c r="F28" s="33">
        <v>0</v>
      </c>
      <c r="G28" s="33">
        <v>0</v>
      </c>
      <c r="H28" s="33"/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11</v>
      </c>
      <c r="Q28" s="33">
        <v>2</v>
      </c>
      <c r="R28" s="33">
        <v>3</v>
      </c>
      <c r="S28" s="33">
        <v>0</v>
      </c>
      <c r="T28" s="33">
        <v>1028</v>
      </c>
      <c r="U28" s="33">
        <v>0</v>
      </c>
      <c r="V28" s="33">
        <v>0</v>
      </c>
      <c r="W28" s="33">
        <v>0</v>
      </c>
      <c r="X28" s="33">
        <v>0</v>
      </c>
      <c r="Y28" s="33">
        <v>0</v>
      </c>
      <c r="Z28" s="33">
        <v>3</v>
      </c>
      <c r="AA28" s="33">
        <v>0</v>
      </c>
      <c r="AB28" s="33">
        <v>0</v>
      </c>
      <c r="AC28" s="33">
        <v>0</v>
      </c>
      <c r="AD28" s="33">
        <v>8</v>
      </c>
      <c r="AE28" s="33">
        <v>0</v>
      </c>
      <c r="AF28" s="33">
        <v>19</v>
      </c>
      <c r="AG28" s="33">
        <v>0</v>
      </c>
      <c r="AH28" s="33">
        <v>0</v>
      </c>
      <c r="AI28" s="33">
        <v>0</v>
      </c>
      <c r="AJ28" s="33">
        <v>0</v>
      </c>
    </row>
    <row r="29" spans="1:36" x14ac:dyDescent="0.25">
      <c r="A29" s="1">
        <v>44344</v>
      </c>
      <c r="B29" s="3">
        <v>148</v>
      </c>
      <c r="C29" s="33"/>
      <c r="D29" s="33">
        <v>0</v>
      </c>
      <c r="E29" s="33">
        <v>0</v>
      </c>
      <c r="F29" s="33">
        <v>0</v>
      </c>
      <c r="G29" s="33">
        <v>4</v>
      </c>
      <c r="H29" s="33"/>
      <c r="I29" s="33">
        <v>0</v>
      </c>
      <c r="J29" s="33">
        <v>1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3">
        <v>2</v>
      </c>
      <c r="R29" s="33">
        <v>9</v>
      </c>
      <c r="S29" s="33">
        <v>0</v>
      </c>
      <c r="T29" s="33">
        <v>101</v>
      </c>
      <c r="U29" s="33">
        <v>0</v>
      </c>
      <c r="V29" s="33">
        <v>0</v>
      </c>
      <c r="W29" s="33">
        <v>0</v>
      </c>
      <c r="X29" s="33">
        <v>0</v>
      </c>
      <c r="Y29" s="33">
        <v>0</v>
      </c>
      <c r="Z29" s="33">
        <v>7</v>
      </c>
      <c r="AA29" s="33">
        <v>0</v>
      </c>
      <c r="AB29" s="33">
        <v>0</v>
      </c>
      <c r="AC29" s="33">
        <v>1</v>
      </c>
      <c r="AD29" s="33">
        <v>5</v>
      </c>
      <c r="AE29" s="33">
        <v>0</v>
      </c>
      <c r="AF29" s="33">
        <v>201</v>
      </c>
      <c r="AG29" s="33">
        <v>0</v>
      </c>
      <c r="AH29" s="33">
        <v>0</v>
      </c>
      <c r="AI29" s="33">
        <v>0</v>
      </c>
      <c r="AJ29" s="33">
        <v>5</v>
      </c>
    </row>
    <row r="30" spans="1:36" x14ac:dyDescent="0.25">
      <c r="A30" s="1">
        <v>44345</v>
      </c>
      <c r="B30" s="3">
        <v>149</v>
      </c>
      <c r="C30" s="33"/>
      <c r="D30" s="33">
        <v>0</v>
      </c>
      <c r="E30" s="33">
        <v>0</v>
      </c>
      <c r="F30" s="33">
        <v>0</v>
      </c>
      <c r="G30" s="33">
        <v>5</v>
      </c>
      <c r="H30" s="33"/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1</v>
      </c>
      <c r="P30" s="33">
        <v>6</v>
      </c>
      <c r="Q30" s="33">
        <v>0</v>
      </c>
      <c r="R30" s="33">
        <v>0</v>
      </c>
      <c r="S30" s="33">
        <v>3</v>
      </c>
      <c r="T30" s="33">
        <v>727</v>
      </c>
      <c r="U30" s="33">
        <v>0</v>
      </c>
      <c r="V30" s="33">
        <v>0</v>
      </c>
      <c r="W30" s="33">
        <v>0</v>
      </c>
      <c r="X30" s="33">
        <v>0</v>
      </c>
      <c r="Y30" s="33">
        <v>1</v>
      </c>
      <c r="Z30" s="33">
        <v>0</v>
      </c>
      <c r="AA30" s="33">
        <v>0</v>
      </c>
      <c r="AB30" s="33">
        <v>11</v>
      </c>
      <c r="AC30" s="33">
        <v>0</v>
      </c>
      <c r="AD30" s="33">
        <v>3</v>
      </c>
      <c r="AE30" s="33">
        <v>0</v>
      </c>
      <c r="AF30" s="33">
        <v>1</v>
      </c>
      <c r="AG30" s="33">
        <v>0</v>
      </c>
      <c r="AH30" s="33">
        <v>0</v>
      </c>
      <c r="AI30" s="33">
        <v>0</v>
      </c>
      <c r="AJ30" s="33">
        <v>0</v>
      </c>
    </row>
    <row r="31" spans="1:36" x14ac:dyDescent="0.25">
      <c r="A31" s="1">
        <v>44346</v>
      </c>
      <c r="B31" s="3">
        <v>150</v>
      </c>
      <c r="C31" s="33"/>
      <c r="D31" s="33">
        <v>0</v>
      </c>
      <c r="E31" s="33">
        <v>0</v>
      </c>
      <c r="F31" s="33">
        <v>0</v>
      </c>
      <c r="G31" s="33">
        <v>14</v>
      </c>
      <c r="H31" s="33"/>
      <c r="I31" s="33">
        <v>7</v>
      </c>
      <c r="J31" s="33">
        <v>2</v>
      </c>
      <c r="K31" s="33">
        <v>0</v>
      </c>
      <c r="L31" s="33">
        <v>0</v>
      </c>
      <c r="M31" s="33">
        <v>0</v>
      </c>
      <c r="N31" s="33">
        <v>0</v>
      </c>
      <c r="O31" s="33">
        <v>1</v>
      </c>
      <c r="P31" s="33">
        <v>13</v>
      </c>
      <c r="Q31" s="33">
        <v>5</v>
      </c>
      <c r="R31" s="33">
        <v>15</v>
      </c>
      <c r="S31" s="33">
        <v>4</v>
      </c>
      <c r="T31" s="33">
        <v>946</v>
      </c>
      <c r="U31" s="33">
        <v>0</v>
      </c>
      <c r="V31" s="33">
        <v>1</v>
      </c>
      <c r="W31" s="33">
        <v>0</v>
      </c>
      <c r="X31" s="33">
        <v>0</v>
      </c>
      <c r="Y31" s="33">
        <v>0</v>
      </c>
      <c r="Z31" s="33">
        <v>0</v>
      </c>
      <c r="AA31" s="33">
        <v>1</v>
      </c>
      <c r="AB31" s="33">
        <v>425</v>
      </c>
      <c r="AC31" s="33">
        <v>0</v>
      </c>
      <c r="AD31" s="33">
        <v>3</v>
      </c>
      <c r="AE31" s="33">
        <v>0</v>
      </c>
      <c r="AF31" s="33">
        <v>7</v>
      </c>
      <c r="AG31" s="33">
        <v>1</v>
      </c>
      <c r="AH31" s="33">
        <v>0</v>
      </c>
      <c r="AI31" s="33">
        <v>0</v>
      </c>
      <c r="AJ31" s="33">
        <v>0</v>
      </c>
    </row>
    <row r="32" spans="1:36" x14ac:dyDescent="0.25">
      <c r="A32" s="1">
        <v>44347</v>
      </c>
      <c r="B32" s="3">
        <v>151</v>
      </c>
      <c r="C32" s="33"/>
      <c r="D32" s="33">
        <v>11</v>
      </c>
      <c r="E32" s="33">
        <v>0</v>
      </c>
      <c r="F32" s="33">
        <v>0</v>
      </c>
      <c r="G32" s="33">
        <v>2</v>
      </c>
      <c r="H32" s="33"/>
      <c r="I32" s="33">
        <v>14</v>
      </c>
      <c r="J32" s="33">
        <v>0</v>
      </c>
      <c r="K32" s="33">
        <v>0</v>
      </c>
      <c r="L32" s="33">
        <v>0</v>
      </c>
      <c r="M32" s="33">
        <v>10</v>
      </c>
      <c r="N32" s="33">
        <v>0</v>
      </c>
      <c r="O32" s="33">
        <v>0</v>
      </c>
      <c r="P32" s="33">
        <v>0</v>
      </c>
      <c r="Q32" s="33">
        <v>19</v>
      </c>
      <c r="R32" s="33">
        <v>8</v>
      </c>
      <c r="S32" s="33">
        <v>0</v>
      </c>
      <c r="T32" s="33">
        <v>741</v>
      </c>
      <c r="U32" s="33">
        <v>0</v>
      </c>
      <c r="V32" s="33">
        <v>0</v>
      </c>
      <c r="W32" s="33">
        <v>0</v>
      </c>
      <c r="X32" s="33">
        <v>5</v>
      </c>
      <c r="Y32" s="33">
        <v>0</v>
      </c>
      <c r="Z32" s="33">
        <v>5</v>
      </c>
      <c r="AA32" s="33">
        <v>1</v>
      </c>
      <c r="AB32" s="33">
        <v>68</v>
      </c>
      <c r="AC32" s="33">
        <v>0</v>
      </c>
      <c r="AD32" s="33">
        <v>1</v>
      </c>
      <c r="AE32" s="33">
        <v>0</v>
      </c>
      <c r="AF32" s="33">
        <v>69</v>
      </c>
      <c r="AG32" s="33">
        <v>0</v>
      </c>
      <c r="AH32" s="33">
        <v>0</v>
      </c>
      <c r="AI32" s="33">
        <v>0</v>
      </c>
      <c r="AJ32" s="33">
        <v>0</v>
      </c>
    </row>
    <row r="33" spans="1:36" x14ac:dyDescent="0.25">
      <c r="A33" s="1">
        <v>44348</v>
      </c>
      <c r="B33" s="3">
        <v>152</v>
      </c>
      <c r="C33" s="33"/>
      <c r="D33" s="33">
        <v>5</v>
      </c>
      <c r="E33" s="33">
        <v>5</v>
      </c>
      <c r="F33" s="33">
        <v>0</v>
      </c>
      <c r="G33" s="33">
        <v>2</v>
      </c>
      <c r="H33" s="33"/>
      <c r="I33" s="33">
        <v>9</v>
      </c>
      <c r="J33" s="33">
        <v>0</v>
      </c>
      <c r="K33" s="33">
        <v>0</v>
      </c>
      <c r="L33" s="33">
        <v>197</v>
      </c>
      <c r="M33" s="33">
        <v>9</v>
      </c>
      <c r="N33" s="33">
        <v>0</v>
      </c>
      <c r="O33" s="33">
        <v>0</v>
      </c>
      <c r="P33" s="33">
        <v>172</v>
      </c>
      <c r="Q33" s="33">
        <v>28</v>
      </c>
      <c r="R33" s="33">
        <v>1</v>
      </c>
      <c r="S33" s="33">
        <v>7</v>
      </c>
      <c r="T33" s="33">
        <v>1072</v>
      </c>
      <c r="U33" s="33">
        <v>0</v>
      </c>
      <c r="V33" s="33">
        <v>0</v>
      </c>
      <c r="W33" s="33">
        <v>0</v>
      </c>
      <c r="X33" s="33">
        <v>1311</v>
      </c>
      <c r="Y33" s="33">
        <v>0</v>
      </c>
      <c r="Z33" s="33">
        <v>81</v>
      </c>
      <c r="AA33" s="33">
        <v>1</v>
      </c>
      <c r="AB33" s="33">
        <v>38</v>
      </c>
      <c r="AC33" s="33">
        <v>0</v>
      </c>
      <c r="AD33" s="33">
        <v>2</v>
      </c>
      <c r="AE33" s="33">
        <v>0</v>
      </c>
      <c r="AF33" s="33">
        <v>1719</v>
      </c>
      <c r="AG33" s="33">
        <v>0</v>
      </c>
      <c r="AH33" s="33">
        <v>1</v>
      </c>
      <c r="AI33" s="33">
        <v>0</v>
      </c>
      <c r="AJ33" s="33">
        <v>0</v>
      </c>
    </row>
    <row r="34" spans="1:36" x14ac:dyDescent="0.25">
      <c r="A34" s="1">
        <v>44349</v>
      </c>
      <c r="B34" s="3">
        <v>153</v>
      </c>
      <c r="C34" s="33"/>
      <c r="D34" s="33">
        <v>6</v>
      </c>
      <c r="E34" s="33">
        <v>1</v>
      </c>
      <c r="F34" s="33">
        <v>0</v>
      </c>
      <c r="G34" s="33">
        <v>4</v>
      </c>
      <c r="H34" s="33"/>
      <c r="I34" s="33">
        <v>17</v>
      </c>
      <c r="J34" s="33">
        <v>0</v>
      </c>
      <c r="K34" s="33">
        <v>0</v>
      </c>
      <c r="L34" s="33">
        <v>344</v>
      </c>
      <c r="M34" s="33">
        <v>23</v>
      </c>
      <c r="N34" s="33">
        <v>3</v>
      </c>
      <c r="O34" s="33">
        <v>0</v>
      </c>
      <c r="P34" s="33">
        <v>5</v>
      </c>
      <c r="Q34" s="33">
        <v>57</v>
      </c>
      <c r="R34" s="33">
        <v>300</v>
      </c>
      <c r="S34" s="33">
        <v>22</v>
      </c>
      <c r="T34" s="33">
        <v>688</v>
      </c>
      <c r="U34" s="33">
        <v>0</v>
      </c>
      <c r="V34" s="33">
        <v>3</v>
      </c>
      <c r="W34" s="33">
        <v>0</v>
      </c>
      <c r="X34" s="33">
        <v>826</v>
      </c>
      <c r="Y34" s="33">
        <v>2</v>
      </c>
      <c r="Z34" s="33">
        <v>1</v>
      </c>
      <c r="AA34" s="33">
        <v>0</v>
      </c>
      <c r="AB34" s="33">
        <v>265</v>
      </c>
      <c r="AC34" s="33">
        <v>0</v>
      </c>
      <c r="AD34" s="33">
        <v>0</v>
      </c>
      <c r="AE34" s="33">
        <v>0</v>
      </c>
      <c r="AF34" s="33">
        <v>4312</v>
      </c>
      <c r="AG34" s="33">
        <v>0</v>
      </c>
      <c r="AH34" s="33">
        <v>6</v>
      </c>
      <c r="AI34" s="33">
        <v>1</v>
      </c>
      <c r="AJ34" s="33">
        <v>0</v>
      </c>
    </row>
    <row r="35" spans="1:36" x14ac:dyDescent="0.25">
      <c r="A35" s="1">
        <v>44350</v>
      </c>
      <c r="B35" s="3">
        <v>154</v>
      </c>
      <c r="C35" s="33"/>
      <c r="D35" s="33">
        <v>7</v>
      </c>
      <c r="E35" s="33">
        <v>8</v>
      </c>
      <c r="F35" s="33">
        <v>0</v>
      </c>
      <c r="G35" s="33">
        <v>6</v>
      </c>
      <c r="H35" s="33"/>
      <c r="I35" s="33">
        <v>16</v>
      </c>
      <c r="J35" s="33">
        <v>0</v>
      </c>
      <c r="K35" s="33">
        <v>0</v>
      </c>
      <c r="L35" s="33">
        <v>198</v>
      </c>
      <c r="M35" s="33">
        <v>0</v>
      </c>
      <c r="N35" s="33">
        <v>3</v>
      </c>
      <c r="O35" s="33">
        <v>0</v>
      </c>
      <c r="P35" s="33">
        <v>11</v>
      </c>
      <c r="Q35" s="33">
        <v>0</v>
      </c>
      <c r="R35" s="33">
        <v>183</v>
      </c>
      <c r="S35" s="33">
        <v>0</v>
      </c>
      <c r="T35" s="33">
        <v>1266</v>
      </c>
      <c r="U35" s="33">
        <v>0</v>
      </c>
      <c r="V35" s="33">
        <v>4</v>
      </c>
      <c r="W35" s="33">
        <v>0</v>
      </c>
      <c r="X35" s="33">
        <v>368</v>
      </c>
      <c r="Y35" s="33">
        <v>4</v>
      </c>
      <c r="Z35" s="33">
        <v>10</v>
      </c>
      <c r="AA35" s="33">
        <v>0</v>
      </c>
      <c r="AB35" s="33">
        <v>11</v>
      </c>
      <c r="AC35" s="33">
        <v>0</v>
      </c>
      <c r="AD35" s="33">
        <v>0</v>
      </c>
      <c r="AE35" s="33">
        <v>0</v>
      </c>
      <c r="AF35" s="33">
        <v>3435</v>
      </c>
      <c r="AG35" s="33">
        <v>2</v>
      </c>
      <c r="AH35" s="33">
        <v>0</v>
      </c>
      <c r="AI35" s="33">
        <v>0</v>
      </c>
      <c r="AJ35" s="33">
        <v>0</v>
      </c>
    </row>
    <row r="36" spans="1:36" x14ac:dyDescent="0.25">
      <c r="A36" s="1">
        <v>44351</v>
      </c>
      <c r="B36" s="3">
        <v>155</v>
      </c>
      <c r="C36" s="33"/>
      <c r="D36" s="33">
        <v>33</v>
      </c>
      <c r="E36" s="33">
        <v>4</v>
      </c>
      <c r="F36" s="33">
        <v>0</v>
      </c>
      <c r="G36" s="33">
        <v>7</v>
      </c>
      <c r="H36" s="33"/>
      <c r="I36" s="33">
        <v>69</v>
      </c>
      <c r="J36" s="33">
        <v>11</v>
      </c>
      <c r="K36" s="33">
        <v>0</v>
      </c>
      <c r="L36" s="33">
        <v>0</v>
      </c>
      <c r="M36" s="33">
        <v>14</v>
      </c>
      <c r="N36" s="33">
        <v>1</v>
      </c>
      <c r="O36" s="33">
        <v>4</v>
      </c>
      <c r="P36" s="33">
        <v>0</v>
      </c>
      <c r="Q36" s="33">
        <v>110</v>
      </c>
      <c r="R36" s="33">
        <v>355</v>
      </c>
      <c r="S36" s="33">
        <v>61</v>
      </c>
      <c r="T36" s="33">
        <v>332</v>
      </c>
      <c r="U36" s="33">
        <v>0</v>
      </c>
      <c r="V36" s="33">
        <v>3</v>
      </c>
      <c r="W36" s="33">
        <v>0</v>
      </c>
      <c r="X36" s="33">
        <v>1370</v>
      </c>
      <c r="Y36" s="33">
        <v>0</v>
      </c>
      <c r="Z36" s="33">
        <v>18</v>
      </c>
      <c r="AA36" s="33">
        <v>0</v>
      </c>
      <c r="AB36" s="33">
        <v>257</v>
      </c>
      <c r="AC36" s="33">
        <v>0</v>
      </c>
      <c r="AD36" s="33">
        <v>0</v>
      </c>
      <c r="AE36" s="33">
        <v>0</v>
      </c>
      <c r="AF36" s="33">
        <v>114</v>
      </c>
      <c r="AG36" s="33">
        <v>0</v>
      </c>
      <c r="AH36" s="33">
        <v>3</v>
      </c>
      <c r="AI36" s="33">
        <v>0</v>
      </c>
      <c r="AJ36" s="33">
        <v>0</v>
      </c>
    </row>
    <row r="37" spans="1:36" x14ac:dyDescent="0.25">
      <c r="A37" s="1">
        <v>44352</v>
      </c>
      <c r="B37" s="3">
        <v>156</v>
      </c>
      <c r="C37" s="33"/>
      <c r="D37" s="33">
        <v>77</v>
      </c>
      <c r="E37" s="33">
        <v>5</v>
      </c>
      <c r="F37" s="33">
        <v>0</v>
      </c>
      <c r="G37" s="33">
        <v>21</v>
      </c>
      <c r="H37" s="33"/>
      <c r="I37" s="33">
        <v>40</v>
      </c>
      <c r="J37" s="33">
        <v>15</v>
      </c>
      <c r="K37" s="33">
        <v>4</v>
      </c>
      <c r="L37" s="33">
        <v>0</v>
      </c>
      <c r="M37" s="33">
        <v>21</v>
      </c>
      <c r="N37" s="33">
        <v>16</v>
      </c>
      <c r="O37" s="33">
        <v>0</v>
      </c>
      <c r="P37" s="33">
        <v>98</v>
      </c>
      <c r="Q37" s="33">
        <v>126</v>
      </c>
      <c r="R37" s="33">
        <v>7</v>
      </c>
      <c r="S37" s="33">
        <v>247</v>
      </c>
      <c r="T37" s="33">
        <v>1753</v>
      </c>
      <c r="U37" s="33">
        <v>0</v>
      </c>
      <c r="V37" s="33">
        <v>6</v>
      </c>
      <c r="W37" s="33">
        <v>0</v>
      </c>
      <c r="X37" s="33">
        <v>66</v>
      </c>
      <c r="Y37" s="33">
        <v>25</v>
      </c>
      <c r="Z37" s="33">
        <v>4</v>
      </c>
      <c r="AA37" s="33">
        <v>0</v>
      </c>
      <c r="AB37" s="33">
        <v>1220</v>
      </c>
      <c r="AC37" s="33">
        <v>0</v>
      </c>
      <c r="AD37" s="33">
        <v>0</v>
      </c>
      <c r="AE37" s="33">
        <v>0</v>
      </c>
      <c r="AF37" s="33">
        <v>1429</v>
      </c>
      <c r="AG37" s="33">
        <v>0</v>
      </c>
      <c r="AH37" s="33">
        <v>1</v>
      </c>
      <c r="AI37" s="33">
        <v>0</v>
      </c>
      <c r="AJ37" s="33">
        <v>0</v>
      </c>
    </row>
    <row r="38" spans="1:36" x14ac:dyDescent="0.25">
      <c r="A38" s="1">
        <v>44353</v>
      </c>
      <c r="B38" s="3">
        <v>157</v>
      </c>
      <c r="C38" s="33"/>
      <c r="D38" s="33">
        <v>0</v>
      </c>
      <c r="E38" s="33">
        <v>4</v>
      </c>
      <c r="F38" s="33">
        <v>0</v>
      </c>
      <c r="G38" s="33">
        <v>17</v>
      </c>
      <c r="H38" s="33"/>
      <c r="I38" s="33">
        <v>90</v>
      </c>
      <c r="J38" s="33">
        <v>6</v>
      </c>
      <c r="K38" s="33">
        <v>2</v>
      </c>
      <c r="L38" s="33">
        <v>609</v>
      </c>
      <c r="M38" s="33">
        <v>34</v>
      </c>
      <c r="N38" s="33">
        <v>1</v>
      </c>
      <c r="O38" s="33">
        <v>5</v>
      </c>
      <c r="P38" s="33">
        <v>562</v>
      </c>
      <c r="Q38" s="33">
        <v>0</v>
      </c>
      <c r="R38" s="33">
        <v>1146</v>
      </c>
      <c r="S38" s="33">
        <v>87</v>
      </c>
      <c r="T38" s="33">
        <v>1241</v>
      </c>
      <c r="U38" s="33">
        <v>0</v>
      </c>
      <c r="V38" s="33">
        <v>256</v>
      </c>
      <c r="W38" s="33">
        <v>0</v>
      </c>
      <c r="X38" s="33">
        <v>186</v>
      </c>
      <c r="Y38" s="33">
        <v>34</v>
      </c>
      <c r="Z38" s="33">
        <v>9</v>
      </c>
      <c r="AA38" s="33">
        <v>1</v>
      </c>
      <c r="AB38" s="33">
        <v>534</v>
      </c>
      <c r="AC38" s="33">
        <v>0</v>
      </c>
      <c r="AD38" s="33">
        <v>0</v>
      </c>
      <c r="AE38" s="33">
        <v>35</v>
      </c>
      <c r="AF38" s="33">
        <v>3636</v>
      </c>
      <c r="AG38" s="33">
        <v>0</v>
      </c>
      <c r="AH38" s="33">
        <v>8</v>
      </c>
      <c r="AI38" s="33">
        <v>0</v>
      </c>
      <c r="AJ38" s="33">
        <v>2</v>
      </c>
    </row>
    <row r="39" spans="1:36" x14ac:dyDescent="0.25">
      <c r="A39" s="1">
        <v>44354</v>
      </c>
      <c r="B39" s="3">
        <v>158</v>
      </c>
      <c r="C39" s="33">
        <v>2</v>
      </c>
      <c r="D39" s="33">
        <v>5</v>
      </c>
      <c r="E39" s="33">
        <v>17</v>
      </c>
      <c r="F39" s="33">
        <v>0</v>
      </c>
      <c r="G39" s="33">
        <v>13</v>
      </c>
      <c r="H39" s="33"/>
      <c r="I39" s="33">
        <v>12</v>
      </c>
      <c r="J39" s="33">
        <v>0</v>
      </c>
      <c r="K39" s="33">
        <v>1</v>
      </c>
      <c r="L39" s="33">
        <v>6</v>
      </c>
      <c r="M39" s="33">
        <v>13</v>
      </c>
      <c r="N39" s="33">
        <v>11</v>
      </c>
      <c r="O39" s="33">
        <v>35</v>
      </c>
      <c r="P39" s="33">
        <v>709</v>
      </c>
      <c r="Q39" s="33">
        <v>274</v>
      </c>
      <c r="R39" s="33">
        <v>70</v>
      </c>
      <c r="S39" s="33">
        <v>39</v>
      </c>
      <c r="T39" s="33">
        <v>910</v>
      </c>
      <c r="U39" s="33">
        <v>35</v>
      </c>
      <c r="V39" s="33">
        <v>8</v>
      </c>
      <c r="W39" s="33">
        <v>0</v>
      </c>
      <c r="X39" s="33">
        <v>624</v>
      </c>
      <c r="Y39" s="33">
        <v>0</v>
      </c>
      <c r="Z39" s="33">
        <v>17</v>
      </c>
      <c r="AA39" s="33">
        <v>0</v>
      </c>
      <c r="AB39" s="33">
        <v>658</v>
      </c>
      <c r="AC39" s="33">
        <v>0</v>
      </c>
      <c r="AD39" s="33">
        <v>0</v>
      </c>
      <c r="AE39" s="33">
        <v>0</v>
      </c>
      <c r="AF39" s="33">
        <v>86</v>
      </c>
      <c r="AG39" s="33">
        <v>0</v>
      </c>
      <c r="AH39" s="33">
        <v>1094</v>
      </c>
      <c r="AI39" s="33">
        <v>0</v>
      </c>
      <c r="AJ39" s="33">
        <v>0</v>
      </c>
    </row>
    <row r="40" spans="1:36" x14ac:dyDescent="0.25">
      <c r="A40" s="1">
        <v>44355</v>
      </c>
      <c r="B40" s="3">
        <v>159</v>
      </c>
      <c r="C40" s="33">
        <v>0</v>
      </c>
      <c r="D40" s="33">
        <v>2</v>
      </c>
      <c r="E40" s="33">
        <v>0</v>
      </c>
      <c r="F40" s="33">
        <v>0</v>
      </c>
      <c r="G40" s="33">
        <v>31</v>
      </c>
      <c r="H40" s="33"/>
      <c r="I40" s="33">
        <v>185</v>
      </c>
      <c r="J40" s="33">
        <v>0</v>
      </c>
      <c r="K40" s="33">
        <v>6</v>
      </c>
      <c r="L40" s="33">
        <v>184</v>
      </c>
      <c r="M40" s="33">
        <v>2</v>
      </c>
      <c r="N40" s="33">
        <v>0</v>
      </c>
      <c r="O40" s="33">
        <v>2</v>
      </c>
      <c r="P40" s="33">
        <v>1459</v>
      </c>
      <c r="Q40" s="33">
        <v>5</v>
      </c>
      <c r="R40" s="33">
        <v>174</v>
      </c>
      <c r="S40" s="33">
        <v>751</v>
      </c>
      <c r="T40" s="33">
        <v>1309</v>
      </c>
      <c r="U40" s="33">
        <v>0</v>
      </c>
      <c r="V40" s="33">
        <v>0</v>
      </c>
      <c r="W40" s="33">
        <v>0</v>
      </c>
      <c r="X40" s="33">
        <v>390</v>
      </c>
      <c r="Y40" s="33">
        <v>36</v>
      </c>
      <c r="Z40" s="33">
        <v>40</v>
      </c>
      <c r="AA40" s="33">
        <v>4</v>
      </c>
      <c r="AB40" s="33">
        <v>1862</v>
      </c>
      <c r="AC40" s="33">
        <v>2</v>
      </c>
      <c r="AD40" s="33">
        <v>3</v>
      </c>
      <c r="AE40" s="33">
        <v>0</v>
      </c>
      <c r="AF40" s="33">
        <v>326</v>
      </c>
      <c r="AG40" s="33">
        <v>0</v>
      </c>
      <c r="AH40" s="33">
        <v>2</v>
      </c>
      <c r="AI40" s="33">
        <v>1</v>
      </c>
      <c r="AJ40" s="33">
        <v>0</v>
      </c>
    </row>
    <row r="41" spans="1:36" x14ac:dyDescent="0.25">
      <c r="A41" s="1">
        <v>44356</v>
      </c>
      <c r="B41" s="3">
        <v>160</v>
      </c>
      <c r="C41" s="33">
        <v>0</v>
      </c>
      <c r="D41" s="33">
        <v>0</v>
      </c>
      <c r="E41" s="33">
        <v>15</v>
      </c>
      <c r="F41" s="33">
        <v>0</v>
      </c>
      <c r="G41" s="33">
        <v>40</v>
      </c>
      <c r="H41" s="33"/>
      <c r="I41" s="33">
        <v>2</v>
      </c>
      <c r="J41" s="33">
        <v>121</v>
      </c>
      <c r="K41" s="33">
        <v>0</v>
      </c>
      <c r="L41" s="33">
        <v>1191</v>
      </c>
      <c r="M41" s="33">
        <v>16</v>
      </c>
      <c r="N41" s="33">
        <v>0</v>
      </c>
      <c r="O41" s="33">
        <v>171</v>
      </c>
      <c r="P41" s="33">
        <v>496</v>
      </c>
      <c r="Q41" s="33">
        <v>541</v>
      </c>
      <c r="R41" s="33">
        <v>960</v>
      </c>
      <c r="S41" s="33">
        <v>3</v>
      </c>
      <c r="T41" s="33">
        <v>1353</v>
      </c>
      <c r="U41" s="33">
        <v>1</v>
      </c>
      <c r="V41" s="33">
        <v>11</v>
      </c>
      <c r="W41" s="33">
        <v>0</v>
      </c>
      <c r="X41" s="33">
        <v>307</v>
      </c>
      <c r="Y41" s="33">
        <v>200</v>
      </c>
      <c r="Z41" s="33">
        <v>2</v>
      </c>
      <c r="AA41" s="33">
        <v>1</v>
      </c>
      <c r="AB41" s="33">
        <v>786</v>
      </c>
      <c r="AC41" s="33">
        <v>33</v>
      </c>
      <c r="AD41" s="33">
        <v>0</v>
      </c>
      <c r="AE41" s="33">
        <v>0</v>
      </c>
      <c r="AF41" s="33">
        <v>122</v>
      </c>
      <c r="AG41" s="33">
        <v>2</v>
      </c>
      <c r="AH41" s="33">
        <v>3</v>
      </c>
      <c r="AI41" s="33">
        <v>0</v>
      </c>
      <c r="AJ41" s="33">
        <v>0</v>
      </c>
    </row>
    <row r="42" spans="1:36" x14ac:dyDescent="0.25">
      <c r="A42" s="1">
        <v>44357</v>
      </c>
      <c r="B42" s="3">
        <v>161</v>
      </c>
      <c r="C42" s="33">
        <v>1</v>
      </c>
      <c r="D42" s="33">
        <v>5</v>
      </c>
      <c r="E42" s="33">
        <v>2</v>
      </c>
      <c r="F42" s="33">
        <v>2</v>
      </c>
      <c r="G42" s="33">
        <v>82</v>
      </c>
      <c r="H42" s="33">
        <v>373</v>
      </c>
      <c r="I42" s="33">
        <v>307</v>
      </c>
      <c r="J42" s="33">
        <v>5</v>
      </c>
      <c r="K42" s="33">
        <v>0</v>
      </c>
      <c r="L42" s="33">
        <v>3</v>
      </c>
      <c r="M42" s="33">
        <v>0</v>
      </c>
      <c r="N42" s="33">
        <v>0</v>
      </c>
      <c r="O42" s="33">
        <v>547</v>
      </c>
      <c r="P42" s="33">
        <v>796</v>
      </c>
      <c r="Q42" s="33">
        <v>783</v>
      </c>
      <c r="R42" s="33">
        <v>414</v>
      </c>
      <c r="S42" s="33">
        <v>163</v>
      </c>
      <c r="T42" s="33">
        <v>608</v>
      </c>
      <c r="U42" s="33">
        <v>0</v>
      </c>
      <c r="V42" s="33">
        <v>247</v>
      </c>
      <c r="W42" s="33">
        <v>0</v>
      </c>
      <c r="X42" s="33">
        <v>289</v>
      </c>
      <c r="Y42" s="33">
        <v>206</v>
      </c>
      <c r="Z42" s="33">
        <v>337</v>
      </c>
      <c r="AA42" s="33">
        <v>1</v>
      </c>
      <c r="AB42" s="33">
        <v>1260</v>
      </c>
      <c r="AC42" s="33">
        <v>955</v>
      </c>
      <c r="AD42" s="33">
        <v>42</v>
      </c>
      <c r="AE42" s="33">
        <v>0</v>
      </c>
      <c r="AF42" s="33">
        <v>417</v>
      </c>
      <c r="AG42" s="33">
        <v>9</v>
      </c>
      <c r="AH42" s="33">
        <v>637</v>
      </c>
      <c r="AI42" s="33">
        <v>0</v>
      </c>
      <c r="AJ42" s="33">
        <v>0</v>
      </c>
    </row>
    <row r="43" spans="1:36" x14ac:dyDescent="0.25">
      <c r="A43" s="1">
        <v>44358</v>
      </c>
      <c r="B43" s="3">
        <v>162</v>
      </c>
      <c r="C43" s="33">
        <v>1</v>
      </c>
      <c r="D43" s="33">
        <v>947</v>
      </c>
      <c r="E43" s="33">
        <v>1</v>
      </c>
      <c r="F43" s="33">
        <v>0</v>
      </c>
      <c r="G43" s="33">
        <v>136</v>
      </c>
      <c r="H43" s="33">
        <v>24</v>
      </c>
      <c r="I43" s="33">
        <v>21</v>
      </c>
      <c r="J43" s="33">
        <v>24</v>
      </c>
      <c r="K43" s="33">
        <v>0</v>
      </c>
      <c r="L43" s="33">
        <v>0</v>
      </c>
      <c r="M43" s="33">
        <v>301</v>
      </c>
      <c r="N43" s="33">
        <v>0</v>
      </c>
      <c r="O43" s="33">
        <v>0</v>
      </c>
      <c r="P43" s="33">
        <v>178</v>
      </c>
      <c r="Q43" s="33">
        <v>42</v>
      </c>
      <c r="R43" s="33">
        <v>453</v>
      </c>
      <c r="S43" s="33">
        <v>138</v>
      </c>
      <c r="T43" s="33">
        <v>307</v>
      </c>
      <c r="U43" s="33">
        <v>0</v>
      </c>
      <c r="V43" s="33">
        <v>152</v>
      </c>
      <c r="W43" s="33">
        <v>0</v>
      </c>
      <c r="X43" s="33">
        <v>535</v>
      </c>
      <c r="Y43" s="33">
        <v>0</v>
      </c>
      <c r="Z43" s="33">
        <v>339</v>
      </c>
      <c r="AA43" s="33">
        <v>0</v>
      </c>
      <c r="AB43" s="33">
        <v>1658</v>
      </c>
      <c r="AC43" s="33">
        <v>244</v>
      </c>
      <c r="AD43" s="33">
        <v>424</v>
      </c>
      <c r="AE43" s="33">
        <v>0</v>
      </c>
      <c r="AF43" s="33">
        <v>123</v>
      </c>
      <c r="AG43" s="33">
        <v>1</v>
      </c>
      <c r="AH43" s="33">
        <v>0</v>
      </c>
      <c r="AI43" s="33">
        <v>0</v>
      </c>
      <c r="AJ43" s="33">
        <v>37</v>
      </c>
    </row>
    <row r="44" spans="1:36" x14ac:dyDescent="0.25">
      <c r="A44" s="1">
        <v>44359</v>
      </c>
      <c r="B44" s="3">
        <v>163</v>
      </c>
      <c r="C44" s="33">
        <v>0</v>
      </c>
      <c r="D44" s="33">
        <v>675</v>
      </c>
      <c r="E44" s="33">
        <v>0</v>
      </c>
      <c r="F44" s="33">
        <v>3</v>
      </c>
      <c r="G44" s="33">
        <v>199</v>
      </c>
      <c r="H44" s="33">
        <v>53</v>
      </c>
      <c r="I44" s="33">
        <v>393</v>
      </c>
      <c r="J44" s="33">
        <v>0</v>
      </c>
      <c r="K44" s="33">
        <v>0</v>
      </c>
      <c r="L44" s="33">
        <v>22</v>
      </c>
      <c r="M44" s="33">
        <v>744</v>
      </c>
      <c r="N44" s="33">
        <v>10</v>
      </c>
      <c r="O44" s="33">
        <v>0</v>
      </c>
      <c r="P44" s="33">
        <v>3</v>
      </c>
      <c r="Q44" s="33">
        <v>288</v>
      </c>
      <c r="R44" s="33">
        <v>65</v>
      </c>
      <c r="S44" s="33">
        <v>324</v>
      </c>
      <c r="T44" s="33">
        <v>498</v>
      </c>
      <c r="U44" s="33">
        <v>443</v>
      </c>
      <c r="V44" s="33">
        <v>3</v>
      </c>
      <c r="W44" s="33">
        <v>5</v>
      </c>
      <c r="X44" s="33">
        <v>21</v>
      </c>
      <c r="Y44" s="33">
        <v>0</v>
      </c>
      <c r="Z44" s="33">
        <v>45</v>
      </c>
      <c r="AA44" s="33">
        <v>0</v>
      </c>
      <c r="AB44" s="33">
        <v>2970</v>
      </c>
      <c r="AC44" s="33">
        <v>484</v>
      </c>
      <c r="AD44" s="33">
        <v>32</v>
      </c>
      <c r="AE44" s="33">
        <v>0</v>
      </c>
      <c r="AF44" s="33">
        <v>2011</v>
      </c>
      <c r="AG44" s="33">
        <v>9</v>
      </c>
      <c r="AH44" s="33">
        <v>518</v>
      </c>
      <c r="AI44" s="33">
        <v>0</v>
      </c>
      <c r="AJ44" s="33">
        <v>16</v>
      </c>
    </row>
    <row r="45" spans="1:36" x14ac:dyDescent="0.25">
      <c r="A45" s="1">
        <v>44360</v>
      </c>
      <c r="B45" s="3">
        <v>164</v>
      </c>
      <c r="C45" s="33">
        <v>0</v>
      </c>
      <c r="D45" s="33">
        <v>252</v>
      </c>
      <c r="E45" s="33">
        <v>87</v>
      </c>
      <c r="F45" s="33">
        <v>111</v>
      </c>
      <c r="G45" s="33">
        <v>166</v>
      </c>
      <c r="H45" s="33">
        <v>597</v>
      </c>
      <c r="I45" s="33">
        <v>19</v>
      </c>
      <c r="J45" s="33">
        <v>0</v>
      </c>
      <c r="K45" s="33">
        <v>78</v>
      </c>
      <c r="L45" s="33">
        <v>90</v>
      </c>
      <c r="M45" s="33">
        <v>809</v>
      </c>
      <c r="N45" s="33">
        <v>431</v>
      </c>
      <c r="O45" s="33">
        <v>0</v>
      </c>
      <c r="P45" s="33">
        <v>0</v>
      </c>
      <c r="Q45" s="33">
        <v>0</v>
      </c>
      <c r="R45" s="33">
        <v>104</v>
      </c>
      <c r="S45" s="33">
        <v>126</v>
      </c>
      <c r="T45" s="33">
        <v>528</v>
      </c>
      <c r="U45" s="33">
        <v>30</v>
      </c>
      <c r="V45" s="33">
        <v>0</v>
      </c>
      <c r="W45" s="33">
        <v>0</v>
      </c>
      <c r="X45" s="33">
        <v>228</v>
      </c>
      <c r="Y45" s="33">
        <v>1042</v>
      </c>
      <c r="Z45" s="33">
        <v>2</v>
      </c>
      <c r="AA45" s="33">
        <v>3</v>
      </c>
      <c r="AB45" s="33">
        <v>13</v>
      </c>
      <c r="AC45" s="33">
        <v>1464</v>
      </c>
      <c r="AD45" s="33">
        <v>571</v>
      </c>
      <c r="AE45" s="33">
        <v>1</v>
      </c>
      <c r="AF45" s="33">
        <v>3000</v>
      </c>
      <c r="AG45" s="33">
        <v>3</v>
      </c>
      <c r="AH45" s="33">
        <v>22</v>
      </c>
      <c r="AI45" s="33">
        <v>0</v>
      </c>
      <c r="AJ45" s="33">
        <v>5</v>
      </c>
    </row>
    <row r="46" spans="1:36" x14ac:dyDescent="0.25">
      <c r="A46" s="1">
        <v>44361</v>
      </c>
      <c r="B46" s="3">
        <v>165</v>
      </c>
      <c r="C46" s="33">
        <v>0</v>
      </c>
      <c r="D46" s="33">
        <v>226</v>
      </c>
      <c r="E46" s="33">
        <v>263</v>
      </c>
      <c r="F46" s="33">
        <v>0</v>
      </c>
      <c r="G46" s="33">
        <v>268</v>
      </c>
      <c r="H46" s="33">
        <v>1331</v>
      </c>
      <c r="I46" s="33">
        <v>5</v>
      </c>
      <c r="J46" s="33">
        <v>4</v>
      </c>
      <c r="K46" s="33">
        <v>7</v>
      </c>
      <c r="L46" s="33">
        <v>1019</v>
      </c>
      <c r="M46" s="33">
        <v>530</v>
      </c>
      <c r="N46" s="33">
        <v>0</v>
      </c>
      <c r="O46" s="33">
        <v>258</v>
      </c>
      <c r="P46" s="33">
        <v>519</v>
      </c>
      <c r="Q46" s="33">
        <v>223</v>
      </c>
      <c r="R46" s="33">
        <v>2098</v>
      </c>
      <c r="S46" s="33">
        <v>328</v>
      </c>
      <c r="T46" s="33">
        <v>115</v>
      </c>
      <c r="U46" s="33">
        <v>395</v>
      </c>
      <c r="V46" s="33">
        <v>109</v>
      </c>
      <c r="W46" s="33">
        <v>0</v>
      </c>
      <c r="X46" s="33">
        <v>761</v>
      </c>
      <c r="Y46" s="33">
        <v>0</v>
      </c>
      <c r="Z46" s="33">
        <v>5</v>
      </c>
      <c r="AA46" s="33">
        <v>2</v>
      </c>
      <c r="AB46" s="33">
        <v>2170</v>
      </c>
      <c r="AC46" s="33">
        <v>2011</v>
      </c>
      <c r="AD46" s="33">
        <v>251</v>
      </c>
      <c r="AE46" s="33">
        <v>3</v>
      </c>
      <c r="AF46" s="33">
        <v>3573</v>
      </c>
      <c r="AG46" s="33">
        <v>0</v>
      </c>
      <c r="AH46" s="33">
        <v>7</v>
      </c>
      <c r="AI46" s="33">
        <v>0</v>
      </c>
      <c r="AJ46" s="33">
        <v>925</v>
      </c>
    </row>
    <row r="47" spans="1:36" x14ac:dyDescent="0.25">
      <c r="A47" s="1">
        <v>44362</v>
      </c>
      <c r="B47" s="3">
        <v>166</v>
      </c>
      <c r="C47" s="33">
        <v>0</v>
      </c>
      <c r="D47" s="33">
        <v>23</v>
      </c>
      <c r="E47" s="33">
        <v>384</v>
      </c>
      <c r="F47" s="33">
        <v>170</v>
      </c>
      <c r="G47" s="33">
        <v>156</v>
      </c>
      <c r="H47" s="33">
        <v>592</v>
      </c>
      <c r="I47" s="33">
        <v>1008</v>
      </c>
      <c r="J47" s="33">
        <v>20</v>
      </c>
      <c r="K47" s="33">
        <v>4</v>
      </c>
      <c r="L47" s="33">
        <v>141</v>
      </c>
      <c r="M47" s="33">
        <v>0</v>
      </c>
      <c r="N47" s="33">
        <v>574</v>
      </c>
      <c r="O47" s="33">
        <v>2363</v>
      </c>
      <c r="P47" s="33">
        <v>707</v>
      </c>
      <c r="Q47" s="33">
        <v>1465</v>
      </c>
      <c r="R47" s="33">
        <v>1092</v>
      </c>
      <c r="S47" s="33">
        <v>281</v>
      </c>
      <c r="T47" s="33">
        <v>395</v>
      </c>
      <c r="U47" s="33">
        <v>0</v>
      </c>
      <c r="V47" s="33">
        <v>0</v>
      </c>
      <c r="W47" s="33">
        <v>0</v>
      </c>
      <c r="X47" s="33">
        <v>221</v>
      </c>
      <c r="Y47" s="33">
        <v>2</v>
      </c>
      <c r="Z47" s="33">
        <v>1568</v>
      </c>
      <c r="AA47" s="33">
        <v>0</v>
      </c>
      <c r="AB47" s="33">
        <v>2342</v>
      </c>
      <c r="AC47" s="33">
        <v>141</v>
      </c>
      <c r="AD47" s="33">
        <v>0</v>
      </c>
      <c r="AE47" s="33">
        <v>33</v>
      </c>
      <c r="AF47" s="33">
        <v>1390</v>
      </c>
      <c r="AG47" s="33">
        <v>6</v>
      </c>
      <c r="AH47" s="33">
        <v>3</v>
      </c>
      <c r="AI47" s="33">
        <v>0</v>
      </c>
      <c r="AJ47" s="33">
        <v>345</v>
      </c>
    </row>
    <row r="48" spans="1:36" x14ac:dyDescent="0.25">
      <c r="A48" s="1">
        <v>44363</v>
      </c>
      <c r="B48" s="3">
        <v>167</v>
      </c>
      <c r="C48" s="33">
        <v>0</v>
      </c>
      <c r="D48" s="33">
        <v>2</v>
      </c>
      <c r="E48" s="33">
        <v>173</v>
      </c>
      <c r="F48" s="33">
        <v>11</v>
      </c>
      <c r="G48" s="33">
        <v>28</v>
      </c>
      <c r="H48" s="33">
        <v>241</v>
      </c>
      <c r="I48" s="33">
        <v>722</v>
      </c>
      <c r="J48" s="33">
        <v>265</v>
      </c>
      <c r="K48" s="33">
        <v>90</v>
      </c>
      <c r="L48" s="33">
        <v>878</v>
      </c>
      <c r="M48" s="33">
        <v>11</v>
      </c>
      <c r="N48" s="33">
        <v>278</v>
      </c>
      <c r="O48" s="33">
        <v>11</v>
      </c>
      <c r="P48" s="33">
        <v>351</v>
      </c>
      <c r="Q48" s="33">
        <v>1457</v>
      </c>
      <c r="R48" s="33">
        <v>128</v>
      </c>
      <c r="S48" s="33">
        <v>4</v>
      </c>
      <c r="T48" s="33">
        <v>273</v>
      </c>
      <c r="U48" s="33">
        <v>2</v>
      </c>
      <c r="V48" s="33">
        <v>314</v>
      </c>
      <c r="W48" s="33">
        <v>0</v>
      </c>
      <c r="X48" s="33">
        <v>424</v>
      </c>
      <c r="Y48" s="33">
        <v>1015</v>
      </c>
      <c r="Z48" s="33">
        <v>618</v>
      </c>
      <c r="AA48" s="33">
        <v>2</v>
      </c>
      <c r="AB48" s="33">
        <v>3443</v>
      </c>
      <c r="AC48" s="33">
        <v>383</v>
      </c>
      <c r="AD48" s="33">
        <v>389</v>
      </c>
      <c r="AE48" s="33">
        <v>857</v>
      </c>
      <c r="AF48" s="33">
        <v>201</v>
      </c>
      <c r="AG48" s="33">
        <v>6</v>
      </c>
      <c r="AH48" s="33">
        <v>54</v>
      </c>
      <c r="AI48" s="33">
        <v>0</v>
      </c>
      <c r="AJ48" s="33">
        <v>2697</v>
      </c>
    </row>
    <row r="49" spans="1:36" x14ac:dyDescent="0.25">
      <c r="A49" s="1">
        <v>44364</v>
      </c>
      <c r="B49" s="3">
        <v>168</v>
      </c>
      <c r="C49" s="33">
        <v>3</v>
      </c>
      <c r="D49" s="33">
        <v>4592</v>
      </c>
      <c r="E49" s="33">
        <v>730</v>
      </c>
      <c r="F49" s="33">
        <v>0</v>
      </c>
      <c r="G49" s="33">
        <v>1024</v>
      </c>
      <c r="H49" s="33">
        <v>101</v>
      </c>
      <c r="I49" s="33">
        <v>366</v>
      </c>
      <c r="J49" s="33">
        <v>207</v>
      </c>
      <c r="K49" s="33">
        <v>228</v>
      </c>
      <c r="L49" s="33">
        <v>64</v>
      </c>
      <c r="M49" s="33">
        <v>241</v>
      </c>
      <c r="N49" s="33">
        <v>0</v>
      </c>
      <c r="O49" s="33">
        <v>1607</v>
      </c>
      <c r="P49" s="33">
        <v>424</v>
      </c>
      <c r="Q49" s="33">
        <v>110</v>
      </c>
      <c r="R49" s="33">
        <v>322</v>
      </c>
      <c r="S49" s="33">
        <v>944</v>
      </c>
      <c r="T49" s="33">
        <v>593</v>
      </c>
      <c r="U49" s="33">
        <v>1298</v>
      </c>
      <c r="V49" s="33">
        <v>597</v>
      </c>
      <c r="W49" s="33">
        <v>0</v>
      </c>
      <c r="X49" s="33">
        <v>233</v>
      </c>
      <c r="Y49" s="33">
        <v>8</v>
      </c>
      <c r="Z49" s="33">
        <v>3</v>
      </c>
      <c r="AA49" s="33">
        <v>32</v>
      </c>
      <c r="AB49" s="33">
        <v>2131</v>
      </c>
      <c r="AC49" s="33">
        <v>2083</v>
      </c>
      <c r="AD49" s="33">
        <v>406</v>
      </c>
      <c r="AE49" s="33">
        <v>273</v>
      </c>
      <c r="AF49" s="33">
        <v>2872</v>
      </c>
      <c r="AG49" s="33">
        <v>12</v>
      </c>
      <c r="AH49" s="33">
        <v>1019</v>
      </c>
      <c r="AI49" s="33">
        <v>2</v>
      </c>
      <c r="AJ49" s="33">
        <v>586</v>
      </c>
    </row>
    <row r="50" spans="1:36" x14ac:dyDescent="0.25">
      <c r="A50" s="1">
        <v>44365</v>
      </c>
      <c r="B50" s="3">
        <v>169</v>
      </c>
      <c r="C50" s="33">
        <v>2</v>
      </c>
      <c r="D50" s="33">
        <v>1317</v>
      </c>
      <c r="E50" s="33">
        <v>1015</v>
      </c>
      <c r="F50" s="33">
        <v>0</v>
      </c>
      <c r="G50" s="33">
        <v>360</v>
      </c>
      <c r="H50" s="33">
        <v>2186</v>
      </c>
      <c r="I50" s="33">
        <v>248</v>
      </c>
      <c r="J50" s="33">
        <v>662</v>
      </c>
      <c r="K50" s="33">
        <v>62</v>
      </c>
      <c r="L50" s="33">
        <v>0</v>
      </c>
      <c r="M50" s="33">
        <v>178</v>
      </c>
      <c r="N50" s="33">
        <v>187</v>
      </c>
      <c r="O50" s="33">
        <v>2143</v>
      </c>
      <c r="P50" s="33">
        <v>1477</v>
      </c>
      <c r="Q50" s="33">
        <v>618</v>
      </c>
      <c r="R50" s="33">
        <v>1262</v>
      </c>
      <c r="S50" s="33">
        <v>894</v>
      </c>
      <c r="T50" s="33">
        <v>1781</v>
      </c>
      <c r="U50" s="33">
        <v>433</v>
      </c>
      <c r="V50" s="33">
        <v>996</v>
      </c>
      <c r="W50" s="33">
        <v>0</v>
      </c>
      <c r="X50" s="33">
        <v>886</v>
      </c>
      <c r="Y50" s="33">
        <v>382</v>
      </c>
      <c r="Z50" s="33">
        <v>467</v>
      </c>
      <c r="AA50" s="33">
        <v>344</v>
      </c>
      <c r="AB50" s="33">
        <v>948</v>
      </c>
      <c r="AC50" s="33">
        <v>0</v>
      </c>
      <c r="AD50" s="33">
        <v>93</v>
      </c>
      <c r="AE50" s="33">
        <v>103</v>
      </c>
      <c r="AF50" s="33">
        <v>4688</v>
      </c>
      <c r="AG50" s="33">
        <v>237</v>
      </c>
      <c r="AH50" s="33">
        <v>14</v>
      </c>
      <c r="AI50" s="33">
        <v>1</v>
      </c>
      <c r="AJ50" s="33">
        <v>29</v>
      </c>
    </row>
    <row r="51" spans="1:36" x14ac:dyDescent="0.25">
      <c r="A51" s="1">
        <v>44366</v>
      </c>
      <c r="B51" s="3">
        <v>170</v>
      </c>
      <c r="C51" s="33">
        <v>3</v>
      </c>
      <c r="D51" s="33">
        <v>1506</v>
      </c>
      <c r="E51" s="33">
        <v>2132</v>
      </c>
      <c r="F51" s="33">
        <v>1156</v>
      </c>
      <c r="G51" s="33">
        <v>442</v>
      </c>
      <c r="H51" s="33">
        <v>293</v>
      </c>
      <c r="I51" s="33">
        <v>43</v>
      </c>
      <c r="J51" s="33">
        <v>57</v>
      </c>
      <c r="K51" s="33">
        <v>1289</v>
      </c>
      <c r="L51" s="33">
        <v>726</v>
      </c>
      <c r="M51" s="33">
        <v>0</v>
      </c>
      <c r="N51" s="33">
        <v>50</v>
      </c>
      <c r="O51" s="33">
        <v>82</v>
      </c>
      <c r="P51" s="33">
        <v>85</v>
      </c>
      <c r="Q51" s="33">
        <v>94</v>
      </c>
      <c r="R51" s="33">
        <v>500</v>
      </c>
      <c r="S51" s="33">
        <v>234</v>
      </c>
      <c r="T51" s="33">
        <v>396</v>
      </c>
      <c r="U51" s="33">
        <v>26</v>
      </c>
      <c r="V51" s="33">
        <v>656</v>
      </c>
      <c r="W51" s="33">
        <v>0</v>
      </c>
      <c r="X51" s="33">
        <v>1533</v>
      </c>
      <c r="Y51" s="33">
        <v>1366</v>
      </c>
      <c r="Z51" s="33">
        <v>174</v>
      </c>
      <c r="AA51" s="33">
        <v>0</v>
      </c>
      <c r="AB51" s="33">
        <v>681</v>
      </c>
      <c r="AC51" s="33">
        <v>1226</v>
      </c>
      <c r="AD51" s="33">
        <v>58</v>
      </c>
      <c r="AE51" s="33">
        <v>125</v>
      </c>
      <c r="AF51" s="33">
        <v>61</v>
      </c>
      <c r="AG51" s="33">
        <v>138</v>
      </c>
      <c r="AH51" s="33">
        <v>677</v>
      </c>
      <c r="AI51" s="33">
        <v>345</v>
      </c>
      <c r="AJ51" s="33">
        <v>724</v>
      </c>
    </row>
    <row r="52" spans="1:36" x14ac:dyDescent="0.25">
      <c r="A52" s="1">
        <v>44367</v>
      </c>
      <c r="B52" s="3">
        <v>171</v>
      </c>
      <c r="C52" s="33">
        <v>2</v>
      </c>
      <c r="D52" s="33">
        <v>640</v>
      </c>
      <c r="E52" s="33">
        <v>34</v>
      </c>
      <c r="F52" s="33">
        <v>1486</v>
      </c>
      <c r="G52" s="33">
        <v>649</v>
      </c>
      <c r="H52" s="33">
        <v>2497</v>
      </c>
      <c r="I52" s="33">
        <v>48</v>
      </c>
      <c r="J52" s="33">
        <v>1091</v>
      </c>
      <c r="K52" s="33">
        <v>2857</v>
      </c>
      <c r="L52" s="33">
        <v>716</v>
      </c>
      <c r="M52" s="33">
        <v>132</v>
      </c>
      <c r="N52" s="33">
        <v>254</v>
      </c>
      <c r="O52" s="33">
        <v>1222</v>
      </c>
      <c r="P52" s="33">
        <v>309</v>
      </c>
      <c r="Q52" s="33">
        <v>1885</v>
      </c>
      <c r="R52" s="33">
        <v>274</v>
      </c>
      <c r="S52" s="33">
        <v>1946</v>
      </c>
      <c r="T52" s="33">
        <v>1805</v>
      </c>
      <c r="U52" s="33">
        <v>90</v>
      </c>
      <c r="V52" s="33">
        <v>1013</v>
      </c>
      <c r="W52" s="33">
        <v>240</v>
      </c>
      <c r="X52" s="33">
        <v>368</v>
      </c>
      <c r="Y52" s="33">
        <v>3739</v>
      </c>
      <c r="Z52" s="33">
        <v>476</v>
      </c>
      <c r="AA52" s="33">
        <v>16</v>
      </c>
      <c r="AB52" s="33">
        <v>1895</v>
      </c>
      <c r="AC52" s="33">
        <v>623</v>
      </c>
      <c r="AD52" s="33">
        <v>1029</v>
      </c>
      <c r="AE52" s="33">
        <v>3</v>
      </c>
      <c r="AF52" s="33">
        <v>243</v>
      </c>
      <c r="AG52" s="33">
        <v>98</v>
      </c>
      <c r="AH52" s="33">
        <v>62</v>
      </c>
      <c r="AI52" s="33">
        <v>0</v>
      </c>
      <c r="AJ52" s="33">
        <v>117</v>
      </c>
    </row>
    <row r="53" spans="1:36" x14ac:dyDescent="0.25">
      <c r="A53" s="1">
        <v>44368</v>
      </c>
      <c r="B53" s="3">
        <v>172</v>
      </c>
      <c r="C53" s="33">
        <v>0</v>
      </c>
      <c r="D53" s="33">
        <v>2968</v>
      </c>
      <c r="E53" s="33">
        <v>3310</v>
      </c>
      <c r="F53" s="33">
        <v>1726</v>
      </c>
      <c r="G53" s="33">
        <v>608</v>
      </c>
      <c r="H53" s="33">
        <v>0</v>
      </c>
      <c r="I53" s="33">
        <v>519</v>
      </c>
      <c r="J53" s="33">
        <v>929</v>
      </c>
      <c r="K53" s="33">
        <v>1340</v>
      </c>
      <c r="L53" s="33">
        <v>237</v>
      </c>
      <c r="M53" s="33">
        <v>1191</v>
      </c>
      <c r="N53" s="33">
        <v>2572</v>
      </c>
      <c r="O53" s="33">
        <v>422</v>
      </c>
      <c r="P53" s="33">
        <v>144</v>
      </c>
      <c r="Q53" s="33">
        <v>1230</v>
      </c>
      <c r="R53" s="33">
        <v>486</v>
      </c>
      <c r="S53" s="33">
        <v>74</v>
      </c>
      <c r="T53" s="33">
        <v>147</v>
      </c>
      <c r="U53" s="33">
        <v>12</v>
      </c>
      <c r="V53" s="33">
        <v>293</v>
      </c>
      <c r="W53" s="33">
        <v>331</v>
      </c>
      <c r="X53" s="33">
        <v>2214</v>
      </c>
      <c r="Y53" s="33">
        <v>2594</v>
      </c>
      <c r="Z53" s="33">
        <v>83</v>
      </c>
      <c r="AA53" s="33">
        <v>769</v>
      </c>
      <c r="AB53" s="33">
        <v>2458</v>
      </c>
      <c r="AC53" s="33">
        <v>324</v>
      </c>
      <c r="AD53" s="33">
        <v>52</v>
      </c>
      <c r="AE53" s="33">
        <v>1139</v>
      </c>
      <c r="AF53" s="33">
        <v>90</v>
      </c>
      <c r="AG53" s="33">
        <v>35</v>
      </c>
      <c r="AH53" s="33">
        <v>16</v>
      </c>
      <c r="AI53" s="33">
        <v>0</v>
      </c>
      <c r="AJ53" s="33">
        <v>4585</v>
      </c>
    </row>
    <row r="54" spans="1:36" x14ac:dyDescent="0.25">
      <c r="A54" s="1">
        <v>44369</v>
      </c>
      <c r="B54" s="3">
        <v>173</v>
      </c>
      <c r="C54" s="33">
        <v>957</v>
      </c>
      <c r="D54" s="33">
        <v>880</v>
      </c>
      <c r="E54" s="33">
        <v>107</v>
      </c>
      <c r="F54" s="33">
        <v>2967</v>
      </c>
      <c r="G54" s="33">
        <v>959</v>
      </c>
      <c r="H54" s="33">
        <v>739</v>
      </c>
      <c r="I54" s="33">
        <v>1359</v>
      </c>
      <c r="J54" s="33">
        <v>1886</v>
      </c>
      <c r="K54" s="33">
        <v>476</v>
      </c>
      <c r="L54" s="33">
        <v>251</v>
      </c>
      <c r="M54" s="33">
        <v>1955</v>
      </c>
      <c r="N54" s="33">
        <v>6</v>
      </c>
      <c r="O54" s="33">
        <v>14</v>
      </c>
      <c r="P54" s="33">
        <v>710</v>
      </c>
      <c r="Q54" s="33">
        <v>2523</v>
      </c>
      <c r="R54" s="33">
        <v>1366</v>
      </c>
      <c r="S54" s="33">
        <v>75</v>
      </c>
      <c r="T54" s="33">
        <v>686</v>
      </c>
      <c r="U54" s="33">
        <v>165</v>
      </c>
      <c r="V54" s="33">
        <v>43</v>
      </c>
      <c r="W54" s="33">
        <v>1503</v>
      </c>
      <c r="X54" s="33">
        <v>1228</v>
      </c>
      <c r="Y54" s="33">
        <v>0</v>
      </c>
      <c r="Z54" s="33">
        <v>3153</v>
      </c>
      <c r="AA54" s="33">
        <v>3053</v>
      </c>
      <c r="AB54" s="33">
        <v>2335</v>
      </c>
      <c r="AC54" s="33">
        <v>727</v>
      </c>
      <c r="AD54" s="33">
        <v>329</v>
      </c>
      <c r="AE54" s="33">
        <v>657</v>
      </c>
      <c r="AF54" s="33">
        <v>39</v>
      </c>
      <c r="AG54" s="33">
        <v>15</v>
      </c>
      <c r="AH54" s="33">
        <v>376</v>
      </c>
      <c r="AI54" s="33">
        <v>302</v>
      </c>
      <c r="AJ54" s="33">
        <v>91</v>
      </c>
    </row>
    <row r="55" spans="1:36" x14ac:dyDescent="0.25">
      <c r="A55" s="1">
        <v>44370</v>
      </c>
      <c r="B55" s="3">
        <v>174</v>
      </c>
      <c r="C55" s="33">
        <v>0</v>
      </c>
      <c r="D55" s="33">
        <v>1649</v>
      </c>
      <c r="E55" s="33">
        <v>1435</v>
      </c>
      <c r="F55" s="33">
        <v>123</v>
      </c>
      <c r="G55" s="33">
        <v>685</v>
      </c>
      <c r="H55" s="33">
        <v>1805</v>
      </c>
      <c r="I55" s="33">
        <v>2640</v>
      </c>
      <c r="J55" s="33">
        <v>1299</v>
      </c>
      <c r="K55" s="33">
        <v>2010</v>
      </c>
      <c r="L55" s="33">
        <v>1330</v>
      </c>
      <c r="M55" s="33">
        <v>377</v>
      </c>
      <c r="N55" s="33">
        <v>1253</v>
      </c>
      <c r="O55" s="33">
        <v>267</v>
      </c>
      <c r="P55" s="33">
        <v>962</v>
      </c>
      <c r="Q55" s="33">
        <v>1233</v>
      </c>
      <c r="R55" s="33">
        <v>317</v>
      </c>
      <c r="S55" s="33">
        <v>752</v>
      </c>
      <c r="T55" s="33">
        <v>2044</v>
      </c>
      <c r="U55" s="33">
        <v>2163</v>
      </c>
      <c r="V55" s="33">
        <v>32</v>
      </c>
      <c r="W55" s="33">
        <v>42</v>
      </c>
      <c r="X55" s="33">
        <v>407</v>
      </c>
      <c r="Y55" s="33">
        <v>1686</v>
      </c>
      <c r="Z55" s="33">
        <v>2153</v>
      </c>
      <c r="AA55" s="33">
        <v>462</v>
      </c>
      <c r="AB55" s="33">
        <v>1233</v>
      </c>
      <c r="AC55" s="33">
        <v>1626</v>
      </c>
      <c r="AD55" s="33">
        <v>147</v>
      </c>
      <c r="AE55" s="33">
        <v>846</v>
      </c>
      <c r="AF55" s="33">
        <v>214</v>
      </c>
      <c r="AG55" s="33">
        <v>0</v>
      </c>
      <c r="AH55" s="33">
        <v>1541</v>
      </c>
      <c r="AI55" s="33">
        <v>3374</v>
      </c>
      <c r="AJ55" s="33">
        <v>1</v>
      </c>
    </row>
    <row r="56" spans="1:36" x14ac:dyDescent="0.25">
      <c r="A56" s="1">
        <v>44371</v>
      </c>
      <c r="B56" s="3">
        <v>175</v>
      </c>
      <c r="C56" s="33">
        <v>14</v>
      </c>
      <c r="D56" s="33">
        <v>2297</v>
      </c>
      <c r="E56" s="33">
        <v>89</v>
      </c>
      <c r="F56" s="33">
        <v>32</v>
      </c>
      <c r="G56" s="33">
        <v>941</v>
      </c>
      <c r="H56" s="33">
        <v>2343</v>
      </c>
      <c r="I56" s="33">
        <v>208</v>
      </c>
      <c r="J56" s="33">
        <v>3087</v>
      </c>
      <c r="K56" s="33">
        <v>334</v>
      </c>
      <c r="L56" s="33">
        <v>114</v>
      </c>
      <c r="M56" s="33">
        <v>84</v>
      </c>
      <c r="N56" s="33">
        <v>519</v>
      </c>
      <c r="O56" s="33">
        <v>124</v>
      </c>
      <c r="P56" s="33">
        <v>1938</v>
      </c>
      <c r="Q56" s="33">
        <v>1857</v>
      </c>
      <c r="R56" s="33">
        <v>1540</v>
      </c>
      <c r="S56" s="33">
        <v>505</v>
      </c>
      <c r="T56" s="33">
        <v>2113</v>
      </c>
      <c r="U56" s="33">
        <v>610</v>
      </c>
      <c r="V56" s="33">
        <v>934</v>
      </c>
      <c r="W56" s="33">
        <v>392</v>
      </c>
      <c r="X56" s="33">
        <v>2177</v>
      </c>
      <c r="Y56" s="33">
        <v>1343</v>
      </c>
      <c r="Z56" s="33">
        <v>709</v>
      </c>
      <c r="AA56" s="33">
        <v>65</v>
      </c>
      <c r="AB56" s="33">
        <v>1252</v>
      </c>
      <c r="AC56" s="33">
        <v>1368</v>
      </c>
      <c r="AD56" s="33">
        <v>744</v>
      </c>
      <c r="AE56" s="33">
        <v>12</v>
      </c>
      <c r="AF56" s="33">
        <v>186</v>
      </c>
      <c r="AG56" s="33">
        <v>96</v>
      </c>
      <c r="AH56" s="33">
        <v>408</v>
      </c>
      <c r="AI56" s="33">
        <v>647</v>
      </c>
      <c r="AJ56" s="33">
        <v>3222</v>
      </c>
    </row>
    <row r="57" spans="1:36" x14ac:dyDescent="0.25">
      <c r="A57" s="1">
        <v>44372</v>
      </c>
      <c r="B57" s="3">
        <v>176</v>
      </c>
      <c r="C57" s="33">
        <v>5</v>
      </c>
      <c r="D57" s="33">
        <v>2247</v>
      </c>
      <c r="E57" s="33">
        <v>1004</v>
      </c>
      <c r="F57" s="33">
        <v>1523</v>
      </c>
      <c r="G57" s="33">
        <v>528</v>
      </c>
      <c r="H57" s="33">
        <v>244</v>
      </c>
      <c r="I57" s="33">
        <v>1710</v>
      </c>
      <c r="J57" s="33">
        <v>138</v>
      </c>
      <c r="K57" s="33">
        <v>1080</v>
      </c>
      <c r="L57" s="33">
        <v>313</v>
      </c>
      <c r="M57" s="33">
        <v>2</v>
      </c>
      <c r="N57" s="33">
        <v>979</v>
      </c>
      <c r="O57" s="33">
        <v>277</v>
      </c>
      <c r="P57" s="33">
        <v>866</v>
      </c>
      <c r="Q57" s="33">
        <v>1246</v>
      </c>
      <c r="R57" s="33">
        <v>672</v>
      </c>
      <c r="S57" s="33">
        <v>1949</v>
      </c>
      <c r="T57" s="33">
        <v>1187</v>
      </c>
      <c r="U57" s="33">
        <v>1265</v>
      </c>
      <c r="V57" s="33">
        <v>232</v>
      </c>
      <c r="W57" s="33">
        <v>97</v>
      </c>
      <c r="X57" s="33">
        <v>1291</v>
      </c>
      <c r="Y57" s="33">
        <v>1023</v>
      </c>
      <c r="Z57" s="33">
        <v>714</v>
      </c>
      <c r="AA57" s="33">
        <v>340</v>
      </c>
      <c r="AB57" s="33">
        <v>2588</v>
      </c>
      <c r="AC57" s="33">
        <v>1540</v>
      </c>
      <c r="AD57" s="33">
        <v>138</v>
      </c>
      <c r="AE57" s="33">
        <v>1635</v>
      </c>
      <c r="AF57" s="33">
        <v>790</v>
      </c>
      <c r="AG57" s="33">
        <v>724</v>
      </c>
      <c r="AH57" s="33">
        <v>438</v>
      </c>
      <c r="AI57" s="33">
        <v>3290</v>
      </c>
      <c r="AJ57" s="33">
        <v>1387</v>
      </c>
    </row>
    <row r="58" spans="1:36" x14ac:dyDescent="0.25">
      <c r="A58" s="1">
        <v>44373</v>
      </c>
      <c r="B58" s="3">
        <v>177</v>
      </c>
      <c r="C58" s="33">
        <v>35</v>
      </c>
      <c r="D58" s="33">
        <v>504</v>
      </c>
      <c r="E58" s="33">
        <v>5016</v>
      </c>
      <c r="F58" s="33">
        <v>203</v>
      </c>
      <c r="G58" s="33">
        <v>1076</v>
      </c>
      <c r="H58" s="33">
        <v>845</v>
      </c>
      <c r="I58" s="33">
        <v>728</v>
      </c>
      <c r="J58" s="33">
        <v>223</v>
      </c>
      <c r="K58" s="33">
        <v>169</v>
      </c>
      <c r="L58" s="33">
        <v>352</v>
      </c>
      <c r="M58" s="33">
        <v>76</v>
      </c>
      <c r="N58" s="33">
        <v>121</v>
      </c>
      <c r="O58" s="33">
        <v>674</v>
      </c>
      <c r="P58" s="33">
        <v>849</v>
      </c>
      <c r="Q58" s="33">
        <v>73</v>
      </c>
      <c r="R58" s="33">
        <v>1216</v>
      </c>
      <c r="S58" s="33">
        <v>848</v>
      </c>
      <c r="T58" s="33">
        <v>2048</v>
      </c>
      <c r="U58" s="33">
        <v>986</v>
      </c>
      <c r="V58" s="33">
        <v>692</v>
      </c>
      <c r="W58" s="33">
        <v>108</v>
      </c>
      <c r="X58" s="33">
        <v>991</v>
      </c>
      <c r="Y58" s="33">
        <v>734</v>
      </c>
      <c r="Z58" s="33">
        <v>1595</v>
      </c>
      <c r="AA58" s="33">
        <v>4787</v>
      </c>
      <c r="AB58" s="33">
        <v>3473</v>
      </c>
      <c r="AC58" s="33">
        <v>891</v>
      </c>
      <c r="AD58" s="33">
        <v>860</v>
      </c>
      <c r="AE58" s="33">
        <v>707</v>
      </c>
      <c r="AF58" s="33">
        <v>1151</v>
      </c>
      <c r="AG58" s="33">
        <v>16</v>
      </c>
      <c r="AH58" s="33">
        <v>1023</v>
      </c>
      <c r="AI58" s="33">
        <v>57</v>
      </c>
      <c r="AJ58" s="33">
        <v>847</v>
      </c>
    </row>
    <row r="59" spans="1:36" x14ac:dyDescent="0.25">
      <c r="A59" s="1">
        <v>44374</v>
      </c>
      <c r="B59" s="3">
        <v>178</v>
      </c>
      <c r="C59" s="33">
        <v>25</v>
      </c>
      <c r="D59" s="33">
        <v>5845</v>
      </c>
      <c r="E59" s="33">
        <v>1001</v>
      </c>
      <c r="F59" s="33">
        <v>570</v>
      </c>
      <c r="G59" s="33">
        <v>945</v>
      </c>
      <c r="H59" s="33">
        <v>3612</v>
      </c>
      <c r="I59" s="33">
        <v>241</v>
      </c>
      <c r="J59" s="33">
        <v>2753</v>
      </c>
      <c r="K59" s="33">
        <v>2536</v>
      </c>
      <c r="L59" s="33">
        <v>1402</v>
      </c>
      <c r="M59" s="33">
        <v>603</v>
      </c>
      <c r="N59" s="33">
        <v>950</v>
      </c>
      <c r="O59" s="33">
        <v>336</v>
      </c>
      <c r="P59" s="33">
        <v>1432</v>
      </c>
      <c r="Q59" s="33">
        <v>992</v>
      </c>
      <c r="R59" s="33">
        <v>1539</v>
      </c>
      <c r="S59" s="33">
        <v>319</v>
      </c>
      <c r="T59" s="33">
        <v>2941</v>
      </c>
      <c r="U59" s="33">
        <v>1438</v>
      </c>
      <c r="V59" s="33">
        <v>34</v>
      </c>
      <c r="W59" s="33">
        <v>53</v>
      </c>
      <c r="X59" s="33">
        <v>3822</v>
      </c>
      <c r="Y59" s="33">
        <v>1642</v>
      </c>
      <c r="Z59" s="33">
        <v>2499</v>
      </c>
      <c r="AA59" s="33">
        <v>705</v>
      </c>
      <c r="AB59" s="33">
        <v>2869</v>
      </c>
      <c r="AC59" s="33">
        <v>1495</v>
      </c>
      <c r="AD59" s="33">
        <v>1454</v>
      </c>
      <c r="AE59" s="33">
        <v>1187</v>
      </c>
      <c r="AF59" s="33">
        <v>256</v>
      </c>
      <c r="AG59" s="33">
        <v>268</v>
      </c>
      <c r="AH59" s="33">
        <v>459</v>
      </c>
      <c r="AI59" s="33">
        <v>372</v>
      </c>
      <c r="AJ59" s="33">
        <v>695</v>
      </c>
    </row>
    <row r="60" spans="1:36" x14ac:dyDescent="0.25">
      <c r="A60" s="1">
        <v>44375</v>
      </c>
      <c r="B60" s="3">
        <v>179</v>
      </c>
      <c r="C60" s="33">
        <v>1144</v>
      </c>
      <c r="D60" s="33">
        <v>5818</v>
      </c>
      <c r="E60" s="33">
        <v>1549</v>
      </c>
      <c r="F60" s="33">
        <v>2156</v>
      </c>
      <c r="G60" s="33">
        <v>5291</v>
      </c>
      <c r="H60" s="33">
        <v>489</v>
      </c>
      <c r="I60" s="33">
        <v>530</v>
      </c>
      <c r="J60" s="33">
        <v>1711</v>
      </c>
      <c r="K60" s="33">
        <v>3066</v>
      </c>
      <c r="L60" s="33">
        <v>757</v>
      </c>
      <c r="M60" s="33">
        <v>2</v>
      </c>
      <c r="N60" s="33">
        <v>1270</v>
      </c>
      <c r="O60" s="33">
        <v>860</v>
      </c>
      <c r="P60" s="33">
        <v>181</v>
      </c>
      <c r="Q60" s="33">
        <v>2763</v>
      </c>
      <c r="R60" s="33">
        <v>1211</v>
      </c>
      <c r="S60" s="33">
        <v>976</v>
      </c>
      <c r="T60" s="33">
        <v>555</v>
      </c>
      <c r="U60" s="33">
        <v>1093</v>
      </c>
      <c r="V60" s="33">
        <v>198</v>
      </c>
      <c r="W60" s="33">
        <v>1042</v>
      </c>
      <c r="X60" s="33">
        <v>1671</v>
      </c>
      <c r="Y60" s="33">
        <v>3995</v>
      </c>
      <c r="Z60" s="33">
        <v>2293</v>
      </c>
      <c r="AA60" s="33">
        <v>3098</v>
      </c>
      <c r="AB60" s="33">
        <v>5927</v>
      </c>
      <c r="AC60" s="33">
        <v>1693</v>
      </c>
      <c r="AD60" s="33">
        <v>2933</v>
      </c>
      <c r="AE60" s="33">
        <v>474</v>
      </c>
      <c r="AF60" s="33">
        <v>774</v>
      </c>
      <c r="AG60" s="33">
        <v>308</v>
      </c>
      <c r="AH60" s="33">
        <v>993</v>
      </c>
      <c r="AI60" s="33">
        <v>43</v>
      </c>
      <c r="AJ60" s="33"/>
    </row>
    <row r="61" spans="1:36" x14ac:dyDescent="0.25">
      <c r="A61" s="1">
        <v>44376</v>
      </c>
      <c r="B61" s="3">
        <v>180</v>
      </c>
      <c r="C61" s="33">
        <v>8145</v>
      </c>
      <c r="D61" s="33">
        <v>1254</v>
      </c>
      <c r="E61" s="33">
        <v>937</v>
      </c>
      <c r="F61" s="33">
        <v>3239</v>
      </c>
      <c r="G61" s="33">
        <v>3891</v>
      </c>
      <c r="H61" s="33">
        <v>545</v>
      </c>
      <c r="I61" s="33">
        <v>2162</v>
      </c>
      <c r="J61" s="33">
        <v>754</v>
      </c>
      <c r="K61" s="33">
        <v>848</v>
      </c>
      <c r="L61" s="33">
        <v>2292</v>
      </c>
      <c r="M61" s="33">
        <v>994</v>
      </c>
      <c r="N61" s="33">
        <v>1239</v>
      </c>
      <c r="O61" s="33">
        <v>398</v>
      </c>
      <c r="P61" s="33">
        <v>311</v>
      </c>
      <c r="Q61" s="33">
        <v>475</v>
      </c>
      <c r="R61" s="33">
        <v>4090</v>
      </c>
      <c r="S61" s="33">
        <v>90</v>
      </c>
      <c r="T61" s="33">
        <v>539</v>
      </c>
      <c r="U61" s="33">
        <v>1205</v>
      </c>
      <c r="V61" s="33">
        <v>670</v>
      </c>
      <c r="W61" s="33">
        <v>1481</v>
      </c>
      <c r="X61" s="33">
        <v>1286</v>
      </c>
      <c r="Y61" s="33">
        <v>1252</v>
      </c>
      <c r="Z61" s="33">
        <v>40</v>
      </c>
      <c r="AA61" s="33">
        <v>54</v>
      </c>
      <c r="AB61" s="33">
        <v>4905</v>
      </c>
      <c r="AC61" s="33">
        <v>1683</v>
      </c>
      <c r="AD61" s="33">
        <v>1429</v>
      </c>
      <c r="AE61" s="33">
        <v>400</v>
      </c>
      <c r="AF61" s="33">
        <v>200</v>
      </c>
      <c r="AG61" s="33">
        <v>81</v>
      </c>
      <c r="AH61" s="33">
        <v>464</v>
      </c>
      <c r="AI61" s="33">
        <v>2114</v>
      </c>
      <c r="AJ61" s="33">
        <v>86</v>
      </c>
    </row>
    <row r="62" spans="1:36" x14ac:dyDescent="0.25">
      <c r="A62" s="1">
        <v>44377</v>
      </c>
      <c r="B62" s="3">
        <v>181</v>
      </c>
      <c r="C62" s="33">
        <v>1775</v>
      </c>
      <c r="D62" s="33">
        <v>1120</v>
      </c>
      <c r="E62" s="33">
        <v>1486</v>
      </c>
      <c r="F62" s="33">
        <v>4753</v>
      </c>
      <c r="G62" s="33">
        <v>2307</v>
      </c>
      <c r="H62" s="33">
        <v>2721</v>
      </c>
      <c r="I62" s="33">
        <v>3558</v>
      </c>
      <c r="J62" s="33">
        <v>7</v>
      </c>
      <c r="K62" s="33">
        <v>218</v>
      </c>
      <c r="L62" s="33">
        <v>841</v>
      </c>
      <c r="M62" s="33">
        <v>1062</v>
      </c>
      <c r="N62" s="33">
        <v>1741</v>
      </c>
      <c r="O62" s="33">
        <v>1101</v>
      </c>
      <c r="P62" s="33">
        <v>1918</v>
      </c>
      <c r="Q62" s="33">
        <v>2405</v>
      </c>
      <c r="R62" s="33">
        <v>3672</v>
      </c>
      <c r="S62" s="33">
        <v>0</v>
      </c>
      <c r="T62" s="33">
        <v>528</v>
      </c>
      <c r="U62" s="33">
        <v>1086</v>
      </c>
      <c r="V62" s="33">
        <v>1300</v>
      </c>
      <c r="W62" s="33">
        <v>849</v>
      </c>
      <c r="X62" s="33">
        <v>2706</v>
      </c>
      <c r="Y62" s="33">
        <v>6</v>
      </c>
      <c r="Z62" s="33">
        <v>4877</v>
      </c>
      <c r="AA62" s="33">
        <v>1083</v>
      </c>
      <c r="AB62" s="33">
        <v>2116</v>
      </c>
      <c r="AC62" s="33">
        <v>662</v>
      </c>
      <c r="AD62" s="33">
        <v>150</v>
      </c>
      <c r="AE62" s="33">
        <v>61</v>
      </c>
      <c r="AF62" s="33">
        <v>344</v>
      </c>
      <c r="AG62" s="33">
        <v>67</v>
      </c>
      <c r="AH62" s="33">
        <v>1551</v>
      </c>
      <c r="AI62" s="33">
        <v>903</v>
      </c>
      <c r="AJ62" s="33">
        <v>1857</v>
      </c>
    </row>
    <row r="63" spans="1:36" x14ac:dyDescent="0.25">
      <c r="A63" s="1">
        <v>44378</v>
      </c>
      <c r="B63" s="3">
        <v>182</v>
      </c>
      <c r="C63" s="33">
        <v>604</v>
      </c>
      <c r="D63" s="33">
        <v>1393</v>
      </c>
      <c r="E63" s="33">
        <v>190</v>
      </c>
      <c r="F63" s="33">
        <v>2743</v>
      </c>
      <c r="G63" s="33">
        <v>902</v>
      </c>
      <c r="H63" s="33">
        <v>822</v>
      </c>
      <c r="I63" s="33">
        <v>274</v>
      </c>
      <c r="J63" s="33">
        <v>1070</v>
      </c>
      <c r="K63" s="33">
        <v>1114</v>
      </c>
      <c r="L63" s="33">
        <v>210</v>
      </c>
      <c r="M63" s="33">
        <v>520</v>
      </c>
      <c r="N63" s="33">
        <v>1979</v>
      </c>
      <c r="O63" s="33">
        <v>2379</v>
      </c>
      <c r="P63" s="33">
        <v>1453</v>
      </c>
      <c r="Q63" s="33">
        <v>1208</v>
      </c>
      <c r="R63" s="33">
        <v>1487</v>
      </c>
      <c r="S63" s="33">
        <v>882</v>
      </c>
      <c r="T63" s="33">
        <v>679</v>
      </c>
      <c r="U63" s="33">
        <v>3271</v>
      </c>
      <c r="V63" s="33">
        <v>1076</v>
      </c>
      <c r="W63" s="33">
        <v>53</v>
      </c>
      <c r="X63" s="33">
        <v>472</v>
      </c>
      <c r="Y63" s="33">
        <v>434</v>
      </c>
      <c r="Z63" s="33">
        <v>3405</v>
      </c>
      <c r="AA63" s="33">
        <v>470</v>
      </c>
      <c r="AB63" s="33">
        <v>1869</v>
      </c>
      <c r="AC63" s="33">
        <v>2575</v>
      </c>
      <c r="AD63" s="33">
        <v>1021</v>
      </c>
      <c r="AE63" s="33">
        <v>2611</v>
      </c>
      <c r="AF63" s="33">
        <v>261</v>
      </c>
      <c r="AG63" s="33">
        <v>177</v>
      </c>
      <c r="AH63" s="33">
        <v>1188</v>
      </c>
      <c r="AI63" s="33">
        <v>3657</v>
      </c>
      <c r="AJ63" s="33">
        <v>3406</v>
      </c>
    </row>
    <row r="64" spans="1:36" x14ac:dyDescent="0.25">
      <c r="A64" s="1">
        <v>44379</v>
      </c>
      <c r="B64" s="3">
        <v>183</v>
      </c>
      <c r="C64" s="33">
        <v>2755</v>
      </c>
      <c r="D64" s="33">
        <v>1449</v>
      </c>
      <c r="E64" s="33">
        <v>1100</v>
      </c>
      <c r="F64" s="33">
        <v>2707</v>
      </c>
      <c r="G64" s="33">
        <v>170</v>
      </c>
      <c r="H64" s="33">
        <v>218</v>
      </c>
      <c r="I64" s="33">
        <v>1551</v>
      </c>
      <c r="J64" s="33">
        <v>423</v>
      </c>
      <c r="K64" s="33">
        <v>2057</v>
      </c>
      <c r="L64" s="33">
        <v>50</v>
      </c>
      <c r="M64" s="33">
        <v>602</v>
      </c>
      <c r="N64" s="33">
        <v>512</v>
      </c>
      <c r="O64" s="33">
        <v>2260</v>
      </c>
      <c r="P64" s="33">
        <v>3161</v>
      </c>
      <c r="Q64" s="33">
        <v>722</v>
      </c>
      <c r="R64" s="33">
        <v>151</v>
      </c>
      <c r="S64" s="33">
        <v>1670</v>
      </c>
      <c r="T64" s="33">
        <v>2405</v>
      </c>
      <c r="U64" s="33">
        <v>2067</v>
      </c>
      <c r="V64" s="33">
        <v>771</v>
      </c>
      <c r="W64" s="33">
        <v>1266</v>
      </c>
      <c r="X64" s="33">
        <v>731</v>
      </c>
      <c r="Y64" s="33">
        <v>1549</v>
      </c>
      <c r="Z64" s="33">
        <v>2075</v>
      </c>
      <c r="AA64" s="33">
        <v>76</v>
      </c>
      <c r="AB64" s="33">
        <v>1646</v>
      </c>
      <c r="AC64" s="33">
        <v>1566</v>
      </c>
      <c r="AD64" s="33">
        <v>2142</v>
      </c>
      <c r="AE64" s="33">
        <v>2817</v>
      </c>
      <c r="AF64" s="33">
        <v>3389</v>
      </c>
      <c r="AG64" s="33">
        <v>586</v>
      </c>
      <c r="AH64" s="33">
        <v>271</v>
      </c>
      <c r="AI64" s="33">
        <v>1954</v>
      </c>
      <c r="AJ64" s="33">
        <v>1524</v>
      </c>
    </row>
    <row r="65" spans="1:36" x14ac:dyDescent="0.25">
      <c r="A65" s="1">
        <v>44380</v>
      </c>
      <c r="B65" s="3">
        <v>184</v>
      </c>
      <c r="C65" s="33">
        <v>987</v>
      </c>
      <c r="D65" s="33">
        <v>1911</v>
      </c>
      <c r="E65" s="33">
        <v>2948</v>
      </c>
      <c r="F65" s="33">
        <v>6045</v>
      </c>
      <c r="G65" s="33">
        <v>729</v>
      </c>
      <c r="H65" s="33">
        <v>961</v>
      </c>
      <c r="I65" s="33">
        <v>2518</v>
      </c>
      <c r="J65" s="33">
        <v>822</v>
      </c>
      <c r="K65" s="33">
        <v>2292</v>
      </c>
      <c r="L65" s="33">
        <v>1348</v>
      </c>
      <c r="M65" s="33">
        <v>1639</v>
      </c>
      <c r="N65" s="33">
        <v>2130</v>
      </c>
      <c r="O65" s="33">
        <v>1936</v>
      </c>
      <c r="P65" s="33">
        <v>498</v>
      </c>
      <c r="Q65" s="33">
        <v>1322</v>
      </c>
      <c r="R65" s="33">
        <v>2446</v>
      </c>
      <c r="S65" s="33">
        <v>2124</v>
      </c>
      <c r="T65" s="33">
        <v>1544</v>
      </c>
      <c r="U65" s="33">
        <v>2256</v>
      </c>
      <c r="V65" s="33">
        <v>27</v>
      </c>
      <c r="W65" s="33">
        <v>2130</v>
      </c>
      <c r="X65" s="33">
        <v>1962</v>
      </c>
      <c r="Y65" s="33">
        <v>437</v>
      </c>
      <c r="Z65" s="33">
        <v>2617</v>
      </c>
      <c r="AA65" s="33">
        <v>245</v>
      </c>
      <c r="AB65" s="33">
        <v>1543</v>
      </c>
      <c r="AC65" s="33">
        <v>801</v>
      </c>
      <c r="AD65" s="33">
        <v>3050</v>
      </c>
      <c r="AE65" s="33">
        <v>2132</v>
      </c>
      <c r="AF65" s="33">
        <v>1575</v>
      </c>
      <c r="AG65" s="33">
        <v>682</v>
      </c>
      <c r="AH65" s="33">
        <v>1208</v>
      </c>
      <c r="AI65" s="33">
        <v>1687</v>
      </c>
      <c r="AJ65" s="33">
        <v>2609</v>
      </c>
    </row>
    <row r="66" spans="1:36" x14ac:dyDescent="0.25">
      <c r="A66" s="1">
        <v>44381</v>
      </c>
      <c r="B66" s="3">
        <v>185</v>
      </c>
      <c r="C66" s="33">
        <v>94</v>
      </c>
      <c r="D66" s="33">
        <v>3438</v>
      </c>
      <c r="E66" s="33">
        <v>2833</v>
      </c>
      <c r="F66" s="33">
        <v>390</v>
      </c>
      <c r="G66" s="33">
        <v>358</v>
      </c>
      <c r="H66" s="33">
        <v>733</v>
      </c>
      <c r="I66" s="33">
        <v>711</v>
      </c>
      <c r="J66" s="33">
        <v>764</v>
      </c>
      <c r="K66" s="33">
        <v>861</v>
      </c>
      <c r="L66" s="33">
        <v>1148</v>
      </c>
      <c r="M66" s="33">
        <v>213</v>
      </c>
      <c r="N66" s="33">
        <v>4268</v>
      </c>
      <c r="O66" s="33">
        <v>783</v>
      </c>
      <c r="P66" s="33">
        <v>47</v>
      </c>
      <c r="Q66" s="33">
        <v>357</v>
      </c>
      <c r="R66" s="33">
        <v>2719</v>
      </c>
      <c r="S66" s="33">
        <v>768</v>
      </c>
      <c r="T66" s="33">
        <v>1516</v>
      </c>
      <c r="U66" s="33">
        <v>1917</v>
      </c>
      <c r="V66" s="33">
        <v>959</v>
      </c>
      <c r="W66" s="33">
        <v>2173</v>
      </c>
      <c r="X66" s="33">
        <v>2468</v>
      </c>
      <c r="Y66" s="33">
        <v>3026</v>
      </c>
      <c r="Z66" s="33">
        <v>3967</v>
      </c>
      <c r="AA66" s="33">
        <v>1379</v>
      </c>
      <c r="AB66" s="33">
        <v>6851</v>
      </c>
      <c r="AC66" s="33">
        <v>470</v>
      </c>
      <c r="AD66" s="33">
        <v>2584</v>
      </c>
      <c r="AE66" s="33">
        <v>1917</v>
      </c>
      <c r="AF66" s="33">
        <v>64</v>
      </c>
      <c r="AG66" s="33">
        <v>1272</v>
      </c>
      <c r="AH66" s="33">
        <v>2241</v>
      </c>
      <c r="AI66" s="33">
        <v>1560</v>
      </c>
      <c r="AJ66" s="33">
        <v>2783</v>
      </c>
    </row>
    <row r="67" spans="1:36" x14ac:dyDescent="0.25">
      <c r="A67" s="1">
        <v>44382</v>
      </c>
      <c r="B67" s="3">
        <v>186</v>
      </c>
      <c r="C67" s="33">
        <v>253</v>
      </c>
      <c r="D67" s="33">
        <v>1374</v>
      </c>
      <c r="E67" s="33">
        <v>70</v>
      </c>
      <c r="F67" s="33">
        <v>132</v>
      </c>
      <c r="G67" s="33">
        <v>451</v>
      </c>
      <c r="H67" s="33">
        <v>624</v>
      </c>
      <c r="I67" s="33">
        <v>4638</v>
      </c>
      <c r="J67" s="33">
        <v>1178</v>
      </c>
      <c r="K67" s="33">
        <v>1821</v>
      </c>
      <c r="L67" s="33">
        <v>1503</v>
      </c>
      <c r="M67" s="33">
        <v>26</v>
      </c>
      <c r="N67" s="33">
        <v>2016</v>
      </c>
      <c r="O67" s="33">
        <v>1</v>
      </c>
      <c r="P67" s="33">
        <v>302</v>
      </c>
      <c r="Q67" s="33">
        <v>868</v>
      </c>
      <c r="R67" s="33">
        <v>2436</v>
      </c>
      <c r="S67" s="33">
        <v>905</v>
      </c>
      <c r="T67" s="33">
        <v>396</v>
      </c>
      <c r="U67" s="33">
        <v>422</v>
      </c>
      <c r="V67" s="33">
        <v>844</v>
      </c>
      <c r="W67" s="33">
        <v>1032</v>
      </c>
      <c r="X67" s="33">
        <v>2828</v>
      </c>
      <c r="Y67" s="33">
        <v>1856</v>
      </c>
      <c r="Z67" s="33">
        <v>77</v>
      </c>
      <c r="AA67" s="33">
        <v>1178</v>
      </c>
      <c r="AB67" s="33">
        <v>2436</v>
      </c>
      <c r="AC67" s="33">
        <v>6362</v>
      </c>
      <c r="AD67" s="33">
        <v>4133</v>
      </c>
      <c r="AE67" s="33">
        <v>2139</v>
      </c>
      <c r="AF67" s="33">
        <v>258</v>
      </c>
      <c r="AG67" s="33">
        <v>73</v>
      </c>
      <c r="AH67" s="33">
        <v>1754</v>
      </c>
      <c r="AI67" s="33">
        <v>45</v>
      </c>
      <c r="AJ67" s="33">
        <v>4445</v>
      </c>
    </row>
    <row r="68" spans="1:36" x14ac:dyDescent="0.25">
      <c r="A68" s="1">
        <v>44383</v>
      </c>
      <c r="B68" s="3">
        <v>187</v>
      </c>
      <c r="C68" s="33">
        <v>490</v>
      </c>
      <c r="D68" s="33">
        <v>76</v>
      </c>
      <c r="E68" s="33">
        <v>10</v>
      </c>
      <c r="F68" s="33">
        <v>1171</v>
      </c>
      <c r="G68" s="33">
        <v>364</v>
      </c>
      <c r="H68" s="33">
        <v>1929</v>
      </c>
      <c r="I68" s="33">
        <v>645</v>
      </c>
      <c r="J68" s="33">
        <v>791</v>
      </c>
      <c r="K68" s="33">
        <v>1521</v>
      </c>
      <c r="L68" s="33">
        <v>455</v>
      </c>
      <c r="M68" s="33">
        <v>3715</v>
      </c>
      <c r="N68" s="33">
        <v>719</v>
      </c>
      <c r="O68" s="33">
        <v>456</v>
      </c>
      <c r="P68" s="33">
        <v>1379</v>
      </c>
      <c r="Q68" s="33">
        <v>1877</v>
      </c>
      <c r="R68" s="33">
        <v>5246</v>
      </c>
      <c r="S68" s="33">
        <v>514</v>
      </c>
      <c r="T68" s="33">
        <v>1251</v>
      </c>
      <c r="U68" s="33">
        <v>753</v>
      </c>
      <c r="V68" s="33">
        <v>1210</v>
      </c>
      <c r="W68" s="33">
        <v>411</v>
      </c>
      <c r="X68" s="33">
        <v>704</v>
      </c>
      <c r="Y68" s="33">
        <v>1957</v>
      </c>
      <c r="Z68" s="33">
        <v>394</v>
      </c>
      <c r="AA68" s="33">
        <v>3300</v>
      </c>
      <c r="AB68" s="33">
        <v>4524</v>
      </c>
      <c r="AC68" s="33">
        <v>636</v>
      </c>
      <c r="AD68" s="33">
        <v>4155</v>
      </c>
      <c r="AE68" s="33">
        <v>1853</v>
      </c>
      <c r="AF68" s="33">
        <v>211</v>
      </c>
      <c r="AG68" s="33">
        <v>99</v>
      </c>
      <c r="AH68" s="33">
        <v>1015</v>
      </c>
      <c r="AI68" s="33">
        <v>1962</v>
      </c>
      <c r="AJ68" s="33">
        <v>3401</v>
      </c>
    </row>
    <row r="69" spans="1:36" x14ac:dyDescent="0.25">
      <c r="A69" s="1">
        <v>44384</v>
      </c>
      <c r="B69" s="3">
        <v>188</v>
      </c>
      <c r="C69" s="33">
        <v>3679</v>
      </c>
      <c r="D69" s="33">
        <v>1684</v>
      </c>
      <c r="E69" s="33">
        <v>996</v>
      </c>
      <c r="F69" s="33">
        <v>1334</v>
      </c>
      <c r="G69" s="33">
        <v>3178</v>
      </c>
      <c r="H69" s="33">
        <v>964</v>
      </c>
      <c r="I69" s="33">
        <v>1017</v>
      </c>
      <c r="J69" s="33">
        <v>1543</v>
      </c>
      <c r="K69" s="33">
        <v>2323</v>
      </c>
      <c r="L69" s="33">
        <v>1368</v>
      </c>
      <c r="M69" s="33">
        <v>2495</v>
      </c>
      <c r="N69" s="33">
        <v>2284</v>
      </c>
      <c r="O69" s="33">
        <v>197</v>
      </c>
      <c r="P69" s="33">
        <v>648</v>
      </c>
      <c r="Q69" s="33">
        <v>7643</v>
      </c>
      <c r="R69" s="33">
        <v>4917</v>
      </c>
      <c r="S69" s="33">
        <v>1066</v>
      </c>
      <c r="T69" s="33">
        <v>2792</v>
      </c>
      <c r="U69" s="33">
        <v>3048</v>
      </c>
      <c r="V69" s="33">
        <v>1313</v>
      </c>
      <c r="W69" s="33">
        <v>700</v>
      </c>
      <c r="X69" s="33">
        <v>1180</v>
      </c>
      <c r="Y69" s="33">
        <v>1474</v>
      </c>
      <c r="Z69" s="33">
        <v>218</v>
      </c>
      <c r="AA69" s="33">
        <v>1727</v>
      </c>
      <c r="AB69" s="33">
        <v>864</v>
      </c>
      <c r="AC69" s="33">
        <v>1723</v>
      </c>
      <c r="AD69" s="33">
        <v>648</v>
      </c>
      <c r="AE69" s="33">
        <v>3351</v>
      </c>
      <c r="AF69" s="33">
        <v>1356</v>
      </c>
      <c r="AG69" s="33">
        <v>7</v>
      </c>
      <c r="AH69" s="33">
        <v>2063</v>
      </c>
      <c r="AI69" s="33">
        <v>1085</v>
      </c>
      <c r="AJ69" s="33">
        <v>1317</v>
      </c>
    </row>
    <row r="70" spans="1:36" x14ac:dyDescent="0.25">
      <c r="A70" s="1">
        <v>44385</v>
      </c>
      <c r="B70" s="3">
        <v>189</v>
      </c>
      <c r="C70" s="33">
        <v>281</v>
      </c>
      <c r="D70" s="33">
        <v>930</v>
      </c>
      <c r="E70" s="33">
        <v>709</v>
      </c>
      <c r="F70" s="33">
        <v>833</v>
      </c>
      <c r="G70" s="33">
        <v>1458</v>
      </c>
      <c r="H70" s="33">
        <v>2382</v>
      </c>
      <c r="I70" s="33">
        <v>656</v>
      </c>
      <c r="J70" s="33">
        <v>598</v>
      </c>
      <c r="K70" s="33">
        <v>408</v>
      </c>
      <c r="L70" s="33">
        <v>291</v>
      </c>
      <c r="M70" s="33">
        <v>2060</v>
      </c>
      <c r="N70" s="33">
        <v>131</v>
      </c>
      <c r="O70" s="33">
        <v>1710</v>
      </c>
      <c r="P70" s="33">
        <v>1464</v>
      </c>
      <c r="Q70" s="33">
        <v>2757</v>
      </c>
      <c r="R70" s="33">
        <v>1004</v>
      </c>
      <c r="S70" s="33">
        <v>1197</v>
      </c>
      <c r="T70" s="33">
        <v>1632</v>
      </c>
      <c r="U70" s="33">
        <v>1706</v>
      </c>
      <c r="V70" s="33">
        <v>841</v>
      </c>
      <c r="W70" s="33">
        <v>294</v>
      </c>
      <c r="X70" s="33">
        <v>5</v>
      </c>
      <c r="Y70" s="33">
        <v>990</v>
      </c>
      <c r="Z70" s="33">
        <v>5347</v>
      </c>
      <c r="AA70" s="33">
        <v>882</v>
      </c>
      <c r="AB70" s="33">
        <v>439</v>
      </c>
      <c r="AC70" s="33">
        <v>4379</v>
      </c>
      <c r="AD70" s="33">
        <v>3282</v>
      </c>
      <c r="AE70" s="33">
        <v>1320</v>
      </c>
      <c r="AF70" s="33">
        <v>516</v>
      </c>
      <c r="AG70" s="33">
        <v>1</v>
      </c>
      <c r="AH70" s="33">
        <v>1766</v>
      </c>
      <c r="AI70" s="33">
        <v>3713</v>
      </c>
      <c r="AJ70" s="33">
        <v>4294</v>
      </c>
    </row>
    <row r="71" spans="1:36" x14ac:dyDescent="0.25">
      <c r="A71" s="1">
        <v>44386</v>
      </c>
      <c r="B71" s="3">
        <v>190</v>
      </c>
      <c r="C71" s="33">
        <v>20</v>
      </c>
      <c r="D71" s="33">
        <v>3613</v>
      </c>
      <c r="E71" s="33">
        <v>2109</v>
      </c>
      <c r="F71" s="33">
        <v>5578</v>
      </c>
      <c r="G71" s="33">
        <v>562</v>
      </c>
      <c r="H71" s="33">
        <v>1561</v>
      </c>
      <c r="I71" s="33">
        <v>164</v>
      </c>
      <c r="J71" s="33">
        <v>1707</v>
      </c>
      <c r="K71" s="33">
        <v>4559</v>
      </c>
      <c r="L71" s="33">
        <v>58</v>
      </c>
      <c r="M71" s="33">
        <v>1830</v>
      </c>
      <c r="N71" s="33">
        <v>511</v>
      </c>
      <c r="O71" s="33">
        <v>1028</v>
      </c>
      <c r="P71" s="33">
        <v>807</v>
      </c>
      <c r="Q71" s="33">
        <v>1583</v>
      </c>
      <c r="R71" s="33">
        <v>34</v>
      </c>
      <c r="S71" s="33">
        <v>337</v>
      </c>
      <c r="T71" s="33">
        <v>4175</v>
      </c>
      <c r="U71" s="33">
        <v>2758</v>
      </c>
      <c r="V71" s="33">
        <v>1987</v>
      </c>
      <c r="W71" s="33">
        <v>568</v>
      </c>
      <c r="X71" s="33">
        <v>1324</v>
      </c>
      <c r="Y71" s="33">
        <v>1012</v>
      </c>
      <c r="Z71" s="33">
        <v>2921</v>
      </c>
      <c r="AA71" s="33">
        <v>971</v>
      </c>
      <c r="AB71" s="33">
        <v>332</v>
      </c>
      <c r="AC71" s="33">
        <v>1735</v>
      </c>
      <c r="AD71" s="33">
        <v>1772</v>
      </c>
      <c r="AE71" s="33">
        <v>1303</v>
      </c>
      <c r="AF71" s="33">
        <v>1512</v>
      </c>
      <c r="AG71" s="33">
        <v>233</v>
      </c>
      <c r="AH71" s="33">
        <v>430</v>
      </c>
      <c r="AI71" s="33">
        <v>1360</v>
      </c>
      <c r="AJ71" s="33">
        <v>7707</v>
      </c>
    </row>
    <row r="72" spans="1:36" x14ac:dyDescent="0.25">
      <c r="A72" s="1">
        <v>44387</v>
      </c>
      <c r="B72" s="3">
        <v>191</v>
      </c>
      <c r="C72" s="33">
        <v>1329</v>
      </c>
      <c r="D72" s="33">
        <v>4184</v>
      </c>
      <c r="E72" s="33">
        <v>1482</v>
      </c>
      <c r="F72" s="33">
        <v>3682</v>
      </c>
      <c r="G72" s="33">
        <v>633</v>
      </c>
      <c r="H72" s="33">
        <v>861</v>
      </c>
      <c r="I72" s="33">
        <v>1613</v>
      </c>
      <c r="J72" s="33">
        <v>327</v>
      </c>
      <c r="K72" s="33">
        <v>1534</v>
      </c>
      <c r="L72" s="33">
        <v>552</v>
      </c>
      <c r="M72" s="33">
        <v>614</v>
      </c>
      <c r="N72" s="33">
        <v>2556</v>
      </c>
      <c r="O72" s="33">
        <v>2185</v>
      </c>
      <c r="P72" s="33">
        <v>307</v>
      </c>
      <c r="Q72" s="33">
        <v>58</v>
      </c>
      <c r="R72" s="33">
        <v>248</v>
      </c>
      <c r="S72" s="33">
        <v>555</v>
      </c>
      <c r="T72" s="33">
        <v>450</v>
      </c>
      <c r="U72" s="33">
        <v>1223</v>
      </c>
      <c r="V72" s="33">
        <v>421</v>
      </c>
      <c r="W72" s="33">
        <v>257</v>
      </c>
      <c r="X72" s="33">
        <v>6550</v>
      </c>
      <c r="Y72" s="33">
        <v>1140</v>
      </c>
      <c r="Z72" s="33">
        <v>4001</v>
      </c>
      <c r="AA72" s="33">
        <v>1304</v>
      </c>
      <c r="AB72" s="33">
        <v>305</v>
      </c>
      <c r="AC72" s="33">
        <v>1336</v>
      </c>
      <c r="AD72" s="33">
        <v>1609</v>
      </c>
      <c r="AE72" s="33">
        <v>1446</v>
      </c>
      <c r="AF72" s="33">
        <v>4042</v>
      </c>
      <c r="AG72" s="33">
        <v>4225</v>
      </c>
      <c r="AH72" s="33">
        <v>305</v>
      </c>
      <c r="AI72" s="33">
        <v>1956</v>
      </c>
      <c r="AJ72" s="33">
        <v>1487</v>
      </c>
    </row>
    <row r="73" spans="1:36" x14ac:dyDescent="0.25">
      <c r="A73" s="1">
        <v>44388</v>
      </c>
      <c r="B73" s="3">
        <v>192</v>
      </c>
      <c r="C73" s="33">
        <v>1683</v>
      </c>
      <c r="D73" s="33">
        <v>2423</v>
      </c>
      <c r="E73" s="33">
        <v>216</v>
      </c>
      <c r="F73" s="33">
        <v>2755</v>
      </c>
      <c r="G73" s="33">
        <v>602</v>
      </c>
      <c r="H73" s="33">
        <v>1984</v>
      </c>
      <c r="I73" s="33">
        <v>2720</v>
      </c>
      <c r="J73" s="33">
        <v>70</v>
      </c>
      <c r="K73" s="33">
        <v>1172</v>
      </c>
      <c r="L73" s="33">
        <v>1053</v>
      </c>
      <c r="M73" s="33">
        <v>1392</v>
      </c>
      <c r="N73" s="33">
        <v>282</v>
      </c>
      <c r="O73" s="33">
        <v>103</v>
      </c>
      <c r="P73" s="33">
        <v>138</v>
      </c>
      <c r="Q73" s="33">
        <v>2747</v>
      </c>
      <c r="R73" s="33">
        <v>1701</v>
      </c>
      <c r="S73" s="33">
        <v>802</v>
      </c>
      <c r="T73" s="33">
        <v>2005</v>
      </c>
      <c r="U73" s="33">
        <v>190</v>
      </c>
      <c r="V73" s="33">
        <v>1570</v>
      </c>
      <c r="W73" s="33">
        <v>272</v>
      </c>
      <c r="X73" s="33">
        <v>2791</v>
      </c>
      <c r="Y73" s="33">
        <v>932</v>
      </c>
      <c r="Z73" s="33">
        <v>3293</v>
      </c>
      <c r="AA73" s="33">
        <v>1452</v>
      </c>
      <c r="AB73" s="33">
        <v>1081</v>
      </c>
      <c r="AC73" s="33">
        <v>3522</v>
      </c>
      <c r="AD73" s="33">
        <v>2708</v>
      </c>
      <c r="AE73" s="33">
        <v>1670</v>
      </c>
      <c r="AF73" s="33">
        <v>913</v>
      </c>
      <c r="AG73" s="33">
        <v>1384</v>
      </c>
      <c r="AH73" s="33">
        <v>1680</v>
      </c>
      <c r="AI73" s="33">
        <v>2062</v>
      </c>
      <c r="AJ73" s="33">
        <v>3211</v>
      </c>
    </row>
    <row r="74" spans="1:36" x14ac:dyDescent="0.25">
      <c r="A74" s="1">
        <v>44389</v>
      </c>
      <c r="B74" s="3">
        <v>193</v>
      </c>
      <c r="C74" s="33">
        <v>1021</v>
      </c>
      <c r="D74" s="33">
        <v>1499</v>
      </c>
      <c r="E74" s="33">
        <v>222</v>
      </c>
      <c r="F74" s="33">
        <v>1233</v>
      </c>
      <c r="G74" s="33">
        <v>2045</v>
      </c>
      <c r="H74" s="33">
        <v>2608</v>
      </c>
      <c r="I74" s="33">
        <v>3422</v>
      </c>
      <c r="J74" s="33">
        <v>854</v>
      </c>
      <c r="K74" s="33">
        <v>418</v>
      </c>
      <c r="L74" s="33">
        <v>2385</v>
      </c>
      <c r="M74" s="33">
        <v>2217</v>
      </c>
      <c r="N74" s="33">
        <v>62</v>
      </c>
      <c r="O74" s="33">
        <v>754</v>
      </c>
      <c r="P74" s="33">
        <v>44</v>
      </c>
      <c r="Q74" s="33">
        <v>723</v>
      </c>
      <c r="R74" s="33">
        <v>431</v>
      </c>
      <c r="S74" s="33">
        <v>1732</v>
      </c>
      <c r="T74" s="33">
        <v>1875</v>
      </c>
      <c r="U74" s="33">
        <v>2025</v>
      </c>
      <c r="V74" s="33">
        <v>438</v>
      </c>
      <c r="W74" s="33">
        <v>1417</v>
      </c>
      <c r="X74" s="33">
        <v>5742</v>
      </c>
      <c r="Y74" s="33">
        <v>787</v>
      </c>
      <c r="Z74" s="33">
        <v>2178</v>
      </c>
      <c r="AA74" s="33">
        <v>1715</v>
      </c>
      <c r="AB74" s="33">
        <v>2720</v>
      </c>
      <c r="AC74" s="33">
        <v>1567</v>
      </c>
      <c r="AD74" s="33">
        <v>5650</v>
      </c>
      <c r="AE74" s="33">
        <v>1310</v>
      </c>
      <c r="AF74" s="33">
        <v>350</v>
      </c>
      <c r="AG74" s="33">
        <v>702</v>
      </c>
      <c r="AH74" s="33">
        <v>865</v>
      </c>
      <c r="AI74" s="33">
        <v>2074</v>
      </c>
      <c r="AJ74" s="33">
        <v>2519</v>
      </c>
    </row>
    <row r="75" spans="1:36" x14ac:dyDescent="0.25">
      <c r="A75" s="1">
        <v>44390</v>
      </c>
      <c r="B75" s="3">
        <v>194</v>
      </c>
      <c r="C75" s="33">
        <v>4210</v>
      </c>
      <c r="D75" s="33">
        <v>1190</v>
      </c>
      <c r="E75" s="33">
        <v>839</v>
      </c>
      <c r="F75" s="33">
        <v>2907</v>
      </c>
      <c r="G75" s="33">
        <v>1552</v>
      </c>
      <c r="H75" s="33">
        <v>287</v>
      </c>
      <c r="I75" s="33">
        <v>1307</v>
      </c>
      <c r="J75" s="33">
        <v>927</v>
      </c>
      <c r="K75" s="33">
        <v>314</v>
      </c>
      <c r="L75" s="33">
        <v>971</v>
      </c>
      <c r="M75" s="33">
        <v>3856</v>
      </c>
      <c r="N75" s="33">
        <v>1356</v>
      </c>
      <c r="O75" s="33">
        <v>205</v>
      </c>
      <c r="P75" s="33">
        <v>936</v>
      </c>
      <c r="Q75" s="33">
        <v>5533</v>
      </c>
      <c r="R75" s="33">
        <v>1187</v>
      </c>
      <c r="S75" s="33">
        <v>305</v>
      </c>
      <c r="T75" s="33">
        <v>159</v>
      </c>
      <c r="U75" s="33">
        <v>1734</v>
      </c>
      <c r="V75" s="33">
        <v>1990</v>
      </c>
      <c r="W75" s="33">
        <v>26</v>
      </c>
      <c r="X75" s="33">
        <v>2611</v>
      </c>
      <c r="Y75" s="33">
        <v>643</v>
      </c>
      <c r="Z75" s="33">
        <v>931</v>
      </c>
      <c r="AA75" s="33">
        <v>937</v>
      </c>
      <c r="AB75" s="33">
        <v>4582</v>
      </c>
      <c r="AC75" s="33">
        <v>2498</v>
      </c>
      <c r="AD75" s="33">
        <v>2907</v>
      </c>
      <c r="AE75" s="33">
        <v>234</v>
      </c>
      <c r="AF75" s="33">
        <v>1027</v>
      </c>
      <c r="AG75" s="33">
        <v>373</v>
      </c>
      <c r="AH75" s="33">
        <v>1121</v>
      </c>
      <c r="AI75" s="33">
        <v>500</v>
      </c>
      <c r="AJ75" s="33">
        <v>1125</v>
      </c>
    </row>
    <row r="76" spans="1:36" x14ac:dyDescent="0.25">
      <c r="A76" s="1">
        <v>44391</v>
      </c>
      <c r="B76" s="3">
        <v>195</v>
      </c>
      <c r="C76" s="33">
        <v>255</v>
      </c>
      <c r="D76" s="33">
        <v>548</v>
      </c>
      <c r="E76" s="33">
        <v>560</v>
      </c>
      <c r="F76" s="33">
        <v>1979</v>
      </c>
      <c r="G76" s="33">
        <v>1635</v>
      </c>
      <c r="H76" s="33">
        <v>931</v>
      </c>
      <c r="I76" s="33">
        <v>1468</v>
      </c>
      <c r="J76" s="33">
        <v>477</v>
      </c>
      <c r="K76" s="33">
        <v>727</v>
      </c>
      <c r="L76" s="33">
        <v>167</v>
      </c>
      <c r="M76" s="33">
        <v>3646</v>
      </c>
      <c r="N76" s="33">
        <v>1202</v>
      </c>
      <c r="O76" s="33">
        <v>404</v>
      </c>
      <c r="P76" s="33">
        <v>3217</v>
      </c>
      <c r="Q76" s="33">
        <v>2378</v>
      </c>
      <c r="R76" s="33">
        <v>1605</v>
      </c>
      <c r="S76" s="33">
        <v>49</v>
      </c>
      <c r="T76" s="33">
        <v>318</v>
      </c>
      <c r="U76" s="33">
        <v>4660</v>
      </c>
      <c r="V76" s="33">
        <v>3305</v>
      </c>
      <c r="W76" s="33">
        <v>1131</v>
      </c>
      <c r="X76" s="33">
        <v>2313</v>
      </c>
      <c r="Y76" s="33">
        <v>742</v>
      </c>
      <c r="Z76" s="33">
        <v>2512</v>
      </c>
      <c r="AA76" s="33">
        <v>679</v>
      </c>
      <c r="AB76" s="33">
        <v>5101</v>
      </c>
      <c r="AC76" s="33">
        <v>2033</v>
      </c>
      <c r="AD76" s="33">
        <v>3416</v>
      </c>
      <c r="AE76" s="33">
        <v>974</v>
      </c>
      <c r="AF76" s="33">
        <v>1429</v>
      </c>
      <c r="AG76" s="33">
        <v>254</v>
      </c>
      <c r="AH76" s="33">
        <v>1429</v>
      </c>
      <c r="AI76" s="33">
        <v>1733</v>
      </c>
      <c r="AJ76" s="33">
        <v>750</v>
      </c>
    </row>
    <row r="77" spans="1:36" x14ac:dyDescent="0.25">
      <c r="A77" s="1">
        <v>44392</v>
      </c>
      <c r="B77" s="3">
        <v>196</v>
      </c>
      <c r="C77" s="33">
        <v>72</v>
      </c>
      <c r="D77" s="33">
        <v>94</v>
      </c>
      <c r="E77" s="33">
        <v>3556</v>
      </c>
      <c r="F77" s="33">
        <v>2595</v>
      </c>
      <c r="G77" s="33">
        <v>1332</v>
      </c>
      <c r="H77" s="33">
        <v>842</v>
      </c>
      <c r="I77" s="33">
        <v>1806</v>
      </c>
      <c r="J77" s="33">
        <v>661</v>
      </c>
      <c r="K77" s="33">
        <v>1131</v>
      </c>
      <c r="L77" s="33">
        <v>349</v>
      </c>
      <c r="M77" s="33">
        <v>631</v>
      </c>
      <c r="N77" s="33">
        <v>1369</v>
      </c>
      <c r="O77" s="33">
        <v>403</v>
      </c>
      <c r="P77" s="33">
        <v>2134</v>
      </c>
      <c r="Q77" s="33">
        <v>528</v>
      </c>
      <c r="R77" s="33">
        <v>1148</v>
      </c>
      <c r="S77" s="33">
        <v>2629</v>
      </c>
      <c r="T77" s="33">
        <v>275</v>
      </c>
      <c r="U77" s="33">
        <v>1756</v>
      </c>
      <c r="V77" s="33">
        <v>1824</v>
      </c>
      <c r="W77" s="33">
        <v>1782</v>
      </c>
      <c r="X77" s="33">
        <v>176</v>
      </c>
      <c r="Y77" s="33">
        <v>255</v>
      </c>
      <c r="Z77" s="33">
        <v>816</v>
      </c>
      <c r="AA77" s="33">
        <v>77</v>
      </c>
      <c r="AB77" s="33">
        <v>3404</v>
      </c>
      <c r="AC77" s="33">
        <v>1138</v>
      </c>
      <c r="AD77" s="33">
        <v>2322</v>
      </c>
      <c r="AE77" s="33">
        <v>47</v>
      </c>
      <c r="AF77" s="33">
        <v>784</v>
      </c>
      <c r="AG77" s="33">
        <v>2212</v>
      </c>
      <c r="AH77" s="33">
        <v>877</v>
      </c>
      <c r="AI77" s="33">
        <v>2026</v>
      </c>
      <c r="AJ77" s="33">
        <v>861</v>
      </c>
    </row>
    <row r="78" spans="1:36" x14ac:dyDescent="0.25">
      <c r="A78" s="1">
        <v>44393</v>
      </c>
      <c r="B78" s="3">
        <v>197</v>
      </c>
      <c r="C78" s="33">
        <v>175</v>
      </c>
      <c r="D78" s="33">
        <v>601</v>
      </c>
      <c r="E78" s="33">
        <v>4923</v>
      </c>
      <c r="F78" s="33">
        <v>1562</v>
      </c>
      <c r="G78" s="33">
        <v>1028</v>
      </c>
      <c r="H78" s="33">
        <v>814</v>
      </c>
      <c r="I78" s="33">
        <v>731</v>
      </c>
      <c r="J78" s="33">
        <v>241</v>
      </c>
      <c r="K78" s="33">
        <v>1053</v>
      </c>
      <c r="L78" s="33">
        <v>785</v>
      </c>
      <c r="M78" s="33">
        <v>1935</v>
      </c>
      <c r="N78" s="33">
        <v>2425</v>
      </c>
      <c r="O78" s="33">
        <v>25</v>
      </c>
      <c r="P78" s="33">
        <v>2716</v>
      </c>
      <c r="Q78" s="33">
        <v>5315</v>
      </c>
      <c r="R78" s="33">
        <v>239</v>
      </c>
      <c r="S78" s="33">
        <v>1583</v>
      </c>
      <c r="T78" s="33">
        <v>969</v>
      </c>
      <c r="U78" s="33">
        <v>1972</v>
      </c>
      <c r="V78" s="33">
        <v>1255</v>
      </c>
      <c r="W78" s="33">
        <v>139</v>
      </c>
      <c r="X78" s="33">
        <v>125</v>
      </c>
      <c r="Y78" s="33">
        <v>970</v>
      </c>
      <c r="Z78" s="33">
        <v>3722</v>
      </c>
      <c r="AA78" s="33">
        <v>552</v>
      </c>
      <c r="AB78" s="33">
        <v>1636</v>
      </c>
      <c r="AC78" s="33">
        <v>1990</v>
      </c>
      <c r="AD78" s="33">
        <v>1255</v>
      </c>
      <c r="AE78" s="33">
        <v>1386</v>
      </c>
      <c r="AF78" s="33">
        <v>2546</v>
      </c>
      <c r="AG78" s="33">
        <v>1531</v>
      </c>
      <c r="AH78" s="33">
        <v>4905</v>
      </c>
      <c r="AI78" s="33">
        <v>618</v>
      </c>
      <c r="AJ78" s="33">
        <v>5522</v>
      </c>
    </row>
    <row r="79" spans="1:36" x14ac:dyDescent="0.25">
      <c r="A79" s="1">
        <v>44394</v>
      </c>
      <c r="B79" s="3">
        <v>198</v>
      </c>
      <c r="C79" s="33">
        <v>190</v>
      </c>
      <c r="D79" s="33">
        <v>472</v>
      </c>
      <c r="E79" s="33">
        <v>1751</v>
      </c>
      <c r="F79" s="33">
        <v>2638</v>
      </c>
      <c r="G79" s="33">
        <v>2819</v>
      </c>
      <c r="H79" s="33">
        <v>146</v>
      </c>
      <c r="I79" s="33">
        <v>461</v>
      </c>
      <c r="J79" s="33">
        <v>1069</v>
      </c>
      <c r="K79" s="33">
        <v>1913</v>
      </c>
      <c r="L79" s="33">
        <v>595</v>
      </c>
      <c r="M79" s="33">
        <v>606</v>
      </c>
      <c r="N79" s="33">
        <v>729</v>
      </c>
      <c r="O79" s="33">
        <v>1353</v>
      </c>
      <c r="P79" s="33">
        <v>2610</v>
      </c>
      <c r="Q79" s="33">
        <v>112</v>
      </c>
      <c r="R79" s="33">
        <v>1255</v>
      </c>
      <c r="S79" s="33">
        <v>1001</v>
      </c>
      <c r="T79" s="33">
        <v>450</v>
      </c>
      <c r="U79" s="33">
        <v>273</v>
      </c>
      <c r="V79" s="33">
        <v>623</v>
      </c>
      <c r="W79" s="33">
        <v>143</v>
      </c>
      <c r="X79" s="33">
        <v>688</v>
      </c>
      <c r="Y79" s="33">
        <v>2013</v>
      </c>
      <c r="Z79" s="33">
        <v>2357</v>
      </c>
      <c r="AA79" s="33">
        <v>819</v>
      </c>
      <c r="AB79" s="33">
        <v>1915</v>
      </c>
      <c r="AC79" s="33">
        <v>3347</v>
      </c>
      <c r="AD79" s="33">
        <v>5061</v>
      </c>
      <c r="AE79" s="33">
        <v>3977</v>
      </c>
      <c r="AF79" s="33">
        <v>2207</v>
      </c>
      <c r="AG79" s="33">
        <v>197</v>
      </c>
      <c r="AH79" s="33">
        <v>1550</v>
      </c>
      <c r="AI79" s="33">
        <v>244</v>
      </c>
      <c r="AJ79" s="33">
        <v>3153</v>
      </c>
    </row>
    <row r="80" spans="1:36" x14ac:dyDescent="0.25">
      <c r="A80" s="1">
        <v>44395</v>
      </c>
      <c r="B80" s="3">
        <v>199</v>
      </c>
      <c r="C80" s="33">
        <v>519</v>
      </c>
      <c r="D80" s="33">
        <v>937</v>
      </c>
      <c r="E80" s="33">
        <v>940</v>
      </c>
      <c r="F80" s="33">
        <v>1481</v>
      </c>
      <c r="G80" s="33">
        <v>12856</v>
      </c>
      <c r="H80" s="33">
        <v>221</v>
      </c>
      <c r="I80" s="33">
        <v>2828</v>
      </c>
      <c r="J80" s="33">
        <v>1166</v>
      </c>
      <c r="K80" s="33">
        <v>3262</v>
      </c>
      <c r="L80" s="33">
        <v>1488</v>
      </c>
      <c r="M80" s="33">
        <v>2216</v>
      </c>
      <c r="N80" s="33">
        <v>183</v>
      </c>
      <c r="O80" s="33">
        <v>776</v>
      </c>
      <c r="P80" s="33">
        <v>984</v>
      </c>
      <c r="Q80" s="33">
        <v>2524</v>
      </c>
      <c r="R80" s="33">
        <v>2099</v>
      </c>
      <c r="S80" s="33">
        <v>1173</v>
      </c>
      <c r="T80" s="33">
        <v>668</v>
      </c>
      <c r="U80" s="33">
        <v>2065</v>
      </c>
      <c r="V80" s="33">
        <v>1301</v>
      </c>
      <c r="W80" s="33">
        <v>1455</v>
      </c>
      <c r="X80" s="33">
        <v>4395</v>
      </c>
      <c r="Y80" s="33">
        <v>35</v>
      </c>
      <c r="Z80" s="33">
        <v>1667</v>
      </c>
      <c r="AA80" s="33">
        <v>975</v>
      </c>
      <c r="AB80" s="33">
        <v>663</v>
      </c>
      <c r="AC80" s="33">
        <v>6097</v>
      </c>
      <c r="AD80" s="33">
        <v>794</v>
      </c>
      <c r="AE80" s="33">
        <v>2219</v>
      </c>
      <c r="AF80" s="33">
        <v>1277</v>
      </c>
      <c r="AG80" s="33">
        <v>175</v>
      </c>
      <c r="AH80" s="33">
        <v>2798</v>
      </c>
      <c r="AI80" s="33">
        <v>3557</v>
      </c>
      <c r="AJ80" s="33">
        <v>2332</v>
      </c>
    </row>
    <row r="81" spans="1:36" x14ac:dyDescent="0.25">
      <c r="A81" s="1">
        <v>44396</v>
      </c>
      <c r="B81" s="3">
        <v>200</v>
      </c>
      <c r="C81" s="33">
        <v>1714</v>
      </c>
      <c r="D81" s="33">
        <v>1156</v>
      </c>
      <c r="E81" s="33">
        <v>1398</v>
      </c>
      <c r="F81" s="33">
        <v>1894</v>
      </c>
      <c r="G81" s="33">
        <v>877</v>
      </c>
      <c r="H81" s="33">
        <v>1627</v>
      </c>
      <c r="I81" s="33">
        <v>2208</v>
      </c>
      <c r="J81" s="33">
        <v>339</v>
      </c>
      <c r="K81" s="33">
        <v>443</v>
      </c>
      <c r="L81" s="33">
        <v>831</v>
      </c>
      <c r="M81" s="33">
        <v>561</v>
      </c>
      <c r="N81" s="33">
        <v>3689</v>
      </c>
      <c r="O81" s="33">
        <v>260</v>
      </c>
      <c r="P81" s="33">
        <v>2432</v>
      </c>
      <c r="Q81" s="33">
        <v>0</v>
      </c>
      <c r="R81" s="33">
        <v>2203</v>
      </c>
      <c r="S81" s="33">
        <v>41</v>
      </c>
      <c r="T81" s="33">
        <v>2549</v>
      </c>
      <c r="U81" s="33">
        <v>2199</v>
      </c>
      <c r="V81" s="33">
        <v>1141</v>
      </c>
      <c r="W81" s="33">
        <v>610</v>
      </c>
      <c r="X81" s="33">
        <v>1499</v>
      </c>
      <c r="Y81" s="33">
        <v>465</v>
      </c>
      <c r="Z81" s="33">
        <v>5826</v>
      </c>
      <c r="AA81" s="33">
        <v>2906</v>
      </c>
      <c r="AB81" s="33">
        <v>1154</v>
      </c>
      <c r="AC81" s="33">
        <v>2311</v>
      </c>
      <c r="AD81" s="33">
        <v>2522</v>
      </c>
      <c r="AE81" s="33">
        <v>1474</v>
      </c>
      <c r="AF81" s="33">
        <v>1829</v>
      </c>
      <c r="AG81" s="33">
        <v>477</v>
      </c>
      <c r="AH81" s="33">
        <v>2503</v>
      </c>
      <c r="AI81" s="33">
        <v>177</v>
      </c>
      <c r="AJ81" s="33">
        <v>5211</v>
      </c>
    </row>
    <row r="82" spans="1:36" x14ac:dyDescent="0.25">
      <c r="A82" s="1">
        <v>44397</v>
      </c>
      <c r="B82" s="3">
        <v>201</v>
      </c>
      <c r="C82" s="33">
        <v>717</v>
      </c>
      <c r="D82" s="33">
        <v>1017</v>
      </c>
      <c r="E82" s="33">
        <v>3513</v>
      </c>
      <c r="F82" s="33">
        <v>911</v>
      </c>
      <c r="G82" s="33">
        <v>4813</v>
      </c>
      <c r="H82" s="33">
        <v>966</v>
      </c>
      <c r="I82" s="33">
        <v>3174</v>
      </c>
      <c r="J82" s="33">
        <v>1650</v>
      </c>
      <c r="K82" s="33">
        <v>344</v>
      </c>
      <c r="L82" s="33">
        <v>638</v>
      </c>
      <c r="M82" s="33">
        <v>308</v>
      </c>
      <c r="N82" s="33">
        <v>3887</v>
      </c>
      <c r="O82" s="33">
        <v>154</v>
      </c>
      <c r="P82" s="33">
        <v>2365</v>
      </c>
      <c r="Q82" s="33">
        <v>609</v>
      </c>
      <c r="R82" s="33">
        <v>1492</v>
      </c>
      <c r="S82" s="33">
        <v>1009</v>
      </c>
      <c r="T82" s="33">
        <v>627</v>
      </c>
      <c r="U82" s="33">
        <v>202</v>
      </c>
      <c r="V82" s="33">
        <v>443</v>
      </c>
      <c r="W82" s="33">
        <v>410</v>
      </c>
      <c r="X82" s="33">
        <v>1813</v>
      </c>
      <c r="Y82" s="33">
        <v>4</v>
      </c>
      <c r="Z82" s="33">
        <v>2138</v>
      </c>
      <c r="AA82" s="33">
        <v>1184</v>
      </c>
      <c r="AB82" s="33">
        <v>2085</v>
      </c>
      <c r="AC82" s="33">
        <v>6429</v>
      </c>
      <c r="AD82" s="33">
        <v>3239</v>
      </c>
      <c r="AE82" s="33">
        <v>572</v>
      </c>
      <c r="AF82" s="33">
        <v>734</v>
      </c>
      <c r="AG82" s="33">
        <v>352</v>
      </c>
      <c r="AH82" s="33">
        <v>21</v>
      </c>
      <c r="AI82" s="33">
        <v>1625</v>
      </c>
      <c r="AJ82" s="33">
        <v>4033</v>
      </c>
    </row>
    <row r="83" spans="1:36" x14ac:dyDescent="0.25">
      <c r="A83" s="1">
        <v>44398</v>
      </c>
      <c r="B83" s="3">
        <v>202</v>
      </c>
      <c r="C83" s="33">
        <v>64</v>
      </c>
      <c r="D83" s="33">
        <v>897</v>
      </c>
      <c r="E83" s="33">
        <v>2606</v>
      </c>
      <c r="F83" s="33">
        <v>2587</v>
      </c>
      <c r="G83" s="33">
        <v>3670</v>
      </c>
      <c r="H83" s="33">
        <v>1176</v>
      </c>
      <c r="I83" s="33">
        <v>487</v>
      </c>
      <c r="J83" s="33">
        <v>58</v>
      </c>
      <c r="K83" s="33">
        <v>2402</v>
      </c>
      <c r="L83" s="33">
        <v>1125</v>
      </c>
      <c r="M83" s="33">
        <v>69</v>
      </c>
      <c r="N83" s="33">
        <v>311</v>
      </c>
      <c r="O83" s="33">
        <v>235</v>
      </c>
      <c r="P83" s="33">
        <v>1611</v>
      </c>
      <c r="Q83" s="33">
        <v>172</v>
      </c>
      <c r="R83" s="33">
        <v>1504</v>
      </c>
      <c r="S83" s="33">
        <v>1918</v>
      </c>
      <c r="T83" s="33">
        <v>700</v>
      </c>
      <c r="U83" s="33">
        <v>2496</v>
      </c>
      <c r="V83" s="33">
        <v>1855</v>
      </c>
      <c r="W83" s="33">
        <v>2</v>
      </c>
      <c r="X83" s="33">
        <v>744</v>
      </c>
      <c r="Y83" s="33">
        <v>1604</v>
      </c>
      <c r="Z83" s="33">
        <v>2091</v>
      </c>
      <c r="AA83" s="33">
        <v>508</v>
      </c>
      <c r="AB83" s="33">
        <v>2324</v>
      </c>
      <c r="AC83" s="33">
        <v>3083</v>
      </c>
      <c r="AD83" s="33">
        <v>3165</v>
      </c>
      <c r="AE83" s="33">
        <v>134</v>
      </c>
      <c r="AF83" s="33">
        <v>1416</v>
      </c>
      <c r="AG83" s="33">
        <v>2207</v>
      </c>
      <c r="AH83" s="33">
        <v>1360</v>
      </c>
      <c r="AI83" s="33">
        <v>934</v>
      </c>
      <c r="AJ83" s="33">
        <v>1406</v>
      </c>
    </row>
    <row r="84" spans="1:36" x14ac:dyDescent="0.25">
      <c r="A84" s="1">
        <v>44399</v>
      </c>
      <c r="B84" s="3">
        <v>203</v>
      </c>
      <c r="C84" s="33">
        <v>0</v>
      </c>
      <c r="D84" s="33">
        <v>110</v>
      </c>
      <c r="E84" s="33">
        <v>3713</v>
      </c>
      <c r="F84" s="33">
        <v>641</v>
      </c>
      <c r="G84" s="33">
        <v>558</v>
      </c>
      <c r="H84" s="33">
        <v>1369</v>
      </c>
      <c r="I84" s="33">
        <v>1075</v>
      </c>
      <c r="J84" s="33">
        <v>869</v>
      </c>
      <c r="K84" s="33">
        <v>1222</v>
      </c>
      <c r="L84" s="33">
        <v>566</v>
      </c>
      <c r="M84" s="33">
        <v>1680</v>
      </c>
      <c r="N84" s="33">
        <v>1769</v>
      </c>
      <c r="O84" s="33">
        <v>1335</v>
      </c>
      <c r="P84" s="33">
        <v>2117</v>
      </c>
      <c r="Q84" s="33">
        <v>19</v>
      </c>
      <c r="R84" s="33">
        <v>2469</v>
      </c>
      <c r="S84" s="33">
        <v>274</v>
      </c>
      <c r="T84" s="33">
        <v>808</v>
      </c>
      <c r="U84" s="33">
        <v>2033</v>
      </c>
      <c r="V84" s="33">
        <v>1206</v>
      </c>
      <c r="W84" s="33">
        <v>80</v>
      </c>
      <c r="X84" s="33">
        <v>1881</v>
      </c>
      <c r="Y84" s="33">
        <v>1159</v>
      </c>
      <c r="Z84" s="33">
        <v>1347</v>
      </c>
      <c r="AA84" s="33">
        <v>552</v>
      </c>
      <c r="AB84" s="33">
        <v>1654</v>
      </c>
      <c r="AC84" s="33">
        <v>1587</v>
      </c>
      <c r="AD84" s="33">
        <v>683</v>
      </c>
      <c r="AE84" s="33">
        <v>1060</v>
      </c>
      <c r="AF84" s="33">
        <v>299</v>
      </c>
      <c r="AG84" s="33">
        <v>68</v>
      </c>
      <c r="AH84" s="33">
        <v>4979</v>
      </c>
      <c r="AI84" s="33">
        <v>967</v>
      </c>
      <c r="AJ84" s="33">
        <v>2530</v>
      </c>
    </row>
    <row r="85" spans="1:36" x14ac:dyDescent="0.25">
      <c r="A85" s="1">
        <v>44400</v>
      </c>
      <c r="B85" s="3">
        <v>204</v>
      </c>
      <c r="C85" s="33">
        <v>2275</v>
      </c>
      <c r="D85" s="33">
        <v>951</v>
      </c>
      <c r="E85" s="33">
        <v>619</v>
      </c>
      <c r="F85" s="33">
        <v>229</v>
      </c>
      <c r="G85" s="33">
        <v>3597</v>
      </c>
      <c r="H85" s="33">
        <v>264</v>
      </c>
      <c r="I85" s="33">
        <v>1457</v>
      </c>
      <c r="J85" s="33">
        <v>225</v>
      </c>
      <c r="K85" s="33">
        <v>397</v>
      </c>
      <c r="L85" s="33">
        <v>765</v>
      </c>
      <c r="M85" s="33">
        <v>208</v>
      </c>
      <c r="N85" s="33">
        <v>2493</v>
      </c>
      <c r="O85" s="33">
        <v>374</v>
      </c>
      <c r="P85" s="33">
        <v>603</v>
      </c>
      <c r="Q85" s="33">
        <v>821</v>
      </c>
      <c r="R85" s="33">
        <v>3263</v>
      </c>
      <c r="S85" s="33">
        <v>548</v>
      </c>
      <c r="T85" s="33">
        <v>930</v>
      </c>
      <c r="U85" s="33">
        <v>3276</v>
      </c>
      <c r="V85" s="33">
        <v>4679</v>
      </c>
      <c r="W85" s="33">
        <v>26</v>
      </c>
      <c r="X85" s="33">
        <v>1716</v>
      </c>
      <c r="Y85" s="33">
        <v>371</v>
      </c>
      <c r="Z85" s="33">
        <v>3384</v>
      </c>
      <c r="AA85" s="33">
        <v>199</v>
      </c>
      <c r="AB85" s="33">
        <v>2048</v>
      </c>
      <c r="AC85" s="33">
        <v>1104</v>
      </c>
      <c r="AD85" s="33">
        <v>707</v>
      </c>
      <c r="AE85" s="33">
        <v>2733</v>
      </c>
      <c r="AF85" s="33">
        <v>301</v>
      </c>
      <c r="AG85" s="33">
        <v>225</v>
      </c>
      <c r="AH85" s="33">
        <v>2472</v>
      </c>
      <c r="AI85" s="33">
        <v>571</v>
      </c>
      <c r="AJ85" s="33">
        <v>2589</v>
      </c>
    </row>
    <row r="86" spans="1:36" x14ac:dyDescent="0.25">
      <c r="A86" s="1">
        <v>44401</v>
      </c>
      <c r="B86" s="3">
        <v>205</v>
      </c>
      <c r="C86" s="33">
        <v>4</v>
      </c>
      <c r="D86" s="33">
        <v>70</v>
      </c>
      <c r="E86" s="33">
        <v>1366</v>
      </c>
      <c r="F86" s="33">
        <v>500</v>
      </c>
      <c r="G86" s="33">
        <v>754</v>
      </c>
      <c r="H86" s="33">
        <v>1362</v>
      </c>
      <c r="I86" s="33">
        <v>2444</v>
      </c>
      <c r="J86" s="33">
        <v>432</v>
      </c>
      <c r="K86" s="33">
        <v>818</v>
      </c>
      <c r="L86" s="33">
        <v>637</v>
      </c>
      <c r="M86" s="33">
        <v>224</v>
      </c>
      <c r="N86" s="33">
        <v>214</v>
      </c>
      <c r="O86" s="33">
        <v>19</v>
      </c>
      <c r="P86" s="33">
        <v>331</v>
      </c>
      <c r="Q86" s="33">
        <v>503</v>
      </c>
      <c r="R86" s="33">
        <v>2383</v>
      </c>
      <c r="S86" s="33">
        <v>2350</v>
      </c>
      <c r="T86" s="33">
        <v>726</v>
      </c>
      <c r="U86" s="33">
        <v>427</v>
      </c>
      <c r="V86" s="33">
        <v>670</v>
      </c>
      <c r="W86" s="33"/>
      <c r="X86" s="33">
        <v>1328</v>
      </c>
      <c r="Y86" s="33">
        <v>721</v>
      </c>
      <c r="Z86" s="33">
        <v>621</v>
      </c>
      <c r="AA86" s="33">
        <v>657</v>
      </c>
      <c r="AB86" s="33">
        <v>1780</v>
      </c>
      <c r="AC86" s="33">
        <v>2216</v>
      </c>
      <c r="AD86" s="33">
        <v>2150</v>
      </c>
      <c r="AE86" s="33">
        <v>396</v>
      </c>
      <c r="AF86" s="33">
        <v>176</v>
      </c>
      <c r="AG86" s="33">
        <v>309</v>
      </c>
      <c r="AH86" s="33">
        <v>755</v>
      </c>
      <c r="AI86" s="33">
        <v>1430</v>
      </c>
      <c r="AJ86" s="33">
        <v>1539</v>
      </c>
    </row>
    <row r="87" spans="1:36" x14ac:dyDescent="0.25">
      <c r="A87" s="1">
        <v>44402</v>
      </c>
      <c r="B87" s="3">
        <v>206</v>
      </c>
      <c r="C87" s="33">
        <v>3378</v>
      </c>
      <c r="D87" s="33">
        <v>2758</v>
      </c>
      <c r="E87" s="33">
        <v>341</v>
      </c>
      <c r="F87" s="33">
        <v>101</v>
      </c>
      <c r="G87" s="33">
        <v>409</v>
      </c>
      <c r="H87" s="33">
        <v>901</v>
      </c>
      <c r="I87" s="33">
        <v>1848</v>
      </c>
      <c r="J87" s="33">
        <v>1938</v>
      </c>
      <c r="K87" s="33">
        <v>304</v>
      </c>
      <c r="L87" s="33">
        <v>699</v>
      </c>
      <c r="M87" s="33">
        <v>112</v>
      </c>
      <c r="N87" s="33">
        <v>67</v>
      </c>
      <c r="O87" s="33">
        <v>434</v>
      </c>
      <c r="P87" s="33">
        <v>1410</v>
      </c>
      <c r="Q87" s="33">
        <v>15</v>
      </c>
      <c r="R87" s="33">
        <v>2121</v>
      </c>
      <c r="S87" s="33">
        <v>569</v>
      </c>
      <c r="T87" s="33">
        <v>188</v>
      </c>
      <c r="U87" s="33">
        <v>4285</v>
      </c>
      <c r="V87" s="33">
        <v>1370</v>
      </c>
      <c r="W87" s="33"/>
      <c r="X87" s="33">
        <v>1212</v>
      </c>
      <c r="Y87" s="33">
        <v>3469</v>
      </c>
      <c r="Z87" s="33">
        <v>789</v>
      </c>
      <c r="AA87" s="33">
        <v>3074</v>
      </c>
      <c r="AB87" s="33">
        <v>700</v>
      </c>
      <c r="AC87" s="33">
        <v>2210</v>
      </c>
      <c r="AD87" s="33">
        <v>2030</v>
      </c>
      <c r="AE87" s="33">
        <v>461</v>
      </c>
      <c r="AF87" s="33">
        <v>1464</v>
      </c>
      <c r="AG87" s="33">
        <v>733</v>
      </c>
      <c r="AH87" s="33">
        <v>987</v>
      </c>
      <c r="AI87" s="33">
        <v>2882</v>
      </c>
      <c r="AJ87" s="33">
        <v>2444</v>
      </c>
    </row>
    <row r="88" spans="1:36" x14ac:dyDescent="0.25">
      <c r="A88" s="1">
        <v>44403</v>
      </c>
      <c r="B88" s="3">
        <v>207</v>
      </c>
      <c r="C88" s="33">
        <v>484</v>
      </c>
      <c r="D88" s="33">
        <v>1649</v>
      </c>
      <c r="E88" s="33">
        <v>280</v>
      </c>
      <c r="F88" s="33">
        <v>578</v>
      </c>
      <c r="G88" s="33">
        <v>497</v>
      </c>
      <c r="H88" s="33">
        <v>1374</v>
      </c>
      <c r="I88" s="33">
        <v>2313</v>
      </c>
      <c r="J88" s="33">
        <v>122</v>
      </c>
      <c r="K88" s="33">
        <v>784</v>
      </c>
      <c r="L88" s="33">
        <v>847</v>
      </c>
      <c r="M88" s="33">
        <v>220</v>
      </c>
      <c r="N88" s="33">
        <v>784</v>
      </c>
      <c r="O88" s="33">
        <v>1378</v>
      </c>
      <c r="P88" s="33">
        <v>1530</v>
      </c>
      <c r="Q88" s="33">
        <v>203</v>
      </c>
      <c r="R88" s="33">
        <v>2286</v>
      </c>
      <c r="S88" s="33">
        <v>656</v>
      </c>
      <c r="T88" s="33">
        <v>216</v>
      </c>
      <c r="U88" s="33">
        <v>2658</v>
      </c>
      <c r="V88" s="33">
        <v>430</v>
      </c>
      <c r="W88" s="33"/>
      <c r="X88" s="33">
        <v>2733</v>
      </c>
      <c r="Y88" s="33">
        <v>1148</v>
      </c>
      <c r="Z88" s="33">
        <v>788</v>
      </c>
      <c r="AA88" s="33">
        <v>4320</v>
      </c>
      <c r="AB88" s="33">
        <v>3110</v>
      </c>
      <c r="AC88" s="33">
        <v>3527</v>
      </c>
      <c r="AD88" s="33">
        <v>1292</v>
      </c>
      <c r="AE88" s="33">
        <v>230</v>
      </c>
      <c r="AF88" s="33">
        <v>1069</v>
      </c>
      <c r="AG88" s="33">
        <v>644</v>
      </c>
      <c r="AH88" s="33">
        <v>1588</v>
      </c>
      <c r="AI88" s="33">
        <v>1912</v>
      </c>
      <c r="AJ88" s="33">
        <v>1058</v>
      </c>
    </row>
    <row r="89" spans="1:36" x14ac:dyDescent="0.25">
      <c r="A89" s="1">
        <v>44404</v>
      </c>
      <c r="B89" s="3">
        <v>208</v>
      </c>
      <c r="C89" s="33">
        <v>219</v>
      </c>
      <c r="D89" s="33">
        <v>1136</v>
      </c>
      <c r="E89" s="33">
        <v>1118</v>
      </c>
      <c r="F89" s="33">
        <v>300</v>
      </c>
      <c r="G89" s="33">
        <v>628</v>
      </c>
      <c r="H89" s="33">
        <v>1259</v>
      </c>
      <c r="I89" s="33">
        <v>2443</v>
      </c>
      <c r="J89" s="33">
        <v>554</v>
      </c>
      <c r="K89" s="33">
        <v>629</v>
      </c>
      <c r="L89" s="33">
        <v>973</v>
      </c>
      <c r="M89" s="33">
        <v>710</v>
      </c>
      <c r="N89" s="33">
        <v>1977</v>
      </c>
      <c r="O89" s="33">
        <v>1626</v>
      </c>
      <c r="P89" s="33">
        <v>1453</v>
      </c>
      <c r="Q89" s="33">
        <v>97</v>
      </c>
      <c r="R89" s="33">
        <v>730</v>
      </c>
      <c r="S89" s="33">
        <v>944</v>
      </c>
      <c r="T89" s="33">
        <v>1150</v>
      </c>
      <c r="U89" s="33">
        <v>202</v>
      </c>
      <c r="V89" s="33">
        <v>135</v>
      </c>
      <c r="W89" s="33"/>
      <c r="X89" s="33">
        <v>291</v>
      </c>
      <c r="Y89" s="33">
        <v>71</v>
      </c>
      <c r="Z89" s="33">
        <v>609</v>
      </c>
      <c r="AA89" s="33">
        <v>2317</v>
      </c>
      <c r="AB89" s="33">
        <v>1242</v>
      </c>
      <c r="AC89" s="33">
        <v>4920</v>
      </c>
      <c r="AD89" s="33">
        <v>2615</v>
      </c>
      <c r="AE89" s="33">
        <v>504</v>
      </c>
      <c r="AF89" s="33">
        <v>1444</v>
      </c>
      <c r="AG89" s="33">
        <v>569</v>
      </c>
      <c r="AH89" s="33">
        <v>1090</v>
      </c>
      <c r="AI89" s="33">
        <v>1702</v>
      </c>
      <c r="AJ89" s="33">
        <v>2582</v>
      </c>
    </row>
    <row r="90" spans="1:36" x14ac:dyDescent="0.25">
      <c r="A90" s="1">
        <v>44405</v>
      </c>
      <c r="B90" s="3">
        <v>209</v>
      </c>
      <c r="C90" s="33">
        <v>1113</v>
      </c>
      <c r="D90" s="33">
        <v>2267</v>
      </c>
      <c r="E90" s="33">
        <v>153</v>
      </c>
      <c r="F90" s="33"/>
      <c r="G90" s="33">
        <v>496</v>
      </c>
      <c r="H90" s="33">
        <v>2463</v>
      </c>
      <c r="I90" s="33">
        <v>2784</v>
      </c>
      <c r="J90" s="33">
        <v>774</v>
      </c>
      <c r="K90" s="33">
        <v>740</v>
      </c>
      <c r="L90" s="33">
        <v>1177</v>
      </c>
      <c r="M90" s="33">
        <v>1084</v>
      </c>
      <c r="N90" s="33">
        <v>1514</v>
      </c>
      <c r="O90" s="33">
        <v>1571</v>
      </c>
      <c r="P90" s="33">
        <v>555</v>
      </c>
      <c r="Q90" s="33">
        <v>69</v>
      </c>
      <c r="R90" s="33">
        <v>1144</v>
      </c>
      <c r="S90" s="33">
        <v>90</v>
      </c>
      <c r="T90" s="33">
        <v>493</v>
      </c>
      <c r="U90" s="33">
        <v>919</v>
      </c>
      <c r="V90" s="33">
        <v>2043</v>
      </c>
      <c r="W90" s="33"/>
      <c r="X90" s="33">
        <v>403</v>
      </c>
      <c r="Y90" s="33">
        <v>488</v>
      </c>
      <c r="Z90" s="33">
        <v>367</v>
      </c>
      <c r="AA90" s="33">
        <v>2265</v>
      </c>
      <c r="AB90" s="33">
        <v>2223</v>
      </c>
      <c r="AC90" s="33">
        <v>347</v>
      </c>
      <c r="AD90" s="33">
        <v>1498</v>
      </c>
      <c r="AE90" s="33">
        <v>347</v>
      </c>
      <c r="AF90" s="33">
        <v>1626</v>
      </c>
      <c r="AG90" s="33">
        <v>1627</v>
      </c>
      <c r="AH90" s="33">
        <v>1549</v>
      </c>
      <c r="AI90" s="33">
        <v>1474</v>
      </c>
      <c r="AJ90" s="33">
        <v>2040</v>
      </c>
    </row>
    <row r="91" spans="1:36" x14ac:dyDescent="0.25">
      <c r="A91" s="1">
        <v>44406</v>
      </c>
      <c r="B91" s="3">
        <v>210</v>
      </c>
      <c r="C91" s="33">
        <v>948</v>
      </c>
      <c r="D91" s="33">
        <v>1654</v>
      </c>
      <c r="E91" s="33"/>
      <c r="F91" s="33"/>
      <c r="G91" s="33">
        <v>957</v>
      </c>
      <c r="H91" s="33">
        <v>544</v>
      </c>
      <c r="I91" s="33">
        <v>492</v>
      </c>
      <c r="J91" s="33">
        <v>806</v>
      </c>
      <c r="K91" s="33">
        <v>585</v>
      </c>
      <c r="L91" s="33">
        <v>639</v>
      </c>
      <c r="M91" s="33">
        <v>1005</v>
      </c>
      <c r="N91" s="33">
        <v>544</v>
      </c>
      <c r="O91" s="33">
        <v>583</v>
      </c>
      <c r="P91" s="33">
        <v>723</v>
      </c>
      <c r="Q91" s="33">
        <v>236</v>
      </c>
      <c r="R91" s="33">
        <v>824</v>
      </c>
      <c r="S91" s="33">
        <v>782</v>
      </c>
      <c r="T91" s="33">
        <v>176</v>
      </c>
      <c r="U91" s="33">
        <v>2258</v>
      </c>
      <c r="V91" s="33">
        <v>511</v>
      </c>
      <c r="W91" s="33"/>
      <c r="X91" s="33">
        <v>652</v>
      </c>
      <c r="Y91" s="33">
        <v>518</v>
      </c>
      <c r="Z91" s="33">
        <v>1395</v>
      </c>
      <c r="AA91" s="33">
        <v>2548</v>
      </c>
      <c r="AB91" s="33">
        <v>1223</v>
      </c>
      <c r="AC91" s="33">
        <v>2404</v>
      </c>
      <c r="AD91" s="33">
        <v>1998</v>
      </c>
      <c r="AE91" s="33">
        <v>328</v>
      </c>
      <c r="AF91" s="33">
        <v>2043</v>
      </c>
      <c r="AG91" s="33">
        <v>490</v>
      </c>
      <c r="AH91" s="33">
        <v>1063</v>
      </c>
      <c r="AI91" s="33">
        <v>1247</v>
      </c>
      <c r="AJ91" s="33">
        <v>873</v>
      </c>
    </row>
    <row r="92" spans="1:36" x14ac:dyDescent="0.25">
      <c r="A92" s="1">
        <v>44407</v>
      </c>
      <c r="B92" s="3">
        <v>211</v>
      </c>
      <c r="C92" s="33">
        <v>1074</v>
      </c>
      <c r="D92" s="33">
        <v>473</v>
      </c>
      <c r="E92" s="33"/>
      <c r="F92" s="33"/>
      <c r="G92" s="33">
        <v>309</v>
      </c>
      <c r="H92" s="33">
        <v>198</v>
      </c>
      <c r="I92" s="33">
        <v>2398</v>
      </c>
      <c r="J92" s="33">
        <v>1847</v>
      </c>
      <c r="K92" s="33">
        <v>77</v>
      </c>
      <c r="L92" s="33">
        <v>859</v>
      </c>
      <c r="M92" s="33">
        <v>549</v>
      </c>
      <c r="N92" s="33">
        <v>219</v>
      </c>
      <c r="O92" s="33">
        <v>1031</v>
      </c>
      <c r="P92" s="33">
        <v>1317</v>
      </c>
      <c r="Q92" s="33">
        <v>1108</v>
      </c>
      <c r="R92" s="33">
        <v>639</v>
      </c>
      <c r="S92" s="33">
        <v>77</v>
      </c>
      <c r="T92" s="33">
        <v>132</v>
      </c>
      <c r="U92" s="33">
        <v>2218</v>
      </c>
      <c r="V92" s="33">
        <v>2755</v>
      </c>
      <c r="W92" s="33"/>
      <c r="X92" s="33">
        <v>263</v>
      </c>
      <c r="Y92" s="33">
        <v>426</v>
      </c>
      <c r="Z92" s="33">
        <v>739</v>
      </c>
      <c r="AA92" s="33">
        <v>643</v>
      </c>
      <c r="AB92" s="33">
        <v>443</v>
      </c>
      <c r="AC92" s="33">
        <v>41</v>
      </c>
      <c r="AD92" s="33">
        <v>2155</v>
      </c>
      <c r="AE92" s="33">
        <v>308</v>
      </c>
      <c r="AF92" s="33">
        <v>2542</v>
      </c>
      <c r="AG92" s="33">
        <v>642</v>
      </c>
      <c r="AH92" s="33">
        <v>807</v>
      </c>
      <c r="AI92" s="33">
        <v>1162</v>
      </c>
      <c r="AJ92" s="33">
        <v>3361</v>
      </c>
    </row>
    <row r="93" spans="1:36" x14ac:dyDescent="0.25">
      <c r="A93" s="1">
        <v>44408</v>
      </c>
      <c r="B93" s="3">
        <v>212</v>
      </c>
      <c r="C93" s="33">
        <v>377</v>
      </c>
      <c r="D93" s="33">
        <v>458</v>
      </c>
      <c r="E93" s="33"/>
      <c r="F93" s="33"/>
      <c r="G93" s="33">
        <v>1859</v>
      </c>
      <c r="H93" s="33">
        <v>1155</v>
      </c>
      <c r="I93" s="33">
        <v>378</v>
      </c>
      <c r="J93" s="33">
        <v>1300</v>
      </c>
      <c r="K93" s="33">
        <v>881</v>
      </c>
      <c r="L93" s="33">
        <v>489</v>
      </c>
      <c r="M93" s="33">
        <v>652</v>
      </c>
      <c r="N93" s="33">
        <v>369</v>
      </c>
      <c r="O93" s="33">
        <v>170</v>
      </c>
      <c r="P93" s="33">
        <v>337</v>
      </c>
      <c r="Q93" s="33">
        <v>215</v>
      </c>
      <c r="R93" s="33">
        <v>2992</v>
      </c>
      <c r="S93" s="33">
        <v>92</v>
      </c>
      <c r="T93" s="33">
        <v>457</v>
      </c>
      <c r="U93" s="33">
        <v>1151</v>
      </c>
      <c r="V93" s="33">
        <v>1242</v>
      </c>
      <c r="W93" s="33"/>
      <c r="X93" s="33">
        <v>94</v>
      </c>
      <c r="Y93" s="33">
        <v>36</v>
      </c>
      <c r="Z93" s="33">
        <v>513</v>
      </c>
      <c r="AA93" s="33">
        <v>1152</v>
      </c>
      <c r="AB93" s="33">
        <v>1218</v>
      </c>
      <c r="AC93" s="33">
        <v>779</v>
      </c>
      <c r="AD93" s="33">
        <v>3914</v>
      </c>
      <c r="AE93" s="33">
        <v>288</v>
      </c>
      <c r="AF93" s="33">
        <v>1503</v>
      </c>
      <c r="AG93" s="33">
        <v>623</v>
      </c>
      <c r="AH93" s="33">
        <v>226</v>
      </c>
      <c r="AI93" s="33">
        <v>710</v>
      </c>
      <c r="AJ93" s="33">
        <v>789</v>
      </c>
    </row>
    <row r="94" spans="1:36" x14ac:dyDescent="0.25">
      <c r="A94" s="1">
        <v>44409</v>
      </c>
      <c r="B94" s="3">
        <v>213</v>
      </c>
      <c r="C94" s="33">
        <v>101</v>
      </c>
      <c r="D94" s="33">
        <v>737</v>
      </c>
      <c r="E94" s="33"/>
      <c r="F94" s="33"/>
      <c r="G94" s="33">
        <v>1346</v>
      </c>
      <c r="H94" s="33">
        <v>733</v>
      </c>
      <c r="I94" s="33">
        <v>892</v>
      </c>
      <c r="J94" s="33">
        <v>701</v>
      </c>
      <c r="K94" s="33">
        <v>310</v>
      </c>
      <c r="L94" s="33">
        <v>400</v>
      </c>
      <c r="M94" s="33">
        <v>907</v>
      </c>
      <c r="N94" s="33">
        <v>569</v>
      </c>
      <c r="O94" s="33">
        <v>70</v>
      </c>
      <c r="P94" s="33">
        <v>454</v>
      </c>
      <c r="Q94" s="33">
        <v>517</v>
      </c>
      <c r="R94" s="33">
        <v>2474</v>
      </c>
      <c r="S94" s="33">
        <v>597</v>
      </c>
      <c r="T94" s="33"/>
      <c r="U94" s="33">
        <v>427</v>
      </c>
      <c r="V94" s="33">
        <v>1683</v>
      </c>
      <c r="W94" s="33"/>
      <c r="X94" s="33">
        <v>459</v>
      </c>
      <c r="Y94" s="33">
        <v>10</v>
      </c>
      <c r="Z94" s="33">
        <v>332</v>
      </c>
      <c r="AA94" s="33">
        <v>591</v>
      </c>
      <c r="AB94" s="33">
        <v>327</v>
      </c>
      <c r="AC94" s="33">
        <v>1625</v>
      </c>
      <c r="AD94" s="33">
        <v>2725</v>
      </c>
      <c r="AE94" s="33">
        <v>248</v>
      </c>
      <c r="AF94" s="33">
        <v>1834</v>
      </c>
      <c r="AG94" s="33">
        <v>432</v>
      </c>
      <c r="AH94" s="33">
        <v>876</v>
      </c>
      <c r="AI94" s="33">
        <v>1136</v>
      </c>
      <c r="AJ94" s="33">
        <v>2822</v>
      </c>
    </row>
    <row r="95" spans="1:36" x14ac:dyDescent="0.25">
      <c r="A95" s="1">
        <v>44410</v>
      </c>
      <c r="B95" s="3">
        <v>214</v>
      </c>
      <c r="C95" s="33">
        <v>1319</v>
      </c>
      <c r="D95" s="33">
        <v>1188</v>
      </c>
      <c r="E95" s="33"/>
      <c r="F95" s="33"/>
      <c r="G95" s="33">
        <v>908</v>
      </c>
      <c r="H95" s="33">
        <v>1975</v>
      </c>
      <c r="I95" s="33">
        <v>429</v>
      </c>
      <c r="J95" s="33">
        <v>653</v>
      </c>
      <c r="K95" s="33">
        <v>1713</v>
      </c>
      <c r="L95" s="33">
        <v>322</v>
      </c>
      <c r="M95" s="33">
        <v>673</v>
      </c>
      <c r="N95" s="33">
        <v>933</v>
      </c>
      <c r="O95" s="33">
        <v>465</v>
      </c>
      <c r="P95" s="33">
        <v>363</v>
      </c>
      <c r="Q95" s="33">
        <v>351</v>
      </c>
      <c r="R95" s="33">
        <v>955</v>
      </c>
      <c r="S95" s="33">
        <v>553</v>
      </c>
      <c r="T95" s="33"/>
      <c r="U95" s="33">
        <v>2945</v>
      </c>
      <c r="V95" s="33">
        <v>845</v>
      </c>
      <c r="W95" s="33"/>
      <c r="X95" s="33">
        <v>430</v>
      </c>
      <c r="Y95" s="33">
        <v>135</v>
      </c>
      <c r="Z95" s="33">
        <v>518</v>
      </c>
      <c r="AA95" s="33">
        <v>1691</v>
      </c>
      <c r="AB95" s="33">
        <v>250</v>
      </c>
      <c r="AC95" s="33">
        <v>1680</v>
      </c>
      <c r="AD95" s="33">
        <v>1235</v>
      </c>
      <c r="AE95" s="33">
        <v>239</v>
      </c>
      <c r="AF95" s="33">
        <v>1727</v>
      </c>
      <c r="AG95" s="33">
        <v>48</v>
      </c>
      <c r="AH95" s="33">
        <v>1695</v>
      </c>
      <c r="AI95" s="33">
        <v>744</v>
      </c>
      <c r="AJ95" s="33">
        <v>1568</v>
      </c>
    </row>
    <row r="96" spans="1:36" x14ac:dyDescent="0.25">
      <c r="A96" s="1">
        <v>44411</v>
      </c>
      <c r="B96" s="3">
        <v>215</v>
      </c>
      <c r="C96" s="33">
        <v>57</v>
      </c>
      <c r="D96" s="33">
        <v>1013</v>
      </c>
      <c r="E96" s="33"/>
      <c r="F96" s="33"/>
      <c r="G96" s="33">
        <v>816</v>
      </c>
      <c r="H96" s="33">
        <v>2139</v>
      </c>
      <c r="I96" s="33">
        <v>944</v>
      </c>
      <c r="J96" s="33">
        <v>229</v>
      </c>
      <c r="K96" s="33">
        <v>991</v>
      </c>
      <c r="L96" s="33">
        <v>409</v>
      </c>
      <c r="M96" s="33">
        <v>1177</v>
      </c>
      <c r="N96" s="33">
        <v>3135</v>
      </c>
      <c r="O96" s="33">
        <v>276</v>
      </c>
      <c r="P96" s="33">
        <v>855</v>
      </c>
      <c r="Q96" s="33">
        <v>798</v>
      </c>
      <c r="R96" s="33">
        <v>1759</v>
      </c>
      <c r="S96" s="33">
        <v>209</v>
      </c>
      <c r="T96" s="33"/>
      <c r="U96" s="33">
        <v>1354</v>
      </c>
      <c r="V96" s="33">
        <v>436</v>
      </c>
      <c r="W96" s="33"/>
      <c r="X96" s="33">
        <v>1124</v>
      </c>
      <c r="Y96" s="33">
        <v>135</v>
      </c>
      <c r="Z96" s="33">
        <v>229</v>
      </c>
      <c r="AA96" s="33">
        <v>871</v>
      </c>
      <c r="AB96" s="33">
        <v>181</v>
      </c>
      <c r="AC96" s="33">
        <v>1563</v>
      </c>
      <c r="AD96" s="33">
        <v>1616</v>
      </c>
      <c r="AE96" s="33">
        <v>517</v>
      </c>
      <c r="AF96" s="33">
        <v>1516</v>
      </c>
      <c r="AG96" s="33">
        <v>113</v>
      </c>
      <c r="AH96" s="33">
        <v>321</v>
      </c>
      <c r="AI96" s="33">
        <v>565</v>
      </c>
      <c r="AJ96" s="33">
        <v>1122</v>
      </c>
    </row>
    <row r="97" spans="1:36" x14ac:dyDescent="0.25">
      <c r="A97" s="1">
        <v>44412</v>
      </c>
      <c r="B97" s="3">
        <v>216</v>
      </c>
      <c r="C97" s="33">
        <v>445</v>
      </c>
      <c r="D97" s="33">
        <v>1045</v>
      </c>
      <c r="E97" s="33"/>
      <c r="F97" s="33"/>
      <c r="G97" s="33">
        <v>441</v>
      </c>
      <c r="H97" s="33">
        <v>1399</v>
      </c>
      <c r="I97" s="33">
        <v>882</v>
      </c>
      <c r="J97" s="33"/>
      <c r="K97" s="33">
        <v>708</v>
      </c>
      <c r="L97" s="33">
        <v>331</v>
      </c>
      <c r="M97" s="33">
        <v>285</v>
      </c>
      <c r="N97" s="33">
        <v>935</v>
      </c>
      <c r="O97" s="33">
        <v>495</v>
      </c>
      <c r="P97" s="33">
        <v>507</v>
      </c>
      <c r="Q97" s="33">
        <v>868</v>
      </c>
      <c r="R97" s="33">
        <v>1222</v>
      </c>
      <c r="S97" s="33">
        <v>112</v>
      </c>
      <c r="T97" s="33"/>
      <c r="U97" s="33">
        <v>531</v>
      </c>
      <c r="V97" s="33">
        <v>656</v>
      </c>
      <c r="W97" s="33"/>
      <c r="X97" s="33">
        <v>908</v>
      </c>
      <c r="Y97" s="33">
        <v>150</v>
      </c>
      <c r="Z97" s="33">
        <v>1913</v>
      </c>
      <c r="AA97" s="33">
        <v>2393</v>
      </c>
      <c r="AB97" s="33">
        <v>87</v>
      </c>
      <c r="AC97" s="33">
        <v>681</v>
      </c>
      <c r="AD97" s="33">
        <v>661</v>
      </c>
      <c r="AE97" s="33">
        <v>464</v>
      </c>
      <c r="AF97" s="33">
        <v>1679</v>
      </c>
      <c r="AG97" s="33">
        <v>125</v>
      </c>
      <c r="AH97" s="33">
        <v>1372</v>
      </c>
      <c r="AI97" s="33">
        <v>386</v>
      </c>
      <c r="AJ97" s="33">
        <v>1681</v>
      </c>
    </row>
    <row r="98" spans="1:36" x14ac:dyDescent="0.25">
      <c r="A98" s="1">
        <v>44413</v>
      </c>
      <c r="B98" s="3">
        <v>217</v>
      </c>
      <c r="C98" s="33">
        <v>323</v>
      </c>
      <c r="D98" s="33">
        <v>250</v>
      </c>
      <c r="E98" s="33"/>
      <c r="F98" s="33"/>
      <c r="G98" s="33">
        <v>217</v>
      </c>
      <c r="H98" s="33">
        <v>687</v>
      </c>
      <c r="I98" s="33"/>
      <c r="J98" s="33"/>
      <c r="K98" s="33">
        <v>905</v>
      </c>
      <c r="L98" s="33">
        <v>152</v>
      </c>
      <c r="M98" s="33">
        <v>464</v>
      </c>
      <c r="N98" s="33">
        <v>459</v>
      </c>
      <c r="O98" s="33">
        <v>376</v>
      </c>
      <c r="P98" s="33">
        <v>615</v>
      </c>
      <c r="Q98" s="33">
        <v>828</v>
      </c>
      <c r="R98" s="33">
        <v>651</v>
      </c>
      <c r="S98" s="33">
        <v>590</v>
      </c>
      <c r="T98" s="33"/>
      <c r="U98" s="33">
        <v>749</v>
      </c>
      <c r="V98" s="33">
        <v>1428</v>
      </c>
      <c r="W98" s="33"/>
      <c r="X98" s="33">
        <v>594</v>
      </c>
      <c r="Y98" s="33"/>
      <c r="Z98" s="33">
        <v>265</v>
      </c>
      <c r="AA98" s="33">
        <v>702</v>
      </c>
      <c r="AB98" s="33"/>
      <c r="AC98" s="33">
        <v>1042</v>
      </c>
      <c r="AD98" s="33">
        <v>255</v>
      </c>
      <c r="AE98" s="33">
        <v>1195</v>
      </c>
      <c r="AF98" s="33">
        <v>582</v>
      </c>
      <c r="AG98" s="33">
        <v>213</v>
      </c>
      <c r="AH98" s="33">
        <v>1461</v>
      </c>
      <c r="AI98" s="33">
        <v>193</v>
      </c>
      <c r="AJ98" s="33">
        <v>1250</v>
      </c>
    </row>
    <row r="99" spans="1:36" x14ac:dyDescent="0.25">
      <c r="A99" s="1">
        <v>44414</v>
      </c>
      <c r="B99" s="3">
        <v>218</v>
      </c>
      <c r="C99" s="33">
        <v>323</v>
      </c>
      <c r="D99" s="33">
        <v>562</v>
      </c>
      <c r="E99" s="33"/>
      <c r="F99" s="33"/>
      <c r="G99" s="33"/>
      <c r="H99" s="33"/>
      <c r="I99" s="33"/>
      <c r="J99" s="33"/>
      <c r="K99" s="33">
        <v>1831</v>
      </c>
      <c r="L99" s="33">
        <v>628</v>
      </c>
      <c r="M99" s="33"/>
      <c r="N99" s="33">
        <v>493</v>
      </c>
      <c r="O99" s="33">
        <v>265</v>
      </c>
      <c r="P99" s="33">
        <v>117</v>
      </c>
      <c r="Q99" s="33">
        <v>127</v>
      </c>
      <c r="R99" s="33">
        <v>530</v>
      </c>
      <c r="S99" s="33">
        <v>101</v>
      </c>
      <c r="T99" s="33"/>
      <c r="U99" s="33">
        <v>1185</v>
      </c>
      <c r="V99" s="33">
        <v>2122</v>
      </c>
      <c r="W99" s="33"/>
      <c r="X99" s="33"/>
      <c r="Y99" s="33"/>
      <c r="Z99" s="33">
        <v>1095</v>
      </c>
      <c r="AA99" s="33">
        <v>164</v>
      </c>
      <c r="AB99" s="33"/>
      <c r="AC99" s="33"/>
      <c r="AD99" s="33">
        <v>503</v>
      </c>
      <c r="AE99" s="33">
        <v>1708</v>
      </c>
      <c r="AF99" s="33">
        <v>1239</v>
      </c>
      <c r="AG99" s="33">
        <v>436</v>
      </c>
      <c r="AH99" s="33">
        <v>2356</v>
      </c>
      <c r="AI99" s="33">
        <v>220</v>
      </c>
      <c r="AJ99" s="33">
        <v>2180</v>
      </c>
    </row>
    <row r="100" spans="1:36" x14ac:dyDescent="0.25">
      <c r="A100" s="1">
        <v>44415</v>
      </c>
      <c r="B100" s="3">
        <v>219</v>
      </c>
      <c r="C100" s="33">
        <v>7</v>
      </c>
      <c r="D100" s="33">
        <v>195</v>
      </c>
      <c r="E100" s="33"/>
      <c r="F100" s="33"/>
      <c r="G100" s="33"/>
      <c r="H100" s="33"/>
      <c r="I100" s="33"/>
      <c r="J100" s="33"/>
      <c r="K100" s="33"/>
      <c r="L100" s="33">
        <v>510</v>
      </c>
      <c r="M100" s="33"/>
      <c r="N100" s="33"/>
      <c r="O100" s="33">
        <v>361</v>
      </c>
      <c r="P100" s="33">
        <v>27</v>
      </c>
      <c r="Q100" s="33">
        <v>31</v>
      </c>
      <c r="R100" s="33">
        <v>807</v>
      </c>
      <c r="S100" s="33">
        <v>98</v>
      </c>
      <c r="T100" s="33"/>
      <c r="U100" s="33">
        <v>1458</v>
      </c>
      <c r="V100" s="33">
        <v>1049</v>
      </c>
      <c r="W100" s="33"/>
      <c r="X100" s="33"/>
      <c r="Y100" s="33"/>
      <c r="Z100" s="33">
        <v>136</v>
      </c>
      <c r="AA100" s="33">
        <v>159</v>
      </c>
      <c r="AB100" s="33"/>
      <c r="AC100" s="33"/>
      <c r="AD100" s="33">
        <v>59</v>
      </c>
      <c r="AE100" s="33">
        <v>717</v>
      </c>
      <c r="AF100" s="33">
        <v>2037</v>
      </c>
      <c r="AG100" s="33">
        <v>54</v>
      </c>
      <c r="AH100" s="33">
        <v>2901</v>
      </c>
      <c r="AI100" s="33">
        <v>61</v>
      </c>
      <c r="AJ100" s="33">
        <v>2470</v>
      </c>
    </row>
    <row r="101" spans="1:36" x14ac:dyDescent="0.25">
      <c r="A101" s="1">
        <v>44416</v>
      </c>
      <c r="B101" s="3">
        <v>220</v>
      </c>
      <c r="C101" s="33">
        <v>76</v>
      </c>
      <c r="D101" s="33">
        <v>313</v>
      </c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>
        <v>193</v>
      </c>
      <c r="P101" s="33">
        <v>60</v>
      </c>
      <c r="Q101" s="33"/>
      <c r="R101" s="33">
        <v>867</v>
      </c>
      <c r="S101" s="33">
        <v>182</v>
      </c>
      <c r="T101" s="33"/>
      <c r="U101" s="33">
        <v>1892</v>
      </c>
      <c r="V101" s="33">
        <v>1018</v>
      </c>
      <c r="W101" s="33"/>
      <c r="X101" s="33"/>
      <c r="Y101" s="33"/>
      <c r="Z101" s="33"/>
      <c r="AA101" s="33"/>
      <c r="AB101" s="33"/>
      <c r="AC101" s="33"/>
      <c r="AD101" s="33"/>
      <c r="AE101" s="33">
        <v>433</v>
      </c>
      <c r="AF101" s="33">
        <v>310</v>
      </c>
      <c r="AG101" s="33"/>
      <c r="AH101" s="33">
        <v>1500</v>
      </c>
      <c r="AI101" s="33"/>
      <c r="AJ101" s="33">
        <v>1603</v>
      </c>
    </row>
    <row r="102" spans="1:36" x14ac:dyDescent="0.25">
      <c r="A102" s="1">
        <v>44417</v>
      </c>
      <c r="B102" s="3">
        <v>221</v>
      </c>
      <c r="C102" s="33">
        <v>15</v>
      </c>
      <c r="D102" s="33">
        <v>255</v>
      </c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>
        <v>492</v>
      </c>
      <c r="V102" s="33">
        <v>885</v>
      </c>
      <c r="W102" s="33"/>
      <c r="X102" s="33"/>
      <c r="Y102" s="33"/>
      <c r="Z102" s="33"/>
      <c r="AA102" s="33"/>
      <c r="AB102" s="33"/>
      <c r="AC102" s="33"/>
      <c r="AD102" s="33"/>
      <c r="AE102" s="33">
        <v>393</v>
      </c>
      <c r="AF102" s="33">
        <v>964</v>
      </c>
      <c r="AG102" s="33"/>
      <c r="AH102" s="33">
        <v>1206</v>
      </c>
      <c r="AI102" s="33"/>
      <c r="AJ102" s="33">
        <v>2353</v>
      </c>
    </row>
    <row r="103" spans="1:36" x14ac:dyDescent="0.25">
      <c r="A103" s="1">
        <v>44418</v>
      </c>
      <c r="B103" s="3">
        <v>222</v>
      </c>
      <c r="C103" s="33">
        <v>44</v>
      </c>
      <c r="D103" s="33">
        <v>242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>
        <v>410</v>
      </c>
      <c r="V103" s="33">
        <v>1017</v>
      </c>
      <c r="W103" s="33"/>
      <c r="X103" s="33"/>
      <c r="Y103" s="33"/>
      <c r="Z103" s="33"/>
      <c r="AA103" s="33"/>
      <c r="AB103" s="33"/>
      <c r="AC103" s="33"/>
      <c r="AD103" s="33"/>
      <c r="AE103" s="33">
        <v>459</v>
      </c>
      <c r="AF103" s="33">
        <v>848</v>
      </c>
      <c r="AG103" s="33"/>
      <c r="AH103" s="33">
        <v>576</v>
      </c>
      <c r="AI103" s="33"/>
      <c r="AJ103" s="33"/>
    </row>
    <row r="104" spans="1:36" x14ac:dyDescent="0.25">
      <c r="A104" s="1">
        <v>44419</v>
      </c>
      <c r="B104" s="3">
        <v>223</v>
      </c>
      <c r="C104" s="33">
        <v>64</v>
      </c>
      <c r="D104" s="33">
        <v>213</v>
      </c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>
        <v>505</v>
      </c>
      <c r="V104" s="33">
        <v>330</v>
      </c>
      <c r="W104" s="33"/>
      <c r="X104" s="33"/>
      <c r="Y104" s="33"/>
      <c r="Z104" s="33"/>
      <c r="AA104" s="33"/>
      <c r="AB104" s="33"/>
      <c r="AC104" s="33"/>
      <c r="AD104" s="33"/>
      <c r="AE104" s="33">
        <v>272</v>
      </c>
      <c r="AF104" s="33"/>
      <c r="AG104" s="33"/>
      <c r="AH104" s="33"/>
      <c r="AI104" s="33"/>
      <c r="AJ104" s="33"/>
    </row>
    <row r="105" spans="1:36" x14ac:dyDescent="0.25">
      <c r="A105" s="1">
        <v>44420</v>
      </c>
      <c r="B105" s="3">
        <v>224</v>
      </c>
      <c r="C105" s="33">
        <v>81</v>
      </c>
      <c r="D105" s="33">
        <v>67</v>
      </c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>
        <v>2114</v>
      </c>
      <c r="V105" s="33">
        <v>1032</v>
      </c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</row>
    <row r="106" spans="1:36" x14ac:dyDescent="0.25">
      <c r="A106" s="1">
        <v>44421</v>
      </c>
      <c r="B106" s="3">
        <v>225</v>
      </c>
      <c r="C106" s="33">
        <v>56</v>
      </c>
      <c r="D106" s="33">
        <v>332</v>
      </c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>
        <v>3801</v>
      </c>
      <c r="V106" s="33">
        <v>256</v>
      </c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</row>
    <row r="107" spans="1:36" x14ac:dyDescent="0.25">
      <c r="A107" s="1">
        <v>44422</v>
      </c>
      <c r="B107" s="3">
        <v>226</v>
      </c>
      <c r="C107" s="33">
        <v>123</v>
      </c>
      <c r="D107" s="33">
        <v>174</v>
      </c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>
        <v>614</v>
      </c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</row>
    <row r="108" spans="1:36" x14ac:dyDescent="0.25">
      <c r="A108" s="1">
        <v>44423</v>
      </c>
      <c r="B108" s="3">
        <v>227</v>
      </c>
      <c r="C108" s="33">
        <v>98</v>
      </c>
      <c r="D108" s="33">
        <v>227</v>
      </c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>
        <v>678</v>
      </c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</row>
    <row r="109" spans="1:36" x14ac:dyDescent="0.25">
      <c r="A109" s="1">
        <v>44424</v>
      </c>
      <c r="B109" s="3">
        <v>228</v>
      </c>
      <c r="C109" s="33">
        <v>50</v>
      </c>
      <c r="D109" s="33">
        <v>234</v>
      </c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</row>
    <row r="110" spans="1:36" x14ac:dyDescent="0.25">
      <c r="A110" s="1">
        <v>44425</v>
      </c>
      <c r="B110" s="3">
        <v>229</v>
      </c>
      <c r="C110" s="33">
        <v>38</v>
      </c>
      <c r="D110" s="33">
        <v>11</v>
      </c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</row>
    <row r="111" spans="1:36" x14ac:dyDescent="0.25">
      <c r="A111" s="1">
        <v>44426</v>
      </c>
      <c r="B111" s="3">
        <v>230</v>
      </c>
      <c r="C111" s="33">
        <v>30</v>
      </c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</row>
    <row r="112" spans="1:36" x14ac:dyDescent="0.25">
      <c r="A112" s="1">
        <v>44427</v>
      </c>
      <c r="B112" s="3">
        <v>231</v>
      </c>
      <c r="C112" s="33">
        <v>19</v>
      </c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</row>
    <row r="113" spans="1:37" x14ac:dyDescent="0.25">
      <c r="A113" s="1">
        <v>44428</v>
      </c>
      <c r="B113" s="3">
        <v>232</v>
      </c>
      <c r="C113" s="33">
        <v>28</v>
      </c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</row>
    <row r="114" spans="1:37" x14ac:dyDescent="0.25">
      <c r="A114" s="1">
        <v>44429</v>
      </c>
      <c r="B114" s="3">
        <v>233</v>
      </c>
      <c r="C114" s="33">
        <v>9</v>
      </c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</row>
    <row r="115" spans="1:37" x14ac:dyDescent="0.25">
      <c r="AK115">
        <f>SUM(C115:AJ115)</f>
        <v>0</v>
      </c>
    </row>
    <row r="116" spans="1:37" x14ac:dyDescent="0.25">
      <c r="A116" t="s">
        <v>1</v>
      </c>
      <c r="C116">
        <f t="shared" ref="C116:AJ116" si="0">SUM(C2:C114)</f>
        <v>46404</v>
      </c>
      <c r="D116">
        <f t="shared" si="0"/>
        <v>84383</v>
      </c>
      <c r="E116">
        <f t="shared" si="0"/>
        <v>61375</v>
      </c>
      <c r="F116">
        <f t="shared" si="0"/>
        <v>69737</v>
      </c>
      <c r="G116">
        <f t="shared" si="0"/>
        <v>76733</v>
      </c>
      <c r="H116">
        <f t="shared" si="0"/>
        <v>62110</v>
      </c>
      <c r="I116">
        <f t="shared" si="0"/>
        <v>72474</v>
      </c>
      <c r="J116">
        <f t="shared" si="0"/>
        <v>42463</v>
      </c>
      <c r="K116">
        <f t="shared" si="0"/>
        <v>61269</v>
      </c>
      <c r="L116">
        <f t="shared" si="0"/>
        <v>42050</v>
      </c>
      <c r="M116">
        <f t="shared" si="0"/>
        <v>50546</v>
      </c>
      <c r="N116">
        <f t="shared" si="0"/>
        <v>61544</v>
      </c>
      <c r="O116">
        <f t="shared" si="0"/>
        <v>41554</v>
      </c>
      <c r="P116">
        <f t="shared" si="0"/>
        <v>60334</v>
      </c>
      <c r="Q116">
        <f t="shared" si="0"/>
        <v>68773</v>
      </c>
      <c r="R116">
        <f t="shared" si="0"/>
        <v>89720</v>
      </c>
      <c r="S116">
        <f t="shared" si="0"/>
        <v>43278</v>
      </c>
      <c r="T116">
        <f t="shared" si="0"/>
        <v>66476</v>
      </c>
      <c r="U116">
        <f t="shared" si="0"/>
        <v>90351</v>
      </c>
      <c r="V116">
        <f t="shared" si="0"/>
        <v>61799</v>
      </c>
      <c r="W116">
        <f t="shared" si="0"/>
        <v>22520</v>
      </c>
      <c r="X116">
        <f t="shared" si="0"/>
        <v>83959</v>
      </c>
      <c r="Y116">
        <f t="shared" si="0"/>
        <v>53499</v>
      </c>
      <c r="Z116">
        <f t="shared" si="0"/>
        <v>89943</v>
      </c>
      <c r="AA116">
        <f t="shared" si="0"/>
        <v>62459</v>
      </c>
      <c r="AB116">
        <f t="shared" si="0"/>
        <v>118767</v>
      </c>
      <c r="AC116">
        <f t="shared" si="0"/>
        <v>102994</v>
      </c>
      <c r="AD116">
        <f t="shared" si="0"/>
        <v>95093</v>
      </c>
      <c r="AE116">
        <f t="shared" si="0"/>
        <v>56738</v>
      </c>
      <c r="AF116">
        <f t="shared" si="0"/>
        <v>91092</v>
      </c>
      <c r="AG116">
        <f t="shared" si="0"/>
        <v>26704</v>
      </c>
      <c r="AH116">
        <f t="shared" si="0"/>
        <v>72530</v>
      </c>
      <c r="AI116">
        <f t="shared" si="0"/>
        <v>63343</v>
      </c>
      <c r="AJ116">
        <f t="shared" si="0"/>
        <v>118209</v>
      </c>
    </row>
    <row r="119" spans="1:37" x14ac:dyDescent="0.25">
      <c r="G119" s="40"/>
      <c r="H119" s="40"/>
      <c r="I119" s="40"/>
      <c r="J119" s="40"/>
      <c r="K119" s="40"/>
      <c r="L119" s="40"/>
      <c r="M119" s="40"/>
      <c r="N119" s="40"/>
      <c r="Q119" s="40"/>
      <c r="R119" s="40"/>
      <c r="U119" s="40"/>
      <c r="V119" s="40"/>
      <c r="Z119" s="40"/>
      <c r="AA119" s="40"/>
      <c r="AC119" s="40"/>
      <c r="AF119" s="40"/>
      <c r="AH119" s="40"/>
      <c r="AJ119" s="40"/>
    </row>
    <row r="120" spans="1:37" x14ac:dyDescent="0.25">
      <c r="A120" s="1">
        <v>44409</v>
      </c>
      <c r="B120" s="49">
        <f>B94/SUM(B$2:B94)</f>
        <v>1.371450647092911E-2</v>
      </c>
      <c r="C120" s="49">
        <f>C94/SUM(C$2:C94)</f>
        <v>2.3380170837287899E-3</v>
      </c>
      <c r="D120" s="49">
        <f>D94/SUM(D$2:D94)</f>
        <v>9.4412133944813091E-3</v>
      </c>
      <c r="E120" s="49"/>
      <c r="F120" s="49"/>
      <c r="G120" s="37">
        <f>G94/SUM(G$2:G94)</f>
        <v>1.8103320735430594E-2</v>
      </c>
      <c r="H120" s="37">
        <f>H94/SUM(H$2:H94)</f>
        <v>1.3110355929171884E-2</v>
      </c>
      <c r="I120" s="37">
        <f>I94/SUM(I$2:I94)</f>
        <v>1.2703114541648271E-2</v>
      </c>
      <c r="J120" s="37">
        <f>J94/SUM(J$2:J94)</f>
        <v>1.6858661407854549E-2</v>
      </c>
      <c r="K120" s="49">
        <f>K94/SUM(K$2:K94)</f>
        <v>5.6239908564793819E-3</v>
      </c>
      <c r="L120" s="37">
        <f>L94/SUM(L$2:L94)</f>
        <v>1.0076074361428787E-2</v>
      </c>
      <c r="M120" s="37">
        <f>M94/SUM(M$2:M94)</f>
        <v>1.8916720545602436E-2</v>
      </c>
      <c r="N120" s="37">
        <f>N94/SUM(N$2:N94)</f>
        <v>1.0235838025508644E-2</v>
      </c>
      <c r="O120" s="49">
        <f>O94/SUM(O$2:O94)</f>
        <v>1.7892288423689391E-3</v>
      </c>
      <c r="P120" s="49">
        <f>P94/SUM(P$2:P94)</f>
        <v>7.8560304550960372E-3</v>
      </c>
      <c r="Q120" s="49">
        <f>Q94/SUM(Q$2:Q94)</f>
        <v>7.860726775125438E-3</v>
      </c>
      <c r="R120" s="37">
        <f>R94/SUM(R$2:R94)</f>
        <v>2.9832748495701143E-2</v>
      </c>
      <c r="S120" s="37">
        <f>S94/SUM(S$2:S94)</f>
        <v>1.440880457606256E-2</v>
      </c>
      <c r="T120" s="49"/>
      <c r="U120" s="49">
        <f>U94/SUM(U$2:U94)</f>
        <v>5.9617720564623094E-3</v>
      </c>
      <c r="V120" s="37">
        <f>V94/SUM(V$2:V94)</f>
        <v>3.3178905864958107E-2</v>
      </c>
      <c r="W120" s="49"/>
      <c r="X120" s="49">
        <f>X94/SUM(X$2:X94)</f>
        <v>5.6734608110947677E-3</v>
      </c>
      <c r="Y120" s="49">
        <f>Y94/SUM(Y$2:Y94)</f>
        <v>1.8839842498916709E-4</v>
      </c>
      <c r="Z120" s="49">
        <f>Z94/SUM(Z$2:Z94)</f>
        <v>3.8700502407124624E-3</v>
      </c>
      <c r="AA120" s="37">
        <f>AA94/SUM(AA$2:AA94)</f>
        <v>1.0464066290125534E-2</v>
      </c>
      <c r="AB120" s="34">
        <f>AB94/SUM(AB$2:AB94)</f>
        <v>2.7653510811930758E-3</v>
      </c>
      <c r="AC120" s="37">
        <f>AC94/SUM(AC$2:AC94)</f>
        <v>1.6576896396947812E-2</v>
      </c>
      <c r="AD120" s="37">
        <f>AD94/SUM(AD$2:AD94)</f>
        <v>3.0022916574853467E-2</v>
      </c>
      <c r="AE120" s="34">
        <f>AE94/SUM(AE$2:AE94)</f>
        <v>4.926401938777537E-3</v>
      </c>
      <c r="AF120" s="37">
        <f>AF94/SUM(AF$2:AF94)</f>
        <v>2.2870682129941391E-2</v>
      </c>
      <c r="AG120" s="37">
        <f>AG94/SUM(AG$2:AG94)</f>
        <v>1.6799533346295935E-2</v>
      </c>
      <c r="AH120" s="37">
        <f>AH94/SUM(AH$2:AH94)</f>
        <v>1.4811808866795171E-2</v>
      </c>
      <c r="AI120" s="37">
        <f>AI94/SUM(AI$2:AI94)</f>
        <v>1.8569980710759472E-2</v>
      </c>
      <c r="AJ120" s="37">
        <f>AJ94/SUM(AJ$2:AJ94)</f>
        <v>2.713931257333E-2</v>
      </c>
    </row>
    <row r="121" spans="1:37" x14ac:dyDescent="0.25">
      <c r="A121" s="1">
        <v>44410</v>
      </c>
      <c r="B121" s="49">
        <f>B95/SUM(B$2:B95)</f>
        <v>1.3591616386154335E-2</v>
      </c>
      <c r="C121" s="49">
        <f>C95/SUM(C$2:C95)</f>
        <v>2.9628464890606047E-2</v>
      </c>
      <c r="D121" s="49">
        <f>D95/SUM(D$2:D95)</f>
        <v>1.4990536277602523E-2</v>
      </c>
      <c r="E121" s="49"/>
      <c r="F121" s="49"/>
      <c r="G121" s="37">
        <f>G95/SUM(G$2:G95)</f>
        <v>1.2065002192428812E-2</v>
      </c>
      <c r="H121" s="37">
        <f>H95/SUM(H$2:H95)</f>
        <v>3.4119374622095536E-2</v>
      </c>
      <c r="I121" s="49">
        <f>I95/SUM(I$2:I95)</f>
        <v>6.0723587362699581E-3</v>
      </c>
      <c r="J121" s="37">
        <f>J95/SUM(J$2:J95)</f>
        <v>1.5461476535492732E-2</v>
      </c>
      <c r="K121" s="37">
        <f>K95/SUM(K$2:K95)</f>
        <v>3.014040891015941E-2</v>
      </c>
      <c r="L121" s="49">
        <f>L95/SUM(L$2:L95)</f>
        <v>8.0459770114942528E-3</v>
      </c>
      <c r="M121" s="37">
        <f>M95/SUM(M$2:M95)</f>
        <v>1.3842040312628548E-2</v>
      </c>
      <c r="N121" s="37">
        <f>N95/SUM(N$2:N95)</f>
        <v>1.6506846891475885E-2</v>
      </c>
      <c r="O121" s="37">
        <f>O95/SUM(O$2:O95)</f>
        <v>1.1745983631403455E-2</v>
      </c>
      <c r="P121" s="49">
        <f>P95/SUM(P$2:P95)</f>
        <v>6.2421543170601687E-3</v>
      </c>
      <c r="Q121" s="49">
        <f>Q95/SUM(Q$2:Q95)</f>
        <v>5.3084496604709546E-3</v>
      </c>
      <c r="R121" s="37">
        <f>R95/SUM(R$2:R95)</f>
        <v>1.1384769443517238E-2</v>
      </c>
      <c r="S121" s="37">
        <f>S95/SUM(S$2:S95)</f>
        <v>1.3171057019006335E-2</v>
      </c>
      <c r="T121" s="49"/>
      <c r="U121" s="37">
        <f>U95/SUM(U$2:U95)</f>
        <v>3.949415298787684E-2</v>
      </c>
      <c r="V121" s="49">
        <f>V95/SUM(V$2:V95)</f>
        <v>1.6385495443087067E-2</v>
      </c>
      <c r="W121" s="49"/>
      <c r="X121" s="49">
        <f>X95/SUM(X$2:X95)</f>
        <v>5.2869069135529244E-3</v>
      </c>
      <c r="Y121" s="49">
        <f>Y95/SUM(Y$2:Y95)</f>
        <v>2.5369263727590486E-3</v>
      </c>
      <c r="Z121" s="49">
        <f>Z95/SUM(Z$2:Z95)</f>
        <v>6.001969758414924E-3</v>
      </c>
      <c r="AA121" s="37">
        <f>AA95/SUM(AA$2:AA95)</f>
        <v>2.9069967337115352E-2</v>
      </c>
      <c r="AB121" s="34">
        <f>AB95/SUM(AB$2:AB95)</f>
        <v>2.1097224449151469E-3</v>
      </c>
      <c r="AC121" s="37">
        <f>AC95/SUM(AC$2:AC95)</f>
        <v>1.6849199663016005E-2</v>
      </c>
      <c r="AD121" s="37">
        <f>AD95/SUM(AD$2:AD95)</f>
        <v>1.3424058957162577E-2</v>
      </c>
      <c r="AE121" s="34">
        <f>AE95/SUM(AE$2:AE95)</f>
        <v>4.7251878212732305E-3</v>
      </c>
      <c r="AF121" s="37">
        <f>AF95/SUM(AF$2:AF95)</f>
        <v>2.1082315026185041E-2</v>
      </c>
      <c r="AG121" s="34">
        <f>AG95/SUM(AG$2:AG95)</f>
        <v>1.8631370570197569E-3</v>
      </c>
      <c r="AH121" s="37">
        <f>AH95/SUM(AH$2:AH95)</f>
        <v>2.7861334385324722E-2</v>
      </c>
      <c r="AI121" s="37">
        <f>AI95/SUM(AI$2:AI95)</f>
        <v>1.2015891986175264E-2</v>
      </c>
      <c r="AJ121" s="37">
        <f>AJ95/SUM(AJ$2:AJ95)</f>
        <v>1.4855518711511133E-2</v>
      </c>
    </row>
    <row r="122" spans="1:37" x14ac:dyDescent="0.25">
      <c r="A122" s="1">
        <v>44411</v>
      </c>
      <c r="B122" s="49">
        <f>B96/SUM(B$2:B96)</f>
        <v>1.3471177944862155E-2</v>
      </c>
      <c r="C122" s="49">
        <f>C96/SUM(C$2:C96)</f>
        <v>1.2787436904094223E-3</v>
      </c>
      <c r="D122" s="49">
        <f>D96/SUM(D$2:D96)</f>
        <v>1.2621008434770691E-2</v>
      </c>
      <c r="E122" s="49"/>
      <c r="F122" s="49"/>
      <c r="G122" s="37">
        <f>G96/SUM(G$2:G96)</f>
        <v>1.0726256983240224E-2</v>
      </c>
      <c r="H122" s="37">
        <f>H96/SUM(H$2:H96)</f>
        <v>3.5635745701719311E-2</v>
      </c>
      <c r="I122" s="37">
        <f>I96/SUM(I$2:I96)</f>
        <v>1.3185830819085932E-2</v>
      </c>
      <c r="J122" s="49">
        <f>J96/SUM(J$2:J96)</f>
        <v>5.3929303158043477E-3</v>
      </c>
      <c r="K122" s="37">
        <f>K96/SUM(K$2:K96)</f>
        <v>1.7137916126242974E-2</v>
      </c>
      <c r="L122" s="37">
        <f>L96/SUM(L$2:L96)</f>
        <v>1.0116500531796482E-2</v>
      </c>
      <c r="M122" s="37">
        <f>M96/SUM(M$2:M96)</f>
        <v>2.3635962005743319E-2</v>
      </c>
      <c r="N122" s="37">
        <f>N96/SUM(N$2:N96)</f>
        <v>5.2550413195433895E-2</v>
      </c>
      <c r="O122" s="49">
        <f>O96/SUM(O$2:O96)</f>
        <v>6.923540036122818E-3</v>
      </c>
      <c r="P122" s="37">
        <f>P96/SUM(P$2:P96)</f>
        <v>1.4489560737527114E-2</v>
      </c>
      <c r="Q122" s="37">
        <f>Q96/SUM(Q$2:Q96)</f>
        <v>1.192486438829032E-2</v>
      </c>
      <c r="R122" s="37">
        <f>R96/SUM(R$2:R96)</f>
        <v>2.0538748058802236E-2</v>
      </c>
      <c r="S122" s="49">
        <f>S96/SUM(S$2:S96)</f>
        <v>4.9531935063396133E-3</v>
      </c>
      <c r="T122" s="49"/>
      <c r="U122" s="37">
        <f>U96/SUM(U$2:U96)</f>
        <v>1.7834092884802824E-2</v>
      </c>
      <c r="V122" s="49">
        <f>V96/SUM(V$2:V96)</f>
        <v>8.3836480406106993E-3</v>
      </c>
      <c r="W122" s="49"/>
      <c r="X122" s="37">
        <f>X96/SUM(X$2:X96)</f>
        <v>1.3631347247656354E-2</v>
      </c>
      <c r="Y122" s="49">
        <f>Y96/SUM(Y$2:Y96)</f>
        <v>2.5305066636675476E-3</v>
      </c>
      <c r="Z122" s="49">
        <f>Z96/SUM(Z$2:Z96)</f>
        <v>2.6463586567129684E-3</v>
      </c>
      <c r="AA122" s="37">
        <f>AA96/SUM(AA$2:AA96)</f>
        <v>1.4752460154807676E-2</v>
      </c>
      <c r="AB122" s="34">
        <f>AB96/SUM(AB$2:AB96)</f>
        <v>1.5251095382541287E-3</v>
      </c>
      <c r="AC122" s="37">
        <f>AC96/SUM(AC$2:AC96)</f>
        <v>1.5433835945137305E-2</v>
      </c>
      <c r="AD122" s="37">
        <f>AD96/SUM(AD$2:AD96)</f>
        <v>1.7262190888212358E-2</v>
      </c>
      <c r="AE122" s="37">
        <f>AE96/SUM(AE$2:AE96)</f>
        <v>1.0118010842123803E-2</v>
      </c>
      <c r="AF122" s="37">
        <f>AF96/SUM(AF$2:AF96)</f>
        <v>1.8170268359042584E-2</v>
      </c>
      <c r="AG122" s="34">
        <f>AG96/SUM(AG$2:AG96)</f>
        <v>4.3669809862420779E-3</v>
      </c>
      <c r="AH122" s="34">
        <f>AH96/SUM(AH$2:AH96)</f>
        <v>5.2487000882958891E-3</v>
      </c>
      <c r="AI122" s="34">
        <f>AI96/SUM(AI$2:AI96)</f>
        <v>9.0424595489973277E-3</v>
      </c>
      <c r="AJ122" s="37">
        <f>AJ96/SUM(AJ$2:AJ96)</f>
        <v>1.0518224088795561E-2</v>
      </c>
    </row>
    <row r="123" spans="1:37" x14ac:dyDescent="0.25">
      <c r="A123" s="1">
        <v>44412</v>
      </c>
      <c r="B123" s="49">
        <f>B97/SUM(B$2:B97)</f>
        <v>1.3353115727002967E-2</v>
      </c>
      <c r="C123" s="49">
        <f>C97/SUM(C$2:C97)</f>
        <v>9.8844957796534877E-3</v>
      </c>
      <c r="D123" s="49">
        <f>D97/SUM(D$2:D97)</f>
        <v>1.2852363851035569E-2</v>
      </c>
      <c r="E123" s="49"/>
      <c r="F123" s="49"/>
      <c r="G123" s="49">
        <f>G97/SUM(G$2:G97)</f>
        <v>5.7635004443515082E-3</v>
      </c>
      <c r="H123" s="37">
        <f>H97/SUM(H$2:H97)</f>
        <v>2.2776484378815753E-2</v>
      </c>
      <c r="I123" s="37">
        <f>I97/SUM(I$2:I97)</f>
        <v>1.2169881612716284E-2</v>
      </c>
      <c r="J123" s="49"/>
      <c r="K123" s="37">
        <f>K97/SUM(K$2:K97)</f>
        <v>1.2095740864127928E-2</v>
      </c>
      <c r="L123" s="49">
        <f>L97/SUM(L$2:L97)</f>
        <v>8.1207065750736017E-3</v>
      </c>
      <c r="M123" s="49">
        <f>M97/SUM(M$2:M97)</f>
        <v>5.6906673056187854E-3</v>
      </c>
      <c r="N123" s="37">
        <f>N97/SUM(N$2:N97)</f>
        <v>1.543108001056245E-2</v>
      </c>
      <c r="O123" s="37">
        <f>O97/SUM(O$2:O97)</f>
        <v>1.2264922322158627E-2</v>
      </c>
      <c r="P123" s="49">
        <f>P97/SUM(P$2:P97)</f>
        <v>8.5188607913971263E-3</v>
      </c>
      <c r="Q123" s="37">
        <f>Q97/SUM(Q$2:Q97)</f>
        <v>1.2804815082537949E-2</v>
      </c>
      <c r="R123" s="37">
        <f>R97/SUM(R$2:R97)</f>
        <v>1.4067806366200426E-2</v>
      </c>
      <c r="S123" s="49">
        <f>S97/SUM(S$2:S97)</f>
        <v>2.6473160469898597E-3</v>
      </c>
      <c r="T123" s="49"/>
      <c r="U123" s="49">
        <f>U97/SUM(U$2:U97)</f>
        <v>6.9454436058755051E-3</v>
      </c>
      <c r="V123" s="37">
        <f>V97/SUM(V$2:V97)</f>
        <v>1.2456799969617561E-2</v>
      </c>
      <c r="W123" s="49"/>
      <c r="X123" s="37">
        <f>X97/SUM(X$2:X97)</f>
        <v>1.0891861092784743E-2</v>
      </c>
      <c r="Y123" s="49">
        <f>Y97/SUM(Y$2:Y97)</f>
        <v>2.8037907250602814E-3</v>
      </c>
      <c r="Z123" s="49">
        <f>Z97/SUM(Z$2:Z97)</f>
        <v>2.1628772032968896E-2</v>
      </c>
      <c r="AA123" s="37">
        <f>AA97/SUM(AA$2:AA97)</f>
        <v>3.8952371650877365E-2</v>
      </c>
      <c r="AB123" s="34">
        <f>AB97/SUM(AB$2:AB97)</f>
        <v>7.3252671196544499E-4</v>
      </c>
      <c r="AC123" s="34">
        <f>AC97/SUM(AC$2:AC97)</f>
        <v>6.6796139359698685E-3</v>
      </c>
      <c r="AD123" s="34">
        <f>AD97/SUM(AD$2:AD97)</f>
        <v>7.0113284398998681E-3</v>
      </c>
      <c r="AE123" s="34">
        <f>AE97/SUM(AE$2:AE97)</f>
        <v>8.9990496693237131E-3</v>
      </c>
      <c r="AF123" s="37">
        <f>AF97/SUM(AF$2:AF97)</f>
        <v>1.9726948021430584E-2</v>
      </c>
      <c r="AG123" s="34">
        <f>AG97/SUM(AG$2:AG97)</f>
        <v>4.8075074035614012E-3</v>
      </c>
      <c r="AH123" s="37">
        <f>AH97/SUM(AH$2:AH97)</f>
        <v>2.1941468095314248E-2</v>
      </c>
      <c r="AI123" s="34">
        <f>AI97/SUM(AI$2:AI97)</f>
        <v>6.1397509106236774E-3</v>
      </c>
      <c r="AJ123" s="37">
        <f>AJ97/SUM(AJ$2:AJ97)</f>
        <v>1.5514106669866086E-2</v>
      </c>
    </row>
    <row r="124" spans="1:37" x14ac:dyDescent="0.25">
      <c r="A124" s="1">
        <v>44413</v>
      </c>
      <c r="B124" s="49">
        <f>B98/SUM(B$2:B98)</f>
        <v>1.3237357408650034E-2</v>
      </c>
      <c r="C124" s="49">
        <f>C98/SUM(C$2:C98)</f>
        <v>7.1234810224290405E-3</v>
      </c>
      <c r="D124" s="49">
        <f>D98/SUM(D$2:D98)</f>
        <v>3.0653032197945022E-3</v>
      </c>
      <c r="E124" s="49"/>
      <c r="F124" s="49"/>
      <c r="G124" s="49">
        <f>G98/SUM(G$2:G98)</f>
        <v>2.827987958244823E-3</v>
      </c>
      <c r="H124" s="37">
        <f>H98/SUM(H$2:H98)</f>
        <v>1.1061020769602319E-2</v>
      </c>
      <c r="I124" s="49"/>
      <c r="J124" s="49"/>
      <c r="K124" s="37">
        <f>K98/SUM(K$2:K98)</f>
        <v>1.5225949729129513E-2</v>
      </c>
      <c r="L124" s="49">
        <f>L98/SUM(L$2:L98)</f>
        <v>3.7152913570590537E-3</v>
      </c>
      <c r="M124" s="49">
        <f>M98/SUM(M$2:M98)</f>
        <v>9.1797570529814423E-3</v>
      </c>
      <c r="N124" s="49">
        <f>N98/SUM(N$2:N98)</f>
        <v>7.5183043684788125E-3</v>
      </c>
      <c r="O124" s="49">
        <f>O98/SUM(O$2:O98)</f>
        <v>9.2303915551736841E-3</v>
      </c>
      <c r="P124" s="37">
        <f>P98/SUM(P$2:P98)</f>
        <v>1.0227839680691835E-2</v>
      </c>
      <c r="Q124" s="37">
        <f>Q98/SUM(Q$2:Q98)</f>
        <v>1.2067332215987757E-2</v>
      </c>
      <c r="R124" s="49">
        <f>R98/SUM(R$2:R98)</f>
        <v>7.4386397915809678E-3</v>
      </c>
      <c r="S124" s="37">
        <f>S98/SUM(S$2:S98)</f>
        <v>1.3753875562393641E-2</v>
      </c>
      <c r="T124" s="49"/>
      <c r="U124" s="37">
        <f>U98/SUM(U$2:U98)</f>
        <v>9.7018211963420635E-3</v>
      </c>
      <c r="V124" s="37">
        <f>V98/SUM(V$2:V98)</f>
        <v>2.6400443704936216E-2</v>
      </c>
      <c r="W124" s="49"/>
      <c r="X124" s="49">
        <f>X98/SUM(X$2:X98)</f>
        <v>7.0748817875391562E-3</v>
      </c>
      <c r="Y124" s="49">
        <f>Y98/SUM(Y$2:Y98)</f>
        <v>0</v>
      </c>
      <c r="Z124" s="49">
        <f>Z98/SUM(Z$2:Z98)</f>
        <v>2.9871945170890073E-3</v>
      </c>
      <c r="AA124" s="37">
        <f>AA98/SUM(AA$2:AA98)</f>
        <v>1.1297798377752027E-2</v>
      </c>
      <c r="AB124" s="34"/>
      <c r="AC124" s="37">
        <f>AC98/SUM(AC$2:AC98)</f>
        <v>1.0117094199662117E-2</v>
      </c>
      <c r="AD124" s="34">
        <f>AD98/SUM(AD$2:AD98)</f>
        <v>2.6975277951148302E-3</v>
      </c>
      <c r="AE124" s="37">
        <f>AE98/SUM(AE$2:AE98)</f>
        <v>2.2651451967548714E-2</v>
      </c>
      <c r="AF124" s="34">
        <f>AF98/SUM(AF$2:AF98)</f>
        <v>6.79160734707214E-3</v>
      </c>
      <c r="AG124" s="34">
        <f>AG98/SUM(AG$2:AG98)</f>
        <v>8.1254291599908452E-3</v>
      </c>
      <c r="AH124" s="37">
        <f>AH98/SUM(AH$2:AH98)</f>
        <v>2.2831335656576707E-2</v>
      </c>
      <c r="AI124" s="34">
        <f>AI98/SUM(AI$2:AI98)</f>
        <v>3.0604801623798799E-3</v>
      </c>
      <c r="AJ124" s="37">
        <f>AJ98/SUM(AJ$2:AJ98)</f>
        <v>1.1404797313942137E-2</v>
      </c>
    </row>
    <row r="125" spans="1:37" x14ac:dyDescent="0.25">
      <c r="A125" s="1">
        <v>44414</v>
      </c>
      <c r="B125" s="34">
        <f>B99/SUM(B$2:B99)</f>
        <v>1.3123833604238156E-2</v>
      </c>
      <c r="C125" s="34">
        <f>C99/SUM(C$2:C99)</f>
        <v>7.0730959576052205E-3</v>
      </c>
      <c r="D125" s="34">
        <f>D99/SUM(D$2:D99)</f>
        <v>6.8436434486117874E-3</v>
      </c>
      <c r="E125" s="34"/>
      <c r="F125" s="34"/>
      <c r="G125" s="34"/>
      <c r="H125" s="34"/>
      <c r="I125" s="34"/>
      <c r="J125" s="34"/>
      <c r="K125" s="37">
        <f>K99/SUM(K$2:K99)</f>
        <v>2.988460722388157E-2</v>
      </c>
      <c r="L125" s="37">
        <f>L99/SUM(L$2:L99)</f>
        <v>1.5117958594126143E-2</v>
      </c>
      <c r="M125" s="34"/>
      <c r="N125" s="34">
        <f>N99/SUM(N$2:N99)</f>
        <v>8.010529052385286E-3</v>
      </c>
      <c r="O125" s="34">
        <f>O99/SUM(O$2:O99)</f>
        <v>6.4634146341463411E-3</v>
      </c>
      <c r="P125" s="34">
        <f>P99/SUM(P$2:P99)</f>
        <v>1.942005411057812E-3</v>
      </c>
      <c r="Q125" s="34">
        <f>Q99/SUM(Q$2:Q99)</f>
        <v>1.8474877076605277E-3</v>
      </c>
      <c r="R125" s="34">
        <f>R99/SUM(R$2:R99)</f>
        <v>6.0195806737387272E-3</v>
      </c>
      <c r="S125" s="34">
        <f>S99/SUM(S$2:S99)</f>
        <v>2.3489464626261685E-3</v>
      </c>
      <c r="T125" s="34"/>
      <c r="U125" s="37">
        <f>U99/SUM(U$2:U99)</f>
        <v>1.5117302613953845E-2</v>
      </c>
      <c r="V125" s="37">
        <f>V99/SUM(V$2:V99)</f>
        <v>3.774994663061268E-2</v>
      </c>
      <c r="W125" s="34"/>
      <c r="X125" s="34">
        <f>X99/SUM(X$2:X99)</f>
        <v>0</v>
      </c>
      <c r="Y125" s="34">
        <f>Y99/SUM(Y$2:Y99)</f>
        <v>0</v>
      </c>
      <c r="Z125" s="37">
        <f>Z99/SUM(Z$2:Z99)</f>
        <v>1.2192813477791263E-2</v>
      </c>
      <c r="AA125" s="34">
        <f>AA99/SUM(AA$2:AA99)</f>
        <v>2.6324237560192616E-3</v>
      </c>
      <c r="AB125" s="34"/>
      <c r="AC125" s="34"/>
      <c r="AD125" s="34">
        <f>AD99/SUM(AD$2:AD99)</f>
        <v>5.2928425616095296E-3</v>
      </c>
      <c r="AE125" s="37">
        <f>AE99/SUM(AE$2:AE99)</f>
        <v>3.1360164512338425E-2</v>
      </c>
      <c r="AF125" s="37">
        <f>AF99/SUM(AF$2:AF99)</f>
        <v>1.4252355262098398E-2</v>
      </c>
      <c r="AG125" s="37">
        <f>AG99/SUM(AG$2:AG99)</f>
        <v>1.6360225140712947E-2</v>
      </c>
      <c r="AH125" s="37">
        <f>AH99/SUM(AH$2:AH99)</f>
        <v>3.5510271753055905E-2</v>
      </c>
      <c r="AI125" s="34">
        <f>AI99/SUM(AI$2:AI99)</f>
        <v>3.476502006889795E-3</v>
      </c>
      <c r="AJ125" s="37">
        <f>AJ99/SUM(AJ$2:AJ99)</f>
        <v>1.950207097680327E-2</v>
      </c>
    </row>
    <row r="126" spans="1:37" x14ac:dyDescent="0.25">
      <c r="A126" s="1">
        <v>44415</v>
      </c>
      <c r="B126" s="34">
        <f>B100/SUM(B$2:B100)</f>
        <v>1.3012477718360071E-2</v>
      </c>
      <c r="C126" s="34">
        <f>C100/SUM(C$2:C100)</f>
        <v>1.5326341602259541E-4</v>
      </c>
      <c r="D126" s="34">
        <f>D100/SUM(D$2:D100)</f>
        <v>2.3689485512968476E-3</v>
      </c>
      <c r="E126" s="34"/>
      <c r="F126" s="34"/>
      <c r="G126" s="34"/>
      <c r="H126" s="34"/>
      <c r="I126" s="34"/>
      <c r="J126" s="34"/>
      <c r="K126" s="34"/>
      <c r="L126" s="37">
        <f>L100/SUM(L$2:L100)</f>
        <v>1.2128418549346017E-2</v>
      </c>
      <c r="M126" s="34"/>
      <c r="N126" s="34"/>
      <c r="O126" s="34">
        <f>O100/SUM(O$2:O100)</f>
        <v>8.7280288194192604E-3</v>
      </c>
      <c r="P126" s="34">
        <f>P100/SUM(P$2:P100)</f>
        <v>4.4795434183893555E-4</v>
      </c>
      <c r="Q126" s="34">
        <f>Q100/SUM(Q$2:Q100)</f>
        <v>4.5075829177148007E-4</v>
      </c>
      <c r="R126" s="34">
        <f>R100/SUM(R$2:R100)</f>
        <v>9.0824170258741975E-3</v>
      </c>
      <c r="S126" s="34">
        <f>S100/SUM(S$2:S100)</f>
        <v>2.2739929459810655E-3</v>
      </c>
      <c r="T126" s="34"/>
      <c r="U126" s="37">
        <f>U100/SUM(U$2:U100)</f>
        <v>1.8260379485252679E-2</v>
      </c>
      <c r="V126" s="37">
        <f>V100/SUM(V$2:V100)</f>
        <v>1.8319624177014025E-2</v>
      </c>
      <c r="W126" s="34"/>
      <c r="X126" s="34">
        <f>X100/SUM(X$2:X100)</f>
        <v>0</v>
      </c>
      <c r="Y126" s="34">
        <f>Y100/SUM(Y$2:Y100)</f>
        <v>0</v>
      </c>
      <c r="Z126" s="34">
        <f>Z100/SUM(Z$2:Z100)</f>
        <v>1.5120687546557265E-3</v>
      </c>
      <c r="AA126" s="34">
        <f>AA100/SUM(AA$2:AA100)</f>
        <v>2.5456699594934278E-3</v>
      </c>
      <c r="AB126" s="34"/>
      <c r="AC126" s="34"/>
      <c r="AD126" s="34">
        <f>AD100/SUM(AD$2:AD100)</f>
        <v>6.204452483358397E-4</v>
      </c>
      <c r="AE126" s="37">
        <f>AE100/SUM(AE$2:AE100)</f>
        <v>1.299360287055327E-2</v>
      </c>
      <c r="AF126" s="37">
        <f>AF100/SUM(AF$2:AF100)</f>
        <v>2.2895357985837923E-2</v>
      </c>
      <c r="AG126" s="34">
        <f>AG100/SUM(AG$2:AG100)</f>
        <v>2.0221689634511682E-3</v>
      </c>
      <c r="AH126" s="37">
        <f>AH100/SUM(AH$2:AH100)</f>
        <v>4.1892906654343809E-2</v>
      </c>
      <c r="AI126" s="34">
        <f>AI100/SUM(AI$2:AI100)</f>
        <v>9.6301090886127903E-4</v>
      </c>
      <c r="AJ126" s="37">
        <f>AJ100/SUM(AJ$2:AJ100)</f>
        <v>2.1618688349540057E-2</v>
      </c>
    </row>
    <row r="127" spans="1:37" x14ac:dyDescent="0.25">
      <c r="A127" s="1">
        <v>44416</v>
      </c>
      <c r="C127" s="34">
        <f>C101/SUM(C$2:C101)</f>
        <v>1.6612384970163283E-3</v>
      </c>
      <c r="D127" s="34">
        <f>D101/SUM(D$2:D101)</f>
        <v>3.7880621581062109E-3</v>
      </c>
      <c r="O127" s="34">
        <f>O101/SUM(O$2:O101)</f>
        <v>4.6445588872310725E-3</v>
      </c>
      <c r="P127" s="34">
        <f>P101/SUM(P$2:P101)</f>
        <v>9.9446414956740818E-4</v>
      </c>
      <c r="Q127" s="34"/>
      <c r="R127" s="37">
        <f>R101/SUM(R$2:R101)</f>
        <v>9.6633972358448512E-3</v>
      </c>
      <c r="S127" s="34">
        <f>S101/SUM(S$2:S101)</f>
        <v>4.2053699339156154E-3</v>
      </c>
      <c r="U127" s="37">
        <f>U101/SUM(U$2:U101)</f>
        <v>2.314741182084001E-2</v>
      </c>
      <c r="V127" s="37">
        <f>V101/SUM(V$2:V101)</f>
        <v>1.7467698484874485E-2</v>
      </c>
      <c r="AA127" s="34"/>
      <c r="AB127" s="34"/>
      <c r="AC127" s="34"/>
      <c r="AD127" s="34"/>
      <c r="AE127" s="34">
        <f>AE101/SUM(AE$2:AE101)</f>
        <v>7.7858093285863269E-3</v>
      </c>
      <c r="AF127" s="34">
        <f>AF101/SUM(AF$2:AF101)</f>
        <v>3.472222222222222E-3</v>
      </c>
      <c r="AG127" s="34"/>
      <c r="AH127" s="37">
        <f>AH101/SUM(AH$2:AH101)</f>
        <v>2.1202012777746367E-2</v>
      </c>
      <c r="AI127" s="34"/>
      <c r="AJ127" s="37">
        <f>AJ101/SUM(AJ$2:AJ101)</f>
        <v>1.3836141416931362E-2</v>
      </c>
    </row>
    <row r="128" spans="1:37" x14ac:dyDescent="0.25">
      <c r="A128" s="1">
        <v>44417</v>
      </c>
      <c r="C128" s="34">
        <f>C102/SUM(C$2:C102)</f>
        <v>3.277685517000262E-4</v>
      </c>
      <c r="D128" s="34">
        <f>D102/SUM(D$2:D102)</f>
        <v>3.0766260873761808E-3</v>
      </c>
      <c r="U128" s="49">
        <f>U102/SUM(U$2:U102)</f>
        <v>5.9832905665884303E-3</v>
      </c>
      <c r="V128" s="37">
        <f>V102/SUM(V$2:V102)</f>
        <v>1.49584206612129E-2</v>
      </c>
      <c r="AA128" s="34"/>
      <c r="AB128" s="34"/>
      <c r="AC128" s="34"/>
      <c r="AD128" s="34"/>
      <c r="AE128" s="34">
        <f>AE102/SUM(AE$2:AE102)</f>
        <v>7.0169800203545981E-3</v>
      </c>
      <c r="AF128" s="37">
        <f>AF102/SUM(AF$2:AF102)</f>
        <v>1.0682150613891227E-2</v>
      </c>
      <c r="AG128" s="34"/>
      <c r="AH128" s="37">
        <f>AH102/SUM(AH$2:AH102)</f>
        <v>1.6760708230258221E-2</v>
      </c>
      <c r="AI128" s="34"/>
      <c r="AJ128" s="37">
        <f>AJ102/SUM(AJ$2:AJ102)</f>
        <v>1.990542175299681E-2</v>
      </c>
    </row>
    <row r="129" spans="1:36" x14ac:dyDescent="0.25">
      <c r="A129" s="1">
        <v>44418</v>
      </c>
      <c r="C129" s="34">
        <f>C103/SUM(C$2:C103)</f>
        <v>9.6053091163115611E-4</v>
      </c>
      <c r="D129" s="34">
        <f>D103/SUM(D$2:D103)</f>
        <v>2.9112781954887218E-3</v>
      </c>
      <c r="U129" s="49">
        <f>U103/SUM(U$2:U103)</f>
        <v>4.9613378671087499E-3</v>
      </c>
      <c r="V129" s="37">
        <f>V103/SUM(V$2:V103)</f>
        <v>1.6899021285787873E-2</v>
      </c>
      <c r="AE129" s="34">
        <f>AE103/SUM(AE$2:AE103)</f>
        <v>8.1287854638189359E-3</v>
      </c>
      <c r="AF129" s="34">
        <f>AF103/SUM(AF$2:AF103)</f>
        <v>9.3092697492644805E-3</v>
      </c>
      <c r="AI129" s="39"/>
      <c r="AJ129" s="39"/>
    </row>
    <row r="130" spans="1:36" x14ac:dyDescent="0.25">
      <c r="A130" s="1">
        <v>44419</v>
      </c>
      <c r="C130" s="34">
        <f>C104/SUM(C$2:C104)</f>
        <v>1.3951866062085804E-3</v>
      </c>
      <c r="D130" s="34">
        <f>D104/SUM(D$2:D104)</f>
        <v>2.5558568720151671E-3</v>
      </c>
      <c r="U130" s="49">
        <f>U104/SUM(U$2:U104)</f>
        <v>6.0737996728567308E-3</v>
      </c>
      <c r="V130" s="49">
        <f>V104/SUM(V$2:V104)</f>
        <v>5.4535538992910382E-3</v>
      </c>
      <c r="AE130" s="34">
        <f>AE104/SUM(AE$2:AE104)</f>
        <v>4.7939652437519829E-3</v>
      </c>
      <c r="AJ130" s="39"/>
    </row>
    <row r="131" spans="1:36" x14ac:dyDescent="0.25">
      <c r="A131" s="1">
        <v>44420</v>
      </c>
      <c r="C131" s="34">
        <f>C105/SUM(C$2:C105)</f>
        <v>1.7626705546971906E-3</v>
      </c>
      <c r="D131" s="34">
        <f>D105/SUM(D$2:D105)</f>
        <v>8.0330915412745037E-4</v>
      </c>
      <c r="U131" s="37">
        <f>U105/SUM(U$2:U105)</f>
        <v>2.4795327124727297E-2</v>
      </c>
      <c r="V131" s="37">
        <f>V105/SUM(V$2:V105)</f>
        <v>1.6768763303706351E-2</v>
      </c>
      <c r="AJ131" s="39"/>
    </row>
    <row r="132" spans="1:36" x14ac:dyDescent="0.25">
      <c r="A132" s="1">
        <v>44421</v>
      </c>
      <c r="C132" s="34">
        <f>C106/SUM(C$2:C106)</f>
        <v>1.2171531656849748E-3</v>
      </c>
      <c r="D132" s="34">
        <f>D106/SUM(D$2:D106)</f>
        <v>3.9647945352711466E-3</v>
      </c>
      <c r="U132" s="37">
        <f>U106/SUM(U$2:U106)</f>
        <v>4.2679571969144049E-2</v>
      </c>
      <c r="V132" s="49">
        <f>V106/SUM(V$2:V106)</f>
        <v>4.1424618521335296E-3</v>
      </c>
      <c r="AJ132" s="39"/>
    </row>
    <row r="133" spans="1:36" x14ac:dyDescent="0.25">
      <c r="A133" s="1">
        <v>44422</v>
      </c>
      <c r="C133" s="34">
        <f>C107/SUM(C$2:C107)</f>
        <v>2.6662620306945289E-3</v>
      </c>
      <c r="D133" s="34">
        <f>D107/SUM(D$2:D107)</f>
        <v>2.0736256271525785E-3</v>
      </c>
      <c r="U133" s="49">
        <f>U107/SUM(U$2:U107)</f>
        <v>6.8471000189577686E-3</v>
      </c>
      <c r="AJ133" s="39"/>
    </row>
    <row r="134" spans="1:36" x14ac:dyDescent="0.25">
      <c r="A134" s="1">
        <v>44423</v>
      </c>
      <c r="C134" s="34">
        <f>C108/SUM(C$2:C108)</f>
        <v>2.1198356045857669E-3</v>
      </c>
      <c r="D134" s="34">
        <f>D108/SUM(D$2:D108)</f>
        <v>2.6979486082388455E-3</v>
      </c>
      <c r="U134" s="49">
        <f>U108/SUM(U$2:U108)</f>
        <v>7.5040674701995552E-3</v>
      </c>
      <c r="AJ134" s="39"/>
    </row>
    <row r="135" spans="1:36" x14ac:dyDescent="0.25">
      <c r="C135" s="34">
        <f>C109/SUM(C$2:C109)</f>
        <v>1.08038029386344E-3</v>
      </c>
      <c r="D135" s="34">
        <f>D109/SUM(D$2:D109)</f>
        <v>2.7734319442469066E-3</v>
      </c>
    </row>
    <row r="136" spans="1:36" x14ac:dyDescent="0.25">
      <c r="C136" s="34">
        <f>C110/SUM(C$2:C110)</f>
        <v>8.204153892655123E-4</v>
      </c>
      <c r="D136" s="34">
        <f>D110/SUM(D$2:D110)</f>
        <v>1.3035801049974521E-4</v>
      </c>
    </row>
    <row r="137" spans="1:36" x14ac:dyDescent="0.25">
      <c r="C137" s="34">
        <f>C111/SUM(C$2:C111)</f>
        <v>6.4727712091136624E-4</v>
      </c>
    </row>
    <row r="138" spans="1:36" x14ac:dyDescent="0.25">
      <c r="C138" s="34">
        <f>C112/SUM(C$2:C112)</f>
        <v>4.0977419285267541E-4</v>
      </c>
    </row>
    <row r="139" spans="1:36" x14ac:dyDescent="0.25">
      <c r="C139" s="34">
        <f>C113/SUM(C$2:C113)</f>
        <v>6.0351330962388184E-4</v>
      </c>
    </row>
    <row r="140" spans="1:36" x14ac:dyDescent="0.25">
      <c r="C140" s="34">
        <f>C114/SUM(C$2:C114)</f>
        <v>1.9394879751745539E-4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DDBA-5A57-458A-8AB3-8EC875980785}">
  <dimension ref="A1:AJ229"/>
  <sheetViews>
    <sheetView zoomScale="85" zoomScaleNormal="85" workbookViewId="0">
      <pane xSplit="2" ySplit="1" topLeftCell="E111" activePane="bottomRight" state="frozen"/>
      <selection pane="topRight" activeCell="C1" sqref="C1"/>
      <selection pane="bottomLeft" activeCell="A2" sqref="A2"/>
      <selection pane="bottomRight" activeCell="G1" sqref="G1"/>
    </sheetView>
  </sheetViews>
  <sheetFormatPr defaultRowHeight="15" x14ac:dyDescent="0.25"/>
  <sheetData>
    <row r="1" spans="1:36" x14ac:dyDescent="0.25">
      <c r="A1" s="17" t="s">
        <v>0</v>
      </c>
      <c r="B1" s="18" t="s">
        <v>3</v>
      </c>
      <c r="C1" s="17">
        <v>1988</v>
      </c>
      <c r="D1" s="17">
        <v>1989</v>
      </c>
      <c r="E1" s="17">
        <v>1990</v>
      </c>
      <c r="F1" s="17">
        <v>1991</v>
      </c>
      <c r="G1" s="38">
        <v>1992</v>
      </c>
      <c r="H1" s="38">
        <v>1993</v>
      </c>
      <c r="I1" s="38">
        <v>1994</v>
      </c>
      <c r="J1" s="38">
        <v>1995</v>
      </c>
      <c r="K1" s="38">
        <v>1996</v>
      </c>
      <c r="L1" s="38">
        <v>1997</v>
      </c>
      <c r="M1" s="38">
        <v>1998</v>
      </c>
      <c r="N1" s="38">
        <v>1999</v>
      </c>
      <c r="O1" s="17">
        <v>2000</v>
      </c>
      <c r="P1" s="17">
        <v>2001</v>
      </c>
      <c r="Q1" s="38">
        <v>2002</v>
      </c>
      <c r="R1" s="38">
        <v>2003</v>
      </c>
      <c r="S1" s="17">
        <v>2004</v>
      </c>
      <c r="T1" s="17">
        <v>2005</v>
      </c>
      <c r="U1" s="17">
        <v>2006</v>
      </c>
      <c r="V1" s="38">
        <v>2007</v>
      </c>
      <c r="W1" s="17">
        <v>2008</v>
      </c>
      <c r="X1" s="38">
        <v>2009</v>
      </c>
      <c r="Y1" s="17">
        <v>2010</v>
      </c>
      <c r="Z1" s="38">
        <v>2011</v>
      </c>
      <c r="AA1" s="38">
        <v>2012</v>
      </c>
      <c r="AB1" s="17">
        <v>2013</v>
      </c>
      <c r="AC1" s="38">
        <v>2014</v>
      </c>
      <c r="AD1" s="17">
        <v>2015</v>
      </c>
      <c r="AE1" s="17">
        <v>2016</v>
      </c>
      <c r="AF1" s="38">
        <v>2017</v>
      </c>
      <c r="AG1" s="17">
        <v>2018</v>
      </c>
      <c r="AH1" s="38">
        <v>2019</v>
      </c>
      <c r="AI1" s="17">
        <v>2020</v>
      </c>
      <c r="AJ1" s="38">
        <v>2021</v>
      </c>
    </row>
    <row r="2" spans="1:36" x14ac:dyDescent="0.25">
      <c r="A2" s="1">
        <v>44317</v>
      </c>
      <c r="B2" s="3">
        <v>121</v>
      </c>
      <c r="C2" t="b">
        <f>IF(Situk!C2="",ISBLANK(value),Situk!C2)</f>
        <v>0</v>
      </c>
      <c r="D2" t="b">
        <f>IF(Situk!D2="",ISBLANK(value),Situk!D2)</f>
        <v>0</v>
      </c>
      <c r="E2" t="b">
        <f>IF(Situk!E2="",ISBLANK(value),Situk!E2)</f>
        <v>0</v>
      </c>
      <c r="F2" t="b">
        <f>IF(Situk!F2="",ISBLANK(value),Situk!F2)</f>
        <v>0</v>
      </c>
      <c r="G2">
        <f>IF(Situk!G2="",ISBLANK(value),Situk!G2)</f>
        <v>0</v>
      </c>
      <c r="H2" t="b">
        <f>IF(Situk!H2="",ISBLANK(value),Situk!H2)</f>
        <v>0</v>
      </c>
      <c r="I2" t="b">
        <f>IF(Situk!I2="",ISBLANK(value),Situk!I2)</f>
        <v>0</v>
      </c>
      <c r="J2" t="b">
        <f>IF(Situk!J2="",ISBLANK(value),Situk!J2)</f>
        <v>0</v>
      </c>
      <c r="K2" t="b">
        <f>IF(Situk!K2="",ISBLANK(value),Situk!K2)</f>
        <v>0</v>
      </c>
      <c r="L2" t="b">
        <f>IF(Situk!L2="",ISBLANK(value),Situk!L2)</f>
        <v>0</v>
      </c>
      <c r="M2" t="b">
        <f>IF(Situk!M2="",ISBLANK(value),Situk!M2)</f>
        <v>0</v>
      </c>
      <c r="N2" t="b">
        <f>IF(Situk!N2="",ISBLANK(value),Situk!N2)</f>
        <v>0</v>
      </c>
      <c r="O2" t="b">
        <f>IF(Situk!O2="",ISBLANK(value),Situk!O2)</f>
        <v>0</v>
      </c>
      <c r="P2" t="b">
        <f>IF(Situk!P2="",ISBLANK(value),Situk!P2)</f>
        <v>0</v>
      </c>
      <c r="Q2" t="b">
        <f>IF(Situk!Q2="",ISBLANK(value),Situk!Q2)</f>
        <v>0</v>
      </c>
      <c r="R2">
        <f>IF(Situk!R2="",ISBLANK(value),Situk!R2)</f>
        <v>0</v>
      </c>
      <c r="S2" t="b">
        <f>IF(Situk!S2="",ISBLANK(value),Situk!S2)</f>
        <v>0</v>
      </c>
      <c r="T2">
        <f>IF(Situk!T2="",ISBLANK(value),Situk!T2)</f>
        <v>0</v>
      </c>
      <c r="U2">
        <f>IF(Situk!U2="",ISBLANK(value),Situk!U2)</f>
        <v>0</v>
      </c>
      <c r="V2" t="b">
        <f>IF(Situk!V2="",ISBLANK(value),Situk!V2)</f>
        <v>0</v>
      </c>
      <c r="W2" t="b">
        <f>IF(Situk!W2="",ISBLANK(value),Situk!W2)</f>
        <v>0</v>
      </c>
      <c r="X2" t="b">
        <f>IF(Situk!X2="",ISBLANK(value),Situk!X2)</f>
        <v>0</v>
      </c>
      <c r="Y2" t="b">
        <f>IF(Situk!Y2="",ISBLANK(value),Situk!Y2)</f>
        <v>0</v>
      </c>
      <c r="Z2" t="b">
        <f>IF(Situk!Z2="",ISBLANK(value),Situk!Z2)</f>
        <v>0</v>
      </c>
      <c r="AA2" t="b">
        <f>IF(Situk!AA2="",ISBLANK(value),Situk!AA2)</f>
        <v>0</v>
      </c>
      <c r="AB2" t="b">
        <f>IF(Situk!AB2="",ISBLANK(value),Situk!AB2)</f>
        <v>0</v>
      </c>
      <c r="AC2" t="b">
        <f>IF(Situk!AC2="",ISBLANK(value),Situk!AC2)</f>
        <v>0</v>
      </c>
      <c r="AD2" t="b">
        <f>IF(Situk!AD2="",ISBLANK(value),Situk!AD2)</f>
        <v>0</v>
      </c>
      <c r="AE2">
        <f>IF(Situk!AE2="",ISBLANK(value),Situk!AE2)</f>
        <v>0</v>
      </c>
      <c r="AF2" t="b">
        <f>IF(Situk!AF2="",ISBLANK(value),Situk!AF2)</f>
        <v>0</v>
      </c>
      <c r="AG2" t="b">
        <f>IF(Situk!AG2="",ISBLANK(value),Situk!AG2)</f>
        <v>0</v>
      </c>
      <c r="AH2" t="b">
        <f>IF(Situk!AH2="",ISBLANK(value),Situk!AH2)</f>
        <v>0</v>
      </c>
      <c r="AI2" t="b">
        <f>IF(Situk!AI2="",ISBLANK(value),Situk!AI2)</f>
        <v>0</v>
      </c>
      <c r="AJ2" t="b">
        <f>IF(Situk!AJ2="",ISBLANK(value),Situk!AJ2)</f>
        <v>0</v>
      </c>
    </row>
    <row r="3" spans="1:36" x14ac:dyDescent="0.25">
      <c r="A3" s="1">
        <v>44318</v>
      </c>
      <c r="B3" s="3">
        <v>122</v>
      </c>
      <c r="C3" t="b">
        <f>IF(Situk!C3="",ISBLANK(value),Situk!C3+C2)</f>
        <v>0</v>
      </c>
      <c r="D3" t="b">
        <f>IF(Situk!D3="",ISBLANK(value),Situk!D3+D2)</f>
        <v>0</v>
      </c>
      <c r="E3" t="b">
        <f>IF(Situk!E3="",ISBLANK(value),Situk!E3+E2)</f>
        <v>0</v>
      </c>
      <c r="F3" t="b">
        <f>IF(Situk!F3="",ISBLANK(value),Situk!F3+F2)</f>
        <v>0</v>
      </c>
      <c r="G3">
        <f>IF(Situk!G3="",ISBLANK(value),Situk!G3+G2)</f>
        <v>0</v>
      </c>
      <c r="H3" t="b">
        <f>IF(Situk!H3="",ISBLANK(value),Situk!H3+H2)</f>
        <v>0</v>
      </c>
      <c r="I3" t="b">
        <f>IF(Situk!I3="",ISBLANK(value),Situk!I3+I2)</f>
        <v>0</v>
      </c>
      <c r="J3" t="b">
        <f>IF(Situk!J3="",ISBLANK(value),Situk!J3+J2)</f>
        <v>0</v>
      </c>
      <c r="K3" t="b">
        <f>IF(Situk!K3="",ISBLANK(value),Situk!K3+K2)</f>
        <v>0</v>
      </c>
      <c r="L3" t="b">
        <f>IF(Situk!L3="",ISBLANK(value),Situk!L3+L2)</f>
        <v>0</v>
      </c>
      <c r="M3" t="b">
        <f>IF(Situk!M3="",ISBLANK(value),Situk!M3+M2)</f>
        <v>0</v>
      </c>
      <c r="N3" t="b">
        <f>IF(Situk!N3="",ISBLANK(value),Situk!N3+N2)</f>
        <v>0</v>
      </c>
      <c r="O3" t="b">
        <f>IF(Situk!O3="",ISBLANK(value),Situk!O3+O2)</f>
        <v>0</v>
      </c>
      <c r="P3">
        <f>IF(Situk!P3="",ISBLANK(value),Situk!P3+P2)</f>
        <v>0</v>
      </c>
      <c r="Q3" t="b">
        <f>IF(Situk!Q3="",ISBLANK(value),Situk!Q3+Q2)</f>
        <v>0</v>
      </c>
      <c r="R3">
        <f>IF(Situk!R3="",ISBLANK(value),Situk!R3+R2)</f>
        <v>0</v>
      </c>
      <c r="S3" t="b">
        <f>IF(Situk!S3="",ISBLANK(value),Situk!S3+S2)</f>
        <v>0</v>
      </c>
      <c r="T3">
        <f>IF(Situk!T3="",ISBLANK(value),Situk!T3+T2)</f>
        <v>0</v>
      </c>
      <c r="U3">
        <f>IF(Situk!U3="",ISBLANK(value),Situk!U3+U2)</f>
        <v>0</v>
      </c>
      <c r="V3" t="b">
        <f>IF(Situk!V3="",ISBLANK(value),Situk!V3+V2)</f>
        <v>0</v>
      </c>
      <c r="W3" t="b">
        <f>IF(Situk!W3="",ISBLANK(value),Situk!W3+W2)</f>
        <v>0</v>
      </c>
      <c r="X3" t="b">
        <f>IF(Situk!X3="",ISBLANK(value),Situk!X3+X2)</f>
        <v>0</v>
      </c>
      <c r="Y3" t="b">
        <f>IF(Situk!Y3="",ISBLANK(value),Situk!Y3+Y2)</f>
        <v>0</v>
      </c>
      <c r="Z3" t="b">
        <f>IF(Situk!Z3="",ISBLANK(value),Situk!Z3+Z2)</f>
        <v>0</v>
      </c>
      <c r="AA3" t="b">
        <f>IF(Situk!AA3="",ISBLANK(value),Situk!AA3+AA2)</f>
        <v>0</v>
      </c>
      <c r="AB3" t="b">
        <f>IF(Situk!AB3="",ISBLANK(value),Situk!AB3+AB2)</f>
        <v>0</v>
      </c>
      <c r="AC3" t="b">
        <f>IF(Situk!AC3="",ISBLANK(value),Situk!AC3+AC2)</f>
        <v>0</v>
      </c>
      <c r="AD3" t="b">
        <f>IF(Situk!AD3="",ISBLANK(value),Situk!AD3+AD2)</f>
        <v>0</v>
      </c>
      <c r="AE3">
        <f>IF(Situk!AE3="",ISBLANK(value),Situk!AE3+AE2)</f>
        <v>0</v>
      </c>
      <c r="AF3" t="b">
        <f>IF(Situk!AF3="",ISBLANK(value),Situk!AF3+AF2)</f>
        <v>0</v>
      </c>
      <c r="AG3" t="b">
        <f>IF(Situk!AG3="",ISBLANK(value),Situk!AG3+AG2)</f>
        <v>0</v>
      </c>
      <c r="AH3" t="b">
        <f>IF(Situk!AH3="",ISBLANK(value),Situk!AH3+AH2)</f>
        <v>0</v>
      </c>
      <c r="AI3" t="b">
        <f>IF(Situk!AI3="",ISBLANK(value),Situk!AI3+AI2)</f>
        <v>0</v>
      </c>
      <c r="AJ3">
        <f>IF(Situk!AJ3="",ISBLANK(value),Situk!AJ3+AJ2)</f>
        <v>0</v>
      </c>
    </row>
    <row r="4" spans="1:36" x14ac:dyDescent="0.25">
      <c r="A4" s="1">
        <v>44319</v>
      </c>
      <c r="B4" s="3">
        <v>123</v>
      </c>
      <c r="C4" t="b">
        <f>IF(Situk!C4="",ISBLANK(value),Situk!C4+C3)</f>
        <v>0</v>
      </c>
      <c r="D4" t="b">
        <f>IF(Situk!D4="",ISBLANK(value),Situk!D4+D3)</f>
        <v>0</v>
      </c>
      <c r="E4" t="b">
        <f>IF(Situk!E4="",ISBLANK(value),Situk!E4+E3)</f>
        <v>0</v>
      </c>
      <c r="F4" t="b">
        <f>IF(Situk!F4="",ISBLANK(value),Situk!F4+F3)</f>
        <v>0</v>
      </c>
      <c r="G4">
        <f>IF(Situk!G4="",ISBLANK(value),Situk!G4+G3)</f>
        <v>0</v>
      </c>
      <c r="H4" t="b">
        <f>IF(Situk!H4="",ISBLANK(value),Situk!H4+H3)</f>
        <v>0</v>
      </c>
      <c r="I4" t="b">
        <f>IF(Situk!I4="",ISBLANK(value),Situk!I4+I3)</f>
        <v>0</v>
      </c>
      <c r="J4" t="b">
        <f>IF(Situk!J4="",ISBLANK(value),Situk!J4+J3)</f>
        <v>0</v>
      </c>
      <c r="K4" t="b">
        <f>IF(Situk!K4="",ISBLANK(value),Situk!K4+K3)</f>
        <v>0</v>
      </c>
      <c r="L4" t="b">
        <f>IF(Situk!L4="",ISBLANK(value),Situk!L4+L3)</f>
        <v>0</v>
      </c>
      <c r="M4" t="b">
        <f>IF(Situk!M4="",ISBLANK(value),Situk!M4+M3)</f>
        <v>0</v>
      </c>
      <c r="N4" t="b">
        <f>IF(Situk!N4="",ISBLANK(value),Situk!N4+N3)</f>
        <v>0</v>
      </c>
      <c r="O4" t="b">
        <f>IF(Situk!O4="",ISBLANK(value),Situk!O4+O3)</f>
        <v>0</v>
      </c>
      <c r="P4">
        <f>IF(Situk!P4="",ISBLANK(value),Situk!P4+P3)</f>
        <v>0</v>
      </c>
      <c r="Q4" t="b">
        <f>IF(Situk!Q4="",ISBLANK(value),Situk!Q4+Q3)</f>
        <v>0</v>
      </c>
      <c r="R4">
        <f>IF(Situk!R4="",ISBLANK(value),Situk!R4+R3)</f>
        <v>0</v>
      </c>
      <c r="S4" t="b">
        <f>IF(Situk!S4="",ISBLANK(value),Situk!S4+S3)</f>
        <v>0</v>
      </c>
      <c r="T4">
        <f>IF(Situk!T4="",ISBLANK(value),Situk!T4+T3)</f>
        <v>0</v>
      </c>
      <c r="U4">
        <f>IF(Situk!U4="",ISBLANK(value),Situk!U4+U3)</f>
        <v>0</v>
      </c>
      <c r="V4" t="b">
        <f>IF(Situk!V4="",ISBLANK(value),Situk!V4+V3)</f>
        <v>0</v>
      </c>
      <c r="W4" t="b">
        <f>IF(Situk!W4="",ISBLANK(value),Situk!W4+W3)</f>
        <v>0</v>
      </c>
      <c r="X4" t="b">
        <f>IF(Situk!X4="",ISBLANK(value),Situk!X4+X3)</f>
        <v>0</v>
      </c>
      <c r="Y4" t="b">
        <f>IF(Situk!Y4="",ISBLANK(value),Situk!Y4+Y3)</f>
        <v>0</v>
      </c>
      <c r="Z4" t="b">
        <f>IF(Situk!Z4="",ISBLANK(value),Situk!Z4+Z3)</f>
        <v>0</v>
      </c>
      <c r="AA4" t="b">
        <f>IF(Situk!AA4="",ISBLANK(value),Situk!AA4+AA3)</f>
        <v>0</v>
      </c>
      <c r="AB4" t="b">
        <f>IF(Situk!AB4="",ISBLANK(value),Situk!AB4+AB3)</f>
        <v>0</v>
      </c>
      <c r="AC4" t="b">
        <f>IF(Situk!AC4="",ISBLANK(value),Situk!AC4+AC3)</f>
        <v>0</v>
      </c>
      <c r="AD4" t="b">
        <f>IF(Situk!AD4="",ISBLANK(value),Situk!AD4+AD3)</f>
        <v>0</v>
      </c>
      <c r="AE4">
        <f>IF(Situk!AE4="",ISBLANK(value),Situk!AE4+AE3)</f>
        <v>0</v>
      </c>
      <c r="AF4" t="b">
        <f>IF(Situk!AF4="",ISBLANK(value),Situk!AF4+AF3)</f>
        <v>0</v>
      </c>
      <c r="AG4" t="b">
        <f>IF(Situk!AG4="",ISBLANK(value),Situk!AG4+AG3)</f>
        <v>0</v>
      </c>
      <c r="AH4" t="b">
        <f>IF(Situk!AH4="",ISBLANK(value),Situk!AH4+AH3)</f>
        <v>0</v>
      </c>
      <c r="AI4" t="b">
        <f>IF(Situk!AI4="",ISBLANK(value),Situk!AI4+AI3)</f>
        <v>0</v>
      </c>
      <c r="AJ4">
        <f>IF(Situk!AJ4="",ISBLANK(value),Situk!AJ4+AJ3)</f>
        <v>0</v>
      </c>
    </row>
    <row r="5" spans="1:36" x14ac:dyDescent="0.25">
      <c r="A5" s="1">
        <v>44320</v>
      </c>
      <c r="B5" s="3">
        <v>124</v>
      </c>
      <c r="C5" t="b">
        <f>IF(Situk!C5="",ISBLANK(value),Situk!C5+C4)</f>
        <v>0</v>
      </c>
      <c r="D5" t="b">
        <f>IF(Situk!D5="",ISBLANK(value),Situk!D5+D4)</f>
        <v>0</v>
      </c>
      <c r="E5" t="b">
        <f>IF(Situk!E5="",ISBLANK(value),Situk!E5+E4)</f>
        <v>0</v>
      </c>
      <c r="F5" t="b">
        <f>IF(Situk!F5="",ISBLANK(value),Situk!F5+F4)</f>
        <v>0</v>
      </c>
      <c r="G5">
        <f>IF(Situk!G5="",ISBLANK(value),Situk!G5+G4)</f>
        <v>0</v>
      </c>
      <c r="H5" t="b">
        <f>IF(Situk!H5="",ISBLANK(value),Situk!H5+H4)</f>
        <v>0</v>
      </c>
      <c r="I5" t="b">
        <f>IF(Situk!I5="",ISBLANK(value),Situk!I5+I4)</f>
        <v>0</v>
      </c>
      <c r="J5" t="b">
        <f>IF(Situk!J5="",ISBLANK(value),Situk!J5+J4)</f>
        <v>0</v>
      </c>
      <c r="K5" t="b">
        <f>IF(Situk!K5="",ISBLANK(value),Situk!K5+K4)</f>
        <v>0</v>
      </c>
      <c r="L5" t="b">
        <f>IF(Situk!L5="",ISBLANK(value),Situk!L5+L4)</f>
        <v>0</v>
      </c>
      <c r="M5">
        <f>IF(Situk!M5="",ISBLANK(value),Situk!M5+M4)</f>
        <v>0</v>
      </c>
      <c r="N5" t="b">
        <f>IF(Situk!N5="",ISBLANK(value),Situk!N5+N4)</f>
        <v>0</v>
      </c>
      <c r="O5" t="b">
        <f>IF(Situk!O5="",ISBLANK(value),Situk!O5+O4)</f>
        <v>0</v>
      </c>
      <c r="P5">
        <f>IF(Situk!P5="",ISBLANK(value),Situk!P5+P4)</f>
        <v>0</v>
      </c>
      <c r="Q5" t="b">
        <f>IF(Situk!Q5="",ISBLANK(value),Situk!Q5+Q4)</f>
        <v>0</v>
      </c>
      <c r="R5">
        <f>IF(Situk!R5="",ISBLANK(value),Situk!R5+R4)</f>
        <v>0</v>
      </c>
      <c r="S5" t="b">
        <f>IF(Situk!S5="",ISBLANK(value),Situk!S5+S4)</f>
        <v>0</v>
      </c>
      <c r="T5">
        <f>IF(Situk!T5="",ISBLANK(value),Situk!T5+T4)</f>
        <v>0</v>
      </c>
      <c r="U5">
        <f>IF(Situk!U5="",ISBLANK(value),Situk!U5+U4)</f>
        <v>0</v>
      </c>
      <c r="V5" t="b">
        <f>IF(Situk!V5="",ISBLANK(value),Situk!V5+V4)</f>
        <v>0</v>
      </c>
      <c r="W5" t="b">
        <f>IF(Situk!W5="",ISBLANK(value),Situk!W5+W4)</f>
        <v>0</v>
      </c>
      <c r="X5" t="b">
        <f>IF(Situk!X5="",ISBLANK(value),Situk!X5+X4)</f>
        <v>0</v>
      </c>
      <c r="Y5" t="b">
        <f>IF(Situk!Y5="",ISBLANK(value),Situk!Y5+Y4)</f>
        <v>0</v>
      </c>
      <c r="Z5" t="b">
        <f>IF(Situk!Z5="",ISBLANK(value),Situk!Z5+Z4)</f>
        <v>0</v>
      </c>
      <c r="AA5" t="b">
        <f>IF(Situk!AA5="",ISBLANK(value),Situk!AA5+AA4)</f>
        <v>0</v>
      </c>
      <c r="AB5" t="b">
        <f>IF(Situk!AB5="",ISBLANK(value),Situk!AB5+AB4)</f>
        <v>0</v>
      </c>
      <c r="AC5" t="b">
        <f>IF(Situk!AC5="",ISBLANK(value),Situk!AC5+AC4)</f>
        <v>0</v>
      </c>
      <c r="AD5" t="b">
        <f>IF(Situk!AD5="",ISBLANK(value),Situk!AD5+AD4)</f>
        <v>0</v>
      </c>
      <c r="AE5">
        <f>IF(Situk!AE5="",ISBLANK(value),Situk!AE5+AE4)</f>
        <v>0</v>
      </c>
      <c r="AF5" t="b">
        <f>IF(Situk!AF5="",ISBLANK(value),Situk!AF5+AF4)</f>
        <v>0</v>
      </c>
      <c r="AG5" t="b">
        <f>IF(Situk!AG5="",ISBLANK(value),Situk!AG5+AG4)</f>
        <v>0</v>
      </c>
      <c r="AH5" t="b">
        <f>IF(Situk!AH5="",ISBLANK(value),Situk!AH5+AH4)</f>
        <v>0</v>
      </c>
      <c r="AI5" t="b">
        <f>IF(Situk!AI5="",ISBLANK(value),Situk!AI5+AI4)</f>
        <v>0</v>
      </c>
      <c r="AJ5">
        <f>IF(Situk!AJ5="",ISBLANK(value),Situk!AJ5+AJ4)</f>
        <v>0</v>
      </c>
    </row>
    <row r="6" spans="1:36" x14ac:dyDescent="0.25">
      <c r="A6" s="1">
        <v>44321</v>
      </c>
      <c r="B6" s="3">
        <v>125</v>
      </c>
      <c r="C6" t="b">
        <f>IF(Situk!C6="",ISBLANK(value),Situk!C6+C5)</f>
        <v>0</v>
      </c>
      <c r="D6" t="b">
        <f>IF(Situk!D6="",ISBLANK(value),Situk!D6+D5)</f>
        <v>0</v>
      </c>
      <c r="E6" t="b">
        <f>IF(Situk!E6="",ISBLANK(value),Situk!E6+E5)</f>
        <v>0</v>
      </c>
      <c r="F6" t="b">
        <f>IF(Situk!F6="",ISBLANK(value),Situk!F6+F5)</f>
        <v>0</v>
      </c>
      <c r="G6">
        <f>IF(Situk!G6="",ISBLANK(value),Situk!G6+G5)</f>
        <v>0</v>
      </c>
      <c r="H6" t="b">
        <f>IF(Situk!H6="",ISBLANK(value),Situk!H6+H5)</f>
        <v>0</v>
      </c>
      <c r="I6" t="b">
        <f>IF(Situk!I6="",ISBLANK(value),Situk!I6+I5)</f>
        <v>0</v>
      </c>
      <c r="J6" t="b">
        <f>IF(Situk!J6="",ISBLANK(value),Situk!J6+J5)</f>
        <v>0</v>
      </c>
      <c r="K6" t="b">
        <f>IF(Situk!K6="",ISBLANK(value),Situk!K6+K5)</f>
        <v>0</v>
      </c>
      <c r="L6">
        <f>IF(Situk!L6="",ISBLANK(value),Situk!L6+L5)</f>
        <v>0</v>
      </c>
      <c r="M6">
        <f>IF(Situk!M6="",ISBLANK(value),Situk!M6+M5)</f>
        <v>0</v>
      </c>
      <c r="N6" t="b">
        <f>IF(Situk!N6="",ISBLANK(value),Situk!N6+N5)</f>
        <v>0</v>
      </c>
      <c r="O6" t="b">
        <f>IF(Situk!O6="",ISBLANK(value),Situk!O6+O5)</f>
        <v>0</v>
      </c>
      <c r="P6">
        <f>IF(Situk!P6="",ISBLANK(value),Situk!P6+P5)</f>
        <v>0</v>
      </c>
      <c r="Q6" t="b">
        <f>IF(Situk!Q6="",ISBLANK(value),Situk!Q6+Q5)</f>
        <v>0</v>
      </c>
      <c r="R6">
        <f>IF(Situk!R6="",ISBLANK(value),Situk!R6+R5)</f>
        <v>0</v>
      </c>
      <c r="S6" t="b">
        <f>IF(Situk!S6="",ISBLANK(value),Situk!S6+S5)</f>
        <v>0</v>
      </c>
      <c r="T6">
        <f>IF(Situk!T6="",ISBLANK(value),Situk!T6+T5)</f>
        <v>0</v>
      </c>
      <c r="U6">
        <f>IF(Situk!U6="",ISBLANK(value),Situk!U6+U5)</f>
        <v>0</v>
      </c>
      <c r="V6" t="b">
        <f>IF(Situk!V6="",ISBLANK(value),Situk!V6+V5)</f>
        <v>0</v>
      </c>
      <c r="W6" t="b">
        <f>IF(Situk!W6="",ISBLANK(value),Situk!W6+W5)</f>
        <v>0</v>
      </c>
      <c r="X6" t="b">
        <f>IF(Situk!X6="",ISBLANK(value),Situk!X6+X5)</f>
        <v>0</v>
      </c>
      <c r="Y6" t="b">
        <f>IF(Situk!Y6="",ISBLANK(value),Situk!Y6+Y5)</f>
        <v>0</v>
      </c>
      <c r="Z6" t="b">
        <f>IF(Situk!Z6="",ISBLANK(value),Situk!Z6+Z5)</f>
        <v>0</v>
      </c>
      <c r="AA6" t="b">
        <f>IF(Situk!AA6="",ISBLANK(value),Situk!AA6+AA5)</f>
        <v>0</v>
      </c>
      <c r="AB6" t="b">
        <f>IF(Situk!AB6="",ISBLANK(value),Situk!AB6+AB5)</f>
        <v>0</v>
      </c>
      <c r="AC6" t="b">
        <f>IF(Situk!AC6="",ISBLANK(value),Situk!AC6+AC5)</f>
        <v>0</v>
      </c>
      <c r="AD6" t="b">
        <f>IF(Situk!AD6="",ISBLANK(value),Situk!AD6+AD5)</f>
        <v>0</v>
      </c>
      <c r="AE6">
        <f>IF(Situk!AE6="",ISBLANK(value),Situk!AE6+AE5)</f>
        <v>0</v>
      </c>
      <c r="AF6" t="b">
        <f>IF(Situk!AF6="",ISBLANK(value),Situk!AF6+AF5)</f>
        <v>0</v>
      </c>
      <c r="AG6" t="b">
        <f>IF(Situk!AG6="",ISBLANK(value),Situk!AG6+AG5)</f>
        <v>0</v>
      </c>
      <c r="AH6">
        <f>IF(Situk!AH6="",ISBLANK(value),Situk!AH6+AH5)</f>
        <v>0</v>
      </c>
      <c r="AI6" t="b">
        <f>IF(Situk!AI6="",ISBLANK(value),Situk!AI6+AI5)</f>
        <v>0</v>
      </c>
      <c r="AJ6">
        <f>IF(Situk!AJ6="",ISBLANK(value),Situk!AJ6+AJ5)</f>
        <v>0</v>
      </c>
    </row>
    <row r="7" spans="1:36" x14ac:dyDescent="0.25">
      <c r="A7" s="1">
        <v>44322</v>
      </c>
      <c r="B7" s="3">
        <v>126</v>
      </c>
      <c r="C7" t="b">
        <f>IF(Situk!C7="",ISBLANK(value),Situk!C7+C6)</f>
        <v>0</v>
      </c>
      <c r="D7" t="b">
        <f>IF(Situk!D7="",ISBLANK(value),Situk!D7+D6)</f>
        <v>0</v>
      </c>
      <c r="E7" t="b">
        <f>IF(Situk!E7="",ISBLANK(value),Situk!E7+E6)</f>
        <v>0</v>
      </c>
      <c r="F7" t="b">
        <f>IF(Situk!F7="",ISBLANK(value),Situk!F7+F6)</f>
        <v>0</v>
      </c>
      <c r="G7">
        <f>IF(Situk!G7="",ISBLANK(value),Situk!G7+G6)</f>
        <v>0</v>
      </c>
      <c r="H7" t="b">
        <f>IF(Situk!H7="",ISBLANK(value),Situk!H7+H6)</f>
        <v>0</v>
      </c>
      <c r="I7" t="b">
        <f>IF(Situk!I7="",ISBLANK(value),Situk!I7+I6)</f>
        <v>0</v>
      </c>
      <c r="J7" t="b">
        <f>IF(Situk!J7="",ISBLANK(value),Situk!J7+J6)</f>
        <v>0</v>
      </c>
      <c r="K7">
        <f>IF(Situk!K7="",ISBLANK(value),Situk!K7+K6)</f>
        <v>0</v>
      </c>
      <c r="L7">
        <f>IF(Situk!L7="",ISBLANK(value),Situk!L7+L6)</f>
        <v>0</v>
      </c>
      <c r="M7">
        <f>IF(Situk!M7="",ISBLANK(value),Situk!M7+M6)</f>
        <v>0</v>
      </c>
      <c r="N7" t="b">
        <f>IF(Situk!N7="",ISBLANK(value),Situk!N7+N6)</f>
        <v>0</v>
      </c>
      <c r="O7" t="b">
        <f>IF(Situk!O7="",ISBLANK(value),Situk!O7+O6)</f>
        <v>0</v>
      </c>
      <c r="P7">
        <f>IF(Situk!P7="",ISBLANK(value),Situk!P7+P6)</f>
        <v>0</v>
      </c>
      <c r="Q7" t="b">
        <f>IF(Situk!Q7="",ISBLANK(value),Situk!Q7+Q6)</f>
        <v>0</v>
      </c>
      <c r="R7">
        <f>IF(Situk!R7="",ISBLANK(value),Situk!R7+R6)</f>
        <v>0</v>
      </c>
      <c r="S7" t="b">
        <f>IF(Situk!S7="",ISBLANK(value),Situk!S7+S6)</f>
        <v>0</v>
      </c>
      <c r="T7">
        <f>IF(Situk!T7="",ISBLANK(value),Situk!T7+T6)</f>
        <v>0</v>
      </c>
      <c r="U7">
        <f>IF(Situk!U7="",ISBLANK(value),Situk!U7+U6)</f>
        <v>0</v>
      </c>
      <c r="V7" t="b">
        <f>IF(Situk!V7="",ISBLANK(value),Situk!V7+V6)</f>
        <v>0</v>
      </c>
      <c r="W7" t="b">
        <f>IF(Situk!W7="",ISBLANK(value),Situk!W7+W6)</f>
        <v>0</v>
      </c>
      <c r="X7" t="b">
        <f>IF(Situk!X7="",ISBLANK(value),Situk!X7+X6)</f>
        <v>0</v>
      </c>
      <c r="Y7" t="b">
        <f>IF(Situk!Y7="",ISBLANK(value),Situk!Y7+Y6)</f>
        <v>0</v>
      </c>
      <c r="Z7">
        <f>IF(Situk!Z7="",ISBLANK(value),Situk!Z7+Z6)</f>
        <v>0</v>
      </c>
      <c r="AA7" t="b">
        <f>IF(Situk!AA7="",ISBLANK(value),Situk!AA7+AA6)</f>
        <v>0</v>
      </c>
      <c r="AB7" t="b">
        <f>IF(Situk!AB7="",ISBLANK(value),Situk!AB7+AB6)</f>
        <v>0</v>
      </c>
      <c r="AC7">
        <f>IF(Situk!AC7="",ISBLANK(value),Situk!AC7+AC6)</f>
        <v>0</v>
      </c>
      <c r="AD7" t="b">
        <f>IF(Situk!AD7="",ISBLANK(value),Situk!AD7+AD6)</f>
        <v>0</v>
      </c>
      <c r="AE7">
        <f>IF(Situk!AE7="",ISBLANK(value),Situk!AE7+AE6)</f>
        <v>0</v>
      </c>
      <c r="AF7">
        <f>IF(Situk!AF7="",ISBLANK(value),Situk!AF7+AF6)</f>
        <v>0</v>
      </c>
      <c r="AG7" t="b">
        <f>IF(Situk!AG7="",ISBLANK(value),Situk!AG7+AG6)</f>
        <v>0</v>
      </c>
      <c r="AH7">
        <f>IF(Situk!AH7="",ISBLANK(value),Situk!AH7+AH6)</f>
        <v>0</v>
      </c>
      <c r="AI7" t="b">
        <f>IF(Situk!AI7="",ISBLANK(value),Situk!AI7+AI6)</f>
        <v>0</v>
      </c>
      <c r="AJ7">
        <f>IF(Situk!AJ7="",ISBLANK(value),Situk!AJ7+AJ6)</f>
        <v>0</v>
      </c>
    </row>
    <row r="8" spans="1:36" x14ac:dyDescent="0.25">
      <c r="A8" s="1">
        <v>44323</v>
      </c>
      <c r="B8" s="3">
        <v>127</v>
      </c>
      <c r="C8" t="b">
        <f>IF(Situk!C8="",ISBLANK(value),Situk!C8+C7)</f>
        <v>0</v>
      </c>
      <c r="D8" t="b">
        <f>IF(Situk!D8="",ISBLANK(value),Situk!D8+D7)</f>
        <v>0</v>
      </c>
      <c r="E8" t="b">
        <f>IF(Situk!E8="",ISBLANK(value),Situk!E8+E7)</f>
        <v>0</v>
      </c>
      <c r="F8" t="b">
        <f>IF(Situk!F8="",ISBLANK(value),Situk!F8+F7)</f>
        <v>0</v>
      </c>
      <c r="G8">
        <f>IF(Situk!G8="",ISBLANK(value),Situk!G8+G7)</f>
        <v>0</v>
      </c>
      <c r="H8" t="b">
        <f>IF(Situk!H8="",ISBLANK(value),Situk!H8+H7)</f>
        <v>0</v>
      </c>
      <c r="I8" t="b">
        <f>IF(Situk!I8="",ISBLANK(value),Situk!I8+I7)</f>
        <v>0</v>
      </c>
      <c r="J8" t="b">
        <f>IF(Situk!J8="",ISBLANK(value),Situk!J8+J7)</f>
        <v>0</v>
      </c>
      <c r="K8">
        <f>IF(Situk!K8="",ISBLANK(value),Situk!K8+K7)</f>
        <v>0</v>
      </c>
      <c r="L8">
        <f>IF(Situk!L8="",ISBLANK(value),Situk!L8+L7)</f>
        <v>0</v>
      </c>
      <c r="M8">
        <f>IF(Situk!M8="",ISBLANK(value),Situk!M8+M7)</f>
        <v>0</v>
      </c>
      <c r="N8" t="b">
        <f>IF(Situk!N8="",ISBLANK(value),Situk!N8+N7)</f>
        <v>0</v>
      </c>
      <c r="O8" t="b">
        <f>IF(Situk!O8="",ISBLANK(value),Situk!O8+O7)</f>
        <v>0</v>
      </c>
      <c r="P8">
        <f>IF(Situk!P8="",ISBLANK(value),Situk!P8+P7)</f>
        <v>0</v>
      </c>
      <c r="Q8" t="b">
        <f>IF(Situk!Q8="",ISBLANK(value),Situk!Q8+Q7)</f>
        <v>0</v>
      </c>
      <c r="R8">
        <f>IF(Situk!R8="",ISBLANK(value),Situk!R8+R7)</f>
        <v>0</v>
      </c>
      <c r="S8" t="b">
        <f>IF(Situk!S8="",ISBLANK(value),Situk!S8+S7)</f>
        <v>0</v>
      </c>
      <c r="T8">
        <f>IF(Situk!T8="",ISBLANK(value),Situk!T8+T7)</f>
        <v>0</v>
      </c>
      <c r="U8">
        <f>IF(Situk!U8="",ISBLANK(value),Situk!U8+U7)</f>
        <v>0</v>
      </c>
      <c r="V8" t="b">
        <f>IF(Situk!V8="",ISBLANK(value),Situk!V8+V7)</f>
        <v>0</v>
      </c>
      <c r="W8" t="b">
        <f>IF(Situk!W8="",ISBLANK(value),Situk!W8+W7)</f>
        <v>0</v>
      </c>
      <c r="X8" t="b">
        <f>IF(Situk!X8="",ISBLANK(value),Situk!X8+X7)</f>
        <v>0</v>
      </c>
      <c r="Y8" t="b">
        <f>IF(Situk!Y8="",ISBLANK(value),Situk!Y8+Y7)</f>
        <v>0</v>
      </c>
      <c r="Z8">
        <f>IF(Situk!Z8="",ISBLANK(value),Situk!Z8+Z7)</f>
        <v>0</v>
      </c>
      <c r="AA8" t="b">
        <f>IF(Situk!AA8="",ISBLANK(value),Situk!AA8+AA7)</f>
        <v>0</v>
      </c>
      <c r="AB8" t="b">
        <f>IF(Situk!AB8="",ISBLANK(value),Situk!AB8+AB7)</f>
        <v>0</v>
      </c>
      <c r="AC8">
        <f>IF(Situk!AC8="",ISBLANK(value),Situk!AC8+AC7)</f>
        <v>0</v>
      </c>
      <c r="AD8">
        <f>IF(Situk!AD8="",ISBLANK(value),Situk!AD8+AD7)</f>
        <v>0</v>
      </c>
      <c r="AE8">
        <f>IF(Situk!AE8="",ISBLANK(value),Situk!AE8+AE7)</f>
        <v>0</v>
      </c>
      <c r="AF8">
        <f>IF(Situk!AF8="",ISBLANK(value),Situk!AF8+AF7)</f>
        <v>0</v>
      </c>
      <c r="AG8" t="b">
        <f>IF(Situk!AG8="",ISBLANK(value),Situk!AG8+AG7)</f>
        <v>0</v>
      </c>
      <c r="AH8">
        <f>IF(Situk!AH8="",ISBLANK(value),Situk!AH8+AH7)</f>
        <v>0</v>
      </c>
      <c r="AI8" t="b">
        <f>IF(Situk!AI8="",ISBLANK(value),Situk!AI8+AI7)</f>
        <v>0</v>
      </c>
      <c r="AJ8">
        <f>IF(Situk!AJ8="",ISBLANK(value),Situk!AJ8+AJ7)</f>
        <v>0</v>
      </c>
    </row>
    <row r="9" spans="1:36" x14ac:dyDescent="0.25">
      <c r="A9" s="1">
        <v>44324</v>
      </c>
      <c r="B9" s="3">
        <v>128</v>
      </c>
      <c r="C9" t="b">
        <f>IF(Situk!C9="",ISBLANK(value),Situk!C9+C8)</f>
        <v>0</v>
      </c>
      <c r="D9" t="b">
        <f>IF(Situk!D9="",ISBLANK(value),Situk!D9+D8)</f>
        <v>0</v>
      </c>
      <c r="E9">
        <f>IF(Situk!E9="",ISBLANK(value),Situk!E9+E8)</f>
        <v>0</v>
      </c>
      <c r="F9" t="b">
        <f>IF(Situk!F9="",ISBLANK(value),Situk!F9+F8)</f>
        <v>0</v>
      </c>
      <c r="G9">
        <f>IF(Situk!G9="",ISBLANK(value),Situk!G9+G8)</f>
        <v>0</v>
      </c>
      <c r="H9" t="b">
        <f>IF(Situk!H9="",ISBLANK(value),Situk!H9+H8)</f>
        <v>0</v>
      </c>
      <c r="I9" t="b">
        <f>IF(Situk!I9="",ISBLANK(value),Situk!I9+I8)</f>
        <v>0</v>
      </c>
      <c r="J9">
        <f>IF(Situk!J9="",ISBLANK(value),Situk!J9+J8)</f>
        <v>0</v>
      </c>
      <c r="K9">
        <f>IF(Situk!K9="",ISBLANK(value),Situk!K9+K8)</f>
        <v>0</v>
      </c>
      <c r="L9">
        <f>IF(Situk!L9="",ISBLANK(value),Situk!L9+L8)</f>
        <v>0</v>
      </c>
      <c r="M9">
        <f>IF(Situk!M9="",ISBLANK(value),Situk!M9+M8)</f>
        <v>0</v>
      </c>
      <c r="N9" t="b">
        <f>IF(Situk!N9="",ISBLANK(value),Situk!N9+N8)</f>
        <v>0</v>
      </c>
      <c r="O9">
        <f>IF(Situk!O9="",ISBLANK(value),Situk!O9+O8)</f>
        <v>0</v>
      </c>
      <c r="P9">
        <f>IF(Situk!P9="",ISBLANK(value),Situk!P9+P8)</f>
        <v>0</v>
      </c>
      <c r="Q9" t="b">
        <f>IF(Situk!Q9="",ISBLANK(value),Situk!Q9+Q8)</f>
        <v>0</v>
      </c>
      <c r="R9">
        <f>IF(Situk!R9="",ISBLANK(value),Situk!R9+R8)</f>
        <v>0</v>
      </c>
      <c r="S9">
        <f>IF(Situk!S9="",ISBLANK(value),Situk!S9+S8)</f>
        <v>0</v>
      </c>
      <c r="T9">
        <f>IF(Situk!T9="",ISBLANK(value),Situk!T9+T8)</f>
        <v>0</v>
      </c>
      <c r="U9">
        <f>IF(Situk!U9="",ISBLANK(value),Situk!U9+U8)</f>
        <v>0</v>
      </c>
      <c r="V9" t="b">
        <f>IF(Situk!V9="",ISBLANK(value),Situk!V9+V8)</f>
        <v>0</v>
      </c>
      <c r="W9" t="b">
        <f>IF(Situk!W9="",ISBLANK(value),Situk!W9+W8)</f>
        <v>0</v>
      </c>
      <c r="X9" t="b">
        <f>IF(Situk!X9="",ISBLANK(value),Situk!X9+X8)</f>
        <v>0</v>
      </c>
      <c r="Y9">
        <f>IF(Situk!Y9="",ISBLANK(value),Situk!Y9+Y8)</f>
        <v>0</v>
      </c>
      <c r="Z9">
        <f>IF(Situk!Z9="",ISBLANK(value),Situk!Z9+Z8)</f>
        <v>0</v>
      </c>
      <c r="AA9" t="b">
        <f>IF(Situk!AA9="",ISBLANK(value),Situk!AA9+AA8)</f>
        <v>0</v>
      </c>
      <c r="AB9" t="b">
        <f>IF(Situk!AB9="",ISBLANK(value),Situk!AB9+AB8)</f>
        <v>0</v>
      </c>
      <c r="AC9">
        <f>IF(Situk!AC9="",ISBLANK(value),Situk!AC9+AC8)</f>
        <v>0</v>
      </c>
      <c r="AD9">
        <f>IF(Situk!AD9="",ISBLANK(value),Situk!AD9+AD8)</f>
        <v>0</v>
      </c>
      <c r="AE9">
        <f>IF(Situk!AE9="",ISBLANK(value),Situk!AE9+AE8)</f>
        <v>0</v>
      </c>
      <c r="AF9">
        <f>IF(Situk!AF9="",ISBLANK(value),Situk!AF9+AF8)</f>
        <v>0</v>
      </c>
      <c r="AG9" t="b">
        <f>IF(Situk!AG9="",ISBLANK(value),Situk!AG9+AG8)</f>
        <v>0</v>
      </c>
      <c r="AH9">
        <f>IF(Situk!AH9="",ISBLANK(value),Situk!AH9+AH8)</f>
        <v>0</v>
      </c>
      <c r="AI9" t="b">
        <f>IF(Situk!AI9="",ISBLANK(value),Situk!AI9+AI8)</f>
        <v>0</v>
      </c>
      <c r="AJ9">
        <f>IF(Situk!AJ9="",ISBLANK(value),Situk!AJ9+AJ8)</f>
        <v>0</v>
      </c>
    </row>
    <row r="10" spans="1:36" x14ac:dyDescent="0.25">
      <c r="A10" s="1">
        <v>44325</v>
      </c>
      <c r="B10" s="3">
        <v>129</v>
      </c>
      <c r="C10" t="b">
        <f>IF(Situk!C10="",ISBLANK(value),Situk!C10+C9)</f>
        <v>0</v>
      </c>
      <c r="D10" t="b">
        <f>IF(Situk!D10="",ISBLANK(value),Situk!D10+D9)</f>
        <v>0</v>
      </c>
      <c r="E10">
        <f>IF(Situk!E10="",ISBLANK(value),Situk!E10+E9)</f>
        <v>0</v>
      </c>
      <c r="F10">
        <f>IF(Situk!F10="",ISBLANK(value),Situk!F10+F9)</f>
        <v>0</v>
      </c>
      <c r="G10">
        <f>IF(Situk!G10="",ISBLANK(value),Situk!G10+G9)</f>
        <v>0</v>
      </c>
      <c r="H10" t="b">
        <f>IF(Situk!H10="",ISBLANK(value),Situk!H10+H9)</f>
        <v>0</v>
      </c>
      <c r="I10" t="b">
        <f>IF(Situk!I10="",ISBLANK(value),Situk!I10+I9)</f>
        <v>0</v>
      </c>
      <c r="J10">
        <f>IF(Situk!J10="",ISBLANK(value),Situk!J10+J9)</f>
        <v>0</v>
      </c>
      <c r="K10">
        <f>IF(Situk!K10="",ISBLANK(value),Situk!K10+K9)</f>
        <v>0</v>
      </c>
      <c r="L10">
        <f>IF(Situk!L10="",ISBLANK(value),Situk!L10+L9)</f>
        <v>0</v>
      </c>
      <c r="M10">
        <f>IF(Situk!M10="",ISBLANK(value),Situk!M10+M9)</f>
        <v>0</v>
      </c>
      <c r="N10">
        <f>IF(Situk!N10="",ISBLANK(value),Situk!N10+N9)</f>
        <v>0</v>
      </c>
      <c r="O10">
        <f>IF(Situk!O10="",ISBLANK(value),Situk!O10+O9)</f>
        <v>0</v>
      </c>
      <c r="P10">
        <f>IF(Situk!P10="",ISBLANK(value),Situk!P10+P9)</f>
        <v>0</v>
      </c>
      <c r="Q10" t="b">
        <f>IF(Situk!Q10="",ISBLANK(value),Situk!Q10+Q9)</f>
        <v>0</v>
      </c>
      <c r="R10">
        <f>IF(Situk!R10="",ISBLANK(value),Situk!R10+R9)</f>
        <v>0</v>
      </c>
      <c r="S10">
        <f>IF(Situk!S10="",ISBLANK(value),Situk!S10+S9)</f>
        <v>0</v>
      </c>
      <c r="T10">
        <f>IF(Situk!T10="",ISBLANK(value),Situk!T10+T9)</f>
        <v>0</v>
      </c>
      <c r="U10">
        <f>IF(Situk!U10="",ISBLANK(value),Situk!U10+U9)</f>
        <v>0</v>
      </c>
      <c r="V10" t="b">
        <f>IF(Situk!V10="",ISBLANK(value),Situk!V10+V9)</f>
        <v>0</v>
      </c>
      <c r="W10" t="b">
        <f>IF(Situk!W10="",ISBLANK(value),Situk!W10+W9)</f>
        <v>0</v>
      </c>
      <c r="X10">
        <f>IF(Situk!X10="",ISBLANK(value),Situk!X10+X9)</f>
        <v>0</v>
      </c>
      <c r="Y10">
        <f>IF(Situk!Y10="",ISBLANK(value),Situk!Y10+Y9)</f>
        <v>0</v>
      </c>
      <c r="Z10">
        <f>IF(Situk!Z10="",ISBLANK(value),Situk!Z10+Z9)</f>
        <v>0</v>
      </c>
      <c r="AA10" t="b">
        <f>IF(Situk!AA10="",ISBLANK(value),Situk!AA10+AA9)</f>
        <v>0</v>
      </c>
      <c r="AB10" t="b">
        <f>IF(Situk!AB10="",ISBLANK(value),Situk!AB10+AB9)</f>
        <v>0</v>
      </c>
      <c r="AC10">
        <f>IF(Situk!AC10="",ISBLANK(value),Situk!AC10+AC9)</f>
        <v>0</v>
      </c>
      <c r="AD10">
        <f>IF(Situk!AD10="",ISBLANK(value),Situk!AD10+AD9)</f>
        <v>0</v>
      </c>
      <c r="AE10">
        <f>IF(Situk!AE10="",ISBLANK(value),Situk!AE10+AE9)</f>
        <v>0</v>
      </c>
      <c r="AF10">
        <f>IF(Situk!AF10="",ISBLANK(value),Situk!AF10+AF9)</f>
        <v>0</v>
      </c>
      <c r="AG10" t="b">
        <f>IF(Situk!AG10="",ISBLANK(value),Situk!AG10+AG9)</f>
        <v>0</v>
      </c>
      <c r="AH10">
        <f>IF(Situk!AH10="",ISBLANK(value),Situk!AH10+AH9)</f>
        <v>0</v>
      </c>
      <c r="AI10" t="b">
        <f>IF(Situk!AI10="",ISBLANK(value),Situk!AI10+AI9)</f>
        <v>0</v>
      </c>
      <c r="AJ10">
        <f>IF(Situk!AJ10="",ISBLANK(value),Situk!AJ10+AJ9)</f>
        <v>0</v>
      </c>
    </row>
    <row r="11" spans="1:36" x14ac:dyDescent="0.25">
      <c r="A11" s="1">
        <v>44326</v>
      </c>
      <c r="B11" s="3">
        <v>130</v>
      </c>
      <c r="C11" t="b">
        <f>IF(Situk!C11="",ISBLANK(value),Situk!C11+C10)</f>
        <v>0</v>
      </c>
      <c r="D11" t="b">
        <f>IF(Situk!D11="",ISBLANK(value),Situk!D11+D10)</f>
        <v>0</v>
      </c>
      <c r="E11">
        <f>IF(Situk!E11="",ISBLANK(value),Situk!E11+E10)</f>
        <v>0</v>
      </c>
      <c r="F11">
        <f>IF(Situk!F11="",ISBLANK(value),Situk!F11+F10)</f>
        <v>0</v>
      </c>
      <c r="G11">
        <f>IF(Situk!G11="",ISBLANK(value),Situk!G11+G10)</f>
        <v>0</v>
      </c>
      <c r="H11" t="b">
        <f>IF(Situk!H11="",ISBLANK(value),Situk!H11+H10)</f>
        <v>0</v>
      </c>
      <c r="I11" t="b">
        <f>IF(Situk!I11="",ISBLANK(value),Situk!I11+I10)</f>
        <v>0</v>
      </c>
      <c r="J11">
        <f>IF(Situk!J11="",ISBLANK(value),Situk!J11+J10)</f>
        <v>0</v>
      </c>
      <c r="K11">
        <f>IF(Situk!K11="",ISBLANK(value),Situk!K11+K10)</f>
        <v>0</v>
      </c>
      <c r="L11">
        <f>IF(Situk!L11="",ISBLANK(value),Situk!L11+L10)</f>
        <v>0</v>
      </c>
      <c r="M11">
        <f>IF(Situk!M11="",ISBLANK(value),Situk!M11+M10)</f>
        <v>0</v>
      </c>
      <c r="N11">
        <f>IF(Situk!N11="",ISBLANK(value),Situk!N11+N10)</f>
        <v>0</v>
      </c>
      <c r="O11">
        <f>IF(Situk!O11="",ISBLANK(value),Situk!O11+O10)</f>
        <v>0</v>
      </c>
      <c r="P11">
        <f>IF(Situk!P11="",ISBLANK(value),Situk!P11+P10)</f>
        <v>0</v>
      </c>
      <c r="Q11">
        <f>IF(Situk!Q11="",ISBLANK(value),Situk!Q11+Q10)</f>
        <v>0</v>
      </c>
      <c r="R11">
        <f>IF(Situk!R11="",ISBLANK(value),Situk!R11+R10)</f>
        <v>0</v>
      </c>
      <c r="S11">
        <f>IF(Situk!S11="",ISBLANK(value),Situk!S11+S10)</f>
        <v>0</v>
      </c>
      <c r="T11">
        <f>IF(Situk!T11="",ISBLANK(value),Situk!T11+T10)</f>
        <v>0</v>
      </c>
      <c r="U11">
        <f>IF(Situk!U11="",ISBLANK(value),Situk!U11+U10)</f>
        <v>0</v>
      </c>
      <c r="V11">
        <f>IF(Situk!V11="",ISBLANK(value),Situk!V11+V10)</f>
        <v>0</v>
      </c>
      <c r="W11">
        <f>IF(Situk!W11="",ISBLANK(value),Situk!W11+W10)</f>
        <v>0</v>
      </c>
      <c r="X11">
        <f>IF(Situk!X11="",ISBLANK(value),Situk!X11+X10)</f>
        <v>0</v>
      </c>
      <c r="Y11">
        <f>IF(Situk!Y11="",ISBLANK(value),Situk!Y11+Y10)</f>
        <v>0</v>
      </c>
      <c r="Z11">
        <f>IF(Situk!Z11="",ISBLANK(value),Situk!Z11+Z10)</f>
        <v>0</v>
      </c>
      <c r="AA11" t="b">
        <f>IF(Situk!AA11="",ISBLANK(value),Situk!AA11+AA10)</f>
        <v>0</v>
      </c>
      <c r="AB11" t="b">
        <f>IF(Situk!AB11="",ISBLANK(value),Situk!AB11+AB10)</f>
        <v>0</v>
      </c>
      <c r="AC11">
        <f>IF(Situk!AC11="",ISBLANK(value),Situk!AC11+AC10)</f>
        <v>1</v>
      </c>
      <c r="AD11">
        <f>IF(Situk!AD11="",ISBLANK(value),Situk!AD11+AD10)</f>
        <v>0</v>
      </c>
      <c r="AE11">
        <f>IF(Situk!AE11="",ISBLANK(value),Situk!AE11+AE10)</f>
        <v>0</v>
      </c>
      <c r="AF11">
        <f>IF(Situk!AF11="",ISBLANK(value),Situk!AF11+AF10)</f>
        <v>0</v>
      </c>
      <c r="AG11" t="b">
        <f>IF(Situk!AG11="",ISBLANK(value),Situk!AG11+AG10)</f>
        <v>0</v>
      </c>
      <c r="AH11">
        <f>IF(Situk!AH11="",ISBLANK(value),Situk!AH11+AH10)</f>
        <v>0</v>
      </c>
      <c r="AI11" t="b">
        <f>IF(Situk!AI11="",ISBLANK(value),Situk!AI11+AI10)</f>
        <v>0</v>
      </c>
      <c r="AJ11">
        <f>IF(Situk!AJ11="",ISBLANK(value),Situk!AJ11+AJ10)</f>
        <v>0</v>
      </c>
    </row>
    <row r="12" spans="1:36" x14ac:dyDescent="0.25">
      <c r="A12" s="1">
        <v>44327</v>
      </c>
      <c r="B12" s="3">
        <v>131</v>
      </c>
      <c r="C12" t="b">
        <f>IF(Situk!C12="",ISBLANK(value),Situk!C12+C11)</f>
        <v>0</v>
      </c>
      <c r="D12" t="b">
        <f>IF(Situk!D12="",ISBLANK(value),Situk!D12+D11)</f>
        <v>0</v>
      </c>
      <c r="E12">
        <f>IF(Situk!E12="",ISBLANK(value),Situk!E12+E11)</f>
        <v>0</v>
      </c>
      <c r="F12">
        <f>IF(Situk!F12="",ISBLANK(value),Situk!F12+F11)</f>
        <v>0</v>
      </c>
      <c r="G12">
        <f>IF(Situk!G12="",ISBLANK(value),Situk!G12+G11)</f>
        <v>0</v>
      </c>
      <c r="H12" t="b">
        <f>IF(Situk!H12="",ISBLANK(value),Situk!H12+H11)</f>
        <v>0</v>
      </c>
      <c r="I12" t="b">
        <f>IF(Situk!I12="",ISBLANK(value),Situk!I12+I11)</f>
        <v>0</v>
      </c>
      <c r="J12">
        <f>IF(Situk!J12="",ISBLANK(value),Situk!J12+J11)</f>
        <v>0</v>
      </c>
      <c r="K12">
        <f>IF(Situk!K12="",ISBLANK(value),Situk!K12+K11)</f>
        <v>0</v>
      </c>
      <c r="L12">
        <f>IF(Situk!L12="",ISBLANK(value),Situk!L12+L11)</f>
        <v>0</v>
      </c>
      <c r="M12">
        <f>IF(Situk!M12="",ISBLANK(value),Situk!M12+M11)</f>
        <v>0</v>
      </c>
      <c r="N12">
        <f>IF(Situk!N12="",ISBLANK(value),Situk!N12+N11)</f>
        <v>0</v>
      </c>
      <c r="O12">
        <f>IF(Situk!O12="",ISBLANK(value),Situk!O12+O11)</f>
        <v>0</v>
      </c>
      <c r="P12">
        <f>IF(Situk!P12="",ISBLANK(value),Situk!P12+P11)</f>
        <v>0</v>
      </c>
      <c r="Q12">
        <f>IF(Situk!Q12="",ISBLANK(value),Situk!Q12+Q11)</f>
        <v>0</v>
      </c>
      <c r="R12">
        <f>IF(Situk!R12="",ISBLANK(value),Situk!R12+R11)</f>
        <v>0</v>
      </c>
      <c r="S12">
        <f>IF(Situk!S12="",ISBLANK(value),Situk!S12+S11)</f>
        <v>0</v>
      </c>
      <c r="T12">
        <f>IF(Situk!T12="",ISBLANK(value),Situk!T12+T11)</f>
        <v>0</v>
      </c>
      <c r="U12">
        <f>IF(Situk!U12="",ISBLANK(value),Situk!U12+U11)</f>
        <v>0</v>
      </c>
      <c r="V12">
        <f>IF(Situk!V12="",ISBLANK(value),Situk!V12+V11)</f>
        <v>0</v>
      </c>
      <c r="W12">
        <f>IF(Situk!W12="",ISBLANK(value),Situk!W12+W11)</f>
        <v>0</v>
      </c>
      <c r="X12">
        <f>IF(Situk!X12="",ISBLANK(value),Situk!X12+X11)</f>
        <v>0</v>
      </c>
      <c r="Y12">
        <f>IF(Situk!Y12="",ISBLANK(value),Situk!Y12+Y11)</f>
        <v>0</v>
      </c>
      <c r="Z12">
        <f>IF(Situk!Z12="",ISBLANK(value),Situk!Z12+Z11)</f>
        <v>0</v>
      </c>
      <c r="AA12" t="b">
        <f>IF(Situk!AA12="",ISBLANK(value),Situk!AA12+AA11)</f>
        <v>0</v>
      </c>
      <c r="AB12" t="b">
        <f>IF(Situk!AB12="",ISBLANK(value),Situk!AB12+AB11)</f>
        <v>0</v>
      </c>
      <c r="AC12">
        <f>IF(Situk!AC12="",ISBLANK(value),Situk!AC12+AC11)</f>
        <v>3</v>
      </c>
      <c r="AD12">
        <f>IF(Situk!AD12="",ISBLANK(value),Situk!AD12+AD11)</f>
        <v>0</v>
      </c>
      <c r="AE12">
        <f>IF(Situk!AE12="",ISBLANK(value),Situk!AE12+AE11)</f>
        <v>0</v>
      </c>
      <c r="AF12">
        <f>IF(Situk!AF12="",ISBLANK(value),Situk!AF12+AF11)</f>
        <v>0</v>
      </c>
      <c r="AG12" t="b">
        <f>IF(Situk!AG12="",ISBLANK(value),Situk!AG12+AG11)</f>
        <v>0</v>
      </c>
      <c r="AH12">
        <f>IF(Situk!AH12="",ISBLANK(value),Situk!AH12+AH11)</f>
        <v>0</v>
      </c>
      <c r="AI12" t="b">
        <f>IF(Situk!AI12="",ISBLANK(value),Situk!AI12+AI11)</f>
        <v>0</v>
      </c>
      <c r="AJ12">
        <f>IF(Situk!AJ12="",ISBLANK(value),Situk!AJ12+AJ11)</f>
        <v>0</v>
      </c>
    </row>
    <row r="13" spans="1:36" x14ac:dyDescent="0.25">
      <c r="A13" s="1">
        <v>44328</v>
      </c>
      <c r="B13" s="3">
        <v>132</v>
      </c>
      <c r="C13" t="b">
        <f>IF(Situk!C13="",ISBLANK(value),Situk!C13+C12)</f>
        <v>0</v>
      </c>
      <c r="D13" t="b">
        <f>IF(Situk!D13="",ISBLANK(value),Situk!D13+D12)</f>
        <v>0</v>
      </c>
      <c r="E13">
        <f>IF(Situk!E13="",ISBLANK(value),Situk!E13+E12)</f>
        <v>0</v>
      </c>
      <c r="F13">
        <f>IF(Situk!F13="",ISBLANK(value),Situk!F13+F12)</f>
        <v>0</v>
      </c>
      <c r="G13">
        <f>IF(Situk!G13="",ISBLANK(value),Situk!G13+G12)</f>
        <v>0</v>
      </c>
      <c r="H13" t="b">
        <f>IF(Situk!H13="",ISBLANK(value),Situk!H13+H12)</f>
        <v>0</v>
      </c>
      <c r="I13" t="b">
        <f>IF(Situk!I13="",ISBLANK(value),Situk!I13+I12)</f>
        <v>0</v>
      </c>
      <c r="J13">
        <f>IF(Situk!J13="",ISBLANK(value),Situk!J13+J12)</f>
        <v>0</v>
      </c>
      <c r="K13">
        <f>IF(Situk!K13="",ISBLANK(value),Situk!K13+K12)</f>
        <v>0</v>
      </c>
      <c r="L13">
        <f>IF(Situk!L13="",ISBLANK(value),Situk!L13+L12)</f>
        <v>0</v>
      </c>
      <c r="M13">
        <f>IF(Situk!M13="",ISBLANK(value),Situk!M13+M12)</f>
        <v>0</v>
      </c>
      <c r="N13">
        <f>IF(Situk!N13="",ISBLANK(value),Situk!N13+N12)</f>
        <v>0</v>
      </c>
      <c r="O13">
        <f>IF(Situk!O13="",ISBLANK(value),Situk!O13+O12)</f>
        <v>0</v>
      </c>
      <c r="P13">
        <f>IF(Situk!P13="",ISBLANK(value),Situk!P13+P12)</f>
        <v>0</v>
      </c>
      <c r="Q13">
        <f>IF(Situk!Q13="",ISBLANK(value),Situk!Q13+Q12)</f>
        <v>0</v>
      </c>
      <c r="R13">
        <f>IF(Situk!R13="",ISBLANK(value),Situk!R13+R12)</f>
        <v>0</v>
      </c>
      <c r="S13">
        <f>IF(Situk!S13="",ISBLANK(value),Situk!S13+S12)</f>
        <v>0</v>
      </c>
      <c r="T13">
        <f>IF(Situk!T13="",ISBLANK(value),Situk!T13+T12)</f>
        <v>0</v>
      </c>
      <c r="U13">
        <f>IF(Situk!U13="",ISBLANK(value),Situk!U13+U12)</f>
        <v>0</v>
      </c>
      <c r="V13">
        <f>IF(Situk!V13="",ISBLANK(value),Situk!V13+V12)</f>
        <v>0</v>
      </c>
      <c r="W13">
        <f>IF(Situk!W13="",ISBLANK(value),Situk!W13+W12)</f>
        <v>0</v>
      </c>
      <c r="X13">
        <f>IF(Situk!X13="",ISBLANK(value),Situk!X13+X12)</f>
        <v>0</v>
      </c>
      <c r="Y13">
        <f>IF(Situk!Y13="",ISBLANK(value),Situk!Y13+Y12)</f>
        <v>0</v>
      </c>
      <c r="Z13">
        <f>IF(Situk!Z13="",ISBLANK(value),Situk!Z13+Z12)</f>
        <v>0</v>
      </c>
      <c r="AA13" t="b">
        <f>IF(Situk!AA13="",ISBLANK(value),Situk!AA13+AA12)</f>
        <v>0</v>
      </c>
      <c r="AB13" t="b">
        <f>IF(Situk!AB13="",ISBLANK(value),Situk!AB13+AB12)</f>
        <v>0</v>
      </c>
      <c r="AC13">
        <f>IF(Situk!AC13="",ISBLANK(value),Situk!AC13+AC12)</f>
        <v>4</v>
      </c>
      <c r="AD13">
        <f>IF(Situk!AD13="",ISBLANK(value),Situk!AD13+AD12)</f>
        <v>0</v>
      </c>
      <c r="AE13">
        <f>IF(Situk!AE13="",ISBLANK(value),Situk!AE13+AE12)</f>
        <v>0</v>
      </c>
      <c r="AF13">
        <f>IF(Situk!AF13="",ISBLANK(value),Situk!AF13+AF12)</f>
        <v>0</v>
      </c>
      <c r="AG13" t="b">
        <f>IF(Situk!AG13="",ISBLANK(value),Situk!AG13+AG12)</f>
        <v>0</v>
      </c>
      <c r="AH13">
        <f>IF(Situk!AH13="",ISBLANK(value),Situk!AH13+AH12)</f>
        <v>0</v>
      </c>
      <c r="AI13" t="b">
        <f>IF(Situk!AI13="",ISBLANK(value),Situk!AI13+AI12)</f>
        <v>0</v>
      </c>
      <c r="AJ13">
        <f>IF(Situk!AJ13="",ISBLANK(value),Situk!AJ13+AJ12)</f>
        <v>0</v>
      </c>
    </row>
    <row r="14" spans="1:36" x14ac:dyDescent="0.25">
      <c r="A14" s="1">
        <v>44329</v>
      </c>
      <c r="B14" s="3">
        <v>133</v>
      </c>
      <c r="C14" t="b">
        <f>IF(Situk!C14="",ISBLANK(value),Situk!C14+C13)</f>
        <v>0</v>
      </c>
      <c r="D14" t="b">
        <f>IF(Situk!D14="",ISBLANK(value),Situk!D14+D13)</f>
        <v>0</v>
      </c>
      <c r="E14">
        <f>IF(Situk!E14="",ISBLANK(value),Situk!E14+E13)</f>
        <v>0</v>
      </c>
      <c r="F14">
        <f>IF(Situk!F14="",ISBLANK(value),Situk!F14+F13)</f>
        <v>0</v>
      </c>
      <c r="G14">
        <f>IF(Situk!G14="",ISBLANK(value),Situk!G14+G13)</f>
        <v>0</v>
      </c>
      <c r="H14" t="b">
        <f>IF(Situk!H14="",ISBLANK(value),Situk!H14+H13)</f>
        <v>0</v>
      </c>
      <c r="I14" t="b">
        <f>IF(Situk!I14="",ISBLANK(value),Situk!I14+I13)</f>
        <v>0</v>
      </c>
      <c r="J14">
        <f>IF(Situk!J14="",ISBLANK(value),Situk!J14+J13)</f>
        <v>0</v>
      </c>
      <c r="K14">
        <f>IF(Situk!K14="",ISBLANK(value),Situk!K14+K13)</f>
        <v>0</v>
      </c>
      <c r="L14">
        <f>IF(Situk!L14="",ISBLANK(value),Situk!L14+L13)</f>
        <v>0</v>
      </c>
      <c r="M14">
        <f>IF(Situk!M14="",ISBLANK(value),Situk!M14+M13)</f>
        <v>0</v>
      </c>
      <c r="N14">
        <f>IF(Situk!N14="",ISBLANK(value),Situk!N14+N13)</f>
        <v>0</v>
      </c>
      <c r="O14">
        <f>IF(Situk!O14="",ISBLANK(value),Situk!O14+O13)</f>
        <v>0</v>
      </c>
      <c r="P14">
        <f>IF(Situk!P14="",ISBLANK(value),Situk!P14+P13)</f>
        <v>0</v>
      </c>
      <c r="Q14">
        <f>IF(Situk!Q14="",ISBLANK(value),Situk!Q14+Q13)</f>
        <v>0</v>
      </c>
      <c r="R14">
        <f>IF(Situk!R14="",ISBLANK(value),Situk!R14+R13)</f>
        <v>0</v>
      </c>
      <c r="S14">
        <f>IF(Situk!S14="",ISBLANK(value),Situk!S14+S13)</f>
        <v>0</v>
      </c>
      <c r="T14">
        <f>IF(Situk!T14="",ISBLANK(value),Situk!T14+T13)</f>
        <v>0</v>
      </c>
      <c r="U14">
        <f>IF(Situk!U14="",ISBLANK(value),Situk!U14+U13)</f>
        <v>0</v>
      </c>
      <c r="V14">
        <f>IF(Situk!V14="",ISBLANK(value),Situk!V14+V13)</f>
        <v>0</v>
      </c>
      <c r="W14">
        <f>IF(Situk!W14="",ISBLANK(value),Situk!W14+W13)</f>
        <v>0</v>
      </c>
      <c r="X14">
        <f>IF(Situk!X14="",ISBLANK(value),Situk!X14+X13)</f>
        <v>0</v>
      </c>
      <c r="Y14">
        <f>IF(Situk!Y14="",ISBLANK(value),Situk!Y14+Y13)</f>
        <v>0</v>
      </c>
      <c r="Z14">
        <f>IF(Situk!Z14="",ISBLANK(value),Situk!Z14+Z13)</f>
        <v>0</v>
      </c>
      <c r="AA14" t="b">
        <f>IF(Situk!AA14="",ISBLANK(value),Situk!AA14+AA13)</f>
        <v>0</v>
      </c>
      <c r="AB14" t="b">
        <f>IF(Situk!AB14="",ISBLANK(value),Situk!AB14+AB13)</f>
        <v>0</v>
      </c>
      <c r="AC14">
        <f>IF(Situk!AC14="",ISBLANK(value),Situk!AC14+AC13)</f>
        <v>4</v>
      </c>
      <c r="AD14">
        <f>IF(Situk!AD14="",ISBLANK(value),Situk!AD14+AD13)</f>
        <v>0</v>
      </c>
      <c r="AE14">
        <f>IF(Situk!AE14="",ISBLANK(value),Situk!AE14+AE13)</f>
        <v>0</v>
      </c>
      <c r="AF14">
        <f>IF(Situk!AF14="",ISBLANK(value),Situk!AF14+AF13)</f>
        <v>0</v>
      </c>
      <c r="AG14" t="b">
        <f>IF(Situk!AG14="",ISBLANK(value),Situk!AG14+AG13)</f>
        <v>0</v>
      </c>
      <c r="AH14">
        <f>IF(Situk!AH14="",ISBLANK(value),Situk!AH14+AH13)</f>
        <v>0</v>
      </c>
      <c r="AI14">
        <f>IF(Situk!AI14="",ISBLANK(value),Situk!AI14+AI13)</f>
        <v>0</v>
      </c>
      <c r="AJ14">
        <f>IF(Situk!AJ14="",ISBLANK(value),Situk!AJ14+AJ13)</f>
        <v>0</v>
      </c>
    </row>
    <row r="15" spans="1:36" x14ac:dyDescent="0.25">
      <c r="A15" s="1">
        <v>44330</v>
      </c>
      <c r="B15" s="3">
        <v>134</v>
      </c>
      <c r="C15" t="b">
        <f>IF(Situk!C15="",ISBLANK(value),Situk!C15+C14)</f>
        <v>0</v>
      </c>
      <c r="D15" t="b">
        <f>IF(Situk!D15="",ISBLANK(value),Situk!D15+D14)</f>
        <v>0</v>
      </c>
      <c r="E15">
        <f>IF(Situk!E15="",ISBLANK(value),Situk!E15+E14)</f>
        <v>0</v>
      </c>
      <c r="F15">
        <f>IF(Situk!F15="",ISBLANK(value),Situk!F15+F14)</f>
        <v>0</v>
      </c>
      <c r="G15">
        <f>IF(Situk!G15="",ISBLANK(value),Situk!G15+G14)</f>
        <v>0</v>
      </c>
      <c r="H15" t="b">
        <f>IF(Situk!H15="",ISBLANK(value),Situk!H15+H14)</f>
        <v>0</v>
      </c>
      <c r="I15" t="b">
        <f>IF(Situk!I15="",ISBLANK(value),Situk!I15+I14)</f>
        <v>0</v>
      </c>
      <c r="J15">
        <f>IF(Situk!J15="",ISBLANK(value),Situk!J15+J14)</f>
        <v>0</v>
      </c>
      <c r="K15">
        <f>IF(Situk!K15="",ISBLANK(value),Situk!K15+K14)</f>
        <v>0</v>
      </c>
      <c r="L15">
        <f>IF(Situk!L15="",ISBLANK(value),Situk!L15+L14)</f>
        <v>0</v>
      </c>
      <c r="M15">
        <f>IF(Situk!M15="",ISBLANK(value),Situk!M15+M14)</f>
        <v>0</v>
      </c>
      <c r="N15">
        <f>IF(Situk!N15="",ISBLANK(value),Situk!N15+N14)</f>
        <v>0</v>
      </c>
      <c r="O15">
        <f>IF(Situk!O15="",ISBLANK(value),Situk!O15+O14)</f>
        <v>0</v>
      </c>
      <c r="P15">
        <f>IF(Situk!P15="",ISBLANK(value),Situk!P15+P14)</f>
        <v>0</v>
      </c>
      <c r="Q15">
        <f>IF(Situk!Q15="",ISBLANK(value),Situk!Q15+Q14)</f>
        <v>0</v>
      </c>
      <c r="R15">
        <f>IF(Situk!R15="",ISBLANK(value),Situk!R15+R14)</f>
        <v>0</v>
      </c>
      <c r="S15">
        <f>IF(Situk!S15="",ISBLANK(value),Situk!S15+S14)</f>
        <v>0</v>
      </c>
      <c r="T15">
        <f>IF(Situk!T15="",ISBLANK(value),Situk!T15+T14)</f>
        <v>0</v>
      </c>
      <c r="U15">
        <f>IF(Situk!U15="",ISBLANK(value),Situk!U15+U14)</f>
        <v>0</v>
      </c>
      <c r="V15">
        <f>IF(Situk!V15="",ISBLANK(value),Situk!V15+V14)</f>
        <v>0</v>
      </c>
      <c r="W15">
        <f>IF(Situk!W15="",ISBLANK(value),Situk!W15+W14)</f>
        <v>0</v>
      </c>
      <c r="X15">
        <f>IF(Situk!X15="",ISBLANK(value),Situk!X15+X14)</f>
        <v>0</v>
      </c>
      <c r="Y15">
        <f>IF(Situk!Y15="",ISBLANK(value),Situk!Y15+Y14)</f>
        <v>0</v>
      </c>
      <c r="Z15">
        <f>IF(Situk!Z15="",ISBLANK(value),Situk!Z15+Z14)</f>
        <v>0</v>
      </c>
      <c r="AA15" t="b">
        <f>IF(Situk!AA15="",ISBLANK(value),Situk!AA15+AA14)</f>
        <v>0</v>
      </c>
      <c r="AB15" t="b">
        <f>IF(Situk!AB15="",ISBLANK(value),Situk!AB15+AB14)</f>
        <v>0</v>
      </c>
      <c r="AC15">
        <f>IF(Situk!AC15="",ISBLANK(value),Situk!AC15+AC14)</f>
        <v>5</v>
      </c>
      <c r="AD15">
        <f>IF(Situk!AD15="",ISBLANK(value),Situk!AD15+AD14)</f>
        <v>0</v>
      </c>
      <c r="AE15">
        <f>IF(Situk!AE15="",ISBLANK(value),Situk!AE15+AE14)</f>
        <v>0</v>
      </c>
      <c r="AF15">
        <f>IF(Situk!AF15="",ISBLANK(value),Situk!AF15+AF14)</f>
        <v>0</v>
      </c>
      <c r="AG15" t="b">
        <f>IF(Situk!AG15="",ISBLANK(value),Situk!AG15+AG14)</f>
        <v>0</v>
      </c>
      <c r="AH15">
        <f>IF(Situk!AH15="",ISBLANK(value),Situk!AH15+AH14)</f>
        <v>0</v>
      </c>
      <c r="AI15">
        <f>IF(Situk!AI15="",ISBLANK(value),Situk!AI15+AI14)</f>
        <v>0</v>
      </c>
      <c r="AJ15">
        <f>IF(Situk!AJ15="",ISBLANK(value),Situk!AJ15+AJ14)</f>
        <v>0</v>
      </c>
    </row>
    <row r="16" spans="1:36" x14ac:dyDescent="0.25">
      <c r="A16" s="1">
        <v>44331</v>
      </c>
      <c r="B16" s="3">
        <v>135</v>
      </c>
      <c r="C16" t="b">
        <f>IF(Situk!C16="",ISBLANK(value),Situk!C16+C15)</f>
        <v>0</v>
      </c>
      <c r="D16" t="b">
        <f>IF(Situk!D16="",ISBLANK(value),Situk!D16+D15)</f>
        <v>0</v>
      </c>
      <c r="E16">
        <f>IF(Situk!E16="",ISBLANK(value),Situk!E16+E15)</f>
        <v>0</v>
      </c>
      <c r="F16">
        <f>IF(Situk!F16="",ISBLANK(value),Situk!F16+F15)</f>
        <v>0</v>
      </c>
      <c r="G16">
        <f>IF(Situk!G16="",ISBLANK(value),Situk!G16+G15)</f>
        <v>0</v>
      </c>
      <c r="H16" t="b">
        <f>IF(Situk!H16="",ISBLANK(value),Situk!H16+H15)</f>
        <v>0</v>
      </c>
      <c r="I16" t="b">
        <f>IF(Situk!I16="",ISBLANK(value),Situk!I16+I15)</f>
        <v>0</v>
      </c>
      <c r="J16">
        <f>IF(Situk!J16="",ISBLANK(value),Situk!J16+J15)</f>
        <v>0</v>
      </c>
      <c r="K16">
        <f>IF(Situk!K16="",ISBLANK(value),Situk!K16+K15)</f>
        <v>0</v>
      </c>
      <c r="L16">
        <f>IF(Situk!L16="",ISBLANK(value),Situk!L16+L15)</f>
        <v>0</v>
      </c>
      <c r="M16">
        <f>IF(Situk!M16="",ISBLANK(value),Situk!M16+M15)</f>
        <v>0</v>
      </c>
      <c r="N16">
        <f>IF(Situk!N16="",ISBLANK(value),Situk!N16+N15)</f>
        <v>0</v>
      </c>
      <c r="O16">
        <f>IF(Situk!O16="",ISBLANK(value),Situk!O16+O15)</f>
        <v>0</v>
      </c>
      <c r="P16">
        <f>IF(Situk!P16="",ISBLANK(value),Situk!P16+P15)</f>
        <v>0</v>
      </c>
      <c r="Q16">
        <f>IF(Situk!Q16="",ISBLANK(value),Situk!Q16+Q15)</f>
        <v>0</v>
      </c>
      <c r="R16">
        <f>IF(Situk!R16="",ISBLANK(value),Situk!R16+R15)</f>
        <v>0</v>
      </c>
      <c r="S16">
        <f>IF(Situk!S16="",ISBLANK(value),Situk!S16+S15)</f>
        <v>0</v>
      </c>
      <c r="T16">
        <f>IF(Situk!T16="",ISBLANK(value),Situk!T16+T15)</f>
        <v>0</v>
      </c>
      <c r="U16">
        <f>IF(Situk!U16="",ISBLANK(value),Situk!U16+U15)</f>
        <v>0</v>
      </c>
      <c r="V16">
        <f>IF(Situk!V16="",ISBLANK(value),Situk!V16+V15)</f>
        <v>0</v>
      </c>
      <c r="W16">
        <f>IF(Situk!W16="",ISBLANK(value),Situk!W16+W15)</f>
        <v>0</v>
      </c>
      <c r="X16">
        <f>IF(Situk!X16="",ISBLANK(value),Situk!X16+X15)</f>
        <v>0</v>
      </c>
      <c r="Y16">
        <f>IF(Situk!Y16="",ISBLANK(value),Situk!Y16+Y15)</f>
        <v>0</v>
      </c>
      <c r="Z16">
        <f>IF(Situk!Z16="",ISBLANK(value),Situk!Z16+Z15)</f>
        <v>3</v>
      </c>
      <c r="AA16" t="b">
        <f>IF(Situk!AA16="",ISBLANK(value),Situk!AA16+AA15)</f>
        <v>0</v>
      </c>
      <c r="AB16" t="b">
        <f>IF(Situk!AB16="",ISBLANK(value),Situk!AB16+AB15)</f>
        <v>0</v>
      </c>
      <c r="AC16">
        <f>IF(Situk!AC16="",ISBLANK(value),Situk!AC16+AC15)</f>
        <v>5</v>
      </c>
      <c r="AD16">
        <f>IF(Situk!AD16="",ISBLANK(value),Situk!AD16+AD15)</f>
        <v>0</v>
      </c>
      <c r="AE16">
        <f>IF(Situk!AE16="",ISBLANK(value),Situk!AE16+AE15)</f>
        <v>0</v>
      </c>
      <c r="AF16">
        <f>IF(Situk!AF16="",ISBLANK(value),Situk!AF16+AF15)</f>
        <v>0</v>
      </c>
      <c r="AG16" t="b">
        <f>IF(Situk!AG16="",ISBLANK(value),Situk!AG16+AG15)</f>
        <v>0</v>
      </c>
      <c r="AH16">
        <f>IF(Situk!AH16="",ISBLANK(value),Situk!AH16+AH15)</f>
        <v>0</v>
      </c>
      <c r="AI16">
        <f>IF(Situk!AI16="",ISBLANK(value),Situk!AI16+AI15)</f>
        <v>0</v>
      </c>
      <c r="AJ16">
        <f>IF(Situk!AJ16="",ISBLANK(value),Situk!AJ16+AJ15)</f>
        <v>0</v>
      </c>
    </row>
    <row r="17" spans="1:36" x14ac:dyDescent="0.25">
      <c r="A17" s="1">
        <v>44332</v>
      </c>
      <c r="B17" s="3">
        <v>136</v>
      </c>
      <c r="C17" t="b">
        <f>IF(Situk!C17="",ISBLANK(value),Situk!C17+C16)</f>
        <v>0</v>
      </c>
      <c r="D17" t="b">
        <f>IF(Situk!D17="",ISBLANK(value),Situk!D17+D16)</f>
        <v>0</v>
      </c>
      <c r="E17">
        <f>IF(Situk!E17="",ISBLANK(value),Situk!E17+E16)</f>
        <v>0</v>
      </c>
      <c r="F17">
        <f>IF(Situk!F17="",ISBLANK(value),Situk!F17+F16)</f>
        <v>0</v>
      </c>
      <c r="G17">
        <f>IF(Situk!G17="",ISBLANK(value),Situk!G17+G16)</f>
        <v>0</v>
      </c>
      <c r="H17" t="b">
        <f>IF(Situk!H17="",ISBLANK(value),Situk!H17+H16)</f>
        <v>0</v>
      </c>
      <c r="I17" t="b">
        <f>IF(Situk!I17="",ISBLANK(value),Situk!I17+I16)</f>
        <v>0</v>
      </c>
      <c r="J17">
        <f>IF(Situk!J17="",ISBLANK(value),Situk!J17+J16)</f>
        <v>0</v>
      </c>
      <c r="K17">
        <f>IF(Situk!K17="",ISBLANK(value),Situk!K17+K16)</f>
        <v>0</v>
      </c>
      <c r="L17">
        <f>IF(Situk!L17="",ISBLANK(value),Situk!L17+L16)</f>
        <v>0</v>
      </c>
      <c r="M17">
        <f>IF(Situk!M17="",ISBLANK(value),Situk!M17+M16)</f>
        <v>0</v>
      </c>
      <c r="N17">
        <f>IF(Situk!N17="",ISBLANK(value),Situk!N17+N16)</f>
        <v>0</v>
      </c>
      <c r="O17">
        <f>IF(Situk!O17="",ISBLANK(value),Situk!O17+O16)</f>
        <v>0</v>
      </c>
      <c r="P17">
        <f>IF(Situk!P17="",ISBLANK(value),Situk!P17+P16)</f>
        <v>0</v>
      </c>
      <c r="Q17">
        <f>IF(Situk!Q17="",ISBLANK(value),Situk!Q17+Q16)</f>
        <v>0</v>
      </c>
      <c r="R17">
        <f>IF(Situk!R17="",ISBLANK(value),Situk!R17+R16)</f>
        <v>0</v>
      </c>
      <c r="S17">
        <f>IF(Situk!S17="",ISBLANK(value),Situk!S17+S16)</f>
        <v>0</v>
      </c>
      <c r="T17">
        <f>IF(Situk!T17="",ISBLANK(value),Situk!T17+T16)</f>
        <v>0</v>
      </c>
      <c r="U17">
        <f>IF(Situk!U17="",ISBLANK(value),Situk!U17+U16)</f>
        <v>0</v>
      </c>
      <c r="V17">
        <f>IF(Situk!V17="",ISBLANK(value),Situk!V17+V16)</f>
        <v>0</v>
      </c>
      <c r="W17">
        <f>IF(Situk!W17="",ISBLANK(value),Situk!W17+W16)</f>
        <v>0</v>
      </c>
      <c r="X17">
        <f>IF(Situk!X17="",ISBLANK(value),Situk!X17+X16)</f>
        <v>5</v>
      </c>
      <c r="Y17">
        <f>IF(Situk!Y17="",ISBLANK(value),Situk!Y17+Y16)</f>
        <v>0</v>
      </c>
      <c r="Z17">
        <f>IF(Situk!Z17="",ISBLANK(value),Situk!Z17+Z16)</f>
        <v>3</v>
      </c>
      <c r="AA17" t="b">
        <f>IF(Situk!AA17="",ISBLANK(value),Situk!AA17+AA16)</f>
        <v>0</v>
      </c>
      <c r="AB17" t="b">
        <f>IF(Situk!AB17="",ISBLANK(value),Situk!AB17+AB16)</f>
        <v>0</v>
      </c>
      <c r="AC17">
        <f>IF(Situk!AC17="",ISBLANK(value),Situk!AC17+AC16)</f>
        <v>5</v>
      </c>
      <c r="AD17">
        <f>IF(Situk!AD17="",ISBLANK(value),Situk!AD17+AD16)</f>
        <v>0</v>
      </c>
      <c r="AE17">
        <f>IF(Situk!AE17="",ISBLANK(value),Situk!AE17+AE16)</f>
        <v>0</v>
      </c>
      <c r="AF17">
        <f>IF(Situk!AF17="",ISBLANK(value),Situk!AF17+AF16)</f>
        <v>0</v>
      </c>
      <c r="AG17" t="b">
        <f>IF(Situk!AG17="",ISBLANK(value),Situk!AG17+AG16)</f>
        <v>0</v>
      </c>
      <c r="AH17">
        <f>IF(Situk!AH17="",ISBLANK(value),Situk!AH17+AH16)</f>
        <v>0</v>
      </c>
      <c r="AI17">
        <f>IF(Situk!AI17="",ISBLANK(value),Situk!AI17+AI16)</f>
        <v>0</v>
      </c>
      <c r="AJ17">
        <f>IF(Situk!AJ17="",ISBLANK(value),Situk!AJ17+AJ16)</f>
        <v>0</v>
      </c>
    </row>
    <row r="18" spans="1:36" x14ac:dyDescent="0.25">
      <c r="A18" s="1">
        <v>44333</v>
      </c>
      <c r="B18" s="3">
        <v>137</v>
      </c>
      <c r="C18" t="b">
        <f>IF(Situk!C18="",ISBLANK(value),Situk!C18+C17)</f>
        <v>0</v>
      </c>
      <c r="D18" t="b">
        <f>IF(Situk!D18="",ISBLANK(value),Situk!D18+D17)</f>
        <v>0</v>
      </c>
      <c r="E18">
        <f>IF(Situk!E18="",ISBLANK(value),Situk!E18+E17)</f>
        <v>0</v>
      </c>
      <c r="F18">
        <f>IF(Situk!F18="",ISBLANK(value),Situk!F18+F17)</f>
        <v>0</v>
      </c>
      <c r="G18">
        <f>IF(Situk!G18="",ISBLANK(value),Situk!G18+G17)</f>
        <v>0</v>
      </c>
      <c r="H18" t="b">
        <f>IF(Situk!H18="",ISBLANK(value),Situk!H18+H17)</f>
        <v>0</v>
      </c>
      <c r="I18" t="b">
        <f>IF(Situk!I18="",ISBLANK(value),Situk!I18+I17)</f>
        <v>0</v>
      </c>
      <c r="J18">
        <f>IF(Situk!J18="",ISBLANK(value),Situk!J18+J17)</f>
        <v>0</v>
      </c>
      <c r="K18">
        <f>IF(Situk!K18="",ISBLANK(value),Situk!K18+K17)</f>
        <v>0</v>
      </c>
      <c r="L18">
        <f>IF(Situk!L18="",ISBLANK(value),Situk!L18+L17)</f>
        <v>0</v>
      </c>
      <c r="M18">
        <f>IF(Situk!M18="",ISBLANK(value),Situk!M18+M17)</f>
        <v>0</v>
      </c>
      <c r="N18">
        <f>IF(Situk!N18="",ISBLANK(value),Situk!N18+N17)</f>
        <v>0</v>
      </c>
      <c r="O18">
        <f>IF(Situk!O18="",ISBLANK(value),Situk!O18+O17)</f>
        <v>0</v>
      </c>
      <c r="P18">
        <f>IF(Situk!P18="",ISBLANK(value),Situk!P18+P17)</f>
        <v>0</v>
      </c>
      <c r="Q18">
        <f>IF(Situk!Q18="",ISBLANK(value),Situk!Q18+Q17)</f>
        <v>0</v>
      </c>
      <c r="R18">
        <f>IF(Situk!R18="",ISBLANK(value),Situk!R18+R17)</f>
        <v>0</v>
      </c>
      <c r="S18">
        <f>IF(Situk!S18="",ISBLANK(value),Situk!S18+S17)</f>
        <v>0</v>
      </c>
      <c r="T18">
        <f>IF(Situk!T18="",ISBLANK(value),Situk!T18+T17)</f>
        <v>0</v>
      </c>
      <c r="U18">
        <f>IF(Situk!U18="",ISBLANK(value),Situk!U18+U17)</f>
        <v>0</v>
      </c>
      <c r="V18">
        <f>IF(Situk!V18="",ISBLANK(value),Situk!V18+V17)</f>
        <v>0</v>
      </c>
      <c r="W18">
        <f>IF(Situk!W18="",ISBLANK(value),Situk!W18+W17)</f>
        <v>0</v>
      </c>
      <c r="X18">
        <f>IF(Situk!X18="",ISBLANK(value),Situk!X18+X17)</f>
        <v>5</v>
      </c>
      <c r="Y18">
        <f>IF(Situk!Y18="",ISBLANK(value),Situk!Y18+Y17)</f>
        <v>0</v>
      </c>
      <c r="Z18">
        <f>IF(Situk!Z18="",ISBLANK(value),Situk!Z18+Z17)</f>
        <v>3</v>
      </c>
      <c r="AA18" t="b">
        <f>IF(Situk!AA18="",ISBLANK(value),Situk!AA18+AA17)</f>
        <v>0</v>
      </c>
      <c r="AB18" t="b">
        <f>IF(Situk!AB18="",ISBLANK(value),Situk!AB18+AB17)</f>
        <v>0</v>
      </c>
      <c r="AC18">
        <f>IF(Situk!AC18="",ISBLANK(value),Situk!AC18+AC17)</f>
        <v>7</v>
      </c>
      <c r="AD18">
        <f>IF(Situk!AD18="",ISBLANK(value),Situk!AD18+AD17)</f>
        <v>0</v>
      </c>
      <c r="AE18">
        <f>IF(Situk!AE18="",ISBLANK(value),Situk!AE18+AE17)</f>
        <v>0</v>
      </c>
      <c r="AF18">
        <f>IF(Situk!AF18="",ISBLANK(value),Situk!AF18+AF17)</f>
        <v>0</v>
      </c>
      <c r="AG18" t="b">
        <f>IF(Situk!AG18="",ISBLANK(value),Situk!AG18+AG17)</f>
        <v>0</v>
      </c>
      <c r="AH18">
        <f>IF(Situk!AH18="",ISBLANK(value),Situk!AH18+AH17)</f>
        <v>0</v>
      </c>
      <c r="AI18">
        <f>IF(Situk!AI18="",ISBLANK(value),Situk!AI18+AI17)</f>
        <v>0</v>
      </c>
      <c r="AJ18">
        <f>IF(Situk!AJ18="",ISBLANK(value),Situk!AJ18+AJ17)</f>
        <v>0</v>
      </c>
    </row>
    <row r="19" spans="1:36" x14ac:dyDescent="0.25">
      <c r="A19" s="1">
        <v>44334</v>
      </c>
      <c r="B19" s="3">
        <v>138</v>
      </c>
      <c r="C19" t="b">
        <f>IF(Situk!C19="",ISBLANK(value),Situk!C19+C18)</f>
        <v>0</v>
      </c>
      <c r="D19" t="b">
        <f>IF(Situk!D19="",ISBLANK(value),Situk!D19+D18)</f>
        <v>0</v>
      </c>
      <c r="E19">
        <f>IF(Situk!E19="",ISBLANK(value),Situk!E19+E18)</f>
        <v>0</v>
      </c>
      <c r="F19">
        <f>IF(Situk!F19="",ISBLANK(value),Situk!F19+F18)</f>
        <v>0</v>
      </c>
      <c r="G19">
        <f>IF(Situk!G19="",ISBLANK(value),Situk!G19+G18)</f>
        <v>0</v>
      </c>
      <c r="H19" t="b">
        <f>IF(Situk!H19="",ISBLANK(value),Situk!H19+H18)</f>
        <v>0</v>
      </c>
      <c r="I19" t="b">
        <f>IF(Situk!I19="",ISBLANK(value),Situk!I19+I18)</f>
        <v>0</v>
      </c>
      <c r="J19">
        <f>IF(Situk!J19="",ISBLANK(value),Situk!J19+J18)</f>
        <v>0</v>
      </c>
      <c r="K19">
        <f>IF(Situk!K19="",ISBLANK(value),Situk!K19+K18)</f>
        <v>0</v>
      </c>
      <c r="L19">
        <f>IF(Situk!L19="",ISBLANK(value),Situk!L19+L18)</f>
        <v>0</v>
      </c>
      <c r="M19">
        <f>IF(Situk!M19="",ISBLANK(value),Situk!M19+M18)</f>
        <v>0</v>
      </c>
      <c r="N19">
        <f>IF(Situk!N19="",ISBLANK(value),Situk!N19+N18)</f>
        <v>0</v>
      </c>
      <c r="O19">
        <f>IF(Situk!O19="",ISBLANK(value),Situk!O19+O18)</f>
        <v>0</v>
      </c>
      <c r="P19">
        <f>IF(Situk!P19="",ISBLANK(value),Situk!P19+P18)</f>
        <v>0</v>
      </c>
      <c r="Q19">
        <f>IF(Situk!Q19="",ISBLANK(value),Situk!Q19+Q18)</f>
        <v>0</v>
      </c>
      <c r="R19">
        <f>IF(Situk!R19="",ISBLANK(value),Situk!R19+R18)</f>
        <v>0</v>
      </c>
      <c r="S19">
        <f>IF(Situk!S19="",ISBLANK(value),Situk!S19+S18)</f>
        <v>0</v>
      </c>
      <c r="T19">
        <f>IF(Situk!T19="",ISBLANK(value),Situk!T19+T18)</f>
        <v>0</v>
      </c>
      <c r="U19">
        <f>IF(Situk!U19="",ISBLANK(value),Situk!U19+U18)</f>
        <v>0</v>
      </c>
      <c r="V19">
        <f>IF(Situk!V19="",ISBLANK(value),Situk!V19+V18)</f>
        <v>0</v>
      </c>
      <c r="W19">
        <f>IF(Situk!W19="",ISBLANK(value),Situk!W19+W18)</f>
        <v>0</v>
      </c>
      <c r="X19">
        <f>IF(Situk!X19="",ISBLANK(value),Situk!X19+X18)</f>
        <v>5</v>
      </c>
      <c r="Y19">
        <f>IF(Situk!Y19="",ISBLANK(value),Situk!Y19+Y18)</f>
        <v>0</v>
      </c>
      <c r="Z19">
        <f>IF(Situk!Z19="",ISBLANK(value),Situk!Z19+Z18)</f>
        <v>3</v>
      </c>
      <c r="AA19">
        <f>IF(Situk!AA19="",ISBLANK(value),Situk!AA19+AA18)</f>
        <v>0</v>
      </c>
      <c r="AB19" t="b">
        <f>IF(Situk!AB19="",ISBLANK(value),Situk!AB19+AB18)</f>
        <v>0</v>
      </c>
      <c r="AC19">
        <f>IF(Situk!AC19="",ISBLANK(value),Situk!AC19+AC18)</f>
        <v>7</v>
      </c>
      <c r="AD19">
        <f>IF(Situk!AD19="",ISBLANK(value),Situk!AD19+AD18)</f>
        <v>0</v>
      </c>
      <c r="AE19">
        <f>IF(Situk!AE19="",ISBLANK(value),Situk!AE19+AE18)</f>
        <v>0</v>
      </c>
      <c r="AF19">
        <f>IF(Situk!AF19="",ISBLANK(value),Situk!AF19+AF18)</f>
        <v>0</v>
      </c>
      <c r="AG19" t="b">
        <f>IF(Situk!AG19="",ISBLANK(value),Situk!AG19+AG18)</f>
        <v>0</v>
      </c>
      <c r="AH19">
        <f>IF(Situk!AH19="",ISBLANK(value),Situk!AH19+AH18)</f>
        <v>0</v>
      </c>
      <c r="AI19">
        <f>IF(Situk!AI19="",ISBLANK(value),Situk!AI19+AI18)</f>
        <v>0</v>
      </c>
      <c r="AJ19">
        <f>IF(Situk!AJ19="",ISBLANK(value),Situk!AJ19+AJ18)</f>
        <v>0</v>
      </c>
    </row>
    <row r="20" spans="1:36" x14ac:dyDescent="0.25">
      <c r="A20" s="1">
        <v>44335</v>
      </c>
      <c r="B20" s="3">
        <v>139</v>
      </c>
      <c r="C20" t="b">
        <f>IF(Situk!C20="",ISBLANK(value),Situk!C20+C19)</f>
        <v>0</v>
      </c>
      <c r="D20" t="b">
        <f>IF(Situk!D20="",ISBLANK(value),Situk!D20+D19)</f>
        <v>0</v>
      </c>
      <c r="E20">
        <f>IF(Situk!E20="",ISBLANK(value),Situk!E20+E19)</f>
        <v>0</v>
      </c>
      <c r="F20">
        <f>IF(Situk!F20="",ISBLANK(value),Situk!F20+F19)</f>
        <v>0</v>
      </c>
      <c r="G20">
        <f>IF(Situk!G20="",ISBLANK(value),Situk!G20+G19)</f>
        <v>0</v>
      </c>
      <c r="H20" t="b">
        <f>IF(Situk!H20="",ISBLANK(value),Situk!H20+H19)</f>
        <v>0</v>
      </c>
      <c r="I20" t="b">
        <f>IF(Situk!I20="",ISBLANK(value),Situk!I20+I19)</f>
        <v>0</v>
      </c>
      <c r="J20">
        <f>IF(Situk!J20="",ISBLANK(value),Situk!J20+J19)</f>
        <v>0</v>
      </c>
      <c r="K20">
        <f>IF(Situk!K20="",ISBLANK(value),Situk!K20+K19)</f>
        <v>0</v>
      </c>
      <c r="L20">
        <f>IF(Situk!L20="",ISBLANK(value),Situk!L20+L19)</f>
        <v>0</v>
      </c>
      <c r="M20">
        <f>IF(Situk!M20="",ISBLANK(value),Situk!M20+M19)</f>
        <v>0</v>
      </c>
      <c r="N20">
        <f>IF(Situk!N20="",ISBLANK(value),Situk!N20+N19)</f>
        <v>0</v>
      </c>
      <c r="O20">
        <f>IF(Situk!O20="",ISBLANK(value),Situk!O20+O19)</f>
        <v>0</v>
      </c>
      <c r="P20">
        <f>IF(Situk!P20="",ISBLANK(value),Situk!P20+P19)</f>
        <v>0</v>
      </c>
      <c r="Q20">
        <f>IF(Situk!Q20="",ISBLANK(value),Situk!Q20+Q19)</f>
        <v>0</v>
      </c>
      <c r="R20">
        <f>IF(Situk!R20="",ISBLANK(value),Situk!R20+R19)</f>
        <v>0</v>
      </c>
      <c r="S20">
        <f>IF(Situk!S20="",ISBLANK(value),Situk!S20+S19)</f>
        <v>0</v>
      </c>
      <c r="T20">
        <f>IF(Situk!T20="",ISBLANK(value),Situk!T20+T19)</f>
        <v>0</v>
      </c>
      <c r="U20">
        <f>IF(Situk!U20="",ISBLANK(value),Situk!U20+U19)</f>
        <v>0</v>
      </c>
      <c r="V20">
        <f>IF(Situk!V20="",ISBLANK(value),Situk!V20+V19)</f>
        <v>0</v>
      </c>
      <c r="W20">
        <f>IF(Situk!W20="",ISBLANK(value),Situk!W20+W19)</f>
        <v>0</v>
      </c>
      <c r="X20">
        <f>IF(Situk!X20="",ISBLANK(value),Situk!X20+X19)</f>
        <v>5</v>
      </c>
      <c r="Y20">
        <f>IF(Situk!Y20="",ISBLANK(value),Situk!Y20+Y19)</f>
        <v>0</v>
      </c>
      <c r="Z20">
        <f>IF(Situk!Z20="",ISBLANK(value),Situk!Z20+Z19)</f>
        <v>3</v>
      </c>
      <c r="AA20">
        <f>IF(Situk!AA20="",ISBLANK(value),Situk!AA20+AA19)</f>
        <v>0</v>
      </c>
      <c r="AB20" t="b">
        <f>IF(Situk!AB20="",ISBLANK(value),Situk!AB20+AB19)</f>
        <v>0</v>
      </c>
      <c r="AC20">
        <f>IF(Situk!AC20="",ISBLANK(value),Situk!AC20+AC19)</f>
        <v>7</v>
      </c>
      <c r="AD20">
        <f>IF(Situk!AD20="",ISBLANK(value),Situk!AD20+AD19)</f>
        <v>0</v>
      </c>
      <c r="AE20">
        <f>IF(Situk!AE20="",ISBLANK(value),Situk!AE20+AE19)</f>
        <v>1</v>
      </c>
      <c r="AF20">
        <f>IF(Situk!AF20="",ISBLANK(value),Situk!AF20+AF19)</f>
        <v>0</v>
      </c>
      <c r="AG20" t="b">
        <f>IF(Situk!AG20="",ISBLANK(value),Situk!AG20+AG19)</f>
        <v>0</v>
      </c>
      <c r="AH20">
        <f>IF(Situk!AH20="",ISBLANK(value),Situk!AH20+AH19)</f>
        <v>0</v>
      </c>
      <c r="AI20">
        <f>IF(Situk!AI20="",ISBLANK(value),Situk!AI20+AI19)</f>
        <v>0</v>
      </c>
      <c r="AJ20">
        <f>IF(Situk!AJ20="",ISBLANK(value),Situk!AJ20+AJ19)</f>
        <v>0</v>
      </c>
    </row>
    <row r="21" spans="1:36" x14ac:dyDescent="0.25">
      <c r="A21" s="1">
        <v>44336</v>
      </c>
      <c r="B21" s="3">
        <v>140</v>
      </c>
      <c r="C21" t="b">
        <f>IF(Situk!C21="",ISBLANK(value),Situk!C21+C20)</f>
        <v>0</v>
      </c>
      <c r="D21" t="b">
        <f>IF(Situk!D21="",ISBLANK(value),Situk!D21+D20)</f>
        <v>0</v>
      </c>
      <c r="E21">
        <f>IF(Situk!E21="",ISBLANK(value),Situk!E21+E20)</f>
        <v>0</v>
      </c>
      <c r="F21">
        <f>IF(Situk!F21="",ISBLANK(value),Situk!F21+F20)</f>
        <v>0</v>
      </c>
      <c r="G21">
        <f>IF(Situk!G21="",ISBLANK(value),Situk!G21+G20)</f>
        <v>0</v>
      </c>
      <c r="H21" t="b">
        <f>IF(Situk!H21="",ISBLANK(value),Situk!H21+H20)</f>
        <v>0</v>
      </c>
      <c r="I21" t="b">
        <f>IF(Situk!I21="",ISBLANK(value),Situk!I21+I20)</f>
        <v>0</v>
      </c>
      <c r="J21">
        <f>IF(Situk!J21="",ISBLANK(value),Situk!J21+J20)</f>
        <v>0</v>
      </c>
      <c r="K21">
        <f>IF(Situk!K21="",ISBLANK(value),Situk!K21+K20)</f>
        <v>0</v>
      </c>
      <c r="L21">
        <f>IF(Situk!L21="",ISBLANK(value),Situk!L21+L20)</f>
        <v>0</v>
      </c>
      <c r="M21">
        <f>IF(Situk!M21="",ISBLANK(value),Situk!M21+M20)</f>
        <v>0</v>
      </c>
      <c r="N21">
        <f>IF(Situk!N21="",ISBLANK(value),Situk!N21+N20)</f>
        <v>0</v>
      </c>
      <c r="O21">
        <f>IF(Situk!O21="",ISBLANK(value),Situk!O21+O20)</f>
        <v>0</v>
      </c>
      <c r="P21">
        <f>IF(Situk!P21="",ISBLANK(value),Situk!P21+P20)</f>
        <v>0</v>
      </c>
      <c r="Q21">
        <f>IF(Situk!Q21="",ISBLANK(value),Situk!Q21+Q20)</f>
        <v>0</v>
      </c>
      <c r="R21">
        <f>IF(Situk!R21="",ISBLANK(value),Situk!R21+R20)</f>
        <v>0</v>
      </c>
      <c r="S21">
        <f>IF(Situk!S21="",ISBLANK(value),Situk!S21+S20)</f>
        <v>0</v>
      </c>
      <c r="T21">
        <f>IF(Situk!T21="",ISBLANK(value),Situk!T21+T20)</f>
        <v>0</v>
      </c>
      <c r="U21">
        <f>IF(Situk!U21="",ISBLANK(value),Situk!U21+U20)</f>
        <v>0</v>
      </c>
      <c r="V21">
        <f>IF(Situk!V21="",ISBLANK(value),Situk!V21+V20)</f>
        <v>0</v>
      </c>
      <c r="W21">
        <f>IF(Situk!W21="",ISBLANK(value),Situk!W21+W20)</f>
        <v>0</v>
      </c>
      <c r="X21">
        <f>IF(Situk!X21="",ISBLANK(value),Situk!X21+X20)</f>
        <v>5</v>
      </c>
      <c r="Y21">
        <f>IF(Situk!Y21="",ISBLANK(value),Situk!Y21+Y20)</f>
        <v>0</v>
      </c>
      <c r="Z21">
        <f>IF(Situk!Z21="",ISBLANK(value),Situk!Z21+Z20)</f>
        <v>3</v>
      </c>
      <c r="AA21">
        <f>IF(Situk!AA21="",ISBLANK(value),Situk!AA21+AA20)</f>
        <v>0</v>
      </c>
      <c r="AB21" t="b">
        <f>IF(Situk!AB21="",ISBLANK(value),Situk!AB21+AB20)</f>
        <v>0</v>
      </c>
      <c r="AC21">
        <f>IF(Situk!AC21="",ISBLANK(value),Situk!AC21+AC20)</f>
        <v>7</v>
      </c>
      <c r="AD21">
        <f>IF(Situk!AD21="",ISBLANK(value),Situk!AD21+AD20)</f>
        <v>0</v>
      </c>
      <c r="AE21">
        <f>IF(Situk!AE21="",ISBLANK(value),Situk!AE21+AE20)</f>
        <v>1</v>
      </c>
      <c r="AF21">
        <f>IF(Situk!AF21="",ISBLANK(value),Situk!AF21+AF20)</f>
        <v>0</v>
      </c>
      <c r="AG21" t="b">
        <f>IF(Situk!AG21="",ISBLANK(value),Situk!AG21+AG20)</f>
        <v>0</v>
      </c>
      <c r="AH21">
        <f>IF(Situk!AH21="",ISBLANK(value),Situk!AH21+AH20)</f>
        <v>0</v>
      </c>
      <c r="AI21">
        <f>IF(Situk!AI21="",ISBLANK(value),Situk!AI21+AI20)</f>
        <v>0</v>
      </c>
      <c r="AJ21">
        <f>IF(Situk!AJ21="",ISBLANK(value),Situk!AJ21+AJ20)</f>
        <v>0</v>
      </c>
    </row>
    <row r="22" spans="1:36" x14ac:dyDescent="0.25">
      <c r="A22" s="1">
        <v>44337</v>
      </c>
      <c r="B22" s="3">
        <v>141</v>
      </c>
      <c r="C22" t="b">
        <f>IF(Situk!C22="",ISBLANK(value),Situk!C22+C21)</f>
        <v>0</v>
      </c>
      <c r="D22" t="b">
        <f>IF(Situk!D22="",ISBLANK(value),Situk!D22+D21)</f>
        <v>0</v>
      </c>
      <c r="E22">
        <f>IF(Situk!E22="",ISBLANK(value),Situk!E22+E21)</f>
        <v>0</v>
      </c>
      <c r="F22">
        <f>IF(Situk!F22="",ISBLANK(value),Situk!F22+F21)</f>
        <v>0</v>
      </c>
      <c r="G22">
        <f>IF(Situk!G22="",ISBLANK(value),Situk!G22+G21)</f>
        <v>0</v>
      </c>
      <c r="H22" t="b">
        <f>IF(Situk!H22="",ISBLANK(value),Situk!H22+H21)</f>
        <v>0</v>
      </c>
      <c r="I22">
        <f>IF(Situk!I22="",ISBLANK(value),Situk!I22+I21)</f>
        <v>0</v>
      </c>
      <c r="J22">
        <f>IF(Situk!J22="",ISBLANK(value),Situk!J22+J21)</f>
        <v>0</v>
      </c>
      <c r="K22">
        <f>IF(Situk!K22="",ISBLANK(value),Situk!K22+K21)</f>
        <v>0</v>
      </c>
      <c r="L22">
        <f>IF(Situk!L22="",ISBLANK(value),Situk!L22+L21)</f>
        <v>0</v>
      </c>
      <c r="M22">
        <f>IF(Situk!M22="",ISBLANK(value),Situk!M22+M21)</f>
        <v>0</v>
      </c>
      <c r="N22">
        <f>IF(Situk!N22="",ISBLANK(value),Situk!N22+N21)</f>
        <v>0</v>
      </c>
      <c r="O22">
        <f>IF(Situk!O22="",ISBLANK(value),Situk!O22+O21)</f>
        <v>0</v>
      </c>
      <c r="P22">
        <f>IF(Situk!P22="",ISBLANK(value),Situk!P22+P21)</f>
        <v>0</v>
      </c>
      <c r="Q22">
        <f>IF(Situk!Q22="",ISBLANK(value),Situk!Q22+Q21)</f>
        <v>0</v>
      </c>
      <c r="R22">
        <f>IF(Situk!R22="",ISBLANK(value),Situk!R22+R21)</f>
        <v>0</v>
      </c>
      <c r="S22">
        <f>IF(Situk!S22="",ISBLANK(value),Situk!S22+S21)</f>
        <v>0</v>
      </c>
      <c r="T22">
        <f>IF(Situk!T22="",ISBLANK(value),Situk!T22+T21)</f>
        <v>0</v>
      </c>
      <c r="U22">
        <f>IF(Situk!U22="",ISBLANK(value),Situk!U22+U21)</f>
        <v>0</v>
      </c>
      <c r="V22">
        <f>IF(Situk!V22="",ISBLANK(value),Situk!V22+V21)</f>
        <v>0</v>
      </c>
      <c r="W22">
        <f>IF(Situk!W22="",ISBLANK(value),Situk!W22+W21)</f>
        <v>0</v>
      </c>
      <c r="X22">
        <f>IF(Situk!X22="",ISBLANK(value),Situk!X22+X21)</f>
        <v>5</v>
      </c>
      <c r="Y22">
        <f>IF(Situk!Y22="",ISBLANK(value),Situk!Y22+Y21)</f>
        <v>0</v>
      </c>
      <c r="Z22">
        <f>IF(Situk!Z22="",ISBLANK(value),Situk!Z22+Z21)</f>
        <v>3</v>
      </c>
      <c r="AA22">
        <f>IF(Situk!AA22="",ISBLANK(value),Situk!AA22+AA21)</f>
        <v>0</v>
      </c>
      <c r="AB22" t="b">
        <f>IF(Situk!AB22="",ISBLANK(value),Situk!AB22+AB21)</f>
        <v>0</v>
      </c>
      <c r="AC22">
        <f>IF(Situk!AC22="",ISBLANK(value),Situk!AC22+AC21)</f>
        <v>11</v>
      </c>
      <c r="AD22">
        <f>IF(Situk!AD22="",ISBLANK(value),Situk!AD22+AD21)</f>
        <v>0</v>
      </c>
      <c r="AE22">
        <f>IF(Situk!AE22="",ISBLANK(value),Situk!AE22+AE21)</f>
        <v>1</v>
      </c>
      <c r="AF22">
        <f>IF(Situk!AF22="",ISBLANK(value),Situk!AF22+AF21)</f>
        <v>0</v>
      </c>
      <c r="AG22" t="b">
        <f>IF(Situk!AG22="",ISBLANK(value),Situk!AG22+AG21)</f>
        <v>0</v>
      </c>
      <c r="AH22">
        <f>IF(Situk!AH22="",ISBLANK(value),Situk!AH22+AH21)</f>
        <v>0</v>
      </c>
      <c r="AI22">
        <f>IF(Situk!AI22="",ISBLANK(value),Situk!AI22+AI21)</f>
        <v>0</v>
      </c>
      <c r="AJ22">
        <f>IF(Situk!AJ22="",ISBLANK(value),Situk!AJ22+AJ21)</f>
        <v>0</v>
      </c>
    </row>
    <row r="23" spans="1:36" x14ac:dyDescent="0.25">
      <c r="A23" s="1">
        <v>44338</v>
      </c>
      <c r="B23" s="3">
        <v>142</v>
      </c>
      <c r="C23" t="b">
        <f>IF(Situk!C23="",ISBLANK(value),Situk!C23+C22)</f>
        <v>0</v>
      </c>
      <c r="D23" t="b">
        <f>IF(Situk!D23="",ISBLANK(value),Situk!D23+D22)</f>
        <v>0</v>
      </c>
      <c r="E23">
        <f>IF(Situk!E23="",ISBLANK(value),Situk!E23+E22)</f>
        <v>0</v>
      </c>
      <c r="F23">
        <f>IF(Situk!F23="",ISBLANK(value),Situk!F23+F22)</f>
        <v>0</v>
      </c>
      <c r="G23">
        <f>IF(Situk!G23="",ISBLANK(value),Situk!G23+G22)</f>
        <v>0</v>
      </c>
      <c r="H23" t="b">
        <f>IF(Situk!H23="",ISBLANK(value),Situk!H23+H22)</f>
        <v>0</v>
      </c>
      <c r="I23">
        <f>IF(Situk!I23="",ISBLANK(value),Situk!I23+I22)</f>
        <v>0</v>
      </c>
      <c r="J23">
        <f>IF(Situk!J23="",ISBLANK(value),Situk!J23+J22)</f>
        <v>0</v>
      </c>
      <c r="K23">
        <f>IF(Situk!K23="",ISBLANK(value),Situk!K23+K22)</f>
        <v>0</v>
      </c>
      <c r="L23">
        <f>IF(Situk!L23="",ISBLANK(value),Situk!L23+L22)</f>
        <v>0</v>
      </c>
      <c r="M23">
        <f>IF(Situk!M23="",ISBLANK(value),Situk!M23+M22)</f>
        <v>0</v>
      </c>
      <c r="N23">
        <f>IF(Situk!N23="",ISBLANK(value),Situk!N23+N22)</f>
        <v>0</v>
      </c>
      <c r="O23">
        <f>IF(Situk!O23="",ISBLANK(value),Situk!O23+O22)</f>
        <v>0</v>
      </c>
      <c r="P23">
        <f>IF(Situk!P23="",ISBLANK(value),Situk!P23+P22)</f>
        <v>0</v>
      </c>
      <c r="Q23">
        <f>IF(Situk!Q23="",ISBLANK(value),Situk!Q23+Q22)</f>
        <v>0</v>
      </c>
      <c r="R23">
        <f>IF(Situk!R23="",ISBLANK(value),Situk!R23+R22)</f>
        <v>0</v>
      </c>
      <c r="S23">
        <f>IF(Situk!S23="",ISBLANK(value),Situk!S23+S22)</f>
        <v>0</v>
      </c>
      <c r="T23">
        <f>IF(Situk!T23="",ISBLANK(value),Situk!T23+T22)</f>
        <v>0</v>
      </c>
      <c r="U23">
        <f>IF(Situk!U23="",ISBLANK(value),Situk!U23+U22)</f>
        <v>0</v>
      </c>
      <c r="V23">
        <f>IF(Situk!V23="",ISBLANK(value),Situk!V23+V22)</f>
        <v>0</v>
      </c>
      <c r="W23">
        <f>IF(Situk!W23="",ISBLANK(value),Situk!W23+W22)</f>
        <v>0</v>
      </c>
      <c r="X23">
        <f>IF(Situk!X23="",ISBLANK(value),Situk!X23+X22)</f>
        <v>5</v>
      </c>
      <c r="Y23">
        <f>IF(Situk!Y23="",ISBLANK(value),Situk!Y23+Y22)</f>
        <v>0</v>
      </c>
      <c r="Z23">
        <f>IF(Situk!Z23="",ISBLANK(value),Situk!Z23+Z22)</f>
        <v>3</v>
      </c>
      <c r="AA23">
        <f>IF(Situk!AA23="",ISBLANK(value),Situk!AA23+AA22)</f>
        <v>0</v>
      </c>
      <c r="AB23" t="b">
        <f>IF(Situk!AB23="",ISBLANK(value),Situk!AB23+AB22)</f>
        <v>0</v>
      </c>
      <c r="AC23">
        <f>IF(Situk!AC23="",ISBLANK(value),Situk!AC23+AC22)</f>
        <v>11</v>
      </c>
      <c r="AD23">
        <f>IF(Situk!AD23="",ISBLANK(value),Situk!AD23+AD22)</f>
        <v>2</v>
      </c>
      <c r="AE23">
        <f>IF(Situk!AE23="",ISBLANK(value),Situk!AE23+AE22)</f>
        <v>1</v>
      </c>
      <c r="AF23">
        <f>IF(Situk!AF23="",ISBLANK(value),Situk!AF23+AF22)</f>
        <v>0</v>
      </c>
      <c r="AG23" t="b">
        <f>IF(Situk!AG23="",ISBLANK(value),Situk!AG23+AG22)</f>
        <v>0</v>
      </c>
      <c r="AH23">
        <f>IF(Situk!AH23="",ISBLANK(value),Situk!AH23+AH22)</f>
        <v>0</v>
      </c>
      <c r="AI23">
        <f>IF(Situk!AI23="",ISBLANK(value),Situk!AI23+AI22)</f>
        <v>0</v>
      </c>
      <c r="AJ23">
        <f>IF(Situk!AJ23="",ISBLANK(value),Situk!AJ23+AJ22)</f>
        <v>0</v>
      </c>
    </row>
    <row r="24" spans="1:36" x14ac:dyDescent="0.25">
      <c r="A24" s="1">
        <v>44339</v>
      </c>
      <c r="B24" s="3">
        <v>143</v>
      </c>
      <c r="C24" t="b">
        <f>IF(Situk!C24="",ISBLANK(value),Situk!C24+C23)</f>
        <v>0</v>
      </c>
      <c r="D24" t="b">
        <f>IF(Situk!D24="",ISBLANK(value),Situk!D24+D23)</f>
        <v>0</v>
      </c>
      <c r="E24">
        <f>IF(Situk!E24="",ISBLANK(value),Situk!E24+E23)</f>
        <v>0</v>
      </c>
      <c r="F24">
        <f>IF(Situk!F24="",ISBLANK(value),Situk!F24+F23)</f>
        <v>0</v>
      </c>
      <c r="G24">
        <f>IF(Situk!G24="",ISBLANK(value),Situk!G24+G23)</f>
        <v>0</v>
      </c>
      <c r="H24" t="b">
        <f>IF(Situk!H24="",ISBLANK(value),Situk!H24+H23)</f>
        <v>0</v>
      </c>
      <c r="I24">
        <f>IF(Situk!I24="",ISBLANK(value),Situk!I24+I23)</f>
        <v>0</v>
      </c>
      <c r="J24">
        <f>IF(Situk!J24="",ISBLANK(value),Situk!J24+J23)</f>
        <v>0</v>
      </c>
      <c r="K24">
        <f>IF(Situk!K24="",ISBLANK(value),Situk!K24+K23)</f>
        <v>0</v>
      </c>
      <c r="L24">
        <f>IF(Situk!L24="",ISBLANK(value),Situk!L24+L23)</f>
        <v>0</v>
      </c>
      <c r="M24">
        <f>IF(Situk!M24="",ISBLANK(value),Situk!M24+M23)</f>
        <v>0</v>
      </c>
      <c r="N24">
        <f>IF(Situk!N24="",ISBLANK(value),Situk!N24+N23)</f>
        <v>0</v>
      </c>
      <c r="O24">
        <f>IF(Situk!O24="",ISBLANK(value),Situk!O24+O23)</f>
        <v>0</v>
      </c>
      <c r="P24">
        <f>IF(Situk!P24="",ISBLANK(value),Situk!P24+P23)</f>
        <v>0</v>
      </c>
      <c r="Q24">
        <f>IF(Situk!Q24="",ISBLANK(value),Situk!Q24+Q23)</f>
        <v>0</v>
      </c>
      <c r="R24">
        <f>IF(Situk!R24="",ISBLANK(value),Situk!R24+R23)</f>
        <v>0</v>
      </c>
      <c r="S24">
        <f>IF(Situk!S24="",ISBLANK(value),Situk!S24+S23)</f>
        <v>0</v>
      </c>
      <c r="T24">
        <f>IF(Situk!T24="",ISBLANK(value),Situk!T24+T23)</f>
        <v>0</v>
      </c>
      <c r="U24">
        <f>IF(Situk!U24="",ISBLANK(value),Situk!U24+U23)</f>
        <v>0</v>
      </c>
      <c r="V24">
        <f>IF(Situk!V24="",ISBLANK(value),Situk!V24+V23)</f>
        <v>0</v>
      </c>
      <c r="W24">
        <f>IF(Situk!W24="",ISBLANK(value),Situk!W24+W23)</f>
        <v>0</v>
      </c>
      <c r="X24">
        <f>IF(Situk!X24="",ISBLANK(value),Situk!X24+X23)</f>
        <v>5</v>
      </c>
      <c r="Y24">
        <f>IF(Situk!Y24="",ISBLANK(value),Situk!Y24+Y23)</f>
        <v>0</v>
      </c>
      <c r="Z24">
        <f>IF(Situk!Z24="",ISBLANK(value),Situk!Z24+Z23)</f>
        <v>3</v>
      </c>
      <c r="AA24">
        <f>IF(Situk!AA24="",ISBLANK(value),Situk!AA24+AA23)</f>
        <v>0</v>
      </c>
      <c r="AB24">
        <f>IF(Situk!AB24="",ISBLANK(value),Situk!AB24+AB23)</f>
        <v>0</v>
      </c>
      <c r="AC24">
        <f>IF(Situk!AC24="",ISBLANK(value),Situk!AC24+AC23)</f>
        <v>11</v>
      </c>
      <c r="AD24">
        <f>IF(Situk!AD24="",ISBLANK(value),Situk!AD24+AD23)</f>
        <v>2</v>
      </c>
      <c r="AE24">
        <f>IF(Situk!AE24="",ISBLANK(value),Situk!AE24+AE23)</f>
        <v>1</v>
      </c>
      <c r="AF24">
        <f>IF(Situk!AF24="",ISBLANK(value),Situk!AF24+AF23)</f>
        <v>0</v>
      </c>
      <c r="AG24">
        <f>IF(Situk!AG24="",ISBLANK(value),Situk!AG24+AG23)</f>
        <v>0</v>
      </c>
      <c r="AH24">
        <f>IF(Situk!AH24="",ISBLANK(value),Situk!AH24+AH23)</f>
        <v>0</v>
      </c>
      <c r="AI24">
        <f>IF(Situk!AI24="",ISBLANK(value),Situk!AI24+AI23)</f>
        <v>0</v>
      </c>
      <c r="AJ24">
        <f>IF(Situk!AJ24="",ISBLANK(value),Situk!AJ24+AJ23)</f>
        <v>0</v>
      </c>
    </row>
    <row r="25" spans="1:36" x14ac:dyDescent="0.25">
      <c r="A25" s="1">
        <v>44340</v>
      </c>
      <c r="B25" s="3">
        <v>144</v>
      </c>
      <c r="C25" t="b">
        <f>IF(Situk!C25="",ISBLANK(value),Situk!C25+C24)</f>
        <v>0</v>
      </c>
      <c r="D25" t="b">
        <f>IF(Situk!D25="",ISBLANK(value),Situk!D25+D24)</f>
        <v>0</v>
      </c>
      <c r="E25">
        <f>IF(Situk!E25="",ISBLANK(value),Situk!E25+E24)</f>
        <v>0</v>
      </c>
      <c r="F25">
        <f>IF(Situk!F25="",ISBLANK(value),Situk!F25+F24)</f>
        <v>0</v>
      </c>
      <c r="G25">
        <f>IF(Situk!G25="",ISBLANK(value),Situk!G25+G24)</f>
        <v>0</v>
      </c>
      <c r="H25" t="b">
        <f>IF(Situk!H25="",ISBLANK(value),Situk!H25+H24)</f>
        <v>0</v>
      </c>
      <c r="I25">
        <f>IF(Situk!I25="",ISBLANK(value),Situk!I25+I24)</f>
        <v>0</v>
      </c>
      <c r="J25">
        <f>IF(Situk!J25="",ISBLANK(value),Situk!J25+J24)</f>
        <v>0</v>
      </c>
      <c r="K25">
        <f>IF(Situk!K25="",ISBLANK(value),Situk!K25+K24)</f>
        <v>0</v>
      </c>
      <c r="L25">
        <f>IF(Situk!L25="",ISBLANK(value),Situk!L25+L24)</f>
        <v>0</v>
      </c>
      <c r="M25">
        <f>IF(Situk!M25="",ISBLANK(value),Situk!M25+M24)</f>
        <v>0</v>
      </c>
      <c r="N25">
        <f>IF(Situk!N25="",ISBLANK(value),Situk!N25+N24)</f>
        <v>0</v>
      </c>
      <c r="O25">
        <f>IF(Situk!O25="",ISBLANK(value),Situk!O25+O24)</f>
        <v>0</v>
      </c>
      <c r="P25">
        <f>IF(Situk!P25="",ISBLANK(value),Situk!P25+P24)</f>
        <v>0</v>
      </c>
      <c r="Q25">
        <f>IF(Situk!Q25="",ISBLANK(value),Situk!Q25+Q24)</f>
        <v>0</v>
      </c>
      <c r="R25">
        <f>IF(Situk!R25="",ISBLANK(value),Situk!R25+R24)</f>
        <v>0</v>
      </c>
      <c r="S25">
        <f>IF(Situk!S25="",ISBLANK(value),Situk!S25+S24)</f>
        <v>0</v>
      </c>
      <c r="T25">
        <f>IF(Situk!T25="",ISBLANK(value),Situk!T25+T24)</f>
        <v>0</v>
      </c>
      <c r="U25">
        <f>IF(Situk!U25="",ISBLANK(value),Situk!U25+U24)</f>
        <v>0</v>
      </c>
      <c r="V25">
        <f>IF(Situk!V25="",ISBLANK(value),Situk!V25+V24)</f>
        <v>0</v>
      </c>
      <c r="W25">
        <f>IF(Situk!W25="",ISBLANK(value),Situk!W25+W24)</f>
        <v>0</v>
      </c>
      <c r="X25">
        <f>IF(Situk!X25="",ISBLANK(value),Situk!X25+X24)</f>
        <v>5</v>
      </c>
      <c r="Y25">
        <f>IF(Situk!Y25="",ISBLANK(value),Situk!Y25+Y24)</f>
        <v>0</v>
      </c>
      <c r="Z25">
        <f>IF(Situk!Z25="",ISBLANK(value),Situk!Z25+Z24)</f>
        <v>3</v>
      </c>
      <c r="AA25">
        <f>IF(Situk!AA25="",ISBLANK(value),Situk!AA25+AA24)</f>
        <v>0</v>
      </c>
      <c r="AB25">
        <f>IF(Situk!AB25="",ISBLANK(value),Situk!AB25+AB24)</f>
        <v>0</v>
      </c>
      <c r="AC25">
        <f>IF(Situk!AC25="",ISBLANK(value),Situk!AC25+AC24)</f>
        <v>11</v>
      </c>
      <c r="AD25">
        <f>IF(Situk!AD25="",ISBLANK(value),Situk!AD25+AD24)</f>
        <v>3</v>
      </c>
      <c r="AE25">
        <f>IF(Situk!AE25="",ISBLANK(value),Situk!AE25+AE24)</f>
        <v>1</v>
      </c>
      <c r="AF25">
        <f>IF(Situk!AF25="",ISBLANK(value),Situk!AF25+AF24)</f>
        <v>0</v>
      </c>
      <c r="AG25">
        <f>IF(Situk!AG25="",ISBLANK(value),Situk!AG25+AG24)</f>
        <v>0</v>
      </c>
      <c r="AH25">
        <f>IF(Situk!AH25="",ISBLANK(value),Situk!AH25+AH24)</f>
        <v>0</v>
      </c>
      <c r="AI25">
        <f>IF(Situk!AI25="",ISBLANK(value),Situk!AI25+AI24)</f>
        <v>0</v>
      </c>
      <c r="AJ25">
        <f>IF(Situk!AJ25="",ISBLANK(value),Situk!AJ25+AJ24)</f>
        <v>0</v>
      </c>
    </row>
    <row r="26" spans="1:36" x14ac:dyDescent="0.25">
      <c r="A26" s="1">
        <v>44341</v>
      </c>
      <c r="B26" s="3">
        <v>145</v>
      </c>
      <c r="C26" t="b">
        <f>IF(Situk!C26="",ISBLANK(value),Situk!C26+C25)</f>
        <v>0</v>
      </c>
      <c r="D26" t="b">
        <f>IF(Situk!D26="",ISBLANK(value),Situk!D26+D25)</f>
        <v>0</v>
      </c>
      <c r="E26">
        <f>IF(Situk!E26="",ISBLANK(value),Situk!E26+E25)</f>
        <v>0</v>
      </c>
      <c r="F26">
        <f>IF(Situk!F26="",ISBLANK(value),Situk!F26+F25)</f>
        <v>0</v>
      </c>
      <c r="G26">
        <f>IF(Situk!G26="",ISBLANK(value),Situk!G26+G25)</f>
        <v>0</v>
      </c>
      <c r="H26" t="b">
        <f>IF(Situk!H26="",ISBLANK(value),Situk!H26+H25)</f>
        <v>0</v>
      </c>
      <c r="I26">
        <f>IF(Situk!I26="",ISBLANK(value),Situk!I26+I25)</f>
        <v>0</v>
      </c>
      <c r="J26">
        <f>IF(Situk!J26="",ISBLANK(value),Situk!J26+J25)</f>
        <v>0</v>
      </c>
      <c r="K26">
        <f>IF(Situk!K26="",ISBLANK(value),Situk!K26+K25)</f>
        <v>0</v>
      </c>
      <c r="L26">
        <f>IF(Situk!L26="",ISBLANK(value),Situk!L26+L25)</f>
        <v>0</v>
      </c>
      <c r="M26">
        <f>IF(Situk!M26="",ISBLANK(value),Situk!M26+M25)</f>
        <v>3</v>
      </c>
      <c r="N26">
        <f>IF(Situk!N26="",ISBLANK(value),Situk!N26+N25)</f>
        <v>0</v>
      </c>
      <c r="O26">
        <f>IF(Situk!O26="",ISBLANK(value),Situk!O26+O25)</f>
        <v>0</v>
      </c>
      <c r="P26">
        <f>IF(Situk!P26="",ISBLANK(value),Situk!P26+P25)</f>
        <v>3</v>
      </c>
      <c r="Q26">
        <f>IF(Situk!Q26="",ISBLANK(value),Situk!Q26+Q25)</f>
        <v>0</v>
      </c>
      <c r="R26">
        <f>IF(Situk!R26="",ISBLANK(value),Situk!R26+R25)</f>
        <v>0</v>
      </c>
      <c r="S26">
        <f>IF(Situk!S26="",ISBLANK(value),Situk!S26+S25)</f>
        <v>0</v>
      </c>
      <c r="T26">
        <f>IF(Situk!T26="",ISBLANK(value),Situk!T26+T25)</f>
        <v>154</v>
      </c>
      <c r="U26">
        <f>IF(Situk!U26="",ISBLANK(value),Situk!U26+U25)</f>
        <v>0</v>
      </c>
      <c r="V26">
        <f>IF(Situk!V26="",ISBLANK(value),Situk!V26+V25)</f>
        <v>0</v>
      </c>
      <c r="W26">
        <f>IF(Situk!W26="",ISBLANK(value),Situk!W26+W25)</f>
        <v>0</v>
      </c>
      <c r="X26">
        <f>IF(Situk!X26="",ISBLANK(value),Situk!X26+X25)</f>
        <v>5</v>
      </c>
      <c r="Y26">
        <f>IF(Situk!Y26="",ISBLANK(value),Situk!Y26+Y25)</f>
        <v>0</v>
      </c>
      <c r="Z26">
        <f>IF(Situk!Z26="",ISBLANK(value),Situk!Z26+Z25)</f>
        <v>3</v>
      </c>
      <c r="AA26">
        <f>IF(Situk!AA26="",ISBLANK(value),Situk!AA26+AA25)</f>
        <v>0</v>
      </c>
      <c r="AB26">
        <f>IF(Situk!AB26="",ISBLANK(value),Situk!AB26+AB25)</f>
        <v>0</v>
      </c>
      <c r="AC26">
        <f>IF(Situk!AC26="",ISBLANK(value),Situk!AC26+AC25)</f>
        <v>11</v>
      </c>
      <c r="AD26">
        <f>IF(Situk!AD26="",ISBLANK(value),Situk!AD26+AD25)</f>
        <v>3</v>
      </c>
      <c r="AE26">
        <f>IF(Situk!AE26="",ISBLANK(value),Situk!AE26+AE25)</f>
        <v>1</v>
      </c>
      <c r="AF26">
        <f>IF(Situk!AF26="",ISBLANK(value),Situk!AF26+AF25)</f>
        <v>3</v>
      </c>
      <c r="AG26">
        <f>IF(Situk!AG26="",ISBLANK(value),Situk!AG26+AG25)</f>
        <v>0</v>
      </c>
      <c r="AH26">
        <f>IF(Situk!AH26="",ISBLANK(value),Situk!AH26+AH25)</f>
        <v>0</v>
      </c>
      <c r="AI26">
        <f>IF(Situk!AI26="",ISBLANK(value),Situk!AI26+AI25)</f>
        <v>0</v>
      </c>
      <c r="AJ26">
        <f>IF(Situk!AJ26="",ISBLANK(value),Situk!AJ26+AJ25)</f>
        <v>0</v>
      </c>
    </row>
    <row r="27" spans="1:36" x14ac:dyDescent="0.25">
      <c r="A27" s="1">
        <v>44342</v>
      </c>
      <c r="B27" s="3">
        <v>146</v>
      </c>
      <c r="C27" t="b">
        <f>IF(Situk!C27="",ISBLANK(value),Situk!C27+C26)</f>
        <v>0</v>
      </c>
      <c r="D27">
        <f>IF(Situk!D27="",ISBLANK(value),Situk!D27+D26)</f>
        <v>0</v>
      </c>
      <c r="E27">
        <f>IF(Situk!E27="",ISBLANK(value),Situk!E27+E26)</f>
        <v>0</v>
      </c>
      <c r="F27">
        <f>IF(Situk!F27="",ISBLANK(value),Situk!F27+F26)</f>
        <v>0</v>
      </c>
      <c r="G27">
        <f>IF(Situk!G27="",ISBLANK(value),Situk!G27+G26)</f>
        <v>0</v>
      </c>
      <c r="H27" t="b">
        <f>IF(Situk!H27="",ISBLANK(value),Situk!H27+H26)</f>
        <v>0</v>
      </c>
      <c r="I27">
        <f>IF(Situk!I27="",ISBLANK(value),Situk!I27+I26)</f>
        <v>0</v>
      </c>
      <c r="J27">
        <f>IF(Situk!J27="",ISBLANK(value),Situk!J27+J26)</f>
        <v>0</v>
      </c>
      <c r="K27">
        <f>IF(Situk!K27="",ISBLANK(value),Situk!K27+K26)</f>
        <v>0</v>
      </c>
      <c r="L27">
        <f>IF(Situk!L27="",ISBLANK(value),Situk!L27+L26)</f>
        <v>0</v>
      </c>
      <c r="M27">
        <f>IF(Situk!M27="",ISBLANK(value),Situk!M27+M26)</f>
        <v>11</v>
      </c>
      <c r="N27">
        <f>IF(Situk!N27="",ISBLANK(value),Situk!N27+N26)</f>
        <v>0</v>
      </c>
      <c r="O27">
        <f>IF(Situk!O27="",ISBLANK(value),Situk!O27+O26)</f>
        <v>0</v>
      </c>
      <c r="P27">
        <f>IF(Situk!P27="",ISBLANK(value),Situk!P27+P26)</f>
        <v>5</v>
      </c>
      <c r="Q27">
        <f>IF(Situk!Q27="",ISBLANK(value),Situk!Q27+Q26)</f>
        <v>0</v>
      </c>
      <c r="R27">
        <f>IF(Situk!R27="",ISBLANK(value),Situk!R27+R26)</f>
        <v>0</v>
      </c>
      <c r="S27">
        <f>IF(Situk!S27="",ISBLANK(value),Situk!S27+S26)</f>
        <v>0</v>
      </c>
      <c r="T27">
        <f>IF(Situk!T27="",ISBLANK(value),Situk!T27+T26)</f>
        <v>211</v>
      </c>
      <c r="U27">
        <f>IF(Situk!U27="",ISBLANK(value),Situk!U27+U26)</f>
        <v>0</v>
      </c>
      <c r="V27">
        <f>IF(Situk!V27="",ISBLANK(value),Situk!V27+V26)</f>
        <v>0</v>
      </c>
      <c r="W27">
        <f>IF(Situk!W27="",ISBLANK(value),Situk!W27+W26)</f>
        <v>0</v>
      </c>
      <c r="X27">
        <f>IF(Situk!X27="",ISBLANK(value),Situk!X27+X26)</f>
        <v>5</v>
      </c>
      <c r="Y27">
        <f>IF(Situk!Y27="",ISBLANK(value),Situk!Y27+Y26)</f>
        <v>0</v>
      </c>
      <c r="Z27">
        <f>IF(Situk!Z27="",ISBLANK(value),Situk!Z27+Z26)</f>
        <v>3</v>
      </c>
      <c r="AA27">
        <f>IF(Situk!AA27="",ISBLANK(value),Situk!AA27+AA26)</f>
        <v>0</v>
      </c>
      <c r="AB27">
        <f>IF(Situk!AB27="",ISBLANK(value),Situk!AB27+AB26)</f>
        <v>5</v>
      </c>
      <c r="AC27">
        <f>IF(Situk!AC27="",ISBLANK(value),Situk!AC27+AC26)</f>
        <v>11</v>
      </c>
      <c r="AD27">
        <f>IF(Situk!AD27="",ISBLANK(value),Situk!AD27+AD26)</f>
        <v>6</v>
      </c>
      <c r="AE27">
        <f>IF(Situk!AE27="",ISBLANK(value),Situk!AE27+AE26)</f>
        <v>1</v>
      </c>
      <c r="AF27">
        <f>IF(Situk!AF27="",ISBLANK(value),Situk!AF27+AF26)</f>
        <v>94</v>
      </c>
      <c r="AG27">
        <f>IF(Situk!AG27="",ISBLANK(value),Situk!AG27+AG26)</f>
        <v>0</v>
      </c>
      <c r="AH27">
        <f>IF(Situk!AH27="",ISBLANK(value),Situk!AH27+AH26)</f>
        <v>0</v>
      </c>
      <c r="AI27">
        <f>IF(Situk!AI27="",ISBLANK(value),Situk!AI27+AI26)</f>
        <v>0</v>
      </c>
      <c r="AJ27">
        <f>IF(Situk!AJ27="",ISBLANK(value),Situk!AJ27+AJ26)</f>
        <v>0</v>
      </c>
    </row>
    <row r="28" spans="1:36" x14ac:dyDescent="0.25">
      <c r="A28" s="1">
        <v>44343</v>
      </c>
      <c r="B28" s="3">
        <v>147</v>
      </c>
      <c r="C28" t="b">
        <f>IF(Situk!C28="",ISBLANK(value),Situk!C28+C27)</f>
        <v>0</v>
      </c>
      <c r="D28">
        <f>IF(Situk!D28="",ISBLANK(value),Situk!D28+D27)</f>
        <v>0</v>
      </c>
      <c r="E28">
        <f>IF(Situk!E28="",ISBLANK(value),Situk!E28+E27)</f>
        <v>0</v>
      </c>
      <c r="F28">
        <f>IF(Situk!F28="",ISBLANK(value),Situk!F28+F27)</f>
        <v>0</v>
      </c>
      <c r="G28">
        <f>IF(Situk!G28="",ISBLANK(value),Situk!G28+G27)</f>
        <v>0</v>
      </c>
      <c r="H28" t="b">
        <f>IF(Situk!H28="",ISBLANK(value),Situk!H28+H27)</f>
        <v>0</v>
      </c>
      <c r="I28">
        <f>IF(Situk!I28="",ISBLANK(value),Situk!I28+I27)</f>
        <v>0</v>
      </c>
      <c r="J28">
        <f>IF(Situk!J28="",ISBLANK(value),Situk!J28+J27)</f>
        <v>0</v>
      </c>
      <c r="K28">
        <f>IF(Situk!K28="",ISBLANK(value),Situk!K28+K27)</f>
        <v>0</v>
      </c>
      <c r="L28">
        <f>IF(Situk!L28="",ISBLANK(value),Situk!L28+L27)</f>
        <v>0</v>
      </c>
      <c r="M28">
        <f>IF(Situk!M28="",ISBLANK(value),Situk!M28+M27)</f>
        <v>11</v>
      </c>
      <c r="N28">
        <f>IF(Situk!N28="",ISBLANK(value),Situk!N28+N27)</f>
        <v>0</v>
      </c>
      <c r="O28">
        <f>IF(Situk!O28="",ISBLANK(value),Situk!O28+O27)</f>
        <v>0</v>
      </c>
      <c r="P28">
        <f>IF(Situk!P28="",ISBLANK(value),Situk!P28+P27)</f>
        <v>16</v>
      </c>
      <c r="Q28">
        <f>IF(Situk!Q28="",ISBLANK(value),Situk!Q28+Q27)</f>
        <v>2</v>
      </c>
      <c r="R28">
        <f>IF(Situk!R28="",ISBLANK(value),Situk!R28+R27)</f>
        <v>3</v>
      </c>
      <c r="S28">
        <f>IF(Situk!S28="",ISBLANK(value),Situk!S28+S27)</f>
        <v>0</v>
      </c>
      <c r="T28">
        <f>IF(Situk!T28="",ISBLANK(value),Situk!T28+T27)</f>
        <v>1239</v>
      </c>
      <c r="U28">
        <f>IF(Situk!U28="",ISBLANK(value),Situk!U28+U27)</f>
        <v>0</v>
      </c>
      <c r="V28">
        <f>IF(Situk!V28="",ISBLANK(value),Situk!V28+V27)</f>
        <v>0</v>
      </c>
      <c r="W28">
        <f>IF(Situk!W28="",ISBLANK(value),Situk!W28+W27)</f>
        <v>0</v>
      </c>
      <c r="X28">
        <f>IF(Situk!X28="",ISBLANK(value),Situk!X28+X27)</f>
        <v>5</v>
      </c>
      <c r="Y28">
        <f>IF(Situk!Y28="",ISBLANK(value),Situk!Y28+Y27)</f>
        <v>0</v>
      </c>
      <c r="Z28">
        <f>IF(Situk!Z28="",ISBLANK(value),Situk!Z28+Z27)</f>
        <v>6</v>
      </c>
      <c r="AA28">
        <f>IF(Situk!AA28="",ISBLANK(value),Situk!AA28+AA27)</f>
        <v>0</v>
      </c>
      <c r="AB28">
        <f>IF(Situk!AB28="",ISBLANK(value),Situk!AB28+AB27)</f>
        <v>5</v>
      </c>
      <c r="AC28">
        <f>IF(Situk!AC28="",ISBLANK(value),Situk!AC28+AC27)</f>
        <v>11</v>
      </c>
      <c r="AD28">
        <f>IF(Situk!AD28="",ISBLANK(value),Situk!AD28+AD27)</f>
        <v>14</v>
      </c>
      <c r="AE28">
        <f>IF(Situk!AE28="",ISBLANK(value),Situk!AE28+AE27)</f>
        <v>1</v>
      </c>
      <c r="AF28">
        <f>IF(Situk!AF28="",ISBLANK(value),Situk!AF28+AF27)</f>
        <v>113</v>
      </c>
      <c r="AG28">
        <f>IF(Situk!AG28="",ISBLANK(value),Situk!AG28+AG27)</f>
        <v>0</v>
      </c>
      <c r="AH28">
        <f>IF(Situk!AH28="",ISBLANK(value),Situk!AH28+AH27)</f>
        <v>0</v>
      </c>
      <c r="AI28">
        <f>IF(Situk!AI28="",ISBLANK(value),Situk!AI28+AI27)</f>
        <v>0</v>
      </c>
      <c r="AJ28">
        <f>IF(Situk!AJ28="",ISBLANK(value),Situk!AJ28+AJ27)</f>
        <v>0</v>
      </c>
    </row>
    <row r="29" spans="1:36" x14ac:dyDescent="0.25">
      <c r="A29" s="1">
        <v>44344</v>
      </c>
      <c r="B29" s="3">
        <v>148</v>
      </c>
      <c r="C29" t="b">
        <f>IF(Situk!C29="",ISBLANK(value),Situk!C29+C28)</f>
        <v>0</v>
      </c>
      <c r="D29">
        <f>IF(Situk!D29="",ISBLANK(value),Situk!D29+D28)</f>
        <v>0</v>
      </c>
      <c r="E29">
        <f>IF(Situk!E29="",ISBLANK(value),Situk!E29+E28)</f>
        <v>0</v>
      </c>
      <c r="F29">
        <f>IF(Situk!F29="",ISBLANK(value),Situk!F29+F28)</f>
        <v>0</v>
      </c>
      <c r="G29">
        <f>IF(Situk!G29="",ISBLANK(value),Situk!G29+G28)</f>
        <v>4</v>
      </c>
      <c r="H29" t="b">
        <f>IF(Situk!H29="",ISBLANK(value),Situk!H29+H28)</f>
        <v>0</v>
      </c>
      <c r="I29">
        <f>IF(Situk!I29="",ISBLANK(value),Situk!I29+I28)</f>
        <v>0</v>
      </c>
      <c r="J29">
        <f>IF(Situk!J29="",ISBLANK(value),Situk!J29+J28)</f>
        <v>1</v>
      </c>
      <c r="K29">
        <f>IF(Situk!K29="",ISBLANK(value),Situk!K29+K28)</f>
        <v>0</v>
      </c>
      <c r="L29">
        <f>IF(Situk!L29="",ISBLANK(value),Situk!L29+L28)</f>
        <v>0</v>
      </c>
      <c r="M29">
        <f>IF(Situk!M29="",ISBLANK(value),Situk!M29+M28)</f>
        <v>11</v>
      </c>
      <c r="N29">
        <f>IF(Situk!N29="",ISBLANK(value),Situk!N29+N28)</f>
        <v>0</v>
      </c>
      <c r="O29">
        <f>IF(Situk!O29="",ISBLANK(value),Situk!O29+O28)</f>
        <v>0</v>
      </c>
      <c r="P29">
        <f>IF(Situk!P29="",ISBLANK(value),Situk!P29+P28)</f>
        <v>16</v>
      </c>
      <c r="Q29">
        <f>IF(Situk!Q29="",ISBLANK(value),Situk!Q29+Q28)</f>
        <v>4</v>
      </c>
      <c r="R29">
        <f>IF(Situk!R29="",ISBLANK(value),Situk!R29+R28)</f>
        <v>12</v>
      </c>
      <c r="S29">
        <f>IF(Situk!S29="",ISBLANK(value),Situk!S29+S28)</f>
        <v>0</v>
      </c>
      <c r="T29">
        <f>IF(Situk!T29="",ISBLANK(value),Situk!T29+T28)</f>
        <v>1340</v>
      </c>
      <c r="U29">
        <f>IF(Situk!U29="",ISBLANK(value),Situk!U29+U28)</f>
        <v>0</v>
      </c>
      <c r="V29">
        <f>IF(Situk!V29="",ISBLANK(value),Situk!V29+V28)</f>
        <v>0</v>
      </c>
      <c r="W29">
        <f>IF(Situk!W29="",ISBLANK(value),Situk!W29+W28)</f>
        <v>0</v>
      </c>
      <c r="X29">
        <f>IF(Situk!X29="",ISBLANK(value),Situk!X29+X28)</f>
        <v>5</v>
      </c>
      <c r="Y29">
        <f>IF(Situk!Y29="",ISBLANK(value),Situk!Y29+Y28)</f>
        <v>0</v>
      </c>
      <c r="Z29">
        <f>IF(Situk!Z29="",ISBLANK(value),Situk!Z29+Z28)</f>
        <v>13</v>
      </c>
      <c r="AA29">
        <f>IF(Situk!AA29="",ISBLANK(value),Situk!AA29+AA28)</f>
        <v>0</v>
      </c>
      <c r="AB29">
        <f>IF(Situk!AB29="",ISBLANK(value),Situk!AB29+AB28)</f>
        <v>5</v>
      </c>
      <c r="AC29">
        <f>IF(Situk!AC29="",ISBLANK(value),Situk!AC29+AC28)</f>
        <v>12</v>
      </c>
      <c r="AD29">
        <f>IF(Situk!AD29="",ISBLANK(value),Situk!AD29+AD28)</f>
        <v>19</v>
      </c>
      <c r="AE29">
        <f>IF(Situk!AE29="",ISBLANK(value),Situk!AE29+AE28)</f>
        <v>1</v>
      </c>
      <c r="AF29">
        <f>IF(Situk!AF29="",ISBLANK(value),Situk!AF29+AF28)</f>
        <v>314</v>
      </c>
      <c r="AG29">
        <f>IF(Situk!AG29="",ISBLANK(value),Situk!AG29+AG28)</f>
        <v>0</v>
      </c>
      <c r="AH29">
        <f>IF(Situk!AH29="",ISBLANK(value),Situk!AH29+AH28)</f>
        <v>0</v>
      </c>
      <c r="AI29">
        <f>IF(Situk!AI29="",ISBLANK(value),Situk!AI29+AI28)</f>
        <v>0</v>
      </c>
      <c r="AJ29">
        <f>IF(Situk!AJ29="",ISBLANK(value),Situk!AJ29+AJ28)</f>
        <v>5</v>
      </c>
    </row>
    <row r="30" spans="1:36" x14ac:dyDescent="0.25">
      <c r="A30" s="1">
        <v>44345</v>
      </c>
      <c r="B30" s="3">
        <v>149</v>
      </c>
      <c r="C30" t="b">
        <f>IF(Situk!C30="",ISBLANK(value),Situk!C30+C29)</f>
        <v>0</v>
      </c>
      <c r="D30">
        <f>IF(Situk!D30="",ISBLANK(value),Situk!D30+D29)</f>
        <v>0</v>
      </c>
      <c r="E30">
        <f>IF(Situk!E30="",ISBLANK(value),Situk!E30+E29)</f>
        <v>0</v>
      </c>
      <c r="F30">
        <f>IF(Situk!F30="",ISBLANK(value),Situk!F30+F29)</f>
        <v>0</v>
      </c>
      <c r="G30">
        <f>IF(Situk!G30="",ISBLANK(value),Situk!G30+G29)</f>
        <v>9</v>
      </c>
      <c r="H30" t="b">
        <f>IF(Situk!H30="",ISBLANK(value),Situk!H30+H29)</f>
        <v>0</v>
      </c>
      <c r="I30">
        <f>IF(Situk!I30="",ISBLANK(value),Situk!I30+I29)</f>
        <v>0</v>
      </c>
      <c r="J30">
        <f>IF(Situk!J30="",ISBLANK(value),Situk!J30+J29)</f>
        <v>1</v>
      </c>
      <c r="K30">
        <f>IF(Situk!K30="",ISBLANK(value),Situk!K30+K29)</f>
        <v>0</v>
      </c>
      <c r="L30">
        <f>IF(Situk!L30="",ISBLANK(value),Situk!L30+L29)</f>
        <v>0</v>
      </c>
      <c r="M30">
        <f>IF(Situk!M30="",ISBLANK(value),Situk!M30+M29)</f>
        <v>11</v>
      </c>
      <c r="N30">
        <f>IF(Situk!N30="",ISBLANK(value),Situk!N30+N29)</f>
        <v>0</v>
      </c>
      <c r="O30">
        <f>IF(Situk!O30="",ISBLANK(value),Situk!O30+O29)</f>
        <v>1</v>
      </c>
      <c r="P30">
        <f>IF(Situk!P30="",ISBLANK(value),Situk!P30+P29)</f>
        <v>22</v>
      </c>
      <c r="Q30">
        <f>IF(Situk!Q30="",ISBLANK(value),Situk!Q30+Q29)</f>
        <v>4</v>
      </c>
      <c r="R30">
        <f>IF(Situk!R30="",ISBLANK(value),Situk!R30+R29)</f>
        <v>12</v>
      </c>
      <c r="S30">
        <f>IF(Situk!S30="",ISBLANK(value),Situk!S30+S29)</f>
        <v>3</v>
      </c>
      <c r="T30">
        <f>IF(Situk!T30="",ISBLANK(value),Situk!T30+T29)</f>
        <v>2067</v>
      </c>
      <c r="U30">
        <f>IF(Situk!U30="",ISBLANK(value),Situk!U30+U29)</f>
        <v>0</v>
      </c>
      <c r="V30">
        <f>IF(Situk!V30="",ISBLANK(value),Situk!V30+V29)</f>
        <v>0</v>
      </c>
      <c r="W30">
        <f>IF(Situk!W30="",ISBLANK(value),Situk!W30+W29)</f>
        <v>0</v>
      </c>
      <c r="X30">
        <f>IF(Situk!X30="",ISBLANK(value),Situk!X30+X29)</f>
        <v>5</v>
      </c>
      <c r="Y30">
        <f>IF(Situk!Y30="",ISBLANK(value),Situk!Y30+Y29)</f>
        <v>1</v>
      </c>
      <c r="Z30">
        <f>IF(Situk!Z30="",ISBLANK(value),Situk!Z30+Z29)</f>
        <v>13</v>
      </c>
      <c r="AA30">
        <f>IF(Situk!AA30="",ISBLANK(value),Situk!AA30+AA29)</f>
        <v>0</v>
      </c>
      <c r="AB30">
        <f>IF(Situk!AB30="",ISBLANK(value),Situk!AB30+AB29)</f>
        <v>16</v>
      </c>
      <c r="AC30">
        <f>IF(Situk!AC30="",ISBLANK(value),Situk!AC30+AC29)</f>
        <v>12</v>
      </c>
      <c r="AD30">
        <f>IF(Situk!AD30="",ISBLANK(value),Situk!AD30+AD29)</f>
        <v>22</v>
      </c>
      <c r="AE30">
        <f>IF(Situk!AE30="",ISBLANK(value),Situk!AE30+AE29)</f>
        <v>1</v>
      </c>
      <c r="AF30">
        <f>IF(Situk!AF30="",ISBLANK(value),Situk!AF30+AF29)</f>
        <v>315</v>
      </c>
      <c r="AG30">
        <f>IF(Situk!AG30="",ISBLANK(value),Situk!AG30+AG29)</f>
        <v>0</v>
      </c>
      <c r="AH30">
        <f>IF(Situk!AH30="",ISBLANK(value),Situk!AH30+AH29)</f>
        <v>0</v>
      </c>
      <c r="AI30">
        <f>IF(Situk!AI30="",ISBLANK(value),Situk!AI30+AI29)</f>
        <v>0</v>
      </c>
      <c r="AJ30">
        <f>IF(Situk!AJ30="",ISBLANK(value),Situk!AJ30+AJ29)</f>
        <v>5</v>
      </c>
    </row>
    <row r="31" spans="1:36" x14ac:dyDescent="0.25">
      <c r="A31" s="1">
        <v>44346</v>
      </c>
      <c r="B31" s="3">
        <v>150</v>
      </c>
      <c r="C31" t="b">
        <f>IF(Situk!C31="",ISBLANK(value),Situk!C31+C30)</f>
        <v>0</v>
      </c>
      <c r="D31">
        <f>IF(Situk!D31="",ISBLANK(value),Situk!D31+D30)</f>
        <v>0</v>
      </c>
      <c r="E31">
        <f>IF(Situk!E31="",ISBLANK(value),Situk!E31+E30)</f>
        <v>0</v>
      </c>
      <c r="F31">
        <f>IF(Situk!F31="",ISBLANK(value),Situk!F31+F30)</f>
        <v>0</v>
      </c>
      <c r="G31">
        <f>IF(Situk!G31="",ISBLANK(value),Situk!G31+G30)</f>
        <v>23</v>
      </c>
      <c r="H31" t="b">
        <f>IF(Situk!H31="",ISBLANK(value),Situk!H31+H30)</f>
        <v>0</v>
      </c>
      <c r="I31">
        <f>IF(Situk!I31="",ISBLANK(value),Situk!I31+I30)</f>
        <v>7</v>
      </c>
      <c r="J31">
        <f>IF(Situk!J31="",ISBLANK(value),Situk!J31+J30)</f>
        <v>3</v>
      </c>
      <c r="K31">
        <f>IF(Situk!K31="",ISBLANK(value),Situk!K31+K30)</f>
        <v>0</v>
      </c>
      <c r="L31">
        <f>IF(Situk!L31="",ISBLANK(value),Situk!L31+L30)</f>
        <v>0</v>
      </c>
      <c r="M31">
        <f>IF(Situk!M31="",ISBLANK(value),Situk!M31+M30)</f>
        <v>11</v>
      </c>
      <c r="N31">
        <f>IF(Situk!N31="",ISBLANK(value),Situk!N31+N30)</f>
        <v>0</v>
      </c>
      <c r="O31">
        <f>IF(Situk!O31="",ISBLANK(value),Situk!O31+O30)</f>
        <v>2</v>
      </c>
      <c r="P31">
        <f>IF(Situk!P31="",ISBLANK(value),Situk!P31+P30)</f>
        <v>35</v>
      </c>
      <c r="Q31">
        <f>IF(Situk!Q31="",ISBLANK(value),Situk!Q31+Q30)</f>
        <v>9</v>
      </c>
      <c r="R31">
        <f>IF(Situk!R31="",ISBLANK(value),Situk!R31+R30)</f>
        <v>27</v>
      </c>
      <c r="S31">
        <f>IF(Situk!S31="",ISBLANK(value),Situk!S31+S30)</f>
        <v>7</v>
      </c>
      <c r="T31">
        <f>IF(Situk!T31="",ISBLANK(value),Situk!T31+T30)</f>
        <v>3013</v>
      </c>
      <c r="U31">
        <f>IF(Situk!U31="",ISBLANK(value),Situk!U31+U30)</f>
        <v>0</v>
      </c>
      <c r="V31">
        <f>IF(Situk!V31="",ISBLANK(value),Situk!V31+V30)</f>
        <v>1</v>
      </c>
      <c r="W31">
        <f>IF(Situk!W31="",ISBLANK(value),Situk!W31+W30)</f>
        <v>0</v>
      </c>
      <c r="X31">
        <f>IF(Situk!X31="",ISBLANK(value),Situk!X31+X30)</f>
        <v>5</v>
      </c>
      <c r="Y31">
        <f>IF(Situk!Y31="",ISBLANK(value),Situk!Y31+Y30)</f>
        <v>1</v>
      </c>
      <c r="Z31">
        <f>IF(Situk!Z31="",ISBLANK(value),Situk!Z31+Z30)</f>
        <v>13</v>
      </c>
      <c r="AA31">
        <f>IF(Situk!AA31="",ISBLANK(value),Situk!AA31+AA30)</f>
        <v>1</v>
      </c>
      <c r="AB31">
        <f>IF(Situk!AB31="",ISBLANK(value),Situk!AB31+AB30)</f>
        <v>441</v>
      </c>
      <c r="AC31">
        <f>IF(Situk!AC31="",ISBLANK(value),Situk!AC31+AC30)</f>
        <v>12</v>
      </c>
      <c r="AD31">
        <f>IF(Situk!AD31="",ISBLANK(value),Situk!AD31+AD30)</f>
        <v>25</v>
      </c>
      <c r="AE31">
        <f>IF(Situk!AE31="",ISBLANK(value),Situk!AE31+AE30)</f>
        <v>1</v>
      </c>
      <c r="AF31">
        <f>IF(Situk!AF31="",ISBLANK(value),Situk!AF31+AF30)</f>
        <v>322</v>
      </c>
      <c r="AG31">
        <f>IF(Situk!AG31="",ISBLANK(value),Situk!AG31+AG30)</f>
        <v>1</v>
      </c>
      <c r="AH31">
        <f>IF(Situk!AH31="",ISBLANK(value),Situk!AH31+AH30)</f>
        <v>0</v>
      </c>
      <c r="AI31">
        <f>IF(Situk!AI31="",ISBLANK(value),Situk!AI31+AI30)</f>
        <v>0</v>
      </c>
      <c r="AJ31">
        <f>IF(Situk!AJ31="",ISBLANK(value),Situk!AJ31+AJ30)</f>
        <v>5</v>
      </c>
    </row>
    <row r="32" spans="1:36" x14ac:dyDescent="0.25">
      <c r="A32" s="1">
        <v>44347</v>
      </c>
      <c r="B32" s="3">
        <v>151</v>
      </c>
      <c r="C32" t="b">
        <f>IF(Situk!C32="",ISBLANK(value),Situk!C32+C31)</f>
        <v>0</v>
      </c>
      <c r="D32">
        <f>IF(Situk!D32="",ISBLANK(value),Situk!D32+D31)</f>
        <v>11</v>
      </c>
      <c r="E32">
        <f>IF(Situk!E32="",ISBLANK(value),Situk!E32+E31)</f>
        <v>0</v>
      </c>
      <c r="F32">
        <f>IF(Situk!F32="",ISBLANK(value),Situk!F32+F31)</f>
        <v>0</v>
      </c>
      <c r="G32">
        <f>IF(Situk!G32="",ISBLANK(value),Situk!G32+G31)</f>
        <v>25</v>
      </c>
      <c r="H32" t="b">
        <f>IF(Situk!H32="",ISBLANK(value),Situk!H32+H31)</f>
        <v>0</v>
      </c>
      <c r="I32">
        <f>IF(Situk!I32="",ISBLANK(value),Situk!I32+I31)</f>
        <v>21</v>
      </c>
      <c r="J32">
        <f>IF(Situk!J32="",ISBLANK(value),Situk!J32+J31)</f>
        <v>3</v>
      </c>
      <c r="K32">
        <f>IF(Situk!K32="",ISBLANK(value),Situk!K32+K31)</f>
        <v>0</v>
      </c>
      <c r="L32">
        <f>IF(Situk!L32="",ISBLANK(value),Situk!L32+L31)</f>
        <v>0</v>
      </c>
      <c r="M32">
        <f>IF(Situk!M32="",ISBLANK(value),Situk!M32+M31)</f>
        <v>21</v>
      </c>
      <c r="N32">
        <f>IF(Situk!N32="",ISBLANK(value),Situk!N32+N31)</f>
        <v>0</v>
      </c>
      <c r="O32">
        <f>IF(Situk!O32="",ISBLANK(value),Situk!O32+O31)</f>
        <v>2</v>
      </c>
      <c r="P32">
        <f>IF(Situk!P32="",ISBLANK(value),Situk!P32+P31)</f>
        <v>35</v>
      </c>
      <c r="Q32">
        <f>IF(Situk!Q32="",ISBLANK(value),Situk!Q32+Q31)</f>
        <v>28</v>
      </c>
      <c r="R32">
        <f>IF(Situk!R32="",ISBLANK(value),Situk!R32+R31)</f>
        <v>35</v>
      </c>
      <c r="S32">
        <f>IF(Situk!S32="",ISBLANK(value),Situk!S32+S31)</f>
        <v>7</v>
      </c>
      <c r="T32">
        <f>IF(Situk!T32="",ISBLANK(value),Situk!T32+T31)</f>
        <v>3754</v>
      </c>
      <c r="U32">
        <f>IF(Situk!U32="",ISBLANK(value),Situk!U32+U31)</f>
        <v>0</v>
      </c>
      <c r="V32">
        <f>IF(Situk!V32="",ISBLANK(value),Situk!V32+V31)</f>
        <v>1</v>
      </c>
      <c r="W32">
        <f>IF(Situk!W32="",ISBLANK(value),Situk!W32+W31)</f>
        <v>0</v>
      </c>
      <c r="X32">
        <f>IF(Situk!X32="",ISBLANK(value),Situk!X32+X31)</f>
        <v>10</v>
      </c>
      <c r="Y32">
        <f>IF(Situk!Y32="",ISBLANK(value),Situk!Y32+Y31)</f>
        <v>1</v>
      </c>
      <c r="Z32">
        <f>IF(Situk!Z32="",ISBLANK(value),Situk!Z32+Z31)</f>
        <v>18</v>
      </c>
      <c r="AA32">
        <f>IF(Situk!AA32="",ISBLANK(value),Situk!AA32+AA31)</f>
        <v>2</v>
      </c>
      <c r="AB32">
        <f>IF(Situk!AB32="",ISBLANK(value),Situk!AB32+AB31)</f>
        <v>509</v>
      </c>
      <c r="AC32">
        <f>IF(Situk!AC32="",ISBLANK(value),Situk!AC32+AC31)</f>
        <v>12</v>
      </c>
      <c r="AD32">
        <f>IF(Situk!AD32="",ISBLANK(value),Situk!AD32+AD31)</f>
        <v>26</v>
      </c>
      <c r="AE32">
        <f>IF(Situk!AE32="",ISBLANK(value),Situk!AE32+AE31)</f>
        <v>1</v>
      </c>
      <c r="AF32">
        <f>IF(Situk!AF32="",ISBLANK(value),Situk!AF32+AF31)</f>
        <v>391</v>
      </c>
      <c r="AG32">
        <f>IF(Situk!AG32="",ISBLANK(value),Situk!AG32+AG31)</f>
        <v>1</v>
      </c>
      <c r="AH32">
        <f>IF(Situk!AH32="",ISBLANK(value),Situk!AH32+AH31)</f>
        <v>0</v>
      </c>
      <c r="AI32">
        <f>IF(Situk!AI32="",ISBLANK(value),Situk!AI32+AI31)</f>
        <v>0</v>
      </c>
      <c r="AJ32">
        <f>IF(Situk!AJ32="",ISBLANK(value),Situk!AJ32+AJ31)</f>
        <v>5</v>
      </c>
    </row>
    <row r="33" spans="1:36" x14ac:dyDescent="0.25">
      <c r="A33" s="1">
        <v>44348</v>
      </c>
      <c r="B33" s="3">
        <v>152</v>
      </c>
      <c r="C33" t="b">
        <f>IF(Situk!C33="",ISBLANK(value),Situk!C33+C32)</f>
        <v>0</v>
      </c>
      <c r="D33">
        <f>IF(Situk!D33="",ISBLANK(value),Situk!D33+D32)</f>
        <v>16</v>
      </c>
      <c r="E33">
        <f>IF(Situk!E33="",ISBLANK(value),Situk!E33+E32)</f>
        <v>5</v>
      </c>
      <c r="F33">
        <f>IF(Situk!F33="",ISBLANK(value),Situk!F33+F32)</f>
        <v>0</v>
      </c>
      <c r="G33">
        <f>IF(Situk!G33="",ISBLANK(value),Situk!G33+G32)</f>
        <v>27</v>
      </c>
      <c r="H33" t="b">
        <f>IF(Situk!H33="",ISBLANK(value),Situk!H33+H32)</f>
        <v>0</v>
      </c>
      <c r="I33">
        <f>IF(Situk!I33="",ISBLANK(value),Situk!I33+I32)</f>
        <v>30</v>
      </c>
      <c r="J33">
        <f>IF(Situk!J33="",ISBLANK(value),Situk!J33+J32)</f>
        <v>3</v>
      </c>
      <c r="K33">
        <f>IF(Situk!K33="",ISBLANK(value),Situk!K33+K32)</f>
        <v>0</v>
      </c>
      <c r="L33">
        <f>IF(Situk!L33="",ISBLANK(value),Situk!L33+L32)</f>
        <v>197</v>
      </c>
      <c r="M33">
        <f>IF(Situk!M33="",ISBLANK(value),Situk!M33+M32)</f>
        <v>30</v>
      </c>
      <c r="N33">
        <f>IF(Situk!N33="",ISBLANK(value),Situk!N33+N32)</f>
        <v>0</v>
      </c>
      <c r="O33">
        <f>IF(Situk!O33="",ISBLANK(value),Situk!O33+O32)</f>
        <v>2</v>
      </c>
      <c r="P33">
        <f>IF(Situk!P33="",ISBLANK(value),Situk!P33+P32)</f>
        <v>207</v>
      </c>
      <c r="Q33">
        <f>IF(Situk!Q33="",ISBLANK(value),Situk!Q33+Q32)</f>
        <v>56</v>
      </c>
      <c r="R33">
        <f>IF(Situk!R33="",ISBLANK(value),Situk!R33+R32)</f>
        <v>36</v>
      </c>
      <c r="S33">
        <f>IF(Situk!S33="",ISBLANK(value),Situk!S33+S32)</f>
        <v>14</v>
      </c>
      <c r="T33">
        <f>IF(Situk!T33="",ISBLANK(value),Situk!T33+T32)</f>
        <v>4826</v>
      </c>
      <c r="U33">
        <f>IF(Situk!U33="",ISBLANK(value),Situk!U33+U32)</f>
        <v>0</v>
      </c>
      <c r="V33">
        <f>IF(Situk!V33="",ISBLANK(value),Situk!V33+V32)</f>
        <v>1</v>
      </c>
      <c r="W33">
        <f>IF(Situk!W33="",ISBLANK(value),Situk!W33+W32)</f>
        <v>0</v>
      </c>
      <c r="X33">
        <f>IF(Situk!X33="",ISBLANK(value),Situk!X33+X32)</f>
        <v>1321</v>
      </c>
      <c r="Y33">
        <f>IF(Situk!Y33="",ISBLANK(value),Situk!Y33+Y32)</f>
        <v>1</v>
      </c>
      <c r="Z33">
        <f>IF(Situk!Z33="",ISBLANK(value),Situk!Z33+Z32)</f>
        <v>99</v>
      </c>
      <c r="AA33">
        <f>IF(Situk!AA33="",ISBLANK(value),Situk!AA33+AA32)</f>
        <v>3</v>
      </c>
      <c r="AB33">
        <f>IF(Situk!AB33="",ISBLANK(value),Situk!AB33+AB32)</f>
        <v>547</v>
      </c>
      <c r="AC33">
        <f>IF(Situk!AC33="",ISBLANK(value),Situk!AC33+AC32)</f>
        <v>12</v>
      </c>
      <c r="AD33">
        <f>IF(Situk!AD33="",ISBLANK(value),Situk!AD33+AD32)</f>
        <v>28</v>
      </c>
      <c r="AE33">
        <f>IF(Situk!AE33="",ISBLANK(value),Situk!AE33+AE32)</f>
        <v>1</v>
      </c>
      <c r="AF33">
        <f>IF(Situk!AF33="",ISBLANK(value),Situk!AF33+AF32)</f>
        <v>2110</v>
      </c>
      <c r="AG33">
        <f>IF(Situk!AG33="",ISBLANK(value),Situk!AG33+AG32)</f>
        <v>1</v>
      </c>
      <c r="AH33">
        <f>IF(Situk!AH33="",ISBLANK(value),Situk!AH33+AH32)</f>
        <v>1</v>
      </c>
      <c r="AI33">
        <f>IF(Situk!AI33="",ISBLANK(value),Situk!AI33+AI32)</f>
        <v>0</v>
      </c>
      <c r="AJ33">
        <f>IF(Situk!AJ33="",ISBLANK(value),Situk!AJ33+AJ32)</f>
        <v>5</v>
      </c>
    </row>
    <row r="34" spans="1:36" x14ac:dyDescent="0.25">
      <c r="A34" s="1">
        <v>44349</v>
      </c>
      <c r="B34" s="3">
        <v>153</v>
      </c>
      <c r="C34" t="b">
        <f>IF(Situk!C34="",ISBLANK(value),Situk!C34+C33)</f>
        <v>0</v>
      </c>
      <c r="D34">
        <f>IF(Situk!D34="",ISBLANK(value),Situk!D34+D33)</f>
        <v>22</v>
      </c>
      <c r="E34">
        <f>IF(Situk!E34="",ISBLANK(value),Situk!E34+E33)</f>
        <v>6</v>
      </c>
      <c r="F34">
        <f>IF(Situk!F34="",ISBLANK(value),Situk!F34+F33)</f>
        <v>0</v>
      </c>
      <c r="G34">
        <f>IF(Situk!G34="",ISBLANK(value),Situk!G34+G33)</f>
        <v>31</v>
      </c>
      <c r="H34" t="b">
        <f>IF(Situk!H34="",ISBLANK(value),Situk!H34+H33)</f>
        <v>0</v>
      </c>
      <c r="I34">
        <f>IF(Situk!I34="",ISBLANK(value),Situk!I34+I33)</f>
        <v>47</v>
      </c>
      <c r="J34">
        <f>IF(Situk!J34="",ISBLANK(value),Situk!J34+J33)</f>
        <v>3</v>
      </c>
      <c r="K34">
        <f>IF(Situk!K34="",ISBLANK(value),Situk!K34+K33)</f>
        <v>0</v>
      </c>
      <c r="L34">
        <f>IF(Situk!L34="",ISBLANK(value),Situk!L34+L33)</f>
        <v>541</v>
      </c>
      <c r="M34">
        <f>IF(Situk!M34="",ISBLANK(value),Situk!M34+M33)</f>
        <v>53</v>
      </c>
      <c r="N34">
        <f>IF(Situk!N34="",ISBLANK(value),Situk!N34+N33)</f>
        <v>3</v>
      </c>
      <c r="O34">
        <f>IF(Situk!O34="",ISBLANK(value),Situk!O34+O33)</f>
        <v>2</v>
      </c>
      <c r="P34">
        <f>IF(Situk!P34="",ISBLANK(value),Situk!P34+P33)</f>
        <v>212</v>
      </c>
      <c r="Q34">
        <f>IF(Situk!Q34="",ISBLANK(value),Situk!Q34+Q33)</f>
        <v>113</v>
      </c>
      <c r="R34">
        <f>IF(Situk!R34="",ISBLANK(value),Situk!R34+R33)</f>
        <v>336</v>
      </c>
      <c r="S34">
        <f>IF(Situk!S34="",ISBLANK(value),Situk!S34+S33)</f>
        <v>36</v>
      </c>
      <c r="T34">
        <f>IF(Situk!T34="",ISBLANK(value),Situk!T34+T33)</f>
        <v>5514</v>
      </c>
      <c r="U34">
        <f>IF(Situk!U34="",ISBLANK(value),Situk!U34+U33)</f>
        <v>0</v>
      </c>
      <c r="V34">
        <f>IF(Situk!V34="",ISBLANK(value),Situk!V34+V33)</f>
        <v>4</v>
      </c>
      <c r="W34">
        <f>IF(Situk!W34="",ISBLANK(value),Situk!W34+W33)</f>
        <v>0</v>
      </c>
      <c r="X34">
        <f>IF(Situk!X34="",ISBLANK(value),Situk!X34+X33)</f>
        <v>2147</v>
      </c>
      <c r="Y34">
        <f>IF(Situk!Y34="",ISBLANK(value),Situk!Y34+Y33)</f>
        <v>3</v>
      </c>
      <c r="Z34">
        <f>IF(Situk!Z34="",ISBLANK(value),Situk!Z34+Z33)</f>
        <v>100</v>
      </c>
      <c r="AA34">
        <f>IF(Situk!AA34="",ISBLANK(value),Situk!AA34+AA33)</f>
        <v>3</v>
      </c>
      <c r="AB34">
        <f>IF(Situk!AB34="",ISBLANK(value),Situk!AB34+AB33)</f>
        <v>812</v>
      </c>
      <c r="AC34">
        <f>IF(Situk!AC34="",ISBLANK(value),Situk!AC34+AC33)</f>
        <v>12</v>
      </c>
      <c r="AD34">
        <f>IF(Situk!AD34="",ISBLANK(value),Situk!AD34+AD33)</f>
        <v>28</v>
      </c>
      <c r="AE34">
        <f>IF(Situk!AE34="",ISBLANK(value),Situk!AE34+AE33)</f>
        <v>1</v>
      </c>
      <c r="AF34">
        <f>IF(Situk!AF34="",ISBLANK(value),Situk!AF34+AF33)</f>
        <v>6422</v>
      </c>
      <c r="AG34">
        <f>IF(Situk!AG34="",ISBLANK(value),Situk!AG34+AG33)</f>
        <v>1</v>
      </c>
      <c r="AH34">
        <f>IF(Situk!AH34="",ISBLANK(value),Situk!AH34+AH33)</f>
        <v>7</v>
      </c>
      <c r="AI34">
        <f>IF(Situk!AI34="",ISBLANK(value),Situk!AI34+AI33)</f>
        <v>1</v>
      </c>
      <c r="AJ34">
        <f>IF(Situk!AJ34="",ISBLANK(value),Situk!AJ34+AJ33)</f>
        <v>5</v>
      </c>
    </row>
    <row r="35" spans="1:36" x14ac:dyDescent="0.25">
      <c r="A35" s="1">
        <v>44350</v>
      </c>
      <c r="B35" s="3">
        <v>154</v>
      </c>
      <c r="C35" t="b">
        <f>IF(Situk!C35="",ISBLANK(value),Situk!C35+C34)</f>
        <v>0</v>
      </c>
      <c r="D35">
        <f>IF(Situk!D35="",ISBLANK(value),Situk!D35+D34)</f>
        <v>29</v>
      </c>
      <c r="E35">
        <f>IF(Situk!E35="",ISBLANK(value),Situk!E35+E34)</f>
        <v>14</v>
      </c>
      <c r="F35">
        <f>IF(Situk!F35="",ISBLANK(value),Situk!F35+F34)</f>
        <v>0</v>
      </c>
      <c r="G35">
        <f>IF(Situk!G35="",ISBLANK(value),Situk!G35+G34)</f>
        <v>37</v>
      </c>
      <c r="H35" t="b">
        <f>IF(Situk!H35="",ISBLANK(value),Situk!H35+H34)</f>
        <v>0</v>
      </c>
      <c r="I35">
        <f>IF(Situk!I35="",ISBLANK(value),Situk!I35+I34)</f>
        <v>63</v>
      </c>
      <c r="J35">
        <f>IF(Situk!J35="",ISBLANK(value),Situk!J35+J34)</f>
        <v>3</v>
      </c>
      <c r="K35">
        <f>IF(Situk!K35="",ISBLANK(value),Situk!K35+K34)</f>
        <v>0</v>
      </c>
      <c r="L35">
        <f>IF(Situk!L35="",ISBLANK(value),Situk!L35+L34)</f>
        <v>739</v>
      </c>
      <c r="M35">
        <f>IF(Situk!M35="",ISBLANK(value),Situk!M35+M34)</f>
        <v>53</v>
      </c>
      <c r="N35">
        <f>IF(Situk!N35="",ISBLANK(value),Situk!N35+N34)</f>
        <v>6</v>
      </c>
      <c r="O35">
        <f>IF(Situk!O35="",ISBLANK(value),Situk!O35+O34)</f>
        <v>2</v>
      </c>
      <c r="P35">
        <f>IF(Situk!P35="",ISBLANK(value),Situk!P35+P34)</f>
        <v>223</v>
      </c>
      <c r="Q35">
        <f>IF(Situk!Q35="",ISBLANK(value),Situk!Q35+Q34)</f>
        <v>113</v>
      </c>
      <c r="R35">
        <f>IF(Situk!R35="",ISBLANK(value),Situk!R35+R34)</f>
        <v>519</v>
      </c>
      <c r="S35">
        <f>IF(Situk!S35="",ISBLANK(value),Situk!S35+S34)</f>
        <v>36</v>
      </c>
      <c r="T35">
        <f>IF(Situk!T35="",ISBLANK(value),Situk!T35+T34)</f>
        <v>6780</v>
      </c>
      <c r="U35">
        <f>IF(Situk!U35="",ISBLANK(value),Situk!U35+U34)</f>
        <v>0</v>
      </c>
      <c r="V35">
        <f>IF(Situk!V35="",ISBLANK(value),Situk!V35+V34)</f>
        <v>8</v>
      </c>
      <c r="W35">
        <f>IF(Situk!W35="",ISBLANK(value),Situk!W35+W34)</f>
        <v>0</v>
      </c>
      <c r="X35">
        <f>IF(Situk!X35="",ISBLANK(value),Situk!X35+X34)</f>
        <v>2515</v>
      </c>
      <c r="Y35">
        <f>IF(Situk!Y35="",ISBLANK(value),Situk!Y35+Y34)</f>
        <v>7</v>
      </c>
      <c r="Z35">
        <f>IF(Situk!Z35="",ISBLANK(value),Situk!Z35+Z34)</f>
        <v>110</v>
      </c>
      <c r="AA35">
        <f>IF(Situk!AA35="",ISBLANK(value),Situk!AA35+AA34)</f>
        <v>3</v>
      </c>
      <c r="AB35">
        <f>IF(Situk!AB35="",ISBLANK(value),Situk!AB35+AB34)</f>
        <v>823</v>
      </c>
      <c r="AC35">
        <f>IF(Situk!AC35="",ISBLANK(value),Situk!AC35+AC34)</f>
        <v>12</v>
      </c>
      <c r="AD35">
        <f>IF(Situk!AD35="",ISBLANK(value),Situk!AD35+AD34)</f>
        <v>28</v>
      </c>
      <c r="AE35">
        <f>IF(Situk!AE35="",ISBLANK(value),Situk!AE35+AE34)</f>
        <v>1</v>
      </c>
      <c r="AF35">
        <f>IF(Situk!AF35="",ISBLANK(value),Situk!AF35+AF34)</f>
        <v>9857</v>
      </c>
      <c r="AG35">
        <f>IF(Situk!AG35="",ISBLANK(value),Situk!AG35+AG34)</f>
        <v>3</v>
      </c>
      <c r="AH35">
        <f>IF(Situk!AH35="",ISBLANK(value),Situk!AH35+AH34)</f>
        <v>7</v>
      </c>
      <c r="AI35">
        <f>IF(Situk!AI35="",ISBLANK(value),Situk!AI35+AI34)</f>
        <v>1</v>
      </c>
      <c r="AJ35">
        <f>IF(Situk!AJ35="",ISBLANK(value),Situk!AJ35+AJ34)</f>
        <v>5</v>
      </c>
    </row>
    <row r="36" spans="1:36" x14ac:dyDescent="0.25">
      <c r="A36" s="1">
        <v>44351</v>
      </c>
      <c r="B36" s="3">
        <v>155</v>
      </c>
      <c r="C36" t="b">
        <f>IF(Situk!C36="",ISBLANK(value),Situk!C36+C35)</f>
        <v>0</v>
      </c>
      <c r="D36">
        <f>IF(Situk!D36="",ISBLANK(value),Situk!D36+D35)</f>
        <v>62</v>
      </c>
      <c r="E36">
        <f>IF(Situk!E36="",ISBLANK(value),Situk!E36+E35)</f>
        <v>18</v>
      </c>
      <c r="F36">
        <f>IF(Situk!F36="",ISBLANK(value),Situk!F36+F35)</f>
        <v>0</v>
      </c>
      <c r="G36">
        <f>IF(Situk!G36="",ISBLANK(value),Situk!G36+G35)</f>
        <v>44</v>
      </c>
      <c r="H36" t="b">
        <f>IF(Situk!H36="",ISBLANK(value),Situk!H36+H35)</f>
        <v>0</v>
      </c>
      <c r="I36">
        <f>IF(Situk!I36="",ISBLANK(value),Situk!I36+I35)</f>
        <v>132</v>
      </c>
      <c r="J36">
        <f>IF(Situk!J36="",ISBLANK(value),Situk!J36+J35)</f>
        <v>14</v>
      </c>
      <c r="K36">
        <f>IF(Situk!K36="",ISBLANK(value),Situk!K36+K35)</f>
        <v>0</v>
      </c>
      <c r="L36">
        <f>IF(Situk!L36="",ISBLANK(value),Situk!L36+L35)</f>
        <v>739</v>
      </c>
      <c r="M36">
        <f>IF(Situk!M36="",ISBLANK(value),Situk!M36+M35)</f>
        <v>67</v>
      </c>
      <c r="N36">
        <f>IF(Situk!N36="",ISBLANK(value),Situk!N36+N35)</f>
        <v>7</v>
      </c>
      <c r="O36">
        <f>IF(Situk!O36="",ISBLANK(value),Situk!O36+O35)</f>
        <v>6</v>
      </c>
      <c r="P36">
        <f>IF(Situk!P36="",ISBLANK(value),Situk!P36+P35)</f>
        <v>223</v>
      </c>
      <c r="Q36">
        <f>IF(Situk!Q36="",ISBLANK(value),Situk!Q36+Q35)</f>
        <v>223</v>
      </c>
      <c r="R36">
        <f>IF(Situk!R36="",ISBLANK(value),Situk!R36+R35)</f>
        <v>874</v>
      </c>
      <c r="S36">
        <f>IF(Situk!S36="",ISBLANK(value),Situk!S36+S35)</f>
        <v>97</v>
      </c>
      <c r="T36">
        <f>IF(Situk!T36="",ISBLANK(value),Situk!T36+T35)</f>
        <v>7112</v>
      </c>
      <c r="U36">
        <f>IF(Situk!U36="",ISBLANK(value),Situk!U36+U35)</f>
        <v>0</v>
      </c>
      <c r="V36">
        <f>IF(Situk!V36="",ISBLANK(value),Situk!V36+V35)</f>
        <v>11</v>
      </c>
      <c r="W36">
        <f>IF(Situk!W36="",ISBLANK(value),Situk!W36+W35)</f>
        <v>0</v>
      </c>
      <c r="X36">
        <f>IF(Situk!X36="",ISBLANK(value),Situk!X36+X35)</f>
        <v>3885</v>
      </c>
      <c r="Y36">
        <f>IF(Situk!Y36="",ISBLANK(value),Situk!Y36+Y35)</f>
        <v>7</v>
      </c>
      <c r="Z36">
        <f>IF(Situk!Z36="",ISBLANK(value),Situk!Z36+Z35)</f>
        <v>128</v>
      </c>
      <c r="AA36">
        <f>IF(Situk!AA36="",ISBLANK(value),Situk!AA36+AA35)</f>
        <v>3</v>
      </c>
      <c r="AB36">
        <f>IF(Situk!AB36="",ISBLANK(value),Situk!AB36+AB35)</f>
        <v>1080</v>
      </c>
      <c r="AC36">
        <f>IF(Situk!AC36="",ISBLANK(value),Situk!AC36+AC35)</f>
        <v>12</v>
      </c>
      <c r="AD36">
        <f>IF(Situk!AD36="",ISBLANK(value),Situk!AD36+AD35)</f>
        <v>28</v>
      </c>
      <c r="AE36">
        <f>IF(Situk!AE36="",ISBLANK(value),Situk!AE36+AE35)</f>
        <v>1</v>
      </c>
      <c r="AF36">
        <f>IF(Situk!AF36="",ISBLANK(value),Situk!AF36+AF35)</f>
        <v>9971</v>
      </c>
      <c r="AG36">
        <f>IF(Situk!AG36="",ISBLANK(value),Situk!AG36+AG35)</f>
        <v>3</v>
      </c>
      <c r="AH36">
        <f>IF(Situk!AH36="",ISBLANK(value),Situk!AH36+AH35)</f>
        <v>10</v>
      </c>
      <c r="AI36">
        <f>IF(Situk!AI36="",ISBLANK(value),Situk!AI36+AI35)</f>
        <v>1</v>
      </c>
      <c r="AJ36">
        <f>IF(Situk!AJ36="",ISBLANK(value),Situk!AJ36+AJ35)</f>
        <v>5</v>
      </c>
    </row>
    <row r="37" spans="1:36" x14ac:dyDescent="0.25">
      <c r="A37" s="1">
        <v>44352</v>
      </c>
      <c r="B37" s="3">
        <v>156</v>
      </c>
      <c r="C37" t="b">
        <f>IF(Situk!C37="",ISBLANK(value),Situk!C37+C36)</f>
        <v>0</v>
      </c>
      <c r="D37">
        <f>IF(Situk!D37="",ISBLANK(value),Situk!D37+D36)</f>
        <v>139</v>
      </c>
      <c r="E37">
        <f>IF(Situk!E37="",ISBLANK(value),Situk!E37+E36)</f>
        <v>23</v>
      </c>
      <c r="F37">
        <f>IF(Situk!F37="",ISBLANK(value),Situk!F37+F36)</f>
        <v>0</v>
      </c>
      <c r="G37">
        <f>IF(Situk!G37="",ISBLANK(value),Situk!G37+G36)</f>
        <v>65</v>
      </c>
      <c r="H37" t="b">
        <f>IF(Situk!H37="",ISBLANK(value),Situk!H37+H36)</f>
        <v>0</v>
      </c>
      <c r="I37">
        <f>IF(Situk!I37="",ISBLANK(value),Situk!I37+I36)</f>
        <v>172</v>
      </c>
      <c r="J37">
        <f>IF(Situk!J37="",ISBLANK(value),Situk!J37+J36)</f>
        <v>29</v>
      </c>
      <c r="K37">
        <f>IF(Situk!K37="",ISBLANK(value),Situk!K37+K36)</f>
        <v>4</v>
      </c>
      <c r="L37">
        <f>IF(Situk!L37="",ISBLANK(value),Situk!L37+L36)</f>
        <v>739</v>
      </c>
      <c r="M37">
        <f>IF(Situk!M37="",ISBLANK(value),Situk!M37+M36)</f>
        <v>88</v>
      </c>
      <c r="N37">
        <f>IF(Situk!N37="",ISBLANK(value),Situk!N37+N36)</f>
        <v>23</v>
      </c>
      <c r="O37">
        <f>IF(Situk!O37="",ISBLANK(value),Situk!O37+O36)</f>
        <v>6</v>
      </c>
      <c r="P37">
        <f>IF(Situk!P37="",ISBLANK(value),Situk!P37+P36)</f>
        <v>321</v>
      </c>
      <c r="Q37">
        <f>IF(Situk!Q37="",ISBLANK(value),Situk!Q37+Q36)</f>
        <v>349</v>
      </c>
      <c r="R37">
        <f>IF(Situk!R37="",ISBLANK(value),Situk!R37+R36)</f>
        <v>881</v>
      </c>
      <c r="S37">
        <f>IF(Situk!S37="",ISBLANK(value),Situk!S37+S36)</f>
        <v>344</v>
      </c>
      <c r="T37">
        <f>IF(Situk!T37="",ISBLANK(value),Situk!T37+T36)</f>
        <v>8865</v>
      </c>
      <c r="U37">
        <f>IF(Situk!U37="",ISBLANK(value),Situk!U37+U36)</f>
        <v>0</v>
      </c>
      <c r="V37">
        <f>IF(Situk!V37="",ISBLANK(value),Situk!V37+V36)</f>
        <v>17</v>
      </c>
      <c r="W37">
        <f>IF(Situk!W37="",ISBLANK(value),Situk!W37+W36)</f>
        <v>0</v>
      </c>
      <c r="X37">
        <f>IF(Situk!X37="",ISBLANK(value),Situk!X37+X36)</f>
        <v>3951</v>
      </c>
      <c r="Y37">
        <f>IF(Situk!Y37="",ISBLANK(value),Situk!Y37+Y36)</f>
        <v>32</v>
      </c>
      <c r="Z37">
        <f>IF(Situk!Z37="",ISBLANK(value),Situk!Z37+Z36)</f>
        <v>132</v>
      </c>
      <c r="AA37">
        <f>IF(Situk!AA37="",ISBLANK(value),Situk!AA37+AA36)</f>
        <v>3</v>
      </c>
      <c r="AB37">
        <f>IF(Situk!AB37="",ISBLANK(value),Situk!AB37+AB36)</f>
        <v>2300</v>
      </c>
      <c r="AC37">
        <f>IF(Situk!AC37="",ISBLANK(value),Situk!AC37+AC36)</f>
        <v>12</v>
      </c>
      <c r="AD37">
        <f>IF(Situk!AD37="",ISBLANK(value),Situk!AD37+AD36)</f>
        <v>28</v>
      </c>
      <c r="AE37">
        <f>IF(Situk!AE37="",ISBLANK(value),Situk!AE37+AE36)</f>
        <v>1</v>
      </c>
      <c r="AF37">
        <f>IF(Situk!AF37="",ISBLANK(value),Situk!AF37+AF36)</f>
        <v>11400</v>
      </c>
      <c r="AG37">
        <f>IF(Situk!AG37="",ISBLANK(value),Situk!AG37+AG36)</f>
        <v>3</v>
      </c>
      <c r="AH37">
        <f>IF(Situk!AH37="",ISBLANK(value),Situk!AH37+AH36)</f>
        <v>11</v>
      </c>
      <c r="AI37">
        <f>IF(Situk!AI37="",ISBLANK(value),Situk!AI37+AI36)</f>
        <v>1</v>
      </c>
      <c r="AJ37">
        <f>IF(Situk!AJ37="",ISBLANK(value),Situk!AJ37+AJ36)</f>
        <v>5</v>
      </c>
    </row>
    <row r="38" spans="1:36" x14ac:dyDescent="0.25">
      <c r="A38" s="1">
        <v>44353</v>
      </c>
      <c r="B38" s="3">
        <v>157</v>
      </c>
      <c r="C38" t="b">
        <f>IF(Situk!C38="",ISBLANK(value),Situk!C38+C37)</f>
        <v>0</v>
      </c>
      <c r="D38">
        <f>IF(Situk!D38="",ISBLANK(value),Situk!D38+D37)</f>
        <v>139</v>
      </c>
      <c r="E38">
        <f>IF(Situk!E38="",ISBLANK(value),Situk!E38+E37)</f>
        <v>27</v>
      </c>
      <c r="F38">
        <f>IF(Situk!F38="",ISBLANK(value),Situk!F38+F37)</f>
        <v>0</v>
      </c>
      <c r="G38">
        <f>IF(Situk!G38="",ISBLANK(value),Situk!G38+G37)</f>
        <v>82</v>
      </c>
      <c r="H38" t="b">
        <f>IF(Situk!H38="",ISBLANK(value),Situk!H38+H37)</f>
        <v>0</v>
      </c>
      <c r="I38">
        <f>IF(Situk!I38="",ISBLANK(value),Situk!I38+I37)</f>
        <v>262</v>
      </c>
      <c r="J38">
        <f>IF(Situk!J38="",ISBLANK(value),Situk!J38+J37)</f>
        <v>35</v>
      </c>
      <c r="K38">
        <f>IF(Situk!K38="",ISBLANK(value),Situk!K38+K37)</f>
        <v>6</v>
      </c>
      <c r="L38">
        <f>IF(Situk!L38="",ISBLANK(value),Situk!L38+L37)</f>
        <v>1348</v>
      </c>
      <c r="M38">
        <f>IF(Situk!M38="",ISBLANK(value),Situk!M38+M37)</f>
        <v>122</v>
      </c>
      <c r="N38">
        <f>IF(Situk!N38="",ISBLANK(value),Situk!N38+N37)</f>
        <v>24</v>
      </c>
      <c r="O38">
        <f>IF(Situk!O38="",ISBLANK(value),Situk!O38+O37)</f>
        <v>11</v>
      </c>
      <c r="P38">
        <f>IF(Situk!P38="",ISBLANK(value),Situk!P38+P37)</f>
        <v>883</v>
      </c>
      <c r="Q38">
        <f>IF(Situk!Q38="",ISBLANK(value),Situk!Q38+Q37)</f>
        <v>349</v>
      </c>
      <c r="R38">
        <f>IF(Situk!R38="",ISBLANK(value),Situk!R38+R37)</f>
        <v>2027</v>
      </c>
      <c r="S38">
        <f>IF(Situk!S38="",ISBLANK(value),Situk!S38+S37)</f>
        <v>431</v>
      </c>
      <c r="T38">
        <f>IF(Situk!T38="",ISBLANK(value),Situk!T38+T37)</f>
        <v>10106</v>
      </c>
      <c r="U38">
        <f>IF(Situk!U38="",ISBLANK(value),Situk!U38+U37)</f>
        <v>0</v>
      </c>
      <c r="V38">
        <f>IF(Situk!V38="",ISBLANK(value),Situk!V38+V37)</f>
        <v>273</v>
      </c>
      <c r="W38">
        <f>IF(Situk!W38="",ISBLANK(value),Situk!W38+W37)</f>
        <v>0</v>
      </c>
      <c r="X38">
        <f>IF(Situk!X38="",ISBLANK(value),Situk!X38+X37)</f>
        <v>4137</v>
      </c>
      <c r="Y38">
        <f>IF(Situk!Y38="",ISBLANK(value),Situk!Y38+Y37)</f>
        <v>66</v>
      </c>
      <c r="Z38">
        <f>IF(Situk!Z38="",ISBLANK(value),Situk!Z38+Z37)</f>
        <v>141</v>
      </c>
      <c r="AA38">
        <f>IF(Situk!AA38="",ISBLANK(value),Situk!AA38+AA37)</f>
        <v>4</v>
      </c>
      <c r="AB38">
        <f>IF(Situk!AB38="",ISBLANK(value),Situk!AB38+AB37)</f>
        <v>2834</v>
      </c>
      <c r="AC38">
        <f>IF(Situk!AC38="",ISBLANK(value),Situk!AC38+AC37)</f>
        <v>12</v>
      </c>
      <c r="AD38">
        <f>IF(Situk!AD38="",ISBLANK(value),Situk!AD38+AD37)</f>
        <v>28</v>
      </c>
      <c r="AE38">
        <f>IF(Situk!AE38="",ISBLANK(value),Situk!AE38+AE37)</f>
        <v>36</v>
      </c>
      <c r="AF38">
        <f>IF(Situk!AF38="",ISBLANK(value),Situk!AF38+AF37)</f>
        <v>15036</v>
      </c>
      <c r="AG38">
        <f>IF(Situk!AG38="",ISBLANK(value),Situk!AG38+AG37)</f>
        <v>3</v>
      </c>
      <c r="AH38">
        <f>IF(Situk!AH38="",ISBLANK(value),Situk!AH38+AH37)</f>
        <v>19</v>
      </c>
      <c r="AI38">
        <f>IF(Situk!AI38="",ISBLANK(value),Situk!AI38+AI37)</f>
        <v>1</v>
      </c>
      <c r="AJ38">
        <f>IF(Situk!AJ38="",ISBLANK(value),Situk!AJ38+AJ37)</f>
        <v>7</v>
      </c>
    </row>
    <row r="39" spans="1:36" x14ac:dyDescent="0.25">
      <c r="A39" s="1">
        <v>44354</v>
      </c>
      <c r="B39" s="3">
        <v>158</v>
      </c>
      <c r="C39">
        <f>IF(Situk!C39="",ISBLANK(value),Situk!C39+C38)</f>
        <v>2</v>
      </c>
      <c r="D39">
        <f>IF(Situk!D39="",ISBLANK(value),Situk!D39+D38)</f>
        <v>144</v>
      </c>
      <c r="E39">
        <f>IF(Situk!E39="",ISBLANK(value),Situk!E39+E38)</f>
        <v>44</v>
      </c>
      <c r="F39">
        <f>IF(Situk!F39="",ISBLANK(value),Situk!F39+F38)</f>
        <v>0</v>
      </c>
      <c r="G39">
        <f>IF(Situk!G39="",ISBLANK(value),Situk!G39+G38)</f>
        <v>95</v>
      </c>
      <c r="H39" t="b">
        <f>IF(Situk!H39="",ISBLANK(value),Situk!H39+H38)</f>
        <v>0</v>
      </c>
      <c r="I39">
        <f>IF(Situk!I39="",ISBLANK(value),Situk!I39+I38)</f>
        <v>274</v>
      </c>
      <c r="J39">
        <f>IF(Situk!J39="",ISBLANK(value),Situk!J39+J38)</f>
        <v>35</v>
      </c>
      <c r="K39">
        <f>IF(Situk!K39="",ISBLANK(value),Situk!K39+K38)</f>
        <v>7</v>
      </c>
      <c r="L39">
        <f>IF(Situk!L39="",ISBLANK(value),Situk!L39+L38)</f>
        <v>1354</v>
      </c>
      <c r="M39">
        <f>IF(Situk!M39="",ISBLANK(value),Situk!M39+M38)</f>
        <v>135</v>
      </c>
      <c r="N39">
        <f>IF(Situk!N39="",ISBLANK(value),Situk!N39+N38)</f>
        <v>35</v>
      </c>
      <c r="O39">
        <f>IF(Situk!O39="",ISBLANK(value),Situk!O39+O38)</f>
        <v>46</v>
      </c>
      <c r="P39">
        <f>IF(Situk!P39="",ISBLANK(value),Situk!P39+P38)</f>
        <v>1592</v>
      </c>
      <c r="Q39">
        <f>IF(Situk!Q39="",ISBLANK(value),Situk!Q39+Q38)</f>
        <v>623</v>
      </c>
      <c r="R39">
        <f>IF(Situk!R39="",ISBLANK(value),Situk!R39+R38)</f>
        <v>2097</v>
      </c>
      <c r="S39">
        <f>IF(Situk!S39="",ISBLANK(value),Situk!S39+S38)</f>
        <v>470</v>
      </c>
      <c r="T39">
        <f>IF(Situk!T39="",ISBLANK(value),Situk!T39+T38)</f>
        <v>11016</v>
      </c>
      <c r="U39">
        <f>IF(Situk!U39="",ISBLANK(value),Situk!U39+U38)</f>
        <v>35</v>
      </c>
      <c r="V39">
        <f>IF(Situk!V39="",ISBLANK(value),Situk!V39+V38)</f>
        <v>281</v>
      </c>
      <c r="W39">
        <f>IF(Situk!W39="",ISBLANK(value),Situk!W39+W38)</f>
        <v>0</v>
      </c>
      <c r="X39">
        <f>IF(Situk!X39="",ISBLANK(value),Situk!X39+X38)</f>
        <v>4761</v>
      </c>
      <c r="Y39">
        <f>IF(Situk!Y39="",ISBLANK(value),Situk!Y39+Y38)</f>
        <v>66</v>
      </c>
      <c r="Z39">
        <f>IF(Situk!Z39="",ISBLANK(value),Situk!Z39+Z38)</f>
        <v>158</v>
      </c>
      <c r="AA39">
        <f>IF(Situk!AA39="",ISBLANK(value),Situk!AA39+AA38)</f>
        <v>4</v>
      </c>
      <c r="AB39">
        <f>IF(Situk!AB39="",ISBLANK(value),Situk!AB39+AB38)</f>
        <v>3492</v>
      </c>
      <c r="AC39">
        <f>IF(Situk!AC39="",ISBLANK(value),Situk!AC39+AC38)</f>
        <v>12</v>
      </c>
      <c r="AD39">
        <f>IF(Situk!AD39="",ISBLANK(value),Situk!AD39+AD38)</f>
        <v>28</v>
      </c>
      <c r="AE39">
        <f>IF(Situk!AE39="",ISBLANK(value),Situk!AE39+AE38)</f>
        <v>36</v>
      </c>
      <c r="AF39">
        <f>IF(Situk!AF39="",ISBLANK(value),Situk!AF39+AF38)</f>
        <v>15122</v>
      </c>
      <c r="AG39">
        <f>IF(Situk!AG39="",ISBLANK(value),Situk!AG39+AG38)</f>
        <v>3</v>
      </c>
      <c r="AH39">
        <f>IF(Situk!AH39="",ISBLANK(value),Situk!AH39+AH38)</f>
        <v>1113</v>
      </c>
      <c r="AI39">
        <f>IF(Situk!AI39="",ISBLANK(value),Situk!AI39+AI38)</f>
        <v>1</v>
      </c>
      <c r="AJ39">
        <f>IF(Situk!AJ39="",ISBLANK(value),Situk!AJ39+AJ38)</f>
        <v>7</v>
      </c>
    </row>
    <row r="40" spans="1:36" x14ac:dyDescent="0.25">
      <c r="A40" s="1">
        <v>44355</v>
      </c>
      <c r="B40" s="3">
        <v>159</v>
      </c>
      <c r="C40">
        <f>IF(Situk!C40="",ISBLANK(value),Situk!C40+C39)</f>
        <v>2</v>
      </c>
      <c r="D40">
        <f>IF(Situk!D40="",ISBLANK(value),Situk!D40+D39)</f>
        <v>146</v>
      </c>
      <c r="E40">
        <f>IF(Situk!E40="",ISBLANK(value),Situk!E40+E39)</f>
        <v>44</v>
      </c>
      <c r="F40">
        <f>IF(Situk!F40="",ISBLANK(value),Situk!F40+F39)</f>
        <v>0</v>
      </c>
      <c r="G40">
        <f>IF(Situk!G40="",ISBLANK(value),Situk!G40+G39)</f>
        <v>126</v>
      </c>
      <c r="H40" t="b">
        <f>IF(Situk!H40="",ISBLANK(value),Situk!H40+H39)</f>
        <v>0</v>
      </c>
      <c r="I40">
        <f>IF(Situk!I40="",ISBLANK(value),Situk!I40+I39)</f>
        <v>459</v>
      </c>
      <c r="J40">
        <f>IF(Situk!J40="",ISBLANK(value),Situk!J40+J39)</f>
        <v>35</v>
      </c>
      <c r="K40">
        <f>IF(Situk!K40="",ISBLANK(value),Situk!K40+K39)</f>
        <v>13</v>
      </c>
      <c r="L40">
        <f>IF(Situk!L40="",ISBLANK(value),Situk!L40+L39)</f>
        <v>1538</v>
      </c>
      <c r="M40">
        <f>IF(Situk!M40="",ISBLANK(value),Situk!M40+M39)</f>
        <v>137</v>
      </c>
      <c r="N40">
        <f>IF(Situk!N40="",ISBLANK(value),Situk!N40+N39)</f>
        <v>35</v>
      </c>
      <c r="O40">
        <f>IF(Situk!O40="",ISBLANK(value),Situk!O40+O39)</f>
        <v>48</v>
      </c>
      <c r="P40">
        <f>IF(Situk!P40="",ISBLANK(value),Situk!P40+P39)</f>
        <v>3051</v>
      </c>
      <c r="Q40">
        <f>IF(Situk!Q40="",ISBLANK(value),Situk!Q40+Q39)</f>
        <v>628</v>
      </c>
      <c r="R40">
        <f>IF(Situk!R40="",ISBLANK(value),Situk!R40+R39)</f>
        <v>2271</v>
      </c>
      <c r="S40">
        <f>IF(Situk!S40="",ISBLANK(value),Situk!S40+S39)</f>
        <v>1221</v>
      </c>
      <c r="T40">
        <f>IF(Situk!T40="",ISBLANK(value),Situk!T40+T39)</f>
        <v>12325</v>
      </c>
      <c r="U40">
        <f>IF(Situk!U40="",ISBLANK(value),Situk!U40+U39)</f>
        <v>35</v>
      </c>
      <c r="V40">
        <f>IF(Situk!V40="",ISBLANK(value),Situk!V40+V39)</f>
        <v>281</v>
      </c>
      <c r="W40">
        <f>IF(Situk!W40="",ISBLANK(value),Situk!W40+W39)</f>
        <v>0</v>
      </c>
      <c r="X40">
        <f>IF(Situk!X40="",ISBLANK(value),Situk!X40+X39)</f>
        <v>5151</v>
      </c>
      <c r="Y40">
        <f>IF(Situk!Y40="",ISBLANK(value),Situk!Y40+Y39)</f>
        <v>102</v>
      </c>
      <c r="Z40">
        <f>IF(Situk!Z40="",ISBLANK(value),Situk!Z40+Z39)</f>
        <v>198</v>
      </c>
      <c r="AA40">
        <f>IF(Situk!AA40="",ISBLANK(value),Situk!AA40+AA39)</f>
        <v>8</v>
      </c>
      <c r="AB40">
        <f>IF(Situk!AB40="",ISBLANK(value),Situk!AB40+AB39)</f>
        <v>5354</v>
      </c>
      <c r="AC40">
        <f>IF(Situk!AC40="",ISBLANK(value),Situk!AC40+AC39)</f>
        <v>14</v>
      </c>
      <c r="AD40">
        <f>IF(Situk!AD40="",ISBLANK(value),Situk!AD40+AD39)</f>
        <v>31</v>
      </c>
      <c r="AE40">
        <f>IF(Situk!AE40="",ISBLANK(value),Situk!AE40+AE39)</f>
        <v>36</v>
      </c>
      <c r="AF40">
        <f>IF(Situk!AF40="",ISBLANK(value),Situk!AF40+AF39)</f>
        <v>15448</v>
      </c>
      <c r="AG40">
        <f>IF(Situk!AG40="",ISBLANK(value),Situk!AG40+AG39)</f>
        <v>3</v>
      </c>
      <c r="AH40">
        <f>IF(Situk!AH40="",ISBLANK(value),Situk!AH40+AH39)</f>
        <v>1115</v>
      </c>
      <c r="AI40">
        <f>IF(Situk!AI40="",ISBLANK(value),Situk!AI40+AI39)</f>
        <v>2</v>
      </c>
      <c r="AJ40">
        <f>IF(Situk!AJ40="",ISBLANK(value),Situk!AJ40+AJ39)</f>
        <v>7</v>
      </c>
    </row>
    <row r="41" spans="1:36" x14ac:dyDescent="0.25">
      <c r="A41" s="1">
        <v>44356</v>
      </c>
      <c r="B41" s="3">
        <v>160</v>
      </c>
      <c r="C41">
        <f>IF(Situk!C41="",ISBLANK(value),Situk!C41+C40)</f>
        <v>2</v>
      </c>
      <c r="D41">
        <f>IF(Situk!D41="",ISBLANK(value),Situk!D41+D40)</f>
        <v>146</v>
      </c>
      <c r="E41">
        <f>IF(Situk!E41="",ISBLANK(value),Situk!E41+E40)</f>
        <v>59</v>
      </c>
      <c r="F41">
        <f>IF(Situk!F41="",ISBLANK(value),Situk!F41+F40)</f>
        <v>0</v>
      </c>
      <c r="G41">
        <f>IF(Situk!G41="",ISBLANK(value),Situk!G41+G40)</f>
        <v>166</v>
      </c>
      <c r="H41" t="b">
        <f>IF(Situk!H41="",ISBLANK(value),Situk!H41+H40)</f>
        <v>0</v>
      </c>
      <c r="I41">
        <f>IF(Situk!I41="",ISBLANK(value),Situk!I41+I40)</f>
        <v>461</v>
      </c>
      <c r="J41">
        <f>IF(Situk!J41="",ISBLANK(value),Situk!J41+J40)</f>
        <v>156</v>
      </c>
      <c r="K41">
        <f>IF(Situk!K41="",ISBLANK(value),Situk!K41+K40)</f>
        <v>13</v>
      </c>
      <c r="L41">
        <f>IF(Situk!L41="",ISBLANK(value),Situk!L41+L40)</f>
        <v>2729</v>
      </c>
      <c r="M41">
        <f>IF(Situk!M41="",ISBLANK(value),Situk!M41+M40)</f>
        <v>153</v>
      </c>
      <c r="N41">
        <f>IF(Situk!N41="",ISBLANK(value),Situk!N41+N40)</f>
        <v>35</v>
      </c>
      <c r="O41">
        <f>IF(Situk!O41="",ISBLANK(value),Situk!O41+O40)</f>
        <v>219</v>
      </c>
      <c r="P41">
        <f>IF(Situk!P41="",ISBLANK(value),Situk!P41+P40)</f>
        <v>3547</v>
      </c>
      <c r="Q41">
        <f>IF(Situk!Q41="",ISBLANK(value),Situk!Q41+Q40)</f>
        <v>1169</v>
      </c>
      <c r="R41">
        <f>IF(Situk!R41="",ISBLANK(value),Situk!R41+R40)</f>
        <v>3231</v>
      </c>
      <c r="S41">
        <f>IF(Situk!S41="",ISBLANK(value),Situk!S41+S40)</f>
        <v>1224</v>
      </c>
      <c r="T41">
        <f>IF(Situk!T41="",ISBLANK(value),Situk!T41+T40)</f>
        <v>13678</v>
      </c>
      <c r="U41">
        <f>IF(Situk!U41="",ISBLANK(value),Situk!U41+U40)</f>
        <v>36</v>
      </c>
      <c r="V41">
        <f>IF(Situk!V41="",ISBLANK(value),Situk!V41+V40)</f>
        <v>292</v>
      </c>
      <c r="W41">
        <f>IF(Situk!W41="",ISBLANK(value),Situk!W41+W40)</f>
        <v>0</v>
      </c>
      <c r="X41">
        <f>IF(Situk!X41="",ISBLANK(value),Situk!X41+X40)</f>
        <v>5458</v>
      </c>
      <c r="Y41">
        <f>IF(Situk!Y41="",ISBLANK(value),Situk!Y41+Y40)</f>
        <v>302</v>
      </c>
      <c r="Z41">
        <f>IF(Situk!Z41="",ISBLANK(value),Situk!Z41+Z40)</f>
        <v>200</v>
      </c>
      <c r="AA41">
        <f>IF(Situk!AA41="",ISBLANK(value),Situk!AA41+AA40)</f>
        <v>9</v>
      </c>
      <c r="AB41">
        <f>IF(Situk!AB41="",ISBLANK(value),Situk!AB41+AB40)</f>
        <v>6140</v>
      </c>
      <c r="AC41">
        <f>IF(Situk!AC41="",ISBLANK(value),Situk!AC41+AC40)</f>
        <v>47</v>
      </c>
      <c r="AD41">
        <f>IF(Situk!AD41="",ISBLANK(value),Situk!AD41+AD40)</f>
        <v>31</v>
      </c>
      <c r="AE41">
        <f>IF(Situk!AE41="",ISBLANK(value),Situk!AE41+AE40)</f>
        <v>36</v>
      </c>
      <c r="AF41">
        <f>IF(Situk!AF41="",ISBLANK(value),Situk!AF41+AF40)</f>
        <v>15570</v>
      </c>
      <c r="AG41">
        <f>IF(Situk!AG41="",ISBLANK(value),Situk!AG41+AG40)</f>
        <v>5</v>
      </c>
      <c r="AH41">
        <f>IF(Situk!AH41="",ISBLANK(value),Situk!AH41+AH40)</f>
        <v>1118</v>
      </c>
      <c r="AI41">
        <f>IF(Situk!AI41="",ISBLANK(value),Situk!AI41+AI40)</f>
        <v>2</v>
      </c>
      <c r="AJ41">
        <f>IF(Situk!AJ41="",ISBLANK(value),Situk!AJ41+AJ40)</f>
        <v>7</v>
      </c>
    </row>
    <row r="42" spans="1:36" x14ac:dyDescent="0.25">
      <c r="A42" s="1">
        <v>44357</v>
      </c>
      <c r="B42" s="3">
        <v>161</v>
      </c>
      <c r="C42">
        <f>IF(Situk!C42="",ISBLANK(value),Situk!C42+C41)</f>
        <v>3</v>
      </c>
      <c r="D42">
        <f>IF(Situk!D42="",ISBLANK(value),Situk!D42+D41)</f>
        <v>151</v>
      </c>
      <c r="E42">
        <f>IF(Situk!E42="",ISBLANK(value),Situk!E42+E41)</f>
        <v>61</v>
      </c>
      <c r="F42">
        <f>IF(Situk!F42="",ISBLANK(value),Situk!F42+F41)</f>
        <v>2</v>
      </c>
      <c r="G42">
        <f>IF(Situk!G42="",ISBLANK(value),Situk!G42+G41)</f>
        <v>248</v>
      </c>
      <c r="H42">
        <f>IF(Situk!H42="",ISBLANK(value),Situk!H42+H41)</f>
        <v>373</v>
      </c>
      <c r="I42">
        <f>IF(Situk!I42="",ISBLANK(value),Situk!I42+I41)</f>
        <v>768</v>
      </c>
      <c r="J42">
        <f>IF(Situk!J42="",ISBLANK(value),Situk!J42+J41)</f>
        <v>161</v>
      </c>
      <c r="K42">
        <f>IF(Situk!K42="",ISBLANK(value),Situk!K42+K41)</f>
        <v>13</v>
      </c>
      <c r="L42">
        <f>IF(Situk!L42="",ISBLANK(value),Situk!L42+L41)</f>
        <v>2732</v>
      </c>
      <c r="M42">
        <f>IF(Situk!M42="",ISBLANK(value),Situk!M42+M41)</f>
        <v>153</v>
      </c>
      <c r="N42">
        <f>IF(Situk!N42="",ISBLANK(value),Situk!N42+N41)</f>
        <v>35</v>
      </c>
      <c r="O42">
        <f>IF(Situk!O42="",ISBLANK(value),Situk!O42+O41)</f>
        <v>766</v>
      </c>
      <c r="P42">
        <f>IF(Situk!P42="",ISBLANK(value),Situk!P42+P41)</f>
        <v>4343</v>
      </c>
      <c r="Q42">
        <f>IF(Situk!Q42="",ISBLANK(value),Situk!Q42+Q41)</f>
        <v>1952</v>
      </c>
      <c r="R42">
        <f>IF(Situk!R42="",ISBLANK(value),Situk!R42+R41)</f>
        <v>3645</v>
      </c>
      <c r="S42">
        <f>IF(Situk!S42="",ISBLANK(value),Situk!S42+S41)</f>
        <v>1387</v>
      </c>
      <c r="T42">
        <f>IF(Situk!T42="",ISBLANK(value),Situk!T42+T41)</f>
        <v>14286</v>
      </c>
      <c r="U42">
        <f>IF(Situk!U42="",ISBLANK(value),Situk!U42+U41)</f>
        <v>36</v>
      </c>
      <c r="V42">
        <f>IF(Situk!V42="",ISBLANK(value),Situk!V42+V41)</f>
        <v>539</v>
      </c>
      <c r="W42">
        <f>IF(Situk!W42="",ISBLANK(value),Situk!W42+W41)</f>
        <v>0</v>
      </c>
      <c r="X42">
        <f>IF(Situk!X42="",ISBLANK(value),Situk!X42+X41)</f>
        <v>5747</v>
      </c>
      <c r="Y42">
        <f>IF(Situk!Y42="",ISBLANK(value),Situk!Y42+Y41)</f>
        <v>508</v>
      </c>
      <c r="Z42">
        <f>IF(Situk!Z42="",ISBLANK(value),Situk!Z42+Z41)</f>
        <v>537</v>
      </c>
      <c r="AA42">
        <f>IF(Situk!AA42="",ISBLANK(value),Situk!AA42+AA41)</f>
        <v>10</v>
      </c>
      <c r="AB42">
        <f>IF(Situk!AB42="",ISBLANK(value),Situk!AB42+AB41)</f>
        <v>7400</v>
      </c>
      <c r="AC42">
        <f>IF(Situk!AC42="",ISBLANK(value),Situk!AC42+AC41)</f>
        <v>1002</v>
      </c>
      <c r="AD42">
        <f>IF(Situk!AD42="",ISBLANK(value),Situk!AD42+AD41)</f>
        <v>73</v>
      </c>
      <c r="AE42">
        <f>IF(Situk!AE42="",ISBLANK(value),Situk!AE42+AE41)</f>
        <v>36</v>
      </c>
      <c r="AF42">
        <f>IF(Situk!AF42="",ISBLANK(value),Situk!AF42+AF41)</f>
        <v>15987</v>
      </c>
      <c r="AG42">
        <f>IF(Situk!AG42="",ISBLANK(value),Situk!AG42+AG41)</f>
        <v>14</v>
      </c>
      <c r="AH42">
        <f>IF(Situk!AH42="",ISBLANK(value),Situk!AH42+AH41)</f>
        <v>1755</v>
      </c>
      <c r="AI42">
        <f>IF(Situk!AI42="",ISBLANK(value),Situk!AI42+AI41)</f>
        <v>2</v>
      </c>
      <c r="AJ42">
        <f>IF(Situk!AJ42="",ISBLANK(value),Situk!AJ42+AJ41)</f>
        <v>7</v>
      </c>
    </row>
    <row r="43" spans="1:36" x14ac:dyDescent="0.25">
      <c r="A43" s="1">
        <v>44358</v>
      </c>
      <c r="B43" s="3">
        <v>162</v>
      </c>
      <c r="C43">
        <f>IF(Situk!C43="",ISBLANK(value),Situk!C43+C42)</f>
        <v>4</v>
      </c>
      <c r="D43">
        <f>IF(Situk!D43="",ISBLANK(value),Situk!D43+D42)</f>
        <v>1098</v>
      </c>
      <c r="E43">
        <f>IF(Situk!E43="",ISBLANK(value),Situk!E43+E42)</f>
        <v>62</v>
      </c>
      <c r="F43">
        <f>IF(Situk!F43="",ISBLANK(value),Situk!F43+F42)</f>
        <v>2</v>
      </c>
      <c r="G43">
        <f>IF(Situk!G43="",ISBLANK(value),Situk!G43+G42)</f>
        <v>384</v>
      </c>
      <c r="H43">
        <f>IF(Situk!H43="",ISBLANK(value),Situk!H43+H42)</f>
        <v>397</v>
      </c>
      <c r="I43">
        <f>IF(Situk!I43="",ISBLANK(value),Situk!I43+I42)</f>
        <v>789</v>
      </c>
      <c r="J43">
        <f>IF(Situk!J43="",ISBLANK(value),Situk!J43+J42)</f>
        <v>185</v>
      </c>
      <c r="K43">
        <f>IF(Situk!K43="",ISBLANK(value),Situk!K43+K42)</f>
        <v>13</v>
      </c>
      <c r="L43">
        <f>IF(Situk!L43="",ISBLANK(value),Situk!L43+L42)</f>
        <v>2732</v>
      </c>
      <c r="M43">
        <f>IF(Situk!M43="",ISBLANK(value),Situk!M43+M42)</f>
        <v>454</v>
      </c>
      <c r="N43">
        <f>IF(Situk!N43="",ISBLANK(value),Situk!N43+N42)</f>
        <v>35</v>
      </c>
      <c r="O43">
        <f>IF(Situk!O43="",ISBLANK(value),Situk!O43+O42)</f>
        <v>766</v>
      </c>
      <c r="P43">
        <f>IF(Situk!P43="",ISBLANK(value),Situk!P43+P42)</f>
        <v>4521</v>
      </c>
      <c r="Q43">
        <f>IF(Situk!Q43="",ISBLANK(value),Situk!Q43+Q42)</f>
        <v>1994</v>
      </c>
      <c r="R43">
        <f>IF(Situk!R43="",ISBLANK(value),Situk!R43+R42)</f>
        <v>4098</v>
      </c>
      <c r="S43">
        <f>IF(Situk!S43="",ISBLANK(value),Situk!S43+S42)</f>
        <v>1525</v>
      </c>
      <c r="T43">
        <f>IF(Situk!T43="",ISBLANK(value),Situk!T43+T42)</f>
        <v>14593</v>
      </c>
      <c r="U43">
        <f>IF(Situk!U43="",ISBLANK(value),Situk!U43+U42)</f>
        <v>36</v>
      </c>
      <c r="V43">
        <f>IF(Situk!V43="",ISBLANK(value),Situk!V43+V42)</f>
        <v>691</v>
      </c>
      <c r="W43">
        <f>IF(Situk!W43="",ISBLANK(value),Situk!W43+W42)</f>
        <v>0</v>
      </c>
      <c r="X43">
        <f>IF(Situk!X43="",ISBLANK(value),Situk!X43+X42)</f>
        <v>6282</v>
      </c>
      <c r="Y43">
        <f>IF(Situk!Y43="",ISBLANK(value),Situk!Y43+Y42)</f>
        <v>508</v>
      </c>
      <c r="Z43">
        <f>IF(Situk!Z43="",ISBLANK(value),Situk!Z43+Z42)</f>
        <v>876</v>
      </c>
      <c r="AA43">
        <f>IF(Situk!AA43="",ISBLANK(value),Situk!AA43+AA42)</f>
        <v>10</v>
      </c>
      <c r="AB43">
        <f>IF(Situk!AB43="",ISBLANK(value),Situk!AB43+AB42)</f>
        <v>9058</v>
      </c>
      <c r="AC43">
        <f>IF(Situk!AC43="",ISBLANK(value),Situk!AC43+AC42)</f>
        <v>1246</v>
      </c>
      <c r="AD43">
        <f>IF(Situk!AD43="",ISBLANK(value),Situk!AD43+AD42)</f>
        <v>497</v>
      </c>
      <c r="AE43">
        <f>IF(Situk!AE43="",ISBLANK(value),Situk!AE43+AE42)</f>
        <v>36</v>
      </c>
      <c r="AF43">
        <f>IF(Situk!AF43="",ISBLANK(value),Situk!AF43+AF42)</f>
        <v>16110</v>
      </c>
      <c r="AG43">
        <f>IF(Situk!AG43="",ISBLANK(value),Situk!AG43+AG42)</f>
        <v>15</v>
      </c>
      <c r="AH43">
        <f>IF(Situk!AH43="",ISBLANK(value),Situk!AH43+AH42)</f>
        <v>1755</v>
      </c>
      <c r="AI43">
        <f>IF(Situk!AI43="",ISBLANK(value),Situk!AI43+AI42)</f>
        <v>2</v>
      </c>
      <c r="AJ43">
        <f>IF(Situk!AJ43="",ISBLANK(value),Situk!AJ43+AJ42)</f>
        <v>44</v>
      </c>
    </row>
    <row r="44" spans="1:36" x14ac:dyDescent="0.25">
      <c r="A44" s="1">
        <v>44359</v>
      </c>
      <c r="B44" s="3">
        <v>163</v>
      </c>
      <c r="C44">
        <f>IF(Situk!C44="",ISBLANK(value),Situk!C44+C43)</f>
        <v>4</v>
      </c>
      <c r="D44">
        <f>IF(Situk!D44="",ISBLANK(value),Situk!D44+D43)</f>
        <v>1773</v>
      </c>
      <c r="E44">
        <f>IF(Situk!E44="",ISBLANK(value),Situk!E44+E43)</f>
        <v>62</v>
      </c>
      <c r="F44">
        <f>IF(Situk!F44="",ISBLANK(value),Situk!F44+F43)</f>
        <v>5</v>
      </c>
      <c r="G44">
        <f>IF(Situk!G44="",ISBLANK(value),Situk!G44+G43)</f>
        <v>583</v>
      </c>
      <c r="H44">
        <f>IF(Situk!H44="",ISBLANK(value),Situk!H44+H43)</f>
        <v>450</v>
      </c>
      <c r="I44">
        <f>IF(Situk!I44="",ISBLANK(value),Situk!I44+I43)</f>
        <v>1182</v>
      </c>
      <c r="J44">
        <f>IF(Situk!J44="",ISBLANK(value),Situk!J44+J43)</f>
        <v>185</v>
      </c>
      <c r="K44">
        <f>IF(Situk!K44="",ISBLANK(value),Situk!K44+K43)</f>
        <v>13</v>
      </c>
      <c r="L44">
        <f>IF(Situk!L44="",ISBLANK(value),Situk!L44+L43)</f>
        <v>2754</v>
      </c>
      <c r="M44">
        <f>IF(Situk!M44="",ISBLANK(value),Situk!M44+M43)</f>
        <v>1198</v>
      </c>
      <c r="N44">
        <f>IF(Situk!N44="",ISBLANK(value),Situk!N44+N43)</f>
        <v>45</v>
      </c>
      <c r="O44">
        <f>IF(Situk!O44="",ISBLANK(value),Situk!O44+O43)</f>
        <v>766</v>
      </c>
      <c r="P44">
        <f>IF(Situk!P44="",ISBLANK(value),Situk!P44+P43)</f>
        <v>4524</v>
      </c>
      <c r="Q44">
        <f>IF(Situk!Q44="",ISBLANK(value),Situk!Q44+Q43)</f>
        <v>2282</v>
      </c>
      <c r="R44">
        <f>IF(Situk!R44="",ISBLANK(value),Situk!R44+R43)</f>
        <v>4163</v>
      </c>
      <c r="S44">
        <f>IF(Situk!S44="",ISBLANK(value),Situk!S44+S43)</f>
        <v>1849</v>
      </c>
      <c r="T44">
        <f>IF(Situk!T44="",ISBLANK(value),Situk!T44+T43)</f>
        <v>15091</v>
      </c>
      <c r="U44">
        <f>IF(Situk!U44="",ISBLANK(value),Situk!U44+U43)</f>
        <v>479</v>
      </c>
      <c r="V44">
        <f>IF(Situk!V44="",ISBLANK(value),Situk!V44+V43)</f>
        <v>694</v>
      </c>
      <c r="W44">
        <f>IF(Situk!W44="",ISBLANK(value),Situk!W44+W43)</f>
        <v>5</v>
      </c>
      <c r="X44">
        <f>IF(Situk!X44="",ISBLANK(value),Situk!X44+X43)</f>
        <v>6303</v>
      </c>
      <c r="Y44">
        <f>IF(Situk!Y44="",ISBLANK(value),Situk!Y44+Y43)</f>
        <v>508</v>
      </c>
      <c r="Z44">
        <f>IF(Situk!Z44="",ISBLANK(value),Situk!Z44+Z43)</f>
        <v>921</v>
      </c>
      <c r="AA44">
        <f>IF(Situk!AA44="",ISBLANK(value),Situk!AA44+AA43)</f>
        <v>10</v>
      </c>
      <c r="AB44">
        <f>IF(Situk!AB44="",ISBLANK(value),Situk!AB44+AB43)</f>
        <v>12028</v>
      </c>
      <c r="AC44">
        <f>IF(Situk!AC44="",ISBLANK(value),Situk!AC44+AC43)</f>
        <v>1730</v>
      </c>
      <c r="AD44">
        <f>IF(Situk!AD44="",ISBLANK(value),Situk!AD44+AD43)</f>
        <v>529</v>
      </c>
      <c r="AE44">
        <f>IF(Situk!AE44="",ISBLANK(value),Situk!AE44+AE43)</f>
        <v>36</v>
      </c>
      <c r="AF44">
        <f>IF(Situk!AF44="",ISBLANK(value),Situk!AF44+AF43)</f>
        <v>18121</v>
      </c>
      <c r="AG44">
        <f>IF(Situk!AG44="",ISBLANK(value),Situk!AG44+AG43)</f>
        <v>24</v>
      </c>
      <c r="AH44">
        <f>IF(Situk!AH44="",ISBLANK(value),Situk!AH44+AH43)</f>
        <v>2273</v>
      </c>
      <c r="AI44">
        <f>IF(Situk!AI44="",ISBLANK(value),Situk!AI44+AI43)</f>
        <v>2</v>
      </c>
      <c r="AJ44">
        <f>IF(Situk!AJ44="",ISBLANK(value),Situk!AJ44+AJ43)</f>
        <v>60</v>
      </c>
    </row>
    <row r="45" spans="1:36" x14ac:dyDescent="0.25">
      <c r="A45" s="1">
        <v>44360</v>
      </c>
      <c r="B45" s="3">
        <v>164</v>
      </c>
      <c r="C45">
        <f>IF(Situk!C45="",ISBLANK(value),Situk!C45+C44)</f>
        <v>4</v>
      </c>
      <c r="D45">
        <f>IF(Situk!D45="",ISBLANK(value),Situk!D45+D44)</f>
        <v>2025</v>
      </c>
      <c r="E45">
        <f>IF(Situk!E45="",ISBLANK(value),Situk!E45+E44)</f>
        <v>149</v>
      </c>
      <c r="F45">
        <f>IF(Situk!F45="",ISBLANK(value),Situk!F45+F44)</f>
        <v>116</v>
      </c>
      <c r="G45">
        <f>IF(Situk!G45="",ISBLANK(value),Situk!G45+G44)</f>
        <v>749</v>
      </c>
      <c r="H45">
        <f>IF(Situk!H45="",ISBLANK(value),Situk!H45+H44)</f>
        <v>1047</v>
      </c>
      <c r="I45">
        <f>IF(Situk!I45="",ISBLANK(value),Situk!I45+I44)</f>
        <v>1201</v>
      </c>
      <c r="J45">
        <f>IF(Situk!J45="",ISBLANK(value),Situk!J45+J44)</f>
        <v>185</v>
      </c>
      <c r="K45">
        <f>IF(Situk!K45="",ISBLANK(value),Situk!K45+K44)</f>
        <v>91</v>
      </c>
      <c r="L45">
        <f>IF(Situk!L45="",ISBLANK(value),Situk!L45+L44)</f>
        <v>2844</v>
      </c>
      <c r="M45">
        <f>IF(Situk!M45="",ISBLANK(value),Situk!M45+M44)</f>
        <v>2007</v>
      </c>
      <c r="N45">
        <f>IF(Situk!N45="",ISBLANK(value),Situk!N45+N44)</f>
        <v>476</v>
      </c>
      <c r="O45">
        <f>IF(Situk!O45="",ISBLANK(value),Situk!O45+O44)</f>
        <v>766</v>
      </c>
      <c r="P45">
        <f>IF(Situk!P45="",ISBLANK(value),Situk!P45+P44)</f>
        <v>4524</v>
      </c>
      <c r="Q45">
        <f>IF(Situk!Q45="",ISBLANK(value),Situk!Q45+Q44)</f>
        <v>2282</v>
      </c>
      <c r="R45">
        <f>IF(Situk!R45="",ISBLANK(value),Situk!R45+R44)</f>
        <v>4267</v>
      </c>
      <c r="S45">
        <f>IF(Situk!S45="",ISBLANK(value),Situk!S45+S44)</f>
        <v>1975</v>
      </c>
      <c r="T45">
        <f>IF(Situk!T45="",ISBLANK(value),Situk!T45+T44)</f>
        <v>15619</v>
      </c>
      <c r="U45">
        <f>IF(Situk!U45="",ISBLANK(value),Situk!U45+U44)</f>
        <v>509</v>
      </c>
      <c r="V45">
        <f>IF(Situk!V45="",ISBLANK(value),Situk!V45+V44)</f>
        <v>694</v>
      </c>
      <c r="W45">
        <f>IF(Situk!W45="",ISBLANK(value),Situk!W45+W44)</f>
        <v>5</v>
      </c>
      <c r="X45">
        <f>IF(Situk!X45="",ISBLANK(value),Situk!X45+X44)</f>
        <v>6531</v>
      </c>
      <c r="Y45">
        <f>IF(Situk!Y45="",ISBLANK(value),Situk!Y45+Y44)</f>
        <v>1550</v>
      </c>
      <c r="Z45">
        <f>IF(Situk!Z45="",ISBLANK(value),Situk!Z45+Z44)</f>
        <v>923</v>
      </c>
      <c r="AA45">
        <f>IF(Situk!AA45="",ISBLANK(value),Situk!AA45+AA44)</f>
        <v>13</v>
      </c>
      <c r="AB45">
        <f>IF(Situk!AB45="",ISBLANK(value),Situk!AB45+AB44)</f>
        <v>12041</v>
      </c>
      <c r="AC45">
        <f>IF(Situk!AC45="",ISBLANK(value),Situk!AC45+AC44)</f>
        <v>3194</v>
      </c>
      <c r="AD45">
        <f>IF(Situk!AD45="",ISBLANK(value),Situk!AD45+AD44)</f>
        <v>1100</v>
      </c>
      <c r="AE45">
        <f>IF(Situk!AE45="",ISBLANK(value),Situk!AE45+AE44)</f>
        <v>37</v>
      </c>
      <c r="AF45">
        <f>IF(Situk!AF45="",ISBLANK(value),Situk!AF45+AF44)</f>
        <v>21121</v>
      </c>
      <c r="AG45">
        <f>IF(Situk!AG45="",ISBLANK(value),Situk!AG45+AG44)</f>
        <v>27</v>
      </c>
      <c r="AH45">
        <f>IF(Situk!AH45="",ISBLANK(value),Situk!AH45+AH44)</f>
        <v>2295</v>
      </c>
      <c r="AI45">
        <f>IF(Situk!AI45="",ISBLANK(value),Situk!AI45+AI44)</f>
        <v>2</v>
      </c>
      <c r="AJ45">
        <f>IF(Situk!AJ45="",ISBLANK(value),Situk!AJ45+AJ44)</f>
        <v>65</v>
      </c>
    </row>
    <row r="46" spans="1:36" x14ac:dyDescent="0.25">
      <c r="A46" s="1">
        <v>44361</v>
      </c>
      <c r="B46" s="3">
        <v>165</v>
      </c>
      <c r="C46">
        <f>IF(Situk!C46="",ISBLANK(value),Situk!C46+C45)</f>
        <v>4</v>
      </c>
      <c r="D46">
        <f>IF(Situk!D46="",ISBLANK(value),Situk!D46+D45)</f>
        <v>2251</v>
      </c>
      <c r="E46">
        <f>IF(Situk!E46="",ISBLANK(value),Situk!E46+E45)</f>
        <v>412</v>
      </c>
      <c r="F46">
        <f>IF(Situk!F46="",ISBLANK(value),Situk!F46+F45)</f>
        <v>116</v>
      </c>
      <c r="G46">
        <f>IF(Situk!G46="",ISBLANK(value),Situk!G46+G45)</f>
        <v>1017</v>
      </c>
      <c r="H46">
        <f>IF(Situk!H46="",ISBLANK(value),Situk!H46+H45)</f>
        <v>2378</v>
      </c>
      <c r="I46">
        <f>IF(Situk!I46="",ISBLANK(value),Situk!I46+I45)</f>
        <v>1206</v>
      </c>
      <c r="J46">
        <f>IF(Situk!J46="",ISBLANK(value),Situk!J46+J45)</f>
        <v>189</v>
      </c>
      <c r="K46">
        <f>IF(Situk!K46="",ISBLANK(value),Situk!K46+K45)</f>
        <v>98</v>
      </c>
      <c r="L46">
        <f>IF(Situk!L46="",ISBLANK(value),Situk!L46+L45)</f>
        <v>3863</v>
      </c>
      <c r="M46">
        <f>IF(Situk!M46="",ISBLANK(value),Situk!M46+M45)</f>
        <v>2537</v>
      </c>
      <c r="N46">
        <f>IF(Situk!N46="",ISBLANK(value),Situk!N46+N45)</f>
        <v>476</v>
      </c>
      <c r="O46">
        <f>IF(Situk!O46="",ISBLANK(value),Situk!O46+O45)</f>
        <v>1024</v>
      </c>
      <c r="P46">
        <f>IF(Situk!P46="",ISBLANK(value),Situk!P46+P45)</f>
        <v>5043</v>
      </c>
      <c r="Q46">
        <f>IF(Situk!Q46="",ISBLANK(value),Situk!Q46+Q45)</f>
        <v>2505</v>
      </c>
      <c r="R46">
        <f>IF(Situk!R46="",ISBLANK(value),Situk!R46+R45)</f>
        <v>6365</v>
      </c>
      <c r="S46">
        <f>IF(Situk!S46="",ISBLANK(value),Situk!S46+S45)</f>
        <v>2303</v>
      </c>
      <c r="T46">
        <f>IF(Situk!T46="",ISBLANK(value),Situk!T46+T45)</f>
        <v>15734</v>
      </c>
      <c r="U46">
        <f>IF(Situk!U46="",ISBLANK(value),Situk!U46+U45)</f>
        <v>904</v>
      </c>
      <c r="V46">
        <f>IF(Situk!V46="",ISBLANK(value),Situk!V46+V45)</f>
        <v>803</v>
      </c>
      <c r="W46">
        <f>IF(Situk!W46="",ISBLANK(value),Situk!W46+W45)</f>
        <v>5</v>
      </c>
      <c r="X46">
        <f>IF(Situk!X46="",ISBLANK(value),Situk!X46+X45)</f>
        <v>7292</v>
      </c>
      <c r="Y46">
        <f>IF(Situk!Y46="",ISBLANK(value),Situk!Y46+Y45)</f>
        <v>1550</v>
      </c>
      <c r="Z46">
        <f>IF(Situk!Z46="",ISBLANK(value),Situk!Z46+Z45)</f>
        <v>928</v>
      </c>
      <c r="AA46">
        <f>IF(Situk!AA46="",ISBLANK(value),Situk!AA46+AA45)</f>
        <v>15</v>
      </c>
      <c r="AB46">
        <f>IF(Situk!AB46="",ISBLANK(value),Situk!AB46+AB45)</f>
        <v>14211</v>
      </c>
      <c r="AC46">
        <f>IF(Situk!AC46="",ISBLANK(value),Situk!AC46+AC45)</f>
        <v>5205</v>
      </c>
      <c r="AD46">
        <f>IF(Situk!AD46="",ISBLANK(value),Situk!AD46+AD45)</f>
        <v>1351</v>
      </c>
      <c r="AE46">
        <f>IF(Situk!AE46="",ISBLANK(value),Situk!AE46+AE45)</f>
        <v>40</v>
      </c>
      <c r="AF46">
        <f>IF(Situk!AF46="",ISBLANK(value),Situk!AF46+AF45)</f>
        <v>24694</v>
      </c>
      <c r="AG46">
        <f>IF(Situk!AG46="",ISBLANK(value),Situk!AG46+AG45)</f>
        <v>27</v>
      </c>
      <c r="AH46">
        <f>IF(Situk!AH46="",ISBLANK(value),Situk!AH46+AH45)</f>
        <v>2302</v>
      </c>
      <c r="AI46">
        <f>IF(Situk!AI46="",ISBLANK(value),Situk!AI46+AI45)</f>
        <v>2</v>
      </c>
      <c r="AJ46">
        <f>IF(Situk!AJ46="",ISBLANK(value),Situk!AJ46+AJ45)</f>
        <v>990</v>
      </c>
    </row>
    <row r="47" spans="1:36" x14ac:dyDescent="0.25">
      <c r="A47" s="1">
        <v>44362</v>
      </c>
      <c r="B47" s="3">
        <v>166</v>
      </c>
      <c r="C47">
        <f>IF(Situk!C47="",ISBLANK(value),Situk!C47+C46)</f>
        <v>4</v>
      </c>
      <c r="D47">
        <f>IF(Situk!D47="",ISBLANK(value),Situk!D47+D46)</f>
        <v>2274</v>
      </c>
      <c r="E47">
        <f>IF(Situk!E47="",ISBLANK(value),Situk!E47+E46)</f>
        <v>796</v>
      </c>
      <c r="F47">
        <f>IF(Situk!F47="",ISBLANK(value),Situk!F47+F46)</f>
        <v>286</v>
      </c>
      <c r="G47">
        <f>IF(Situk!G47="",ISBLANK(value),Situk!G47+G46)</f>
        <v>1173</v>
      </c>
      <c r="H47">
        <f>IF(Situk!H47="",ISBLANK(value),Situk!H47+H46)</f>
        <v>2970</v>
      </c>
      <c r="I47">
        <f>IF(Situk!I47="",ISBLANK(value),Situk!I47+I46)</f>
        <v>2214</v>
      </c>
      <c r="J47">
        <f>IF(Situk!J47="",ISBLANK(value),Situk!J47+J46)</f>
        <v>209</v>
      </c>
      <c r="K47">
        <f>IF(Situk!K47="",ISBLANK(value),Situk!K47+K46)</f>
        <v>102</v>
      </c>
      <c r="L47">
        <f>IF(Situk!L47="",ISBLANK(value),Situk!L47+L46)</f>
        <v>4004</v>
      </c>
      <c r="M47">
        <f>IF(Situk!M47="",ISBLANK(value),Situk!M47+M46)</f>
        <v>2537</v>
      </c>
      <c r="N47">
        <f>IF(Situk!N47="",ISBLANK(value),Situk!N47+N46)</f>
        <v>1050</v>
      </c>
      <c r="O47">
        <f>IF(Situk!O47="",ISBLANK(value),Situk!O47+O46)</f>
        <v>3387</v>
      </c>
      <c r="P47">
        <f>IF(Situk!P47="",ISBLANK(value),Situk!P47+P46)</f>
        <v>5750</v>
      </c>
      <c r="Q47">
        <f>IF(Situk!Q47="",ISBLANK(value),Situk!Q47+Q46)</f>
        <v>3970</v>
      </c>
      <c r="R47">
        <f>IF(Situk!R47="",ISBLANK(value),Situk!R47+R46)</f>
        <v>7457</v>
      </c>
      <c r="S47">
        <f>IF(Situk!S47="",ISBLANK(value),Situk!S47+S46)</f>
        <v>2584</v>
      </c>
      <c r="T47">
        <f>IF(Situk!T47="",ISBLANK(value),Situk!T47+T46)</f>
        <v>16129</v>
      </c>
      <c r="U47">
        <f>IF(Situk!U47="",ISBLANK(value),Situk!U47+U46)</f>
        <v>904</v>
      </c>
      <c r="V47">
        <f>IF(Situk!V47="",ISBLANK(value),Situk!V47+V46)</f>
        <v>803</v>
      </c>
      <c r="W47">
        <f>IF(Situk!W47="",ISBLANK(value),Situk!W47+W46)</f>
        <v>5</v>
      </c>
      <c r="X47">
        <f>IF(Situk!X47="",ISBLANK(value),Situk!X47+X46)</f>
        <v>7513</v>
      </c>
      <c r="Y47">
        <f>IF(Situk!Y47="",ISBLANK(value),Situk!Y47+Y46)</f>
        <v>1552</v>
      </c>
      <c r="Z47">
        <f>IF(Situk!Z47="",ISBLANK(value),Situk!Z47+Z46)</f>
        <v>2496</v>
      </c>
      <c r="AA47">
        <f>IF(Situk!AA47="",ISBLANK(value),Situk!AA47+AA46)</f>
        <v>15</v>
      </c>
      <c r="AB47">
        <f>IF(Situk!AB47="",ISBLANK(value),Situk!AB47+AB46)</f>
        <v>16553</v>
      </c>
      <c r="AC47">
        <f>IF(Situk!AC47="",ISBLANK(value),Situk!AC47+AC46)</f>
        <v>5346</v>
      </c>
      <c r="AD47">
        <f>IF(Situk!AD47="",ISBLANK(value),Situk!AD47+AD46)</f>
        <v>1351</v>
      </c>
      <c r="AE47">
        <f>IF(Situk!AE47="",ISBLANK(value),Situk!AE47+AE46)</f>
        <v>73</v>
      </c>
      <c r="AF47">
        <f>IF(Situk!AF47="",ISBLANK(value),Situk!AF47+AF46)</f>
        <v>26084</v>
      </c>
      <c r="AG47">
        <f>IF(Situk!AG47="",ISBLANK(value),Situk!AG47+AG46)</f>
        <v>33</v>
      </c>
      <c r="AH47">
        <f>IF(Situk!AH47="",ISBLANK(value),Situk!AH47+AH46)</f>
        <v>2305</v>
      </c>
      <c r="AI47">
        <f>IF(Situk!AI47="",ISBLANK(value),Situk!AI47+AI46)</f>
        <v>2</v>
      </c>
      <c r="AJ47">
        <f>IF(Situk!AJ47="",ISBLANK(value),Situk!AJ47+AJ46)</f>
        <v>1335</v>
      </c>
    </row>
    <row r="48" spans="1:36" x14ac:dyDescent="0.25">
      <c r="A48" s="1">
        <v>44363</v>
      </c>
      <c r="B48" s="3">
        <v>167</v>
      </c>
      <c r="C48">
        <f>IF(Situk!C48="",ISBLANK(value),Situk!C48+C47)</f>
        <v>4</v>
      </c>
      <c r="D48">
        <f>IF(Situk!D48="",ISBLANK(value),Situk!D48+D47)</f>
        <v>2276</v>
      </c>
      <c r="E48">
        <f>IF(Situk!E48="",ISBLANK(value),Situk!E48+E47)</f>
        <v>969</v>
      </c>
      <c r="F48">
        <f>IF(Situk!F48="",ISBLANK(value),Situk!F48+F47)</f>
        <v>297</v>
      </c>
      <c r="G48">
        <f>IF(Situk!G48="",ISBLANK(value),Situk!G48+G47)</f>
        <v>1201</v>
      </c>
      <c r="H48">
        <f>IF(Situk!H48="",ISBLANK(value),Situk!H48+H47)</f>
        <v>3211</v>
      </c>
      <c r="I48">
        <f>IF(Situk!I48="",ISBLANK(value),Situk!I48+I47)</f>
        <v>2936</v>
      </c>
      <c r="J48">
        <f>IF(Situk!J48="",ISBLANK(value),Situk!J48+J47)</f>
        <v>474</v>
      </c>
      <c r="K48">
        <f>IF(Situk!K48="",ISBLANK(value),Situk!K48+K47)</f>
        <v>192</v>
      </c>
      <c r="L48">
        <f>IF(Situk!L48="",ISBLANK(value),Situk!L48+L47)</f>
        <v>4882</v>
      </c>
      <c r="M48">
        <f>IF(Situk!M48="",ISBLANK(value),Situk!M48+M47)</f>
        <v>2548</v>
      </c>
      <c r="N48">
        <f>IF(Situk!N48="",ISBLANK(value),Situk!N48+N47)</f>
        <v>1328</v>
      </c>
      <c r="O48">
        <f>IF(Situk!O48="",ISBLANK(value),Situk!O48+O47)</f>
        <v>3398</v>
      </c>
      <c r="P48">
        <f>IF(Situk!P48="",ISBLANK(value),Situk!P48+P47)</f>
        <v>6101</v>
      </c>
      <c r="Q48">
        <f>IF(Situk!Q48="",ISBLANK(value),Situk!Q48+Q47)</f>
        <v>5427</v>
      </c>
      <c r="R48">
        <f>IF(Situk!R48="",ISBLANK(value),Situk!R48+R47)</f>
        <v>7585</v>
      </c>
      <c r="S48">
        <f>IF(Situk!S48="",ISBLANK(value),Situk!S48+S47)</f>
        <v>2588</v>
      </c>
      <c r="T48">
        <f>IF(Situk!T48="",ISBLANK(value),Situk!T48+T47)</f>
        <v>16402</v>
      </c>
      <c r="U48">
        <f>IF(Situk!U48="",ISBLANK(value),Situk!U48+U47)</f>
        <v>906</v>
      </c>
      <c r="V48">
        <f>IF(Situk!V48="",ISBLANK(value),Situk!V48+V47)</f>
        <v>1117</v>
      </c>
      <c r="W48">
        <f>IF(Situk!W48="",ISBLANK(value),Situk!W48+W47)</f>
        <v>5</v>
      </c>
      <c r="X48">
        <f>IF(Situk!X48="",ISBLANK(value),Situk!X48+X47)</f>
        <v>7937</v>
      </c>
      <c r="Y48">
        <f>IF(Situk!Y48="",ISBLANK(value),Situk!Y48+Y47)</f>
        <v>2567</v>
      </c>
      <c r="Z48">
        <f>IF(Situk!Z48="",ISBLANK(value),Situk!Z48+Z47)</f>
        <v>3114</v>
      </c>
      <c r="AA48">
        <f>IF(Situk!AA48="",ISBLANK(value),Situk!AA48+AA47)</f>
        <v>17</v>
      </c>
      <c r="AB48">
        <f>IF(Situk!AB48="",ISBLANK(value),Situk!AB48+AB47)</f>
        <v>19996</v>
      </c>
      <c r="AC48">
        <f>IF(Situk!AC48="",ISBLANK(value),Situk!AC48+AC47)</f>
        <v>5729</v>
      </c>
      <c r="AD48">
        <f>IF(Situk!AD48="",ISBLANK(value),Situk!AD48+AD47)</f>
        <v>1740</v>
      </c>
      <c r="AE48">
        <f>IF(Situk!AE48="",ISBLANK(value),Situk!AE48+AE47)</f>
        <v>930</v>
      </c>
      <c r="AF48">
        <f>IF(Situk!AF48="",ISBLANK(value),Situk!AF48+AF47)</f>
        <v>26285</v>
      </c>
      <c r="AG48">
        <f>IF(Situk!AG48="",ISBLANK(value),Situk!AG48+AG47)</f>
        <v>39</v>
      </c>
      <c r="AH48">
        <f>IF(Situk!AH48="",ISBLANK(value),Situk!AH48+AH47)</f>
        <v>2359</v>
      </c>
      <c r="AI48">
        <f>IF(Situk!AI48="",ISBLANK(value),Situk!AI48+AI47)</f>
        <v>2</v>
      </c>
      <c r="AJ48">
        <f>IF(Situk!AJ48="",ISBLANK(value),Situk!AJ48+AJ47)</f>
        <v>4032</v>
      </c>
    </row>
    <row r="49" spans="1:36" x14ac:dyDescent="0.25">
      <c r="A49" s="1">
        <v>44364</v>
      </c>
      <c r="B49" s="3">
        <v>168</v>
      </c>
      <c r="C49">
        <f>IF(Situk!C49="",ISBLANK(value),Situk!C49+C48)</f>
        <v>7</v>
      </c>
      <c r="D49">
        <f>IF(Situk!D49="",ISBLANK(value),Situk!D49+D48)</f>
        <v>6868</v>
      </c>
      <c r="E49">
        <f>IF(Situk!E49="",ISBLANK(value),Situk!E49+E48)</f>
        <v>1699</v>
      </c>
      <c r="F49">
        <f>IF(Situk!F49="",ISBLANK(value),Situk!F49+F48)</f>
        <v>297</v>
      </c>
      <c r="G49">
        <f>IF(Situk!G49="",ISBLANK(value),Situk!G49+G48)</f>
        <v>2225</v>
      </c>
      <c r="H49">
        <f>IF(Situk!H49="",ISBLANK(value),Situk!H49+H48)</f>
        <v>3312</v>
      </c>
      <c r="I49">
        <f>IF(Situk!I49="",ISBLANK(value),Situk!I49+I48)</f>
        <v>3302</v>
      </c>
      <c r="J49">
        <f>IF(Situk!J49="",ISBLANK(value),Situk!J49+J48)</f>
        <v>681</v>
      </c>
      <c r="K49">
        <f>IF(Situk!K49="",ISBLANK(value),Situk!K49+K48)</f>
        <v>420</v>
      </c>
      <c r="L49">
        <f>IF(Situk!L49="",ISBLANK(value),Situk!L49+L48)</f>
        <v>4946</v>
      </c>
      <c r="M49">
        <f>IF(Situk!M49="",ISBLANK(value),Situk!M49+M48)</f>
        <v>2789</v>
      </c>
      <c r="N49">
        <f>IF(Situk!N49="",ISBLANK(value),Situk!N49+N48)</f>
        <v>1328</v>
      </c>
      <c r="O49">
        <f>IF(Situk!O49="",ISBLANK(value),Situk!O49+O48)</f>
        <v>5005</v>
      </c>
      <c r="P49">
        <f>IF(Situk!P49="",ISBLANK(value),Situk!P49+P48)</f>
        <v>6525</v>
      </c>
      <c r="Q49">
        <f>IF(Situk!Q49="",ISBLANK(value),Situk!Q49+Q48)</f>
        <v>5537</v>
      </c>
      <c r="R49">
        <f>IF(Situk!R49="",ISBLANK(value),Situk!R49+R48)</f>
        <v>7907</v>
      </c>
      <c r="S49">
        <f>IF(Situk!S49="",ISBLANK(value),Situk!S49+S48)</f>
        <v>3532</v>
      </c>
      <c r="T49">
        <f>IF(Situk!T49="",ISBLANK(value),Situk!T49+T48)</f>
        <v>16995</v>
      </c>
      <c r="U49">
        <f>IF(Situk!U49="",ISBLANK(value),Situk!U49+U48)</f>
        <v>2204</v>
      </c>
      <c r="V49">
        <f>IF(Situk!V49="",ISBLANK(value),Situk!V49+V48)</f>
        <v>1714</v>
      </c>
      <c r="W49">
        <f>IF(Situk!W49="",ISBLANK(value),Situk!W49+W48)</f>
        <v>5</v>
      </c>
      <c r="X49">
        <f>IF(Situk!X49="",ISBLANK(value),Situk!X49+X48)</f>
        <v>8170</v>
      </c>
      <c r="Y49">
        <f>IF(Situk!Y49="",ISBLANK(value),Situk!Y49+Y48)</f>
        <v>2575</v>
      </c>
      <c r="Z49">
        <f>IF(Situk!Z49="",ISBLANK(value),Situk!Z49+Z48)</f>
        <v>3117</v>
      </c>
      <c r="AA49">
        <f>IF(Situk!AA49="",ISBLANK(value),Situk!AA49+AA48)</f>
        <v>49</v>
      </c>
      <c r="AB49">
        <f>IF(Situk!AB49="",ISBLANK(value),Situk!AB49+AB48)</f>
        <v>22127</v>
      </c>
      <c r="AC49">
        <f>IF(Situk!AC49="",ISBLANK(value),Situk!AC49+AC48)</f>
        <v>7812</v>
      </c>
      <c r="AD49">
        <f>IF(Situk!AD49="",ISBLANK(value),Situk!AD49+AD48)</f>
        <v>2146</v>
      </c>
      <c r="AE49">
        <f>IF(Situk!AE49="",ISBLANK(value),Situk!AE49+AE48)</f>
        <v>1203</v>
      </c>
      <c r="AF49">
        <f>IF(Situk!AF49="",ISBLANK(value),Situk!AF49+AF48)</f>
        <v>29157</v>
      </c>
      <c r="AG49">
        <f>IF(Situk!AG49="",ISBLANK(value),Situk!AG49+AG48)</f>
        <v>51</v>
      </c>
      <c r="AH49">
        <f>IF(Situk!AH49="",ISBLANK(value),Situk!AH49+AH48)</f>
        <v>3378</v>
      </c>
      <c r="AI49">
        <f>IF(Situk!AI49="",ISBLANK(value),Situk!AI49+AI48)</f>
        <v>4</v>
      </c>
      <c r="AJ49">
        <f>IF(Situk!AJ49="",ISBLANK(value),Situk!AJ49+AJ48)</f>
        <v>4618</v>
      </c>
    </row>
    <row r="50" spans="1:36" x14ac:dyDescent="0.25">
      <c r="A50" s="1">
        <v>44365</v>
      </c>
      <c r="B50" s="3">
        <v>169</v>
      </c>
      <c r="C50">
        <f>IF(Situk!C50="",ISBLANK(value),Situk!C50+C49)</f>
        <v>9</v>
      </c>
      <c r="D50">
        <f>IF(Situk!D50="",ISBLANK(value),Situk!D50+D49)</f>
        <v>8185</v>
      </c>
      <c r="E50">
        <f>IF(Situk!E50="",ISBLANK(value),Situk!E50+E49)</f>
        <v>2714</v>
      </c>
      <c r="F50">
        <f>IF(Situk!F50="",ISBLANK(value),Situk!F50+F49)</f>
        <v>297</v>
      </c>
      <c r="G50">
        <f>IF(Situk!G50="",ISBLANK(value),Situk!G50+G49)</f>
        <v>2585</v>
      </c>
      <c r="H50">
        <f>IF(Situk!H50="",ISBLANK(value),Situk!H50+H49)</f>
        <v>5498</v>
      </c>
      <c r="I50">
        <f>IF(Situk!I50="",ISBLANK(value),Situk!I50+I49)</f>
        <v>3550</v>
      </c>
      <c r="J50">
        <f>IF(Situk!J50="",ISBLANK(value),Situk!J50+J49)</f>
        <v>1343</v>
      </c>
      <c r="K50">
        <f>IF(Situk!K50="",ISBLANK(value),Situk!K50+K49)</f>
        <v>482</v>
      </c>
      <c r="L50">
        <f>IF(Situk!L50="",ISBLANK(value),Situk!L50+L49)</f>
        <v>4946</v>
      </c>
      <c r="M50">
        <f>IF(Situk!M50="",ISBLANK(value),Situk!M50+M49)</f>
        <v>2967</v>
      </c>
      <c r="N50">
        <f>IF(Situk!N50="",ISBLANK(value),Situk!N50+N49)</f>
        <v>1515</v>
      </c>
      <c r="O50">
        <f>IF(Situk!O50="",ISBLANK(value),Situk!O50+O49)</f>
        <v>7148</v>
      </c>
      <c r="P50">
        <f>IF(Situk!P50="",ISBLANK(value),Situk!P50+P49)</f>
        <v>8002</v>
      </c>
      <c r="Q50">
        <f>IF(Situk!Q50="",ISBLANK(value),Situk!Q50+Q49)</f>
        <v>6155</v>
      </c>
      <c r="R50">
        <f>IF(Situk!R50="",ISBLANK(value),Situk!R50+R49)</f>
        <v>9169</v>
      </c>
      <c r="S50">
        <f>IF(Situk!S50="",ISBLANK(value),Situk!S50+S49)</f>
        <v>4426</v>
      </c>
      <c r="T50">
        <f>IF(Situk!T50="",ISBLANK(value),Situk!T50+T49)</f>
        <v>18776</v>
      </c>
      <c r="U50">
        <f>IF(Situk!U50="",ISBLANK(value),Situk!U50+U49)</f>
        <v>2637</v>
      </c>
      <c r="V50">
        <f>IF(Situk!V50="",ISBLANK(value),Situk!V50+V49)</f>
        <v>2710</v>
      </c>
      <c r="W50">
        <f>IF(Situk!W50="",ISBLANK(value),Situk!W50+W49)</f>
        <v>5</v>
      </c>
      <c r="X50">
        <f>IF(Situk!X50="",ISBLANK(value),Situk!X50+X49)</f>
        <v>9056</v>
      </c>
      <c r="Y50">
        <f>IF(Situk!Y50="",ISBLANK(value),Situk!Y50+Y49)</f>
        <v>2957</v>
      </c>
      <c r="Z50">
        <f>IF(Situk!Z50="",ISBLANK(value),Situk!Z50+Z49)</f>
        <v>3584</v>
      </c>
      <c r="AA50">
        <f>IF(Situk!AA50="",ISBLANK(value),Situk!AA50+AA49)</f>
        <v>393</v>
      </c>
      <c r="AB50">
        <f>IF(Situk!AB50="",ISBLANK(value),Situk!AB50+AB49)</f>
        <v>23075</v>
      </c>
      <c r="AC50">
        <f>IF(Situk!AC50="",ISBLANK(value),Situk!AC50+AC49)</f>
        <v>7812</v>
      </c>
      <c r="AD50">
        <f>IF(Situk!AD50="",ISBLANK(value),Situk!AD50+AD49)</f>
        <v>2239</v>
      </c>
      <c r="AE50">
        <f>IF(Situk!AE50="",ISBLANK(value),Situk!AE50+AE49)</f>
        <v>1306</v>
      </c>
      <c r="AF50">
        <f>IF(Situk!AF50="",ISBLANK(value),Situk!AF50+AF49)</f>
        <v>33845</v>
      </c>
      <c r="AG50">
        <f>IF(Situk!AG50="",ISBLANK(value),Situk!AG50+AG49)</f>
        <v>288</v>
      </c>
      <c r="AH50">
        <f>IF(Situk!AH50="",ISBLANK(value),Situk!AH50+AH49)</f>
        <v>3392</v>
      </c>
      <c r="AI50">
        <f>IF(Situk!AI50="",ISBLANK(value),Situk!AI50+AI49)</f>
        <v>5</v>
      </c>
      <c r="AJ50">
        <f>IF(Situk!AJ50="",ISBLANK(value),Situk!AJ50+AJ49)</f>
        <v>4647</v>
      </c>
    </row>
    <row r="51" spans="1:36" x14ac:dyDescent="0.25">
      <c r="A51" s="1">
        <v>44366</v>
      </c>
      <c r="B51" s="3">
        <v>170</v>
      </c>
      <c r="C51">
        <f>IF(Situk!C51="",ISBLANK(value),Situk!C51+C50)</f>
        <v>12</v>
      </c>
      <c r="D51">
        <f>IF(Situk!D51="",ISBLANK(value),Situk!D51+D50)</f>
        <v>9691</v>
      </c>
      <c r="E51">
        <f>IF(Situk!E51="",ISBLANK(value),Situk!E51+E50)</f>
        <v>4846</v>
      </c>
      <c r="F51">
        <f>IF(Situk!F51="",ISBLANK(value),Situk!F51+F50)</f>
        <v>1453</v>
      </c>
      <c r="G51">
        <f>IF(Situk!G51="",ISBLANK(value),Situk!G51+G50)</f>
        <v>3027</v>
      </c>
      <c r="H51">
        <f>IF(Situk!H51="",ISBLANK(value),Situk!H51+H50)</f>
        <v>5791</v>
      </c>
      <c r="I51">
        <f>IF(Situk!I51="",ISBLANK(value),Situk!I51+I50)</f>
        <v>3593</v>
      </c>
      <c r="J51">
        <f>IF(Situk!J51="",ISBLANK(value),Situk!J51+J50)</f>
        <v>1400</v>
      </c>
      <c r="K51">
        <f>IF(Situk!K51="",ISBLANK(value),Situk!K51+K50)</f>
        <v>1771</v>
      </c>
      <c r="L51">
        <f>IF(Situk!L51="",ISBLANK(value),Situk!L51+L50)</f>
        <v>5672</v>
      </c>
      <c r="M51">
        <f>IF(Situk!M51="",ISBLANK(value),Situk!M51+M50)</f>
        <v>2967</v>
      </c>
      <c r="N51">
        <f>IF(Situk!N51="",ISBLANK(value),Situk!N51+N50)</f>
        <v>1565</v>
      </c>
      <c r="O51">
        <f>IF(Situk!O51="",ISBLANK(value),Situk!O51+O50)</f>
        <v>7230</v>
      </c>
      <c r="P51">
        <f>IF(Situk!P51="",ISBLANK(value),Situk!P51+P50)</f>
        <v>8087</v>
      </c>
      <c r="Q51">
        <f>IF(Situk!Q51="",ISBLANK(value),Situk!Q51+Q50)</f>
        <v>6249</v>
      </c>
      <c r="R51">
        <f>IF(Situk!R51="",ISBLANK(value),Situk!R51+R50)</f>
        <v>9669</v>
      </c>
      <c r="S51">
        <f>IF(Situk!S51="",ISBLANK(value),Situk!S51+S50)</f>
        <v>4660</v>
      </c>
      <c r="T51">
        <f>IF(Situk!T51="",ISBLANK(value),Situk!T51+T50)</f>
        <v>19172</v>
      </c>
      <c r="U51">
        <f>IF(Situk!U51="",ISBLANK(value),Situk!U51+U50)</f>
        <v>2663</v>
      </c>
      <c r="V51">
        <f>IF(Situk!V51="",ISBLANK(value),Situk!V51+V50)</f>
        <v>3366</v>
      </c>
      <c r="W51">
        <f>IF(Situk!W51="",ISBLANK(value),Situk!W51+W50)</f>
        <v>5</v>
      </c>
      <c r="X51">
        <f>IF(Situk!X51="",ISBLANK(value),Situk!X51+X50)</f>
        <v>10589</v>
      </c>
      <c r="Y51">
        <f>IF(Situk!Y51="",ISBLANK(value),Situk!Y51+Y50)</f>
        <v>4323</v>
      </c>
      <c r="Z51">
        <f>IF(Situk!Z51="",ISBLANK(value),Situk!Z51+Z50)</f>
        <v>3758</v>
      </c>
      <c r="AA51">
        <f>IF(Situk!AA51="",ISBLANK(value),Situk!AA51+AA50)</f>
        <v>393</v>
      </c>
      <c r="AB51">
        <f>IF(Situk!AB51="",ISBLANK(value),Situk!AB51+AB50)</f>
        <v>23756</v>
      </c>
      <c r="AC51">
        <f>IF(Situk!AC51="",ISBLANK(value),Situk!AC51+AC50)</f>
        <v>9038</v>
      </c>
      <c r="AD51">
        <f>IF(Situk!AD51="",ISBLANK(value),Situk!AD51+AD50)</f>
        <v>2297</v>
      </c>
      <c r="AE51">
        <f>IF(Situk!AE51="",ISBLANK(value),Situk!AE51+AE50)</f>
        <v>1431</v>
      </c>
      <c r="AF51">
        <f>IF(Situk!AF51="",ISBLANK(value),Situk!AF51+AF50)</f>
        <v>33906</v>
      </c>
      <c r="AG51">
        <f>IF(Situk!AG51="",ISBLANK(value),Situk!AG51+AG50)</f>
        <v>426</v>
      </c>
      <c r="AH51">
        <f>IF(Situk!AH51="",ISBLANK(value),Situk!AH51+AH50)</f>
        <v>4069</v>
      </c>
      <c r="AI51">
        <f>IF(Situk!AI51="",ISBLANK(value),Situk!AI51+AI50)</f>
        <v>350</v>
      </c>
      <c r="AJ51">
        <f>IF(Situk!AJ51="",ISBLANK(value),Situk!AJ51+AJ50)</f>
        <v>5371</v>
      </c>
    </row>
    <row r="52" spans="1:36" x14ac:dyDescent="0.25">
      <c r="A52" s="1">
        <v>44367</v>
      </c>
      <c r="B52" s="3">
        <v>171</v>
      </c>
      <c r="C52">
        <f>IF(Situk!C52="",ISBLANK(value),Situk!C52+C51)</f>
        <v>14</v>
      </c>
      <c r="D52">
        <f>IF(Situk!D52="",ISBLANK(value),Situk!D52+D51)</f>
        <v>10331</v>
      </c>
      <c r="E52">
        <f>IF(Situk!E52="",ISBLANK(value),Situk!E52+E51)</f>
        <v>4880</v>
      </c>
      <c r="F52">
        <f>IF(Situk!F52="",ISBLANK(value),Situk!F52+F51)</f>
        <v>2939</v>
      </c>
      <c r="G52">
        <f>IF(Situk!G52="",ISBLANK(value),Situk!G52+G51)</f>
        <v>3676</v>
      </c>
      <c r="H52">
        <f>IF(Situk!H52="",ISBLANK(value),Situk!H52+H51)</f>
        <v>8288</v>
      </c>
      <c r="I52">
        <f>IF(Situk!I52="",ISBLANK(value),Situk!I52+I51)</f>
        <v>3641</v>
      </c>
      <c r="J52">
        <f>IF(Situk!J52="",ISBLANK(value),Situk!J52+J51)</f>
        <v>2491</v>
      </c>
      <c r="K52">
        <f>IF(Situk!K52="",ISBLANK(value),Situk!K52+K51)</f>
        <v>4628</v>
      </c>
      <c r="L52">
        <f>IF(Situk!L52="",ISBLANK(value),Situk!L52+L51)</f>
        <v>6388</v>
      </c>
      <c r="M52">
        <f>IF(Situk!M52="",ISBLANK(value),Situk!M52+M51)</f>
        <v>3099</v>
      </c>
      <c r="N52">
        <f>IF(Situk!N52="",ISBLANK(value),Situk!N52+N51)</f>
        <v>1819</v>
      </c>
      <c r="O52">
        <f>IF(Situk!O52="",ISBLANK(value),Situk!O52+O51)</f>
        <v>8452</v>
      </c>
      <c r="P52">
        <f>IF(Situk!P52="",ISBLANK(value),Situk!P52+P51)</f>
        <v>8396</v>
      </c>
      <c r="Q52">
        <f>IF(Situk!Q52="",ISBLANK(value),Situk!Q52+Q51)</f>
        <v>8134</v>
      </c>
      <c r="R52">
        <f>IF(Situk!R52="",ISBLANK(value),Situk!R52+R51)</f>
        <v>9943</v>
      </c>
      <c r="S52">
        <f>IF(Situk!S52="",ISBLANK(value),Situk!S52+S51)</f>
        <v>6606</v>
      </c>
      <c r="T52">
        <f>IF(Situk!T52="",ISBLANK(value),Situk!T52+T51)</f>
        <v>20977</v>
      </c>
      <c r="U52">
        <f>IF(Situk!U52="",ISBLANK(value),Situk!U52+U51)</f>
        <v>2753</v>
      </c>
      <c r="V52">
        <f>IF(Situk!V52="",ISBLANK(value),Situk!V52+V51)</f>
        <v>4379</v>
      </c>
      <c r="W52">
        <f>IF(Situk!W52="",ISBLANK(value),Situk!W52+W51)</f>
        <v>245</v>
      </c>
      <c r="X52">
        <f>IF(Situk!X52="",ISBLANK(value),Situk!X52+X51)</f>
        <v>10957</v>
      </c>
      <c r="Y52">
        <f>IF(Situk!Y52="",ISBLANK(value),Situk!Y52+Y51)</f>
        <v>8062</v>
      </c>
      <c r="Z52">
        <f>IF(Situk!Z52="",ISBLANK(value),Situk!Z52+Z51)</f>
        <v>4234</v>
      </c>
      <c r="AA52">
        <f>IF(Situk!AA52="",ISBLANK(value),Situk!AA52+AA51)</f>
        <v>409</v>
      </c>
      <c r="AB52">
        <f>IF(Situk!AB52="",ISBLANK(value),Situk!AB52+AB51)</f>
        <v>25651</v>
      </c>
      <c r="AC52">
        <f>IF(Situk!AC52="",ISBLANK(value),Situk!AC52+AC51)</f>
        <v>9661</v>
      </c>
      <c r="AD52">
        <f>IF(Situk!AD52="",ISBLANK(value),Situk!AD52+AD51)</f>
        <v>3326</v>
      </c>
      <c r="AE52">
        <f>IF(Situk!AE52="",ISBLANK(value),Situk!AE52+AE51)</f>
        <v>1434</v>
      </c>
      <c r="AF52">
        <f>IF(Situk!AF52="",ISBLANK(value),Situk!AF52+AF51)</f>
        <v>34149</v>
      </c>
      <c r="AG52">
        <f>IF(Situk!AG52="",ISBLANK(value),Situk!AG52+AG51)</f>
        <v>524</v>
      </c>
      <c r="AH52">
        <f>IF(Situk!AH52="",ISBLANK(value),Situk!AH52+AH51)</f>
        <v>4131</v>
      </c>
      <c r="AI52">
        <f>IF(Situk!AI52="",ISBLANK(value),Situk!AI52+AI51)</f>
        <v>350</v>
      </c>
      <c r="AJ52">
        <f>IF(Situk!AJ52="",ISBLANK(value),Situk!AJ52+AJ51)</f>
        <v>5488</v>
      </c>
    </row>
    <row r="53" spans="1:36" x14ac:dyDescent="0.25">
      <c r="A53" s="1">
        <v>44368</v>
      </c>
      <c r="B53" s="3">
        <v>172</v>
      </c>
      <c r="C53">
        <f>IF(Situk!C53="",ISBLANK(value),Situk!C53+C52)</f>
        <v>14</v>
      </c>
      <c r="D53">
        <f>IF(Situk!D53="",ISBLANK(value),Situk!D53+D52)</f>
        <v>13299</v>
      </c>
      <c r="E53">
        <f>IF(Situk!E53="",ISBLANK(value),Situk!E53+E52)</f>
        <v>8190</v>
      </c>
      <c r="F53">
        <f>IF(Situk!F53="",ISBLANK(value),Situk!F53+F52)</f>
        <v>4665</v>
      </c>
      <c r="G53">
        <f>IF(Situk!G53="",ISBLANK(value),Situk!G53+G52)</f>
        <v>4284</v>
      </c>
      <c r="H53">
        <f>IF(Situk!H53="",ISBLANK(value),Situk!H53+H52)</f>
        <v>8288</v>
      </c>
      <c r="I53">
        <f>IF(Situk!I53="",ISBLANK(value),Situk!I53+I52)</f>
        <v>4160</v>
      </c>
      <c r="J53">
        <f>IF(Situk!J53="",ISBLANK(value),Situk!J53+J52)</f>
        <v>3420</v>
      </c>
      <c r="K53">
        <f>IF(Situk!K53="",ISBLANK(value),Situk!K53+K52)</f>
        <v>5968</v>
      </c>
      <c r="L53">
        <f>IF(Situk!L53="",ISBLANK(value),Situk!L53+L52)</f>
        <v>6625</v>
      </c>
      <c r="M53">
        <f>IF(Situk!M53="",ISBLANK(value),Situk!M53+M52)</f>
        <v>4290</v>
      </c>
      <c r="N53">
        <f>IF(Situk!N53="",ISBLANK(value),Situk!N53+N52)</f>
        <v>4391</v>
      </c>
      <c r="O53">
        <f>IF(Situk!O53="",ISBLANK(value),Situk!O53+O52)</f>
        <v>8874</v>
      </c>
      <c r="P53">
        <f>IF(Situk!P53="",ISBLANK(value),Situk!P53+P52)</f>
        <v>8540</v>
      </c>
      <c r="Q53">
        <f>IF(Situk!Q53="",ISBLANK(value),Situk!Q53+Q52)</f>
        <v>9364</v>
      </c>
      <c r="R53">
        <f>IF(Situk!R53="",ISBLANK(value),Situk!R53+R52)</f>
        <v>10429</v>
      </c>
      <c r="S53">
        <f>IF(Situk!S53="",ISBLANK(value),Situk!S53+S52)</f>
        <v>6680</v>
      </c>
      <c r="T53">
        <f>IF(Situk!T53="",ISBLANK(value),Situk!T53+T52)</f>
        <v>21124</v>
      </c>
      <c r="U53">
        <f>IF(Situk!U53="",ISBLANK(value),Situk!U53+U52)</f>
        <v>2765</v>
      </c>
      <c r="V53">
        <f>IF(Situk!V53="",ISBLANK(value),Situk!V53+V52)</f>
        <v>4672</v>
      </c>
      <c r="W53">
        <f>IF(Situk!W53="",ISBLANK(value),Situk!W53+W52)</f>
        <v>576</v>
      </c>
      <c r="X53">
        <f>IF(Situk!X53="",ISBLANK(value),Situk!X53+X52)</f>
        <v>13171</v>
      </c>
      <c r="Y53">
        <f>IF(Situk!Y53="",ISBLANK(value),Situk!Y53+Y52)</f>
        <v>10656</v>
      </c>
      <c r="Z53">
        <f>IF(Situk!Z53="",ISBLANK(value),Situk!Z53+Z52)</f>
        <v>4317</v>
      </c>
      <c r="AA53">
        <f>IF(Situk!AA53="",ISBLANK(value),Situk!AA53+AA52)</f>
        <v>1178</v>
      </c>
      <c r="AB53">
        <f>IF(Situk!AB53="",ISBLANK(value),Situk!AB53+AB52)</f>
        <v>28109</v>
      </c>
      <c r="AC53">
        <f>IF(Situk!AC53="",ISBLANK(value),Situk!AC53+AC52)</f>
        <v>9985</v>
      </c>
      <c r="AD53">
        <f>IF(Situk!AD53="",ISBLANK(value),Situk!AD53+AD52)</f>
        <v>3378</v>
      </c>
      <c r="AE53">
        <f>IF(Situk!AE53="",ISBLANK(value),Situk!AE53+AE52)</f>
        <v>2573</v>
      </c>
      <c r="AF53">
        <f>IF(Situk!AF53="",ISBLANK(value),Situk!AF53+AF52)</f>
        <v>34239</v>
      </c>
      <c r="AG53">
        <f>IF(Situk!AG53="",ISBLANK(value),Situk!AG53+AG52)</f>
        <v>559</v>
      </c>
      <c r="AH53">
        <f>IF(Situk!AH53="",ISBLANK(value),Situk!AH53+AH52)</f>
        <v>4147</v>
      </c>
      <c r="AI53">
        <f>IF(Situk!AI53="",ISBLANK(value),Situk!AI53+AI52)</f>
        <v>350</v>
      </c>
      <c r="AJ53">
        <f>IF(Situk!AJ53="",ISBLANK(value),Situk!AJ53+AJ52)</f>
        <v>10073</v>
      </c>
    </row>
    <row r="54" spans="1:36" x14ac:dyDescent="0.25">
      <c r="A54" s="1">
        <v>44369</v>
      </c>
      <c r="B54" s="3">
        <v>173</v>
      </c>
      <c r="C54">
        <f>IF(Situk!C54="",ISBLANK(value),Situk!C54+C53)</f>
        <v>971</v>
      </c>
      <c r="D54">
        <f>IF(Situk!D54="",ISBLANK(value),Situk!D54+D53)</f>
        <v>14179</v>
      </c>
      <c r="E54">
        <f>IF(Situk!E54="",ISBLANK(value),Situk!E54+E53)</f>
        <v>8297</v>
      </c>
      <c r="F54">
        <f>IF(Situk!F54="",ISBLANK(value),Situk!F54+F53)</f>
        <v>7632</v>
      </c>
      <c r="G54">
        <f>IF(Situk!G54="",ISBLANK(value),Situk!G54+G53)</f>
        <v>5243</v>
      </c>
      <c r="H54">
        <f>IF(Situk!H54="",ISBLANK(value),Situk!H54+H53)</f>
        <v>9027</v>
      </c>
      <c r="I54">
        <f>IF(Situk!I54="",ISBLANK(value),Situk!I54+I53)</f>
        <v>5519</v>
      </c>
      <c r="J54">
        <f>IF(Situk!J54="",ISBLANK(value),Situk!J54+J53)</f>
        <v>5306</v>
      </c>
      <c r="K54">
        <f>IF(Situk!K54="",ISBLANK(value),Situk!K54+K53)</f>
        <v>6444</v>
      </c>
      <c r="L54">
        <f>IF(Situk!L54="",ISBLANK(value),Situk!L54+L53)</f>
        <v>6876</v>
      </c>
      <c r="M54">
        <f>IF(Situk!M54="",ISBLANK(value),Situk!M54+M53)</f>
        <v>6245</v>
      </c>
      <c r="N54">
        <f>IF(Situk!N54="",ISBLANK(value),Situk!N54+N53)</f>
        <v>4397</v>
      </c>
      <c r="O54">
        <f>IF(Situk!O54="",ISBLANK(value),Situk!O54+O53)</f>
        <v>8888</v>
      </c>
      <c r="P54">
        <f>IF(Situk!P54="",ISBLANK(value),Situk!P54+P53)</f>
        <v>9250</v>
      </c>
      <c r="Q54">
        <f>IF(Situk!Q54="",ISBLANK(value),Situk!Q54+Q53)</f>
        <v>11887</v>
      </c>
      <c r="R54">
        <f>IF(Situk!R54="",ISBLANK(value),Situk!R54+R53)</f>
        <v>11795</v>
      </c>
      <c r="S54">
        <f>IF(Situk!S54="",ISBLANK(value),Situk!S54+S53)</f>
        <v>6755</v>
      </c>
      <c r="T54">
        <f>IF(Situk!T54="",ISBLANK(value),Situk!T54+T53)</f>
        <v>21810</v>
      </c>
      <c r="U54">
        <f>IF(Situk!U54="",ISBLANK(value),Situk!U54+U53)</f>
        <v>2930</v>
      </c>
      <c r="V54">
        <f>IF(Situk!V54="",ISBLANK(value),Situk!V54+V53)</f>
        <v>4715</v>
      </c>
      <c r="W54">
        <f>IF(Situk!W54="",ISBLANK(value),Situk!W54+W53)</f>
        <v>2079</v>
      </c>
      <c r="X54">
        <f>IF(Situk!X54="",ISBLANK(value),Situk!X54+X53)</f>
        <v>14399</v>
      </c>
      <c r="Y54">
        <f>IF(Situk!Y54="",ISBLANK(value),Situk!Y54+Y53)</f>
        <v>10656</v>
      </c>
      <c r="Z54">
        <f>IF(Situk!Z54="",ISBLANK(value),Situk!Z54+Z53)</f>
        <v>7470</v>
      </c>
      <c r="AA54">
        <f>IF(Situk!AA54="",ISBLANK(value),Situk!AA54+AA53)</f>
        <v>4231</v>
      </c>
      <c r="AB54">
        <f>IF(Situk!AB54="",ISBLANK(value),Situk!AB54+AB53)</f>
        <v>30444</v>
      </c>
      <c r="AC54">
        <f>IF(Situk!AC54="",ISBLANK(value),Situk!AC54+AC53)</f>
        <v>10712</v>
      </c>
      <c r="AD54">
        <f>IF(Situk!AD54="",ISBLANK(value),Situk!AD54+AD53)</f>
        <v>3707</v>
      </c>
      <c r="AE54">
        <f>IF(Situk!AE54="",ISBLANK(value),Situk!AE54+AE53)</f>
        <v>3230</v>
      </c>
      <c r="AF54">
        <f>IF(Situk!AF54="",ISBLANK(value),Situk!AF54+AF53)</f>
        <v>34278</v>
      </c>
      <c r="AG54">
        <f>IF(Situk!AG54="",ISBLANK(value),Situk!AG54+AG53)</f>
        <v>574</v>
      </c>
      <c r="AH54">
        <f>IF(Situk!AH54="",ISBLANK(value),Situk!AH54+AH53)</f>
        <v>4523</v>
      </c>
      <c r="AI54">
        <f>IF(Situk!AI54="",ISBLANK(value),Situk!AI54+AI53)</f>
        <v>652</v>
      </c>
      <c r="AJ54">
        <f>IF(Situk!AJ54="",ISBLANK(value),Situk!AJ54+AJ53)</f>
        <v>10164</v>
      </c>
    </row>
    <row r="55" spans="1:36" x14ac:dyDescent="0.25">
      <c r="A55" s="1">
        <v>44370</v>
      </c>
      <c r="B55" s="3">
        <v>174</v>
      </c>
      <c r="C55">
        <f>IF(Situk!C55="",ISBLANK(value),Situk!C55+C54)</f>
        <v>971</v>
      </c>
      <c r="D55">
        <f>IF(Situk!D55="",ISBLANK(value),Situk!D55+D54)</f>
        <v>15828</v>
      </c>
      <c r="E55">
        <f>IF(Situk!E55="",ISBLANK(value),Situk!E55+E54)</f>
        <v>9732</v>
      </c>
      <c r="F55">
        <f>IF(Situk!F55="",ISBLANK(value),Situk!F55+F54)</f>
        <v>7755</v>
      </c>
      <c r="G55">
        <f>IF(Situk!G55="",ISBLANK(value),Situk!G55+G54)</f>
        <v>5928</v>
      </c>
      <c r="H55">
        <f>IF(Situk!H55="",ISBLANK(value),Situk!H55+H54)</f>
        <v>10832</v>
      </c>
      <c r="I55">
        <f>IF(Situk!I55="",ISBLANK(value),Situk!I55+I54)</f>
        <v>8159</v>
      </c>
      <c r="J55">
        <f>IF(Situk!J55="",ISBLANK(value),Situk!J55+J54)</f>
        <v>6605</v>
      </c>
      <c r="K55">
        <f>IF(Situk!K55="",ISBLANK(value),Situk!K55+K54)</f>
        <v>8454</v>
      </c>
      <c r="L55">
        <f>IF(Situk!L55="",ISBLANK(value),Situk!L55+L54)</f>
        <v>8206</v>
      </c>
      <c r="M55">
        <f>IF(Situk!M55="",ISBLANK(value),Situk!M55+M54)</f>
        <v>6622</v>
      </c>
      <c r="N55">
        <f>IF(Situk!N55="",ISBLANK(value),Situk!N55+N54)</f>
        <v>5650</v>
      </c>
      <c r="O55">
        <f>IF(Situk!O55="",ISBLANK(value),Situk!O55+O54)</f>
        <v>9155</v>
      </c>
      <c r="P55">
        <f>IF(Situk!P55="",ISBLANK(value),Situk!P55+P54)</f>
        <v>10212</v>
      </c>
      <c r="Q55">
        <f>IF(Situk!Q55="",ISBLANK(value),Situk!Q55+Q54)</f>
        <v>13120</v>
      </c>
      <c r="R55">
        <f>IF(Situk!R55="",ISBLANK(value),Situk!R55+R54)</f>
        <v>12112</v>
      </c>
      <c r="S55">
        <f>IF(Situk!S55="",ISBLANK(value),Situk!S55+S54)</f>
        <v>7507</v>
      </c>
      <c r="T55">
        <f>IF(Situk!T55="",ISBLANK(value),Situk!T55+T54)</f>
        <v>23854</v>
      </c>
      <c r="U55">
        <f>IF(Situk!U55="",ISBLANK(value),Situk!U55+U54)</f>
        <v>5093</v>
      </c>
      <c r="V55">
        <f>IF(Situk!V55="",ISBLANK(value),Situk!V55+V54)</f>
        <v>4747</v>
      </c>
      <c r="W55">
        <f>IF(Situk!W55="",ISBLANK(value),Situk!W55+W54)</f>
        <v>2121</v>
      </c>
      <c r="X55">
        <f>IF(Situk!X55="",ISBLANK(value),Situk!X55+X54)</f>
        <v>14806</v>
      </c>
      <c r="Y55">
        <f>IF(Situk!Y55="",ISBLANK(value),Situk!Y55+Y54)</f>
        <v>12342</v>
      </c>
      <c r="Z55">
        <f>IF(Situk!Z55="",ISBLANK(value),Situk!Z55+Z54)</f>
        <v>9623</v>
      </c>
      <c r="AA55">
        <f>IF(Situk!AA55="",ISBLANK(value),Situk!AA55+AA54)</f>
        <v>4693</v>
      </c>
      <c r="AB55">
        <f>IF(Situk!AB55="",ISBLANK(value),Situk!AB55+AB54)</f>
        <v>31677</v>
      </c>
      <c r="AC55">
        <f>IF(Situk!AC55="",ISBLANK(value),Situk!AC55+AC54)</f>
        <v>12338</v>
      </c>
      <c r="AD55">
        <f>IF(Situk!AD55="",ISBLANK(value),Situk!AD55+AD54)</f>
        <v>3854</v>
      </c>
      <c r="AE55">
        <f>IF(Situk!AE55="",ISBLANK(value),Situk!AE55+AE54)</f>
        <v>4076</v>
      </c>
      <c r="AF55">
        <f>IF(Situk!AF55="",ISBLANK(value),Situk!AF55+AF54)</f>
        <v>34492</v>
      </c>
      <c r="AG55">
        <f>IF(Situk!AG55="",ISBLANK(value),Situk!AG55+AG54)</f>
        <v>574</v>
      </c>
      <c r="AH55">
        <f>IF(Situk!AH55="",ISBLANK(value),Situk!AH55+AH54)</f>
        <v>6064</v>
      </c>
      <c r="AI55">
        <f>IF(Situk!AI55="",ISBLANK(value),Situk!AI55+AI54)</f>
        <v>4026</v>
      </c>
      <c r="AJ55">
        <f>IF(Situk!AJ55="",ISBLANK(value),Situk!AJ55+AJ54)</f>
        <v>10165</v>
      </c>
    </row>
    <row r="56" spans="1:36" x14ac:dyDescent="0.25">
      <c r="A56" s="1">
        <v>44371</v>
      </c>
      <c r="B56" s="3">
        <v>175</v>
      </c>
      <c r="C56">
        <f>IF(Situk!C56="",ISBLANK(value),Situk!C56+C55)</f>
        <v>985</v>
      </c>
      <c r="D56">
        <f>IF(Situk!D56="",ISBLANK(value),Situk!D56+D55)</f>
        <v>18125</v>
      </c>
      <c r="E56">
        <f>IF(Situk!E56="",ISBLANK(value),Situk!E56+E55)</f>
        <v>9821</v>
      </c>
      <c r="F56">
        <f>IF(Situk!F56="",ISBLANK(value),Situk!F56+F55)</f>
        <v>7787</v>
      </c>
      <c r="G56">
        <f>IF(Situk!G56="",ISBLANK(value),Situk!G56+G55)</f>
        <v>6869</v>
      </c>
      <c r="H56">
        <f>IF(Situk!H56="",ISBLANK(value),Situk!H56+H55)</f>
        <v>13175</v>
      </c>
      <c r="I56">
        <f>IF(Situk!I56="",ISBLANK(value),Situk!I56+I55)</f>
        <v>8367</v>
      </c>
      <c r="J56">
        <f>IF(Situk!J56="",ISBLANK(value),Situk!J56+J55)</f>
        <v>9692</v>
      </c>
      <c r="K56">
        <f>IF(Situk!K56="",ISBLANK(value),Situk!K56+K55)</f>
        <v>8788</v>
      </c>
      <c r="L56">
        <f>IF(Situk!L56="",ISBLANK(value),Situk!L56+L55)</f>
        <v>8320</v>
      </c>
      <c r="M56">
        <f>IF(Situk!M56="",ISBLANK(value),Situk!M56+M55)</f>
        <v>6706</v>
      </c>
      <c r="N56">
        <f>IF(Situk!N56="",ISBLANK(value),Situk!N56+N55)</f>
        <v>6169</v>
      </c>
      <c r="O56">
        <f>IF(Situk!O56="",ISBLANK(value),Situk!O56+O55)</f>
        <v>9279</v>
      </c>
      <c r="P56">
        <f>IF(Situk!P56="",ISBLANK(value),Situk!P56+P55)</f>
        <v>12150</v>
      </c>
      <c r="Q56">
        <f>IF(Situk!Q56="",ISBLANK(value),Situk!Q56+Q55)</f>
        <v>14977</v>
      </c>
      <c r="R56">
        <f>IF(Situk!R56="",ISBLANK(value),Situk!R56+R55)</f>
        <v>13652</v>
      </c>
      <c r="S56">
        <f>IF(Situk!S56="",ISBLANK(value),Situk!S56+S55)</f>
        <v>8012</v>
      </c>
      <c r="T56">
        <f>IF(Situk!T56="",ISBLANK(value),Situk!T56+T55)</f>
        <v>25967</v>
      </c>
      <c r="U56">
        <f>IF(Situk!U56="",ISBLANK(value),Situk!U56+U55)</f>
        <v>5703</v>
      </c>
      <c r="V56">
        <f>IF(Situk!V56="",ISBLANK(value),Situk!V56+V55)</f>
        <v>5681</v>
      </c>
      <c r="W56">
        <f>IF(Situk!W56="",ISBLANK(value),Situk!W56+W55)</f>
        <v>2513</v>
      </c>
      <c r="X56">
        <f>IF(Situk!X56="",ISBLANK(value),Situk!X56+X55)</f>
        <v>16983</v>
      </c>
      <c r="Y56">
        <f>IF(Situk!Y56="",ISBLANK(value),Situk!Y56+Y55)</f>
        <v>13685</v>
      </c>
      <c r="Z56">
        <f>IF(Situk!Z56="",ISBLANK(value),Situk!Z56+Z55)</f>
        <v>10332</v>
      </c>
      <c r="AA56">
        <f>IF(Situk!AA56="",ISBLANK(value),Situk!AA56+AA55)</f>
        <v>4758</v>
      </c>
      <c r="AB56">
        <f>IF(Situk!AB56="",ISBLANK(value),Situk!AB56+AB55)</f>
        <v>32929</v>
      </c>
      <c r="AC56">
        <f>IF(Situk!AC56="",ISBLANK(value),Situk!AC56+AC55)</f>
        <v>13706</v>
      </c>
      <c r="AD56">
        <f>IF(Situk!AD56="",ISBLANK(value),Situk!AD56+AD55)</f>
        <v>4598</v>
      </c>
      <c r="AE56">
        <f>IF(Situk!AE56="",ISBLANK(value),Situk!AE56+AE55)</f>
        <v>4088</v>
      </c>
      <c r="AF56">
        <f>IF(Situk!AF56="",ISBLANK(value),Situk!AF56+AF55)</f>
        <v>34678</v>
      </c>
      <c r="AG56">
        <f>IF(Situk!AG56="",ISBLANK(value),Situk!AG56+AG55)</f>
        <v>670</v>
      </c>
      <c r="AH56">
        <f>IF(Situk!AH56="",ISBLANK(value),Situk!AH56+AH55)</f>
        <v>6472</v>
      </c>
      <c r="AI56">
        <f>IF(Situk!AI56="",ISBLANK(value),Situk!AI56+AI55)</f>
        <v>4673</v>
      </c>
      <c r="AJ56">
        <f>IF(Situk!AJ56="",ISBLANK(value),Situk!AJ56+AJ55)</f>
        <v>13387</v>
      </c>
    </row>
    <row r="57" spans="1:36" x14ac:dyDescent="0.25">
      <c r="A57" s="1">
        <v>44372</v>
      </c>
      <c r="B57" s="3">
        <v>176</v>
      </c>
      <c r="C57">
        <f>IF(Situk!C57="",ISBLANK(value),Situk!C57+C56)</f>
        <v>990</v>
      </c>
      <c r="D57">
        <f>IF(Situk!D57="",ISBLANK(value),Situk!D57+D56)</f>
        <v>20372</v>
      </c>
      <c r="E57">
        <f>IF(Situk!E57="",ISBLANK(value),Situk!E57+E56)</f>
        <v>10825</v>
      </c>
      <c r="F57">
        <f>IF(Situk!F57="",ISBLANK(value),Situk!F57+F56)</f>
        <v>9310</v>
      </c>
      <c r="G57">
        <f>IF(Situk!G57="",ISBLANK(value),Situk!G57+G56)</f>
        <v>7397</v>
      </c>
      <c r="H57">
        <f>IF(Situk!H57="",ISBLANK(value),Situk!H57+H56)</f>
        <v>13419</v>
      </c>
      <c r="I57">
        <f>IF(Situk!I57="",ISBLANK(value),Situk!I57+I56)</f>
        <v>10077</v>
      </c>
      <c r="J57">
        <f>IF(Situk!J57="",ISBLANK(value),Situk!J57+J56)</f>
        <v>9830</v>
      </c>
      <c r="K57">
        <f>IF(Situk!K57="",ISBLANK(value),Situk!K57+K56)</f>
        <v>9868</v>
      </c>
      <c r="L57">
        <f>IF(Situk!L57="",ISBLANK(value),Situk!L57+L56)</f>
        <v>8633</v>
      </c>
      <c r="M57">
        <f>IF(Situk!M57="",ISBLANK(value),Situk!M57+M56)</f>
        <v>6708</v>
      </c>
      <c r="N57">
        <f>IF(Situk!N57="",ISBLANK(value),Situk!N57+N56)</f>
        <v>7148</v>
      </c>
      <c r="O57">
        <f>IF(Situk!O57="",ISBLANK(value),Situk!O57+O56)</f>
        <v>9556</v>
      </c>
      <c r="P57">
        <f>IF(Situk!P57="",ISBLANK(value),Situk!P57+P56)</f>
        <v>13016</v>
      </c>
      <c r="Q57">
        <f>IF(Situk!Q57="",ISBLANK(value),Situk!Q57+Q56)</f>
        <v>16223</v>
      </c>
      <c r="R57">
        <f>IF(Situk!R57="",ISBLANK(value),Situk!R57+R56)</f>
        <v>14324</v>
      </c>
      <c r="S57">
        <f>IF(Situk!S57="",ISBLANK(value),Situk!S57+S56)</f>
        <v>9961</v>
      </c>
      <c r="T57">
        <f>IF(Situk!T57="",ISBLANK(value),Situk!T57+T56)</f>
        <v>27154</v>
      </c>
      <c r="U57">
        <f>IF(Situk!U57="",ISBLANK(value),Situk!U57+U56)</f>
        <v>6968</v>
      </c>
      <c r="V57">
        <f>IF(Situk!V57="",ISBLANK(value),Situk!V57+V56)</f>
        <v>5913</v>
      </c>
      <c r="W57">
        <f>IF(Situk!W57="",ISBLANK(value),Situk!W57+W56)</f>
        <v>2610</v>
      </c>
      <c r="X57">
        <f>IF(Situk!X57="",ISBLANK(value),Situk!X57+X56)</f>
        <v>18274</v>
      </c>
      <c r="Y57">
        <f>IF(Situk!Y57="",ISBLANK(value),Situk!Y57+Y56)</f>
        <v>14708</v>
      </c>
      <c r="Z57">
        <f>IF(Situk!Z57="",ISBLANK(value),Situk!Z57+Z56)</f>
        <v>11046</v>
      </c>
      <c r="AA57">
        <f>IF(Situk!AA57="",ISBLANK(value),Situk!AA57+AA56)</f>
        <v>5098</v>
      </c>
      <c r="AB57">
        <f>IF(Situk!AB57="",ISBLANK(value),Situk!AB57+AB56)</f>
        <v>35517</v>
      </c>
      <c r="AC57">
        <f>IF(Situk!AC57="",ISBLANK(value),Situk!AC57+AC56)</f>
        <v>15246</v>
      </c>
      <c r="AD57">
        <f>IF(Situk!AD57="",ISBLANK(value),Situk!AD57+AD56)</f>
        <v>4736</v>
      </c>
      <c r="AE57">
        <f>IF(Situk!AE57="",ISBLANK(value),Situk!AE57+AE56)</f>
        <v>5723</v>
      </c>
      <c r="AF57">
        <f>IF(Situk!AF57="",ISBLANK(value),Situk!AF57+AF56)</f>
        <v>35468</v>
      </c>
      <c r="AG57">
        <f>IF(Situk!AG57="",ISBLANK(value),Situk!AG57+AG56)</f>
        <v>1394</v>
      </c>
      <c r="AH57">
        <f>IF(Situk!AH57="",ISBLANK(value),Situk!AH57+AH56)</f>
        <v>6910</v>
      </c>
      <c r="AI57">
        <f>IF(Situk!AI57="",ISBLANK(value),Situk!AI57+AI56)</f>
        <v>7963</v>
      </c>
      <c r="AJ57">
        <f>IF(Situk!AJ57="",ISBLANK(value),Situk!AJ57+AJ56)</f>
        <v>14774</v>
      </c>
    </row>
    <row r="58" spans="1:36" x14ac:dyDescent="0.25">
      <c r="A58" s="1">
        <v>44373</v>
      </c>
      <c r="B58" s="3">
        <v>177</v>
      </c>
      <c r="C58">
        <f>IF(Situk!C58="",ISBLANK(value),Situk!C58+C57)</f>
        <v>1025</v>
      </c>
      <c r="D58">
        <f>IF(Situk!D58="",ISBLANK(value),Situk!D58+D57)</f>
        <v>20876</v>
      </c>
      <c r="E58">
        <f>IF(Situk!E58="",ISBLANK(value),Situk!E58+E57)</f>
        <v>15841</v>
      </c>
      <c r="F58">
        <f>IF(Situk!F58="",ISBLANK(value),Situk!F58+F57)</f>
        <v>9513</v>
      </c>
      <c r="G58">
        <f>IF(Situk!G58="",ISBLANK(value),Situk!G58+G57)</f>
        <v>8473</v>
      </c>
      <c r="H58">
        <f>IF(Situk!H58="",ISBLANK(value),Situk!H58+H57)</f>
        <v>14264</v>
      </c>
      <c r="I58">
        <f>IF(Situk!I58="",ISBLANK(value),Situk!I58+I57)</f>
        <v>10805</v>
      </c>
      <c r="J58">
        <f>IF(Situk!J58="",ISBLANK(value),Situk!J58+J57)</f>
        <v>10053</v>
      </c>
      <c r="K58">
        <f>IF(Situk!K58="",ISBLANK(value),Situk!K58+K57)</f>
        <v>10037</v>
      </c>
      <c r="L58">
        <f>IF(Situk!L58="",ISBLANK(value),Situk!L58+L57)</f>
        <v>8985</v>
      </c>
      <c r="M58">
        <f>IF(Situk!M58="",ISBLANK(value),Situk!M58+M57)</f>
        <v>6784</v>
      </c>
      <c r="N58">
        <f>IF(Situk!N58="",ISBLANK(value),Situk!N58+N57)</f>
        <v>7269</v>
      </c>
      <c r="O58">
        <f>IF(Situk!O58="",ISBLANK(value),Situk!O58+O57)</f>
        <v>10230</v>
      </c>
      <c r="P58">
        <f>IF(Situk!P58="",ISBLANK(value),Situk!P58+P57)</f>
        <v>13865</v>
      </c>
      <c r="Q58">
        <f>IF(Situk!Q58="",ISBLANK(value),Situk!Q58+Q57)</f>
        <v>16296</v>
      </c>
      <c r="R58">
        <f>IF(Situk!R58="",ISBLANK(value),Situk!R58+R57)</f>
        <v>15540</v>
      </c>
      <c r="S58">
        <f>IF(Situk!S58="",ISBLANK(value),Situk!S58+S57)</f>
        <v>10809</v>
      </c>
      <c r="T58">
        <f>IF(Situk!T58="",ISBLANK(value),Situk!T58+T57)</f>
        <v>29202</v>
      </c>
      <c r="U58">
        <f>IF(Situk!U58="",ISBLANK(value),Situk!U58+U57)</f>
        <v>7954</v>
      </c>
      <c r="V58">
        <f>IF(Situk!V58="",ISBLANK(value),Situk!V58+V57)</f>
        <v>6605</v>
      </c>
      <c r="W58">
        <f>IF(Situk!W58="",ISBLANK(value),Situk!W58+W57)</f>
        <v>2718</v>
      </c>
      <c r="X58">
        <f>IF(Situk!X58="",ISBLANK(value),Situk!X58+X57)</f>
        <v>19265</v>
      </c>
      <c r="Y58">
        <f>IF(Situk!Y58="",ISBLANK(value),Situk!Y58+Y57)</f>
        <v>15442</v>
      </c>
      <c r="Z58">
        <f>IF(Situk!Z58="",ISBLANK(value),Situk!Z58+Z57)</f>
        <v>12641</v>
      </c>
      <c r="AA58">
        <f>IF(Situk!AA58="",ISBLANK(value),Situk!AA58+AA57)</f>
        <v>9885</v>
      </c>
      <c r="AB58">
        <f>IF(Situk!AB58="",ISBLANK(value),Situk!AB58+AB57)</f>
        <v>38990</v>
      </c>
      <c r="AC58">
        <f>IF(Situk!AC58="",ISBLANK(value),Situk!AC58+AC57)</f>
        <v>16137</v>
      </c>
      <c r="AD58">
        <f>IF(Situk!AD58="",ISBLANK(value),Situk!AD58+AD57)</f>
        <v>5596</v>
      </c>
      <c r="AE58">
        <f>IF(Situk!AE58="",ISBLANK(value),Situk!AE58+AE57)</f>
        <v>6430</v>
      </c>
      <c r="AF58">
        <f>IF(Situk!AF58="",ISBLANK(value),Situk!AF58+AF57)</f>
        <v>36619</v>
      </c>
      <c r="AG58">
        <f>IF(Situk!AG58="",ISBLANK(value),Situk!AG58+AG57)</f>
        <v>1410</v>
      </c>
      <c r="AH58">
        <f>IF(Situk!AH58="",ISBLANK(value),Situk!AH58+AH57)</f>
        <v>7933</v>
      </c>
      <c r="AI58">
        <f>IF(Situk!AI58="",ISBLANK(value),Situk!AI58+AI57)</f>
        <v>8020</v>
      </c>
      <c r="AJ58">
        <f>IF(Situk!AJ58="",ISBLANK(value),Situk!AJ58+AJ57)</f>
        <v>15621</v>
      </c>
    </row>
    <row r="59" spans="1:36" x14ac:dyDescent="0.25">
      <c r="A59" s="1">
        <v>44374</v>
      </c>
      <c r="B59" s="3">
        <v>178</v>
      </c>
      <c r="C59">
        <f>IF(Situk!C59="",ISBLANK(value),Situk!C59+C58)</f>
        <v>1050</v>
      </c>
      <c r="D59">
        <f>IF(Situk!D59="",ISBLANK(value),Situk!D59+D58)</f>
        <v>26721</v>
      </c>
      <c r="E59">
        <f>IF(Situk!E59="",ISBLANK(value),Situk!E59+E58)</f>
        <v>16842</v>
      </c>
      <c r="F59">
        <f>IF(Situk!F59="",ISBLANK(value),Situk!F59+F58)</f>
        <v>10083</v>
      </c>
      <c r="G59">
        <f>IF(Situk!G59="",ISBLANK(value),Situk!G59+G58)</f>
        <v>9418</v>
      </c>
      <c r="H59">
        <f>IF(Situk!H59="",ISBLANK(value),Situk!H59+H58)</f>
        <v>17876</v>
      </c>
      <c r="I59">
        <f>IF(Situk!I59="",ISBLANK(value),Situk!I59+I58)</f>
        <v>11046</v>
      </c>
      <c r="J59">
        <f>IF(Situk!J59="",ISBLANK(value),Situk!J59+J58)</f>
        <v>12806</v>
      </c>
      <c r="K59">
        <f>IF(Situk!K59="",ISBLANK(value),Situk!K59+K58)</f>
        <v>12573</v>
      </c>
      <c r="L59">
        <f>IF(Situk!L59="",ISBLANK(value),Situk!L59+L58)</f>
        <v>10387</v>
      </c>
      <c r="M59">
        <f>IF(Situk!M59="",ISBLANK(value),Situk!M59+M58)</f>
        <v>7387</v>
      </c>
      <c r="N59">
        <f>IF(Situk!N59="",ISBLANK(value),Situk!N59+N58)</f>
        <v>8219</v>
      </c>
      <c r="O59">
        <f>IF(Situk!O59="",ISBLANK(value),Situk!O59+O58)</f>
        <v>10566</v>
      </c>
      <c r="P59">
        <f>IF(Situk!P59="",ISBLANK(value),Situk!P59+P58)</f>
        <v>15297</v>
      </c>
      <c r="Q59">
        <f>IF(Situk!Q59="",ISBLANK(value),Situk!Q59+Q58)</f>
        <v>17288</v>
      </c>
      <c r="R59">
        <f>IF(Situk!R59="",ISBLANK(value),Situk!R59+R58)</f>
        <v>17079</v>
      </c>
      <c r="S59">
        <f>IF(Situk!S59="",ISBLANK(value),Situk!S59+S58)</f>
        <v>11128</v>
      </c>
      <c r="T59">
        <f>IF(Situk!T59="",ISBLANK(value),Situk!T59+T58)</f>
        <v>32143</v>
      </c>
      <c r="U59">
        <f>IF(Situk!U59="",ISBLANK(value),Situk!U59+U58)</f>
        <v>9392</v>
      </c>
      <c r="V59">
        <f>IF(Situk!V59="",ISBLANK(value),Situk!V59+V58)</f>
        <v>6639</v>
      </c>
      <c r="W59">
        <f>IF(Situk!W59="",ISBLANK(value),Situk!W59+W58)</f>
        <v>2771</v>
      </c>
      <c r="X59">
        <f>IF(Situk!X59="",ISBLANK(value),Situk!X59+X58)</f>
        <v>23087</v>
      </c>
      <c r="Y59">
        <f>IF(Situk!Y59="",ISBLANK(value),Situk!Y59+Y58)</f>
        <v>17084</v>
      </c>
      <c r="Z59">
        <f>IF(Situk!Z59="",ISBLANK(value),Situk!Z59+Z58)</f>
        <v>15140</v>
      </c>
      <c r="AA59">
        <f>IF(Situk!AA59="",ISBLANK(value),Situk!AA59+AA58)</f>
        <v>10590</v>
      </c>
      <c r="AB59">
        <f>IF(Situk!AB59="",ISBLANK(value),Situk!AB59+AB58)</f>
        <v>41859</v>
      </c>
      <c r="AC59">
        <f>IF(Situk!AC59="",ISBLANK(value),Situk!AC59+AC58)</f>
        <v>17632</v>
      </c>
      <c r="AD59">
        <f>IF(Situk!AD59="",ISBLANK(value),Situk!AD59+AD58)</f>
        <v>7050</v>
      </c>
      <c r="AE59">
        <f>IF(Situk!AE59="",ISBLANK(value),Situk!AE59+AE58)</f>
        <v>7617</v>
      </c>
      <c r="AF59">
        <f>IF(Situk!AF59="",ISBLANK(value),Situk!AF59+AF58)</f>
        <v>36875</v>
      </c>
      <c r="AG59">
        <f>IF(Situk!AG59="",ISBLANK(value),Situk!AG59+AG58)</f>
        <v>1678</v>
      </c>
      <c r="AH59">
        <f>IF(Situk!AH59="",ISBLANK(value),Situk!AH59+AH58)</f>
        <v>8392</v>
      </c>
      <c r="AI59">
        <f>IF(Situk!AI59="",ISBLANK(value),Situk!AI59+AI58)</f>
        <v>8392</v>
      </c>
      <c r="AJ59">
        <f>IF(Situk!AJ59="",ISBLANK(value),Situk!AJ59+AJ58)</f>
        <v>16316</v>
      </c>
    </row>
    <row r="60" spans="1:36" x14ac:dyDescent="0.25">
      <c r="A60" s="1">
        <v>44375</v>
      </c>
      <c r="B60" s="3">
        <v>179</v>
      </c>
      <c r="C60">
        <f>IF(Situk!C60="",ISBLANK(value),Situk!C60+C59)</f>
        <v>2194</v>
      </c>
      <c r="D60">
        <f>IF(Situk!D60="",ISBLANK(value),Situk!D60+D59)</f>
        <v>32539</v>
      </c>
      <c r="E60">
        <f>IF(Situk!E60="",ISBLANK(value),Situk!E60+E59)</f>
        <v>18391</v>
      </c>
      <c r="F60">
        <f>IF(Situk!F60="",ISBLANK(value),Situk!F60+F59)</f>
        <v>12239</v>
      </c>
      <c r="G60">
        <f>IF(Situk!G60="",ISBLANK(value),Situk!G60+G59)</f>
        <v>14709</v>
      </c>
      <c r="H60">
        <f>IF(Situk!H60="",ISBLANK(value),Situk!H60+H59)</f>
        <v>18365</v>
      </c>
      <c r="I60">
        <f>IF(Situk!I60="",ISBLANK(value),Situk!I60+I59)</f>
        <v>11576</v>
      </c>
      <c r="J60">
        <f>IF(Situk!J60="",ISBLANK(value),Situk!J60+J59)</f>
        <v>14517</v>
      </c>
      <c r="K60">
        <f>IF(Situk!K60="",ISBLANK(value),Situk!K60+K59)</f>
        <v>15639</v>
      </c>
      <c r="L60">
        <f>IF(Situk!L60="",ISBLANK(value),Situk!L60+L59)</f>
        <v>11144</v>
      </c>
      <c r="M60">
        <f>IF(Situk!M60="",ISBLANK(value),Situk!M60+M59)</f>
        <v>7389</v>
      </c>
      <c r="N60">
        <f>IF(Situk!N60="",ISBLANK(value),Situk!N60+N59)</f>
        <v>9489</v>
      </c>
      <c r="O60">
        <f>IF(Situk!O60="",ISBLANK(value),Situk!O60+O59)</f>
        <v>11426</v>
      </c>
      <c r="P60">
        <f>IF(Situk!P60="",ISBLANK(value),Situk!P60+P59)</f>
        <v>15478</v>
      </c>
      <c r="Q60">
        <f>IF(Situk!Q60="",ISBLANK(value),Situk!Q60+Q59)</f>
        <v>20051</v>
      </c>
      <c r="R60">
        <f>IF(Situk!R60="",ISBLANK(value),Situk!R60+R59)</f>
        <v>18290</v>
      </c>
      <c r="S60">
        <f>IF(Situk!S60="",ISBLANK(value),Situk!S60+S59)</f>
        <v>12104</v>
      </c>
      <c r="T60">
        <f>IF(Situk!T60="",ISBLANK(value),Situk!T60+T59)</f>
        <v>32698</v>
      </c>
      <c r="U60">
        <f>IF(Situk!U60="",ISBLANK(value),Situk!U60+U59)</f>
        <v>10485</v>
      </c>
      <c r="V60">
        <f>IF(Situk!V60="",ISBLANK(value),Situk!V60+V59)</f>
        <v>6837</v>
      </c>
      <c r="W60">
        <f>IF(Situk!W60="",ISBLANK(value),Situk!W60+W59)</f>
        <v>3813</v>
      </c>
      <c r="X60">
        <f>IF(Situk!X60="",ISBLANK(value),Situk!X60+X59)</f>
        <v>24758</v>
      </c>
      <c r="Y60">
        <f>IF(Situk!Y60="",ISBLANK(value),Situk!Y60+Y59)</f>
        <v>21079</v>
      </c>
      <c r="Z60">
        <f>IF(Situk!Z60="",ISBLANK(value),Situk!Z60+Z59)</f>
        <v>17433</v>
      </c>
      <c r="AA60">
        <f>IF(Situk!AA60="",ISBLANK(value),Situk!AA60+AA59)</f>
        <v>13688</v>
      </c>
      <c r="AB60">
        <f>IF(Situk!AB60="",ISBLANK(value),Situk!AB60+AB59)</f>
        <v>47786</v>
      </c>
      <c r="AC60">
        <f>IF(Situk!AC60="",ISBLANK(value),Situk!AC60+AC59)</f>
        <v>19325</v>
      </c>
      <c r="AD60">
        <f>IF(Situk!AD60="",ISBLANK(value),Situk!AD60+AD59)</f>
        <v>9983</v>
      </c>
      <c r="AE60">
        <f>IF(Situk!AE60="",ISBLANK(value),Situk!AE60+AE59)</f>
        <v>8091</v>
      </c>
      <c r="AF60">
        <f>IF(Situk!AF60="",ISBLANK(value),Situk!AF60+AF59)</f>
        <v>37649</v>
      </c>
      <c r="AG60">
        <f>IF(Situk!AG60="",ISBLANK(value),Situk!AG60+AG59)</f>
        <v>1986</v>
      </c>
      <c r="AH60">
        <f>IF(Situk!AH60="",ISBLANK(value),Situk!AH60+AH59)</f>
        <v>9385</v>
      </c>
      <c r="AI60">
        <f>IF(Situk!AI60="",ISBLANK(value),Situk!AI60+AI59)</f>
        <v>8435</v>
      </c>
      <c r="AJ60" t="b">
        <f>IF(Situk!AJ60="",ISBLANK(value),Situk!AJ60+AJ59)</f>
        <v>0</v>
      </c>
    </row>
    <row r="61" spans="1:36" x14ac:dyDescent="0.25">
      <c r="A61" s="1">
        <v>44376</v>
      </c>
      <c r="B61" s="3">
        <v>180</v>
      </c>
      <c r="C61">
        <f>IF(Situk!C61="",ISBLANK(value),Situk!C61+C60)</f>
        <v>10339</v>
      </c>
      <c r="D61">
        <f>IF(Situk!D61="",ISBLANK(value),Situk!D61+D60)</f>
        <v>33793</v>
      </c>
      <c r="E61">
        <f>IF(Situk!E61="",ISBLANK(value),Situk!E61+E60)</f>
        <v>19328</v>
      </c>
      <c r="F61">
        <f>IF(Situk!F61="",ISBLANK(value),Situk!F61+F60)</f>
        <v>15478</v>
      </c>
      <c r="G61">
        <f>IF(Situk!G61="",ISBLANK(value),Situk!G61+G60)</f>
        <v>18600</v>
      </c>
      <c r="H61">
        <f>IF(Situk!H61="",ISBLANK(value),Situk!H61+H60)</f>
        <v>18910</v>
      </c>
      <c r="I61">
        <f>IF(Situk!I61="",ISBLANK(value),Situk!I61+I60)</f>
        <v>13738</v>
      </c>
      <c r="J61">
        <f>IF(Situk!J61="",ISBLANK(value),Situk!J61+J60)</f>
        <v>15271</v>
      </c>
      <c r="K61">
        <f>IF(Situk!K61="",ISBLANK(value),Situk!K61+K60)</f>
        <v>16487</v>
      </c>
      <c r="L61">
        <f>IF(Situk!L61="",ISBLANK(value),Situk!L61+L60)</f>
        <v>13436</v>
      </c>
      <c r="M61">
        <f>IF(Situk!M61="",ISBLANK(value),Situk!M61+M60)</f>
        <v>8383</v>
      </c>
      <c r="N61">
        <f>IF(Situk!N61="",ISBLANK(value),Situk!N61+N60)</f>
        <v>10728</v>
      </c>
      <c r="O61">
        <f>IF(Situk!O61="",ISBLANK(value),Situk!O61+O60)</f>
        <v>11824</v>
      </c>
      <c r="P61">
        <f>IF(Situk!P61="",ISBLANK(value),Situk!P61+P60)</f>
        <v>15789</v>
      </c>
      <c r="Q61">
        <f>IF(Situk!Q61="",ISBLANK(value),Situk!Q61+Q60)</f>
        <v>20526</v>
      </c>
      <c r="R61">
        <f>IF(Situk!R61="",ISBLANK(value),Situk!R61+R60)</f>
        <v>22380</v>
      </c>
      <c r="S61">
        <f>IF(Situk!S61="",ISBLANK(value),Situk!S61+S60)</f>
        <v>12194</v>
      </c>
      <c r="T61">
        <f>IF(Situk!T61="",ISBLANK(value),Situk!T61+T60)</f>
        <v>33237</v>
      </c>
      <c r="U61">
        <f>IF(Situk!U61="",ISBLANK(value),Situk!U61+U60)</f>
        <v>11690</v>
      </c>
      <c r="V61">
        <f>IF(Situk!V61="",ISBLANK(value),Situk!V61+V60)</f>
        <v>7507</v>
      </c>
      <c r="W61">
        <f>IF(Situk!W61="",ISBLANK(value),Situk!W61+W60)</f>
        <v>5294</v>
      </c>
      <c r="X61">
        <f>IF(Situk!X61="",ISBLANK(value),Situk!X61+X60)</f>
        <v>26044</v>
      </c>
      <c r="Y61">
        <f>IF(Situk!Y61="",ISBLANK(value),Situk!Y61+Y60)</f>
        <v>22331</v>
      </c>
      <c r="Z61">
        <f>IF(Situk!Z61="",ISBLANK(value),Situk!Z61+Z60)</f>
        <v>17473</v>
      </c>
      <c r="AA61">
        <f>IF(Situk!AA61="",ISBLANK(value),Situk!AA61+AA60)</f>
        <v>13742</v>
      </c>
      <c r="AB61">
        <f>IF(Situk!AB61="",ISBLANK(value),Situk!AB61+AB60)</f>
        <v>52691</v>
      </c>
      <c r="AC61">
        <f>IF(Situk!AC61="",ISBLANK(value),Situk!AC61+AC60)</f>
        <v>21008</v>
      </c>
      <c r="AD61">
        <f>IF(Situk!AD61="",ISBLANK(value),Situk!AD61+AD60)</f>
        <v>11412</v>
      </c>
      <c r="AE61">
        <f>IF(Situk!AE61="",ISBLANK(value),Situk!AE61+AE60)</f>
        <v>8491</v>
      </c>
      <c r="AF61">
        <f>IF(Situk!AF61="",ISBLANK(value),Situk!AF61+AF60)</f>
        <v>37849</v>
      </c>
      <c r="AG61">
        <f>IF(Situk!AG61="",ISBLANK(value),Situk!AG61+AG60)</f>
        <v>2067</v>
      </c>
      <c r="AH61">
        <f>IF(Situk!AH61="",ISBLANK(value),Situk!AH61+AH60)</f>
        <v>9849</v>
      </c>
      <c r="AI61">
        <f>IF(Situk!AI61="",ISBLANK(value),Situk!AI61+AI60)</f>
        <v>10549</v>
      </c>
      <c r="AJ61">
        <f>IF(Situk!AJ61="",ISBLANK(value),Situk!AJ61+AJ60)</f>
        <v>86</v>
      </c>
    </row>
    <row r="62" spans="1:36" x14ac:dyDescent="0.25">
      <c r="A62" s="1">
        <v>44377</v>
      </c>
      <c r="B62" s="3">
        <v>181</v>
      </c>
      <c r="C62">
        <f>IF(Situk!C62="",ISBLANK(value),Situk!C62+C61)</f>
        <v>12114</v>
      </c>
      <c r="D62">
        <f>IF(Situk!D62="",ISBLANK(value),Situk!D62+D61)</f>
        <v>34913</v>
      </c>
      <c r="E62">
        <f>IF(Situk!E62="",ISBLANK(value),Situk!E62+E61)</f>
        <v>20814</v>
      </c>
      <c r="F62">
        <f>IF(Situk!F62="",ISBLANK(value),Situk!F62+F61)</f>
        <v>20231</v>
      </c>
      <c r="G62">
        <f>IF(Situk!G62="",ISBLANK(value),Situk!G62+G61)</f>
        <v>20907</v>
      </c>
      <c r="H62">
        <f>IF(Situk!H62="",ISBLANK(value),Situk!H62+H61)</f>
        <v>21631</v>
      </c>
      <c r="I62">
        <f>IF(Situk!I62="",ISBLANK(value),Situk!I62+I61)</f>
        <v>17296</v>
      </c>
      <c r="J62">
        <f>IF(Situk!J62="",ISBLANK(value),Situk!J62+J61)</f>
        <v>15278</v>
      </c>
      <c r="K62">
        <f>IF(Situk!K62="",ISBLANK(value),Situk!K62+K61)</f>
        <v>16705</v>
      </c>
      <c r="L62">
        <f>IF(Situk!L62="",ISBLANK(value),Situk!L62+L61)</f>
        <v>14277</v>
      </c>
      <c r="M62">
        <f>IF(Situk!M62="",ISBLANK(value),Situk!M62+M61)</f>
        <v>9445</v>
      </c>
      <c r="N62">
        <f>IF(Situk!N62="",ISBLANK(value),Situk!N62+N61)</f>
        <v>12469</v>
      </c>
      <c r="O62">
        <f>IF(Situk!O62="",ISBLANK(value),Situk!O62+O61)</f>
        <v>12925</v>
      </c>
      <c r="P62">
        <f>IF(Situk!P62="",ISBLANK(value),Situk!P62+P61)</f>
        <v>17707</v>
      </c>
      <c r="Q62">
        <f>IF(Situk!Q62="",ISBLANK(value),Situk!Q62+Q61)</f>
        <v>22931</v>
      </c>
      <c r="R62">
        <f>IF(Situk!R62="",ISBLANK(value),Situk!R62+R61)</f>
        <v>26052</v>
      </c>
      <c r="S62">
        <f>IF(Situk!S62="",ISBLANK(value),Situk!S62+S61)</f>
        <v>12194</v>
      </c>
      <c r="T62">
        <f>IF(Situk!T62="",ISBLANK(value),Situk!T62+T61)</f>
        <v>33765</v>
      </c>
      <c r="U62">
        <f>IF(Situk!U62="",ISBLANK(value),Situk!U62+U61)</f>
        <v>12776</v>
      </c>
      <c r="V62">
        <f>IF(Situk!V62="",ISBLANK(value),Situk!V62+V61)</f>
        <v>8807</v>
      </c>
      <c r="W62">
        <f>IF(Situk!W62="",ISBLANK(value),Situk!W62+W61)</f>
        <v>6143</v>
      </c>
      <c r="X62">
        <f>IF(Situk!X62="",ISBLANK(value),Situk!X62+X61)</f>
        <v>28750</v>
      </c>
      <c r="Y62">
        <f>IF(Situk!Y62="",ISBLANK(value),Situk!Y62+Y61)</f>
        <v>22337</v>
      </c>
      <c r="Z62">
        <f>IF(Situk!Z62="",ISBLANK(value),Situk!Z62+Z61)</f>
        <v>22350</v>
      </c>
      <c r="AA62">
        <f>IF(Situk!AA62="",ISBLANK(value),Situk!AA62+AA61)</f>
        <v>14825</v>
      </c>
      <c r="AB62">
        <f>IF(Situk!AB62="",ISBLANK(value),Situk!AB62+AB61)</f>
        <v>54807</v>
      </c>
      <c r="AC62">
        <f>IF(Situk!AC62="",ISBLANK(value),Situk!AC62+AC61)</f>
        <v>21670</v>
      </c>
      <c r="AD62">
        <f>IF(Situk!AD62="",ISBLANK(value),Situk!AD62+AD61)</f>
        <v>11562</v>
      </c>
      <c r="AE62">
        <f>IF(Situk!AE62="",ISBLANK(value),Situk!AE62+AE61)</f>
        <v>8552</v>
      </c>
      <c r="AF62">
        <f>IF(Situk!AF62="",ISBLANK(value),Situk!AF62+AF61)</f>
        <v>38193</v>
      </c>
      <c r="AG62">
        <f>IF(Situk!AG62="",ISBLANK(value),Situk!AG62+AG61)</f>
        <v>2134</v>
      </c>
      <c r="AH62">
        <f>IF(Situk!AH62="",ISBLANK(value),Situk!AH62+AH61)</f>
        <v>11400</v>
      </c>
      <c r="AI62">
        <f>IF(Situk!AI62="",ISBLANK(value),Situk!AI62+AI61)</f>
        <v>11452</v>
      </c>
      <c r="AJ62">
        <f>IF(Situk!AJ62="",ISBLANK(value),Situk!AJ62+AJ61)</f>
        <v>1943</v>
      </c>
    </row>
    <row r="63" spans="1:36" x14ac:dyDescent="0.25">
      <c r="A63" s="1">
        <v>44378</v>
      </c>
      <c r="B63" s="3">
        <v>182</v>
      </c>
      <c r="C63">
        <f>IF(Situk!C63="",ISBLANK(value),Situk!C63+C62)</f>
        <v>12718</v>
      </c>
      <c r="D63">
        <f>IF(Situk!D63="",ISBLANK(value),Situk!D63+D62)</f>
        <v>36306</v>
      </c>
      <c r="E63">
        <f>IF(Situk!E63="",ISBLANK(value),Situk!E63+E62)</f>
        <v>21004</v>
      </c>
      <c r="F63">
        <f>IF(Situk!F63="",ISBLANK(value),Situk!F63+F62)</f>
        <v>22974</v>
      </c>
      <c r="G63">
        <f>IF(Situk!G63="",ISBLANK(value),Situk!G63+G62)</f>
        <v>21809</v>
      </c>
      <c r="H63">
        <f>IF(Situk!H63="",ISBLANK(value),Situk!H63+H62)</f>
        <v>22453</v>
      </c>
      <c r="I63">
        <f>IF(Situk!I63="",ISBLANK(value),Situk!I63+I62)</f>
        <v>17570</v>
      </c>
      <c r="J63">
        <f>IF(Situk!J63="",ISBLANK(value),Situk!J63+J62)</f>
        <v>16348</v>
      </c>
      <c r="K63">
        <f>IF(Situk!K63="",ISBLANK(value),Situk!K63+K62)</f>
        <v>17819</v>
      </c>
      <c r="L63">
        <f>IF(Situk!L63="",ISBLANK(value),Situk!L63+L62)</f>
        <v>14487</v>
      </c>
      <c r="M63">
        <f>IF(Situk!M63="",ISBLANK(value),Situk!M63+M62)</f>
        <v>9965</v>
      </c>
      <c r="N63">
        <f>IF(Situk!N63="",ISBLANK(value),Situk!N63+N62)</f>
        <v>14448</v>
      </c>
      <c r="O63">
        <f>IF(Situk!O63="",ISBLANK(value),Situk!O63+O62)</f>
        <v>15304</v>
      </c>
      <c r="P63">
        <f>IF(Situk!P63="",ISBLANK(value),Situk!P63+P62)</f>
        <v>19160</v>
      </c>
      <c r="Q63">
        <f>IF(Situk!Q63="",ISBLANK(value),Situk!Q63+Q62)</f>
        <v>24139</v>
      </c>
      <c r="R63">
        <f>IF(Situk!R63="",ISBLANK(value),Situk!R63+R62)</f>
        <v>27539</v>
      </c>
      <c r="S63">
        <f>IF(Situk!S63="",ISBLANK(value),Situk!S63+S62)</f>
        <v>13076</v>
      </c>
      <c r="T63">
        <f>IF(Situk!T63="",ISBLANK(value),Situk!T63+T62)</f>
        <v>34444</v>
      </c>
      <c r="U63">
        <f>IF(Situk!U63="",ISBLANK(value),Situk!U63+U62)</f>
        <v>16047</v>
      </c>
      <c r="V63">
        <f>IF(Situk!V63="",ISBLANK(value),Situk!V63+V62)</f>
        <v>9883</v>
      </c>
      <c r="W63">
        <f>IF(Situk!W63="",ISBLANK(value),Situk!W63+W62)</f>
        <v>6196</v>
      </c>
      <c r="X63">
        <f>IF(Situk!X63="",ISBLANK(value),Situk!X63+X62)</f>
        <v>29222</v>
      </c>
      <c r="Y63">
        <f>IF(Situk!Y63="",ISBLANK(value),Situk!Y63+Y62)</f>
        <v>22771</v>
      </c>
      <c r="Z63">
        <f>IF(Situk!Z63="",ISBLANK(value),Situk!Z63+Z62)</f>
        <v>25755</v>
      </c>
      <c r="AA63">
        <f>IF(Situk!AA63="",ISBLANK(value),Situk!AA63+AA62)</f>
        <v>15295</v>
      </c>
      <c r="AB63">
        <f>IF(Situk!AB63="",ISBLANK(value),Situk!AB63+AB62)</f>
        <v>56676</v>
      </c>
      <c r="AC63">
        <f>IF(Situk!AC63="",ISBLANK(value),Situk!AC63+AC62)</f>
        <v>24245</v>
      </c>
      <c r="AD63">
        <f>IF(Situk!AD63="",ISBLANK(value),Situk!AD63+AD62)</f>
        <v>12583</v>
      </c>
      <c r="AE63">
        <f>IF(Situk!AE63="",ISBLANK(value),Situk!AE63+AE62)</f>
        <v>11163</v>
      </c>
      <c r="AF63">
        <f>IF(Situk!AF63="",ISBLANK(value),Situk!AF63+AF62)</f>
        <v>38454</v>
      </c>
      <c r="AG63">
        <f>IF(Situk!AG63="",ISBLANK(value),Situk!AG63+AG62)</f>
        <v>2311</v>
      </c>
      <c r="AH63">
        <f>IF(Situk!AH63="",ISBLANK(value),Situk!AH63+AH62)</f>
        <v>12588</v>
      </c>
      <c r="AI63">
        <f>IF(Situk!AI63="",ISBLANK(value),Situk!AI63+AI62)</f>
        <v>15109</v>
      </c>
      <c r="AJ63">
        <f>IF(Situk!AJ63="",ISBLANK(value),Situk!AJ63+AJ62)</f>
        <v>5349</v>
      </c>
    </row>
    <row r="64" spans="1:36" x14ac:dyDescent="0.25">
      <c r="A64" s="1">
        <v>44379</v>
      </c>
      <c r="B64" s="3">
        <v>183</v>
      </c>
      <c r="C64">
        <f>IF(Situk!C64="",ISBLANK(value),Situk!C64+C63)</f>
        <v>15473</v>
      </c>
      <c r="D64">
        <f>IF(Situk!D64="",ISBLANK(value),Situk!D64+D63)</f>
        <v>37755</v>
      </c>
      <c r="E64">
        <f>IF(Situk!E64="",ISBLANK(value),Situk!E64+E63)</f>
        <v>22104</v>
      </c>
      <c r="F64">
        <f>IF(Situk!F64="",ISBLANK(value),Situk!F64+F63)</f>
        <v>25681</v>
      </c>
      <c r="G64">
        <f>IF(Situk!G64="",ISBLANK(value),Situk!G64+G63)</f>
        <v>21979</v>
      </c>
      <c r="H64">
        <f>IF(Situk!H64="",ISBLANK(value),Situk!H64+H63)</f>
        <v>22671</v>
      </c>
      <c r="I64">
        <f>IF(Situk!I64="",ISBLANK(value),Situk!I64+I63)</f>
        <v>19121</v>
      </c>
      <c r="J64">
        <f>IF(Situk!J64="",ISBLANK(value),Situk!J64+J63)</f>
        <v>16771</v>
      </c>
      <c r="K64">
        <f>IF(Situk!K64="",ISBLANK(value),Situk!K64+K63)</f>
        <v>19876</v>
      </c>
      <c r="L64">
        <f>IF(Situk!L64="",ISBLANK(value),Situk!L64+L63)</f>
        <v>14537</v>
      </c>
      <c r="M64">
        <f>IF(Situk!M64="",ISBLANK(value),Situk!M64+M63)</f>
        <v>10567</v>
      </c>
      <c r="N64">
        <f>IF(Situk!N64="",ISBLANK(value),Situk!N64+N63)</f>
        <v>14960</v>
      </c>
      <c r="O64">
        <f>IF(Situk!O64="",ISBLANK(value),Situk!O64+O63)</f>
        <v>17564</v>
      </c>
      <c r="P64">
        <f>IF(Situk!P64="",ISBLANK(value),Situk!P64+P63)</f>
        <v>22321</v>
      </c>
      <c r="Q64">
        <f>IF(Situk!Q64="",ISBLANK(value),Situk!Q64+Q63)</f>
        <v>24861</v>
      </c>
      <c r="R64">
        <f>IF(Situk!R64="",ISBLANK(value),Situk!R64+R63)</f>
        <v>27690</v>
      </c>
      <c r="S64">
        <f>IF(Situk!S64="",ISBLANK(value),Situk!S64+S63)</f>
        <v>14746</v>
      </c>
      <c r="T64">
        <f>IF(Situk!T64="",ISBLANK(value),Situk!T64+T63)</f>
        <v>36849</v>
      </c>
      <c r="U64">
        <f>IF(Situk!U64="",ISBLANK(value),Situk!U64+U63)</f>
        <v>18114</v>
      </c>
      <c r="V64">
        <f>IF(Situk!V64="",ISBLANK(value),Situk!V64+V63)</f>
        <v>10654</v>
      </c>
      <c r="W64">
        <f>IF(Situk!W64="",ISBLANK(value),Situk!W64+W63)</f>
        <v>7462</v>
      </c>
      <c r="X64">
        <f>IF(Situk!X64="",ISBLANK(value),Situk!X64+X63)</f>
        <v>29953</v>
      </c>
      <c r="Y64">
        <f>IF(Situk!Y64="",ISBLANK(value),Situk!Y64+Y63)</f>
        <v>24320</v>
      </c>
      <c r="Z64">
        <f>IF(Situk!Z64="",ISBLANK(value),Situk!Z64+Z63)</f>
        <v>27830</v>
      </c>
      <c r="AA64">
        <f>IF(Situk!AA64="",ISBLANK(value),Situk!AA64+AA63)</f>
        <v>15371</v>
      </c>
      <c r="AB64">
        <f>IF(Situk!AB64="",ISBLANK(value),Situk!AB64+AB63)</f>
        <v>58322</v>
      </c>
      <c r="AC64">
        <f>IF(Situk!AC64="",ISBLANK(value),Situk!AC64+AC63)</f>
        <v>25811</v>
      </c>
      <c r="AD64">
        <f>IF(Situk!AD64="",ISBLANK(value),Situk!AD64+AD63)</f>
        <v>14725</v>
      </c>
      <c r="AE64">
        <f>IF(Situk!AE64="",ISBLANK(value),Situk!AE64+AE63)</f>
        <v>13980</v>
      </c>
      <c r="AF64">
        <f>IF(Situk!AF64="",ISBLANK(value),Situk!AF64+AF63)</f>
        <v>41843</v>
      </c>
      <c r="AG64">
        <f>IF(Situk!AG64="",ISBLANK(value),Situk!AG64+AG63)</f>
        <v>2897</v>
      </c>
      <c r="AH64">
        <f>IF(Situk!AH64="",ISBLANK(value),Situk!AH64+AH63)</f>
        <v>12859</v>
      </c>
      <c r="AI64">
        <f>IF(Situk!AI64="",ISBLANK(value),Situk!AI64+AI63)</f>
        <v>17063</v>
      </c>
      <c r="AJ64">
        <f>IF(Situk!AJ64="",ISBLANK(value),Situk!AJ64+AJ63)</f>
        <v>6873</v>
      </c>
    </row>
    <row r="65" spans="1:36" x14ac:dyDescent="0.25">
      <c r="A65" s="1">
        <v>44380</v>
      </c>
      <c r="B65" s="3">
        <v>184</v>
      </c>
      <c r="C65">
        <f>IF(Situk!C65="",ISBLANK(value),Situk!C65+C64)</f>
        <v>16460</v>
      </c>
      <c r="D65">
        <f>IF(Situk!D65="",ISBLANK(value),Situk!D65+D64)</f>
        <v>39666</v>
      </c>
      <c r="E65">
        <f>IF(Situk!E65="",ISBLANK(value),Situk!E65+E64)</f>
        <v>25052</v>
      </c>
      <c r="F65">
        <f>IF(Situk!F65="",ISBLANK(value),Situk!F65+F64)</f>
        <v>31726</v>
      </c>
      <c r="G65">
        <f>IF(Situk!G65="",ISBLANK(value),Situk!G65+G64)</f>
        <v>22708</v>
      </c>
      <c r="H65">
        <f>IF(Situk!H65="",ISBLANK(value),Situk!H65+H64)</f>
        <v>23632</v>
      </c>
      <c r="I65">
        <f>IF(Situk!I65="",ISBLANK(value),Situk!I65+I64)</f>
        <v>21639</v>
      </c>
      <c r="J65">
        <f>IF(Situk!J65="",ISBLANK(value),Situk!J65+J64)</f>
        <v>17593</v>
      </c>
      <c r="K65">
        <f>IF(Situk!K65="",ISBLANK(value),Situk!K65+K64)</f>
        <v>22168</v>
      </c>
      <c r="L65">
        <f>IF(Situk!L65="",ISBLANK(value),Situk!L65+L64)</f>
        <v>15885</v>
      </c>
      <c r="M65">
        <f>IF(Situk!M65="",ISBLANK(value),Situk!M65+M64)</f>
        <v>12206</v>
      </c>
      <c r="N65">
        <f>IF(Situk!N65="",ISBLANK(value),Situk!N65+N64)</f>
        <v>17090</v>
      </c>
      <c r="O65">
        <f>IF(Situk!O65="",ISBLANK(value),Situk!O65+O64)</f>
        <v>19500</v>
      </c>
      <c r="P65">
        <f>IF(Situk!P65="",ISBLANK(value),Situk!P65+P64)</f>
        <v>22819</v>
      </c>
      <c r="Q65">
        <f>IF(Situk!Q65="",ISBLANK(value),Situk!Q65+Q64)</f>
        <v>26183</v>
      </c>
      <c r="R65">
        <f>IF(Situk!R65="",ISBLANK(value),Situk!R65+R64)</f>
        <v>30136</v>
      </c>
      <c r="S65">
        <f>IF(Situk!S65="",ISBLANK(value),Situk!S65+S64)</f>
        <v>16870</v>
      </c>
      <c r="T65">
        <f>IF(Situk!T65="",ISBLANK(value),Situk!T65+T64)</f>
        <v>38393</v>
      </c>
      <c r="U65">
        <f>IF(Situk!U65="",ISBLANK(value),Situk!U65+U64)</f>
        <v>20370</v>
      </c>
      <c r="V65">
        <f>IF(Situk!V65="",ISBLANK(value),Situk!V65+V64)</f>
        <v>10681</v>
      </c>
      <c r="W65">
        <f>IF(Situk!W65="",ISBLANK(value),Situk!W65+W64)</f>
        <v>9592</v>
      </c>
      <c r="X65">
        <f>IF(Situk!X65="",ISBLANK(value),Situk!X65+X64)</f>
        <v>31915</v>
      </c>
      <c r="Y65">
        <f>IF(Situk!Y65="",ISBLANK(value),Situk!Y65+Y64)</f>
        <v>24757</v>
      </c>
      <c r="Z65">
        <f>IF(Situk!Z65="",ISBLANK(value),Situk!Z65+Z64)</f>
        <v>30447</v>
      </c>
      <c r="AA65">
        <f>IF(Situk!AA65="",ISBLANK(value),Situk!AA65+AA64)</f>
        <v>15616</v>
      </c>
      <c r="AB65">
        <f>IF(Situk!AB65="",ISBLANK(value),Situk!AB65+AB64)</f>
        <v>59865</v>
      </c>
      <c r="AC65">
        <f>IF(Situk!AC65="",ISBLANK(value),Situk!AC65+AC64)</f>
        <v>26612</v>
      </c>
      <c r="AD65">
        <f>IF(Situk!AD65="",ISBLANK(value),Situk!AD65+AD64)</f>
        <v>17775</v>
      </c>
      <c r="AE65">
        <f>IF(Situk!AE65="",ISBLANK(value),Situk!AE65+AE64)</f>
        <v>16112</v>
      </c>
      <c r="AF65">
        <f>IF(Situk!AF65="",ISBLANK(value),Situk!AF65+AF64)</f>
        <v>43418</v>
      </c>
      <c r="AG65">
        <f>IF(Situk!AG65="",ISBLANK(value),Situk!AG65+AG64)</f>
        <v>3579</v>
      </c>
      <c r="AH65">
        <f>IF(Situk!AH65="",ISBLANK(value),Situk!AH65+AH64)</f>
        <v>14067</v>
      </c>
      <c r="AI65">
        <f>IF(Situk!AI65="",ISBLANK(value),Situk!AI65+AI64)</f>
        <v>18750</v>
      </c>
      <c r="AJ65">
        <f>IF(Situk!AJ65="",ISBLANK(value),Situk!AJ65+AJ64)</f>
        <v>9482</v>
      </c>
    </row>
    <row r="66" spans="1:36" x14ac:dyDescent="0.25">
      <c r="A66" s="1">
        <v>44381</v>
      </c>
      <c r="B66" s="3">
        <v>185</v>
      </c>
      <c r="C66">
        <f>IF(Situk!C66="",ISBLANK(value),Situk!C66+C65)</f>
        <v>16554</v>
      </c>
      <c r="D66">
        <f>IF(Situk!D66="",ISBLANK(value),Situk!D66+D65)</f>
        <v>43104</v>
      </c>
      <c r="E66">
        <f>IF(Situk!E66="",ISBLANK(value),Situk!E66+E65)</f>
        <v>27885</v>
      </c>
      <c r="F66">
        <f>IF(Situk!F66="",ISBLANK(value),Situk!F66+F65)</f>
        <v>32116</v>
      </c>
      <c r="G66">
        <f>IF(Situk!G66="",ISBLANK(value),Situk!G66+G65)</f>
        <v>23066</v>
      </c>
      <c r="H66">
        <f>IF(Situk!H66="",ISBLANK(value),Situk!H66+H65)</f>
        <v>24365</v>
      </c>
      <c r="I66">
        <f>IF(Situk!I66="",ISBLANK(value),Situk!I66+I65)</f>
        <v>22350</v>
      </c>
      <c r="J66">
        <f>IF(Situk!J66="",ISBLANK(value),Situk!J66+J65)</f>
        <v>18357</v>
      </c>
      <c r="K66">
        <f>IF(Situk!K66="",ISBLANK(value),Situk!K66+K65)</f>
        <v>23029</v>
      </c>
      <c r="L66">
        <f>IF(Situk!L66="",ISBLANK(value),Situk!L66+L65)</f>
        <v>17033</v>
      </c>
      <c r="M66">
        <f>IF(Situk!M66="",ISBLANK(value),Situk!M66+M65)</f>
        <v>12419</v>
      </c>
      <c r="N66">
        <f>IF(Situk!N66="",ISBLANK(value),Situk!N66+N65)</f>
        <v>21358</v>
      </c>
      <c r="O66">
        <f>IF(Situk!O66="",ISBLANK(value),Situk!O66+O65)</f>
        <v>20283</v>
      </c>
      <c r="P66">
        <f>IF(Situk!P66="",ISBLANK(value),Situk!P66+P65)</f>
        <v>22866</v>
      </c>
      <c r="Q66">
        <f>IF(Situk!Q66="",ISBLANK(value),Situk!Q66+Q65)</f>
        <v>26540</v>
      </c>
      <c r="R66">
        <f>IF(Situk!R66="",ISBLANK(value),Situk!R66+R65)</f>
        <v>32855</v>
      </c>
      <c r="S66">
        <f>IF(Situk!S66="",ISBLANK(value),Situk!S66+S65)</f>
        <v>17638</v>
      </c>
      <c r="T66">
        <f>IF(Situk!T66="",ISBLANK(value),Situk!T66+T65)</f>
        <v>39909</v>
      </c>
      <c r="U66">
        <f>IF(Situk!U66="",ISBLANK(value),Situk!U66+U65)</f>
        <v>22287</v>
      </c>
      <c r="V66">
        <f>IF(Situk!V66="",ISBLANK(value),Situk!V66+V65)</f>
        <v>11640</v>
      </c>
      <c r="W66">
        <f>IF(Situk!W66="",ISBLANK(value),Situk!W66+W65)</f>
        <v>11765</v>
      </c>
      <c r="X66">
        <f>IF(Situk!X66="",ISBLANK(value),Situk!X66+X65)</f>
        <v>34383</v>
      </c>
      <c r="Y66">
        <f>IF(Situk!Y66="",ISBLANK(value),Situk!Y66+Y65)</f>
        <v>27783</v>
      </c>
      <c r="Z66">
        <f>IF(Situk!Z66="",ISBLANK(value),Situk!Z66+Z65)</f>
        <v>34414</v>
      </c>
      <c r="AA66">
        <f>IF(Situk!AA66="",ISBLANK(value),Situk!AA66+AA65)</f>
        <v>16995</v>
      </c>
      <c r="AB66">
        <f>IF(Situk!AB66="",ISBLANK(value),Situk!AB66+AB65)</f>
        <v>66716</v>
      </c>
      <c r="AC66">
        <f>IF(Situk!AC66="",ISBLANK(value),Situk!AC66+AC65)</f>
        <v>27082</v>
      </c>
      <c r="AD66">
        <f>IF(Situk!AD66="",ISBLANK(value),Situk!AD66+AD65)</f>
        <v>20359</v>
      </c>
      <c r="AE66">
        <f>IF(Situk!AE66="",ISBLANK(value),Situk!AE66+AE65)</f>
        <v>18029</v>
      </c>
      <c r="AF66">
        <f>IF(Situk!AF66="",ISBLANK(value),Situk!AF66+AF65)</f>
        <v>43482</v>
      </c>
      <c r="AG66">
        <f>IF(Situk!AG66="",ISBLANK(value),Situk!AG66+AG65)</f>
        <v>4851</v>
      </c>
      <c r="AH66">
        <f>IF(Situk!AH66="",ISBLANK(value),Situk!AH66+AH65)</f>
        <v>16308</v>
      </c>
      <c r="AI66">
        <f>IF(Situk!AI66="",ISBLANK(value),Situk!AI66+AI65)</f>
        <v>20310</v>
      </c>
      <c r="AJ66">
        <f>IF(Situk!AJ66="",ISBLANK(value),Situk!AJ66+AJ65)</f>
        <v>12265</v>
      </c>
    </row>
    <row r="67" spans="1:36" x14ac:dyDescent="0.25">
      <c r="A67" s="1">
        <v>44382</v>
      </c>
      <c r="B67" s="3">
        <v>186</v>
      </c>
      <c r="C67">
        <f>IF(Situk!C67="",ISBLANK(value),Situk!C67+C66)</f>
        <v>16807</v>
      </c>
      <c r="D67">
        <f>IF(Situk!D67="",ISBLANK(value),Situk!D67+D66)</f>
        <v>44478</v>
      </c>
      <c r="E67">
        <f>IF(Situk!E67="",ISBLANK(value),Situk!E67+E66)</f>
        <v>27955</v>
      </c>
      <c r="F67">
        <f>IF(Situk!F67="",ISBLANK(value),Situk!F67+F66)</f>
        <v>32248</v>
      </c>
      <c r="G67">
        <f>IF(Situk!G67="",ISBLANK(value),Situk!G67+G66)</f>
        <v>23517</v>
      </c>
      <c r="H67">
        <f>IF(Situk!H67="",ISBLANK(value),Situk!H67+H66)</f>
        <v>24989</v>
      </c>
      <c r="I67">
        <f>IF(Situk!I67="",ISBLANK(value),Situk!I67+I66)</f>
        <v>26988</v>
      </c>
      <c r="J67">
        <f>IF(Situk!J67="",ISBLANK(value),Situk!J67+J66)</f>
        <v>19535</v>
      </c>
      <c r="K67">
        <f>IF(Situk!K67="",ISBLANK(value),Situk!K67+K66)</f>
        <v>24850</v>
      </c>
      <c r="L67">
        <f>IF(Situk!L67="",ISBLANK(value),Situk!L67+L66)</f>
        <v>18536</v>
      </c>
      <c r="M67">
        <f>IF(Situk!M67="",ISBLANK(value),Situk!M67+M66)</f>
        <v>12445</v>
      </c>
      <c r="N67">
        <f>IF(Situk!N67="",ISBLANK(value),Situk!N67+N66)</f>
        <v>23374</v>
      </c>
      <c r="O67">
        <f>IF(Situk!O67="",ISBLANK(value),Situk!O67+O66)</f>
        <v>20284</v>
      </c>
      <c r="P67">
        <f>IF(Situk!P67="",ISBLANK(value),Situk!P67+P66)</f>
        <v>23168</v>
      </c>
      <c r="Q67">
        <f>IF(Situk!Q67="",ISBLANK(value),Situk!Q67+Q66)</f>
        <v>27408</v>
      </c>
      <c r="R67">
        <f>IF(Situk!R67="",ISBLANK(value),Situk!R67+R66)</f>
        <v>35291</v>
      </c>
      <c r="S67">
        <f>IF(Situk!S67="",ISBLANK(value),Situk!S67+S66)</f>
        <v>18543</v>
      </c>
      <c r="T67">
        <f>IF(Situk!T67="",ISBLANK(value),Situk!T67+T66)</f>
        <v>40305</v>
      </c>
      <c r="U67">
        <f>IF(Situk!U67="",ISBLANK(value),Situk!U67+U66)</f>
        <v>22709</v>
      </c>
      <c r="V67">
        <f>IF(Situk!V67="",ISBLANK(value),Situk!V67+V66)</f>
        <v>12484</v>
      </c>
      <c r="W67">
        <f>IF(Situk!W67="",ISBLANK(value),Situk!W67+W66)</f>
        <v>12797</v>
      </c>
      <c r="X67">
        <f>IF(Situk!X67="",ISBLANK(value),Situk!X67+X66)</f>
        <v>37211</v>
      </c>
      <c r="Y67">
        <f>IF(Situk!Y67="",ISBLANK(value),Situk!Y67+Y66)</f>
        <v>29639</v>
      </c>
      <c r="Z67">
        <f>IF(Situk!Z67="",ISBLANK(value),Situk!Z67+Z66)</f>
        <v>34491</v>
      </c>
      <c r="AA67">
        <f>IF(Situk!AA67="",ISBLANK(value),Situk!AA67+AA66)</f>
        <v>18173</v>
      </c>
      <c r="AB67">
        <f>IF(Situk!AB67="",ISBLANK(value),Situk!AB67+AB66)</f>
        <v>69152</v>
      </c>
      <c r="AC67">
        <f>IF(Situk!AC67="",ISBLANK(value),Situk!AC67+AC66)</f>
        <v>33444</v>
      </c>
      <c r="AD67">
        <f>IF(Situk!AD67="",ISBLANK(value),Situk!AD67+AD66)</f>
        <v>24492</v>
      </c>
      <c r="AE67">
        <f>IF(Situk!AE67="",ISBLANK(value),Situk!AE67+AE66)</f>
        <v>20168</v>
      </c>
      <c r="AF67">
        <f>IF(Situk!AF67="",ISBLANK(value),Situk!AF67+AF66)</f>
        <v>43740</v>
      </c>
      <c r="AG67">
        <f>IF(Situk!AG67="",ISBLANK(value),Situk!AG67+AG66)</f>
        <v>4924</v>
      </c>
      <c r="AH67">
        <f>IF(Situk!AH67="",ISBLANK(value),Situk!AH67+AH66)</f>
        <v>18062</v>
      </c>
      <c r="AI67">
        <f>IF(Situk!AI67="",ISBLANK(value),Situk!AI67+AI66)</f>
        <v>20355</v>
      </c>
      <c r="AJ67">
        <f>IF(Situk!AJ67="",ISBLANK(value),Situk!AJ67+AJ66)</f>
        <v>16710</v>
      </c>
    </row>
    <row r="68" spans="1:36" x14ac:dyDescent="0.25">
      <c r="A68" s="1">
        <v>44383</v>
      </c>
      <c r="B68" s="3">
        <v>187</v>
      </c>
      <c r="C68">
        <f>IF(Situk!C68="",ISBLANK(value),Situk!C68+C67)</f>
        <v>17297</v>
      </c>
      <c r="D68">
        <f>IF(Situk!D68="",ISBLANK(value),Situk!D68+D67)</f>
        <v>44554</v>
      </c>
      <c r="E68">
        <f>IF(Situk!E68="",ISBLANK(value),Situk!E68+E67)</f>
        <v>27965</v>
      </c>
      <c r="F68">
        <f>IF(Situk!F68="",ISBLANK(value),Situk!F68+F67)</f>
        <v>33419</v>
      </c>
      <c r="G68">
        <f>IF(Situk!G68="",ISBLANK(value),Situk!G68+G67)</f>
        <v>23881</v>
      </c>
      <c r="H68">
        <f>IF(Situk!H68="",ISBLANK(value),Situk!H68+H67)</f>
        <v>26918</v>
      </c>
      <c r="I68">
        <f>IF(Situk!I68="",ISBLANK(value),Situk!I68+I67)</f>
        <v>27633</v>
      </c>
      <c r="J68">
        <f>IF(Situk!J68="",ISBLANK(value),Situk!J68+J67)</f>
        <v>20326</v>
      </c>
      <c r="K68">
        <f>IF(Situk!K68="",ISBLANK(value),Situk!K68+K67)</f>
        <v>26371</v>
      </c>
      <c r="L68">
        <f>IF(Situk!L68="",ISBLANK(value),Situk!L68+L67)</f>
        <v>18991</v>
      </c>
      <c r="M68">
        <f>IF(Situk!M68="",ISBLANK(value),Situk!M68+M67)</f>
        <v>16160</v>
      </c>
      <c r="N68">
        <f>IF(Situk!N68="",ISBLANK(value),Situk!N68+N67)</f>
        <v>24093</v>
      </c>
      <c r="O68">
        <f>IF(Situk!O68="",ISBLANK(value),Situk!O68+O67)</f>
        <v>20740</v>
      </c>
      <c r="P68">
        <f>IF(Situk!P68="",ISBLANK(value),Situk!P68+P67)</f>
        <v>24547</v>
      </c>
      <c r="Q68">
        <f>IF(Situk!Q68="",ISBLANK(value),Situk!Q68+Q67)</f>
        <v>29285</v>
      </c>
      <c r="R68">
        <f>IF(Situk!R68="",ISBLANK(value),Situk!R68+R67)</f>
        <v>40537</v>
      </c>
      <c r="S68">
        <f>IF(Situk!S68="",ISBLANK(value),Situk!S68+S67)</f>
        <v>19057</v>
      </c>
      <c r="T68">
        <f>IF(Situk!T68="",ISBLANK(value),Situk!T68+T67)</f>
        <v>41556</v>
      </c>
      <c r="U68">
        <f>IF(Situk!U68="",ISBLANK(value),Situk!U68+U67)</f>
        <v>23462</v>
      </c>
      <c r="V68">
        <f>IF(Situk!V68="",ISBLANK(value),Situk!V68+V67)</f>
        <v>13694</v>
      </c>
      <c r="W68">
        <f>IF(Situk!W68="",ISBLANK(value),Situk!W68+W67)</f>
        <v>13208</v>
      </c>
      <c r="X68">
        <f>IF(Situk!X68="",ISBLANK(value),Situk!X68+X67)</f>
        <v>37915</v>
      </c>
      <c r="Y68">
        <f>IF(Situk!Y68="",ISBLANK(value),Situk!Y68+Y67)</f>
        <v>31596</v>
      </c>
      <c r="Z68">
        <f>IF(Situk!Z68="",ISBLANK(value),Situk!Z68+Z67)</f>
        <v>34885</v>
      </c>
      <c r="AA68">
        <f>IF(Situk!AA68="",ISBLANK(value),Situk!AA68+AA67)</f>
        <v>21473</v>
      </c>
      <c r="AB68">
        <f>IF(Situk!AB68="",ISBLANK(value),Situk!AB68+AB67)</f>
        <v>73676</v>
      </c>
      <c r="AC68">
        <f>IF(Situk!AC68="",ISBLANK(value),Situk!AC68+AC67)</f>
        <v>34080</v>
      </c>
      <c r="AD68">
        <f>IF(Situk!AD68="",ISBLANK(value),Situk!AD68+AD67)</f>
        <v>28647</v>
      </c>
      <c r="AE68">
        <f>IF(Situk!AE68="",ISBLANK(value),Situk!AE68+AE67)</f>
        <v>22021</v>
      </c>
      <c r="AF68">
        <f>IF(Situk!AF68="",ISBLANK(value),Situk!AF68+AF67)</f>
        <v>43951</v>
      </c>
      <c r="AG68">
        <f>IF(Situk!AG68="",ISBLANK(value),Situk!AG68+AG67)</f>
        <v>5023</v>
      </c>
      <c r="AH68">
        <f>IF(Situk!AH68="",ISBLANK(value),Situk!AH68+AH67)</f>
        <v>19077</v>
      </c>
      <c r="AI68">
        <f>IF(Situk!AI68="",ISBLANK(value),Situk!AI68+AI67)</f>
        <v>22317</v>
      </c>
      <c r="AJ68">
        <f>IF(Situk!AJ68="",ISBLANK(value),Situk!AJ68+AJ67)</f>
        <v>20111</v>
      </c>
    </row>
    <row r="69" spans="1:36" x14ac:dyDescent="0.25">
      <c r="A69" s="1">
        <v>44384</v>
      </c>
      <c r="B69" s="3">
        <v>188</v>
      </c>
      <c r="C69">
        <f>IF(Situk!C69="",ISBLANK(value),Situk!C69+C68)</f>
        <v>20976</v>
      </c>
      <c r="D69">
        <f>IF(Situk!D69="",ISBLANK(value),Situk!D69+D68)</f>
        <v>46238</v>
      </c>
      <c r="E69">
        <f>IF(Situk!E69="",ISBLANK(value),Situk!E69+E68)</f>
        <v>28961</v>
      </c>
      <c r="F69">
        <f>IF(Situk!F69="",ISBLANK(value),Situk!F69+F68)</f>
        <v>34753</v>
      </c>
      <c r="G69">
        <f>IF(Situk!G69="",ISBLANK(value),Situk!G69+G68)</f>
        <v>27059</v>
      </c>
      <c r="H69">
        <f>IF(Situk!H69="",ISBLANK(value),Situk!H69+H68)</f>
        <v>27882</v>
      </c>
      <c r="I69">
        <f>IF(Situk!I69="",ISBLANK(value),Situk!I69+I68)</f>
        <v>28650</v>
      </c>
      <c r="J69">
        <f>IF(Situk!J69="",ISBLANK(value),Situk!J69+J68)</f>
        <v>21869</v>
      </c>
      <c r="K69">
        <f>IF(Situk!K69="",ISBLANK(value),Situk!K69+K68)</f>
        <v>28694</v>
      </c>
      <c r="L69">
        <f>IF(Situk!L69="",ISBLANK(value),Situk!L69+L68)</f>
        <v>20359</v>
      </c>
      <c r="M69">
        <f>IF(Situk!M69="",ISBLANK(value),Situk!M69+M68)</f>
        <v>18655</v>
      </c>
      <c r="N69">
        <f>IF(Situk!N69="",ISBLANK(value),Situk!N69+N68)</f>
        <v>26377</v>
      </c>
      <c r="O69">
        <f>IF(Situk!O69="",ISBLANK(value),Situk!O69+O68)</f>
        <v>20937</v>
      </c>
      <c r="P69">
        <f>IF(Situk!P69="",ISBLANK(value),Situk!P69+P68)</f>
        <v>25195</v>
      </c>
      <c r="Q69">
        <f>IF(Situk!Q69="",ISBLANK(value),Situk!Q69+Q68)</f>
        <v>36928</v>
      </c>
      <c r="R69">
        <f>IF(Situk!R69="",ISBLANK(value),Situk!R69+R68)</f>
        <v>45454</v>
      </c>
      <c r="S69">
        <f>IF(Situk!S69="",ISBLANK(value),Situk!S69+S68)</f>
        <v>20123</v>
      </c>
      <c r="T69">
        <f>IF(Situk!T69="",ISBLANK(value),Situk!T69+T68)</f>
        <v>44348</v>
      </c>
      <c r="U69">
        <f>IF(Situk!U69="",ISBLANK(value),Situk!U69+U68)</f>
        <v>26510</v>
      </c>
      <c r="V69">
        <f>IF(Situk!V69="",ISBLANK(value),Situk!V69+V68)</f>
        <v>15007</v>
      </c>
      <c r="W69">
        <f>IF(Situk!W69="",ISBLANK(value),Situk!W69+W68)</f>
        <v>13908</v>
      </c>
      <c r="X69">
        <f>IF(Situk!X69="",ISBLANK(value),Situk!X69+X68)</f>
        <v>39095</v>
      </c>
      <c r="Y69">
        <f>IF(Situk!Y69="",ISBLANK(value),Situk!Y69+Y68)</f>
        <v>33070</v>
      </c>
      <c r="Z69">
        <f>IF(Situk!Z69="",ISBLANK(value),Situk!Z69+Z68)</f>
        <v>35103</v>
      </c>
      <c r="AA69">
        <f>IF(Situk!AA69="",ISBLANK(value),Situk!AA69+AA68)</f>
        <v>23200</v>
      </c>
      <c r="AB69">
        <f>IF(Situk!AB69="",ISBLANK(value),Situk!AB69+AB68)</f>
        <v>74540</v>
      </c>
      <c r="AC69">
        <f>IF(Situk!AC69="",ISBLANK(value),Situk!AC69+AC68)</f>
        <v>35803</v>
      </c>
      <c r="AD69">
        <f>IF(Situk!AD69="",ISBLANK(value),Situk!AD69+AD68)</f>
        <v>29295</v>
      </c>
      <c r="AE69">
        <f>IF(Situk!AE69="",ISBLANK(value),Situk!AE69+AE68)</f>
        <v>25372</v>
      </c>
      <c r="AF69">
        <f>IF(Situk!AF69="",ISBLANK(value),Situk!AF69+AF68)</f>
        <v>45307</v>
      </c>
      <c r="AG69">
        <f>IF(Situk!AG69="",ISBLANK(value),Situk!AG69+AG68)</f>
        <v>5030</v>
      </c>
      <c r="AH69">
        <f>IF(Situk!AH69="",ISBLANK(value),Situk!AH69+AH68)</f>
        <v>21140</v>
      </c>
      <c r="AI69">
        <f>IF(Situk!AI69="",ISBLANK(value),Situk!AI69+AI68)</f>
        <v>23402</v>
      </c>
      <c r="AJ69">
        <f>IF(Situk!AJ69="",ISBLANK(value),Situk!AJ69+AJ68)</f>
        <v>21428</v>
      </c>
    </row>
    <row r="70" spans="1:36" x14ac:dyDescent="0.25">
      <c r="A70" s="1">
        <v>44385</v>
      </c>
      <c r="B70" s="3">
        <v>189</v>
      </c>
      <c r="C70">
        <f>IF(Situk!C70="",ISBLANK(value),Situk!C70+C69)</f>
        <v>21257</v>
      </c>
      <c r="D70">
        <f>IF(Situk!D70="",ISBLANK(value),Situk!D70+D69)</f>
        <v>47168</v>
      </c>
      <c r="E70">
        <f>IF(Situk!E70="",ISBLANK(value),Situk!E70+E69)</f>
        <v>29670</v>
      </c>
      <c r="F70">
        <f>IF(Situk!F70="",ISBLANK(value),Situk!F70+F69)</f>
        <v>35586</v>
      </c>
      <c r="G70">
        <f>IF(Situk!G70="",ISBLANK(value),Situk!G70+G69)</f>
        <v>28517</v>
      </c>
      <c r="H70">
        <f>IF(Situk!H70="",ISBLANK(value),Situk!H70+H69)</f>
        <v>30264</v>
      </c>
      <c r="I70">
        <f>IF(Situk!I70="",ISBLANK(value),Situk!I70+I69)</f>
        <v>29306</v>
      </c>
      <c r="J70">
        <f>IF(Situk!J70="",ISBLANK(value),Situk!J70+J69)</f>
        <v>22467</v>
      </c>
      <c r="K70">
        <f>IF(Situk!K70="",ISBLANK(value),Situk!K70+K69)</f>
        <v>29102</v>
      </c>
      <c r="L70">
        <f>IF(Situk!L70="",ISBLANK(value),Situk!L70+L69)</f>
        <v>20650</v>
      </c>
      <c r="M70">
        <f>IF(Situk!M70="",ISBLANK(value),Situk!M70+M69)</f>
        <v>20715</v>
      </c>
      <c r="N70">
        <f>IF(Situk!N70="",ISBLANK(value),Situk!N70+N69)</f>
        <v>26508</v>
      </c>
      <c r="O70">
        <f>IF(Situk!O70="",ISBLANK(value),Situk!O70+O69)</f>
        <v>22647</v>
      </c>
      <c r="P70">
        <f>IF(Situk!P70="",ISBLANK(value),Situk!P70+P69)</f>
        <v>26659</v>
      </c>
      <c r="Q70">
        <f>IF(Situk!Q70="",ISBLANK(value),Situk!Q70+Q69)</f>
        <v>39685</v>
      </c>
      <c r="R70">
        <f>IF(Situk!R70="",ISBLANK(value),Situk!R70+R69)</f>
        <v>46458</v>
      </c>
      <c r="S70">
        <f>IF(Situk!S70="",ISBLANK(value),Situk!S70+S69)</f>
        <v>21320</v>
      </c>
      <c r="T70">
        <f>IF(Situk!T70="",ISBLANK(value),Situk!T70+T69)</f>
        <v>45980</v>
      </c>
      <c r="U70">
        <f>IF(Situk!U70="",ISBLANK(value),Situk!U70+U69)</f>
        <v>28216</v>
      </c>
      <c r="V70">
        <f>IF(Situk!V70="",ISBLANK(value),Situk!V70+V69)</f>
        <v>15848</v>
      </c>
      <c r="W70">
        <f>IF(Situk!W70="",ISBLANK(value),Situk!W70+W69)</f>
        <v>14202</v>
      </c>
      <c r="X70">
        <f>IF(Situk!X70="",ISBLANK(value),Situk!X70+X69)</f>
        <v>39100</v>
      </c>
      <c r="Y70">
        <f>IF(Situk!Y70="",ISBLANK(value),Situk!Y70+Y69)</f>
        <v>34060</v>
      </c>
      <c r="Z70">
        <f>IF(Situk!Z70="",ISBLANK(value),Situk!Z70+Z69)</f>
        <v>40450</v>
      </c>
      <c r="AA70">
        <f>IF(Situk!AA70="",ISBLANK(value),Situk!AA70+AA69)</f>
        <v>24082</v>
      </c>
      <c r="AB70">
        <f>IF(Situk!AB70="",ISBLANK(value),Situk!AB70+AB69)</f>
        <v>74979</v>
      </c>
      <c r="AC70">
        <f>IF(Situk!AC70="",ISBLANK(value),Situk!AC70+AC69)</f>
        <v>40182</v>
      </c>
      <c r="AD70">
        <f>IF(Situk!AD70="",ISBLANK(value),Situk!AD70+AD69)</f>
        <v>32577</v>
      </c>
      <c r="AE70">
        <f>IF(Situk!AE70="",ISBLANK(value),Situk!AE70+AE69)</f>
        <v>26692</v>
      </c>
      <c r="AF70">
        <f>IF(Situk!AF70="",ISBLANK(value),Situk!AF70+AF69)</f>
        <v>45823</v>
      </c>
      <c r="AG70">
        <f>IF(Situk!AG70="",ISBLANK(value),Situk!AG70+AG69)</f>
        <v>5031</v>
      </c>
      <c r="AH70">
        <f>IF(Situk!AH70="",ISBLANK(value),Situk!AH70+AH69)</f>
        <v>22906</v>
      </c>
      <c r="AI70">
        <f>IF(Situk!AI70="",ISBLANK(value),Situk!AI70+AI69)</f>
        <v>27115</v>
      </c>
      <c r="AJ70">
        <f>IF(Situk!AJ70="",ISBLANK(value),Situk!AJ70+AJ69)</f>
        <v>25722</v>
      </c>
    </row>
    <row r="71" spans="1:36" x14ac:dyDescent="0.25">
      <c r="A71" s="1">
        <v>44386</v>
      </c>
      <c r="B71" s="3">
        <v>190</v>
      </c>
      <c r="C71">
        <f>IF(Situk!C71="",ISBLANK(value),Situk!C71+C70)</f>
        <v>21277</v>
      </c>
      <c r="D71">
        <f>IF(Situk!D71="",ISBLANK(value),Situk!D71+D70)</f>
        <v>50781</v>
      </c>
      <c r="E71">
        <f>IF(Situk!E71="",ISBLANK(value),Situk!E71+E70)</f>
        <v>31779</v>
      </c>
      <c r="F71">
        <f>IF(Situk!F71="",ISBLANK(value),Situk!F71+F70)</f>
        <v>41164</v>
      </c>
      <c r="G71">
        <f>IF(Situk!G71="",ISBLANK(value),Situk!G71+G70)</f>
        <v>29079</v>
      </c>
      <c r="H71">
        <f>IF(Situk!H71="",ISBLANK(value),Situk!H71+H70)</f>
        <v>31825</v>
      </c>
      <c r="I71">
        <f>IF(Situk!I71="",ISBLANK(value),Situk!I71+I70)</f>
        <v>29470</v>
      </c>
      <c r="J71">
        <f>IF(Situk!J71="",ISBLANK(value),Situk!J71+J70)</f>
        <v>24174</v>
      </c>
      <c r="K71">
        <f>IF(Situk!K71="",ISBLANK(value),Situk!K71+K70)</f>
        <v>33661</v>
      </c>
      <c r="L71">
        <f>IF(Situk!L71="",ISBLANK(value),Situk!L71+L70)</f>
        <v>20708</v>
      </c>
      <c r="M71">
        <f>IF(Situk!M71="",ISBLANK(value),Situk!M71+M70)</f>
        <v>22545</v>
      </c>
      <c r="N71">
        <f>IF(Situk!N71="",ISBLANK(value),Situk!N71+N70)</f>
        <v>27019</v>
      </c>
      <c r="O71">
        <f>IF(Situk!O71="",ISBLANK(value),Situk!O71+O70)</f>
        <v>23675</v>
      </c>
      <c r="P71">
        <f>IF(Situk!P71="",ISBLANK(value),Situk!P71+P70)</f>
        <v>27466</v>
      </c>
      <c r="Q71">
        <f>IF(Situk!Q71="",ISBLANK(value),Situk!Q71+Q70)</f>
        <v>41268</v>
      </c>
      <c r="R71">
        <f>IF(Situk!R71="",ISBLANK(value),Situk!R71+R70)</f>
        <v>46492</v>
      </c>
      <c r="S71">
        <f>IF(Situk!S71="",ISBLANK(value),Situk!S71+S70)</f>
        <v>21657</v>
      </c>
      <c r="T71">
        <f>IF(Situk!T71="",ISBLANK(value),Situk!T71+T70)</f>
        <v>50155</v>
      </c>
      <c r="U71">
        <f>IF(Situk!U71="",ISBLANK(value),Situk!U71+U70)</f>
        <v>30974</v>
      </c>
      <c r="V71">
        <f>IF(Situk!V71="",ISBLANK(value),Situk!V71+V70)</f>
        <v>17835</v>
      </c>
      <c r="W71">
        <f>IF(Situk!W71="",ISBLANK(value),Situk!W71+W70)</f>
        <v>14770</v>
      </c>
      <c r="X71">
        <f>IF(Situk!X71="",ISBLANK(value),Situk!X71+X70)</f>
        <v>40424</v>
      </c>
      <c r="Y71">
        <f>IF(Situk!Y71="",ISBLANK(value),Situk!Y71+Y70)</f>
        <v>35072</v>
      </c>
      <c r="Z71">
        <f>IF(Situk!Z71="",ISBLANK(value),Situk!Z71+Z70)</f>
        <v>43371</v>
      </c>
      <c r="AA71">
        <f>IF(Situk!AA71="",ISBLANK(value),Situk!AA71+AA70)</f>
        <v>25053</v>
      </c>
      <c r="AB71">
        <f>IF(Situk!AB71="",ISBLANK(value),Situk!AB71+AB70)</f>
        <v>75311</v>
      </c>
      <c r="AC71">
        <f>IF(Situk!AC71="",ISBLANK(value),Situk!AC71+AC70)</f>
        <v>41917</v>
      </c>
      <c r="AD71">
        <f>IF(Situk!AD71="",ISBLANK(value),Situk!AD71+AD70)</f>
        <v>34349</v>
      </c>
      <c r="AE71">
        <f>IF(Situk!AE71="",ISBLANK(value),Situk!AE71+AE70)</f>
        <v>27995</v>
      </c>
      <c r="AF71">
        <f>IF(Situk!AF71="",ISBLANK(value),Situk!AF71+AF70)</f>
        <v>47335</v>
      </c>
      <c r="AG71">
        <f>IF(Situk!AG71="",ISBLANK(value),Situk!AG71+AG70)</f>
        <v>5264</v>
      </c>
      <c r="AH71">
        <f>IF(Situk!AH71="",ISBLANK(value),Situk!AH71+AH70)</f>
        <v>23336</v>
      </c>
      <c r="AI71">
        <f>IF(Situk!AI71="",ISBLANK(value),Situk!AI71+AI70)</f>
        <v>28475</v>
      </c>
      <c r="AJ71">
        <f>IF(Situk!AJ71="",ISBLANK(value),Situk!AJ71+AJ70)</f>
        <v>33429</v>
      </c>
    </row>
    <row r="72" spans="1:36" x14ac:dyDescent="0.25">
      <c r="A72" s="1">
        <v>44387</v>
      </c>
      <c r="B72" s="3">
        <v>191</v>
      </c>
      <c r="C72">
        <f>IF(Situk!C72="",ISBLANK(value),Situk!C72+C71)</f>
        <v>22606</v>
      </c>
      <c r="D72">
        <f>IF(Situk!D72="",ISBLANK(value),Situk!D72+D71)</f>
        <v>54965</v>
      </c>
      <c r="E72">
        <f>IF(Situk!E72="",ISBLANK(value),Situk!E72+E71)</f>
        <v>33261</v>
      </c>
      <c r="F72">
        <f>IF(Situk!F72="",ISBLANK(value),Situk!F72+F71)</f>
        <v>44846</v>
      </c>
      <c r="G72">
        <f>IF(Situk!G72="",ISBLANK(value),Situk!G72+G71)</f>
        <v>29712</v>
      </c>
      <c r="H72">
        <f>IF(Situk!H72="",ISBLANK(value),Situk!H72+H71)</f>
        <v>32686</v>
      </c>
      <c r="I72">
        <f>IF(Situk!I72="",ISBLANK(value),Situk!I72+I71)</f>
        <v>31083</v>
      </c>
      <c r="J72">
        <f>IF(Situk!J72="",ISBLANK(value),Situk!J72+J71)</f>
        <v>24501</v>
      </c>
      <c r="K72">
        <f>IF(Situk!K72="",ISBLANK(value),Situk!K72+K71)</f>
        <v>35195</v>
      </c>
      <c r="L72">
        <f>IF(Situk!L72="",ISBLANK(value),Situk!L72+L71)</f>
        <v>21260</v>
      </c>
      <c r="M72">
        <f>IF(Situk!M72="",ISBLANK(value),Situk!M72+M71)</f>
        <v>23159</v>
      </c>
      <c r="N72">
        <f>IF(Situk!N72="",ISBLANK(value),Situk!N72+N71)</f>
        <v>29575</v>
      </c>
      <c r="O72">
        <f>IF(Situk!O72="",ISBLANK(value),Situk!O72+O71)</f>
        <v>25860</v>
      </c>
      <c r="P72">
        <f>IF(Situk!P72="",ISBLANK(value),Situk!P72+P71)</f>
        <v>27773</v>
      </c>
      <c r="Q72">
        <f>IF(Situk!Q72="",ISBLANK(value),Situk!Q72+Q71)</f>
        <v>41326</v>
      </c>
      <c r="R72">
        <f>IF(Situk!R72="",ISBLANK(value),Situk!R72+R71)</f>
        <v>46740</v>
      </c>
      <c r="S72">
        <f>IF(Situk!S72="",ISBLANK(value),Situk!S72+S71)</f>
        <v>22212</v>
      </c>
      <c r="T72">
        <f>IF(Situk!T72="",ISBLANK(value),Situk!T72+T71)</f>
        <v>50605</v>
      </c>
      <c r="U72">
        <f>IF(Situk!U72="",ISBLANK(value),Situk!U72+U71)</f>
        <v>32197</v>
      </c>
      <c r="V72">
        <f>IF(Situk!V72="",ISBLANK(value),Situk!V72+V71)</f>
        <v>18256</v>
      </c>
      <c r="W72">
        <f>IF(Situk!W72="",ISBLANK(value),Situk!W72+W71)</f>
        <v>15027</v>
      </c>
      <c r="X72">
        <f>IF(Situk!X72="",ISBLANK(value),Situk!X72+X71)</f>
        <v>46974</v>
      </c>
      <c r="Y72">
        <f>IF(Situk!Y72="",ISBLANK(value),Situk!Y72+Y71)</f>
        <v>36212</v>
      </c>
      <c r="Z72">
        <f>IF(Situk!Z72="",ISBLANK(value),Situk!Z72+Z71)</f>
        <v>47372</v>
      </c>
      <c r="AA72">
        <f>IF(Situk!AA72="",ISBLANK(value),Situk!AA72+AA71)</f>
        <v>26357</v>
      </c>
      <c r="AB72">
        <f>IF(Situk!AB72="",ISBLANK(value),Situk!AB72+AB71)</f>
        <v>75616</v>
      </c>
      <c r="AC72">
        <f>IF(Situk!AC72="",ISBLANK(value),Situk!AC72+AC71)</f>
        <v>43253</v>
      </c>
      <c r="AD72">
        <f>IF(Situk!AD72="",ISBLANK(value),Situk!AD72+AD71)</f>
        <v>35958</v>
      </c>
      <c r="AE72">
        <f>IF(Situk!AE72="",ISBLANK(value),Situk!AE72+AE71)</f>
        <v>29441</v>
      </c>
      <c r="AF72">
        <f>IF(Situk!AF72="",ISBLANK(value),Situk!AF72+AF71)</f>
        <v>51377</v>
      </c>
      <c r="AG72">
        <f>IF(Situk!AG72="",ISBLANK(value),Situk!AG72+AG71)</f>
        <v>9489</v>
      </c>
      <c r="AH72">
        <f>IF(Situk!AH72="",ISBLANK(value),Situk!AH72+AH71)</f>
        <v>23641</v>
      </c>
      <c r="AI72">
        <f>IF(Situk!AI72="",ISBLANK(value),Situk!AI72+AI71)</f>
        <v>30431</v>
      </c>
      <c r="AJ72">
        <f>IF(Situk!AJ72="",ISBLANK(value),Situk!AJ72+AJ71)</f>
        <v>34916</v>
      </c>
    </row>
    <row r="73" spans="1:36" x14ac:dyDescent="0.25">
      <c r="A73" s="1">
        <v>44388</v>
      </c>
      <c r="B73" s="3">
        <v>192</v>
      </c>
      <c r="C73">
        <f>IF(Situk!C73="",ISBLANK(value),Situk!C73+C72)</f>
        <v>24289</v>
      </c>
      <c r="D73">
        <f>IF(Situk!D73="",ISBLANK(value),Situk!D73+D72)</f>
        <v>57388</v>
      </c>
      <c r="E73">
        <f>IF(Situk!E73="",ISBLANK(value),Situk!E73+E72)</f>
        <v>33477</v>
      </c>
      <c r="F73">
        <f>IF(Situk!F73="",ISBLANK(value),Situk!F73+F72)</f>
        <v>47601</v>
      </c>
      <c r="G73">
        <f>IF(Situk!G73="",ISBLANK(value),Situk!G73+G72)</f>
        <v>30314</v>
      </c>
      <c r="H73">
        <f>IF(Situk!H73="",ISBLANK(value),Situk!H73+H72)</f>
        <v>34670</v>
      </c>
      <c r="I73">
        <f>IF(Situk!I73="",ISBLANK(value),Situk!I73+I72)</f>
        <v>33803</v>
      </c>
      <c r="J73">
        <f>IF(Situk!J73="",ISBLANK(value),Situk!J73+J72)</f>
        <v>24571</v>
      </c>
      <c r="K73">
        <f>IF(Situk!K73="",ISBLANK(value),Situk!K73+K72)</f>
        <v>36367</v>
      </c>
      <c r="L73">
        <f>IF(Situk!L73="",ISBLANK(value),Situk!L73+L72)</f>
        <v>22313</v>
      </c>
      <c r="M73">
        <f>IF(Situk!M73="",ISBLANK(value),Situk!M73+M72)</f>
        <v>24551</v>
      </c>
      <c r="N73">
        <f>IF(Situk!N73="",ISBLANK(value),Situk!N73+N72)</f>
        <v>29857</v>
      </c>
      <c r="O73">
        <f>IF(Situk!O73="",ISBLANK(value),Situk!O73+O72)</f>
        <v>25963</v>
      </c>
      <c r="P73">
        <f>IF(Situk!P73="",ISBLANK(value),Situk!P73+P72)</f>
        <v>27911</v>
      </c>
      <c r="Q73">
        <f>IF(Situk!Q73="",ISBLANK(value),Situk!Q73+Q72)</f>
        <v>44073</v>
      </c>
      <c r="R73">
        <f>IF(Situk!R73="",ISBLANK(value),Situk!R73+R72)</f>
        <v>48441</v>
      </c>
      <c r="S73">
        <f>IF(Situk!S73="",ISBLANK(value),Situk!S73+S72)</f>
        <v>23014</v>
      </c>
      <c r="T73">
        <f>IF(Situk!T73="",ISBLANK(value),Situk!T73+T72)</f>
        <v>52610</v>
      </c>
      <c r="U73">
        <f>IF(Situk!U73="",ISBLANK(value),Situk!U73+U72)</f>
        <v>32387</v>
      </c>
      <c r="V73">
        <f>IF(Situk!V73="",ISBLANK(value),Situk!V73+V72)</f>
        <v>19826</v>
      </c>
      <c r="W73">
        <f>IF(Situk!W73="",ISBLANK(value),Situk!W73+W72)</f>
        <v>15299</v>
      </c>
      <c r="X73">
        <f>IF(Situk!X73="",ISBLANK(value),Situk!X73+X72)</f>
        <v>49765</v>
      </c>
      <c r="Y73">
        <f>IF(Situk!Y73="",ISBLANK(value),Situk!Y73+Y72)</f>
        <v>37144</v>
      </c>
      <c r="Z73">
        <f>IF(Situk!Z73="",ISBLANK(value),Situk!Z73+Z72)</f>
        <v>50665</v>
      </c>
      <c r="AA73">
        <f>IF(Situk!AA73="",ISBLANK(value),Situk!AA73+AA72)</f>
        <v>27809</v>
      </c>
      <c r="AB73">
        <f>IF(Situk!AB73="",ISBLANK(value),Situk!AB73+AB72)</f>
        <v>76697</v>
      </c>
      <c r="AC73">
        <f>IF(Situk!AC73="",ISBLANK(value),Situk!AC73+AC72)</f>
        <v>46775</v>
      </c>
      <c r="AD73">
        <f>IF(Situk!AD73="",ISBLANK(value),Situk!AD73+AD72)</f>
        <v>38666</v>
      </c>
      <c r="AE73">
        <f>IF(Situk!AE73="",ISBLANK(value),Situk!AE73+AE72)</f>
        <v>31111</v>
      </c>
      <c r="AF73">
        <f>IF(Situk!AF73="",ISBLANK(value),Situk!AF73+AF72)</f>
        <v>52290</v>
      </c>
      <c r="AG73">
        <f>IF(Situk!AG73="",ISBLANK(value),Situk!AG73+AG72)</f>
        <v>10873</v>
      </c>
      <c r="AH73">
        <f>IF(Situk!AH73="",ISBLANK(value),Situk!AH73+AH72)</f>
        <v>25321</v>
      </c>
      <c r="AI73">
        <f>IF(Situk!AI73="",ISBLANK(value),Situk!AI73+AI72)</f>
        <v>32493</v>
      </c>
      <c r="AJ73">
        <f>IF(Situk!AJ73="",ISBLANK(value),Situk!AJ73+AJ72)</f>
        <v>38127</v>
      </c>
    </row>
    <row r="74" spans="1:36" x14ac:dyDescent="0.25">
      <c r="A74" s="1">
        <v>44389</v>
      </c>
      <c r="B74" s="3">
        <v>193</v>
      </c>
      <c r="C74">
        <f>IF(Situk!C74="",ISBLANK(value),Situk!C74+C73)</f>
        <v>25310</v>
      </c>
      <c r="D74">
        <f>IF(Situk!D74="",ISBLANK(value),Situk!D74+D73)</f>
        <v>58887</v>
      </c>
      <c r="E74">
        <f>IF(Situk!E74="",ISBLANK(value),Situk!E74+E73)</f>
        <v>33699</v>
      </c>
      <c r="F74">
        <f>IF(Situk!F74="",ISBLANK(value),Situk!F74+F73)</f>
        <v>48834</v>
      </c>
      <c r="G74">
        <f>IF(Situk!G74="",ISBLANK(value),Situk!G74+G73)</f>
        <v>32359</v>
      </c>
      <c r="H74">
        <f>IF(Situk!H74="",ISBLANK(value),Situk!H74+H73)</f>
        <v>37278</v>
      </c>
      <c r="I74">
        <f>IF(Situk!I74="",ISBLANK(value),Situk!I74+I73)</f>
        <v>37225</v>
      </c>
      <c r="J74">
        <f>IF(Situk!J74="",ISBLANK(value),Situk!J74+J73)</f>
        <v>25425</v>
      </c>
      <c r="K74">
        <f>IF(Situk!K74="",ISBLANK(value),Situk!K74+K73)</f>
        <v>36785</v>
      </c>
      <c r="L74">
        <f>IF(Situk!L74="",ISBLANK(value),Situk!L74+L73)</f>
        <v>24698</v>
      </c>
      <c r="M74">
        <f>IF(Situk!M74="",ISBLANK(value),Situk!M74+M73)</f>
        <v>26768</v>
      </c>
      <c r="N74">
        <f>IF(Situk!N74="",ISBLANK(value),Situk!N74+N73)</f>
        <v>29919</v>
      </c>
      <c r="O74">
        <f>IF(Situk!O74="",ISBLANK(value),Situk!O74+O73)</f>
        <v>26717</v>
      </c>
      <c r="P74">
        <f>IF(Situk!P74="",ISBLANK(value),Situk!P74+P73)</f>
        <v>27955</v>
      </c>
      <c r="Q74">
        <f>IF(Situk!Q74="",ISBLANK(value),Situk!Q74+Q73)</f>
        <v>44796</v>
      </c>
      <c r="R74">
        <f>IF(Situk!R74="",ISBLANK(value),Situk!R74+R73)</f>
        <v>48872</v>
      </c>
      <c r="S74">
        <f>IF(Situk!S74="",ISBLANK(value),Situk!S74+S73)</f>
        <v>24746</v>
      </c>
      <c r="T74">
        <f>IF(Situk!T74="",ISBLANK(value),Situk!T74+T73)</f>
        <v>54485</v>
      </c>
      <c r="U74">
        <f>IF(Situk!U74="",ISBLANK(value),Situk!U74+U73)</f>
        <v>34412</v>
      </c>
      <c r="V74">
        <f>IF(Situk!V74="",ISBLANK(value),Situk!V74+V73)</f>
        <v>20264</v>
      </c>
      <c r="W74">
        <f>IF(Situk!W74="",ISBLANK(value),Situk!W74+W73)</f>
        <v>16716</v>
      </c>
      <c r="X74">
        <f>IF(Situk!X74="",ISBLANK(value),Situk!X74+X73)</f>
        <v>55507</v>
      </c>
      <c r="Y74">
        <f>IF(Situk!Y74="",ISBLANK(value),Situk!Y74+Y73)</f>
        <v>37931</v>
      </c>
      <c r="Z74">
        <f>IF(Situk!Z74="",ISBLANK(value),Situk!Z74+Z73)</f>
        <v>52843</v>
      </c>
      <c r="AA74">
        <f>IF(Situk!AA74="",ISBLANK(value),Situk!AA74+AA73)</f>
        <v>29524</v>
      </c>
      <c r="AB74">
        <f>IF(Situk!AB74="",ISBLANK(value),Situk!AB74+AB73)</f>
        <v>79417</v>
      </c>
      <c r="AC74">
        <f>IF(Situk!AC74="",ISBLANK(value),Situk!AC74+AC73)</f>
        <v>48342</v>
      </c>
      <c r="AD74">
        <f>IF(Situk!AD74="",ISBLANK(value),Situk!AD74+AD73)</f>
        <v>44316</v>
      </c>
      <c r="AE74">
        <f>IF(Situk!AE74="",ISBLANK(value),Situk!AE74+AE73)</f>
        <v>32421</v>
      </c>
      <c r="AF74">
        <f>IF(Situk!AF74="",ISBLANK(value),Situk!AF74+AF73)</f>
        <v>52640</v>
      </c>
      <c r="AG74">
        <f>IF(Situk!AG74="",ISBLANK(value),Situk!AG74+AG73)</f>
        <v>11575</v>
      </c>
      <c r="AH74">
        <f>IF(Situk!AH74="",ISBLANK(value),Situk!AH74+AH73)</f>
        <v>26186</v>
      </c>
      <c r="AI74">
        <f>IF(Situk!AI74="",ISBLANK(value),Situk!AI74+AI73)</f>
        <v>34567</v>
      </c>
      <c r="AJ74">
        <f>IF(Situk!AJ74="",ISBLANK(value),Situk!AJ74+AJ73)</f>
        <v>40646</v>
      </c>
    </row>
    <row r="75" spans="1:36" x14ac:dyDescent="0.25">
      <c r="A75" s="1">
        <v>44390</v>
      </c>
      <c r="B75" s="3">
        <v>194</v>
      </c>
      <c r="C75">
        <f>IF(Situk!C75="",ISBLANK(value),Situk!C75+C74)</f>
        <v>29520</v>
      </c>
      <c r="D75">
        <f>IF(Situk!D75="",ISBLANK(value),Situk!D75+D74)</f>
        <v>60077</v>
      </c>
      <c r="E75">
        <f>IF(Situk!E75="",ISBLANK(value),Situk!E75+E74)</f>
        <v>34538</v>
      </c>
      <c r="F75">
        <f>IF(Situk!F75="",ISBLANK(value),Situk!F75+F74)</f>
        <v>51741</v>
      </c>
      <c r="G75">
        <f>IF(Situk!G75="",ISBLANK(value),Situk!G75+G74)</f>
        <v>33911</v>
      </c>
      <c r="H75">
        <f>IF(Situk!H75="",ISBLANK(value),Situk!H75+H74)</f>
        <v>37565</v>
      </c>
      <c r="I75">
        <f>IF(Situk!I75="",ISBLANK(value),Situk!I75+I74)</f>
        <v>38532</v>
      </c>
      <c r="J75">
        <f>IF(Situk!J75="",ISBLANK(value),Situk!J75+J74)</f>
        <v>26352</v>
      </c>
      <c r="K75">
        <f>IF(Situk!K75="",ISBLANK(value),Situk!K75+K74)</f>
        <v>37099</v>
      </c>
      <c r="L75">
        <f>IF(Situk!L75="",ISBLANK(value),Situk!L75+L74)</f>
        <v>25669</v>
      </c>
      <c r="M75">
        <f>IF(Situk!M75="",ISBLANK(value),Situk!M75+M74)</f>
        <v>30624</v>
      </c>
      <c r="N75">
        <f>IF(Situk!N75="",ISBLANK(value),Situk!N75+N74)</f>
        <v>31275</v>
      </c>
      <c r="O75">
        <f>IF(Situk!O75="",ISBLANK(value),Situk!O75+O74)</f>
        <v>26922</v>
      </c>
      <c r="P75">
        <f>IF(Situk!P75="",ISBLANK(value),Situk!P75+P74)</f>
        <v>28891</v>
      </c>
      <c r="Q75">
        <f>IF(Situk!Q75="",ISBLANK(value),Situk!Q75+Q74)</f>
        <v>50329</v>
      </c>
      <c r="R75">
        <f>IF(Situk!R75="",ISBLANK(value),Situk!R75+R74)</f>
        <v>50059</v>
      </c>
      <c r="S75">
        <f>IF(Situk!S75="",ISBLANK(value),Situk!S75+S74)</f>
        <v>25051</v>
      </c>
      <c r="T75">
        <f>IF(Situk!T75="",ISBLANK(value),Situk!T75+T74)</f>
        <v>54644</v>
      </c>
      <c r="U75">
        <f>IF(Situk!U75="",ISBLANK(value),Situk!U75+U74)</f>
        <v>36146</v>
      </c>
      <c r="V75">
        <f>IF(Situk!V75="",ISBLANK(value),Situk!V75+V74)</f>
        <v>22254</v>
      </c>
      <c r="W75">
        <f>IF(Situk!W75="",ISBLANK(value),Situk!W75+W74)</f>
        <v>16742</v>
      </c>
      <c r="X75">
        <f>IF(Situk!X75="",ISBLANK(value),Situk!X75+X74)</f>
        <v>58118</v>
      </c>
      <c r="Y75">
        <f>IF(Situk!Y75="",ISBLANK(value),Situk!Y75+Y74)</f>
        <v>38574</v>
      </c>
      <c r="Z75">
        <f>IF(Situk!Z75="",ISBLANK(value),Situk!Z75+Z74)</f>
        <v>53774</v>
      </c>
      <c r="AA75">
        <f>IF(Situk!AA75="",ISBLANK(value),Situk!AA75+AA74)</f>
        <v>30461</v>
      </c>
      <c r="AB75">
        <f>IF(Situk!AB75="",ISBLANK(value),Situk!AB75+AB74)</f>
        <v>83999</v>
      </c>
      <c r="AC75">
        <f>IF(Situk!AC75="",ISBLANK(value),Situk!AC75+AC74)</f>
        <v>50840</v>
      </c>
      <c r="AD75">
        <f>IF(Situk!AD75="",ISBLANK(value),Situk!AD75+AD74)</f>
        <v>47223</v>
      </c>
      <c r="AE75">
        <f>IF(Situk!AE75="",ISBLANK(value),Situk!AE75+AE74)</f>
        <v>32655</v>
      </c>
      <c r="AF75">
        <f>IF(Situk!AF75="",ISBLANK(value),Situk!AF75+AF74)</f>
        <v>53667</v>
      </c>
      <c r="AG75">
        <f>IF(Situk!AG75="",ISBLANK(value),Situk!AG75+AG74)</f>
        <v>11948</v>
      </c>
      <c r="AH75">
        <f>IF(Situk!AH75="",ISBLANK(value),Situk!AH75+AH74)</f>
        <v>27307</v>
      </c>
      <c r="AI75">
        <f>IF(Situk!AI75="",ISBLANK(value),Situk!AI75+AI74)</f>
        <v>35067</v>
      </c>
      <c r="AJ75">
        <f>IF(Situk!AJ75="",ISBLANK(value),Situk!AJ75+AJ74)</f>
        <v>41771</v>
      </c>
    </row>
    <row r="76" spans="1:36" x14ac:dyDescent="0.25">
      <c r="A76" s="1">
        <v>44391</v>
      </c>
      <c r="B76" s="3">
        <v>195</v>
      </c>
      <c r="C76">
        <f>IF(Situk!C76="",ISBLANK(value),Situk!C76+C75)</f>
        <v>29775</v>
      </c>
      <c r="D76">
        <f>IF(Situk!D76="",ISBLANK(value),Situk!D76+D75)</f>
        <v>60625</v>
      </c>
      <c r="E76">
        <f>IF(Situk!E76="",ISBLANK(value),Situk!E76+E75)</f>
        <v>35098</v>
      </c>
      <c r="F76">
        <f>IF(Situk!F76="",ISBLANK(value),Situk!F76+F75)</f>
        <v>53720</v>
      </c>
      <c r="G76">
        <f>IF(Situk!G76="",ISBLANK(value),Situk!G76+G75)</f>
        <v>35546</v>
      </c>
      <c r="H76">
        <f>IF(Situk!H76="",ISBLANK(value),Situk!H76+H75)</f>
        <v>38496</v>
      </c>
      <c r="I76">
        <f>IF(Situk!I76="",ISBLANK(value),Situk!I76+I75)</f>
        <v>40000</v>
      </c>
      <c r="J76">
        <f>IF(Situk!J76="",ISBLANK(value),Situk!J76+J75)</f>
        <v>26829</v>
      </c>
      <c r="K76">
        <f>IF(Situk!K76="",ISBLANK(value),Situk!K76+K75)</f>
        <v>37826</v>
      </c>
      <c r="L76">
        <f>IF(Situk!L76="",ISBLANK(value),Situk!L76+L75)</f>
        <v>25836</v>
      </c>
      <c r="M76">
        <f>IF(Situk!M76="",ISBLANK(value),Situk!M76+M75)</f>
        <v>34270</v>
      </c>
      <c r="N76">
        <f>IF(Situk!N76="",ISBLANK(value),Situk!N76+N75)</f>
        <v>32477</v>
      </c>
      <c r="O76">
        <f>IF(Situk!O76="",ISBLANK(value),Situk!O76+O75)</f>
        <v>27326</v>
      </c>
      <c r="P76">
        <f>IF(Situk!P76="",ISBLANK(value),Situk!P76+P75)</f>
        <v>32108</v>
      </c>
      <c r="Q76">
        <f>IF(Situk!Q76="",ISBLANK(value),Situk!Q76+Q75)</f>
        <v>52707</v>
      </c>
      <c r="R76">
        <f>IF(Situk!R76="",ISBLANK(value),Situk!R76+R75)</f>
        <v>51664</v>
      </c>
      <c r="S76">
        <f>IF(Situk!S76="",ISBLANK(value),Situk!S76+S75)</f>
        <v>25100</v>
      </c>
      <c r="T76">
        <f>IF(Situk!T76="",ISBLANK(value),Situk!T76+T75)</f>
        <v>54962</v>
      </c>
      <c r="U76">
        <f>IF(Situk!U76="",ISBLANK(value),Situk!U76+U75)</f>
        <v>40806</v>
      </c>
      <c r="V76">
        <f>IF(Situk!V76="",ISBLANK(value),Situk!V76+V75)</f>
        <v>25559</v>
      </c>
      <c r="W76">
        <f>IF(Situk!W76="",ISBLANK(value),Situk!W76+W75)</f>
        <v>17873</v>
      </c>
      <c r="X76">
        <f>IF(Situk!X76="",ISBLANK(value),Situk!X76+X75)</f>
        <v>60431</v>
      </c>
      <c r="Y76">
        <f>IF(Situk!Y76="",ISBLANK(value),Situk!Y76+Y75)</f>
        <v>39316</v>
      </c>
      <c r="Z76">
        <f>IF(Situk!Z76="",ISBLANK(value),Situk!Z76+Z75)</f>
        <v>56286</v>
      </c>
      <c r="AA76">
        <f>IF(Situk!AA76="",ISBLANK(value),Situk!AA76+AA75)</f>
        <v>31140</v>
      </c>
      <c r="AB76">
        <f>IF(Situk!AB76="",ISBLANK(value),Situk!AB76+AB75)</f>
        <v>89100</v>
      </c>
      <c r="AC76">
        <f>IF(Situk!AC76="",ISBLANK(value),Situk!AC76+AC75)</f>
        <v>52873</v>
      </c>
      <c r="AD76">
        <f>IF(Situk!AD76="",ISBLANK(value),Situk!AD76+AD75)</f>
        <v>50639</v>
      </c>
      <c r="AE76">
        <f>IF(Situk!AE76="",ISBLANK(value),Situk!AE76+AE75)</f>
        <v>33629</v>
      </c>
      <c r="AF76">
        <f>IF(Situk!AF76="",ISBLANK(value),Situk!AF76+AF75)</f>
        <v>55096</v>
      </c>
      <c r="AG76">
        <f>IF(Situk!AG76="",ISBLANK(value),Situk!AG76+AG75)</f>
        <v>12202</v>
      </c>
      <c r="AH76">
        <f>IF(Situk!AH76="",ISBLANK(value),Situk!AH76+AH75)</f>
        <v>28736</v>
      </c>
      <c r="AI76">
        <f>IF(Situk!AI76="",ISBLANK(value),Situk!AI76+AI75)</f>
        <v>36800</v>
      </c>
      <c r="AJ76">
        <f>IF(Situk!AJ76="",ISBLANK(value),Situk!AJ76+AJ75)</f>
        <v>42521</v>
      </c>
    </row>
    <row r="77" spans="1:36" x14ac:dyDescent="0.25">
      <c r="A77" s="1">
        <v>44392</v>
      </c>
      <c r="B77" s="3">
        <v>196</v>
      </c>
      <c r="C77">
        <f>IF(Situk!C77="",ISBLANK(value),Situk!C77+C76)</f>
        <v>29847</v>
      </c>
      <c r="D77">
        <f>IF(Situk!D77="",ISBLANK(value),Situk!D77+D76)</f>
        <v>60719</v>
      </c>
      <c r="E77">
        <f>IF(Situk!E77="",ISBLANK(value),Situk!E77+E76)</f>
        <v>38654</v>
      </c>
      <c r="F77">
        <f>IF(Situk!F77="",ISBLANK(value),Situk!F77+F76)</f>
        <v>56315</v>
      </c>
      <c r="G77">
        <f>IF(Situk!G77="",ISBLANK(value),Situk!G77+G76)</f>
        <v>36878</v>
      </c>
      <c r="H77">
        <f>IF(Situk!H77="",ISBLANK(value),Situk!H77+H76)</f>
        <v>39338</v>
      </c>
      <c r="I77">
        <f>IF(Situk!I77="",ISBLANK(value),Situk!I77+I76)</f>
        <v>41806</v>
      </c>
      <c r="J77">
        <f>IF(Situk!J77="",ISBLANK(value),Situk!J77+J76)</f>
        <v>27490</v>
      </c>
      <c r="K77">
        <f>IF(Situk!K77="",ISBLANK(value),Situk!K77+K76)</f>
        <v>38957</v>
      </c>
      <c r="L77">
        <f>IF(Situk!L77="",ISBLANK(value),Situk!L77+L76)</f>
        <v>26185</v>
      </c>
      <c r="M77">
        <f>IF(Situk!M77="",ISBLANK(value),Situk!M77+M76)</f>
        <v>34901</v>
      </c>
      <c r="N77">
        <f>IF(Situk!N77="",ISBLANK(value),Situk!N77+N76)</f>
        <v>33846</v>
      </c>
      <c r="O77">
        <f>IF(Situk!O77="",ISBLANK(value),Situk!O77+O76)</f>
        <v>27729</v>
      </c>
      <c r="P77">
        <f>IF(Situk!P77="",ISBLANK(value),Situk!P77+P76)</f>
        <v>34242</v>
      </c>
      <c r="Q77">
        <f>IF(Situk!Q77="",ISBLANK(value),Situk!Q77+Q76)</f>
        <v>53235</v>
      </c>
      <c r="R77">
        <f>IF(Situk!R77="",ISBLANK(value),Situk!R77+R76)</f>
        <v>52812</v>
      </c>
      <c r="S77">
        <f>IF(Situk!S77="",ISBLANK(value),Situk!S77+S76)</f>
        <v>27729</v>
      </c>
      <c r="T77">
        <f>IF(Situk!T77="",ISBLANK(value),Situk!T77+T76)</f>
        <v>55237</v>
      </c>
      <c r="U77">
        <f>IF(Situk!U77="",ISBLANK(value),Situk!U77+U76)</f>
        <v>42562</v>
      </c>
      <c r="V77">
        <f>IF(Situk!V77="",ISBLANK(value),Situk!V77+V76)</f>
        <v>27383</v>
      </c>
      <c r="W77">
        <f>IF(Situk!W77="",ISBLANK(value),Situk!W77+W76)</f>
        <v>19655</v>
      </c>
      <c r="X77">
        <f>IF(Situk!X77="",ISBLANK(value),Situk!X77+X76)</f>
        <v>60607</v>
      </c>
      <c r="Y77">
        <f>IF(Situk!Y77="",ISBLANK(value),Situk!Y77+Y76)</f>
        <v>39571</v>
      </c>
      <c r="Z77">
        <f>IF(Situk!Z77="",ISBLANK(value),Situk!Z77+Z76)</f>
        <v>57102</v>
      </c>
      <c r="AA77">
        <f>IF(Situk!AA77="",ISBLANK(value),Situk!AA77+AA76)</f>
        <v>31217</v>
      </c>
      <c r="AB77">
        <f>IF(Situk!AB77="",ISBLANK(value),Situk!AB77+AB76)</f>
        <v>92504</v>
      </c>
      <c r="AC77">
        <f>IF(Situk!AC77="",ISBLANK(value),Situk!AC77+AC76)</f>
        <v>54011</v>
      </c>
      <c r="AD77">
        <f>IF(Situk!AD77="",ISBLANK(value),Situk!AD77+AD76)</f>
        <v>52961</v>
      </c>
      <c r="AE77">
        <f>IF(Situk!AE77="",ISBLANK(value),Situk!AE77+AE76)</f>
        <v>33676</v>
      </c>
      <c r="AF77">
        <f>IF(Situk!AF77="",ISBLANK(value),Situk!AF77+AF76)</f>
        <v>55880</v>
      </c>
      <c r="AG77">
        <f>IF(Situk!AG77="",ISBLANK(value),Situk!AG77+AG76)</f>
        <v>14414</v>
      </c>
      <c r="AH77">
        <f>IF(Situk!AH77="",ISBLANK(value),Situk!AH77+AH76)</f>
        <v>29613</v>
      </c>
      <c r="AI77">
        <f>IF(Situk!AI77="",ISBLANK(value),Situk!AI77+AI76)</f>
        <v>38826</v>
      </c>
      <c r="AJ77">
        <f>IF(Situk!AJ77="",ISBLANK(value),Situk!AJ77+AJ76)</f>
        <v>43382</v>
      </c>
    </row>
    <row r="78" spans="1:36" x14ac:dyDescent="0.25">
      <c r="A78" s="1">
        <v>44393</v>
      </c>
      <c r="B78" s="3">
        <v>197</v>
      </c>
      <c r="C78">
        <f>IF(Situk!C78="",ISBLANK(value),Situk!C78+C77)</f>
        <v>30022</v>
      </c>
      <c r="D78">
        <f>IF(Situk!D78="",ISBLANK(value),Situk!D78+D77)</f>
        <v>61320</v>
      </c>
      <c r="E78">
        <f>IF(Situk!E78="",ISBLANK(value),Situk!E78+E77)</f>
        <v>43577</v>
      </c>
      <c r="F78">
        <f>IF(Situk!F78="",ISBLANK(value),Situk!F78+F77)</f>
        <v>57877</v>
      </c>
      <c r="G78">
        <f>IF(Situk!G78="",ISBLANK(value),Situk!G78+G77)</f>
        <v>37906</v>
      </c>
      <c r="H78">
        <f>IF(Situk!H78="",ISBLANK(value),Situk!H78+H77)</f>
        <v>40152</v>
      </c>
      <c r="I78">
        <f>IF(Situk!I78="",ISBLANK(value),Situk!I78+I77)</f>
        <v>42537</v>
      </c>
      <c r="J78">
        <f>IF(Situk!J78="",ISBLANK(value),Situk!J78+J77)</f>
        <v>27731</v>
      </c>
      <c r="K78">
        <f>IF(Situk!K78="",ISBLANK(value),Situk!K78+K77)</f>
        <v>40010</v>
      </c>
      <c r="L78">
        <f>IF(Situk!L78="",ISBLANK(value),Situk!L78+L77)</f>
        <v>26970</v>
      </c>
      <c r="M78">
        <f>IF(Situk!M78="",ISBLANK(value),Situk!M78+M77)</f>
        <v>36836</v>
      </c>
      <c r="N78">
        <f>IF(Situk!N78="",ISBLANK(value),Situk!N78+N77)</f>
        <v>36271</v>
      </c>
      <c r="O78">
        <f>IF(Situk!O78="",ISBLANK(value),Situk!O78+O77)</f>
        <v>27754</v>
      </c>
      <c r="P78">
        <f>IF(Situk!P78="",ISBLANK(value),Situk!P78+P77)</f>
        <v>36958</v>
      </c>
      <c r="Q78">
        <f>IF(Situk!Q78="",ISBLANK(value),Situk!Q78+Q77)</f>
        <v>58550</v>
      </c>
      <c r="R78">
        <f>IF(Situk!R78="",ISBLANK(value),Situk!R78+R77)</f>
        <v>53051</v>
      </c>
      <c r="S78">
        <f>IF(Situk!S78="",ISBLANK(value),Situk!S78+S77)</f>
        <v>29312</v>
      </c>
      <c r="T78">
        <f>IF(Situk!T78="",ISBLANK(value),Situk!T78+T77)</f>
        <v>56206</v>
      </c>
      <c r="U78">
        <f>IF(Situk!U78="",ISBLANK(value),Situk!U78+U77)</f>
        <v>44534</v>
      </c>
      <c r="V78">
        <f>IF(Situk!V78="",ISBLANK(value),Situk!V78+V77)</f>
        <v>28638</v>
      </c>
      <c r="W78">
        <f>IF(Situk!W78="",ISBLANK(value),Situk!W78+W77)</f>
        <v>19794</v>
      </c>
      <c r="X78">
        <f>IF(Situk!X78="",ISBLANK(value),Situk!X78+X77)</f>
        <v>60732</v>
      </c>
      <c r="Y78">
        <f>IF(Situk!Y78="",ISBLANK(value),Situk!Y78+Y77)</f>
        <v>40541</v>
      </c>
      <c r="Z78">
        <f>IF(Situk!Z78="",ISBLANK(value),Situk!Z78+Z77)</f>
        <v>60824</v>
      </c>
      <c r="AA78">
        <f>IF(Situk!AA78="",ISBLANK(value),Situk!AA78+AA77)</f>
        <v>31769</v>
      </c>
      <c r="AB78">
        <f>IF(Situk!AB78="",ISBLANK(value),Situk!AB78+AB77)</f>
        <v>94140</v>
      </c>
      <c r="AC78">
        <f>IF(Situk!AC78="",ISBLANK(value),Situk!AC78+AC77)</f>
        <v>56001</v>
      </c>
      <c r="AD78">
        <f>IF(Situk!AD78="",ISBLANK(value),Situk!AD78+AD77)</f>
        <v>54216</v>
      </c>
      <c r="AE78">
        <f>IF(Situk!AE78="",ISBLANK(value),Situk!AE78+AE77)</f>
        <v>35062</v>
      </c>
      <c r="AF78">
        <f>IF(Situk!AF78="",ISBLANK(value),Situk!AF78+AF77)</f>
        <v>58426</v>
      </c>
      <c r="AG78">
        <f>IF(Situk!AG78="",ISBLANK(value),Situk!AG78+AG77)</f>
        <v>15945</v>
      </c>
      <c r="AH78">
        <f>IF(Situk!AH78="",ISBLANK(value),Situk!AH78+AH77)</f>
        <v>34518</v>
      </c>
      <c r="AI78">
        <f>IF(Situk!AI78="",ISBLANK(value),Situk!AI78+AI77)</f>
        <v>39444</v>
      </c>
      <c r="AJ78">
        <f>IF(Situk!AJ78="",ISBLANK(value),Situk!AJ78+AJ77)</f>
        <v>48904</v>
      </c>
    </row>
    <row r="79" spans="1:36" x14ac:dyDescent="0.25">
      <c r="A79" s="1">
        <v>44394</v>
      </c>
      <c r="B79" s="3">
        <v>198</v>
      </c>
      <c r="C79">
        <f>IF(Situk!C79="",ISBLANK(value),Situk!C79+C78)</f>
        <v>30212</v>
      </c>
      <c r="D79">
        <f>IF(Situk!D79="",ISBLANK(value),Situk!D79+D78)</f>
        <v>61792</v>
      </c>
      <c r="E79">
        <f>IF(Situk!E79="",ISBLANK(value),Situk!E79+E78)</f>
        <v>45328</v>
      </c>
      <c r="F79">
        <f>IF(Situk!F79="",ISBLANK(value),Situk!F79+F78)</f>
        <v>60515</v>
      </c>
      <c r="G79">
        <f>IF(Situk!G79="",ISBLANK(value),Situk!G79+G78)</f>
        <v>40725</v>
      </c>
      <c r="H79">
        <f>IF(Situk!H79="",ISBLANK(value),Situk!H79+H78)</f>
        <v>40298</v>
      </c>
      <c r="I79">
        <f>IF(Situk!I79="",ISBLANK(value),Situk!I79+I78)</f>
        <v>42998</v>
      </c>
      <c r="J79">
        <f>IF(Situk!J79="",ISBLANK(value),Situk!J79+J78)</f>
        <v>28800</v>
      </c>
      <c r="K79">
        <f>IF(Situk!K79="",ISBLANK(value),Situk!K79+K78)</f>
        <v>41923</v>
      </c>
      <c r="L79">
        <f>IF(Situk!L79="",ISBLANK(value),Situk!L79+L78)</f>
        <v>27565</v>
      </c>
      <c r="M79">
        <f>IF(Situk!M79="",ISBLANK(value),Situk!M79+M78)</f>
        <v>37442</v>
      </c>
      <c r="N79">
        <f>IF(Situk!N79="",ISBLANK(value),Situk!N79+N78)</f>
        <v>37000</v>
      </c>
      <c r="O79">
        <f>IF(Situk!O79="",ISBLANK(value),Situk!O79+O78)</f>
        <v>29107</v>
      </c>
      <c r="P79">
        <f>IF(Situk!P79="",ISBLANK(value),Situk!P79+P78)</f>
        <v>39568</v>
      </c>
      <c r="Q79">
        <f>IF(Situk!Q79="",ISBLANK(value),Situk!Q79+Q78)</f>
        <v>58662</v>
      </c>
      <c r="R79">
        <f>IF(Situk!R79="",ISBLANK(value),Situk!R79+R78)</f>
        <v>54306</v>
      </c>
      <c r="S79">
        <f>IF(Situk!S79="",ISBLANK(value),Situk!S79+S78)</f>
        <v>30313</v>
      </c>
      <c r="T79">
        <f>IF(Situk!T79="",ISBLANK(value),Situk!T79+T78)</f>
        <v>56656</v>
      </c>
      <c r="U79">
        <f>IF(Situk!U79="",ISBLANK(value),Situk!U79+U78)</f>
        <v>44807</v>
      </c>
      <c r="V79">
        <f>IF(Situk!V79="",ISBLANK(value),Situk!V79+V78)</f>
        <v>29261</v>
      </c>
      <c r="W79">
        <f>IF(Situk!W79="",ISBLANK(value),Situk!W79+W78)</f>
        <v>19937</v>
      </c>
      <c r="X79">
        <f>IF(Situk!X79="",ISBLANK(value),Situk!X79+X78)</f>
        <v>61420</v>
      </c>
      <c r="Y79">
        <f>IF(Situk!Y79="",ISBLANK(value),Situk!Y79+Y78)</f>
        <v>42554</v>
      </c>
      <c r="Z79">
        <f>IF(Situk!Z79="",ISBLANK(value),Situk!Z79+Z78)</f>
        <v>63181</v>
      </c>
      <c r="AA79">
        <f>IF(Situk!AA79="",ISBLANK(value),Situk!AA79+AA78)</f>
        <v>32588</v>
      </c>
      <c r="AB79">
        <f>IF(Situk!AB79="",ISBLANK(value),Situk!AB79+AB78)</f>
        <v>96055</v>
      </c>
      <c r="AC79">
        <f>IF(Situk!AC79="",ISBLANK(value),Situk!AC79+AC78)</f>
        <v>59348</v>
      </c>
      <c r="AD79">
        <f>IF(Situk!AD79="",ISBLANK(value),Situk!AD79+AD78)</f>
        <v>59277</v>
      </c>
      <c r="AE79">
        <f>IF(Situk!AE79="",ISBLANK(value),Situk!AE79+AE78)</f>
        <v>39039</v>
      </c>
      <c r="AF79">
        <f>IF(Situk!AF79="",ISBLANK(value),Situk!AF79+AF78)</f>
        <v>60633</v>
      </c>
      <c r="AG79">
        <f>IF(Situk!AG79="",ISBLANK(value),Situk!AG79+AG78)</f>
        <v>16142</v>
      </c>
      <c r="AH79">
        <f>IF(Situk!AH79="",ISBLANK(value),Situk!AH79+AH78)</f>
        <v>36068</v>
      </c>
      <c r="AI79">
        <f>IF(Situk!AI79="",ISBLANK(value),Situk!AI79+AI78)</f>
        <v>39688</v>
      </c>
      <c r="AJ79">
        <f>IF(Situk!AJ79="",ISBLANK(value),Situk!AJ79+AJ78)</f>
        <v>52057</v>
      </c>
    </row>
    <row r="80" spans="1:36" x14ac:dyDescent="0.25">
      <c r="A80" s="1">
        <v>44395</v>
      </c>
      <c r="B80" s="3">
        <v>199</v>
      </c>
      <c r="C80">
        <f>IF(Situk!C80="",ISBLANK(value),Situk!C80+C79)</f>
        <v>30731</v>
      </c>
      <c r="D80">
        <f>IF(Situk!D80="",ISBLANK(value),Situk!D80+D79)</f>
        <v>62729</v>
      </c>
      <c r="E80">
        <f>IF(Situk!E80="",ISBLANK(value),Situk!E80+E79)</f>
        <v>46268</v>
      </c>
      <c r="F80">
        <f>IF(Situk!F80="",ISBLANK(value),Situk!F80+F79)</f>
        <v>61996</v>
      </c>
      <c r="G80">
        <f>IF(Situk!G80="",ISBLANK(value),Situk!G80+G79)</f>
        <v>53581</v>
      </c>
      <c r="H80">
        <f>IF(Situk!H80="",ISBLANK(value),Situk!H80+H79)</f>
        <v>40519</v>
      </c>
      <c r="I80">
        <f>IF(Situk!I80="",ISBLANK(value),Situk!I80+I79)</f>
        <v>45826</v>
      </c>
      <c r="J80">
        <f>IF(Situk!J80="",ISBLANK(value),Situk!J80+J79)</f>
        <v>29966</v>
      </c>
      <c r="K80">
        <f>IF(Situk!K80="",ISBLANK(value),Situk!K80+K79)</f>
        <v>45185</v>
      </c>
      <c r="L80">
        <f>IF(Situk!L80="",ISBLANK(value),Situk!L80+L79)</f>
        <v>29053</v>
      </c>
      <c r="M80">
        <f>IF(Situk!M80="",ISBLANK(value),Situk!M80+M79)</f>
        <v>39658</v>
      </c>
      <c r="N80">
        <f>IF(Situk!N80="",ISBLANK(value),Situk!N80+N79)</f>
        <v>37183</v>
      </c>
      <c r="O80">
        <f>IF(Situk!O80="",ISBLANK(value),Situk!O80+O79)</f>
        <v>29883</v>
      </c>
      <c r="P80">
        <f>IF(Situk!P80="",ISBLANK(value),Situk!P80+P79)</f>
        <v>40552</v>
      </c>
      <c r="Q80">
        <f>IF(Situk!Q80="",ISBLANK(value),Situk!Q80+Q79)</f>
        <v>61186</v>
      </c>
      <c r="R80">
        <f>IF(Situk!R80="",ISBLANK(value),Situk!R80+R79)</f>
        <v>56405</v>
      </c>
      <c r="S80">
        <f>IF(Situk!S80="",ISBLANK(value),Situk!S80+S79)</f>
        <v>31486</v>
      </c>
      <c r="T80">
        <f>IF(Situk!T80="",ISBLANK(value),Situk!T80+T79)</f>
        <v>57324</v>
      </c>
      <c r="U80">
        <f>IF(Situk!U80="",ISBLANK(value),Situk!U80+U79)</f>
        <v>46872</v>
      </c>
      <c r="V80">
        <f>IF(Situk!V80="",ISBLANK(value),Situk!V80+V79)</f>
        <v>30562</v>
      </c>
      <c r="W80">
        <f>IF(Situk!W80="",ISBLANK(value),Situk!W80+W79)</f>
        <v>21392</v>
      </c>
      <c r="X80">
        <f>IF(Situk!X80="",ISBLANK(value),Situk!X80+X79)</f>
        <v>65815</v>
      </c>
      <c r="Y80">
        <f>IF(Situk!Y80="",ISBLANK(value),Situk!Y80+Y79)</f>
        <v>42589</v>
      </c>
      <c r="Z80">
        <f>IF(Situk!Z80="",ISBLANK(value),Situk!Z80+Z79)</f>
        <v>64848</v>
      </c>
      <c r="AA80">
        <f>IF(Situk!AA80="",ISBLANK(value),Situk!AA80+AA79)</f>
        <v>33563</v>
      </c>
      <c r="AB80">
        <f>IF(Situk!AB80="",ISBLANK(value),Situk!AB80+AB79)</f>
        <v>96718</v>
      </c>
      <c r="AC80">
        <f>IF(Situk!AC80="",ISBLANK(value),Situk!AC80+AC79)</f>
        <v>65445</v>
      </c>
      <c r="AD80">
        <f>IF(Situk!AD80="",ISBLANK(value),Situk!AD80+AD79)</f>
        <v>60071</v>
      </c>
      <c r="AE80">
        <f>IF(Situk!AE80="",ISBLANK(value),Situk!AE80+AE79)</f>
        <v>41258</v>
      </c>
      <c r="AF80">
        <f>IF(Situk!AF80="",ISBLANK(value),Situk!AF80+AF79)</f>
        <v>61910</v>
      </c>
      <c r="AG80">
        <f>IF(Situk!AG80="",ISBLANK(value),Situk!AG80+AG79)</f>
        <v>16317</v>
      </c>
      <c r="AH80">
        <f>IF(Situk!AH80="",ISBLANK(value),Situk!AH80+AH79)</f>
        <v>38866</v>
      </c>
      <c r="AI80">
        <f>IF(Situk!AI80="",ISBLANK(value),Situk!AI80+AI79)</f>
        <v>43245</v>
      </c>
      <c r="AJ80">
        <f>IF(Situk!AJ80="",ISBLANK(value),Situk!AJ80+AJ79)</f>
        <v>54389</v>
      </c>
    </row>
    <row r="81" spans="1:36" x14ac:dyDescent="0.25">
      <c r="A81" s="1">
        <v>44396</v>
      </c>
      <c r="B81" s="3">
        <v>200</v>
      </c>
      <c r="C81">
        <f>IF(Situk!C81="",ISBLANK(value),Situk!C81+C80)</f>
        <v>32445</v>
      </c>
      <c r="D81">
        <f>IF(Situk!D81="",ISBLANK(value),Situk!D81+D80)</f>
        <v>63885</v>
      </c>
      <c r="E81">
        <f>IF(Situk!E81="",ISBLANK(value),Situk!E81+E80)</f>
        <v>47666</v>
      </c>
      <c r="F81">
        <f>IF(Situk!F81="",ISBLANK(value),Situk!F81+F80)</f>
        <v>63890</v>
      </c>
      <c r="G81">
        <f>IF(Situk!G81="",ISBLANK(value),Situk!G81+G80)</f>
        <v>54458</v>
      </c>
      <c r="H81">
        <f>IF(Situk!H81="",ISBLANK(value),Situk!H81+H80)</f>
        <v>42146</v>
      </c>
      <c r="I81">
        <f>IF(Situk!I81="",ISBLANK(value),Situk!I81+I80)</f>
        <v>48034</v>
      </c>
      <c r="J81">
        <f>IF(Situk!J81="",ISBLANK(value),Situk!J81+J80)</f>
        <v>30305</v>
      </c>
      <c r="K81">
        <f>IF(Situk!K81="",ISBLANK(value),Situk!K81+K80)</f>
        <v>45628</v>
      </c>
      <c r="L81">
        <f>IF(Situk!L81="",ISBLANK(value),Situk!L81+L80)</f>
        <v>29884</v>
      </c>
      <c r="M81">
        <f>IF(Situk!M81="",ISBLANK(value),Situk!M81+M80)</f>
        <v>40219</v>
      </c>
      <c r="N81">
        <f>IF(Situk!N81="",ISBLANK(value),Situk!N81+N80)</f>
        <v>40872</v>
      </c>
      <c r="O81">
        <f>IF(Situk!O81="",ISBLANK(value),Situk!O81+O80)</f>
        <v>30143</v>
      </c>
      <c r="P81">
        <f>IF(Situk!P81="",ISBLANK(value),Situk!P81+P80)</f>
        <v>42984</v>
      </c>
      <c r="Q81">
        <f>IF(Situk!Q81="",ISBLANK(value),Situk!Q81+Q80)</f>
        <v>61186</v>
      </c>
      <c r="R81">
        <f>IF(Situk!R81="",ISBLANK(value),Situk!R81+R80)</f>
        <v>58608</v>
      </c>
      <c r="S81">
        <f>IF(Situk!S81="",ISBLANK(value),Situk!S81+S80)</f>
        <v>31527</v>
      </c>
      <c r="T81">
        <f>IF(Situk!T81="",ISBLANK(value),Situk!T81+T80)</f>
        <v>59873</v>
      </c>
      <c r="U81">
        <f>IF(Situk!U81="",ISBLANK(value),Situk!U81+U80)</f>
        <v>49071</v>
      </c>
      <c r="V81">
        <f>IF(Situk!V81="",ISBLANK(value),Situk!V81+V80)</f>
        <v>31703</v>
      </c>
      <c r="W81">
        <f>IF(Situk!W81="",ISBLANK(value),Situk!W81+W80)</f>
        <v>22002</v>
      </c>
      <c r="X81">
        <f>IF(Situk!X81="",ISBLANK(value),Situk!X81+X80)</f>
        <v>67314</v>
      </c>
      <c r="Y81">
        <f>IF(Situk!Y81="",ISBLANK(value),Situk!Y81+Y80)</f>
        <v>43054</v>
      </c>
      <c r="Z81">
        <f>IF(Situk!Z81="",ISBLANK(value),Situk!Z81+Z80)</f>
        <v>70674</v>
      </c>
      <c r="AA81">
        <f>IF(Situk!AA81="",ISBLANK(value),Situk!AA81+AA80)</f>
        <v>36469</v>
      </c>
      <c r="AB81">
        <f>IF(Situk!AB81="",ISBLANK(value),Situk!AB81+AB80)</f>
        <v>97872</v>
      </c>
      <c r="AC81">
        <f>IF(Situk!AC81="",ISBLANK(value),Situk!AC81+AC80)</f>
        <v>67756</v>
      </c>
      <c r="AD81">
        <f>IF(Situk!AD81="",ISBLANK(value),Situk!AD81+AD80)</f>
        <v>62593</v>
      </c>
      <c r="AE81">
        <f>IF(Situk!AE81="",ISBLANK(value),Situk!AE81+AE80)</f>
        <v>42732</v>
      </c>
      <c r="AF81">
        <f>IF(Situk!AF81="",ISBLANK(value),Situk!AF81+AF80)</f>
        <v>63739</v>
      </c>
      <c r="AG81">
        <f>IF(Situk!AG81="",ISBLANK(value),Situk!AG81+AG80)</f>
        <v>16794</v>
      </c>
      <c r="AH81">
        <f>IF(Situk!AH81="",ISBLANK(value),Situk!AH81+AH80)</f>
        <v>41369</v>
      </c>
      <c r="AI81">
        <f>IF(Situk!AI81="",ISBLANK(value),Situk!AI81+AI80)</f>
        <v>43422</v>
      </c>
      <c r="AJ81">
        <f>IF(Situk!AJ81="",ISBLANK(value),Situk!AJ81+AJ80)</f>
        <v>59600</v>
      </c>
    </row>
    <row r="82" spans="1:36" x14ac:dyDescent="0.25">
      <c r="A82" s="1">
        <v>44397</v>
      </c>
      <c r="B82" s="3">
        <v>201</v>
      </c>
      <c r="C82">
        <f>IF(Situk!C82="",ISBLANK(value),Situk!C82+C81)</f>
        <v>33162</v>
      </c>
      <c r="D82">
        <f>IF(Situk!D82="",ISBLANK(value),Situk!D82+D81)</f>
        <v>64902</v>
      </c>
      <c r="E82">
        <f>IF(Situk!E82="",ISBLANK(value),Situk!E82+E81)</f>
        <v>51179</v>
      </c>
      <c r="F82">
        <f>IF(Situk!F82="",ISBLANK(value),Situk!F82+F81)</f>
        <v>64801</v>
      </c>
      <c r="G82">
        <f>IF(Situk!G82="",ISBLANK(value),Situk!G82+G81)</f>
        <v>59271</v>
      </c>
      <c r="H82">
        <f>IF(Situk!H82="",ISBLANK(value),Situk!H82+H81)</f>
        <v>43112</v>
      </c>
      <c r="I82">
        <f>IF(Situk!I82="",ISBLANK(value),Situk!I82+I81)</f>
        <v>51208</v>
      </c>
      <c r="J82">
        <f>IF(Situk!J82="",ISBLANK(value),Situk!J82+J81)</f>
        <v>31955</v>
      </c>
      <c r="K82">
        <f>IF(Situk!K82="",ISBLANK(value),Situk!K82+K81)</f>
        <v>45972</v>
      </c>
      <c r="L82">
        <f>IF(Situk!L82="",ISBLANK(value),Situk!L82+L81)</f>
        <v>30522</v>
      </c>
      <c r="M82">
        <f>IF(Situk!M82="",ISBLANK(value),Situk!M82+M81)</f>
        <v>40527</v>
      </c>
      <c r="N82">
        <f>IF(Situk!N82="",ISBLANK(value),Situk!N82+N81)</f>
        <v>44759</v>
      </c>
      <c r="O82">
        <f>IF(Situk!O82="",ISBLANK(value),Situk!O82+O81)</f>
        <v>30297</v>
      </c>
      <c r="P82">
        <f>IF(Situk!P82="",ISBLANK(value),Situk!P82+P81)</f>
        <v>45349</v>
      </c>
      <c r="Q82">
        <f>IF(Situk!Q82="",ISBLANK(value),Situk!Q82+Q81)</f>
        <v>61795</v>
      </c>
      <c r="R82">
        <f>IF(Situk!R82="",ISBLANK(value),Situk!R82+R81)</f>
        <v>60100</v>
      </c>
      <c r="S82">
        <f>IF(Situk!S82="",ISBLANK(value),Situk!S82+S81)</f>
        <v>32536</v>
      </c>
      <c r="T82">
        <f>IF(Situk!T82="",ISBLANK(value),Situk!T82+T81)</f>
        <v>60500</v>
      </c>
      <c r="U82">
        <f>IF(Situk!U82="",ISBLANK(value),Situk!U82+U81)</f>
        <v>49273</v>
      </c>
      <c r="V82">
        <f>IF(Situk!V82="",ISBLANK(value),Situk!V82+V81)</f>
        <v>32146</v>
      </c>
      <c r="W82">
        <f>IF(Situk!W82="",ISBLANK(value),Situk!W82+W81)</f>
        <v>22412</v>
      </c>
      <c r="X82">
        <f>IF(Situk!X82="",ISBLANK(value),Situk!X82+X81)</f>
        <v>69127</v>
      </c>
      <c r="Y82">
        <f>IF(Situk!Y82="",ISBLANK(value),Situk!Y82+Y81)</f>
        <v>43058</v>
      </c>
      <c r="Z82">
        <f>IF(Situk!Z82="",ISBLANK(value),Situk!Z82+Z81)</f>
        <v>72812</v>
      </c>
      <c r="AA82">
        <f>IF(Situk!AA82="",ISBLANK(value),Situk!AA82+AA81)</f>
        <v>37653</v>
      </c>
      <c r="AB82">
        <f>IF(Situk!AB82="",ISBLANK(value),Situk!AB82+AB81)</f>
        <v>99957</v>
      </c>
      <c r="AC82">
        <f>IF(Situk!AC82="",ISBLANK(value),Situk!AC82+AC81)</f>
        <v>74185</v>
      </c>
      <c r="AD82">
        <f>IF(Situk!AD82="",ISBLANK(value),Situk!AD82+AD81)</f>
        <v>65832</v>
      </c>
      <c r="AE82">
        <f>IF(Situk!AE82="",ISBLANK(value),Situk!AE82+AE81)</f>
        <v>43304</v>
      </c>
      <c r="AF82">
        <f>IF(Situk!AF82="",ISBLANK(value),Situk!AF82+AF81)</f>
        <v>64473</v>
      </c>
      <c r="AG82">
        <f>IF(Situk!AG82="",ISBLANK(value),Situk!AG82+AG81)</f>
        <v>17146</v>
      </c>
      <c r="AH82">
        <f>IF(Situk!AH82="",ISBLANK(value),Situk!AH82+AH81)</f>
        <v>41390</v>
      </c>
      <c r="AI82">
        <f>IF(Situk!AI82="",ISBLANK(value),Situk!AI82+AI81)</f>
        <v>45047</v>
      </c>
      <c r="AJ82">
        <f>IF(Situk!AJ82="",ISBLANK(value),Situk!AJ82+AJ81)</f>
        <v>63633</v>
      </c>
    </row>
    <row r="83" spans="1:36" x14ac:dyDescent="0.25">
      <c r="A83" s="1">
        <v>44398</v>
      </c>
      <c r="B83" s="3">
        <v>202</v>
      </c>
      <c r="C83">
        <f>IF(Situk!C83="",ISBLANK(value),Situk!C83+C82)</f>
        <v>33226</v>
      </c>
      <c r="D83">
        <f>IF(Situk!D83="",ISBLANK(value),Situk!D83+D82)</f>
        <v>65799</v>
      </c>
      <c r="E83">
        <f>IF(Situk!E83="",ISBLANK(value),Situk!E83+E82)</f>
        <v>53785</v>
      </c>
      <c r="F83">
        <f>IF(Situk!F83="",ISBLANK(value),Situk!F83+F82)</f>
        <v>67388</v>
      </c>
      <c r="G83">
        <f>IF(Situk!G83="",ISBLANK(value),Situk!G83+G82)</f>
        <v>62941</v>
      </c>
      <c r="H83">
        <f>IF(Situk!H83="",ISBLANK(value),Situk!H83+H82)</f>
        <v>44288</v>
      </c>
      <c r="I83">
        <f>IF(Situk!I83="",ISBLANK(value),Situk!I83+I82)</f>
        <v>51695</v>
      </c>
      <c r="J83">
        <f>IF(Situk!J83="",ISBLANK(value),Situk!J83+J82)</f>
        <v>32013</v>
      </c>
      <c r="K83">
        <f>IF(Situk!K83="",ISBLANK(value),Situk!K83+K82)</f>
        <v>48374</v>
      </c>
      <c r="L83">
        <f>IF(Situk!L83="",ISBLANK(value),Situk!L83+L82)</f>
        <v>31647</v>
      </c>
      <c r="M83">
        <f>IF(Situk!M83="",ISBLANK(value),Situk!M83+M82)</f>
        <v>40596</v>
      </c>
      <c r="N83">
        <f>IF(Situk!N83="",ISBLANK(value),Situk!N83+N82)</f>
        <v>45070</v>
      </c>
      <c r="O83">
        <f>IF(Situk!O83="",ISBLANK(value),Situk!O83+O82)</f>
        <v>30532</v>
      </c>
      <c r="P83">
        <f>IF(Situk!P83="",ISBLANK(value),Situk!P83+P82)</f>
        <v>46960</v>
      </c>
      <c r="Q83">
        <f>IF(Situk!Q83="",ISBLANK(value),Situk!Q83+Q82)</f>
        <v>61967</v>
      </c>
      <c r="R83">
        <f>IF(Situk!R83="",ISBLANK(value),Situk!R83+R82)</f>
        <v>61604</v>
      </c>
      <c r="S83">
        <f>IF(Situk!S83="",ISBLANK(value),Situk!S83+S82)</f>
        <v>34454</v>
      </c>
      <c r="T83">
        <f>IF(Situk!T83="",ISBLANK(value),Situk!T83+T82)</f>
        <v>61200</v>
      </c>
      <c r="U83">
        <f>IF(Situk!U83="",ISBLANK(value),Situk!U83+U82)</f>
        <v>51769</v>
      </c>
      <c r="V83">
        <f>IF(Situk!V83="",ISBLANK(value),Situk!V83+V82)</f>
        <v>34001</v>
      </c>
      <c r="W83">
        <f>IF(Situk!W83="",ISBLANK(value),Situk!W83+W82)</f>
        <v>22414</v>
      </c>
      <c r="X83">
        <f>IF(Situk!X83="",ISBLANK(value),Situk!X83+X82)</f>
        <v>69871</v>
      </c>
      <c r="Y83">
        <f>IF(Situk!Y83="",ISBLANK(value),Situk!Y83+Y82)</f>
        <v>44662</v>
      </c>
      <c r="Z83">
        <f>IF(Situk!Z83="",ISBLANK(value),Situk!Z83+Z82)</f>
        <v>74903</v>
      </c>
      <c r="AA83">
        <f>IF(Situk!AA83="",ISBLANK(value),Situk!AA83+AA82)</f>
        <v>38161</v>
      </c>
      <c r="AB83">
        <f>IF(Situk!AB83="",ISBLANK(value),Situk!AB83+AB82)</f>
        <v>102281</v>
      </c>
      <c r="AC83">
        <f>IF(Situk!AC83="",ISBLANK(value),Situk!AC83+AC82)</f>
        <v>77268</v>
      </c>
      <c r="AD83">
        <f>IF(Situk!AD83="",ISBLANK(value),Situk!AD83+AD82)</f>
        <v>68997</v>
      </c>
      <c r="AE83">
        <f>IF(Situk!AE83="",ISBLANK(value),Situk!AE83+AE82)</f>
        <v>43438</v>
      </c>
      <c r="AF83">
        <f>IF(Situk!AF83="",ISBLANK(value),Situk!AF83+AF82)</f>
        <v>65889</v>
      </c>
      <c r="AG83">
        <f>IF(Situk!AG83="",ISBLANK(value),Situk!AG83+AG82)</f>
        <v>19353</v>
      </c>
      <c r="AH83">
        <f>IF(Situk!AH83="",ISBLANK(value),Situk!AH83+AH82)</f>
        <v>42750</v>
      </c>
      <c r="AI83">
        <f>IF(Situk!AI83="",ISBLANK(value),Situk!AI83+AI82)</f>
        <v>45981</v>
      </c>
      <c r="AJ83">
        <f>IF(Situk!AJ83="",ISBLANK(value),Situk!AJ83+AJ82)</f>
        <v>65039</v>
      </c>
    </row>
    <row r="84" spans="1:36" x14ac:dyDescent="0.25">
      <c r="A84" s="1">
        <v>44399</v>
      </c>
      <c r="B84" s="3">
        <v>203</v>
      </c>
      <c r="C84">
        <f>IF(Situk!C84="",ISBLANK(value),Situk!C84+C83)</f>
        <v>33226</v>
      </c>
      <c r="D84">
        <f>IF(Situk!D84="",ISBLANK(value),Situk!D84+D83)</f>
        <v>65909</v>
      </c>
      <c r="E84">
        <f>IF(Situk!E84="",ISBLANK(value),Situk!E84+E83)</f>
        <v>57498</v>
      </c>
      <c r="F84">
        <f>IF(Situk!F84="",ISBLANK(value),Situk!F84+F83)</f>
        <v>68029</v>
      </c>
      <c r="G84">
        <f>IF(Situk!G84="",ISBLANK(value),Situk!G84+G83)</f>
        <v>63499</v>
      </c>
      <c r="H84">
        <f>IF(Situk!H84="",ISBLANK(value),Situk!H84+H83)</f>
        <v>45657</v>
      </c>
      <c r="I84">
        <f>IF(Situk!I84="",ISBLANK(value),Situk!I84+I83)</f>
        <v>52770</v>
      </c>
      <c r="J84">
        <f>IF(Situk!J84="",ISBLANK(value),Situk!J84+J83)</f>
        <v>32882</v>
      </c>
      <c r="K84">
        <f>IF(Situk!K84="",ISBLANK(value),Situk!K84+K83)</f>
        <v>49596</v>
      </c>
      <c r="L84">
        <f>IF(Situk!L84="",ISBLANK(value),Situk!L84+L83)</f>
        <v>32213</v>
      </c>
      <c r="M84">
        <f>IF(Situk!M84="",ISBLANK(value),Situk!M84+M83)</f>
        <v>42276</v>
      </c>
      <c r="N84">
        <f>IF(Situk!N84="",ISBLANK(value),Situk!N84+N83)</f>
        <v>46839</v>
      </c>
      <c r="O84">
        <f>IF(Situk!O84="",ISBLANK(value),Situk!O84+O83)</f>
        <v>31867</v>
      </c>
      <c r="P84">
        <f>IF(Situk!P84="",ISBLANK(value),Situk!P84+P83)</f>
        <v>49077</v>
      </c>
      <c r="Q84">
        <f>IF(Situk!Q84="",ISBLANK(value),Situk!Q84+Q83)</f>
        <v>61986</v>
      </c>
      <c r="R84">
        <f>IF(Situk!R84="",ISBLANK(value),Situk!R84+R83)</f>
        <v>64073</v>
      </c>
      <c r="S84">
        <f>IF(Situk!S84="",ISBLANK(value),Situk!S84+S83)</f>
        <v>34728</v>
      </c>
      <c r="T84">
        <f>IF(Situk!T84="",ISBLANK(value),Situk!T84+T83)</f>
        <v>62008</v>
      </c>
      <c r="U84">
        <f>IF(Situk!U84="",ISBLANK(value),Situk!U84+U83)</f>
        <v>53802</v>
      </c>
      <c r="V84">
        <f>IF(Situk!V84="",ISBLANK(value),Situk!V84+V83)</f>
        <v>35207</v>
      </c>
      <c r="W84">
        <f>IF(Situk!W84="",ISBLANK(value),Situk!W84+W83)</f>
        <v>22494</v>
      </c>
      <c r="X84">
        <f>IF(Situk!X84="",ISBLANK(value),Situk!X84+X83)</f>
        <v>71752</v>
      </c>
      <c r="Y84">
        <f>IF(Situk!Y84="",ISBLANK(value),Situk!Y84+Y83)</f>
        <v>45821</v>
      </c>
      <c r="Z84">
        <f>IF(Situk!Z84="",ISBLANK(value),Situk!Z84+Z83)</f>
        <v>76250</v>
      </c>
      <c r="AA84">
        <f>IF(Situk!AA84="",ISBLANK(value),Situk!AA84+AA83)</f>
        <v>38713</v>
      </c>
      <c r="AB84">
        <f>IF(Situk!AB84="",ISBLANK(value),Situk!AB84+AB83)</f>
        <v>103935</v>
      </c>
      <c r="AC84">
        <f>IF(Situk!AC84="",ISBLANK(value),Situk!AC84+AC83)</f>
        <v>78855</v>
      </c>
      <c r="AD84">
        <f>IF(Situk!AD84="",ISBLANK(value),Situk!AD84+AD83)</f>
        <v>69680</v>
      </c>
      <c r="AE84">
        <f>IF(Situk!AE84="",ISBLANK(value),Situk!AE84+AE83)</f>
        <v>44498</v>
      </c>
      <c r="AF84">
        <f>IF(Situk!AF84="",ISBLANK(value),Situk!AF84+AF83)</f>
        <v>66188</v>
      </c>
      <c r="AG84">
        <f>IF(Situk!AG84="",ISBLANK(value),Situk!AG84+AG83)</f>
        <v>19421</v>
      </c>
      <c r="AH84">
        <f>IF(Situk!AH84="",ISBLANK(value),Situk!AH84+AH83)</f>
        <v>47729</v>
      </c>
      <c r="AI84">
        <f>IF(Situk!AI84="",ISBLANK(value),Situk!AI84+AI83)</f>
        <v>46948</v>
      </c>
      <c r="AJ84">
        <f>IF(Situk!AJ84="",ISBLANK(value),Situk!AJ84+AJ83)</f>
        <v>67569</v>
      </c>
    </row>
    <row r="85" spans="1:36" x14ac:dyDescent="0.25">
      <c r="A85" s="1">
        <v>44400</v>
      </c>
      <c r="B85" s="3">
        <v>204</v>
      </c>
      <c r="C85">
        <f>IF(Situk!C85="",ISBLANK(value),Situk!C85+C84)</f>
        <v>35501</v>
      </c>
      <c r="D85">
        <f>IF(Situk!D85="",ISBLANK(value),Situk!D85+D84)</f>
        <v>66860</v>
      </c>
      <c r="E85">
        <f>IF(Situk!E85="",ISBLANK(value),Situk!E85+E84)</f>
        <v>58117</v>
      </c>
      <c r="F85">
        <f>IF(Situk!F85="",ISBLANK(value),Situk!F85+F84)</f>
        <v>68258</v>
      </c>
      <c r="G85">
        <f>IF(Situk!G85="",ISBLANK(value),Situk!G85+G84)</f>
        <v>67096</v>
      </c>
      <c r="H85">
        <f>IF(Situk!H85="",ISBLANK(value),Situk!H85+H84)</f>
        <v>45921</v>
      </c>
      <c r="I85">
        <f>IF(Situk!I85="",ISBLANK(value),Situk!I85+I84)</f>
        <v>54227</v>
      </c>
      <c r="J85">
        <f>IF(Situk!J85="",ISBLANK(value),Situk!J85+J84)</f>
        <v>33107</v>
      </c>
      <c r="K85">
        <f>IF(Situk!K85="",ISBLANK(value),Situk!K85+K84)</f>
        <v>49993</v>
      </c>
      <c r="L85">
        <f>IF(Situk!L85="",ISBLANK(value),Situk!L85+L84)</f>
        <v>32978</v>
      </c>
      <c r="M85">
        <f>IF(Situk!M85="",ISBLANK(value),Situk!M85+M84)</f>
        <v>42484</v>
      </c>
      <c r="N85">
        <f>IF(Situk!N85="",ISBLANK(value),Situk!N85+N84)</f>
        <v>49332</v>
      </c>
      <c r="O85">
        <f>IF(Situk!O85="",ISBLANK(value),Situk!O85+O84)</f>
        <v>32241</v>
      </c>
      <c r="P85">
        <f>IF(Situk!P85="",ISBLANK(value),Situk!P85+P84)</f>
        <v>49680</v>
      </c>
      <c r="Q85">
        <f>IF(Situk!Q85="",ISBLANK(value),Situk!Q85+Q84)</f>
        <v>62807</v>
      </c>
      <c r="R85">
        <f>IF(Situk!R85="",ISBLANK(value),Situk!R85+R84)</f>
        <v>67336</v>
      </c>
      <c r="S85">
        <f>IF(Situk!S85="",ISBLANK(value),Situk!S85+S84)</f>
        <v>35276</v>
      </c>
      <c r="T85">
        <f>IF(Situk!T85="",ISBLANK(value),Situk!T85+T84)</f>
        <v>62938</v>
      </c>
      <c r="U85">
        <f>IF(Situk!U85="",ISBLANK(value),Situk!U85+U84)</f>
        <v>57078</v>
      </c>
      <c r="V85">
        <f>IF(Situk!V85="",ISBLANK(value),Situk!V85+V84)</f>
        <v>39886</v>
      </c>
      <c r="W85">
        <f>IF(Situk!W85="",ISBLANK(value),Situk!W85+W84)</f>
        <v>22520</v>
      </c>
      <c r="X85">
        <f>IF(Situk!X85="",ISBLANK(value),Situk!X85+X84)</f>
        <v>73468</v>
      </c>
      <c r="Y85">
        <f>IF(Situk!Y85="",ISBLANK(value),Situk!Y85+Y84)</f>
        <v>46192</v>
      </c>
      <c r="Z85">
        <f>IF(Situk!Z85="",ISBLANK(value),Situk!Z85+Z84)</f>
        <v>79634</v>
      </c>
      <c r="AA85">
        <f>IF(Situk!AA85="",ISBLANK(value),Situk!AA85+AA84)</f>
        <v>38912</v>
      </c>
      <c r="AB85">
        <f>IF(Situk!AB85="",ISBLANK(value),Situk!AB85+AB84)</f>
        <v>105983</v>
      </c>
      <c r="AC85">
        <f>IF(Situk!AC85="",ISBLANK(value),Situk!AC85+AC84)</f>
        <v>79959</v>
      </c>
      <c r="AD85">
        <f>IF(Situk!AD85="",ISBLANK(value),Situk!AD85+AD84)</f>
        <v>70387</v>
      </c>
      <c r="AE85">
        <f>IF(Situk!AE85="",ISBLANK(value),Situk!AE85+AE84)</f>
        <v>47231</v>
      </c>
      <c r="AF85">
        <f>IF(Situk!AF85="",ISBLANK(value),Situk!AF85+AF84)</f>
        <v>66489</v>
      </c>
      <c r="AG85">
        <f>IF(Situk!AG85="",ISBLANK(value),Situk!AG85+AG84)</f>
        <v>19646</v>
      </c>
      <c r="AH85">
        <f>IF(Situk!AH85="",ISBLANK(value),Situk!AH85+AH84)</f>
        <v>50201</v>
      </c>
      <c r="AI85">
        <f>IF(Situk!AI85="",ISBLANK(value),Situk!AI85+AI84)</f>
        <v>47519</v>
      </c>
      <c r="AJ85">
        <f>IF(Situk!AJ85="",ISBLANK(value),Situk!AJ85+AJ84)</f>
        <v>70158</v>
      </c>
    </row>
    <row r="86" spans="1:36" x14ac:dyDescent="0.25">
      <c r="A86" s="1">
        <v>44401</v>
      </c>
      <c r="B86" s="3">
        <v>205</v>
      </c>
      <c r="C86">
        <f>IF(Situk!C86="",ISBLANK(value),Situk!C86+C85)</f>
        <v>35505</v>
      </c>
      <c r="D86">
        <f>IF(Situk!D86="",ISBLANK(value),Situk!D86+D85)</f>
        <v>66930</v>
      </c>
      <c r="E86">
        <f>IF(Situk!E86="",ISBLANK(value),Situk!E86+E85)</f>
        <v>59483</v>
      </c>
      <c r="F86">
        <f>IF(Situk!F86="",ISBLANK(value),Situk!F86+F85)</f>
        <v>68758</v>
      </c>
      <c r="G86">
        <f>IF(Situk!G86="",ISBLANK(value),Situk!G86+G85)</f>
        <v>67850</v>
      </c>
      <c r="H86">
        <f>IF(Situk!H86="",ISBLANK(value),Situk!H86+H85)</f>
        <v>47283</v>
      </c>
      <c r="I86">
        <f>IF(Situk!I86="",ISBLANK(value),Situk!I86+I85)</f>
        <v>56671</v>
      </c>
      <c r="J86">
        <f>IF(Situk!J86="",ISBLANK(value),Situk!J86+J85)</f>
        <v>33539</v>
      </c>
      <c r="K86">
        <f>IF(Situk!K86="",ISBLANK(value),Situk!K86+K85)</f>
        <v>50811</v>
      </c>
      <c r="L86">
        <f>IF(Situk!L86="",ISBLANK(value),Situk!L86+L85)</f>
        <v>33615</v>
      </c>
      <c r="M86">
        <f>IF(Situk!M86="",ISBLANK(value),Situk!M86+M85)</f>
        <v>42708</v>
      </c>
      <c r="N86">
        <f>IF(Situk!N86="",ISBLANK(value),Situk!N86+N85)</f>
        <v>49546</v>
      </c>
      <c r="O86">
        <f>IF(Situk!O86="",ISBLANK(value),Situk!O86+O85)</f>
        <v>32260</v>
      </c>
      <c r="P86">
        <f>IF(Situk!P86="",ISBLANK(value),Situk!P86+P85)</f>
        <v>50011</v>
      </c>
      <c r="Q86">
        <f>IF(Situk!Q86="",ISBLANK(value),Situk!Q86+Q85)</f>
        <v>63310</v>
      </c>
      <c r="R86">
        <f>IF(Situk!R86="",ISBLANK(value),Situk!R86+R85)</f>
        <v>69719</v>
      </c>
      <c r="S86">
        <f>IF(Situk!S86="",ISBLANK(value),Situk!S86+S85)</f>
        <v>37626</v>
      </c>
      <c r="T86">
        <f>IF(Situk!T86="",ISBLANK(value),Situk!T86+T85)</f>
        <v>63664</v>
      </c>
      <c r="U86">
        <f>IF(Situk!U86="",ISBLANK(value),Situk!U86+U85)</f>
        <v>57505</v>
      </c>
      <c r="V86">
        <f>IF(Situk!V86="",ISBLANK(value),Situk!V86+V85)</f>
        <v>40556</v>
      </c>
      <c r="W86" t="b">
        <f>IF(Situk!W86="",ISBLANK(value),Situk!W86+W85)</f>
        <v>0</v>
      </c>
      <c r="X86">
        <f>IF(Situk!X86="",ISBLANK(value),Situk!X86+X85)</f>
        <v>74796</v>
      </c>
      <c r="Y86">
        <f>IF(Situk!Y86="",ISBLANK(value),Situk!Y86+Y85)</f>
        <v>46913</v>
      </c>
      <c r="Z86">
        <f>IF(Situk!Z86="",ISBLANK(value),Situk!Z86+Z85)</f>
        <v>80255</v>
      </c>
      <c r="AA86">
        <f>IF(Situk!AA86="",ISBLANK(value),Situk!AA86+AA85)</f>
        <v>39569</v>
      </c>
      <c r="AB86">
        <f>IF(Situk!AB86="",ISBLANK(value),Situk!AB86+AB85)</f>
        <v>107763</v>
      </c>
      <c r="AC86">
        <f>IF(Situk!AC86="",ISBLANK(value),Situk!AC86+AC85)</f>
        <v>82175</v>
      </c>
      <c r="AD86">
        <f>IF(Situk!AD86="",ISBLANK(value),Situk!AD86+AD85)</f>
        <v>72537</v>
      </c>
      <c r="AE86">
        <f>IF(Situk!AE86="",ISBLANK(value),Situk!AE86+AE85)</f>
        <v>47627</v>
      </c>
      <c r="AF86">
        <f>IF(Situk!AF86="",ISBLANK(value),Situk!AF86+AF85)</f>
        <v>66665</v>
      </c>
      <c r="AG86">
        <f>IF(Situk!AG86="",ISBLANK(value),Situk!AG86+AG85)</f>
        <v>19955</v>
      </c>
      <c r="AH86">
        <f>IF(Situk!AH86="",ISBLANK(value),Situk!AH86+AH85)</f>
        <v>50956</v>
      </c>
      <c r="AI86">
        <f>IF(Situk!AI86="",ISBLANK(value),Situk!AI86+AI85)</f>
        <v>48949</v>
      </c>
      <c r="AJ86">
        <f>IF(Situk!AJ86="",ISBLANK(value),Situk!AJ86+AJ85)</f>
        <v>71697</v>
      </c>
    </row>
    <row r="87" spans="1:36" x14ac:dyDescent="0.25">
      <c r="A87" s="1">
        <v>44402</v>
      </c>
      <c r="B87" s="3">
        <v>206</v>
      </c>
      <c r="C87">
        <f>IF(Situk!C87="",ISBLANK(value),Situk!C87+C86)</f>
        <v>38883</v>
      </c>
      <c r="D87">
        <f>IF(Situk!D87="",ISBLANK(value),Situk!D87+D86)</f>
        <v>69688</v>
      </c>
      <c r="E87">
        <f>IF(Situk!E87="",ISBLANK(value),Situk!E87+E86)</f>
        <v>59824</v>
      </c>
      <c r="F87">
        <f>IF(Situk!F87="",ISBLANK(value),Situk!F87+F86)</f>
        <v>68859</v>
      </c>
      <c r="G87">
        <f>IF(Situk!G87="",ISBLANK(value),Situk!G87+G86)</f>
        <v>68259</v>
      </c>
      <c r="H87">
        <f>IF(Situk!H87="",ISBLANK(value),Situk!H87+H86)</f>
        <v>48184</v>
      </c>
      <c r="I87">
        <f>IF(Situk!I87="",ISBLANK(value),Situk!I87+I86)</f>
        <v>58519</v>
      </c>
      <c r="J87">
        <f>IF(Situk!J87="",ISBLANK(value),Situk!J87+J86)</f>
        <v>35477</v>
      </c>
      <c r="K87">
        <f>IF(Situk!K87="",ISBLANK(value),Situk!K87+K86)</f>
        <v>51115</v>
      </c>
      <c r="L87">
        <f>IF(Situk!L87="",ISBLANK(value),Situk!L87+L86)</f>
        <v>34314</v>
      </c>
      <c r="M87">
        <f>IF(Situk!M87="",ISBLANK(value),Situk!M87+M86)</f>
        <v>42820</v>
      </c>
      <c r="N87">
        <f>IF(Situk!N87="",ISBLANK(value),Situk!N87+N86)</f>
        <v>49613</v>
      </c>
      <c r="O87">
        <f>IF(Situk!O87="",ISBLANK(value),Situk!O87+O86)</f>
        <v>32694</v>
      </c>
      <c r="P87">
        <f>IF(Situk!P87="",ISBLANK(value),Situk!P87+P86)</f>
        <v>51421</v>
      </c>
      <c r="Q87">
        <f>IF(Situk!Q87="",ISBLANK(value),Situk!Q87+Q86)</f>
        <v>63325</v>
      </c>
      <c r="R87">
        <f>IF(Situk!R87="",ISBLANK(value),Situk!R87+R86)</f>
        <v>71840</v>
      </c>
      <c r="S87">
        <f>IF(Situk!S87="",ISBLANK(value),Situk!S87+S86)</f>
        <v>38195</v>
      </c>
      <c r="T87">
        <f>IF(Situk!T87="",ISBLANK(value),Situk!T87+T86)</f>
        <v>63852</v>
      </c>
      <c r="U87">
        <f>IF(Situk!U87="",ISBLANK(value),Situk!U87+U86)</f>
        <v>61790</v>
      </c>
      <c r="V87">
        <f>IF(Situk!V87="",ISBLANK(value),Situk!V87+V86)</f>
        <v>41926</v>
      </c>
      <c r="W87" t="b">
        <f>IF(Situk!W87="",ISBLANK(value),Situk!W87+W86)</f>
        <v>0</v>
      </c>
      <c r="X87">
        <f>IF(Situk!X87="",ISBLANK(value),Situk!X87+X86)</f>
        <v>76008</v>
      </c>
      <c r="Y87">
        <f>IF(Situk!Y87="",ISBLANK(value),Situk!Y87+Y86)</f>
        <v>50382</v>
      </c>
      <c r="Z87">
        <f>IF(Situk!Z87="",ISBLANK(value),Situk!Z87+Z86)</f>
        <v>81044</v>
      </c>
      <c r="AA87">
        <f>IF(Situk!AA87="",ISBLANK(value),Situk!AA87+AA86)</f>
        <v>42643</v>
      </c>
      <c r="AB87">
        <f>IF(Situk!AB87="",ISBLANK(value),Situk!AB87+AB86)</f>
        <v>108463</v>
      </c>
      <c r="AC87">
        <f>IF(Situk!AC87="",ISBLANK(value),Situk!AC87+AC86)</f>
        <v>84385</v>
      </c>
      <c r="AD87">
        <f>IF(Situk!AD87="",ISBLANK(value),Situk!AD87+AD86)</f>
        <v>74567</v>
      </c>
      <c r="AE87">
        <f>IF(Situk!AE87="",ISBLANK(value),Situk!AE87+AE86)</f>
        <v>48088</v>
      </c>
      <c r="AF87">
        <f>IF(Situk!AF87="",ISBLANK(value),Situk!AF87+AF86)</f>
        <v>68129</v>
      </c>
      <c r="AG87">
        <f>IF(Situk!AG87="",ISBLANK(value),Situk!AG87+AG86)</f>
        <v>20688</v>
      </c>
      <c r="AH87">
        <f>IF(Situk!AH87="",ISBLANK(value),Situk!AH87+AH86)</f>
        <v>51943</v>
      </c>
      <c r="AI87">
        <f>IF(Situk!AI87="",ISBLANK(value),Situk!AI87+AI86)</f>
        <v>51831</v>
      </c>
      <c r="AJ87">
        <f>IF(Situk!AJ87="",ISBLANK(value),Situk!AJ87+AJ86)</f>
        <v>74141</v>
      </c>
    </row>
    <row r="88" spans="1:36" x14ac:dyDescent="0.25">
      <c r="A88" s="1">
        <v>44403</v>
      </c>
      <c r="B88" s="3">
        <v>207</v>
      </c>
      <c r="C88">
        <f>IF(Situk!C88="",ISBLANK(value),Situk!C88+C87)</f>
        <v>39367</v>
      </c>
      <c r="D88">
        <f>IF(Situk!D88="",ISBLANK(value),Situk!D88+D87)</f>
        <v>71337</v>
      </c>
      <c r="E88">
        <f>IF(Situk!E88="",ISBLANK(value),Situk!E88+E87)</f>
        <v>60104</v>
      </c>
      <c r="F88">
        <f>IF(Situk!F88="",ISBLANK(value),Situk!F88+F87)</f>
        <v>69437</v>
      </c>
      <c r="G88">
        <f>IF(Situk!G88="",ISBLANK(value),Situk!G88+G87)</f>
        <v>68756</v>
      </c>
      <c r="H88">
        <f>IF(Situk!H88="",ISBLANK(value),Situk!H88+H87)</f>
        <v>49558</v>
      </c>
      <c r="I88">
        <f>IF(Situk!I88="",ISBLANK(value),Situk!I88+I87)</f>
        <v>60832</v>
      </c>
      <c r="J88">
        <f>IF(Situk!J88="",ISBLANK(value),Situk!J88+J87)</f>
        <v>35599</v>
      </c>
      <c r="K88">
        <f>IF(Situk!K88="",ISBLANK(value),Situk!K88+K87)</f>
        <v>51899</v>
      </c>
      <c r="L88">
        <f>IF(Situk!L88="",ISBLANK(value),Situk!L88+L87)</f>
        <v>35161</v>
      </c>
      <c r="M88">
        <f>IF(Situk!M88="",ISBLANK(value),Situk!M88+M87)</f>
        <v>43040</v>
      </c>
      <c r="N88">
        <f>IF(Situk!N88="",ISBLANK(value),Situk!N88+N87)</f>
        <v>50397</v>
      </c>
      <c r="O88">
        <f>IF(Situk!O88="",ISBLANK(value),Situk!O88+O87)</f>
        <v>34072</v>
      </c>
      <c r="P88">
        <f>IF(Situk!P88="",ISBLANK(value),Situk!P88+P87)</f>
        <v>52951</v>
      </c>
      <c r="Q88">
        <f>IF(Situk!Q88="",ISBLANK(value),Situk!Q88+Q87)</f>
        <v>63528</v>
      </c>
      <c r="R88">
        <f>IF(Situk!R88="",ISBLANK(value),Situk!R88+R87)</f>
        <v>74126</v>
      </c>
      <c r="S88">
        <f>IF(Situk!S88="",ISBLANK(value),Situk!S88+S87)</f>
        <v>38851</v>
      </c>
      <c r="T88">
        <f>IF(Situk!T88="",ISBLANK(value),Situk!T88+T87)</f>
        <v>64068</v>
      </c>
      <c r="U88">
        <f>IF(Situk!U88="",ISBLANK(value),Situk!U88+U87)</f>
        <v>64448</v>
      </c>
      <c r="V88">
        <f>IF(Situk!V88="",ISBLANK(value),Situk!V88+V87)</f>
        <v>42356</v>
      </c>
      <c r="W88" t="b">
        <f>IF(Situk!W88="",ISBLANK(value),Situk!W88+W87)</f>
        <v>0</v>
      </c>
      <c r="X88">
        <f>IF(Situk!X88="",ISBLANK(value),Situk!X88+X87)</f>
        <v>78741</v>
      </c>
      <c r="Y88">
        <f>IF(Situk!Y88="",ISBLANK(value),Situk!Y88+Y87)</f>
        <v>51530</v>
      </c>
      <c r="Z88">
        <f>IF(Situk!Z88="",ISBLANK(value),Situk!Z88+Z87)</f>
        <v>81832</v>
      </c>
      <c r="AA88">
        <f>IF(Situk!AA88="",ISBLANK(value),Situk!AA88+AA87)</f>
        <v>46963</v>
      </c>
      <c r="AB88">
        <f>IF(Situk!AB88="",ISBLANK(value),Situk!AB88+AB87)</f>
        <v>111573</v>
      </c>
      <c r="AC88">
        <f>IF(Situk!AC88="",ISBLANK(value),Situk!AC88+AC87)</f>
        <v>87912</v>
      </c>
      <c r="AD88">
        <f>IF(Situk!AD88="",ISBLANK(value),Situk!AD88+AD87)</f>
        <v>75859</v>
      </c>
      <c r="AE88">
        <f>IF(Situk!AE88="",ISBLANK(value),Situk!AE88+AE87)</f>
        <v>48318</v>
      </c>
      <c r="AF88">
        <f>IF(Situk!AF88="",ISBLANK(value),Situk!AF88+AF87)</f>
        <v>69198</v>
      </c>
      <c r="AG88">
        <f>IF(Situk!AG88="",ISBLANK(value),Situk!AG88+AG87)</f>
        <v>21332</v>
      </c>
      <c r="AH88">
        <f>IF(Situk!AH88="",ISBLANK(value),Situk!AH88+AH87)</f>
        <v>53531</v>
      </c>
      <c r="AI88">
        <f>IF(Situk!AI88="",ISBLANK(value),Situk!AI88+AI87)</f>
        <v>53743</v>
      </c>
      <c r="AJ88">
        <f>IF(Situk!AJ88="",ISBLANK(value),Situk!AJ88+AJ87)</f>
        <v>75199</v>
      </c>
    </row>
    <row r="89" spans="1:36" x14ac:dyDescent="0.25">
      <c r="A89" s="1">
        <v>44404</v>
      </c>
      <c r="B89" s="3">
        <v>208</v>
      </c>
      <c r="C89">
        <f>IF(Situk!C89="",ISBLANK(value),Situk!C89+C88)</f>
        <v>39586</v>
      </c>
      <c r="D89">
        <f>IF(Situk!D89="",ISBLANK(value),Situk!D89+D88)</f>
        <v>72473</v>
      </c>
      <c r="E89">
        <f>IF(Situk!E89="",ISBLANK(value),Situk!E89+E88)</f>
        <v>61222</v>
      </c>
      <c r="F89">
        <f>IF(Situk!F89="",ISBLANK(value),Situk!F89+F88)</f>
        <v>69737</v>
      </c>
      <c r="G89">
        <f>IF(Situk!G89="",ISBLANK(value),Situk!G89+G88)</f>
        <v>69384</v>
      </c>
      <c r="H89">
        <f>IF(Situk!H89="",ISBLANK(value),Situk!H89+H88)</f>
        <v>50817</v>
      </c>
      <c r="I89">
        <f>IF(Situk!I89="",ISBLANK(value),Situk!I89+I88)</f>
        <v>63275</v>
      </c>
      <c r="J89">
        <f>IF(Situk!J89="",ISBLANK(value),Situk!J89+J88)</f>
        <v>36153</v>
      </c>
      <c r="K89">
        <f>IF(Situk!K89="",ISBLANK(value),Situk!K89+K88)</f>
        <v>52528</v>
      </c>
      <c r="L89">
        <f>IF(Situk!L89="",ISBLANK(value),Situk!L89+L88)</f>
        <v>36134</v>
      </c>
      <c r="M89">
        <f>IF(Situk!M89="",ISBLANK(value),Situk!M89+M88)</f>
        <v>43750</v>
      </c>
      <c r="N89">
        <f>IF(Situk!N89="",ISBLANK(value),Situk!N89+N88)</f>
        <v>52374</v>
      </c>
      <c r="O89">
        <f>IF(Situk!O89="",ISBLANK(value),Situk!O89+O88)</f>
        <v>35698</v>
      </c>
      <c r="P89">
        <f>IF(Situk!P89="",ISBLANK(value),Situk!P89+P88)</f>
        <v>54404</v>
      </c>
      <c r="Q89">
        <f>IF(Situk!Q89="",ISBLANK(value),Situk!Q89+Q88)</f>
        <v>63625</v>
      </c>
      <c r="R89">
        <f>IF(Situk!R89="",ISBLANK(value),Situk!R89+R88)</f>
        <v>74856</v>
      </c>
      <c r="S89">
        <f>IF(Situk!S89="",ISBLANK(value),Situk!S89+S88)</f>
        <v>39795</v>
      </c>
      <c r="T89">
        <f>IF(Situk!T89="",ISBLANK(value),Situk!T89+T88)</f>
        <v>65218</v>
      </c>
      <c r="U89">
        <f>IF(Situk!U89="",ISBLANK(value),Situk!U89+U88)</f>
        <v>64650</v>
      </c>
      <c r="V89">
        <f>IF(Situk!V89="",ISBLANK(value),Situk!V89+V88)</f>
        <v>42491</v>
      </c>
      <c r="W89" t="b">
        <f>IF(Situk!W89="",ISBLANK(value),Situk!W89+W88)</f>
        <v>0</v>
      </c>
      <c r="X89">
        <f>IF(Situk!X89="",ISBLANK(value),Situk!X89+X88)</f>
        <v>79032</v>
      </c>
      <c r="Y89">
        <f>IF(Situk!Y89="",ISBLANK(value),Situk!Y89+Y88)</f>
        <v>51601</v>
      </c>
      <c r="Z89">
        <f>IF(Situk!Z89="",ISBLANK(value),Situk!Z89+Z88)</f>
        <v>82441</v>
      </c>
      <c r="AA89">
        <f>IF(Situk!AA89="",ISBLANK(value),Situk!AA89+AA88)</f>
        <v>49280</v>
      </c>
      <c r="AB89">
        <f>IF(Situk!AB89="",ISBLANK(value),Situk!AB89+AB88)</f>
        <v>112815</v>
      </c>
      <c r="AC89">
        <f>IF(Situk!AC89="",ISBLANK(value),Situk!AC89+AC88)</f>
        <v>92832</v>
      </c>
      <c r="AD89">
        <f>IF(Situk!AD89="",ISBLANK(value),Situk!AD89+AD88)</f>
        <v>78474</v>
      </c>
      <c r="AE89">
        <f>IF(Situk!AE89="",ISBLANK(value),Situk!AE89+AE88)</f>
        <v>48822</v>
      </c>
      <c r="AF89">
        <f>IF(Situk!AF89="",ISBLANK(value),Situk!AF89+AF88)</f>
        <v>70642</v>
      </c>
      <c r="AG89">
        <f>IF(Situk!AG89="",ISBLANK(value),Situk!AG89+AG88)</f>
        <v>21901</v>
      </c>
      <c r="AH89">
        <f>IF(Situk!AH89="",ISBLANK(value),Situk!AH89+AH88)</f>
        <v>54621</v>
      </c>
      <c r="AI89">
        <f>IF(Situk!AI89="",ISBLANK(value),Situk!AI89+AI88)</f>
        <v>55445</v>
      </c>
      <c r="AJ89">
        <f>IF(Situk!AJ89="",ISBLANK(value),Situk!AJ89+AJ88)</f>
        <v>77781</v>
      </c>
    </row>
    <row r="90" spans="1:36" x14ac:dyDescent="0.25">
      <c r="A90" s="1">
        <v>44405</v>
      </c>
      <c r="B90" s="3">
        <v>209</v>
      </c>
      <c r="C90">
        <f>IF(Situk!C90="",ISBLANK(value),Situk!C90+C89)</f>
        <v>40699</v>
      </c>
      <c r="D90">
        <f>IF(Situk!D90="",ISBLANK(value),Situk!D90+D89)</f>
        <v>74740</v>
      </c>
      <c r="E90">
        <f>IF(Situk!E90="",ISBLANK(value),Situk!E90+E89)</f>
        <v>61375</v>
      </c>
      <c r="F90" t="b">
        <f>IF(Situk!F90="",ISBLANK(value),Situk!F90+F89)</f>
        <v>0</v>
      </c>
      <c r="G90">
        <f>IF(Situk!G90="",ISBLANK(value),Situk!G90+G89)</f>
        <v>69880</v>
      </c>
      <c r="H90">
        <f>IF(Situk!H90="",ISBLANK(value),Situk!H90+H89)</f>
        <v>53280</v>
      </c>
      <c r="I90">
        <f>IF(Situk!I90="",ISBLANK(value),Situk!I90+I89)</f>
        <v>66059</v>
      </c>
      <c r="J90">
        <f>IF(Situk!J90="",ISBLANK(value),Situk!J90+J89)</f>
        <v>36927</v>
      </c>
      <c r="K90">
        <f>IF(Situk!K90="",ISBLANK(value),Situk!K90+K89)</f>
        <v>53268</v>
      </c>
      <c r="L90">
        <f>IF(Situk!L90="",ISBLANK(value),Situk!L90+L89)</f>
        <v>37311</v>
      </c>
      <c r="M90">
        <f>IF(Situk!M90="",ISBLANK(value),Situk!M90+M89)</f>
        <v>44834</v>
      </c>
      <c r="N90">
        <f>IF(Situk!N90="",ISBLANK(value),Situk!N90+N89)</f>
        <v>53888</v>
      </c>
      <c r="O90">
        <f>IF(Situk!O90="",ISBLANK(value),Situk!O90+O89)</f>
        <v>37269</v>
      </c>
      <c r="P90">
        <f>IF(Situk!P90="",ISBLANK(value),Situk!P90+P89)</f>
        <v>54959</v>
      </c>
      <c r="Q90">
        <f>IF(Situk!Q90="",ISBLANK(value),Situk!Q90+Q89)</f>
        <v>63694</v>
      </c>
      <c r="R90">
        <f>IF(Situk!R90="",ISBLANK(value),Situk!R90+R89)</f>
        <v>76000</v>
      </c>
      <c r="S90">
        <f>IF(Situk!S90="",ISBLANK(value),Situk!S90+S89)</f>
        <v>39885</v>
      </c>
      <c r="T90">
        <f>IF(Situk!T90="",ISBLANK(value),Situk!T90+T89)</f>
        <v>65711</v>
      </c>
      <c r="U90">
        <f>IF(Situk!U90="",ISBLANK(value),Situk!U90+U89)</f>
        <v>65569</v>
      </c>
      <c r="V90">
        <f>IF(Situk!V90="",ISBLANK(value),Situk!V90+V89)</f>
        <v>44534</v>
      </c>
      <c r="W90" t="b">
        <f>IF(Situk!W90="",ISBLANK(value),Situk!W90+W89)</f>
        <v>0</v>
      </c>
      <c r="X90">
        <f>IF(Situk!X90="",ISBLANK(value),Situk!X90+X89)</f>
        <v>79435</v>
      </c>
      <c r="Y90">
        <f>IF(Situk!Y90="",ISBLANK(value),Situk!Y90+Y89)</f>
        <v>52089</v>
      </c>
      <c r="Z90">
        <f>IF(Situk!Z90="",ISBLANK(value),Situk!Z90+Z89)</f>
        <v>82808</v>
      </c>
      <c r="AA90">
        <f>IF(Situk!AA90="",ISBLANK(value),Situk!AA90+AA89)</f>
        <v>51545</v>
      </c>
      <c r="AB90">
        <f>IF(Situk!AB90="",ISBLANK(value),Situk!AB90+AB89)</f>
        <v>115038</v>
      </c>
      <c r="AC90">
        <f>IF(Situk!AC90="",ISBLANK(value),Situk!AC90+AC89)</f>
        <v>93179</v>
      </c>
      <c r="AD90">
        <f>IF(Situk!AD90="",ISBLANK(value),Situk!AD90+AD89)</f>
        <v>79972</v>
      </c>
      <c r="AE90">
        <f>IF(Situk!AE90="",ISBLANK(value),Situk!AE90+AE89)</f>
        <v>49169</v>
      </c>
      <c r="AF90">
        <f>IF(Situk!AF90="",ISBLANK(value),Situk!AF90+AF89)</f>
        <v>72268</v>
      </c>
      <c r="AG90">
        <f>IF(Situk!AG90="",ISBLANK(value),Situk!AG90+AG89)</f>
        <v>23528</v>
      </c>
      <c r="AH90">
        <f>IF(Situk!AH90="",ISBLANK(value),Situk!AH90+AH89)</f>
        <v>56170</v>
      </c>
      <c r="AI90">
        <f>IF(Situk!AI90="",ISBLANK(value),Situk!AI90+AI89)</f>
        <v>56919</v>
      </c>
      <c r="AJ90">
        <f>IF(Situk!AJ90="",ISBLANK(value),Situk!AJ90+AJ89)</f>
        <v>79821</v>
      </c>
    </row>
    <row r="91" spans="1:36" x14ac:dyDescent="0.25">
      <c r="A91" s="1">
        <v>44406</v>
      </c>
      <c r="B91" s="3">
        <v>210</v>
      </c>
      <c r="C91">
        <f>IF(Situk!C91="",ISBLANK(value),Situk!C91+C90)</f>
        <v>41647</v>
      </c>
      <c r="D91">
        <f>IF(Situk!D91="",ISBLANK(value),Situk!D91+D90)</f>
        <v>76394</v>
      </c>
      <c r="E91" t="b">
        <f>IF(Situk!E91="",ISBLANK(value),Situk!E91+E90)</f>
        <v>0</v>
      </c>
      <c r="F91" t="b">
        <f>IF(Situk!F91="",ISBLANK(value),Situk!F91+F90)</f>
        <v>0</v>
      </c>
      <c r="G91">
        <f>IF(Situk!G91="",ISBLANK(value),Situk!G91+G90)</f>
        <v>70837</v>
      </c>
      <c r="H91">
        <f>IF(Situk!H91="",ISBLANK(value),Situk!H91+H90)</f>
        <v>53824</v>
      </c>
      <c r="I91">
        <f>IF(Situk!I91="",ISBLANK(value),Situk!I91+I90)</f>
        <v>66551</v>
      </c>
      <c r="J91">
        <f>IF(Situk!J91="",ISBLANK(value),Situk!J91+J90)</f>
        <v>37733</v>
      </c>
      <c r="K91">
        <f>IF(Situk!K91="",ISBLANK(value),Situk!K91+K90)</f>
        <v>53853</v>
      </c>
      <c r="L91">
        <f>IF(Situk!L91="",ISBLANK(value),Situk!L91+L90)</f>
        <v>37950</v>
      </c>
      <c r="M91">
        <f>IF(Situk!M91="",ISBLANK(value),Situk!M91+M90)</f>
        <v>45839</v>
      </c>
      <c r="N91">
        <f>IF(Situk!N91="",ISBLANK(value),Situk!N91+N90)</f>
        <v>54432</v>
      </c>
      <c r="O91">
        <f>IF(Situk!O91="",ISBLANK(value),Situk!O91+O90)</f>
        <v>37852</v>
      </c>
      <c r="P91">
        <f>IF(Situk!P91="",ISBLANK(value),Situk!P91+P90)</f>
        <v>55682</v>
      </c>
      <c r="Q91">
        <f>IF(Situk!Q91="",ISBLANK(value),Situk!Q91+Q90)</f>
        <v>63930</v>
      </c>
      <c r="R91">
        <f>IF(Situk!R91="",ISBLANK(value),Situk!R91+R90)</f>
        <v>76824</v>
      </c>
      <c r="S91">
        <f>IF(Situk!S91="",ISBLANK(value),Situk!S91+S90)</f>
        <v>40667</v>
      </c>
      <c r="T91">
        <f>IF(Situk!T91="",ISBLANK(value),Situk!T91+T90)</f>
        <v>65887</v>
      </c>
      <c r="U91">
        <f>IF(Situk!U91="",ISBLANK(value),Situk!U91+U90)</f>
        <v>67827</v>
      </c>
      <c r="V91">
        <f>IF(Situk!V91="",ISBLANK(value),Situk!V91+V90)</f>
        <v>45045</v>
      </c>
      <c r="W91" t="b">
        <f>IF(Situk!W91="",ISBLANK(value),Situk!W91+W90)</f>
        <v>0</v>
      </c>
      <c r="X91">
        <f>IF(Situk!X91="",ISBLANK(value),Situk!X91+X90)</f>
        <v>80087</v>
      </c>
      <c r="Y91">
        <f>IF(Situk!Y91="",ISBLANK(value),Situk!Y91+Y90)</f>
        <v>52607</v>
      </c>
      <c r="Z91">
        <f>IF(Situk!Z91="",ISBLANK(value),Situk!Z91+Z90)</f>
        <v>84203</v>
      </c>
      <c r="AA91">
        <f>IF(Situk!AA91="",ISBLANK(value),Situk!AA91+AA90)</f>
        <v>54093</v>
      </c>
      <c r="AB91">
        <f>IF(Situk!AB91="",ISBLANK(value),Situk!AB91+AB90)</f>
        <v>116261</v>
      </c>
      <c r="AC91">
        <f>IF(Situk!AC91="",ISBLANK(value),Situk!AC91+AC90)</f>
        <v>95583</v>
      </c>
      <c r="AD91">
        <f>IF(Situk!AD91="",ISBLANK(value),Situk!AD91+AD90)</f>
        <v>81970</v>
      </c>
      <c r="AE91">
        <f>IF(Situk!AE91="",ISBLANK(value),Situk!AE91+AE90)</f>
        <v>49497</v>
      </c>
      <c r="AF91">
        <f>IF(Situk!AF91="",ISBLANK(value),Situk!AF91+AF90)</f>
        <v>74311</v>
      </c>
      <c r="AG91">
        <f>IF(Situk!AG91="",ISBLANK(value),Situk!AG91+AG90)</f>
        <v>24018</v>
      </c>
      <c r="AH91">
        <f>IF(Situk!AH91="",ISBLANK(value),Situk!AH91+AH90)</f>
        <v>57233</v>
      </c>
      <c r="AI91">
        <f>IF(Situk!AI91="",ISBLANK(value),Situk!AI91+AI90)</f>
        <v>58166</v>
      </c>
      <c r="AJ91">
        <f>IF(Situk!AJ91="",ISBLANK(value),Situk!AJ91+AJ90)</f>
        <v>80694</v>
      </c>
    </row>
    <row r="92" spans="1:36" x14ac:dyDescent="0.25">
      <c r="A92" s="1">
        <v>44407</v>
      </c>
      <c r="B92" s="3">
        <v>211</v>
      </c>
      <c r="C92">
        <f>IF(Situk!C92="",ISBLANK(value),Situk!C92+C91)</f>
        <v>42721</v>
      </c>
      <c r="D92">
        <f>IF(Situk!D92="",ISBLANK(value),Situk!D92+D91)</f>
        <v>76867</v>
      </c>
      <c r="E92" t="b">
        <f>IF(Situk!E92="",ISBLANK(value),Situk!E92+E91)</f>
        <v>0</v>
      </c>
      <c r="F92" t="b">
        <f>IF(Situk!F92="",ISBLANK(value),Situk!F92+F91)</f>
        <v>0</v>
      </c>
      <c r="G92">
        <f>IF(Situk!G92="",ISBLANK(value),Situk!G92+G91)</f>
        <v>71146</v>
      </c>
      <c r="H92">
        <f>IF(Situk!H92="",ISBLANK(value),Situk!H92+H91)</f>
        <v>54022</v>
      </c>
      <c r="I92">
        <f>IF(Situk!I92="",ISBLANK(value),Situk!I92+I91)</f>
        <v>68949</v>
      </c>
      <c r="J92">
        <f>IF(Situk!J92="",ISBLANK(value),Situk!J92+J91)</f>
        <v>39580</v>
      </c>
      <c r="K92">
        <f>IF(Situk!K92="",ISBLANK(value),Situk!K92+K91)</f>
        <v>53930</v>
      </c>
      <c r="L92">
        <f>IF(Situk!L92="",ISBLANK(value),Situk!L92+L91)</f>
        <v>38809</v>
      </c>
      <c r="M92">
        <f>IF(Situk!M92="",ISBLANK(value),Situk!M92+M91)</f>
        <v>46388</v>
      </c>
      <c r="N92">
        <f>IF(Situk!N92="",ISBLANK(value),Situk!N92+N91)</f>
        <v>54651</v>
      </c>
      <c r="O92">
        <f>IF(Situk!O92="",ISBLANK(value),Situk!O92+O91)</f>
        <v>38883</v>
      </c>
      <c r="P92">
        <f>IF(Situk!P92="",ISBLANK(value),Situk!P92+P91)</f>
        <v>56999</v>
      </c>
      <c r="Q92">
        <f>IF(Situk!Q92="",ISBLANK(value),Situk!Q92+Q91)</f>
        <v>65038</v>
      </c>
      <c r="R92">
        <f>IF(Situk!R92="",ISBLANK(value),Situk!R92+R91)</f>
        <v>77463</v>
      </c>
      <c r="S92">
        <f>IF(Situk!S92="",ISBLANK(value),Situk!S92+S91)</f>
        <v>40744</v>
      </c>
      <c r="T92">
        <f>IF(Situk!T92="",ISBLANK(value),Situk!T92+T91)</f>
        <v>66019</v>
      </c>
      <c r="U92">
        <f>IF(Situk!U92="",ISBLANK(value),Situk!U92+U91)</f>
        <v>70045</v>
      </c>
      <c r="V92">
        <f>IF(Situk!V92="",ISBLANK(value),Situk!V92+V91)</f>
        <v>47800</v>
      </c>
      <c r="W92" t="b">
        <f>IF(Situk!W92="",ISBLANK(value),Situk!W92+W91)</f>
        <v>0</v>
      </c>
      <c r="X92">
        <f>IF(Situk!X92="",ISBLANK(value),Situk!X92+X91)</f>
        <v>80350</v>
      </c>
      <c r="Y92">
        <f>IF(Situk!Y92="",ISBLANK(value),Situk!Y92+Y91)</f>
        <v>53033</v>
      </c>
      <c r="Z92">
        <f>IF(Situk!Z92="",ISBLANK(value),Situk!Z92+Z91)</f>
        <v>84942</v>
      </c>
      <c r="AA92">
        <f>IF(Situk!AA92="",ISBLANK(value),Situk!AA92+AA91)</f>
        <v>54736</v>
      </c>
      <c r="AB92">
        <f>IF(Situk!AB92="",ISBLANK(value),Situk!AB92+AB91)</f>
        <v>116704</v>
      </c>
      <c r="AC92">
        <f>IF(Situk!AC92="",ISBLANK(value),Situk!AC92+AC91)</f>
        <v>95624</v>
      </c>
      <c r="AD92">
        <f>IF(Situk!AD92="",ISBLANK(value),Situk!AD92+AD91)</f>
        <v>84125</v>
      </c>
      <c r="AE92">
        <f>IF(Situk!AE92="",ISBLANK(value),Situk!AE92+AE91)</f>
        <v>49805</v>
      </c>
      <c r="AF92">
        <f>IF(Situk!AF92="",ISBLANK(value),Situk!AF92+AF91)</f>
        <v>76853</v>
      </c>
      <c r="AG92">
        <f>IF(Situk!AG92="",ISBLANK(value),Situk!AG92+AG91)</f>
        <v>24660</v>
      </c>
      <c r="AH92">
        <f>IF(Situk!AH92="",ISBLANK(value),Situk!AH92+AH91)</f>
        <v>58040</v>
      </c>
      <c r="AI92">
        <f>IF(Situk!AI92="",ISBLANK(value),Situk!AI92+AI91)</f>
        <v>59328</v>
      </c>
      <c r="AJ92">
        <f>IF(Situk!AJ92="",ISBLANK(value),Situk!AJ92+AJ91)</f>
        <v>84055</v>
      </c>
    </row>
    <row r="93" spans="1:36" x14ac:dyDescent="0.25">
      <c r="A93" s="1">
        <v>44408</v>
      </c>
      <c r="B93" s="3">
        <v>212</v>
      </c>
      <c r="C93">
        <f>IF(Situk!C93="",ISBLANK(value),Situk!C93+C92)</f>
        <v>43098</v>
      </c>
      <c r="D93">
        <f>IF(Situk!D93="",ISBLANK(value),Situk!D93+D92)</f>
        <v>77325</v>
      </c>
      <c r="E93" t="b">
        <f>IF(Situk!E93="",ISBLANK(value),Situk!E93+E92)</f>
        <v>0</v>
      </c>
      <c r="F93" t="b">
        <f>IF(Situk!F93="",ISBLANK(value),Situk!F93+F92)</f>
        <v>0</v>
      </c>
      <c r="G93">
        <f>IF(Situk!G93="",ISBLANK(value),Situk!G93+G92)</f>
        <v>73005</v>
      </c>
      <c r="H93">
        <f>IF(Situk!H93="",ISBLANK(value),Situk!H93+H92)</f>
        <v>55177</v>
      </c>
      <c r="I93">
        <f>IF(Situk!I93="",ISBLANK(value),Situk!I93+I92)</f>
        <v>69327</v>
      </c>
      <c r="J93">
        <f>IF(Situk!J93="",ISBLANK(value),Situk!J93+J92)</f>
        <v>40880</v>
      </c>
      <c r="K93">
        <f>IF(Situk!K93="",ISBLANK(value),Situk!K93+K92)</f>
        <v>54811</v>
      </c>
      <c r="L93">
        <f>IF(Situk!L93="",ISBLANK(value),Situk!L93+L92)</f>
        <v>39298</v>
      </c>
      <c r="M93">
        <f>IF(Situk!M93="",ISBLANK(value),Situk!M93+M92)</f>
        <v>47040</v>
      </c>
      <c r="N93">
        <f>IF(Situk!N93="",ISBLANK(value),Situk!N93+N92)</f>
        <v>55020</v>
      </c>
      <c r="O93">
        <f>IF(Situk!O93="",ISBLANK(value),Situk!O93+O92)</f>
        <v>39053</v>
      </c>
      <c r="P93">
        <f>IF(Situk!P93="",ISBLANK(value),Situk!P93+P92)</f>
        <v>57336</v>
      </c>
      <c r="Q93">
        <f>IF(Situk!Q93="",ISBLANK(value),Situk!Q93+Q92)</f>
        <v>65253</v>
      </c>
      <c r="R93">
        <f>IF(Situk!R93="",ISBLANK(value),Situk!R93+R92)</f>
        <v>80455</v>
      </c>
      <c r="S93">
        <f>IF(Situk!S93="",ISBLANK(value),Situk!S93+S92)</f>
        <v>40836</v>
      </c>
      <c r="T93">
        <f>IF(Situk!T93="",ISBLANK(value),Situk!T93+T92)</f>
        <v>66476</v>
      </c>
      <c r="U93">
        <f>IF(Situk!U93="",ISBLANK(value),Situk!U93+U92)</f>
        <v>71196</v>
      </c>
      <c r="V93">
        <f>IF(Situk!V93="",ISBLANK(value),Situk!V93+V92)</f>
        <v>49042</v>
      </c>
      <c r="W93" t="b">
        <f>IF(Situk!W93="",ISBLANK(value),Situk!W93+W92)</f>
        <v>0</v>
      </c>
      <c r="X93">
        <f>IF(Situk!X93="",ISBLANK(value),Situk!X93+X92)</f>
        <v>80444</v>
      </c>
      <c r="Y93">
        <f>IF(Situk!Y93="",ISBLANK(value),Situk!Y93+Y92)</f>
        <v>53069</v>
      </c>
      <c r="Z93">
        <f>IF(Situk!Z93="",ISBLANK(value),Situk!Z93+Z92)</f>
        <v>85455</v>
      </c>
      <c r="AA93">
        <f>IF(Situk!AA93="",ISBLANK(value),Situk!AA93+AA92)</f>
        <v>55888</v>
      </c>
      <c r="AB93">
        <f>IF(Situk!AB93="",ISBLANK(value),Situk!AB93+AB92)</f>
        <v>117922</v>
      </c>
      <c r="AC93">
        <f>IF(Situk!AC93="",ISBLANK(value),Situk!AC93+AC92)</f>
        <v>96403</v>
      </c>
      <c r="AD93">
        <f>IF(Situk!AD93="",ISBLANK(value),Situk!AD93+AD92)</f>
        <v>88039</v>
      </c>
      <c r="AE93">
        <f>IF(Situk!AE93="",ISBLANK(value),Situk!AE93+AE92)</f>
        <v>50093</v>
      </c>
      <c r="AF93">
        <f>IF(Situk!AF93="",ISBLANK(value),Situk!AF93+AF92)</f>
        <v>78356</v>
      </c>
      <c r="AG93">
        <f>IF(Situk!AG93="",ISBLANK(value),Situk!AG93+AG92)</f>
        <v>25283</v>
      </c>
      <c r="AH93">
        <f>IF(Situk!AH93="",ISBLANK(value),Situk!AH93+AH92)</f>
        <v>58266</v>
      </c>
      <c r="AI93">
        <f>IF(Situk!AI93="",ISBLANK(value),Situk!AI93+AI92)</f>
        <v>60038</v>
      </c>
      <c r="AJ93">
        <f>IF(Situk!AJ93="",ISBLANK(value),Situk!AJ93+AJ92)</f>
        <v>84844</v>
      </c>
    </row>
    <row r="94" spans="1:36" x14ac:dyDescent="0.25">
      <c r="A94" s="1">
        <v>44409</v>
      </c>
      <c r="B94" s="3">
        <v>213</v>
      </c>
      <c r="C94">
        <f>IF(Situk!C94="",ISBLANK(value),Situk!C94+C93)</f>
        <v>43199</v>
      </c>
      <c r="D94">
        <f>IF(Situk!D94="",ISBLANK(value),Situk!D94+D93)</f>
        <v>78062</v>
      </c>
      <c r="E94" t="b">
        <f>IF(Situk!E94="",ISBLANK(value),Situk!E94+E93)</f>
        <v>0</v>
      </c>
      <c r="F94" t="b">
        <f>IF(Situk!F94="",ISBLANK(value),Situk!F94+F93)</f>
        <v>0</v>
      </c>
      <c r="G94">
        <f>IF(Situk!G94="",ISBLANK(value),Situk!G94+G93)</f>
        <v>74351</v>
      </c>
      <c r="H94">
        <f>IF(Situk!H94="",ISBLANK(value),Situk!H94+H93)</f>
        <v>55910</v>
      </c>
      <c r="I94">
        <f>IF(Situk!I94="",ISBLANK(value),Situk!I94+I93)</f>
        <v>70219</v>
      </c>
      <c r="J94">
        <f>IF(Situk!J94="",ISBLANK(value),Situk!J94+J93)</f>
        <v>41581</v>
      </c>
      <c r="K94">
        <f>IF(Situk!K94="",ISBLANK(value),Situk!K94+K93)</f>
        <v>55121</v>
      </c>
      <c r="L94">
        <f>IF(Situk!L94="",ISBLANK(value),Situk!L94+L93)</f>
        <v>39698</v>
      </c>
      <c r="M94">
        <f>IF(Situk!M94="",ISBLANK(value),Situk!M94+M93)</f>
        <v>47947</v>
      </c>
      <c r="N94">
        <f>IF(Situk!N94="",ISBLANK(value),Situk!N94+N93)</f>
        <v>55589</v>
      </c>
      <c r="O94">
        <f>IF(Situk!O94="",ISBLANK(value),Situk!O94+O93)</f>
        <v>39123</v>
      </c>
      <c r="P94">
        <f>IF(Situk!P94="",ISBLANK(value),Situk!P94+P93)</f>
        <v>57790</v>
      </c>
      <c r="Q94">
        <f>IF(Situk!Q94="",ISBLANK(value),Situk!Q94+Q93)</f>
        <v>65770</v>
      </c>
      <c r="R94">
        <f>IF(Situk!R94="",ISBLANK(value),Situk!R94+R93)</f>
        <v>82929</v>
      </c>
      <c r="S94">
        <f>IF(Situk!S94="",ISBLANK(value),Situk!S94+S93)</f>
        <v>41433</v>
      </c>
      <c r="T94" t="b">
        <f>IF(Situk!T94="",ISBLANK(value),Situk!T94+T93)</f>
        <v>0</v>
      </c>
      <c r="U94">
        <f>IF(Situk!U94="",ISBLANK(value),Situk!U94+U93)</f>
        <v>71623</v>
      </c>
      <c r="V94">
        <f>IF(Situk!V94="",ISBLANK(value),Situk!V94+V93)</f>
        <v>50725</v>
      </c>
      <c r="W94" t="b">
        <f>IF(Situk!W94="",ISBLANK(value),Situk!W94+W93)</f>
        <v>0</v>
      </c>
      <c r="X94">
        <f>IF(Situk!X94="",ISBLANK(value),Situk!X94+X93)</f>
        <v>80903</v>
      </c>
      <c r="Y94">
        <f>IF(Situk!Y94="",ISBLANK(value),Situk!Y94+Y93)</f>
        <v>53079</v>
      </c>
      <c r="Z94">
        <f>IF(Situk!Z94="",ISBLANK(value),Situk!Z94+Z93)</f>
        <v>85787</v>
      </c>
      <c r="AA94">
        <f>IF(Situk!AA94="",ISBLANK(value),Situk!AA94+AA93)</f>
        <v>56479</v>
      </c>
      <c r="AB94">
        <f>IF(Situk!AB94="",ISBLANK(value),Situk!AB94+AB93)</f>
        <v>118249</v>
      </c>
      <c r="AC94">
        <f>IF(Situk!AC94="",ISBLANK(value),Situk!AC94+AC93)</f>
        <v>98028</v>
      </c>
      <c r="AD94">
        <f>IF(Situk!AD94="",ISBLANK(value),Situk!AD94+AD93)</f>
        <v>90764</v>
      </c>
      <c r="AE94">
        <f>IF(Situk!AE94="",ISBLANK(value),Situk!AE94+AE93)</f>
        <v>50341</v>
      </c>
      <c r="AF94">
        <f>IF(Situk!AF94="",ISBLANK(value),Situk!AF94+AF93)</f>
        <v>80190</v>
      </c>
      <c r="AG94">
        <f>IF(Situk!AG94="",ISBLANK(value),Situk!AG94+AG93)</f>
        <v>25715</v>
      </c>
      <c r="AH94">
        <f>IF(Situk!AH94="",ISBLANK(value),Situk!AH94+AH93)</f>
        <v>59142</v>
      </c>
      <c r="AI94">
        <f>IF(Situk!AI94="",ISBLANK(value),Situk!AI94+AI93)</f>
        <v>61174</v>
      </c>
      <c r="AJ94">
        <f>IF(Situk!AJ94="",ISBLANK(value),Situk!AJ94+AJ93)</f>
        <v>87666</v>
      </c>
    </row>
    <row r="95" spans="1:36" x14ac:dyDescent="0.25">
      <c r="A95" s="1">
        <v>44410</v>
      </c>
      <c r="B95" s="3">
        <v>214</v>
      </c>
      <c r="C95">
        <f>IF(Situk!C95="",ISBLANK(value),Situk!C95+C94)</f>
        <v>44518</v>
      </c>
      <c r="D95">
        <f>IF(Situk!D95="",ISBLANK(value),Situk!D95+D94)</f>
        <v>79250</v>
      </c>
      <c r="E95" t="b">
        <f>IF(Situk!E95="",ISBLANK(value),Situk!E95+E94)</f>
        <v>0</v>
      </c>
      <c r="F95" t="b">
        <f>IF(Situk!F95="",ISBLANK(value),Situk!F95+F94)</f>
        <v>0</v>
      </c>
      <c r="G95">
        <f>IF(Situk!G95="",ISBLANK(value),Situk!G95+G94)</f>
        <v>75259</v>
      </c>
      <c r="H95">
        <f>IF(Situk!H95="",ISBLANK(value),Situk!H95+H94)</f>
        <v>57885</v>
      </c>
      <c r="I95">
        <f>IF(Situk!I95="",ISBLANK(value),Situk!I95+I94)</f>
        <v>70648</v>
      </c>
      <c r="J95">
        <f>IF(Situk!J95="",ISBLANK(value),Situk!J95+J94)</f>
        <v>42234</v>
      </c>
      <c r="K95">
        <f>IF(Situk!K95="",ISBLANK(value),Situk!K95+K94)</f>
        <v>56834</v>
      </c>
      <c r="L95">
        <f>IF(Situk!L95="",ISBLANK(value),Situk!L95+L94)</f>
        <v>40020</v>
      </c>
      <c r="M95">
        <f>IF(Situk!M95="",ISBLANK(value),Situk!M95+M94)</f>
        <v>48620</v>
      </c>
      <c r="N95">
        <f>IF(Situk!N95="",ISBLANK(value),Situk!N95+N94)</f>
        <v>56522</v>
      </c>
      <c r="O95">
        <f>IF(Situk!O95="",ISBLANK(value),Situk!O95+O94)</f>
        <v>39588</v>
      </c>
      <c r="P95">
        <f>IF(Situk!P95="",ISBLANK(value),Situk!P95+P94)</f>
        <v>58153</v>
      </c>
      <c r="Q95">
        <f>IF(Situk!Q95="",ISBLANK(value),Situk!Q95+Q94)</f>
        <v>66121</v>
      </c>
      <c r="R95">
        <f>IF(Situk!R95="",ISBLANK(value),Situk!R95+R94)</f>
        <v>83884</v>
      </c>
      <c r="S95">
        <f>IF(Situk!S95="",ISBLANK(value),Situk!S95+S94)</f>
        <v>41986</v>
      </c>
      <c r="T95" t="b">
        <f>IF(Situk!T95="",ISBLANK(value),Situk!T95+T94)</f>
        <v>0</v>
      </c>
      <c r="U95">
        <f>IF(Situk!U95="",ISBLANK(value),Situk!U95+U94)</f>
        <v>74568</v>
      </c>
      <c r="V95">
        <f>IF(Situk!V95="",ISBLANK(value),Situk!V95+V94)</f>
        <v>51570</v>
      </c>
      <c r="W95" t="b">
        <f>IF(Situk!W95="",ISBLANK(value),Situk!W95+W94)</f>
        <v>0</v>
      </c>
      <c r="X95">
        <f>IF(Situk!X95="",ISBLANK(value),Situk!X95+X94)</f>
        <v>81333</v>
      </c>
      <c r="Y95">
        <f>IF(Situk!Y95="",ISBLANK(value),Situk!Y95+Y94)</f>
        <v>53214</v>
      </c>
      <c r="Z95">
        <f>IF(Situk!Z95="",ISBLANK(value),Situk!Z95+Z94)</f>
        <v>86305</v>
      </c>
      <c r="AA95">
        <f>IF(Situk!AA95="",ISBLANK(value),Situk!AA95+AA94)</f>
        <v>58170</v>
      </c>
      <c r="AB95">
        <f>IF(Situk!AB95="",ISBLANK(value),Situk!AB95+AB94)</f>
        <v>118499</v>
      </c>
      <c r="AC95">
        <f>IF(Situk!AC95="",ISBLANK(value),Situk!AC95+AC94)</f>
        <v>99708</v>
      </c>
      <c r="AD95">
        <f>IF(Situk!AD95="",ISBLANK(value),Situk!AD95+AD94)</f>
        <v>91999</v>
      </c>
      <c r="AE95">
        <f>IF(Situk!AE95="",ISBLANK(value),Situk!AE95+AE94)</f>
        <v>50580</v>
      </c>
      <c r="AF95">
        <f>IF(Situk!AF95="",ISBLANK(value),Situk!AF95+AF94)</f>
        <v>81917</v>
      </c>
      <c r="AG95">
        <f>IF(Situk!AG95="",ISBLANK(value),Situk!AG95+AG94)</f>
        <v>25763</v>
      </c>
      <c r="AH95">
        <f>IF(Situk!AH95="",ISBLANK(value),Situk!AH95+AH94)</f>
        <v>60837</v>
      </c>
      <c r="AI95">
        <f>IF(Situk!AI95="",ISBLANK(value),Situk!AI95+AI94)</f>
        <v>61918</v>
      </c>
      <c r="AJ95">
        <f>IF(Situk!AJ95="",ISBLANK(value),Situk!AJ95+AJ94)</f>
        <v>89234</v>
      </c>
    </row>
    <row r="96" spans="1:36" x14ac:dyDescent="0.25">
      <c r="A96" s="1">
        <v>44411</v>
      </c>
      <c r="B96" s="3">
        <v>215</v>
      </c>
      <c r="C96">
        <f>IF(Situk!C96="",ISBLANK(value),Situk!C96+C95)</f>
        <v>44575</v>
      </c>
      <c r="D96">
        <f>IF(Situk!D96="",ISBLANK(value),Situk!D96+D95)</f>
        <v>80263</v>
      </c>
      <c r="E96" t="b">
        <f>IF(Situk!E96="",ISBLANK(value),Situk!E96+E95)</f>
        <v>0</v>
      </c>
      <c r="F96" t="b">
        <f>IF(Situk!F96="",ISBLANK(value),Situk!F96+F95)</f>
        <v>0</v>
      </c>
      <c r="G96">
        <f>IF(Situk!G96="",ISBLANK(value),Situk!G96+G95)</f>
        <v>76075</v>
      </c>
      <c r="H96">
        <f>IF(Situk!H96="",ISBLANK(value),Situk!H96+H95)</f>
        <v>60024</v>
      </c>
      <c r="I96">
        <f>IF(Situk!I96="",ISBLANK(value),Situk!I96+I95)</f>
        <v>71592</v>
      </c>
      <c r="J96">
        <f>IF(Situk!J96="",ISBLANK(value),Situk!J96+J95)</f>
        <v>42463</v>
      </c>
      <c r="K96">
        <f>IF(Situk!K96="",ISBLANK(value),Situk!K96+K95)</f>
        <v>57825</v>
      </c>
      <c r="L96">
        <f>IF(Situk!L96="",ISBLANK(value),Situk!L96+L95)</f>
        <v>40429</v>
      </c>
      <c r="M96">
        <f>IF(Situk!M96="",ISBLANK(value),Situk!M96+M95)</f>
        <v>49797</v>
      </c>
      <c r="N96">
        <f>IF(Situk!N96="",ISBLANK(value),Situk!N96+N95)</f>
        <v>59657</v>
      </c>
      <c r="O96">
        <f>IF(Situk!O96="",ISBLANK(value),Situk!O96+O95)</f>
        <v>39864</v>
      </c>
      <c r="P96">
        <f>IF(Situk!P96="",ISBLANK(value),Situk!P96+P95)</f>
        <v>59008</v>
      </c>
      <c r="Q96">
        <f>IF(Situk!Q96="",ISBLANK(value),Situk!Q96+Q95)</f>
        <v>66919</v>
      </c>
      <c r="R96">
        <f>IF(Situk!R96="",ISBLANK(value),Situk!R96+R95)</f>
        <v>85643</v>
      </c>
      <c r="S96">
        <f>IF(Situk!S96="",ISBLANK(value),Situk!S96+S95)</f>
        <v>42195</v>
      </c>
      <c r="T96" t="b">
        <f>IF(Situk!T96="",ISBLANK(value),Situk!T96+T95)</f>
        <v>0</v>
      </c>
      <c r="U96">
        <f>IF(Situk!U96="",ISBLANK(value),Situk!U96+U95)</f>
        <v>75922</v>
      </c>
      <c r="V96">
        <f>IF(Situk!V96="",ISBLANK(value),Situk!V96+V95)</f>
        <v>52006</v>
      </c>
      <c r="W96" t="b">
        <f>IF(Situk!W96="",ISBLANK(value),Situk!W96+W95)</f>
        <v>0</v>
      </c>
      <c r="X96">
        <f>IF(Situk!X96="",ISBLANK(value),Situk!X96+X95)</f>
        <v>82457</v>
      </c>
      <c r="Y96">
        <f>IF(Situk!Y96="",ISBLANK(value),Situk!Y96+Y95)</f>
        <v>53349</v>
      </c>
      <c r="Z96">
        <f>IF(Situk!Z96="",ISBLANK(value),Situk!Z96+Z95)</f>
        <v>86534</v>
      </c>
      <c r="AA96">
        <f>IF(Situk!AA96="",ISBLANK(value),Situk!AA96+AA95)</f>
        <v>59041</v>
      </c>
      <c r="AB96">
        <f>IF(Situk!AB96="",ISBLANK(value),Situk!AB96+AB95)</f>
        <v>118680</v>
      </c>
      <c r="AC96">
        <f>IF(Situk!AC96="",ISBLANK(value),Situk!AC96+AC95)</f>
        <v>101271</v>
      </c>
      <c r="AD96">
        <f>IF(Situk!AD96="",ISBLANK(value),Situk!AD96+AD95)</f>
        <v>93615</v>
      </c>
      <c r="AE96">
        <f>IF(Situk!AE96="",ISBLANK(value),Situk!AE96+AE95)</f>
        <v>51097</v>
      </c>
      <c r="AF96">
        <f>IF(Situk!AF96="",ISBLANK(value),Situk!AF96+AF95)</f>
        <v>83433</v>
      </c>
      <c r="AG96">
        <f>IF(Situk!AG96="",ISBLANK(value),Situk!AG96+AG95)</f>
        <v>25876</v>
      </c>
      <c r="AH96">
        <f>IF(Situk!AH96="",ISBLANK(value),Situk!AH96+AH95)</f>
        <v>61158</v>
      </c>
      <c r="AI96">
        <f>IF(Situk!AI96="",ISBLANK(value),Situk!AI96+AI95)</f>
        <v>62483</v>
      </c>
      <c r="AJ96">
        <f>IF(Situk!AJ96="",ISBLANK(value),Situk!AJ96+AJ95)</f>
        <v>90356</v>
      </c>
    </row>
    <row r="97" spans="1:36" x14ac:dyDescent="0.25">
      <c r="A97" s="1">
        <v>44412</v>
      </c>
      <c r="B97" s="3">
        <v>216</v>
      </c>
      <c r="C97">
        <f>IF(Situk!C97="",ISBLANK(value),Situk!C97+C96)</f>
        <v>45020</v>
      </c>
      <c r="D97">
        <f>IF(Situk!D97="",ISBLANK(value),Situk!D97+D96)</f>
        <v>81308</v>
      </c>
      <c r="E97" t="b">
        <f>IF(Situk!E97="",ISBLANK(value),Situk!E97+E96)</f>
        <v>0</v>
      </c>
      <c r="F97" t="b">
        <f>IF(Situk!F97="",ISBLANK(value),Situk!F97+F96)</f>
        <v>0</v>
      </c>
      <c r="G97">
        <f>IF(Situk!G97="",ISBLANK(value),Situk!G97+G96)</f>
        <v>76516</v>
      </c>
      <c r="H97">
        <f>IF(Situk!H97="",ISBLANK(value),Situk!H97+H96)</f>
        <v>61423</v>
      </c>
      <c r="I97">
        <f>IF(Situk!I97="",ISBLANK(value),Situk!I97+I96)</f>
        <v>72474</v>
      </c>
      <c r="J97" t="b">
        <f>IF(Situk!J97="",ISBLANK(value),Situk!J97+J96)</f>
        <v>0</v>
      </c>
      <c r="K97">
        <f>IF(Situk!K97="",ISBLANK(value),Situk!K97+K96)</f>
        <v>58533</v>
      </c>
      <c r="L97">
        <f>IF(Situk!L97="",ISBLANK(value),Situk!L97+L96)</f>
        <v>40760</v>
      </c>
      <c r="M97">
        <f>IF(Situk!M97="",ISBLANK(value),Situk!M97+M96)</f>
        <v>50082</v>
      </c>
      <c r="N97">
        <f>IF(Situk!N97="",ISBLANK(value),Situk!N97+N96)</f>
        <v>60592</v>
      </c>
      <c r="O97">
        <f>IF(Situk!O97="",ISBLANK(value),Situk!O97+O96)</f>
        <v>40359</v>
      </c>
      <c r="P97">
        <f>IF(Situk!P97="",ISBLANK(value),Situk!P97+P96)</f>
        <v>59515</v>
      </c>
      <c r="Q97">
        <f>IF(Situk!Q97="",ISBLANK(value),Situk!Q97+Q96)</f>
        <v>67787</v>
      </c>
      <c r="R97">
        <f>IF(Situk!R97="",ISBLANK(value),Situk!R97+R96)</f>
        <v>86865</v>
      </c>
      <c r="S97">
        <f>IF(Situk!S97="",ISBLANK(value),Situk!S97+S96)</f>
        <v>42307</v>
      </c>
      <c r="T97" t="b">
        <f>IF(Situk!T97="",ISBLANK(value),Situk!T97+T96)</f>
        <v>0</v>
      </c>
      <c r="U97">
        <f>IF(Situk!U97="",ISBLANK(value),Situk!U97+U96)</f>
        <v>76453</v>
      </c>
      <c r="V97">
        <f>IF(Situk!V97="",ISBLANK(value),Situk!V97+V96)</f>
        <v>52662</v>
      </c>
      <c r="W97" t="b">
        <f>IF(Situk!W97="",ISBLANK(value),Situk!W97+W96)</f>
        <v>0</v>
      </c>
      <c r="X97">
        <f>IF(Situk!X97="",ISBLANK(value),Situk!X97+X96)</f>
        <v>83365</v>
      </c>
      <c r="Y97">
        <f>IF(Situk!Y97="",ISBLANK(value),Situk!Y97+Y96)</f>
        <v>53499</v>
      </c>
      <c r="Z97">
        <f>IF(Situk!Z97="",ISBLANK(value),Situk!Z97+Z96)</f>
        <v>88447</v>
      </c>
      <c r="AA97">
        <f>IF(Situk!AA97="",ISBLANK(value),Situk!AA97+AA96)</f>
        <v>61434</v>
      </c>
      <c r="AB97">
        <f>IF(Situk!AB97="",ISBLANK(value),Situk!AB97+AB96)</f>
        <v>118767</v>
      </c>
      <c r="AC97">
        <f>IF(Situk!AC97="",ISBLANK(value),Situk!AC97+AC96)</f>
        <v>101952</v>
      </c>
      <c r="AD97">
        <f>IF(Situk!AD97="",ISBLANK(value),Situk!AD97+AD96)</f>
        <v>94276</v>
      </c>
      <c r="AE97">
        <f>IF(Situk!AE97="",ISBLANK(value),Situk!AE97+AE96)</f>
        <v>51561</v>
      </c>
      <c r="AF97">
        <f>IF(Situk!AF97="",ISBLANK(value),Situk!AF97+AF96)</f>
        <v>85112</v>
      </c>
      <c r="AG97">
        <f>IF(Situk!AG97="",ISBLANK(value),Situk!AG97+AG96)</f>
        <v>26001</v>
      </c>
      <c r="AH97">
        <f>IF(Situk!AH97="",ISBLANK(value),Situk!AH97+AH96)</f>
        <v>62530</v>
      </c>
      <c r="AI97">
        <f>IF(Situk!AI97="",ISBLANK(value),Situk!AI97+AI96)</f>
        <v>62869</v>
      </c>
      <c r="AJ97">
        <f>IF(Situk!AJ97="",ISBLANK(value),Situk!AJ97+AJ96)</f>
        <v>92037</v>
      </c>
    </row>
    <row r="98" spans="1:36" x14ac:dyDescent="0.25">
      <c r="A98" s="1">
        <v>44413</v>
      </c>
      <c r="B98" s="3">
        <v>217</v>
      </c>
      <c r="C98">
        <f>IF(Situk!C98="",ISBLANK(value),Situk!C98+C97)</f>
        <v>45343</v>
      </c>
      <c r="D98">
        <f>IF(Situk!D98="",ISBLANK(value),Situk!D98+D97)</f>
        <v>81558</v>
      </c>
      <c r="E98" t="b">
        <f>IF(Situk!E98="",ISBLANK(value),Situk!E98+E97)</f>
        <v>0</v>
      </c>
      <c r="F98" t="b">
        <f>IF(Situk!F98="",ISBLANK(value),Situk!F98+F97)</f>
        <v>0</v>
      </c>
      <c r="G98">
        <f>IF(Situk!G98="",ISBLANK(value),Situk!G98+G97)</f>
        <v>76733</v>
      </c>
      <c r="H98">
        <f>IF(Situk!H98="",ISBLANK(value),Situk!H98+H97)</f>
        <v>62110</v>
      </c>
      <c r="I98" t="b">
        <f>IF(Situk!I98="",ISBLANK(value),Situk!I98+I97)</f>
        <v>0</v>
      </c>
      <c r="J98" t="b">
        <f>IF(Situk!J98="",ISBLANK(value),Situk!J98+J97)</f>
        <v>0</v>
      </c>
      <c r="K98">
        <f>IF(Situk!K98="",ISBLANK(value),Situk!K98+K97)</f>
        <v>59438</v>
      </c>
      <c r="L98">
        <f>IF(Situk!L98="",ISBLANK(value),Situk!L98+L97)</f>
        <v>40912</v>
      </c>
      <c r="M98">
        <f>IF(Situk!M98="",ISBLANK(value),Situk!M98+M97)</f>
        <v>50546</v>
      </c>
      <c r="N98">
        <f>IF(Situk!N98="",ISBLANK(value),Situk!N98+N97)</f>
        <v>61051</v>
      </c>
      <c r="O98">
        <f>IF(Situk!O98="",ISBLANK(value),Situk!O98+O97)</f>
        <v>40735</v>
      </c>
      <c r="P98">
        <f>IF(Situk!P98="",ISBLANK(value),Situk!P98+P97)</f>
        <v>60130</v>
      </c>
      <c r="Q98">
        <f>IF(Situk!Q98="",ISBLANK(value),Situk!Q98+Q97)</f>
        <v>68615</v>
      </c>
      <c r="R98">
        <f>IF(Situk!R98="",ISBLANK(value),Situk!R98+R97)</f>
        <v>87516</v>
      </c>
      <c r="S98">
        <f>IF(Situk!S98="",ISBLANK(value),Situk!S98+S97)</f>
        <v>42897</v>
      </c>
      <c r="T98" t="b">
        <f>IF(Situk!T98="",ISBLANK(value),Situk!T98+T97)</f>
        <v>0</v>
      </c>
      <c r="U98">
        <f>IF(Situk!U98="",ISBLANK(value),Situk!U98+U97)</f>
        <v>77202</v>
      </c>
      <c r="V98">
        <f>IF(Situk!V98="",ISBLANK(value),Situk!V98+V97)</f>
        <v>54090</v>
      </c>
      <c r="W98" t="b">
        <f>IF(Situk!W98="",ISBLANK(value),Situk!W98+W97)</f>
        <v>0</v>
      </c>
      <c r="X98">
        <f>IF(Situk!X98="",ISBLANK(value),Situk!X98+X97)</f>
        <v>83959</v>
      </c>
      <c r="Y98" t="b">
        <f>IF(Situk!Y98="",ISBLANK(value),Situk!Y98+Y97)</f>
        <v>0</v>
      </c>
      <c r="Z98">
        <f>IF(Situk!Z98="",ISBLANK(value),Situk!Z98+Z97)</f>
        <v>88712</v>
      </c>
      <c r="AA98">
        <f>IF(Situk!AA98="",ISBLANK(value),Situk!AA98+AA97)</f>
        <v>62136</v>
      </c>
      <c r="AB98" t="b">
        <f>IF(Situk!AB98="",ISBLANK(value),Situk!AB98+AB97)</f>
        <v>0</v>
      </c>
      <c r="AC98">
        <f>IF(Situk!AC98="",ISBLANK(value),Situk!AC98+AC97)</f>
        <v>102994</v>
      </c>
      <c r="AD98">
        <f>IF(Situk!AD98="",ISBLANK(value),Situk!AD98+AD97)</f>
        <v>94531</v>
      </c>
      <c r="AE98">
        <f>IF(Situk!AE98="",ISBLANK(value),Situk!AE98+AE97)</f>
        <v>52756</v>
      </c>
      <c r="AF98">
        <f>IF(Situk!AF98="",ISBLANK(value),Situk!AF98+AF97)</f>
        <v>85694</v>
      </c>
      <c r="AG98">
        <f>IF(Situk!AG98="",ISBLANK(value),Situk!AG98+AG97)</f>
        <v>26214</v>
      </c>
      <c r="AH98">
        <f>IF(Situk!AH98="",ISBLANK(value),Situk!AH98+AH97)</f>
        <v>63991</v>
      </c>
      <c r="AI98">
        <f>IF(Situk!AI98="",ISBLANK(value),Situk!AI98+AI97)</f>
        <v>63062</v>
      </c>
      <c r="AJ98">
        <f>IF(Situk!AJ98="",ISBLANK(value),Situk!AJ98+AJ97)</f>
        <v>93287</v>
      </c>
    </row>
    <row r="99" spans="1:36" x14ac:dyDescent="0.25">
      <c r="A99" s="1">
        <v>44414</v>
      </c>
      <c r="B99" s="3">
        <v>218</v>
      </c>
      <c r="C99">
        <f>IF(Situk!C99="",ISBLANK(value),Situk!C99+C98)</f>
        <v>45666</v>
      </c>
      <c r="D99">
        <f>IF(Situk!D99="",ISBLANK(value),Situk!D99+D98)</f>
        <v>82120</v>
      </c>
      <c r="E99" t="b">
        <f>IF(Situk!E99="",ISBLANK(value),Situk!E99+E98)</f>
        <v>0</v>
      </c>
      <c r="F99" t="b">
        <f>IF(Situk!F99="",ISBLANK(value),Situk!F99+F98)</f>
        <v>0</v>
      </c>
      <c r="G99" t="b">
        <f>IF(Situk!G99="",ISBLANK(value),Situk!G99+G98)</f>
        <v>0</v>
      </c>
      <c r="H99" t="b">
        <f>IF(Situk!H99="",ISBLANK(value),Situk!H99+H98)</f>
        <v>0</v>
      </c>
      <c r="I99" t="b">
        <f>IF(Situk!I99="",ISBLANK(value),Situk!I99+I98)</f>
        <v>0</v>
      </c>
      <c r="J99" t="b">
        <f>IF(Situk!J99="",ISBLANK(value),Situk!J99+J98)</f>
        <v>0</v>
      </c>
      <c r="K99">
        <f>IF(Situk!K99="",ISBLANK(value),Situk!K99+K98)</f>
        <v>61269</v>
      </c>
      <c r="L99">
        <f>IF(Situk!L99="",ISBLANK(value),Situk!L99+L98)</f>
        <v>41540</v>
      </c>
      <c r="M99" t="b">
        <f>IF(Situk!M99="",ISBLANK(value),Situk!M99+M98)</f>
        <v>0</v>
      </c>
      <c r="N99">
        <f>IF(Situk!N99="",ISBLANK(value),Situk!N99+N98)</f>
        <v>61544</v>
      </c>
      <c r="O99">
        <f>IF(Situk!O99="",ISBLANK(value),Situk!O99+O98)</f>
        <v>41000</v>
      </c>
      <c r="P99">
        <f>IF(Situk!P99="",ISBLANK(value),Situk!P99+P98)</f>
        <v>60247</v>
      </c>
      <c r="Q99">
        <f>IF(Situk!Q99="",ISBLANK(value),Situk!Q99+Q98)</f>
        <v>68742</v>
      </c>
      <c r="R99">
        <f>IF(Situk!R99="",ISBLANK(value),Situk!R99+R98)</f>
        <v>88046</v>
      </c>
      <c r="S99">
        <f>IF(Situk!S99="",ISBLANK(value),Situk!S99+S98)</f>
        <v>42998</v>
      </c>
      <c r="T99" t="b">
        <f>IF(Situk!T99="",ISBLANK(value),Situk!T99+T98)</f>
        <v>0</v>
      </c>
      <c r="U99">
        <f>IF(Situk!U99="",ISBLANK(value),Situk!U99+U98)</f>
        <v>78387</v>
      </c>
      <c r="V99">
        <f>IF(Situk!V99="",ISBLANK(value),Situk!V99+V98)</f>
        <v>56212</v>
      </c>
      <c r="W99" t="b">
        <f>IF(Situk!W99="",ISBLANK(value),Situk!W99+W98)</f>
        <v>0</v>
      </c>
      <c r="X99" t="b">
        <f>IF(Situk!X99="",ISBLANK(value),Situk!X99+X98)</f>
        <v>0</v>
      </c>
      <c r="Y99" t="b">
        <f>IF(Situk!Y99="",ISBLANK(value),Situk!Y99+Y98)</f>
        <v>0</v>
      </c>
      <c r="Z99">
        <f>IF(Situk!Z99="",ISBLANK(value),Situk!Z99+Z98)</f>
        <v>89807</v>
      </c>
      <c r="AA99">
        <f>IF(Situk!AA99="",ISBLANK(value),Situk!AA99+AA98)</f>
        <v>62300</v>
      </c>
      <c r="AB99" t="b">
        <f>IF(Situk!AB99="",ISBLANK(value),Situk!AB99+AB98)</f>
        <v>0</v>
      </c>
      <c r="AC99" t="b">
        <f>IF(Situk!AC99="",ISBLANK(value),Situk!AC99+AC98)</f>
        <v>0</v>
      </c>
      <c r="AD99">
        <f>IF(Situk!AD99="",ISBLANK(value),Situk!AD99+AD98)</f>
        <v>95034</v>
      </c>
      <c r="AE99">
        <f>IF(Situk!AE99="",ISBLANK(value),Situk!AE99+AE98)</f>
        <v>54464</v>
      </c>
      <c r="AF99">
        <f>IF(Situk!AF99="",ISBLANK(value),Situk!AF99+AF98)</f>
        <v>86933</v>
      </c>
      <c r="AG99">
        <f>IF(Situk!AG99="",ISBLANK(value),Situk!AG99+AG98)</f>
        <v>26650</v>
      </c>
      <c r="AH99">
        <f>IF(Situk!AH99="",ISBLANK(value),Situk!AH99+AH98)</f>
        <v>66347</v>
      </c>
      <c r="AI99">
        <f>IF(Situk!AI99="",ISBLANK(value),Situk!AI99+AI98)</f>
        <v>63282</v>
      </c>
      <c r="AJ99">
        <f>IF(Situk!AJ99="",ISBLANK(value),Situk!AJ99+AJ98)</f>
        <v>95467</v>
      </c>
    </row>
    <row r="100" spans="1:36" x14ac:dyDescent="0.25">
      <c r="A100" s="1">
        <v>44415</v>
      </c>
      <c r="B100" s="3">
        <v>219</v>
      </c>
      <c r="C100">
        <f>IF(Situk!C100="",ISBLANK(value),Situk!C100+C99)</f>
        <v>45673</v>
      </c>
      <c r="D100">
        <f>IF(Situk!D100="",ISBLANK(value),Situk!D100+D99)</f>
        <v>82315</v>
      </c>
      <c r="E100" t="b">
        <f>IF(Situk!E100="",ISBLANK(value),Situk!E100+E99)</f>
        <v>0</v>
      </c>
      <c r="F100" t="b">
        <f>IF(Situk!F100="",ISBLANK(value),Situk!F100+F99)</f>
        <v>0</v>
      </c>
      <c r="G100" t="b">
        <f>IF(Situk!G100="",ISBLANK(value),Situk!G100+G99)</f>
        <v>0</v>
      </c>
      <c r="H100" t="b">
        <f>IF(Situk!H100="",ISBLANK(value),Situk!H100+H99)</f>
        <v>0</v>
      </c>
      <c r="I100" t="b">
        <f>IF(Situk!I100="",ISBLANK(value),Situk!I100+I99)</f>
        <v>0</v>
      </c>
      <c r="J100" t="b">
        <f>IF(Situk!J100="",ISBLANK(value),Situk!J100+J99)</f>
        <v>0</v>
      </c>
      <c r="K100" t="b">
        <f>IF(Situk!K100="",ISBLANK(value),Situk!K100+K99)</f>
        <v>0</v>
      </c>
      <c r="L100">
        <f>IF(Situk!L100="",ISBLANK(value),Situk!L100+L99)</f>
        <v>42050</v>
      </c>
      <c r="M100" t="b">
        <f>IF(Situk!M100="",ISBLANK(value),Situk!M100+M99)</f>
        <v>0</v>
      </c>
      <c r="N100" t="b">
        <f>IF(Situk!N100="",ISBLANK(value),Situk!N100+N99)</f>
        <v>0</v>
      </c>
      <c r="O100">
        <f>IF(Situk!O100="",ISBLANK(value),Situk!O100+O99)</f>
        <v>41361</v>
      </c>
      <c r="P100">
        <f>IF(Situk!P100="",ISBLANK(value),Situk!P100+P99)</f>
        <v>60274</v>
      </c>
      <c r="Q100">
        <f>IF(Situk!Q100="",ISBLANK(value),Situk!Q100+Q99)</f>
        <v>68773</v>
      </c>
      <c r="R100">
        <f>IF(Situk!R100="",ISBLANK(value),Situk!R100+R99)</f>
        <v>88853</v>
      </c>
      <c r="S100">
        <f>IF(Situk!S100="",ISBLANK(value),Situk!S100+S99)</f>
        <v>43096</v>
      </c>
      <c r="T100" t="b">
        <f>IF(Situk!T100="",ISBLANK(value),Situk!T100+T99)</f>
        <v>0</v>
      </c>
      <c r="U100">
        <f>IF(Situk!U100="",ISBLANK(value),Situk!U100+U99)</f>
        <v>79845</v>
      </c>
      <c r="V100">
        <f>IF(Situk!V100="",ISBLANK(value),Situk!V100+V99)</f>
        <v>57261</v>
      </c>
      <c r="W100" t="b">
        <f>IF(Situk!W100="",ISBLANK(value),Situk!W100+W99)</f>
        <v>0</v>
      </c>
      <c r="X100" t="b">
        <f>IF(Situk!X100="",ISBLANK(value),Situk!X100+X99)</f>
        <v>0</v>
      </c>
      <c r="Y100" t="b">
        <f>IF(Situk!Y100="",ISBLANK(value),Situk!Y100+Y99)</f>
        <v>0</v>
      </c>
      <c r="Z100">
        <f>IF(Situk!Z100="",ISBLANK(value),Situk!Z100+Z99)</f>
        <v>89943</v>
      </c>
      <c r="AA100">
        <f>IF(Situk!AA100="",ISBLANK(value),Situk!AA100+AA99)</f>
        <v>62459</v>
      </c>
      <c r="AB100" t="b">
        <f>IF(Situk!AB100="",ISBLANK(value),Situk!AB100+AB99)</f>
        <v>0</v>
      </c>
      <c r="AC100" t="b">
        <f>IF(Situk!AC100="",ISBLANK(value),Situk!AC100+AC99)</f>
        <v>0</v>
      </c>
      <c r="AD100">
        <f>IF(Situk!AD100="",ISBLANK(value),Situk!AD100+AD99)</f>
        <v>95093</v>
      </c>
      <c r="AE100">
        <f>IF(Situk!AE100="",ISBLANK(value),Situk!AE100+AE99)</f>
        <v>55181</v>
      </c>
      <c r="AF100">
        <f>IF(Situk!AF100="",ISBLANK(value),Situk!AF100+AF99)</f>
        <v>88970</v>
      </c>
      <c r="AG100">
        <f>IF(Situk!AG100="",ISBLANK(value),Situk!AG100+AG99)</f>
        <v>26704</v>
      </c>
      <c r="AH100">
        <f>IF(Situk!AH100="",ISBLANK(value),Situk!AH100+AH99)</f>
        <v>69248</v>
      </c>
      <c r="AI100">
        <f>IF(Situk!AI100="",ISBLANK(value),Situk!AI100+AI99)</f>
        <v>63343</v>
      </c>
      <c r="AJ100">
        <f>IF(Situk!AJ100="",ISBLANK(value),Situk!AJ100+AJ99)</f>
        <v>97937</v>
      </c>
    </row>
    <row r="101" spans="1:36" x14ac:dyDescent="0.25">
      <c r="A101" s="1">
        <v>44416</v>
      </c>
      <c r="B101" s="3">
        <v>220</v>
      </c>
      <c r="C101">
        <f>IF(Situk!C101="",ISBLANK(value),Situk!C101+C100)</f>
        <v>45749</v>
      </c>
      <c r="D101">
        <f>IF(Situk!D101="",ISBLANK(value),Situk!D101+D100)</f>
        <v>82628</v>
      </c>
      <c r="E101" t="b">
        <f>IF(Situk!E101="",ISBLANK(value),Situk!E101+E100)</f>
        <v>0</v>
      </c>
      <c r="F101" t="b">
        <f>IF(Situk!F101="",ISBLANK(value),Situk!F101+F100)</f>
        <v>0</v>
      </c>
      <c r="G101" t="b">
        <f>IF(Situk!G101="",ISBLANK(value),Situk!G101+G100)</f>
        <v>0</v>
      </c>
      <c r="H101" t="b">
        <f>IF(Situk!H101="",ISBLANK(value),Situk!H101+H100)</f>
        <v>0</v>
      </c>
      <c r="I101" t="b">
        <f>IF(Situk!I101="",ISBLANK(value),Situk!I101+I100)</f>
        <v>0</v>
      </c>
      <c r="J101" t="b">
        <f>IF(Situk!J101="",ISBLANK(value),Situk!J101+J100)</f>
        <v>0</v>
      </c>
      <c r="K101" t="b">
        <f>IF(Situk!K101="",ISBLANK(value),Situk!K101+K100)</f>
        <v>0</v>
      </c>
      <c r="L101" t="b">
        <f>IF(Situk!L101="",ISBLANK(value),Situk!L101+L100)</f>
        <v>0</v>
      </c>
      <c r="M101" t="b">
        <f>IF(Situk!M101="",ISBLANK(value),Situk!M101+M100)</f>
        <v>0</v>
      </c>
      <c r="N101" t="b">
        <f>IF(Situk!N101="",ISBLANK(value),Situk!N101+N100)</f>
        <v>0</v>
      </c>
      <c r="O101">
        <f>IF(Situk!O101="",ISBLANK(value),Situk!O101+O100)</f>
        <v>41554</v>
      </c>
      <c r="P101">
        <f>IF(Situk!P101="",ISBLANK(value),Situk!P101+P100)</f>
        <v>60334</v>
      </c>
      <c r="Q101" t="b">
        <f>IF(Situk!Q101="",ISBLANK(value),Situk!Q101+Q100)</f>
        <v>0</v>
      </c>
      <c r="R101">
        <f>IF(Situk!R101="",ISBLANK(value),Situk!R101+R100)</f>
        <v>89720</v>
      </c>
      <c r="S101">
        <f>IF(Situk!S101="",ISBLANK(value),Situk!S101+S100)</f>
        <v>43278</v>
      </c>
      <c r="T101" t="b">
        <f>IF(Situk!T101="",ISBLANK(value),Situk!T101+T100)</f>
        <v>0</v>
      </c>
      <c r="U101">
        <f>IF(Situk!U101="",ISBLANK(value),Situk!U101+U100)</f>
        <v>81737</v>
      </c>
      <c r="V101">
        <f>IF(Situk!V101="",ISBLANK(value),Situk!V101+V100)</f>
        <v>58279</v>
      </c>
      <c r="W101" t="b">
        <f>IF(Situk!W101="",ISBLANK(value),Situk!W101+W100)</f>
        <v>0</v>
      </c>
      <c r="X101" t="b">
        <f>IF(Situk!X101="",ISBLANK(value),Situk!X101+X100)</f>
        <v>0</v>
      </c>
      <c r="Y101" t="b">
        <f>IF(Situk!Y101="",ISBLANK(value),Situk!Y101+Y100)</f>
        <v>0</v>
      </c>
      <c r="Z101" t="b">
        <f>IF(Situk!Z101="",ISBLANK(value),Situk!Z101+Z100)</f>
        <v>0</v>
      </c>
      <c r="AA101" t="b">
        <f>IF(Situk!AA101="",ISBLANK(value),Situk!AA101+AA100)</f>
        <v>0</v>
      </c>
      <c r="AB101" t="b">
        <f>IF(Situk!AB101="",ISBLANK(value),Situk!AB101+AB100)</f>
        <v>0</v>
      </c>
      <c r="AC101" t="b">
        <f>IF(Situk!AC101="",ISBLANK(value),Situk!AC101+AC100)</f>
        <v>0</v>
      </c>
      <c r="AD101" t="b">
        <f>IF(Situk!AD101="",ISBLANK(value),Situk!AD101+AD100)</f>
        <v>0</v>
      </c>
      <c r="AE101">
        <f>IF(Situk!AE101="",ISBLANK(value),Situk!AE101+AE100)</f>
        <v>55614</v>
      </c>
      <c r="AF101">
        <f>IF(Situk!AF101="",ISBLANK(value),Situk!AF101+AF100)</f>
        <v>89280</v>
      </c>
      <c r="AG101" t="b">
        <f>IF(Situk!AG101="",ISBLANK(value),Situk!AG101+AG100)</f>
        <v>0</v>
      </c>
      <c r="AH101">
        <f>IF(Situk!AH101="",ISBLANK(value),Situk!AH101+AH100)</f>
        <v>70748</v>
      </c>
      <c r="AI101" t="b">
        <f>IF(Situk!AI101="",ISBLANK(value),Situk!AI101+AI100)</f>
        <v>0</v>
      </c>
      <c r="AJ101">
        <f>IF(Situk!AJ101="",ISBLANK(value),Situk!AJ101+AJ100)</f>
        <v>99540</v>
      </c>
    </row>
    <row r="102" spans="1:36" x14ac:dyDescent="0.25">
      <c r="A102" s="1">
        <v>44417</v>
      </c>
      <c r="B102" s="3">
        <v>221</v>
      </c>
      <c r="C102">
        <f>IF(Situk!C102="",ISBLANK(value),Situk!C102+C101)</f>
        <v>45764</v>
      </c>
      <c r="D102">
        <f>IF(Situk!D102="",ISBLANK(value),Situk!D102+D101)</f>
        <v>82883</v>
      </c>
      <c r="E102" t="b">
        <f>IF(Situk!E102="",ISBLANK(value),Situk!E102+E101)</f>
        <v>0</v>
      </c>
      <c r="F102" t="b">
        <f>IF(Situk!F102="",ISBLANK(value),Situk!F102+F101)</f>
        <v>0</v>
      </c>
      <c r="G102" t="b">
        <f>IF(Situk!G102="",ISBLANK(value),Situk!G102+G101)</f>
        <v>0</v>
      </c>
      <c r="H102" t="b">
        <f>IF(Situk!H102="",ISBLANK(value),Situk!H102+H101)</f>
        <v>0</v>
      </c>
      <c r="I102" t="b">
        <f>IF(Situk!I102="",ISBLANK(value),Situk!I102+I101)</f>
        <v>0</v>
      </c>
      <c r="J102" t="b">
        <f>IF(Situk!J102="",ISBLANK(value),Situk!J102+J101)</f>
        <v>0</v>
      </c>
      <c r="K102" t="b">
        <f>IF(Situk!K102="",ISBLANK(value),Situk!K102+K101)</f>
        <v>0</v>
      </c>
      <c r="L102" t="b">
        <f>IF(Situk!L102="",ISBLANK(value),Situk!L102+L101)</f>
        <v>0</v>
      </c>
      <c r="M102" t="b">
        <f>IF(Situk!M102="",ISBLANK(value),Situk!M102+M101)</f>
        <v>0</v>
      </c>
      <c r="N102" t="b">
        <f>IF(Situk!N102="",ISBLANK(value),Situk!N102+N101)</f>
        <v>0</v>
      </c>
      <c r="O102" t="b">
        <f>IF(Situk!O102="",ISBLANK(value),Situk!O102+O101)</f>
        <v>0</v>
      </c>
      <c r="P102" t="b">
        <f>IF(Situk!P102="",ISBLANK(value),Situk!P102+P101)</f>
        <v>0</v>
      </c>
      <c r="Q102" t="b">
        <f>IF(Situk!Q102="",ISBLANK(value),Situk!Q102+Q101)</f>
        <v>0</v>
      </c>
      <c r="R102" t="b">
        <f>IF(Situk!R102="",ISBLANK(value),Situk!R102+R101)</f>
        <v>0</v>
      </c>
      <c r="S102" t="b">
        <f>IF(Situk!S102="",ISBLANK(value),Situk!S102+S101)</f>
        <v>0</v>
      </c>
      <c r="T102" t="b">
        <f>IF(Situk!T102="",ISBLANK(value),Situk!T102+T101)</f>
        <v>0</v>
      </c>
      <c r="U102">
        <f>IF(Situk!U102="",ISBLANK(value),Situk!U102+U101)</f>
        <v>82229</v>
      </c>
      <c r="V102">
        <f>IF(Situk!V102="",ISBLANK(value),Situk!V102+V101)</f>
        <v>59164</v>
      </c>
      <c r="W102" t="b">
        <f>IF(Situk!W102="",ISBLANK(value),Situk!W102+W101)</f>
        <v>0</v>
      </c>
      <c r="X102" t="b">
        <f>IF(Situk!X102="",ISBLANK(value),Situk!X102+X101)</f>
        <v>0</v>
      </c>
      <c r="Y102" t="b">
        <f>IF(Situk!Y102="",ISBLANK(value),Situk!Y102+Y101)</f>
        <v>0</v>
      </c>
      <c r="Z102" t="b">
        <f>IF(Situk!Z102="",ISBLANK(value),Situk!Z102+Z101)</f>
        <v>0</v>
      </c>
      <c r="AA102" t="b">
        <f>IF(Situk!AA102="",ISBLANK(value),Situk!AA102+AA101)</f>
        <v>0</v>
      </c>
      <c r="AB102" t="b">
        <f>IF(Situk!AB102="",ISBLANK(value),Situk!AB102+AB101)</f>
        <v>0</v>
      </c>
      <c r="AC102" t="b">
        <f>IF(Situk!AC102="",ISBLANK(value),Situk!AC102+AC101)</f>
        <v>0</v>
      </c>
      <c r="AD102" t="b">
        <f>IF(Situk!AD102="",ISBLANK(value),Situk!AD102+AD101)</f>
        <v>0</v>
      </c>
      <c r="AE102">
        <f>IF(Situk!AE102="",ISBLANK(value),Situk!AE102+AE101)</f>
        <v>56007</v>
      </c>
      <c r="AF102">
        <f>IF(Situk!AF102="",ISBLANK(value),Situk!AF102+AF101)</f>
        <v>90244</v>
      </c>
      <c r="AG102" t="b">
        <f>IF(Situk!AG102="",ISBLANK(value),Situk!AG102+AG101)</f>
        <v>0</v>
      </c>
      <c r="AH102">
        <f>IF(Situk!AH102="",ISBLANK(value),Situk!AH102+AH101)</f>
        <v>71954</v>
      </c>
      <c r="AI102" t="b">
        <f>IF(Situk!AI102="",ISBLANK(value),Situk!AI102+AI101)</f>
        <v>0</v>
      </c>
      <c r="AJ102">
        <f>IF(Situk!AJ102="",ISBLANK(value),Situk!AJ102+AJ101)</f>
        <v>101893</v>
      </c>
    </row>
    <row r="103" spans="1:36" x14ac:dyDescent="0.25">
      <c r="A103" s="1">
        <v>44418</v>
      </c>
      <c r="B103" s="3">
        <v>222</v>
      </c>
      <c r="C103">
        <f>IF(Situk!C103="",ISBLANK(value),Situk!C103+C102)</f>
        <v>45808</v>
      </c>
      <c r="D103">
        <f>IF(Situk!D103="",ISBLANK(value),Situk!D103+D102)</f>
        <v>83125</v>
      </c>
      <c r="E103" t="b">
        <f>IF(Situk!E103="",ISBLANK(value),Situk!E103+E102)</f>
        <v>0</v>
      </c>
      <c r="F103" t="b">
        <f>IF(Situk!F103="",ISBLANK(value),Situk!F103+F102)</f>
        <v>0</v>
      </c>
      <c r="G103" t="b">
        <f>IF(Situk!G103="",ISBLANK(value),Situk!G103+G102)</f>
        <v>0</v>
      </c>
      <c r="H103" t="b">
        <f>IF(Situk!H103="",ISBLANK(value),Situk!H103+H102)</f>
        <v>0</v>
      </c>
      <c r="I103" t="b">
        <f>IF(Situk!I103="",ISBLANK(value),Situk!I103+I102)</f>
        <v>0</v>
      </c>
      <c r="J103" t="b">
        <f>IF(Situk!J103="",ISBLANK(value),Situk!J103+J102)</f>
        <v>0</v>
      </c>
      <c r="K103" t="b">
        <f>IF(Situk!K103="",ISBLANK(value),Situk!K103+K102)</f>
        <v>0</v>
      </c>
      <c r="L103" t="b">
        <f>IF(Situk!L103="",ISBLANK(value),Situk!L103+L102)</f>
        <v>0</v>
      </c>
      <c r="M103" t="b">
        <f>IF(Situk!M103="",ISBLANK(value),Situk!M103+M102)</f>
        <v>0</v>
      </c>
      <c r="N103" t="b">
        <f>IF(Situk!N103="",ISBLANK(value),Situk!N103+N102)</f>
        <v>0</v>
      </c>
      <c r="O103" t="b">
        <f>IF(Situk!O103="",ISBLANK(value),Situk!O103+O102)</f>
        <v>0</v>
      </c>
      <c r="P103" t="b">
        <f>IF(Situk!P103="",ISBLANK(value),Situk!P103+P102)</f>
        <v>0</v>
      </c>
      <c r="Q103" t="b">
        <f>IF(Situk!Q103="",ISBLANK(value),Situk!Q103+Q102)</f>
        <v>0</v>
      </c>
      <c r="R103" t="b">
        <f>IF(Situk!R103="",ISBLANK(value),Situk!R103+R102)</f>
        <v>0</v>
      </c>
      <c r="S103" t="b">
        <f>IF(Situk!S103="",ISBLANK(value),Situk!S103+S102)</f>
        <v>0</v>
      </c>
      <c r="T103" t="b">
        <f>IF(Situk!T103="",ISBLANK(value),Situk!T103+T102)</f>
        <v>0</v>
      </c>
      <c r="U103">
        <f>IF(Situk!U103="",ISBLANK(value),Situk!U103+U102)</f>
        <v>82639</v>
      </c>
      <c r="V103">
        <f>IF(Situk!V103="",ISBLANK(value),Situk!V103+V102)</f>
        <v>60181</v>
      </c>
      <c r="W103" t="b">
        <f>IF(Situk!W103="",ISBLANK(value),Situk!W103+W102)</f>
        <v>0</v>
      </c>
      <c r="X103" t="b">
        <f>IF(Situk!X103="",ISBLANK(value),Situk!X103+X102)</f>
        <v>0</v>
      </c>
      <c r="Y103" t="b">
        <f>IF(Situk!Y103="",ISBLANK(value),Situk!Y103+Y102)</f>
        <v>0</v>
      </c>
      <c r="Z103" t="b">
        <f>IF(Situk!Z103="",ISBLANK(value),Situk!Z103+Z102)</f>
        <v>0</v>
      </c>
      <c r="AA103" t="b">
        <f>IF(Situk!AA103="",ISBLANK(value),Situk!AA103+AA102)</f>
        <v>0</v>
      </c>
      <c r="AB103" t="b">
        <f>IF(Situk!AB103="",ISBLANK(value),Situk!AB103+AB102)</f>
        <v>0</v>
      </c>
      <c r="AC103" t="b">
        <f>IF(Situk!AC103="",ISBLANK(value),Situk!AC103+AC102)</f>
        <v>0</v>
      </c>
      <c r="AD103" t="b">
        <f>IF(Situk!AD103="",ISBLANK(value),Situk!AD103+AD102)</f>
        <v>0</v>
      </c>
      <c r="AE103">
        <f>IF(Situk!AE103="",ISBLANK(value),Situk!AE103+AE102)</f>
        <v>56466</v>
      </c>
      <c r="AF103">
        <f>IF(Situk!AF103="",ISBLANK(value),Situk!AF103+AF102)</f>
        <v>91092</v>
      </c>
      <c r="AG103" t="b">
        <f>IF(Situk!AG103="",ISBLANK(value),Situk!AG103+AG102)</f>
        <v>0</v>
      </c>
      <c r="AH103">
        <f>IF(Situk!AH103="",ISBLANK(value),Situk!AH103+AH102)</f>
        <v>72530</v>
      </c>
      <c r="AI103" t="b">
        <f>IF(Situk!AI103="",ISBLANK(value),Situk!AI103+AI102)</f>
        <v>0</v>
      </c>
      <c r="AJ103" t="b">
        <f>IF(Situk!AJ103="",ISBLANK(value),Situk!AJ103+AJ102)</f>
        <v>0</v>
      </c>
    </row>
    <row r="104" spans="1:36" x14ac:dyDescent="0.25">
      <c r="A104" s="1">
        <v>44419</v>
      </c>
      <c r="B104" s="3">
        <v>223</v>
      </c>
      <c r="C104">
        <f>IF(Situk!C104="",ISBLANK(value),Situk!C104+C103)</f>
        <v>45872</v>
      </c>
      <c r="D104">
        <f>IF(Situk!D104="",ISBLANK(value),Situk!D104+D103)</f>
        <v>83338</v>
      </c>
      <c r="E104" t="b">
        <f>IF(Situk!E104="",ISBLANK(value),Situk!E104+E103)</f>
        <v>0</v>
      </c>
      <c r="F104" t="b">
        <f>IF(Situk!F104="",ISBLANK(value),Situk!F104+F103)</f>
        <v>0</v>
      </c>
      <c r="G104" t="b">
        <f>IF(Situk!G104="",ISBLANK(value),Situk!G104+G103)</f>
        <v>0</v>
      </c>
      <c r="H104" t="b">
        <f>IF(Situk!H104="",ISBLANK(value),Situk!H104+H103)</f>
        <v>0</v>
      </c>
      <c r="I104" t="b">
        <f>IF(Situk!I104="",ISBLANK(value),Situk!I104+I103)</f>
        <v>0</v>
      </c>
      <c r="J104" t="b">
        <f>IF(Situk!J104="",ISBLANK(value),Situk!J104+J103)</f>
        <v>0</v>
      </c>
      <c r="K104" t="b">
        <f>IF(Situk!K104="",ISBLANK(value),Situk!K104+K103)</f>
        <v>0</v>
      </c>
      <c r="L104" t="b">
        <f>IF(Situk!L104="",ISBLANK(value),Situk!L104+L103)</f>
        <v>0</v>
      </c>
      <c r="M104" t="b">
        <f>IF(Situk!M104="",ISBLANK(value),Situk!M104+M103)</f>
        <v>0</v>
      </c>
      <c r="N104" t="b">
        <f>IF(Situk!N104="",ISBLANK(value),Situk!N104+N103)</f>
        <v>0</v>
      </c>
      <c r="O104" t="b">
        <f>IF(Situk!O104="",ISBLANK(value),Situk!O104+O103)</f>
        <v>0</v>
      </c>
      <c r="P104" t="b">
        <f>IF(Situk!P104="",ISBLANK(value),Situk!P104+P103)</f>
        <v>0</v>
      </c>
      <c r="Q104" t="b">
        <f>IF(Situk!Q104="",ISBLANK(value),Situk!Q104+Q103)</f>
        <v>0</v>
      </c>
      <c r="R104" t="b">
        <f>IF(Situk!R104="",ISBLANK(value),Situk!R104+R103)</f>
        <v>0</v>
      </c>
      <c r="S104" t="b">
        <f>IF(Situk!S104="",ISBLANK(value),Situk!S104+S103)</f>
        <v>0</v>
      </c>
      <c r="T104" t="b">
        <f>IF(Situk!T104="",ISBLANK(value),Situk!T104+T103)</f>
        <v>0</v>
      </c>
      <c r="U104">
        <f>IF(Situk!U104="",ISBLANK(value),Situk!U104+U103)</f>
        <v>83144</v>
      </c>
      <c r="V104">
        <f>IF(Situk!V104="",ISBLANK(value),Situk!V104+V103)</f>
        <v>60511</v>
      </c>
      <c r="W104" t="b">
        <f>IF(Situk!W104="",ISBLANK(value),Situk!W104+W103)</f>
        <v>0</v>
      </c>
      <c r="X104" t="b">
        <f>IF(Situk!X104="",ISBLANK(value),Situk!X104+X103)</f>
        <v>0</v>
      </c>
      <c r="Y104" t="b">
        <f>IF(Situk!Y104="",ISBLANK(value),Situk!Y104+Y103)</f>
        <v>0</v>
      </c>
      <c r="Z104" t="b">
        <f>IF(Situk!Z104="",ISBLANK(value),Situk!Z104+Z103)</f>
        <v>0</v>
      </c>
      <c r="AA104" t="b">
        <f>IF(Situk!AA104="",ISBLANK(value),Situk!AA104+AA103)</f>
        <v>0</v>
      </c>
      <c r="AB104" t="b">
        <f>IF(Situk!AB104="",ISBLANK(value),Situk!AB104+AB103)</f>
        <v>0</v>
      </c>
      <c r="AC104" t="b">
        <f>IF(Situk!AC104="",ISBLANK(value),Situk!AC104+AC103)</f>
        <v>0</v>
      </c>
      <c r="AD104" t="b">
        <f>IF(Situk!AD104="",ISBLANK(value),Situk!AD104+AD103)</f>
        <v>0</v>
      </c>
      <c r="AE104">
        <f>IF(Situk!AE104="",ISBLANK(value),Situk!AE104+AE103)</f>
        <v>56738</v>
      </c>
      <c r="AF104" t="b">
        <f>IF(Situk!AF104="",ISBLANK(value),Situk!AF104+AF103)</f>
        <v>0</v>
      </c>
      <c r="AG104" t="b">
        <f>IF(Situk!AG104="",ISBLANK(value),Situk!AG104+AG103)</f>
        <v>0</v>
      </c>
      <c r="AH104" t="b">
        <f>IF(Situk!AH104="",ISBLANK(value),Situk!AH104+AH103)</f>
        <v>0</v>
      </c>
      <c r="AI104" t="b">
        <f>IF(Situk!AI104="",ISBLANK(value),Situk!AI104+AI103)</f>
        <v>0</v>
      </c>
      <c r="AJ104" t="b">
        <f>IF(Situk!AJ104="",ISBLANK(value),Situk!AJ104+AJ103)</f>
        <v>0</v>
      </c>
    </row>
    <row r="105" spans="1:36" x14ac:dyDescent="0.25">
      <c r="A105" s="1">
        <v>44420</v>
      </c>
      <c r="B105" s="3">
        <v>224</v>
      </c>
      <c r="C105">
        <f>IF(Situk!C105="",ISBLANK(value),Situk!C105+C104)</f>
        <v>45953</v>
      </c>
      <c r="D105">
        <f>IF(Situk!D105="",ISBLANK(value),Situk!D105+D104)</f>
        <v>83405</v>
      </c>
      <c r="E105" t="b">
        <f>IF(Situk!E105="",ISBLANK(value),Situk!E105+E104)</f>
        <v>0</v>
      </c>
      <c r="F105" t="b">
        <f>IF(Situk!F105="",ISBLANK(value),Situk!F105+F104)</f>
        <v>0</v>
      </c>
      <c r="G105" t="b">
        <f>IF(Situk!G105="",ISBLANK(value),Situk!G105+G104)</f>
        <v>0</v>
      </c>
      <c r="H105" t="b">
        <f>IF(Situk!H105="",ISBLANK(value),Situk!H105+H104)</f>
        <v>0</v>
      </c>
      <c r="I105" t="b">
        <f>IF(Situk!I105="",ISBLANK(value),Situk!I105+I104)</f>
        <v>0</v>
      </c>
      <c r="J105" t="b">
        <f>IF(Situk!J105="",ISBLANK(value),Situk!J105+J104)</f>
        <v>0</v>
      </c>
      <c r="K105" t="b">
        <f>IF(Situk!K105="",ISBLANK(value),Situk!K105+K104)</f>
        <v>0</v>
      </c>
      <c r="L105" t="b">
        <f>IF(Situk!L105="",ISBLANK(value),Situk!L105+L104)</f>
        <v>0</v>
      </c>
      <c r="M105" t="b">
        <f>IF(Situk!M105="",ISBLANK(value),Situk!M105+M104)</f>
        <v>0</v>
      </c>
      <c r="N105" t="b">
        <f>IF(Situk!N105="",ISBLANK(value),Situk!N105+N104)</f>
        <v>0</v>
      </c>
      <c r="O105" t="b">
        <f>IF(Situk!O105="",ISBLANK(value),Situk!O105+O104)</f>
        <v>0</v>
      </c>
      <c r="P105" t="b">
        <f>IF(Situk!P105="",ISBLANK(value),Situk!P105+P104)</f>
        <v>0</v>
      </c>
      <c r="Q105" t="b">
        <f>IF(Situk!Q105="",ISBLANK(value),Situk!Q105+Q104)</f>
        <v>0</v>
      </c>
      <c r="R105" t="b">
        <f>IF(Situk!R105="",ISBLANK(value),Situk!R105+R104)</f>
        <v>0</v>
      </c>
      <c r="S105" t="b">
        <f>IF(Situk!S105="",ISBLANK(value),Situk!S105+S104)</f>
        <v>0</v>
      </c>
      <c r="T105" t="b">
        <f>IF(Situk!T105="",ISBLANK(value),Situk!T105+T104)</f>
        <v>0</v>
      </c>
      <c r="U105">
        <f>IF(Situk!U105="",ISBLANK(value),Situk!U105+U104)</f>
        <v>85258</v>
      </c>
      <c r="V105">
        <f>IF(Situk!V105="",ISBLANK(value),Situk!V105+V104)</f>
        <v>61543</v>
      </c>
      <c r="W105" t="b">
        <f>IF(Situk!W105="",ISBLANK(value),Situk!W105+W104)</f>
        <v>0</v>
      </c>
      <c r="X105" t="b">
        <f>IF(Situk!X105="",ISBLANK(value),Situk!X105+X104)</f>
        <v>0</v>
      </c>
      <c r="Y105" t="b">
        <f>IF(Situk!Y105="",ISBLANK(value),Situk!Y105+Y104)</f>
        <v>0</v>
      </c>
      <c r="Z105" t="b">
        <f>IF(Situk!Z105="",ISBLANK(value),Situk!Z105+Z104)</f>
        <v>0</v>
      </c>
      <c r="AA105" t="b">
        <f>IF(Situk!AA105="",ISBLANK(value),Situk!AA105+AA104)</f>
        <v>0</v>
      </c>
      <c r="AB105" t="b">
        <f>IF(Situk!AB105="",ISBLANK(value),Situk!AB105+AB104)</f>
        <v>0</v>
      </c>
      <c r="AC105" t="b">
        <f>IF(Situk!AC105="",ISBLANK(value),Situk!AC105+AC104)</f>
        <v>0</v>
      </c>
      <c r="AD105" t="b">
        <f>IF(Situk!AD105="",ISBLANK(value),Situk!AD105+AD104)</f>
        <v>0</v>
      </c>
      <c r="AE105" t="b">
        <f>IF(Situk!AE105="",ISBLANK(value),Situk!AE105+AE104)</f>
        <v>0</v>
      </c>
      <c r="AF105" t="b">
        <f>IF(Situk!AF105="",ISBLANK(value),Situk!AF105+AF104)</f>
        <v>0</v>
      </c>
      <c r="AG105" t="b">
        <f>IF(Situk!AG105="",ISBLANK(value),Situk!AG105+AG104)</f>
        <v>0</v>
      </c>
      <c r="AH105" t="b">
        <f>IF(Situk!AH105="",ISBLANK(value),Situk!AH105+AH104)</f>
        <v>0</v>
      </c>
      <c r="AI105" t="b">
        <f>IF(Situk!AI105="",ISBLANK(value),Situk!AI105+AI104)</f>
        <v>0</v>
      </c>
      <c r="AJ105" t="b">
        <f>IF(Situk!AJ105="",ISBLANK(value),Situk!AJ105+AJ104)</f>
        <v>0</v>
      </c>
    </row>
    <row r="106" spans="1:36" x14ac:dyDescent="0.25">
      <c r="A106" s="1">
        <v>44421</v>
      </c>
      <c r="B106" s="3">
        <v>225</v>
      </c>
      <c r="C106">
        <f>IF(Situk!C106="",ISBLANK(value),Situk!C106+C105)</f>
        <v>46009</v>
      </c>
      <c r="D106">
        <f>IF(Situk!D106="",ISBLANK(value),Situk!D106+D105)</f>
        <v>83737</v>
      </c>
      <c r="E106" t="b">
        <f>IF(Situk!E106="",ISBLANK(value),Situk!E106+E105)</f>
        <v>0</v>
      </c>
      <c r="F106" t="b">
        <f>IF(Situk!F106="",ISBLANK(value),Situk!F106+F105)</f>
        <v>0</v>
      </c>
      <c r="G106" t="b">
        <f>IF(Situk!G106="",ISBLANK(value),Situk!G106+G105)</f>
        <v>0</v>
      </c>
      <c r="H106" t="b">
        <f>IF(Situk!H106="",ISBLANK(value),Situk!H106+H105)</f>
        <v>0</v>
      </c>
      <c r="I106" t="b">
        <f>IF(Situk!I106="",ISBLANK(value),Situk!I106+I105)</f>
        <v>0</v>
      </c>
      <c r="J106" t="b">
        <f>IF(Situk!J106="",ISBLANK(value),Situk!J106+J105)</f>
        <v>0</v>
      </c>
      <c r="K106" t="b">
        <f>IF(Situk!K106="",ISBLANK(value),Situk!K106+K105)</f>
        <v>0</v>
      </c>
      <c r="L106" t="b">
        <f>IF(Situk!L106="",ISBLANK(value),Situk!L106+L105)</f>
        <v>0</v>
      </c>
      <c r="M106" t="b">
        <f>IF(Situk!M106="",ISBLANK(value),Situk!M106+M105)</f>
        <v>0</v>
      </c>
      <c r="N106" t="b">
        <f>IF(Situk!N106="",ISBLANK(value),Situk!N106+N105)</f>
        <v>0</v>
      </c>
      <c r="O106" t="b">
        <f>IF(Situk!O106="",ISBLANK(value),Situk!O106+O105)</f>
        <v>0</v>
      </c>
      <c r="P106" t="b">
        <f>IF(Situk!P106="",ISBLANK(value),Situk!P106+P105)</f>
        <v>0</v>
      </c>
      <c r="Q106" t="b">
        <f>IF(Situk!Q106="",ISBLANK(value),Situk!Q106+Q105)</f>
        <v>0</v>
      </c>
      <c r="R106" t="b">
        <f>IF(Situk!R106="",ISBLANK(value),Situk!R106+R105)</f>
        <v>0</v>
      </c>
      <c r="S106" t="b">
        <f>IF(Situk!S106="",ISBLANK(value),Situk!S106+S105)</f>
        <v>0</v>
      </c>
      <c r="T106" t="b">
        <f>IF(Situk!T106="",ISBLANK(value),Situk!T106+T105)</f>
        <v>0</v>
      </c>
      <c r="U106">
        <f>IF(Situk!U106="",ISBLANK(value),Situk!U106+U105)</f>
        <v>89059</v>
      </c>
      <c r="V106">
        <f>IF(Situk!V106="",ISBLANK(value),Situk!V106+V105)</f>
        <v>61799</v>
      </c>
      <c r="W106" t="b">
        <f>IF(Situk!W106="",ISBLANK(value),Situk!W106+W105)</f>
        <v>0</v>
      </c>
      <c r="X106" t="b">
        <f>IF(Situk!X106="",ISBLANK(value),Situk!X106+X105)</f>
        <v>0</v>
      </c>
      <c r="Y106" t="b">
        <f>IF(Situk!Y106="",ISBLANK(value),Situk!Y106+Y105)</f>
        <v>0</v>
      </c>
      <c r="Z106" t="b">
        <f>IF(Situk!Z106="",ISBLANK(value),Situk!Z106+Z105)</f>
        <v>0</v>
      </c>
      <c r="AA106" t="b">
        <f>IF(Situk!AA106="",ISBLANK(value),Situk!AA106+AA105)</f>
        <v>0</v>
      </c>
      <c r="AB106" t="b">
        <f>IF(Situk!AB106="",ISBLANK(value),Situk!AB106+AB105)</f>
        <v>0</v>
      </c>
      <c r="AC106" t="b">
        <f>IF(Situk!AC106="",ISBLANK(value),Situk!AC106+AC105)</f>
        <v>0</v>
      </c>
      <c r="AD106" t="b">
        <f>IF(Situk!AD106="",ISBLANK(value),Situk!AD106+AD105)</f>
        <v>0</v>
      </c>
      <c r="AE106" t="b">
        <f>IF(Situk!AE106="",ISBLANK(value),Situk!AE106+AE105)</f>
        <v>0</v>
      </c>
      <c r="AF106" t="b">
        <f>IF(Situk!AF106="",ISBLANK(value),Situk!AF106+AF105)</f>
        <v>0</v>
      </c>
      <c r="AG106" t="b">
        <f>IF(Situk!AG106="",ISBLANK(value),Situk!AG106+AG105)</f>
        <v>0</v>
      </c>
      <c r="AH106" t="b">
        <f>IF(Situk!AH106="",ISBLANK(value),Situk!AH106+AH105)</f>
        <v>0</v>
      </c>
      <c r="AI106" t="b">
        <f>IF(Situk!AI106="",ISBLANK(value),Situk!AI106+AI105)</f>
        <v>0</v>
      </c>
      <c r="AJ106" t="b">
        <f>IF(Situk!AJ106="",ISBLANK(value),Situk!AJ106+AJ105)</f>
        <v>0</v>
      </c>
    </row>
    <row r="107" spans="1:36" x14ac:dyDescent="0.25">
      <c r="A107" s="1">
        <v>44422</v>
      </c>
      <c r="B107" s="3">
        <v>226</v>
      </c>
      <c r="C107">
        <f>IF(Situk!C107="",ISBLANK(value),Situk!C107+C106)</f>
        <v>46132</v>
      </c>
      <c r="D107">
        <f>IF(Situk!D107="",ISBLANK(value),Situk!D107+D106)</f>
        <v>83911</v>
      </c>
      <c r="E107" t="b">
        <f>IF(Situk!E107="",ISBLANK(value),Situk!E107+E106)</f>
        <v>0</v>
      </c>
      <c r="F107" t="b">
        <f>IF(Situk!F107="",ISBLANK(value),Situk!F107+F106)</f>
        <v>0</v>
      </c>
      <c r="G107" t="b">
        <f>IF(Situk!G107="",ISBLANK(value),Situk!G107+G106)</f>
        <v>0</v>
      </c>
      <c r="H107" t="b">
        <f>IF(Situk!H107="",ISBLANK(value),Situk!H107+H106)</f>
        <v>0</v>
      </c>
      <c r="I107" t="b">
        <f>IF(Situk!I107="",ISBLANK(value),Situk!I107+I106)</f>
        <v>0</v>
      </c>
      <c r="J107" t="b">
        <f>IF(Situk!J107="",ISBLANK(value),Situk!J107+J106)</f>
        <v>0</v>
      </c>
      <c r="K107" t="b">
        <f>IF(Situk!K107="",ISBLANK(value),Situk!K107+K106)</f>
        <v>0</v>
      </c>
      <c r="L107" t="b">
        <f>IF(Situk!L107="",ISBLANK(value),Situk!L107+L106)</f>
        <v>0</v>
      </c>
      <c r="M107" t="b">
        <f>IF(Situk!M107="",ISBLANK(value),Situk!M107+M106)</f>
        <v>0</v>
      </c>
      <c r="N107" t="b">
        <f>IF(Situk!N107="",ISBLANK(value),Situk!N107+N106)</f>
        <v>0</v>
      </c>
      <c r="O107" t="b">
        <f>IF(Situk!O107="",ISBLANK(value),Situk!O107+O106)</f>
        <v>0</v>
      </c>
      <c r="P107" t="b">
        <f>IF(Situk!P107="",ISBLANK(value),Situk!P107+P106)</f>
        <v>0</v>
      </c>
      <c r="Q107" t="b">
        <f>IF(Situk!Q107="",ISBLANK(value),Situk!Q107+Q106)</f>
        <v>0</v>
      </c>
      <c r="R107" t="b">
        <f>IF(Situk!R107="",ISBLANK(value),Situk!R107+R106)</f>
        <v>0</v>
      </c>
      <c r="S107" t="b">
        <f>IF(Situk!S107="",ISBLANK(value),Situk!S107+S106)</f>
        <v>0</v>
      </c>
      <c r="T107" t="b">
        <f>IF(Situk!T107="",ISBLANK(value),Situk!T107+T106)</f>
        <v>0</v>
      </c>
      <c r="U107">
        <f>IF(Situk!U107="",ISBLANK(value),Situk!U107+U106)</f>
        <v>89673</v>
      </c>
      <c r="V107" t="b">
        <f>IF(Situk!V107="",ISBLANK(value),Situk!V107+V106)</f>
        <v>0</v>
      </c>
      <c r="W107" t="b">
        <f>IF(Situk!W107="",ISBLANK(value),Situk!W107+W106)</f>
        <v>0</v>
      </c>
      <c r="X107" t="b">
        <f>IF(Situk!X107="",ISBLANK(value),Situk!X107+X106)</f>
        <v>0</v>
      </c>
      <c r="Y107" t="b">
        <f>IF(Situk!Y107="",ISBLANK(value),Situk!Y107+Y106)</f>
        <v>0</v>
      </c>
      <c r="Z107" t="b">
        <f>IF(Situk!Z107="",ISBLANK(value),Situk!Z107+Z106)</f>
        <v>0</v>
      </c>
      <c r="AA107" t="b">
        <f>IF(Situk!AA107="",ISBLANK(value),Situk!AA107+AA106)</f>
        <v>0</v>
      </c>
      <c r="AB107" t="b">
        <f>IF(Situk!AB107="",ISBLANK(value),Situk!AB107+AB106)</f>
        <v>0</v>
      </c>
      <c r="AC107" t="b">
        <f>IF(Situk!AC107="",ISBLANK(value),Situk!AC107+AC106)</f>
        <v>0</v>
      </c>
      <c r="AD107" t="b">
        <f>IF(Situk!AD107="",ISBLANK(value),Situk!AD107+AD106)</f>
        <v>0</v>
      </c>
      <c r="AE107" t="b">
        <f>IF(Situk!AE107="",ISBLANK(value),Situk!AE107+AE106)</f>
        <v>0</v>
      </c>
      <c r="AF107" t="b">
        <f>IF(Situk!AF107="",ISBLANK(value),Situk!AF107+AF106)</f>
        <v>0</v>
      </c>
      <c r="AG107" t="b">
        <f>IF(Situk!AG107="",ISBLANK(value),Situk!AG107+AG106)</f>
        <v>0</v>
      </c>
      <c r="AH107" t="b">
        <f>IF(Situk!AH107="",ISBLANK(value),Situk!AH107+AH106)</f>
        <v>0</v>
      </c>
      <c r="AI107" t="b">
        <f>IF(Situk!AI107="",ISBLANK(value),Situk!AI107+AI106)</f>
        <v>0</v>
      </c>
      <c r="AJ107" t="b">
        <f>IF(Situk!AJ107="",ISBLANK(value),Situk!AJ107+AJ106)</f>
        <v>0</v>
      </c>
    </row>
    <row r="108" spans="1:36" x14ac:dyDescent="0.25">
      <c r="A108" s="1">
        <v>44423</v>
      </c>
      <c r="B108" s="3">
        <v>227</v>
      </c>
      <c r="C108">
        <f>IF(Situk!C108="",ISBLANK(value),Situk!C108+C107)</f>
        <v>46230</v>
      </c>
      <c r="D108">
        <f>IF(Situk!D108="",ISBLANK(value),Situk!D108+D107)</f>
        <v>84138</v>
      </c>
      <c r="E108" t="b">
        <f>IF(Situk!E108="",ISBLANK(value),Situk!E108+E107)</f>
        <v>0</v>
      </c>
      <c r="F108" t="b">
        <f>IF(Situk!F108="",ISBLANK(value),Situk!F108+F107)</f>
        <v>0</v>
      </c>
      <c r="G108" t="b">
        <f>IF(Situk!G108="",ISBLANK(value),Situk!G108+G107)</f>
        <v>0</v>
      </c>
      <c r="H108" t="b">
        <f>IF(Situk!H108="",ISBLANK(value),Situk!H108+H107)</f>
        <v>0</v>
      </c>
      <c r="I108" t="b">
        <f>IF(Situk!I108="",ISBLANK(value),Situk!I108+I107)</f>
        <v>0</v>
      </c>
      <c r="J108" t="b">
        <f>IF(Situk!J108="",ISBLANK(value),Situk!J108+J107)</f>
        <v>0</v>
      </c>
      <c r="K108" t="b">
        <f>IF(Situk!K108="",ISBLANK(value),Situk!K108+K107)</f>
        <v>0</v>
      </c>
      <c r="L108" t="b">
        <f>IF(Situk!L108="",ISBLANK(value),Situk!L108+L107)</f>
        <v>0</v>
      </c>
      <c r="M108" t="b">
        <f>IF(Situk!M108="",ISBLANK(value),Situk!M108+M107)</f>
        <v>0</v>
      </c>
      <c r="N108" t="b">
        <f>IF(Situk!N108="",ISBLANK(value),Situk!N108+N107)</f>
        <v>0</v>
      </c>
      <c r="O108" t="b">
        <f>IF(Situk!O108="",ISBLANK(value),Situk!O108+O107)</f>
        <v>0</v>
      </c>
      <c r="P108" t="b">
        <f>IF(Situk!P108="",ISBLANK(value),Situk!P108+P107)</f>
        <v>0</v>
      </c>
      <c r="Q108" t="b">
        <f>IF(Situk!Q108="",ISBLANK(value),Situk!Q108+Q107)</f>
        <v>0</v>
      </c>
      <c r="R108" t="b">
        <f>IF(Situk!R108="",ISBLANK(value),Situk!R108+R107)</f>
        <v>0</v>
      </c>
      <c r="S108" t="b">
        <f>IF(Situk!S108="",ISBLANK(value),Situk!S108+S107)</f>
        <v>0</v>
      </c>
      <c r="T108" t="b">
        <f>IF(Situk!T108="",ISBLANK(value),Situk!T108+T107)</f>
        <v>0</v>
      </c>
      <c r="U108">
        <f>IF(Situk!U108="",ISBLANK(value),Situk!U108+U107)</f>
        <v>90351</v>
      </c>
      <c r="V108" t="b">
        <f>IF(Situk!V108="",ISBLANK(value),Situk!V108+V107)</f>
        <v>0</v>
      </c>
      <c r="W108" t="b">
        <f>IF(Situk!W108="",ISBLANK(value),Situk!W108+W107)</f>
        <v>0</v>
      </c>
      <c r="X108" t="b">
        <f>IF(Situk!X108="",ISBLANK(value),Situk!X108+X107)</f>
        <v>0</v>
      </c>
      <c r="Y108" t="b">
        <f>IF(Situk!Y108="",ISBLANK(value),Situk!Y108+Y107)</f>
        <v>0</v>
      </c>
      <c r="Z108" t="b">
        <f>IF(Situk!Z108="",ISBLANK(value),Situk!Z108+Z107)</f>
        <v>0</v>
      </c>
      <c r="AA108" t="b">
        <f>IF(Situk!AA108="",ISBLANK(value),Situk!AA108+AA107)</f>
        <v>0</v>
      </c>
      <c r="AB108" t="b">
        <f>IF(Situk!AB108="",ISBLANK(value),Situk!AB108+AB107)</f>
        <v>0</v>
      </c>
      <c r="AC108" t="b">
        <f>IF(Situk!AC108="",ISBLANK(value),Situk!AC108+AC107)</f>
        <v>0</v>
      </c>
      <c r="AD108" t="b">
        <f>IF(Situk!AD108="",ISBLANK(value),Situk!AD108+AD107)</f>
        <v>0</v>
      </c>
      <c r="AE108" t="b">
        <f>IF(Situk!AE108="",ISBLANK(value),Situk!AE108+AE107)</f>
        <v>0</v>
      </c>
      <c r="AF108" t="b">
        <f>IF(Situk!AF108="",ISBLANK(value),Situk!AF108+AF107)</f>
        <v>0</v>
      </c>
      <c r="AG108" t="b">
        <f>IF(Situk!AG108="",ISBLANK(value),Situk!AG108+AG107)</f>
        <v>0</v>
      </c>
      <c r="AH108" t="b">
        <f>IF(Situk!AH108="",ISBLANK(value),Situk!AH108+AH107)</f>
        <v>0</v>
      </c>
      <c r="AI108" t="b">
        <f>IF(Situk!AI108="",ISBLANK(value),Situk!AI108+AI107)</f>
        <v>0</v>
      </c>
      <c r="AJ108" t="b">
        <f>IF(Situk!AJ108="",ISBLANK(value),Situk!AJ108+AJ107)</f>
        <v>0</v>
      </c>
    </row>
    <row r="109" spans="1:36" x14ac:dyDescent="0.25">
      <c r="A109" s="1">
        <v>44424</v>
      </c>
      <c r="B109" s="3">
        <v>228</v>
      </c>
      <c r="C109">
        <f>IF(Situk!C109="",ISBLANK(value),Situk!C109+C108)</f>
        <v>46280</v>
      </c>
      <c r="D109">
        <f>IF(Situk!D109="",ISBLANK(value),Situk!D109+D108)</f>
        <v>84372</v>
      </c>
      <c r="E109" t="b">
        <f>IF(Situk!E109="",ISBLANK(value),Situk!E109+E108)</f>
        <v>0</v>
      </c>
      <c r="F109" t="b">
        <f>IF(Situk!F109="",ISBLANK(value),Situk!F109+F108)</f>
        <v>0</v>
      </c>
      <c r="G109" t="b">
        <f>IF(Situk!G109="",ISBLANK(value),Situk!G109+G108)</f>
        <v>0</v>
      </c>
      <c r="H109" t="b">
        <f>IF(Situk!H109="",ISBLANK(value),Situk!H109+H108)</f>
        <v>0</v>
      </c>
      <c r="I109" t="b">
        <f>IF(Situk!I109="",ISBLANK(value),Situk!I109+I108)</f>
        <v>0</v>
      </c>
      <c r="J109" t="b">
        <f>IF(Situk!J109="",ISBLANK(value),Situk!J109+J108)</f>
        <v>0</v>
      </c>
      <c r="K109" t="b">
        <f>IF(Situk!K109="",ISBLANK(value),Situk!K109+K108)</f>
        <v>0</v>
      </c>
      <c r="L109" t="b">
        <f>IF(Situk!L109="",ISBLANK(value),Situk!L109+L108)</f>
        <v>0</v>
      </c>
      <c r="M109" t="b">
        <f>IF(Situk!M109="",ISBLANK(value),Situk!M109+M108)</f>
        <v>0</v>
      </c>
      <c r="N109" t="b">
        <f>IF(Situk!N109="",ISBLANK(value),Situk!N109+N108)</f>
        <v>0</v>
      </c>
      <c r="O109" t="b">
        <f>IF(Situk!O109="",ISBLANK(value),Situk!O109+O108)</f>
        <v>0</v>
      </c>
      <c r="P109" t="b">
        <f>IF(Situk!P109="",ISBLANK(value),Situk!P109+P108)</f>
        <v>0</v>
      </c>
      <c r="Q109" t="b">
        <f>IF(Situk!Q109="",ISBLANK(value),Situk!Q109+Q108)</f>
        <v>0</v>
      </c>
      <c r="R109" t="b">
        <f>IF(Situk!R109="",ISBLANK(value),Situk!R109+R108)</f>
        <v>0</v>
      </c>
      <c r="S109" t="b">
        <f>IF(Situk!S109="",ISBLANK(value),Situk!S109+S108)</f>
        <v>0</v>
      </c>
      <c r="T109" t="b">
        <f>IF(Situk!T109="",ISBLANK(value),Situk!T109+T108)</f>
        <v>0</v>
      </c>
      <c r="U109" t="b">
        <f>IF(Situk!U109="",ISBLANK(value),Situk!U109+U108)</f>
        <v>0</v>
      </c>
      <c r="V109" t="b">
        <f>IF(Situk!V109="",ISBLANK(value),Situk!V109+V108)</f>
        <v>0</v>
      </c>
      <c r="W109" t="b">
        <f>IF(Situk!W109="",ISBLANK(value),Situk!W109+W108)</f>
        <v>0</v>
      </c>
      <c r="X109" t="b">
        <f>IF(Situk!X109="",ISBLANK(value),Situk!X109+X108)</f>
        <v>0</v>
      </c>
      <c r="Y109" t="b">
        <f>IF(Situk!Y109="",ISBLANK(value),Situk!Y109+Y108)</f>
        <v>0</v>
      </c>
      <c r="Z109" t="b">
        <f>IF(Situk!Z109="",ISBLANK(value),Situk!Z109+Z108)</f>
        <v>0</v>
      </c>
      <c r="AA109" t="b">
        <f>IF(Situk!AA109="",ISBLANK(value),Situk!AA109+AA108)</f>
        <v>0</v>
      </c>
      <c r="AB109" t="b">
        <f>IF(Situk!AB109="",ISBLANK(value),Situk!AB109+AB108)</f>
        <v>0</v>
      </c>
      <c r="AC109" t="b">
        <f>IF(Situk!AC109="",ISBLANK(value),Situk!AC109+AC108)</f>
        <v>0</v>
      </c>
      <c r="AD109" t="b">
        <f>IF(Situk!AD109="",ISBLANK(value),Situk!AD109+AD108)</f>
        <v>0</v>
      </c>
      <c r="AE109" t="b">
        <f>IF(Situk!AE109="",ISBLANK(value),Situk!AE109+AE108)</f>
        <v>0</v>
      </c>
      <c r="AF109" t="b">
        <f>IF(Situk!AF109="",ISBLANK(value),Situk!AF109+AF108)</f>
        <v>0</v>
      </c>
      <c r="AG109" t="b">
        <f>IF(Situk!AG109="",ISBLANK(value),Situk!AG109+AG108)</f>
        <v>0</v>
      </c>
      <c r="AH109" t="b">
        <f>IF(Situk!AH109="",ISBLANK(value),Situk!AH109+AH108)</f>
        <v>0</v>
      </c>
      <c r="AI109" t="b">
        <f>IF(Situk!AI109="",ISBLANK(value),Situk!AI109+AI108)</f>
        <v>0</v>
      </c>
      <c r="AJ109" t="b">
        <f>IF(Situk!AJ109="",ISBLANK(value),Situk!AJ109+AJ108)</f>
        <v>0</v>
      </c>
    </row>
    <row r="110" spans="1:36" x14ac:dyDescent="0.25">
      <c r="A110" s="1">
        <v>44425</v>
      </c>
      <c r="B110" s="3">
        <v>229</v>
      </c>
      <c r="C110">
        <f>IF(Situk!C110="",ISBLANK(value),Situk!C110+C109)</f>
        <v>46318</v>
      </c>
      <c r="D110">
        <f>IF(Situk!D110="",ISBLANK(value),Situk!D110+D109)</f>
        <v>84383</v>
      </c>
      <c r="E110" t="b">
        <f>IF(Situk!E110="",ISBLANK(value),Situk!E110+E109)</f>
        <v>0</v>
      </c>
      <c r="F110" t="b">
        <f>IF(Situk!F110="",ISBLANK(value),Situk!F110+F109)</f>
        <v>0</v>
      </c>
      <c r="G110" t="b">
        <f>IF(Situk!G110="",ISBLANK(value),Situk!G110+G109)</f>
        <v>0</v>
      </c>
      <c r="H110" t="b">
        <f>IF(Situk!H110="",ISBLANK(value),Situk!H110+H109)</f>
        <v>0</v>
      </c>
      <c r="I110" t="b">
        <f>IF(Situk!I110="",ISBLANK(value),Situk!I110+I109)</f>
        <v>0</v>
      </c>
      <c r="J110" t="b">
        <f>IF(Situk!J110="",ISBLANK(value),Situk!J110+J109)</f>
        <v>0</v>
      </c>
      <c r="K110" t="b">
        <f>IF(Situk!K110="",ISBLANK(value),Situk!K110+K109)</f>
        <v>0</v>
      </c>
      <c r="L110" t="b">
        <f>IF(Situk!L110="",ISBLANK(value),Situk!L110+L109)</f>
        <v>0</v>
      </c>
      <c r="M110" t="b">
        <f>IF(Situk!M110="",ISBLANK(value),Situk!M110+M109)</f>
        <v>0</v>
      </c>
      <c r="N110" t="b">
        <f>IF(Situk!N110="",ISBLANK(value),Situk!N110+N109)</f>
        <v>0</v>
      </c>
      <c r="O110" t="b">
        <f>IF(Situk!O110="",ISBLANK(value),Situk!O110+O109)</f>
        <v>0</v>
      </c>
      <c r="P110" t="b">
        <f>IF(Situk!P110="",ISBLANK(value),Situk!P110+P109)</f>
        <v>0</v>
      </c>
      <c r="Q110" t="b">
        <f>IF(Situk!Q110="",ISBLANK(value),Situk!Q110+Q109)</f>
        <v>0</v>
      </c>
      <c r="R110" t="b">
        <f>IF(Situk!R110="",ISBLANK(value),Situk!R110+R109)</f>
        <v>0</v>
      </c>
      <c r="S110" t="b">
        <f>IF(Situk!S110="",ISBLANK(value),Situk!S110+S109)</f>
        <v>0</v>
      </c>
      <c r="T110" t="b">
        <f>IF(Situk!T110="",ISBLANK(value),Situk!T110+T109)</f>
        <v>0</v>
      </c>
      <c r="U110" t="b">
        <f>IF(Situk!U110="",ISBLANK(value),Situk!U110+U109)</f>
        <v>0</v>
      </c>
      <c r="V110" t="b">
        <f>IF(Situk!V110="",ISBLANK(value),Situk!V110+V109)</f>
        <v>0</v>
      </c>
      <c r="W110" t="b">
        <f>IF(Situk!W110="",ISBLANK(value),Situk!W110+W109)</f>
        <v>0</v>
      </c>
      <c r="X110" t="b">
        <f>IF(Situk!X110="",ISBLANK(value),Situk!X110+X109)</f>
        <v>0</v>
      </c>
      <c r="Y110" t="b">
        <f>IF(Situk!Y110="",ISBLANK(value),Situk!Y110+Y109)</f>
        <v>0</v>
      </c>
      <c r="Z110" t="b">
        <f>IF(Situk!Z110="",ISBLANK(value),Situk!Z110+Z109)</f>
        <v>0</v>
      </c>
      <c r="AA110" t="b">
        <f>IF(Situk!AA110="",ISBLANK(value),Situk!AA110+AA109)</f>
        <v>0</v>
      </c>
      <c r="AB110" t="b">
        <f>IF(Situk!AB110="",ISBLANK(value),Situk!AB110+AB109)</f>
        <v>0</v>
      </c>
      <c r="AC110" t="b">
        <f>IF(Situk!AC110="",ISBLANK(value),Situk!AC110+AC109)</f>
        <v>0</v>
      </c>
      <c r="AD110" t="b">
        <f>IF(Situk!AD110="",ISBLANK(value),Situk!AD110+AD109)</f>
        <v>0</v>
      </c>
      <c r="AE110" t="b">
        <f>IF(Situk!AE110="",ISBLANK(value),Situk!AE110+AE109)</f>
        <v>0</v>
      </c>
      <c r="AF110" t="b">
        <f>IF(Situk!AF110="",ISBLANK(value),Situk!AF110+AF109)</f>
        <v>0</v>
      </c>
      <c r="AG110" t="b">
        <f>IF(Situk!AG110="",ISBLANK(value),Situk!AG110+AG109)</f>
        <v>0</v>
      </c>
      <c r="AH110" t="b">
        <f>IF(Situk!AH110="",ISBLANK(value),Situk!AH110+AH109)</f>
        <v>0</v>
      </c>
      <c r="AI110" t="b">
        <f>IF(Situk!AI110="",ISBLANK(value),Situk!AI110+AI109)</f>
        <v>0</v>
      </c>
      <c r="AJ110" t="b">
        <f>IF(Situk!AJ110="",ISBLANK(value),Situk!AJ110+AJ109)</f>
        <v>0</v>
      </c>
    </row>
    <row r="111" spans="1:36" x14ac:dyDescent="0.25">
      <c r="A111" s="1">
        <v>44426</v>
      </c>
      <c r="B111" s="3">
        <v>230</v>
      </c>
      <c r="C111">
        <f>IF(Situk!C111="",ISBLANK(value),Situk!C111+C110)</f>
        <v>46348</v>
      </c>
      <c r="D111" t="b">
        <f>IF(Situk!D111="",ISBLANK(value),Situk!D111+D110)</f>
        <v>0</v>
      </c>
      <c r="E111" t="b">
        <f>IF(Situk!E111="",ISBLANK(value),Situk!E111+E110)</f>
        <v>0</v>
      </c>
      <c r="F111" t="b">
        <f>IF(Situk!F111="",ISBLANK(value),Situk!F111+F110)</f>
        <v>0</v>
      </c>
      <c r="G111" t="b">
        <f>IF(Situk!G111="",ISBLANK(value),Situk!G111+G110)</f>
        <v>0</v>
      </c>
      <c r="H111" t="b">
        <f>IF(Situk!H111="",ISBLANK(value),Situk!H111+H110)</f>
        <v>0</v>
      </c>
      <c r="I111" t="b">
        <f>IF(Situk!I111="",ISBLANK(value),Situk!I111+I110)</f>
        <v>0</v>
      </c>
      <c r="J111" t="b">
        <f>IF(Situk!J111="",ISBLANK(value),Situk!J111+J110)</f>
        <v>0</v>
      </c>
      <c r="K111" t="b">
        <f>IF(Situk!K111="",ISBLANK(value),Situk!K111+K110)</f>
        <v>0</v>
      </c>
      <c r="L111" t="b">
        <f>IF(Situk!L111="",ISBLANK(value),Situk!L111+L110)</f>
        <v>0</v>
      </c>
      <c r="M111" t="b">
        <f>IF(Situk!M111="",ISBLANK(value),Situk!M111+M110)</f>
        <v>0</v>
      </c>
      <c r="N111" t="b">
        <f>IF(Situk!N111="",ISBLANK(value),Situk!N111+N110)</f>
        <v>0</v>
      </c>
      <c r="O111" t="b">
        <f>IF(Situk!O111="",ISBLANK(value),Situk!O111+O110)</f>
        <v>0</v>
      </c>
      <c r="P111" t="b">
        <f>IF(Situk!P111="",ISBLANK(value),Situk!P111+P110)</f>
        <v>0</v>
      </c>
      <c r="Q111" t="b">
        <f>IF(Situk!Q111="",ISBLANK(value),Situk!Q111+Q110)</f>
        <v>0</v>
      </c>
      <c r="R111" t="b">
        <f>IF(Situk!R111="",ISBLANK(value),Situk!R111+R110)</f>
        <v>0</v>
      </c>
      <c r="S111" t="b">
        <f>IF(Situk!S111="",ISBLANK(value),Situk!S111+S110)</f>
        <v>0</v>
      </c>
      <c r="T111" t="b">
        <f>IF(Situk!T111="",ISBLANK(value),Situk!T111+T110)</f>
        <v>0</v>
      </c>
      <c r="U111" t="b">
        <f>IF(Situk!U111="",ISBLANK(value),Situk!U111+U110)</f>
        <v>0</v>
      </c>
      <c r="V111" t="b">
        <f>IF(Situk!V111="",ISBLANK(value),Situk!V111+V110)</f>
        <v>0</v>
      </c>
      <c r="W111" t="b">
        <f>IF(Situk!W111="",ISBLANK(value),Situk!W111+W110)</f>
        <v>0</v>
      </c>
      <c r="X111" t="b">
        <f>IF(Situk!X111="",ISBLANK(value),Situk!X111+X110)</f>
        <v>0</v>
      </c>
      <c r="Y111" t="b">
        <f>IF(Situk!Y111="",ISBLANK(value),Situk!Y111+Y110)</f>
        <v>0</v>
      </c>
      <c r="Z111" t="b">
        <f>IF(Situk!Z111="",ISBLANK(value),Situk!Z111+Z110)</f>
        <v>0</v>
      </c>
      <c r="AA111" t="b">
        <f>IF(Situk!AA111="",ISBLANK(value),Situk!AA111+AA110)</f>
        <v>0</v>
      </c>
      <c r="AB111" t="b">
        <f>IF(Situk!AB111="",ISBLANK(value),Situk!AB111+AB110)</f>
        <v>0</v>
      </c>
      <c r="AC111" t="b">
        <f>IF(Situk!AC111="",ISBLANK(value),Situk!AC111+AC110)</f>
        <v>0</v>
      </c>
      <c r="AD111" t="b">
        <f>IF(Situk!AD111="",ISBLANK(value),Situk!AD111+AD110)</f>
        <v>0</v>
      </c>
      <c r="AE111" t="b">
        <f>IF(Situk!AE111="",ISBLANK(value),Situk!AE111+AE110)</f>
        <v>0</v>
      </c>
      <c r="AF111" t="b">
        <f>IF(Situk!AF111="",ISBLANK(value),Situk!AF111+AF110)</f>
        <v>0</v>
      </c>
      <c r="AG111" t="b">
        <f>IF(Situk!AG111="",ISBLANK(value),Situk!AG111+AG110)</f>
        <v>0</v>
      </c>
      <c r="AH111" t="b">
        <f>IF(Situk!AH111="",ISBLANK(value),Situk!AH111+AH110)</f>
        <v>0</v>
      </c>
      <c r="AI111" t="b">
        <f>IF(Situk!AI111="",ISBLANK(value),Situk!AI111+AI110)</f>
        <v>0</v>
      </c>
      <c r="AJ111" t="b">
        <f>IF(Situk!AJ111="",ISBLANK(value),Situk!AJ111+AJ110)</f>
        <v>0</v>
      </c>
    </row>
    <row r="112" spans="1:36" x14ac:dyDescent="0.25">
      <c r="A112" s="1">
        <v>44427</v>
      </c>
      <c r="B112" s="3">
        <v>231</v>
      </c>
      <c r="C112">
        <f>IF(Situk!C112="",ISBLANK(value),Situk!C112+C111)</f>
        <v>46367</v>
      </c>
      <c r="D112" t="b">
        <f>IF(Situk!D112="",ISBLANK(value),Situk!D112+D111)</f>
        <v>0</v>
      </c>
      <c r="E112" t="b">
        <f>IF(Situk!E112="",ISBLANK(value),Situk!E112+E111)</f>
        <v>0</v>
      </c>
      <c r="F112" t="b">
        <f>IF(Situk!F112="",ISBLANK(value),Situk!F112+F111)</f>
        <v>0</v>
      </c>
      <c r="G112" t="b">
        <f>IF(Situk!G112="",ISBLANK(value),Situk!G112+G111)</f>
        <v>0</v>
      </c>
      <c r="H112" t="b">
        <f>IF(Situk!H112="",ISBLANK(value),Situk!H112+H111)</f>
        <v>0</v>
      </c>
      <c r="I112" t="b">
        <f>IF(Situk!I112="",ISBLANK(value),Situk!I112+I111)</f>
        <v>0</v>
      </c>
      <c r="J112" t="b">
        <f>IF(Situk!J112="",ISBLANK(value),Situk!J112+J111)</f>
        <v>0</v>
      </c>
      <c r="K112" t="b">
        <f>IF(Situk!K112="",ISBLANK(value),Situk!K112+K111)</f>
        <v>0</v>
      </c>
      <c r="L112" t="b">
        <f>IF(Situk!L112="",ISBLANK(value),Situk!L112+L111)</f>
        <v>0</v>
      </c>
      <c r="M112" t="b">
        <f>IF(Situk!M112="",ISBLANK(value),Situk!M112+M111)</f>
        <v>0</v>
      </c>
      <c r="N112" t="b">
        <f>IF(Situk!N112="",ISBLANK(value),Situk!N112+N111)</f>
        <v>0</v>
      </c>
      <c r="O112" t="b">
        <f>IF(Situk!O112="",ISBLANK(value),Situk!O112+O111)</f>
        <v>0</v>
      </c>
      <c r="P112" t="b">
        <f>IF(Situk!P112="",ISBLANK(value),Situk!P112+P111)</f>
        <v>0</v>
      </c>
      <c r="Q112" t="b">
        <f>IF(Situk!Q112="",ISBLANK(value),Situk!Q112+Q111)</f>
        <v>0</v>
      </c>
      <c r="R112" t="b">
        <f>IF(Situk!R112="",ISBLANK(value),Situk!R112+R111)</f>
        <v>0</v>
      </c>
      <c r="S112" t="b">
        <f>IF(Situk!S112="",ISBLANK(value),Situk!S112+S111)</f>
        <v>0</v>
      </c>
      <c r="T112" t="b">
        <f>IF(Situk!T112="",ISBLANK(value),Situk!T112+T111)</f>
        <v>0</v>
      </c>
      <c r="U112" t="b">
        <f>IF(Situk!U112="",ISBLANK(value),Situk!U112+U111)</f>
        <v>0</v>
      </c>
      <c r="V112" t="b">
        <f>IF(Situk!V112="",ISBLANK(value),Situk!V112+V111)</f>
        <v>0</v>
      </c>
      <c r="W112" t="b">
        <f>IF(Situk!W112="",ISBLANK(value),Situk!W112+W111)</f>
        <v>0</v>
      </c>
      <c r="X112" t="b">
        <f>IF(Situk!X112="",ISBLANK(value),Situk!X112+X111)</f>
        <v>0</v>
      </c>
      <c r="Y112" t="b">
        <f>IF(Situk!Y112="",ISBLANK(value),Situk!Y112+Y111)</f>
        <v>0</v>
      </c>
      <c r="Z112" t="b">
        <f>IF(Situk!Z112="",ISBLANK(value),Situk!Z112+Z111)</f>
        <v>0</v>
      </c>
      <c r="AA112" t="b">
        <f>IF(Situk!AA112="",ISBLANK(value),Situk!AA112+AA111)</f>
        <v>0</v>
      </c>
      <c r="AB112" t="b">
        <f>IF(Situk!AB112="",ISBLANK(value),Situk!AB112+AB111)</f>
        <v>0</v>
      </c>
      <c r="AC112" t="b">
        <f>IF(Situk!AC112="",ISBLANK(value),Situk!AC112+AC111)</f>
        <v>0</v>
      </c>
      <c r="AD112" t="b">
        <f>IF(Situk!AD112="",ISBLANK(value),Situk!AD112+AD111)</f>
        <v>0</v>
      </c>
      <c r="AE112" t="b">
        <f>IF(Situk!AE112="",ISBLANK(value),Situk!AE112+AE111)</f>
        <v>0</v>
      </c>
      <c r="AF112" t="b">
        <f>IF(Situk!AF112="",ISBLANK(value),Situk!AF112+AF111)</f>
        <v>0</v>
      </c>
      <c r="AG112" t="b">
        <f>IF(Situk!AG112="",ISBLANK(value),Situk!AG112+AG111)</f>
        <v>0</v>
      </c>
      <c r="AH112" t="b">
        <f>IF(Situk!AH112="",ISBLANK(value),Situk!AH112+AH111)</f>
        <v>0</v>
      </c>
      <c r="AI112" t="b">
        <f>IF(Situk!AI112="",ISBLANK(value),Situk!AI112+AI111)</f>
        <v>0</v>
      </c>
      <c r="AJ112" t="b">
        <f>IF(Situk!AJ112="",ISBLANK(value),Situk!AJ112+AJ111)</f>
        <v>0</v>
      </c>
    </row>
    <row r="113" spans="1:36" x14ac:dyDescent="0.25">
      <c r="A113" s="1">
        <v>44428</v>
      </c>
      <c r="B113" s="3">
        <v>232</v>
      </c>
      <c r="C113">
        <f>IF(Situk!C113="",ISBLANK(value),Situk!C113+C112)</f>
        <v>46395</v>
      </c>
      <c r="D113" t="b">
        <f>IF(Situk!D113="",ISBLANK(value),Situk!D113+D112)</f>
        <v>0</v>
      </c>
      <c r="E113" t="b">
        <f>IF(Situk!E113="",ISBLANK(value),Situk!E113+E112)</f>
        <v>0</v>
      </c>
      <c r="F113" t="b">
        <f>IF(Situk!F113="",ISBLANK(value),Situk!F113+F112)</f>
        <v>0</v>
      </c>
      <c r="G113" t="b">
        <f>IF(Situk!G113="",ISBLANK(value),Situk!G113+G112)</f>
        <v>0</v>
      </c>
      <c r="H113" t="b">
        <f>IF(Situk!H113="",ISBLANK(value),Situk!H113+H112)</f>
        <v>0</v>
      </c>
      <c r="I113" t="b">
        <f>IF(Situk!I113="",ISBLANK(value),Situk!I113+I112)</f>
        <v>0</v>
      </c>
      <c r="J113" t="b">
        <f>IF(Situk!J113="",ISBLANK(value),Situk!J113+J112)</f>
        <v>0</v>
      </c>
      <c r="K113" t="b">
        <f>IF(Situk!K113="",ISBLANK(value),Situk!K113+K112)</f>
        <v>0</v>
      </c>
      <c r="L113" t="b">
        <f>IF(Situk!L113="",ISBLANK(value),Situk!L113+L112)</f>
        <v>0</v>
      </c>
      <c r="M113" t="b">
        <f>IF(Situk!M113="",ISBLANK(value),Situk!M113+M112)</f>
        <v>0</v>
      </c>
      <c r="N113" t="b">
        <f>IF(Situk!N113="",ISBLANK(value),Situk!N113+N112)</f>
        <v>0</v>
      </c>
      <c r="O113" t="b">
        <f>IF(Situk!O113="",ISBLANK(value),Situk!O113+O112)</f>
        <v>0</v>
      </c>
      <c r="P113" t="b">
        <f>IF(Situk!P113="",ISBLANK(value),Situk!P113+P112)</f>
        <v>0</v>
      </c>
      <c r="Q113" t="b">
        <f>IF(Situk!Q113="",ISBLANK(value),Situk!Q113+Q112)</f>
        <v>0</v>
      </c>
      <c r="R113" t="b">
        <f>IF(Situk!R113="",ISBLANK(value),Situk!R113+R112)</f>
        <v>0</v>
      </c>
      <c r="S113" t="b">
        <f>IF(Situk!S113="",ISBLANK(value),Situk!S113+S112)</f>
        <v>0</v>
      </c>
      <c r="T113" t="b">
        <f>IF(Situk!T113="",ISBLANK(value),Situk!T113+T112)</f>
        <v>0</v>
      </c>
      <c r="U113" t="b">
        <f>IF(Situk!U113="",ISBLANK(value),Situk!U113+U112)</f>
        <v>0</v>
      </c>
      <c r="V113" t="b">
        <f>IF(Situk!V113="",ISBLANK(value),Situk!V113+V112)</f>
        <v>0</v>
      </c>
      <c r="W113" t="b">
        <f>IF(Situk!W113="",ISBLANK(value),Situk!W113+W112)</f>
        <v>0</v>
      </c>
      <c r="X113" t="b">
        <f>IF(Situk!X113="",ISBLANK(value),Situk!X113+X112)</f>
        <v>0</v>
      </c>
      <c r="Y113" t="b">
        <f>IF(Situk!Y113="",ISBLANK(value),Situk!Y113+Y112)</f>
        <v>0</v>
      </c>
      <c r="Z113" t="b">
        <f>IF(Situk!Z113="",ISBLANK(value),Situk!Z113+Z112)</f>
        <v>0</v>
      </c>
      <c r="AA113" t="b">
        <f>IF(Situk!AA113="",ISBLANK(value),Situk!AA113+AA112)</f>
        <v>0</v>
      </c>
      <c r="AB113" t="b">
        <f>IF(Situk!AB113="",ISBLANK(value),Situk!AB113+AB112)</f>
        <v>0</v>
      </c>
      <c r="AC113" t="b">
        <f>IF(Situk!AC113="",ISBLANK(value),Situk!AC113+AC112)</f>
        <v>0</v>
      </c>
      <c r="AD113" t="b">
        <f>IF(Situk!AD113="",ISBLANK(value),Situk!AD113+AD112)</f>
        <v>0</v>
      </c>
      <c r="AE113" t="b">
        <f>IF(Situk!AE113="",ISBLANK(value),Situk!AE113+AE112)</f>
        <v>0</v>
      </c>
      <c r="AF113" t="b">
        <f>IF(Situk!AF113="",ISBLANK(value),Situk!AF113+AF112)</f>
        <v>0</v>
      </c>
      <c r="AG113" t="b">
        <f>IF(Situk!AG113="",ISBLANK(value),Situk!AG113+AG112)</f>
        <v>0</v>
      </c>
      <c r="AH113" t="b">
        <f>IF(Situk!AH113="",ISBLANK(value),Situk!AH113+AH112)</f>
        <v>0</v>
      </c>
      <c r="AI113" t="b">
        <f>IF(Situk!AI113="",ISBLANK(value),Situk!AI113+AI112)</f>
        <v>0</v>
      </c>
      <c r="AJ113" t="b">
        <f>IF(Situk!AJ113="",ISBLANK(value),Situk!AJ113+AJ112)</f>
        <v>0</v>
      </c>
    </row>
    <row r="114" spans="1:36" x14ac:dyDescent="0.25">
      <c r="A114" s="1">
        <v>44429</v>
      </c>
      <c r="B114" s="3">
        <v>233</v>
      </c>
      <c r="C114">
        <f>IF(Situk!C114="",ISBLANK(value),Situk!C114+C113)</f>
        <v>46404</v>
      </c>
      <c r="D114" t="b">
        <f>IF(Situk!D114="",ISBLANK(value),Situk!D114+D113)</f>
        <v>0</v>
      </c>
      <c r="E114" t="b">
        <f>IF(Situk!E114="",ISBLANK(value),Situk!E114+E113)</f>
        <v>0</v>
      </c>
      <c r="F114" t="b">
        <f>IF(Situk!F114="",ISBLANK(value),Situk!F114+F113)</f>
        <v>0</v>
      </c>
      <c r="G114" t="b">
        <f>IF(Situk!G114="",ISBLANK(value),Situk!G114+G113)</f>
        <v>0</v>
      </c>
      <c r="H114" t="b">
        <f>IF(Situk!H114="",ISBLANK(value),Situk!H114+H113)</f>
        <v>0</v>
      </c>
      <c r="I114" t="b">
        <f>IF(Situk!I114="",ISBLANK(value),Situk!I114+I113)</f>
        <v>0</v>
      </c>
      <c r="J114" t="b">
        <f>IF(Situk!J114="",ISBLANK(value),Situk!J114+J113)</f>
        <v>0</v>
      </c>
      <c r="K114" t="b">
        <f>IF(Situk!K114="",ISBLANK(value),Situk!K114+K113)</f>
        <v>0</v>
      </c>
      <c r="L114" t="b">
        <f>IF(Situk!L114="",ISBLANK(value),Situk!L114+L113)</f>
        <v>0</v>
      </c>
      <c r="M114" t="b">
        <f>IF(Situk!M114="",ISBLANK(value),Situk!M114+M113)</f>
        <v>0</v>
      </c>
      <c r="N114" t="b">
        <f>IF(Situk!N114="",ISBLANK(value),Situk!N114+N113)</f>
        <v>0</v>
      </c>
      <c r="O114" t="b">
        <f>IF(Situk!O114="",ISBLANK(value),Situk!O114+O113)</f>
        <v>0</v>
      </c>
      <c r="P114" t="b">
        <f>IF(Situk!P114="",ISBLANK(value),Situk!P114+P113)</f>
        <v>0</v>
      </c>
      <c r="Q114" t="b">
        <f>IF(Situk!Q114="",ISBLANK(value),Situk!Q114+Q113)</f>
        <v>0</v>
      </c>
      <c r="R114" t="b">
        <f>IF(Situk!R114="",ISBLANK(value),Situk!R114+R113)</f>
        <v>0</v>
      </c>
      <c r="S114" t="b">
        <f>IF(Situk!S114="",ISBLANK(value),Situk!S114+S113)</f>
        <v>0</v>
      </c>
      <c r="T114" t="b">
        <f>IF(Situk!T114="",ISBLANK(value),Situk!T114+T113)</f>
        <v>0</v>
      </c>
      <c r="U114" t="b">
        <f>IF(Situk!U114="",ISBLANK(value),Situk!U114+U113)</f>
        <v>0</v>
      </c>
      <c r="V114" t="b">
        <f>IF(Situk!V114="",ISBLANK(value),Situk!V114+V113)</f>
        <v>0</v>
      </c>
      <c r="W114" t="b">
        <f>IF(Situk!W114="",ISBLANK(value),Situk!W114+W113)</f>
        <v>0</v>
      </c>
      <c r="X114" t="b">
        <f>IF(Situk!X114="",ISBLANK(value),Situk!X114+X113)</f>
        <v>0</v>
      </c>
      <c r="Y114" t="b">
        <f>IF(Situk!Y114="",ISBLANK(value),Situk!Y114+Y113)</f>
        <v>0</v>
      </c>
      <c r="Z114" t="b">
        <f>IF(Situk!Z114="",ISBLANK(value),Situk!Z114+Z113)</f>
        <v>0</v>
      </c>
      <c r="AA114" t="b">
        <f>IF(Situk!AA114="",ISBLANK(value),Situk!AA114+AA113)</f>
        <v>0</v>
      </c>
      <c r="AB114" t="b">
        <f>IF(Situk!AB114="",ISBLANK(value),Situk!AB114+AB113)</f>
        <v>0</v>
      </c>
      <c r="AC114" t="b">
        <f>IF(Situk!AC114="",ISBLANK(value),Situk!AC114+AC113)</f>
        <v>0</v>
      </c>
      <c r="AD114" t="b">
        <f>IF(Situk!AD114="",ISBLANK(value),Situk!AD114+AD113)</f>
        <v>0</v>
      </c>
      <c r="AE114" t="b">
        <f>IF(Situk!AE114="",ISBLANK(value),Situk!AE114+AE113)</f>
        <v>0</v>
      </c>
      <c r="AF114" t="b">
        <f>IF(Situk!AF114="",ISBLANK(value),Situk!AF114+AF113)</f>
        <v>0</v>
      </c>
      <c r="AG114" t="b">
        <f>IF(Situk!AG114="",ISBLANK(value),Situk!AG114+AG113)</f>
        <v>0</v>
      </c>
      <c r="AH114" t="b">
        <f>IF(Situk!AH114="",ISBLANK(value),Situk!AH114+AH113)</f>
        <v>0</v>
      </c>
      <c r="AI114" t="b">
        <f>IF(Situk!AI114="",ISBLANK(value),Situk!AI114+AI113)</f>
        <v>0</v>
      </c>
      <c r="AJ114" t="b">
        <f>IF(Situk!AJ114="",ISBLANK(value),Situk!AJ114+AJ113)</f>
        <v>0</v>
      </c>
    </row>
    <row r="116" spans="1:36" x14ac:dyDescent="0.25">
      <c r="A116" s="17" t="s">
        <v>0</v>
      </c>
      <c r="B116" s="18" t="s">
        <v>3</v>
      </c>
      <c r="C116" s="17">
        <v>1988</v>
      </c>
      <c r="D116" s="17">
        <v>1989</v>
      </c>
      <c r="E116" s="17">
        <v>1990</v>
      </c>
      <c r="F116" s="17">
        <v>1991</v>
      </c>
      <c r="G116" s="17">
        <v>1992</v>
      </c>
      <c r="H116" s="17">
        <v>1993</v>
      </c>
      <c r="I116" s="17">
        <v>1994</v>
      </c>
      <c r="J116" s="17">
        <v>1995</v>
      </c>
      <c r="K116" s="17">
        <v>1996</v>
      </c>
      <c r="L116" s="17">
        <v>1997</v>
      </c>
      <c r="M116" s="17">
        <v>1998</v>
      </c>
      <c r="N116" s="17">
        <v>1999</v>
      </c>
      <c r="O116" s="17">
        <v>2000</v>
      </c>
      <c r="P116" s="17">
        <v>2001</v>
      </c>
      <c r="Q116" s="17">
        <v>2002</v>
      </c>
      <c r="R116" s="17">
        <v>2003</v>
      </c>
      <c r="S116" s="17">
        <v>2004</v>
      </c>
      <c r="T116" s="17">
        <v>2005</v>
      </c>
      <c r="U116" s="17">
        <v>2006</v>
      </c>
      <c r="V116" s="17">
        <v>2007</v>
      </c>
      <c r="W116" s="17">
        <v>2008</v>
      </c>
      <c r="X116" s="17">
        <v>2009</v>
      </c>
      <c r="Y116" s="17">
        <v>2010</v>
      </c>
      <c r="Z116" s="17">
        <v>2011</v>
      </c>
      <c r="AA116" s="17">
        <v>2012</v>
      </c>
      <c r="AB116" s="17">
        <v>2013</v>
      </c>
      <c r="AC116" s="17">
        <v>2014</v>
      </c>
      <c r="AD116" s="17">
        <v>2015</v>
      </c>
      <c r="AE116" s="17">
        <v>2016</v>
      </c>
      <c r="AF116" s="17">
        <v>2017</v>
      </c>
      <c r="AG116" s="17">
        <v>2018</v>
      </c>
      <c r="AH116" s="17">
        <v>2019</v>
      </c>
      <c r="AI116" s="17">
        <v>2020</v>
      </c>
      <c r="AJ116" s="17">
        <v>2021</v>
      </c>
    </row>
    <row r="117" spans="1:36" x14ac:dyDescent="0.25">
      <c r="A117" s="1">
        <v>44317</v>
      </c>
      <c r="B117" s="3">
        <v>121</v>
      </c>
      <c r="C117" s="34" t="b">
        <f>IF(Situk!C2="",ISBLANK(value),Situk!C2)</f>
        <v>0</v>
      </c>
      <c r="D117" s="34">
        <f>IF(Situk!G2="",ISBLANK(value),Situk!G2)</f>
        <v>0</v>
      </c>
      <c r="E117" s="34" t="b">
        <f>IF(Situk!H2="",ISBLANK(value),Situk!H2)</f>
        <v>0</v>
      </c>
      <c r="F117" s="34" t="b">
        <f>IF(Situk!I2="",ISBLANK(value),Situk!I2)</f>
        <v>0</v>
      </c>
      <c r="G117" s="34" t="b">
        <f>IF(Situk!J2="",ISBLANK(value),Situk!J2)</f>
        <v>0</v>
      </c>
      <c r="H117" s="34" t="b">
        <f>IF(Situk!K2="",ISBLANK(value),Situk!K2)</f>
        <v>0</v>
      </c>
      <c r="I117" s="34" t="b">
        <f>IF(Situk!L2="",ISBLANK(value),Situk!L2)</f>
        <v>0</v>
      </c>
      <c r="J117" s="34" t="b">
        <f>IF(Situk!M2="",ISBLANK(value),Situk!M2)</f>
        <v>0</v>
      </c>
      <c r="K117" s="34" t="b">
        <f>IF(Situk!N2="",ISBLANK(value),Situk!N2)</f>
        <v>0</v>
      </c>
      <c r="L117" s="34" t="b">
        <f>IF(Situk!O2="",ISBLANK(value),Situk!O2)</f>
        <v>0</v>
      </c>
      <c r="M117" s="34" t="b">
        <f>IF(Situk!P2="",ISBLANK(value),Situk!P2)</f>
        <v>0</v>
      </c>
      <c r="N117" s="34" t="b">
        <f>IF(Situk!Q2="",ISBLANK(value),Situk!Q2)</f>
        <v>0</v>
      </c>
      <c r="O117" s="34">
        <f>IF(Situk!R2="",ISBLANK(value),Situk!R2)</f>
        <v>0</v>
      </c>
      <c r="P117" s="34" t="b">
        <f>IF(Situk!S2="",ISBLANK(value),Situk!S2)</f>
        <v>0</v>
      </c>
      <c r="Q117" s="34">
        <f>IF(Situk!T2="",ISBLANK(value),Situk!T2)</f>
        <v>0</v>
      </c>
      <c r="R117" s="34">
        <f>IF(Situk!U2="",ISBLANK(value),Situk!U2)</f>
        <v>0</v>
      </c>
      <c r="S117" s="34" t="b">
        <f>IF(Situk!V2="",ISBLANK(value),Situk!V2)</f>
        <v>0</v>
      </c>
      <c r="T117" s="34" t="b">
        <f>IF(Situk!W2="",ISBLANK(value),Situk!W2)</f>
        <v>0</v>
      </c>
      <c r="U117" s="34" t="b">
        <f>IF(Situk!X2="",ISBLANK(value),Situk!X2)</f>
        <v>0</v>
      </c>
      <c r="V117" s="34" t="b">
        <f>IF(Situk!Y2="",ISBLANK(value),Situk!Y2)</f>
        <v>0</v>
      </c>
      <c r="W117" s="34" t="b">
        <f>IF(Situk!Z2="",ISBLANK(value),Situk!Z2)</f>
        <v>0</v>
      </c>
      <c r="X117" s="34" t="b">
        <f>IF(Situk!AA2="",ISBLANK(value),Situk!AA2)</f>
        <v>0</v>
      </c>
      <c r="Y117" s="34" t="b">
        <f>IF(Situk!AB2="",ISBLANK(value),Situk!AB2)</f>
        <v>0</v>
      </c>
      <c r="Z117" s="34" t="b">
        <f>IF(Situk!AC2="",ISBLANK(value),Situk!AC2)</f>
        <v>0</v>
      </c>
      <c r="AA117" s="34" t="b">
        <f>IF(Situk!AD2="",ISBLANK(value),Situk!AD2)</f>
        <v>0</v>
      </c>
      <c r="AB117" s="34">
        <f>IF(Situk!AE2="",ISBLANK(value),Situk!AE2)</f>
        <v>0</v>
      </c>
      <c r="AC117" s="34" t="b">
        <f>IF(Situk!AF2="",ISBLANK(value),Situk!AF2)</f>
        <v>0</v>
      </c>
      <c r="AD117" s="34" t="b">
        <f>IF(Situk!AG2="",ISBLANK(value),Situk!AG2)</f>
        <v>0</v>
      </c>
      <c r="AE117" s="34" t="b">
        <f>IF(Situk!AH2="",ISBLANK(value),Situk!AH2)</f>
        <v>0</v>
      </c>
      <c r="AF117" s="34" t="b">
        <f>IF(Situk!AI2="",ISBLANK(value),Situk!AI2)</f>
        <v>0</v>
      </c>
      <c r="AG117" s="34" t="b">
        <f>IF(Situk!AJ2="",ISBLANK(value),Situk!AJ2)</f>
        <v>0</v>
      </c>
      <c r="AH117" s="34" t="b">
        <f>IF(Situk!AK2="",ISBLANK(value),Situk!AK2)</f>
        <v>0</v>
      </c>
      <c r="AI117" s="34" t="b">
        <f>IF(Situk!AL2="",ISBLANK(value),Situk!AL2)</f>
        <v>0</v>
      </c>
      <c r="AJ117" s="34" t="b">
        <f>IF(Situk!AM2="",ISBLANK(value),Situk!AM2)</f>
        <v>0</v>
      </c>
    </row>
    <row r="118" spans="1:36" x14ac:dyDescent="0.25">
      <c r="A118" s="1">
        <v>44318</v>
      </c>
      <c r="B118" s="3">
        <v>122</v>
      </c>
      <c r="C118" s="34" t="b">
        <f>IF(Situk!C3="",ISBLANK(value),Situk!C3/SUM(Situk!C$2:C3))</f>
        <v>0</v>
      </c>
      <c r="D118" s="34" t="b">
        <f>IF(Situk!D3="",ISBLANK(value),Situk!D3/SUM(Situk!D$2:D3))</f>
        <v>0</v>
      </c>
      <c r="E118" s="34" t="b">
        <f>IF(Situk!E3="",ISBLANK(value),Situk!E3/SUM(Situk!E$2:E3))</f>
        <v>0</v>
      </c>
      <c r="F118" s="34" t="b">
        <f>IF(Situk!F3="",ISBLANK(value),Situk!F3/SUM(Situk!F$2:F3))</f>
        <v>0</v>
      </c>
      <c r="G118" s="34" t="e">
        <f>IF(Situk!G3="",ISBLANK(value),Situk!G3/SUM(Situk!G$2:G3))</f>
        <v>#DIV/0!</v>
      </c>
      <c r="H118" s="34" t="b">
        <f>IF(Situk!H3="",ISBLANK(value),Situk!H3/SUM(Situk!H$2:H3))</f>
        <v>0</v>
      </c>
      <c r="I118" s="34" t="b">
        <f>IF(Situk!I3="",ISBLANK(value),Situk!I3/SUM(Situk!I$2:I3))</f>
        <v>0</v>
      </c>
      <c r="J118" s="34" t="b">
        <f>IF(Situk!J3="",ISBLANK(value),Situk!J3/SUM(Situk!J$2:J3))</f>
        <v>0</v>
      </c>
      <c r="K118" s="34" t="b">
        <f>IF(Situk!K3="",ISBLANK(value),Situk!K3/SUM(Situk!K$2:K3))</f>
        <v>0</v>
      </c>
      <c r="L118" s="34" t="b">
        <f>IF(Situk!L3="",ISBLANK(value),Situk!L3/SUM(Situk!L$2:L3))</f>
        <v>0</v>
      </c>
      <c r="M118" s="34" t="b">
        <f>IF(Situk!M3="",ISBLANK(value),Situk!M3/SUM(Situk!M$2:M3))</f>
        <v>0</v>
      </c>
      <c r="N118" s="34" t="b">
        <f>IF(Situk!N3="",ISBLANK(value),Situk!N3/SUM(Situk!N$2:N3))</f>
        <v>0</v>
      </c>
      <c r="O118" s="34" t="b">
        <f>IF(Situk!O3="",ISBLANK(value),Situk!O3/SUM(Situk!O$2:O3))</f>
        <v>0</v>
      </c>
      <c r="P118" s="34" t="e">
        <f>IF(Situk!P3="",ISBLANK(value),Situk!P3/SUM(Situk!P$2:P3))</f>
        <v>#DIV/0!</v>
      </c>
      <c r="Q118" s="34" t="b">
        <f>IF(Situk!Q3="",ISBLANK(value),Situk!Q3/SUM(Situk!Q$2:Q3))</f>
        <v>0</v>
      </c>
      <c r="R118" s="34" t="e">
        <f>IF(Situk!R3="",ISBLANK(value),Situk!R3/SUM(Situk!R$2:R3))</f>
        <v>#DIV/0!</v>
      </c>
      <c r="S118" s="34" t="b">
        <f>IF(Situk!S3="",ISBLANK(value),Situk!S3/SUM(Situk!S$2:S3))</f>
        <v>0</v>
      </c>
      <c r="T118" s="34" t="e">
        <f>IF(Situk!T3="",ISBLANK(value),Situk!T3/SUM(Situk!T$2:T3))</f>
        <v>#DIV/0!</v>
      </c>
      <c r="U118" s="34" t="e">
        <f>IF(Situk!U3="",ISBLANK(value),Situk!U3/SUM(Situk!U$2:U3))</f>
        <v>#DIV/0!</v>
      </c>
      <c r="V118" s="34" t="b">
        <f>IF(Situk!V3="",ISBLANK(value),Situk!V3/SUM(Situk!V$2:V3))</f>
        <v>0</v>
      </c>
      <c r="W118" s="34" t="b">
        <f>IF(Situk!W3="",ISBLANK(value),Situk!W3/SUM(Situk!W$2:W3))</f>
        <v>0</v>
      </c>
      <c r="X118" s="34" t="b">
        <f>IF(Situk!X3="",ISBLANK(value),Situk!X3/SUM(Situk!X$2:X3))</f>
        <v>0</v>
      </c>
      <c r="Y118" s="34" t="b">
        <f>IF(Situk!Y3="",ISBLANK(value),Situk!Y3/SUM(Situk!Y$2:Y3))</f>
        <v>0</v>
      </c>
      <c r="Z118" s="34" t="b">
        <f>IF(Situk!Z3="",ISBLANK(value),Situk!Z3/SUM(Situk!Z$2:Z3))</f>
        <v>0</v>
      </c>
      <c r="AA118" s="34" t="b">
        <f>IF(Situk!AA3="",ISBLANK(value),Situk!AA3/SUM(Situk!AA$2:AA3))</f>
        <v>0</v>
      </c>
      <c r="AB118" s="34" t="b">
        <f>IF(Situk!AB3="",ISBLANK(value),Situk!AB3/SUM(Situk!AB$2:AB3))</f>
        <v>0</v>
      </c>
      <c r="AC118" s="34" t="b">
        <f>IF(Situk!AC3="",ISBLANK(value),Situk!AC3/SUM(Situk!AC$2:AC3))</f>
        <v>0</v>
      </c>
      <c r="AD118" s="34" t="b">
        <f>IF(Situk!AD3="",ISBLANK(value),Situk!AD3/SUM(Situk!AD$2:AD3))</f>
        <v>0</v>
      </c>
      <c r="AE118" s="34" t="e">
        <f>IF(Situk!AE3="",ISBLANK(value),Situk!AE3/SUM(Situk!AE$2:AE3))</f>
        <v>#DIV/0!</v>
      </c>
      <c r="AF118" s="34" t="b">
        <f>IF(Situk!AF3="",ISBLANK(value),Situk!AF3/SUM(Situk!AF$2:AF3))</f>
        <v>0</v>
      </c>
      <c r="AG118" s="34" t="b">
        <f>IF(Situk!AG3="",ISBLANK(value),Situk!AG3/SUM(Situk!AG$2:AG3))</f>
        <v>0</v>
      </c>
      <c r="AH118" s="34" t="b">
        <f>IF(Situk!AH3="",ISBLANK(value),Situk!AH3/SUM(Situk!AH$2:AH3))</f>
        <v>0</v>
      </c>
      <c r="AI118" s="34" t="b">
        <f>IF(Situk!AI3="",ISBLANK(value),Situk!AI3/SUM(Situk!AI$2:AI3))</f>
        <v>0</v>
      </c>
      <c r="AJ118" s="34" t="e">
        <f>IF(Situk!AJ3="",ISBLANK(value),Situk!AJ3/SUM(Situk!AJ$2:AJ3))</f>
        <v>#DIV/0!</v>
      </c>
    </row>
    <row r="119" spans="1:36" x14ac:dyDescent="0.25">
      <c r="A119" s="1">
        <v>44319</v>
      </c>
      <c r="B119" s="3">
        <v>123</v>
      </c>
      <c r="C119" s="34" t="b">
        <f>IF(Situk!C4="",ISBLANK(value),Situk!C4/SUM(Situk!C$2:C4))</f>
        <v>0</v>
      </c>
      <c r="D119" s="34" t="b">
        <f>IF(Situk!D4="",ISBLANK(value),Situk!D4/SUM(Situk!D$2:D4))</f>
        <v>0</v>
      </c>
      <c r="E119" s="34" t="b">
        <f>IF(Situk!E4="",ISBLANK(value),Situk!E4/SUM(Situk!E$2:E4))</f>
        <v>0</v>
      </c>
      <c r="F119" s="34" t="b">
        <f>IF(Situk!F4="",ISBLANK(value),Situk!F4/SUM(Situk!F$2:F4))</f>
        <v>0</v>
      </c>
      <c r="G119" s="34" t="e">
        <f>IF(Situk!G4="",ISBLANK(value),Situk!G4/SUM(Situk!G$2:G4))</f>
        <v>#DIV/0!</v>
      </c>
      <c r="H119" s="34" t="b">
        <f>IF(Situk!H4="",ISBLANK(value),Situk!H4/SUM(Situk!H$2:H4))</f>
        <v>0</v>
      </c>
      <c r="I119" s="34" t="b">
        <f>IF(Situk!I4="",ISBLANK(value),Situk!I4/SUM(Situk!I$2:I4))</f>
        <v>0</v>
      </c>
      <c r="J119" s="34" t="b">
        <f>IF(Situk!J4="",ISBLANK(value),Situk!J4/SUM(Situk!J$2:J4))</f>
        <v>0</v>
      </c>
      <c r="K119" s="34" t="b">
        <f>IF(Situk!K4="",ISBLANK(value),Situk!K4/SUM(Situk!K$2:K4))</f>
        <v>0</v>
      </c>
      <c r="L119" s="34" t="b">
        <f>IF(Situk!L4="",ISBLANK(value),Situk!L4/SUM(Situk!L$2:L4))</f>
        <v>0</v>
      </c>
      <c r="M119" s="34" t="b">
        <f>IF(Situk!M4="",ISBLANK(value),Situk!M4/SUM(Situk!M$2:M4))</f>
        <v>0</v>
      </c>
      <c r="N119" s="34" t="b">
        <f>IF(Situk!N4="",ISBLANK(value),Situk!N4/SUM(Situk!N$2:N4))</f>
        <v>0</v>
      </c>
      <c r="O119" s="34" t="b">
        <f>IF(Situk!O4="",ISBLANK(value),Situk!O4/SUM(Situk!O$2:O4))</f>
        <v>0</v>
      </c>
      <c r="P119" s="34" t="e">
        <f>IF(Situk!P4="",ISBLANK(value),Situk!P4/SUM(Situk!P$2:P4))</f>
        <v>#DIV/0!</v>
      </c>
      <c r="Q119" s="34" t="b">
        <f>IF(Situk!Q4="",ISBLANK(value),Situk!Q4/SUM(Situk!Q$2:Q4))</f>
        <v>0</v>
      </c>
      <c r="R119" s="34" t="e">
        <f>IF(Situk!R4="",ISBLANK(value),Situk!R4/SUM(Situk!R$2:R4))</f>
        <v>#DIV/0!</v>
      </c>
      <c r="S119" s="34" t="b">
        <f>IF(Situk!S4="",ISBLANK(value),Situk!S4/SUM(Situk!S$2:S4))</f>
        <v>0</v>
      </c>
      <c r="T119" s="34" t="e">
        <f>IF(Situk!T4="",ISBLANK(value),Situk!T4/SUM(Situk!T$2:T4))</f>
        <v>#DIV/0!</v>
      </c>
      <c r="U119" s="34" t="e">
        <f>IF(Situk!U4="",ISBLANK(value),Situk!U4/SUM(Situk!U$2:U4))</f>
        <v>#DIV/0!</v>
      </c>
      <c r="V119" s="34" t="b">
        <f>IF(Situk!V4="",ISBLANK(value),Situk!V4/SUM(Situk!V$2:V4))</f>
        <v>0</v>
      </c>
      <c r="W119" s="34" t="b">
        <f>IF(Situk!W4="",ISBLANK(value),Situk!W4/SUM(Situk!W$2:W4))</f>
        <v>0</v>
      </c>
      <c r="X119" s="34" t="b">
        <f>IF(Situk!X4="",ISBLANK(value),Situk!X4/SUM(Situk!X$2:X4))</f>
        <v>0</v>
      </c>
      <c r="Y119" s="34" t="b">
        <f>IF(Situk!Y4="",ISBLANK(value),Situk!Y4/SUM(Situk!Y$2:Y4))</f>
        <v>0</v>
      </c>
      <c r="Z119" s="34" t="b">
        <f>IF(Situk!Z4="",ISBLANK(value),Situk!Z4/SUM(Situk!Z$2:Z4))</f>
        <v>0</v>
      </c>
      <c r="AA119" s="34" t="b">
        <f>IF(Situk!AA4="",ISBLANK(value),Situk!AA4/SUM(Situk!AA$2:AA4))</f>
        <v>0</v>
      </c>
      <c r="AB119" s="34" t="b">
        <f>IF(Situk!AB4="",ISBLANK(value),Situk!AB4/SUM(Situk!AB$2:AB4))</f>
        <v>0</v>
      </c>
      <c r="AC119" s="34" t="b">
        <f>IF(Situk!AC4="",ISBLANK(value),Situk!AC4/SUM(Situk!AC$2:AC4))</f>
        <v>0</v>
      </c>
      <c r="AD119" s="34" t="b">
        <f>IF(Situk!AD4="",ISBLANK(value),Situk!AD4/SUM(Situk!AD$2:AD4))</f>
        <v>0</v>
      </c>
      <c r="AE119" s="34" t="e">
        <f>IF(Situk!AE4="",ISBLANK(value),Situk!AE4/SUM(Situk!AE$2:AE4))</f>
        <v>#DIV/0!</v>
      </c>
      <c r="AF119" s="34" t="b">
        <f>IF(Situk!AF4="",ISBLANK(value),Situk!AF4/SUM(Situk!AF$2:AF4))</f>
        <v>0</v>
      </c>
      <c r="AG119" s="34" t="b">
        <f>IF(Situk!AG4="",ISBLANK(value),Situk!AG4/SUM(Situk!AG$2:AG4))</f>
        <v>0</v>
      </c>
      <c r="AH119" s="34" t="b">
        <f>IF(Situk!AH4="",ISBLANK(value),Situk!AH4/SUM(Situk!AH$2:AH4))</f>
        <v>0</v>
      </c>
      <c r="AI119" s="34" t="b">
        <f>IF(Situk!AI4="",ISBLANK(value),Situk!AI4/SUM(Situk!AI$2:AI4))</f>
        <v>0</v>
      </c>
      <c r="AJ119" s="34" t="e">
        <f>IF(Situk!AJ4="",ISBLANK(value),Situk!AJ4/SUM(Situk!AJ$2:AJ4))</f>
        <v>#DIV/0!</v>
      </c>
    </row>
    <row r="120" spans="1:36" x14ac:dyDescent="0.25">
      <c r="A120" s="1">
        <v>44320</v>
      </c>
      <c r="B120" s="3">
        <v>124</v>
      </c>
      <c r="C120" s="34" t="b">
        <f>IF(Situk!C5="",ISBLANK(value),Situk!C5/SUM(Situk!C$2:C5))</f>
        <v>0</v>
      </c>
      <c r="D120" s="34" t="b">
        <f>IF(Situk!D5="",ISBLANK(value),Situk!D5/SUM(Situk!D$2:D5))</f>
        <v>0</v>
      </c>
      <c r="E120" s="34" t="b">
        <f>IF(Situk!E5="",ISBLANK(value),Situk!E5/SUM(Situk!E$2:E5))</f>
        <v>0</v>
      </c>
      <c r="F120" s="34" t="b">
        <f>IF(Situk!F5="",ISBLANK(value),Situk!F5/SUM(Situk!F$2:F5))</f>
        <v>0</v>
      </c>
      <c r="G120" s="34" t="e">
        <f>IF(Situk!G5="",ISBLANK(value),Situk!G5/SUM(Situk!G$2:G5))</f>
        <v>#DIV/0!</v>
      </c>
      <c r="H120" s="34" t="b">
        <f>IF(Situk!H5="",ISBLANK(value),Situk!H5/SUM(Situk!H$2:H5))</f>
        <v>0</v>
      </c>
      <c r="I120" s="34" t="b">
        <f>IF(Situk!I5="",ISBLANK(value),Situk!I5/SUM(Situk!I$2:I5))</f>
        <v>0</v>
      </c>
      <c r="J120" s="34" t="b">
        <f>IF(Situk!J5="",ISBLANK(value),Situk!J5/SUM(Situk!J$2:J5))</f>
        <v>0</v>
      </c>
      <c r="K120" s="34" t="b">
        <f>IF(Situk!K5="",ISBLANK(value),Situk!K5/SUM(Situk!K$2:K5))</f>
        <v>0</v>
      </c>
      <c r="L120" s="34" t="b">
        <f>IF(Situk!L5="",ISBLANK(value),Situk!L5/SUM(Situk!L$2:L5))</f>
        <v>0</v>
      </c>
      <c r="M120" s="34" t="e">
        <f>IF(Situk!M5="",ISBLANK(value),Situk!M5/SUM(Situk!M$2:M5))</f>
        <v>#DIV/0!</v>
      </c>
      <c r="N120" s="34" t="b">
        <f>IF(Situk!N5="",ISBLANK(value),Situk!N5/SUM(Situk!N$2:N5))</f>
        <v>0</v>
      </c>
      <c r="O120" s="34" t="b">
        <f>IF(Situk!O5="",ISBLANK(value),Situk!O5/SUM(Situk!O$2:O5))</f>
        <v>0</v>
      </c>
      <c r="P120" s="34" t="e">
        <f>IF(Situk!P5="",ISBLANK(value),Situk!P5/SUM(Situk!P$2:P5))</f>
        <v>#DIV/0!</v>
      </c>
      <c r="Q120" s="34" t="b">
        <f>IF(Situk!Q5="",ISBLANK(value),Situk!Q5/SUM(Situk!Q$2:Q5))</f>
        <v>0</v>
      </c>
      <c r="R120" s="34" t="e">
        <f>IF(Situk!R5="",ISBLANK(value),Situk!R5/SUM(Situk!R$2:R5))</f>
        <v>#DIV/0!</v>
      </c>
      <c r="S120" s="34" t="b">
        <f>IF(Situk!S5="",ISBLANK(value),Situk!S5/SUM(Situk!S$2:S5))</f>
        <v>0</v>
      </c>
      <c r="T120" s="34" t="e">
        <f>IF(Situk!T5="",ISBLANK(value),Situk!T5/SUM(Situk!T$2:T5))</f>
        <v>#DIV/0!</v>
      </c>
      <c r="U120" s="34" t="e">
        <f>IF(Situk!U5="",ISBLANK(value),Situk!U5/SUM(Situk!U$2:U5))</f>
        <v>#DIV/0!</v>
      </c>
      <c r="V120" s="34" t="b">
        <f>IF(Situk!V5="",ISBLANK(value),Situk!V5/SUM(Situk!V$2:V5))</f>
        <v>0</v>
      </c>
      <c r="W120" s="34" t="b">
        <f>IF(Situk!W5="",ISBLANK(value),Situk!W5/SUM(Situk!W$2:W5))</f>
        <v>0</v>
      </c>
      <c r="X120" s="34" t="b">
        <f>IF(Situk!X5="",ISBLANK(value),Situk!X5/SUM(Situk!X$2:X5))</f>
        <v>0</v>
      </c>
      <c r="Y120" s="34" t="b">
        <f>IF(Situk!Y5="",ISBLANK(value),Situk!Y5/SUM(Situk!Y$2:Y5))</f>
        <v>0</v>
      </c>
      <c r="Z120" s="34" t="b">
        <f>IF(Situk!Z5="",ISBLANK(value),Situk!Z5/SUM(Situk!Z$2:Z5))</f>
        <v>0</v>
      </c>
      <c r="AA120" s="34" t="b">
        <f>IF(Situk!AA5="",ISBLANK(value),Situk!AA5/SUM(Situk!AA$2:AA5))</f>
        <v>0</v>
      </c>
      <c r="AB120" s="34" t="b">
        <f>IF(Situk!AB5="",ISBLANK(value),Situk!AB5/SUM(Situk!AB$2:AB5))</f>
        <v>0</v>
      </c>
      <c r="AC120" s="34" t="b">
        <f>IF(Situk!AC5="",ISBLANK(value),Situk!AC5/SUM(Situk!AC$2:AC5))</f>
        <v>0</v>
      </c>
      <c r="AD120" s="34" t="b">
        <f>IF(Situk!AD5="",ISBLANK(value),Situk!AD5/SUM(Situk!AD$2:AD5))</f>
        <v>0</v>
      </c>
      <c r="AE120" s="34" t="e">
        <f>IF(Situk!AE5="",ISBLANK(value),Situk!AE5/SUM(Situk!AE$2:AE5))</f>
        <v>#DIV/0!</v>
      </c>
      <c r="AF120" s="34" t="b">
        <f>IF(Situk!AF5="",ISBLANK(value),Situk!AF5/SUM(Situk!AF$2:AF5))</f>
        <v>0</v>
      </c>
      <c r="AG120" s="34" t="b">
        <f>IF(Situk!AG5="",ISBLANK(value),Situk!AG5/SUM(Situk!AG$2:AG5))</f>
        <v>0</v>
      </c>
      <c r="AH120" s="34" t="b">
        <f>IF(Situk!AH5="",ISBLANK(value),Situk!AH5/SUM(Situk!AH$2:AH5))</f>
        <v>0</v>
      </c>
      <c r="AI120" s="34" t="b">
        <f>IF(Situk!AI5="",ISBLANK(value),Situk!AI5/SUM(Situk!AI$2:AI5))</f>
        <v>0</v>
      </c>
      <c r="AJ120" s="34" t="e">
        <f>IF(Situk!AJ5="",ISBLANK(value),Situk!AJ5/SUM(Situk!AJ$2:AJ5))</f>
        <v>#DIV/0!</v>
      </c>
    </row>
    <row r="121" spans="1:36" x14ac:dyDescent="0.25">
      <c r="A121" s="1">
        <v>44321</v>
      </c>
      <c r="B121" s="3">
        <v>125</v>
      </c>
      <c r="C121" s="34" t="b">
        <f>IF(Situk!C6="",ISBLANK(value),Situk!C6/SUM(Situk!C$2:C6))</f>
        <v>0</v>
      </c>
      <c r="D121" s="34" t="b">
        <f>IF(Situk!D6="",ISBLANK(value),Situk!D6/SUM(Situk!D$2:D6))</f>
        <v>0</v>
      </c>
      <c r="E121" s="34" t="b">
        <f>IF(Situk!E6="",ISBLANK(value),Situk!E6/SUM(Situk!E$2:E6))</f>
        <v>0</v>
      </c>
      <c r="F121" s="34" t="b">
        <f>IF(Situk!F6="",ISBLANK(value),Situk!F6/SUM(Situk!F$2:F6))</f>
        <v>0</v>
      </c>
      <c r="G121" s="34" t="e">
        <f>IF(Situk!G6="",ISBLANK(value),Situk!G6/SUM(Situk!G$2:G6))</f>
        <v>#DIV/0!</v>
      </c>
      <c r="H121" s="34" t="b">
        <f>IF(Situk!H6="",ISBLANK(value),Situk!H6/SUM(Situk!H$2:H6))</f>
        <v>0</v>
      </c>
      <c r="I121" s="34" t="b">
        <f>IF(Situk!I6="",ISBLANK(value),Situk!I6/SUM(Situk!I$2:I6))</f>
        <v>0</v>
      </c>
      <c r="J121" s="34" t="b">
        <f>IF(Situk!J6="",ISBLANK(value),Situk!J6/SUM(Situk!J$2:J6))</f>
        <v>0</v>
      </c>
      <c r="K121" s="34" t="b">
        <f>IF(Situk!K6="",ISBLANK(value),Situk!K6/SUM(Situk!K$2:K6))</f>
        <v>0</v>
      </c>
      <c r="L121" s="34" t="e">
        <f>IF(Situk!L6="",ISBLANK(value),Situk!L6/SUM(Situk!L$2:L6))</f>
        <v>#DIV/0!</v>
      </c>
      <c r="M121" s="34" t="e">
        <f>IF(Situk!M6="",ISBLANK(value),Situk!M6/SUM(Situk!M$2:M6))</f>
        <v>#DIV/0!</v>
      </c>
      <c r="N121" s="34" t="b">
        <f>IF(Situk!N6="",ISBLANK(value),Situk!N6/SUM(Situk!N$2:N6))</f>
        <v>0</v>
      </c>
      <c r="O121" s="34" t="b">
        <f>IF(Situk!O6="",ISBLANK(value),Situk!O6/SUM(Situk!O$2:O6))</f>
        <v>0</v>
      </c>
      <c r="P121" s="34" t="e">
        <f>IF(Situk!P6="",ISBLANK(value),Situk!P6/SUM(Situk!P$2:P6))</f>
        <v>#DIV/0!</v>
      </c>
      <c r="Q121" s="34" t="b">
        <f>IF(Situk!Q6="",ISBLANK(value),Situk!Q6/SUM(Situk!Q$2:Q6))</f>
        <v>0</v>
      </c>
      <c r="R121" s="34" t="e">
        <f>IF(Situk!R6="",ISBLANK(value),Situk!R6/SUM(Situk!R$2:R6))</f>
        <v>#DIV/0!</v>
      </c>
      <c r="S121" s="34" t="b">
        <f>IF(Situk!S6="",ISBLANK(value),Situk!S6/SUM(Situk!S$2:S6))</f>
        <v>0</v>
      </c>
      <c r="T121" s="34" t="e">
        <f>IF(Situk!T6="",ISBLANK(value),Situk!T6/SUM(Situk!T$2:T6))</f>
        <v>#DIV/0!</v>
      </c>
      <c r="U121" s="34" t="e">
        <f>IF(Situk!U6="",ISBLANK(value),Situk!U6/SUM(Situk!U$2:U6))</f>
        <v>#DIV/0!</v>
      </c>
      <c r="V121" s="34" t="b">
        <f>IF(Situk!V6="",ISBLANK(value),Situk!V6/SUM(Situk!V$2:V6))</f>
        <v>0</v>
      </c>
      <c r="W121" s="34" t="b">
        <f>IF(Situk!W6="",ISBLANK(value),Situk!W6/SUM(Situk!W$2:W6))</f>
        <v>0</v>
      </c>
      <c r="X121" s="34" t="b">
        <f>IF(Situk!X6="",ISBLANK(value),Situk!X6/SUM(Situk!X$2:X6))</f>
        <v>0</v>
      </c>
      <c r="Y121" s="34" t="b">
        <f>IF(Situk!Y6="",ISBLANK(value),Situk!Y6/SUM(Situk!Y$2:Y6))</f>
        <v>0</v>
      </c>
      <c r="Z121" s="34" t="b">
        <f>IF(Situk!Z6="",ISBLANK(value),Situk!Z6/SUM(Situk!Z$2:Z6))</f>
        <v>0</v>
      </c>
      <c r="AA121" s="34" t="b">
        <f>IF(Situk!AA6="",ISBLANK(value),Situk!AA6/SUM(Situk!AA$2:AA6))</f>
        <v>0</v>
      </c>
      <c r="AB121" s="34" t="b">
        <f>IF(Situk!AB6="",ISBLANK(value),Situk!AB6/SUM(Situk!AB$2:AB6))</f>
        <v>0</v>
      </c>
      <c r="AC121" s="34" t="b">
        <f>IF(Situk!AC6="",ISBLANK(value),Situk!AC6/SUM(Situk!AC$2:AC6))</f>
        <v>0</v>
      </c>
      <c r="AD121" s="34" t="b">
        <f>IF(Situk!AD6="",ISBLANK(value),Situk!AD6/SUM(Situk!AD$2:AD6))</f>
        <v>0</v>
      </c>
      <c r="AE121" s="34" t="e">
        <f>IF(Situk!AE6="",ISBLANK(value),Situk!AE6/SUM(Situk!AE$2:AE6))</f>
        <v>#DIV/0!</v>
      </c>
      <c r="AF121" s="34" t="b">
        <f>IF(Situk!AF6="",ISBLANK(value),Situk!AF6/SUM(Situk!AF$2:AF6))</f>
        <v>0</v>
      </c>
      <c r="AG121" s="34" t="b">
        <f>IF(Situk!AG6="",ISBLANK(value),Situk!AG6/SUM(Situk!AG$2:AG6))</f>
        <v>0</v>
      </c>
      <c r="AH121" s="34" t="e">
        <f>IF(Situk!AH6="",ISBLANK(value),Situk!AH6/SUM(Situk!AH$2:AH6))</f>
        <v>#DIV/0!</v>
      </c>
      <c r="AI121" s="34" t="b">
        <f>IF(Situk!AI6="",ISBLANK(value),Situk!AI6/SUM(Situk!AI$2:AI6))</f>
        <v>0</v>
      </c>
      <c r="AJ121" s="34" t="e">
        <f>IF(Situk!AJ6="",ISBLANK(value),Situk!AJ6/SUM(Situk!AJ$2:AJ6))</f>
        <v>#DIV/0!</v>
      </c>
    </row>
    <row r="122" spans="1:36" x14ac:dyDescent="0.25">
      <c r="A122" s="1">
        <v>44322</v>
      </c>
      <c r="B122" s="3">
        <v>126</v>
      </c>
      <c r="C122" s="34" t="b">
        <f>IF(Situk!C7="",ISBLANK(value),Situk!C7/SUM(Situk!C$2:C7))</f>
        <v>0</v>
      </c>
      <c r="D122" s="34" t="b">
        <f>IF(Situk!D7="",ISBLANK(value),Situk!D7/SUM(Situk!D$2:D7))</f>
        <v>0</v>
      </c>
      <c r="E122" s="34" t="b">
        <f>IF(Situk!E7="",ISBLANK(value),Situk!E7/SUM(Situk!E$2:E7))</f>
        <v>0</v>
      </c>
      <c r="F122" s="34" t="b">
        <f>IF(Situk!F7="",ISBLANK(value),Situk!F7/SUM(Situk!F$2:F7))</f>
        <v>0</v>
      </c>
      <c r="G122" s="34" t="e">
        <f>IF(Situk!G7="",ISBLANK(value),Situk!G7/SUM(Situk!G$2:G7))</f>
        <v>#DIV/0!</v>
      </c>
      <c r="H122" s="34" t="b">
        <f>IF(Situk!H7="",ISBLANK(value),Situk!H7/SUM(Situk!H$2:H7))</f>
        <v>0</v>
      </c>
      <c r="I122" s="34" t="b">
        <f>IF(Situk!I7="",ISBLANK(value),Situk!I7/SUM(Situk!I$2:I7))</f>
        <v>0</v>
      </c>
      <c r="J122" s="34" t="b">
        <f>IF(Situk!J7="",ISBLANK(value),Situk!J7/SUM(Situk!J$2:J7))</f>
        <v>0</v>
      </c>
      <c r="K122" s="34" t="e">
        <f>IF(Situk!K7="",ISBLANK(value),Situk!K7/SUM(Situk!K$2:K7))</f>
        <v>#DIV/0!</v>
      </c>
      <c r="L122" s="34" t="e">
        <f>IF(Situk!L7="",ISBLANK(value),Situk!L7/SUM(Situk!L$2:L7))</f>
        <v>#DIV/0!</v>
      </c>
      <c r="M122" s="34" t="e">
        <f>IF(Situk!M7="",ISBLANK(value),Situk!M7/SUM(Situk!M$2:M7))</f>
        <v>#DIV/0!</v>
      </c>
      <c r="N122" s="34" t="b">
        <f>IF(Situk!N7="",ISBLANK(value),Situk!N7/SUM(Situk!N$2:N7))</f>
        <v>0</v>
      </c>
      <c r="O122" s="34" t="b">
        <f>IF(Situk!O7="",ISBLANK(value),Situk!O7/SUM(Situk!O$2:O7))</f>
        <v>0</v>
      </c>
      <c r="P122" s="34" t="e">
        <f>IF(Situk!P7="",ISBLANK(value),Situk!P7/SUM(Situk!P$2:P7))</f>
        <v>#DIV/0!</v>
      </c>
      <c r="Q122" s="34" t="b">
        <f>IF(Situk!Q7="",ISBLANK(value),Situk!Q7/SUM(Situk!Q$2:Q7))</f>
        <v>0</v>
      </c>
      <c r="R122" s="34" t="e">
        <f>IF(Situk!R7="",ISBLANK(value),Situk!R7/SUM(Situk!R$2:R7))</f>
        <v>#DIV/0!</v>
      </c>
      <c r="S122" s="34" t="b">
        <f>IF(Situk!S7="",ISBLANK(value),Situk!S7/SUM(Situk!S$2:S7))</f>
        <v>0</v>
      </c>
      <c r="T122" s="34" t="e">
        <f>IF(Situk!T7="",ISBLANK(value),Situk!T7/SUM(Situk!T$2:T7))</f>
        <v>#DIV/0!</v>
      </c>
      <c r="U122" s="34" t="e">
        <f>IF(Situk!U7="",ISBLANK(value),Situk!U7/SUM(Situk!U$2:U7))</f>
        <v>#DIV/0!</v>
      </c>
      <c r="V122" s="34" t="b">
        <f>IF(Situk!V7="",ISBLANK(value),Situk!V7/SUM(Situk!V$2:V7))</f>
        <v>0</v>
      </c>
      <c r="W122" s="34" t="b">
        <f>IF(Situk!W7="",ISBLANK(value),Situk!W7/SUM(Situk!W$2:W7))</f>
        <v>0</v>
      </c>
      <c r="X122" s="34" t="b">
        <f>IF(Situk!X7="",ISBLANK(value),Situk!X7/SUM(Situk!X$2:X7))</f>
        <v>0</v>
      </c>
      <c r="Y122" s="34" t="b">
        <f>IF(Situk!Y7="",ISBLANK(value),Situk!Y7/SUM(Situk!Y$2:Y7))</f>
        <v>0</v>
      </c>
      <c r="Z122" s="34" t="e">
        <f>IF(Situk!Z7="",ISBLANK(value),Situk!Z7/SUM(Situk!Z$2:Z7))</f>
        <v>#DIV/0!</v>
      </c>
      <c r="AA122" s="34" t="b">
        <f>IF(Situk!AA7="",ISBLANK(value),Situk!AA7/SUM(Situk!AA$2:AA7))</f>
        <v>0</v>
      </c>
      <c r="AB122" s="34" t="b">
        <f>IF(Situk!AB7="",ISBLANK(value),Situk!AB7/SUM(Situk!AB$2:AB7))</f>
        <v>0</v>
      </c>
      <c r="AC122" s="34" t="e">
        <f>IF(Situk!AC7="",ISBLANK(value),Situk!AC7/SUM(Situk!AC$2:AC7))</f>
        <v>#DIV/0!</v>
      </c>
      <c r="AD122" s="34" t="b">
        <f>IF(Situk!AD7="",ISBLANK(value),Situk!AD7/SUM(Situk!AD$2:AD7))</f>
        <v>0</v>
      </c>
      <c r="AE122" s="34" t="e">
        <f>IF(Situk!AE7="",ISBLANK(value),Situk!AE7/SUM(Situk!AE$2:AE7))</f>
        <v>#DIV/0!</v>
      </c>
      <c r="AF122" s="34" t="e">
        <f>IF(Situk!AF7="",ISBLANK(value),Situk!AF7/SUM(Situk!AF$2:AF7))</f>
        <v>#DIV/0!</v>
      </c>
      <c r="AG122" s="34" t="b">
        <f>IF(Situk!AG7="",ISBLANK(value),Situk!AG7/SUM(Situk!AG$2:AG7))</f>
        <v>0</v>
      </c>
      <c r="AH122" s="34" t="e">
        <f>IF(Situk!AH7="",ISBLANK(value),Situk!AH7/SUM(Situk!AH$2:AH7))</f>
        <v>#DIV/0!</v>
      </c>
      <c r="AI122" s="34" t="b">
        <f>IF(Situk!AI7="",ISBLANK(value),Situk!AI7/SUM(Situk!AI$2:AI7))</f>
        <v>0</v>
      </c>
      <c r="AJ122" s="34" t="e">
        <f>IF(Situk!AJ7="",ISBLANK(value),Situk!AJ7/SUM(Situk!AJ$2:AJ7))</f>
        <v>#DIV/0!</v>
      </c>
    </row>
    <row r="123" spans="1:36" x14ac:dyDescent="0.25">
      <c r="A123" s="1">
        <v>44323</v>
      </c>
      <c r="B123" s="3">
        <v>127</v>
      </c>
      <c r="C123" s="34" t="b">
        <f>IF(Situk!C8="",ISBLANK(value),Situk!C8/SUM(Situk!C$2:C8))</f>
        <v>0</v>
      </c>
      <c r="D123" s="34" t="b">
        <f>IF(Situk!D8="",ISBLANK(value),Situk!D8/SUM(Situk!D$2:D8))</f>
        <v>0</v>
      </c>
      <c r="E123" s="34" t="b">
        <f>IF(Situk!E8="",ISBLANK(value),Situk!E8/SUM(Situk!E$2:E8))</f>
        <v>0</v>
      </c>
      <c r="F123" s="34" t="b">
        <f>IF(Situk!F8="",ISBLANK(value),Situk!F8/SUM(Situk!F$2:F8))</f>
        <v>0</v>
      </c>
      <c r="G123" s="34" t="e">
        <f>IF(Situk!G8="",ISBLANK(value),Situk!G8/SUM(Situk!G$2:G8))</f>
        <v>#DIV/0!</v>
      </c>
      <c r="H123" s="34" t="b">
        <f>IF(Situk!H8="",ISBLANK(value),Situk!H8/SUM(Situk!H$2:H8))</f>
        <v>0</v>
      </c>
      <c r="I123" s="34" t="b">
        <f>IF(Situk!I8="",ISBLANK(value),Situk!I8/SUM(Situk!I$2:I8))</f>
        <v>0</v>
      </c>
      <c r="J123" s="34" t="b">
        <f>IF(Situk!J8="",ISBLANK(value),Situk!J8/SUM(Situk!J$2:J8))</f>
        <v>0</v>
      </c>
      <c r="K123" s="34" t="e">
        <f>IF(Situk!K8="",ISBLANK(value),Situk!K8/SUM(Situk!K$2:K8))</f>
        <v>#DIV/0!</v>
      </c>
      <c r="L123" s="34" t="e">
        <f>IF(Situk!L8="",ISBLANK(value),Situk!L8/SUM(Situk!L$2:L8))</f>
        <v>#DIV/0!</v>
      </c>
      <c r="M123" s="34" t="e">
        <f>IF(Situk!M8="",ISBLANK(value),Situk!M8/SUM(Situk!M$2:M8))</f>
        <v>#DIV/0!</v>
      </c>
      <c r="N123" s="34" t="b">
        <f>IF(Situk!N8="",ISBLANK(value),Situk!N8/SUM(Situk!N$2:N8))</f>
        <v>0</v>
      </c>
      <c r="O123" s="34" t="b">
        <f>IF(Situk!O8="",ISBLANK(value),Situk!O8/SUM(Situk!O$2:O8))</f>
        <v>0</v>
      </c>
      <c r="P123" s="34" t="e">
        <f>IF(Situk!P8="",ISBLANK(value),Situk!P8/SUM(Situk!P$2:P8))</f>
        <v>#DIV/0!</v>
      </c>
      <c r="Q123" s="34" t="b">
        <f>IF(Situk!Q8="",ISBLANK(value),Situk!Q8/SUM(Situk!Q$2:Q8))</f>
        <v>0</v>
      </c>
      <c r="R123" s="34" t="e">
        <f>IF(Situk!R8="",ISBLANK(value),Situk!R8/SUM(Situk!R$2:R8))</f>
        <v>#DIV/0!</v>
      </c>
      <c r="S123" s="34" t="b">
        <f>IF(Situk!S8="",ISBLANK(value),Situk!S8/SUM(Situk!S$2:S8))</f>
        <v>0</v>
      </c>
      <c r="T123" s="34" t="e">
        <f>IF(Situk!T8="",ISBLANK(value),Situk!T8/SUM(Situk!T$2:T8))</f>
        <v>#DIV/0!</v>
      </c>
      <c r="U123" s="34" t="e">
        <f>IF(Situk!U8="",ISBLANK(value),Situk!U8/SUM(Situk!U$2:U8))</f>
        <v>#DIV/0!</v>
      </c>
      <c r="V123" s="34" t="b">
        <f>IF(Situk!V8="",ISBLANK(value),Situk!V8/SUM(Situk!V$2:V8))</f>
        <v>0</v>
      </c>
      <c r="W123" s="34" t="b">
        <f>IF(Situk!W8="",ISBLANK(value),Situk!W8/SUM(Situk!W$2:W8))</f>
        <v>0</v>
      </c>
      <c r="X123" s="34" t="b">
        <f>IF(Situk!X8="",ISBLANK(value),Situk!X8/SUM(Situk!X$2:X8))</f>
        <v>0</v>
      </c>
      <c r="Y123" s="34" t="b">
        <f>IF(Situk!Y8="",ISBLANK(value),Situk!Y8/SUM(Situk!Y$2:Y8))</f>
        <v>0</v>
      </c>
      <c r="Z123" s="34" t="e">
        <f>IF(Situk!Z8="",ISBLANK(value),Situk!Z8/SUM(Situk!Z$2:Z8))</f>
        <v>#DIV/0!</v>
      </c>
      <c r="AA123" s="34" t="b">
        <f>IF(Situk!AA8="",ISBLANK(value),Situk!AA8/SUM(Situk!AA$2:AA8))</f>
        <v>0</v>
      </c>
      <c r="AB123" s="34" t="b">
        <f>IF(Situk!AB8="",ISBLANK(value),Situk!AB8/SUM(Situk!AB$2:AB8))</f>
        <v>0</v>
      </c>
      <c r="AC123" s="34" t="e">
        <f>IF(Situk!AC8="",ISBLANK(value),Situk!AC8/SUM(Situk!AC$2:AC8))</f>
        <v>#DIV/0!</v>
      </c>
      <c r="AD123" s="34" t="e">
        <f>IF(Situk!AD8="",ISBLANK(value),Situk!AD8/SUM(Situk!AD$2:AD8))</f>
        <v>#DIV/0!</v>
      </c>
      <c r="AE123" s="34" t="e">
        <f>IF(Situk!AE8="",ISBLANK(value),Situk!AE8/SUM(Situk!AE$2:AE8))</f>
        <v>#DIV/0!</v>
      </c>
      <c r="AF123" s="34" t="e">
        <f>IF(Situk!AF8="",ISBLANK(value),Situk!AF8/SUM(Situk!AF$2:AF8))</f>
        <v>#DIV/0!</v>
      </c>
      <c r="AG123" s="34" t="b">
        <f>IF(Situk!AG8="",ISBLANK(value),Situk!AG8/SUM(Situk!AG$2:AG8))</f>
        <v>0</v>
      </c>
      <c r="AH123" s="34" t="e">
        <f>IF(Situk!AH8="",ISBLANK(value),Situk!AH8/SUM(Situk!AH$2:AH8))</f>
        <v>#DIV/0!</v>
      </c>
      <c r="AI123" s="34" t="b">
        <f>IF(Situk!AI8="",ISBLANK(value),Situk!AI8/SUM(Situk!AI$2:AI8))</f>
        <v>0</v>
      </c>
      <c r="AJ123" s="34" t="e">
        <f>IF(Situk!AJ8="",ISBLANK(value),Situk!AJ8/SUM(Situk!AJ$2:AJ8))</f>
        <v>#DIV/0!</v>
      </c>
    </row>
    <row r="124" spans="1:36" x14ac:dyDescent="0.25">
      <c r="A124" s="1">
        <v>44324</v>
      </c>
      <c r="B124" s="3">
        <v>128</v>
      </c>
      <c r="C124" s="34" t="b">
        <f>IF(Situk!C9="",ISBLANK(value),Situk!C9/SUM(Situk!C$2:C9))</f>
        <v>0</v>
      </c>
      <c r="D124" s="34" t="b">
        <f>IF(Situk!D9="",ISBLANK(value),Situk!D9/SUM(Situk!D$2:D9))</f>
        <v>0</v>
      </c>
      <c r="E124" s="34" t="e">
        <f>IF(Situk!E9="",ISBLANK(value),Situk!E9/SUM(Situk!E$2:E9))</f>
        <v>#DIV/0!</v>
      </c>
      <c r="F124" s="34" t="b">
        <f>IF(Situk!F9="",ISBLANK(value),Situk!F9/SUM(Situk!F$2:F9))</f>
        <v>0</v>
      </c>
      <c r="G124" s="34" t="e">
        <f>IF(Situk!G9="",ISBLANK(value),Situk!G9/SUM(Situk!G$2:G9))</f>
        <v>#DIV/0!</v>
      </c>
      <c r="H124" s="34" t="b">
        <f>IF(Situk!H9="",ISBLANK(value),Situk!H9/SUM(Situk!H$2:H9))</f>
        <v>0</v>
      </c>
      <c r="I124" s="34" t="b">
        <f>IF(Situk!I9="",ISBLANK(value),Situk!I9/SUM(Situk!I$2:I9))</f>
        <v>0</v>
      </c>
      <c r="J124" s="34" t="e">
        <f>IF(Situk!J9="",ISBLANK(value),Situk!J9/SUM(Situk!J$2:J9))</f>
        <v>#DIV/0!</v>
      </c>
      <c r="K124" s="34" t="e">
        <f>IF(Situk!K9="",ISBLANK(value),Situk!K9/SUM(Situk!K$2:K9))</f>
        <v>#DIV/0!</v>
      </c>
      <c r="L124" s="34" t="e">
        <f>IF(Situk!L9="",ISBLANK(value),Situk!L9/SUM(Situk!L$2:L9))</f>
        <v>#DIV/0!</v>
      </c>
      <c r="M124" s="34" t="e">
        <f>IF(Situk!M9="",ISBLANK(value),Situk!M9/SUM(Situk!M$2:M9))</f>
        <v>#DIV/0!</v>
      </c>
      <c r="N124" s="34" t="b">
        <f>IF(Situk!N9="",ISBLANK(value),Situk!N9/SUM(Situk!N$2:N9))</f>
        <v>0</v>
      </c>
      <c r="O124" s="34" t="e">
        <f>IF(Situk!O9="",ISBLANK(value),Situk!O9/SUM(Situk!O$2:O9))</f>
        <v>#DIV/0!</v>
      </c>
      <c r="P124" s="34" t="e">
        <f>IF(Situk!P9="",ISBLANK(value),Situk!P9/SUM(Situk!P$2:P9))</f>
        <v>#DIV/0!</v>
      </c>
      <c r="Q124" s="34" t="b">
        <f>IF(Situk!Q9="",ISBLANK(value),Situk!Q9/SUM(Situk!Q$2:Q9))</f>
        <v>0</v>
      </c>
      <c r="R124" s="34" t="e">
        <f>IF(Situk!R9="",ISBLANK(value),Situk!R9/SUM(Situk!R$2:R9))</f>
        <v>#DIV/0!</v>
      </c>
      <c r="S124" s="34" t="e">
        <f>IF(Situk!S9="",ISBLANK(value),Situk!S9/SUM(Situk!S$2:S9))</f>
        <v>#DIV/0!</v>
      </c>
      <c r="T124" s="34" t="e">
        <f>IF(Situk!T9="",ISBLANK(value),Situk!T9/SUM(Situk!T$2:T9))</f>
        <v>#DIV/0!</v>
      </c>
      <c r="U124" s="34" t="e">
        <f>IF(Situk!U9="",ISBLANK(value),Situk!U9/SUM(Situk!U$2:U9))</f>
        <v>#DIV/0!</v>
      </c>
      <c r="V124" s="34" t="b">
        <f>IF(Situk!V9="",ISBLANK(value),Situk!V9/SUM(Situk!V$2:V9))</f>
        <v>0</v>
      </c>
      <c r="W124" s="34" t="b">
        <f>IF(Situk!W9="",ISBLANK(value),Situk!W9/SUM(Situk!W$2:W9))</f>
        <v>0</v>
      </c>
      <c r="X124" s="34" t="b">
        <f>IF(Situk!X9="",ISBLANK(value),Situk!X9/SUM(Situk!X$2:X9))</f>
        <v>0</v>
      </c>
      <c r="Y124" s="34" t="e">
        <f>IF(Situk!Y9="",ISBLANK(value),Situk!Y9/SUM(Situk!Y$2:Y9))</f>
        <v>#DIV/0!</v>
      </c>
      <c r="Z124" s="34" t="e">
        <f>IF(Situk!Z9="",ISBLANK(value),Situk!Z9/SUM(Situk!Z$2:Z9))</f>
        <v>#DIV/0!</v>
      </c>
      <c r="AA124" s="34" t="b">
        <f>IF(Situk!AA9="",ISBLANK(value),Situk!AA9/SUM(Situk!AA$2:AA9))</f>
        <v>0</v>
      </c>
      <c r="AB124" s="34" t="b">
        <f>IF(Situk!AB9="",ISBLANK(value),Situk!AB9/SUM(Situk!AB$2:AB9))</f>
        <v>0</v>
      </c>
      <c r="AC124" s="34" t="e">
        <f>IF(Situk!AC9="",ISBLANK(value),Situk!AC9/SUM(Situk!AC$2:AC9))</f>
        <v>#DIV/0!</v>
      </c>
      <c r="AD124" s="34" t="e">
        <f>IF(Situk!AD9="",ISBLANK(value),Situk!AD9/SUM(Situk!AD$2:AD9))</f>
        <v>#DIV/0!</v>
      </c>
      <c r="AE124" s="34" t="e">
        <f>IF(Situk!AE9="",ISBLANK(value),Situk!AE9/SUM(Situk!AE$2:AE9))</f>
        <v>#DIV/0!</v>
      </c>
      <c r="AF124" s="34" t="e">
        <f>IF(Situk!AF9="",ISBLANK(value),Situk!AF9/SUM(Situk!AF$2:AF9))</f>
        <v>#DIV/0!</v>
      </c>
      <c r="AG124" s="34" t="b">
        <f>IF(Situk!AG9="",ISBLANK(value),Situk!AG9/SUM(Situk!AG$2:AG9))</f>
        <v>0</v>
      </c>
      <c r="AH124" s="34" t="e">
        <f>IF(Situk!AH9="",ISBLANK(value),Situk!AH9/SUM(Situk!AH$2:AH9))</f>
        <v>#DIV/0!</v>
      </c>
      <c r="AI124" s="34" t="b">
        <f>IF(Situk!AI9="",ISBLANK(value),Situk!AI9/SUM(Situk!AI$2:AI9))</f>
        <v>0</v>
      </c>
      <c r="AJ124" s="34" t="e">
        <f>IF(Situk!AJ9="",ISBLANK(value),Situk!AJ9/SUM(Situk!AJ$2:AJ9))</f>
        <v>#DIV/0!</v>
      </c>
    </row>
    <row r="125" spans="1:36" x14ac:dyDescent="0.25">
      <c r="A125" s="1">
        <v>44325</v>
      </c>
      <c r="B125" s="3">
        <v>129</v>
      </c>
      <c r="C125" s="34" t="b">
        <f>IF(Situk!C10="",ISBLANK(value),Situk!C10/SUM(Situk!C$2:C10))</f>
        <v>0</v>
      </c>
      <c r="D125" s="34" t="b">
        <f>IF(Situk!D10="",ISBLANK(value),Situk!D10/SUM(Situk!D$2:D10))</f>
        <v>0</v>
      </c>
      <c r="E125" s="34" t="e">
        <f>IF(Situk!E10="",ISBLANK(value),Situk!E10/SUM(Situk!E$2:E10))</f>
        <v>#DIV/0!</v>
      </c>
      <c r="F125" s="34" t="e">
        <f>IF(Situk!F10="",ISBLANK(value),Situk!F10/SUM(Situk!F$2:F10))</f>
        <v>#DIV/0!</v>
      </c>
      <c r="G125" s="34" t="e">
        <f>IF(Situk!G10="",ISBLANK(value),Situk!G10/SUM(Situk!G$2:G10))</f>
        <v>#DIV/0!</v>
      </c>
      <c r="H125" s="34" t="b">
        <f>IF(Situk!H10="",ISBLANK(value),Situk!H10/SUM(Situk!H$2:H10))</f>
        <v>0</v>
      </c>
      <c r="I125" s="34" t="b">
        <f>IF(Situk!I10="",ISBLANK(value),Situk!I10/SUM(Situk!I$2:I10))</f>
        <v>0</v>
      </c>
      <c r="J125" s="34" t="e">
        <f>IF(Situk!J10="",ISBLANK(value),Situk!J10/SUM(Situk!J$2:J10))</f>
        <v>#DIV/0!</v>
      </c>
      <c r="K125" s="34" t="e">
        <f>IF(Situk!K10="",ISBLANK(value),Situk!K10/SUM(Situk!K$2:K10))</f>
        <v>#DIV/0!</v>
      </c>
      <c r="L125" s="34" t="e">
        <f>IF(Situk!L10="",ISBLANK(value),Situk!L10/SUM(Situk!L$2:L10))</f>
        <v>#DIV/0!</v>
      </c>
      <c r="M125" s="34" t="e">
        <f>IF(Situk!M10="",ISBLANK(value),Situk!M10/SUM(Situk!M$2:M10))</f>
        <v>#DIV/0!</v>
      </c>
      <c r="N125" s="34" t="e">
        <f>IF(Situk!N10="",ISBLANK(value),Situk!N10/SUM(Situk!N$2:N10))</f>
        <v>#DIV/0!</v>
      </c>
      <c r="O125" s="34" t="e">
        <f>IF(Situk!O10="",ISBLANK(value),Situk!O10/SUM(Situk!O$2:O10))</f>
        <v>#DIV/0!</v>
      </c>
      <c r="P125" s="34" t="e">
        <f>IF(Situk!P10="",ISBLANK(value),Situk!P10/SUM(Situk!P$2:P10))</f>
        <v>#DIV/0!</v>
      </c>
      <c r="Q125" s="34" t="b">
        <f>IF(Situk!Q10="",ISBLANK(value),Situk!Q10/SUM(Situk!Q$2:Q10))</f>
        <v>0</v>
      </c>
      <c r="R125" s="34" t="e">
        <f>IF(Situk!R10="",ISBLANK(value),Situk!R10/SUM(Situk!R$2:R10))</f>
        <v>#DIV/0!</v>
      </c>
      <c r="S125" s="34" t="e">
        <f>IF(Situk!S10="",ISBLANK(value),Situk!S10/SUM(Situk!S$2:S10))</f>
        <v>#DIV/0!</v>
      </c>
      <c r="T125" s="34" t="e">
        <f>IF(Situk!T10="",ISBLANK(value),Situk!T10/SUM(Situk!T$2:T10))</f>
        <v>#DIV/0!</v>
      </c>
      <c r="U125" s="34" t="e">
        <f>IF(Situk!U10="",ISBLANK(value),Situk!U10/SUM(Situk!U$2:U10))</f>
        <v>#DIV/0!</v>
      </c>
      <c r="V125" s="34" t="b">
        <f>IF(Situk!V10="",ISBLANK(value),Situk!V10/SUM(Situk!V$2:V10))</f>
        <v>0</v>
      </c>
      <c r="W125" s="34" t="b">
        <f>IF(Situk!W10="",ISBLANK(value),Situk!W10/SUM(Situk!W$2:W10))</f>
        <v>0</v>
      </c>
      <c r="X125" s="34" t="e">
        <f>IF(Situk!X10="",ISBLANK(value),Situk!X10/SUM(Situk!X$2:X10))</f>
        <v>#DIV/0!</v>
      </c>
      <c r="Y125" s="34" t="e">
        <f>IF(Situk!Y10="",ISBLANK(value),Situk!Y10/SUM(Situk!Y$2:Y10))</f>
        <v>#DIV/0!</v>
      </c>
      <c r="Z125" s="34" t="e">
        <f>IF(Situk!Z10="",ISBLANK(value),Situk!Z10/SUM(Situk!Z$2:Z10))</f>
        <v>#DIV/0!</v>
      </c>
      <c r="AA125" s="34" t="b">
        <f>IF(Situk!AA10="",ISBLANK(value),Situk!AA10/SUM(Situk!AA$2:AA10))</f>
        <v>0</v>
      </c>
      <c r="AB125" s="34" t="b">
        <f>IF(Situk!AB10="",ISBLANK(value),Situk!AB10/SUM(Situk!AB$2:AB10))</f>
        <v>0</v>
      </c>
      <c r="AC125" s="34" t="e">
        <f>IF(Situk!AC10="",ISBLANK(value),Situk!AC10/SUM(Situk!AC$2:AC10))</f>
        <v>#DIV/0!</v>
      </c>
      <c r="AD125" s="34" t="e">
        <f>IF(Situk!AD10="",ISBLANK(value),Situk!AD10/SUM(Situk!AD$2:AD10))</f>
        <v>#DIV/0!</v>
      </c>
      <c r="AE125" s="34" t="e">
        <f>IF(Situk!AE10="",ISBLANK(value),Situk!AE10/SUM(Situk!AE$2:AE10))</f>
        <v>#DIV/0!</v>
      </c>
      <c r="AF125" s="34" t="e">
        <f>IF(Situk!AF10="",ISBLANK(value),Situk!AF10/SUM(Situk!AF$2:AF10))</f>
        <v>#DIV/0!</v>
      </c>
      <c r="AG125" s="34" t="b">
        <f>IF(Situk!AG10="",ISBLANK(value),Situk!AG10/SUM(Situk!AG$2:AG10))</f>
        <v>0</v>
      </c>
      <c r="AH125" s="34" t="e">
        <f>IF(Situk!AH10="",ISBLANK(value),Situk!AH10/SUM(Situk!AH$2:AH10))</f>
        <v>#DIV/0!</v>
      </c>
      <c r="AI125" s="34" t="b">
        <f>IF(Situk!AI10="",ISBLANK(value),Situk!AI10/SUM(Situk!AI$2:AI10))</f>
        <v>0</v>
      </c>
      <c r="AJ125" s="34" t="e">
        <f>IF(Situk!AJ10="",ISBLANK(value),Situk!AJ10/SUM(Situk!AJ$2:AJ10))</f>
        <v>#DIV/0!</v>
      </c>
    </row>
    <row r="126" spans="1:36" x14ac:dyDescent="0.25">
      <c r="A126" s="1">
        <v>44326</v>
      </c>
      <c r="B126" s="3">
        <v>130</v>
      </c>
      <c r="C126" s="34" t="b">
        <f>IF(Situk!C11="",ISBLANK(value),Situk!C11/SUM(Situk!C$2:C11))</f>
        <v>0</v>
      </c>
      <c r="D126" s="34" t="b">
        <f>IF(Situk!D11="",ISBLANK(value),Situk!D11/SUM(Situk!D$2:D11))</f>
        <v>0</v>
      </c>
      <c r="E126" s="34" t="e">
        <f>IF(Situk!E11="",ISBLANK(value),Situk!E11/SUM(Situk!E$2:E11))</f>
        <v>#DIV/0!</v>
      </c>
      <c r="F126" s="34" t="e">
        <f>IF(Situk!F11="",ISBLANK(value),Situk!F11/SUM(Situk!F$2:F11))</f>
        <v>#DIV/0!</v>
      </c>
      <c r="G126" s="34" t="e">
        <f>IF(Situk!G11="",ISBLANK(value),Situk!G11/SUM(Situk!G$2:G11))</f>
        <v>#DIV/0!</v>
      </c>
      <c r="H126" s="34" t="b">
        <f>IF(Situk!H11="",ISBLANK(value),Situk!H11/SUM(Situk!H$2:H11))</f>
        <v>0</v>
      </c>
      <c r="I126" s="34" t="b">
        <f>IF(Situk!I11="",ISBLANK(value),Situk!I11/SUM(Situk!I$2:I11))</f>
        <v>0</v>
      </c>
      <c r="J126" s="34" t="e">
        <f>IF(Situk!J11="",ISBLANK(value),Situk!J11/SUM(Situk!J$2:J11))</f>
        <v>#DIV/0!</v>
      </c>
      <c r="K126" s="34" t="e">
        <f>IF(Situk!K11="",ISBLANK(value),Situk!K11/SUM(Situk!K$2:K11))</f>
        <v>#DIV/0!</v>
      </c>
      <c r="L126" s="34" t="e">
        <f>IF(Situk!L11="",ISBLANK(value),Situk!L11/SUM(Situk!L$2:L11))</f>
        <v>#DIV/0!</v>
      </c>
      <c r="M126" s="34" t="e">
        <f>IF(Situk!M11="",ISBLANK(value),Situk!M11/SUM(Situk!M$2:M11))</f>
        <v>#DIV/0!</v>
      </c>
      <c r="N126" s="34" t="e">
        <f>IF(Situk!N11="",ISBLANK(value),Situk!N11/SUM(Situk!N$2:N11))</f>
        <v>#DIV/0!</v>
      </c>
      <c r="O126" s="34" t="e">
        <f>IF(Situk!O11="",ISBLANK(value),Situk!O11/SUM(Situk!O$2:O11))</f>
        <v>#DIV/0!</v>
      </c>
      <c r="P126" s="34" t="e">
        <f>IF(Situk!P11="",ISBLANK(value),Situk!P11/SUM(Situk!P$2:P11))</f>
        <v>#DIV/0!</v>
      </c>
      <c r="Q126" s="34" t="e">
        <f>IF(Situk!Q11="",ISBLANK(value),Situk!Q11/SUM(Situk!Q$2:Q11))</f>
        <v>#DIV/0!</v>
      </c>
      <c r="R126" s="34" t="e">
        <f>IF(Situk!R11="",ISBLANK(value),Situk!R11/SUM(Situk!R$2:R11))</f>
        <v>#DIV/0!</v>
      </c>
      <c r="S126" s="34" t="e">
        <f>IF(Situk!S11="",ISBLANK(value),Situk!S11/SUM(Situk!S$2:S11))</f>
        <v>#DIV/0!</v>
      </c>
      <c r="T126" s="34" t="e">
        <f>IF(Situk!T11="",ISBLANK(value),Situk!T11/SUM(Situk!T$2:T11))</f>
        <v>#DIV/0!</v>
      </c>
      <c r="U126" s="34" t="e">
        <f>IF(Situk!U11="",ISBLANK(value),Situk!U11/SUM(Situk!U$2:U11))</f>
        <v>#DIV/0!</v>
      </c>
      <c r="V126" s="34" t="e">
        <f>IF(Situk!V11="",ISBLANK(value),Situk!V11/SUM(Situk!V$2:V11))</f>
        <v>#DIV/0!</v>
      </c>
      <c r="W126" s="34" t="e">
        <f>IF(Situk!W11="",ISBLANK(value),Situk!W11/SUM(Situk!W$2:W11))</f>
        <v>#DIV/0!</v>
      </c>
      <c r="X126" s="34" t="e">
        <f>IF(Situk!X11="",ISBLANK(value),Situk!X11/SUM(Situk!X$2:X11))</f>
        <v>#DIV/0!</v>
      </c>
      <c r="Y126" s="34" t="e">
        <f>IF(Situk!Y11="",ISBLANK(value),Situk!Y11/SUM(Situk!Y$2:Y11))</f>
        <v>#DIV/0!</v>
      </c>
      <c r="Z126" s="34" t="e">
        <f>IF(Situk!Z11="",ISBLANK(value),Situk!Z11/SUM(Situk!Z$2:Z11))</f>
        <v>#DIV/0!</v>
      </c>
      <c r="AA126" s="34" t="b">
        <f>IF(Situk!AA11="",ISBLANK(value),Situk!AA11/SUM(Situk!AA$2:AA11))</f>
        <v>0</v>
      </c>
      <c r="AB126" s="34" t="b">
        <f>IF(Situk!AB11="",ISBLANK(value),Situk!AB11/SUM(Situk!AB$2:AB11))</f>
        <v>0</v>
      </c>
      <c r="AC126" s="34">
        <f>IF(Situk!AC11="",ISBLANK(value),Situk!AC11/SUM(Situk!AC$2:AC11))</f>
        <v>1</v>
      </c>
      <c r="AD126" s="34" t="e">
        <f>IF(Situk!AD11="",ISBLANK(value),Situk!AD11/SUM(Situk!AD$2:AD11))</f>
        <v>#DIV/0!</v>
      </c>
      <c r="AE126" s="34" t="e">
        <f>IF(Situk!AE11="",ISBLANK(value),Situk!AE11/SUM(Situk!AE$2:AE11))</f>
        <v>#DIV/0!</v>
      </c>
      <c r="AF126" s="34" t="e">
        <f>IF(Situk!AF11="",ISBLANK(value),Situk!AF11/SUM(Situk!AF$2:AF11))</f>
        <v>#DIV/0!</v>
      </c>
      <c r="AG126" s="34" t="b">
        <f>IF(Situk!AG11="",ISBLANK(value),Situk!AG11/SUM(Situk!AG$2:AG11))</f>
        <v>0</v>
      </c>
      <c r="AH126" s="34" t="e">
        <f>IF(Situk!AH11="",ISBLANK(value),Situk!AH11/SUM(Situk!AH$2:AH11))</f>
        <v>#DIV/0!</v>
      </c>
      <c r="AI126" s="34" t="b">
        <f>IF(Situk!AI11="",ISBLANK(value),Situk!AI11/SUM(Situk!AI$2:AI11))</f>
        <v>0</v>
      </c>
      <c r="AJ126" s="34" t="e">
        <f>IF(Situk!AJ11="",ISBLANK(value),Situk!AJ11/SUM(Situk!AJ$2:AJ11))</f>
        <v>#DIV/0!</v>
      </c>
    </row>
    <row r="127" spans="1:36" x14ac:dyDescent="0.25">
      <c r="A127" s="1">
        <v>44327</v>
      </c>
      <c r="B127" s="3">
        <v>131</v>
      </c>
      <c r="C127" s="34" t="b">
        <f>IF(Situk!C12="",ISBLANK(value),Situk!C12/SUM(Situk!C$2:C12))</f>
        <v>0</v>
      </c>
      <c r="D127" s="34" t="b">
        <f>IF(Situk!D12="",ISBLANK(value),Situk!D12/SUM(Situk!D$2:D12))</f>
        <v>0</v>
      </c>
      <c r="E127" s="34" t="e">
        <f>IF(Situk!E12="",ISBLANK(value),Situk!E12/SUM(Situk!E$2:E12))</f>
        <v>#DIV/0!</v>
      </c>
      <c r="F127" s="34" t="e">
        <f>IF(Situk!F12="",ISBLANK(value),Situk!F12/SUM(Situk!F$2:F12))</f>
        <v>#DIV/0!</v>
      </c>
      <c r="G127" s="34" t="e">
        <f>IF(Situk!G12="",ISBLANK(value),Situk!G12/SUM(Situk!G$2:G12))</f>
        <v>#DIV/0!</v>
      </c>
      <c r="H127" s="34" t="b">
        <f>IF(Situk!H12="",ISBLANK(value),Situk!H12/SUM(Situk!H$2:H12))</f>
        <v>0</v>
      </c>
      <c r="I127" s="34" t="b">
        <f>IF(Situk!I12="",ISBLANK(value),Situk!I12/SUM(Situk!I$2:I12))</f>
        <v>0</v>
      </c>
      <c r="J127" s="34" t="e">
        <f>IF(Situk!J12="",ISBLANK(value),Situk!J12/SUM(Situk!J$2:J12))</f>
        <v>#DIV/0!</v>
      </c>
      <c r="K127" s="34" t="e">
        <f>IF(Situk!K12="",ISBLANK(value),Situk!K12/SUM(Situk!K$2:K12))</f>
        <v>#DIV/0!</v>
      </c>
      <c r="L127" s="34" t="e">
        <f>IF(Situk!L12="",ISBLANK(value),Situk!L12/SUM(Situk!L$2:L12))</f>
        <v>#DIV/0!</v>
      </c>
      <c r="M127" s="34" t="e">
        <f>IF(Situk!M12="",ISBLANK(value),Situk!M12/SUM(Situk!M$2:M12))</f>
        <v>#DIV/0!</v>
      </c>
      <c r="N127" s="34" t="e">
        <f>IF(Situk!N12="",ISBLANK(value),Situk!N12/SUM(Situk!N$2:N12))</f>
        <v>#DIV/0!</v>
      </c>
      <c r="O127" s="34" t="e">
        <f>IF(Situk!O12="",ISBLANK(value),Situk!O12/SUM(Situk!O$2:O12))</f>
        <v>#DIV/0!</v>
      </c>
      <c r="P127" s="34" t="e">
        <f>IF(Situk!P12="",ISBLANK(value),Situk!P12/SUM(Situk!P$2:P12))</f>
        <v>#DIV/0!</v>
      </c>
      <c r="Q127" s="34" t="e">
        <f>IF(Situk!Q12="",ISBLANK(value),Situk!Q12/SUM(Situk!Q$2:Q12))</f>
        <v>#DIV/0!</v>
      </c>
      <c r="R127" s="34" t="e">
        <f>IF(Situk!R12="",ISBLANK(value),Situk!R12/SUM(Situk!R$2:R12))</f>
        <v>#DIV/0!</v>
      </c>
      <c r="S127" s="34" t="e">
        <f>IF(Situk!S12="",ISBLANK(value),Situk!S12/SUM(Situk!S$2:S12))</f>
        <v>#DIV/0!</v>
      </c>
      <c r="T127" s="34" t="e">
        <f>IF(Situk!T12="",ISBLANK(value),Situk!T12/SUM(Situk!T$2:T12))</f>
        <v>#DIV/0!</v>
      </c>
      <c r="U127" s="34" t="e">
        <f>IF(Situk!U12="",ISBLANK(value),Situk!U12/SUM(Situk!U$2:U12))</f>
        <v>#DIV/0!</v>
      </c>
      <c r="V127" s="34" t="e">
        <f>IF(Situk!V12="",ISBLANK(value),Situk!V12/SUM(Situk!V$2:V12))</f>
        <v>#DIV/0!</v>
      </c>
      <c r="W127" s="34" t="e">
        <f>IF(Situk!W12="",ISBLANK(value),Situk!W12/SUM(Situk!W$2:W12))</f>
        <v>#DIV/0!</v>
      </c>
      <c r="X127" s="34" t="e">
        <f>IF(Situk!X12="",ISBLANK(value),Situk!X12/SUM(Situk!X$2:X12))</f>
        <v>#DIV/0!</v>
      </c>
      <c r="Y127" s="34" t="e">
        <f>IF(Situk!Y12="",ISBLANK(value),Situk!Y12/SUM(Situk!Y$2:Y12))</f>
        <v>#DIV/0!</v>
      </c>
      <c r="Z127" s="34" t="e">
        <f>IF(Situk!Z12="",ISBLANK(value),Situk!Z12/SUM(Situk!Z$2:Z12))</f>
        <v>#DIV/0!</v>
      </c>
      <c r="AA127" s="34" t="b">
        <f>IF(Situk!AA12="",ISBLANK(value),Situk!AA12/SUM(Situk!AA$2:AA12))</f>
        <v>0</v>
      </c>
      <c r="AB127" s="34" t="b">
        <f>IF(Situk!AB12="",ISBLANK(value),Situk!AB12/SUM(Situk!AB$2:AB12))</f>
        <v>0</v>
      </c>
      <c r="AC127" s="34">
        <f>IF(Situk!AC12="",ISBLANK(value),Situk!AC12/SUM(Situk!AC$2:AC12))</f>
        <v>0.66666666666666663</v>
      </c>
      <c r="AD127" s="34" t="e">
        <f>IF(Situk!AD12="",ISBLANK(value),Situk!AD12/SUM(Situk!AD$2:AD12))</f>
        <v>#DIV/0!</v>
      </c>
      <c r="AE127" s="34" t="e">
        <f>IF(Situk!AE12="",ISBLANK(value),Situk!AE12/SUM(Situk!AE$2:AE12))</f>
        <v>#DIV/0!</v>
      </c>
      <c r="AF127" s="34" t="e">
        <f>IF(Situk!AF12="",ISBLANK(value),Situk!AF12/SUM(Situk!AF$2:AF12))</f>
        <v>#DIV/0!</v>
      </c>
      <c r="AG127" s="34" t="b">
        <f>IF(Situk!AG12="",ISBLANK(value),Situk!AG12/SUM(Situk!AG$2:AG12))</f>
        <v>0</v>
      </c>
      <c r="AH127" s="34" t="e">
        <f>IF(Situk!AH12="",ISBLANK(value),Situk!AH12/SUM(Situk!AH$2:AH12))</f>
        <v>#DIV/0!</v>
      </c>
      <c r="AI127" s="34" t="b">
        <f>IF(Situk!AI12="",ISBLANK(value),Situk!AI12/SUM(Situk!AI$2:AI12))</f>
        <v>0</v>
      </c>
      <c r="AJ127" s="34" t="e">
        <f>IF(Situk!AJ12="",ISBLANK(value),Situk!AJ12/SUM(Situk!AJ$2:AJ12))</f>
        <v>#DIV/0!</v>
      </c>
    </row>
    <row r="128" spans="1:36" x14ac:dyDescent="0.25">
      <c r="A128" s="1">
        <v>44328</v>
      </c>
      <c r="B128" s="3">
        <v>132</v>
      </c>
      <c r="C128" s="34" t="b">
        <f>IF(Situk!C13="",ISBLANK(value),Situk!C13/SUM(Situk!C$2:C13))</f>
        <v>0</v>
      </c>
      <c r="D128" s="34" t="b">
        <f>IF(Situk!D13="",ISBLANK(value),Situk!D13/SUM(Situk!D$2:D13))</f>
        <v>0</v>
      </c>
      <c r="E128" s="34" t="e">
        <f>IF(Situk!E13="",ISBLANK(value),Situk!E13/SUM(Situk!E$2:E13))</f>
        <v>#DIV/0!</v>
      </c>
      <c r="F128" s="34" t="e">
        <f>IF(Situk!F13="",ISBLANK(value),Situk!F13/SUM(Situk!F$2:F13))</f>
        <v>#DIV/0!</v>
      </c>
      <c r="G128" s="34" t="e">
        <f>IF(Situk!G13="",ISBLANK(value),Situk!G13/SUM(Situk!G$2:G13))</f>
        <v>#DIV/0!</v>
      </c>
      <c r="H128" s="34" t="b">
        <f>IF(Situk!H13="",ISBLANK(value),Situk!H13/SUM(Situk!H$2:H13))</f>
        <v>0</v>
      </c>
      <c r="I128" s="34" t="b">
        <f>IF(Situk!I13="",ISBLANK(value),Situk!I13/SUM(Situk!I$2:I13))</f>
        <v>0</v>
      </c>
      <c r="J128" s="34" t="e">
        <f>IF(Situk!J13="",ISBLANK(value),Situk!J13/SUM(Situk!J$2:J13))</f>
        <v>#DIV/0!</v>
      </c>
      <c r="K128" s="34" t="e">
        <f>IF(Situk!K13="",ISBLANK(value),Situk!K13/SUM(Situk!K$2:K13))</f>
        <v>#DIV/0!</v>
      </c>
      <c r="L128" s="34" t="e">
        <f>IF(Situk!L13="",ISBLANK(value),Situk!L13/SUM(Situk!L$2:L13))</f>
        <v>#DIV/0!</v>
      </c>
      <c r="M128" s="34" t="e">
        <f>IF(Situk!M13="",ISBLANK(value),Situk!M13/SUM(Situk!M$2:M13))</f>
        <v>#DIV/0!</v>
      </c>
      <c r="N128" s="34" t="e">
        <f>IF(Situk!N13="",ISBLANK(value),Situk!N13/SUM(Situk!N$2:N13))</f>
        <v>#DIV/0!</v>
      </c>
      <c r="O128" s="34" t="e">
        <f>IF(Situk!O13="",ISBLANK(value),Situk!O13/SUM(Situk!O$2:O13))</f>
        <v>#DIV/0!</v>
      </c>
      <c r="P128" s="34" t="e">
        <f>IF(Situk!P13="",ISBLANK(value),Situk!P13/SUM(Situk!P$2:P13))</f>
        <v>#DIV/0!</v>
      </c>
      <c r="Q128" s="34" t="e">
        <f>IF(Situk!Q13="",ISBLANK(value),Situk!Q13/SUM(Situk!Q$2:Q13))</f>
        <v>#DIV/0!</v>
      </c>
      <c r="R128" s="34" t="e">
        <f>IF(Situk!R13="",ISBLANK(value),Situk!R13/SUM(Situk!R$2:R13))</f>
        <v>#DIV/0!</v>
      </c>
      <c r="S128" s="34" t="e">
        <f>IF(Situk!S13="",ISBLANK(value),Situk!S13/SUM(Situk!S$2:S13))</f>
        <v>#DIV/0!</v>
      </c>
      <c r="T128" s="34" t="e">
        <f>IF(Situk!T13="",ISBLANK(value),Situk!T13/SUM(Situk!T$2:T13))</f>
        <v>#DIV/0!</v>
      </c>
      <c r="U128" s="34" t="e">
        <f>IF(Situk!U13="",ISBLANK(value),Situk!U13/SUM(Situk!U$2:U13))</f>
        <v>#DIV/0!</v>
      </c>
      <c r="V128" s="34" t="e">
        <f>IF(Situk!V13="",ISBLANK(value),Situk!V13/SUM(Situk!V$2:V13))</f>
        <v>#DIV/0!</v>
      </c>
      <c r="W128" s="34" t="e">
        <f>IF(Situk!W13="",ISBLANK(value),Situk!W13/SUM(Situk!W$2:W13))</f>
        <v>#DIV/0!</v>
      </c>
      <c r="X128" s="34" t="e">
        <f>IF(Situk!X13="",ISBLANK(value),Situk!X13/SUM(Situk!X$2:X13))</f>
        <v>#DIV/0!</v>
      </c>
      <c r="Y128" s="34" t="e">
        <f>IF(Situk!Y13="",ISBLANK(value),Situk!Y13/SUM(Situk!Y$2:Y13))</f>
        <v>#DIV/0!</v>
      </c>
      <c r="Z128" s="34" t="e">
        <f>IF(Situk!Z13="",ISBLANK(value),Situk!Z13/SUM(Situk!Z$2:Z13))</f>
        <v>#DIV/0!</v>
      </c>
      <c r="AA128" s="34" t="b">
        <f>IF(Situk!AA13="",ISBLANK(value),Situk!AA13/SUM(Situk!AA$2:AA13))</f>
        <v>0</v>
      </c>
      <c r="AB128" s="34" t="b">
        <f>IF(Situk!AB13="",ISBLANK(value),Situk!AB13/SUM(Situk!AB$2:AB13))</f>
        <v>0</v>
      </c>
      <c r="AC128" s="34">
        <f>IF(Situk!AC13="",ISBLANK(value),Situk!AC13/SUM(Situk!AC$2:AC13))</f>
        <v>0.25</v>
      </c>
      <c r="AD128" s="34" t="e">
        <f>IF(Situk!AD13="",ISBLANK(value),Situk!AD13/SUM(Situk!AD$2:AD13))</f>
        <v>#DIV/0!</v>
      </c>
      <c r="AE128" s="34" t="e">
        <f>IF(Situk!AE13="",ISBLANK(value),Situk!AE13/SUM(Situk!AE$2:AE13))</f>
        <v>#DIV/0!</v>
      </c>
      <c r="AF128" s="34" t="e">
        <f>IF(Situk!AF13="",ISBLANK(value),Situk!AF13/SUM(Situk!AF$2:AF13))</f>
        <v>#DIV/0!</v>
      </c>
      <c r="AG128" s="34" t="b">
        <f>IF(Situk!AG13="",ISBLANK(value),Situk!AG13/SUM(Situk!AG$2:AG13))</f>
        <v>0</v>
      </c>
      <c r="AH128" s="34" t="e">
        <f>IF(Situk!AH13="",ISBLANK(value),Situk!AH13/SUM(Situk!AH$2:AH13))</f>
        <v>#DIV/0!</v>
      </c>
      <c r="AI128" s="34" t="b">
        <f>IF(Situk!AI13="",ISBLANK(value),Situk!AI13/SUM(Situk!AI$2:AI13))</f>
        <v>0</v>
      </c>
      <c r="AJ128" s="34" t="e">
        <f>IF(Situk!AJ13="",ISBLANK(value),Situk!AJ13/SUM(Situk!AJ$2:AJ13))</f>
        <v>#DIV/0!</v>
      </c>
    </row>
    <row r="129" spans="1:36" x14ac:dyDescent="0.25">
      <c r="A129" s="1">
        <v>44329</v>
      </c>
      <c r="B129" s="3">
        <v>133</v>
      </c>
      <c r="C129" s="34" t="b">
        <f>IF(Situk!C14="",ISBLANK(value),Situk!C14/SUM(Situk!C$2:C14))</f>
        <v>0</v>
      </c>
      <c r="D129" s="34" t="b">
        <f>IF(Situk!D14="",ISBLANK(value),Situk!D14/SUM(Situk!D$2:D14))</f>
        <v>0</v>
      </c>
      <c r="E129" s="34" t="e">
        <f>IF(Situk!E14="",ISBLANK(value),Situk!E14/SUM(Situk!E$2:E14))</f>
        <v>#DIV/0!</v>
      </c>
      <c r="F129" s="34" t="e">
        <f>IF(Situk!F14="",ISBLANK(value),Situk!F14/SUM(Situk!F$2:F14))</f>
        <v>#DIV/0!</v>
      </c>
      <c r="G129" s="34" t="e">
        <f>IF(Situk!G14="",ISBLANK(value),Situk!G14/SUM(Situk!G$2:G14))</f>
        <v>#DIV/0!</v>
      </c>
      <c r="H129" s="34" t="b">
        <f>IF(Situk!H14="",ISBLANK(value),Situk!H14/SUM(Situk!H$2:H14))</f>
        <v>0</v>
      </c>
      <c r="I129" s="34" t="b">
        <f>IF(Situk!I14="",ISBLANK(value),Situk!I14/SUM(Situk!I$2:I14))</f>
        <v>0</v>
      </c>
      <c r="J129" s="34" t="e">
        <f>IF(Situk!J14="",ISBLANK(value),Situk!J14/SUM(Situk!J$2:J14))</f>
        <v>#DIV/0!</v>
      </c>
      <c r="K129" s="34" t="e">
        <f>IF(Situk!K14="",ISBLANK(value),Situk!K14/SUM(Situk!K$2:K14))</f>
        <v>#DIV/0!</v>
      </c>
      <c r="L129" s="34" t="e">
        <f>IF(Situk!L14="",ISBLANK(value),Situk!L14/SUM(Situk!L$2:L14))</f>
        <v>#DIV/0!</v>
      </c>
      <c r="M129" s="34" t="e">
        <f>IF(Situk!M14="",ISBLANK(value),Situk!M14/SUM(Situk!M$2:M14))</f>
        <v>#DIV/0!</v>
      </c>
      <c r="N129" s="34" t="e">
        <f>IF(Situk!N14="",ISBLANK(value),Situk!N14/SUM(Situk!N$2:N14))</f>
        <v>#DIV/0!</v>
      </c>
      <c r="O129" s="34" t="e">
        <f>IF(Situk!O14="",ISBLANK(value),Situk!O14/SUM(Situk!O$2:O14))</f>
        <v>#DIV/0!</v>
      </c>
      <c r="P129" s="34" t="e">
        <f>IF(Situk!P14="",ISBLANK(value),Situk!P14/SUM(Situk!P$2:P14))</f>
        <v>#DIV/0!</v>
      </c>
      <c r="Q129" s="34" t="e">
        <f>IF(Situk!Q14="",ISBLANK(value),Situk!Q14/SUM(Situk!Q$2:Q14))</f>
        <v>#DIV/0!</v>
      </c>
      <c r="R129" s="34" t="e">
        <f>IF(Situk!R14="",ISBLANK(value),Situk!R14/SUM(Situk!R$2:R14))</f>
        <v>#DIV/0!</v>
      </c>
      <c r="S129" s="34" t="e">
        <f>IF(Situk!S14="",ISBLANK(value),Situk!S14/SUM(Situk!S$2:S14))</f>
        <v>#DIV/0!</v>
      </c>
      <c r="T129" s="34" t="e">
        <f>IF(Situk!T14="",ISBLANK(value),Situk!T14/SUM(Situk!T$2:T14))</f>
        <v>#DIV/0!</v>
      </c>
      <c r="U129" s="34" t="e">
        <f>IF(Situk!U14="",ISBLANK(value),Situk!U14/SUM(Situk!U$2:U14))</f>
        <v>#DIV/0!</v>
      </c>
      <c r="V129" s="34" t="e">
        <f>IF(Situk!V14="",ISBLANK(value),Situk!V14/SUM(Situk!V$2:V14))</f>
        <v>#DIV/0!</v>
      </c>
      <c r="W129" s="34" t="e">
        <f>IF(Situk!W14="",ISBLANK(value),Situk!W14/SUM(Situk!W$2:W14))</f>
        <v>#DIV/0!</v>
      </c>
      <c r="X129" s="34" t="e">
        <f>IF(Situk!X14="",ISBLANK(value),Situk!X14/SUM(Situk!X$2:X14))</f>
        <v>#DIV/0!</v>
      </c>
      <c r="Y129" s="34" t="e">
        <f>IF(Situk!Y14="",ISBLANK(value),Situk!Y14/SUM(Situk!Y$2:Y14))</f>
        <v>#DIV/0!</v>
      </c>
      <c r="Z129" s="34" t="e">
        <f>IF(Situk!Z14="",ISBLANK(value),Situk!Z14/SUM(Situk!Z$2:Z14))</f>
        <v>#DIV/0!</v>
      </c>
      <c r="AA129" s="34" t="b">
        <f>IF(Situk!AA14="",ISBLANK(value),Situk!AA14/SUM(Situk!AA$2:AA14))</f>
        <v>0</v>
      </c>
      <c r="AB129" s="34" t="b">
        <f>IF(Situk!AB14="",ISBLANK(value),Situk!AB14/SUM(Situk!AB$2:AB14))</f>
        <v>0</v>
      </c>
      <c r="AC129" s="34">
        <f>IF(Situk!AC14="",ISBLANK(value),Situk!AC14/SUM(Situk!AC$2:AC14))</f>
        <v>0</v>
      </c>
      <c r="AD129" s="34" t="e">
        <f>IF(Situk!AD14="",ISBLANK(value),Situk!AD14/SUM(Situk!AD$2:AD14))</f>
        <v>#DIV/0!</v>
      </c>
      <c r="AE129" s="34" t="e">
        <f>IF(Situk!AE14="",ISBLANK(value),Situk!AE14/SUM(Situk!AE$2:AE14))</f>
        <v>#DIV/0!</v>
      </c>
      <c r="AF129" s="34" t="e">
        <f>IF(Situk!AF14="",ISBLANK(value),Situk!AF14/SUM(Situk!AF$2:AF14))</f>
        <v>#DIV/0!</v>
      </c>
      <c r="AG129" s="34" t="b">
        <f>IF(Situk!AG14="",ISBLANK(value),Situk!AG14/SUM(Situk!AG$2:AG14))</f>
        <v>0</v>
      </c>
      <c r="AH129" s="34" t="e">
        <f>IF(Situk!AH14="",ISBLANK(value),Situk!AH14/SUM(Situk!AH$2:AH14))</f>
        <v>#DIV/0!</v>
      </c>
      <c r="AI129" s="34" t="e">
        <f>IF(Situk!AI14="",ISBLANK(value),Situk!AI14/SUM(Situk!AI$2:AI14))</f>
        <v>#DIV/0!</v>
      </c>
      <c r="AJ129" s="34" t="e">
        <f>IF(Situk!AJ14="",ISBLANK(value),Situk!AJ14/SUM(Situk!AJ$2:AJ14))</f>
        <v>#DIV/0!</v>
      </c>
    </row>
    <row r="130" spans="1:36" x14ac:dyDescent="0.25">
      <c r="A130" s="1">
        <v>44330</v>
      </c>
      <c r="B130" s="3">
        <v>134</v>
      </c>
      <c r="C130" s="34" t="b">
        <f>IF(Situk!C15="",ISBLANK(value),Situk!C15/SUM(Situk!C$2:C15))</f>
        <v>0</v>
      </c>
      <c r="D130" s="34" t="b">
        <f>IF(Situk!D15="",ISBLANK(value),Situk!D15/SUM(Situk!D$2:D15))</f>
        <v>0</v>
      </c>
      <c r="E130" s="34" t="e">
        <f>IF(Situk!E15="",ISBLANK(value),Situk!E15/SUM(Situk!E$2:E15))</f>
        <v>#DIV/0!</v>
      </c>
      <c r="F130" s="34" t="e">
        <f>IF(Situk!F15="",ISBLANK(value),Situk!F15/SUM(Situk!F$2:F15))</f>
        <v>#DIV/0!</v>
      </c>
      <c r="G130" s="34" t="e">
        <f>IF(Situk!G15="",ISBLANK(value),Situk!G15/SUM(Situk!G$2:G15))</f>
        <v>#DIV/0!</v>
      </c>
      <c r="H130" s="34" t="b">
        <f>IF(Situk!H15="",ISBLANK(value),Situk!H15/SUM(Situk!H$2:H15))</f>
        <v>0</v>
      </c>
      <c r="I130" s="34" t="b">
        <f>IF(Situk!I15="",ISBLANK(value),Situk!I15/SUM(Situk!I$2:I15))</f>
        <v>0</v>
      </c>
      <c r="J130" s="34" t="e">
        <f>IF(Situk!J15="",ISBLANK(value),Situk!J15/SUM(Situk!J$2:J15))</f>
        <v>#DIV/0!</v>
      </c>
      <c r="K130" s="34" t="e">
        <f>IF(Situk!K15="",ISBLANK(value),Situk!K15/SUM(Situk!K$2:K15))</f>
        <v>#DIV/0!</v>
      </c>
      <c r="L130" s="34" t="e">
        <f>IF(Situk!L15="",ISBLANK(value),Situk!L15/SUM(Situk!L$2:L15))</f>
        <v>#DIV/0!</v>
      </c>
      <c r="M130" s="34" t="e">
        <f>IF(Situk!M15="",ISBLANK(value),Situk!M15/SUM(Situk!M$2:M15))</f>
        <v>#DIV/0!</v>
      </c>
      <c r="N130" s="34" t="e">
        <f>IF(Situk!N15="",ISBLANK(value),Situk!N15/SUM(Situk!N$2:N15))</f>
        <v>#DIV/0!</v>
      </c>
      <c r="O130" s="34" t="e">
        <f>IF(Situk!O15="",ISBLANK(value),Situk!O15/SUM(Situk!O$2:O15))</f>
        <v>#DIV/0!</v>
      </c>
      <c r="P130" s="34" t="e">
        <f>IF(Situk!P15="",ISBLANK(value),Situk!P15/SUM(Situk!P$2:P15))</f>
        <v>#DIV/0!</v>
      </c>
      <c r="Q130" s="34" t="e">
        <f>IF(Situk!Q15="",ISBLANK(value),Situk!Q15/SUM(Situk!Q$2:Q15))</f>
        <v>#DIV/0!</v>
      </c>
      <c r="R130" s="34" t="e">
        <f>IF(Situk!R15="",ISBLANK(value),Situk!R15/SUM(Situk!R$2:R15))</f>
        <v>#DIV/0!</v>
      </c>
      <c r="S130" s="34" t="e">
        <f>IF(Situk!S15="",ISBLANK(value),Situk!S15/SUM(Situk!S$2:S15))</f>
        <v>#DIV/0!</v>
      </c>
      <c r="T130" s="34" t="e">
        <f>IF(Situk!T15="",ISBLANK(value),Situk!T15/SUM(Situk!T$2:T15))</f>
        <v>#DIV/0!</v>
      </c>
      <c r="U130" s="34" t="e">
        <f>IF(Situk!U15="",ISBLANK(value),Situk!U15/SUM(Situk!U$2:U15))</f>
        <v>#DIV/0!</v>
      </c>
      <c r="V130" s="34" t="e">
        <f>IF(Situk!V15="",ISBLANK(value),Situk!V15/SUM(Situk!V$2:V15))</f>
        <v>#DIV/0!</v>
      </c>
      <c r="W130" s="34" t="e">
        <f>IF(Situk!W15="",ISBLANK(value),Situk!W15/SUM(Situk!W$2:W15))</f>
        <v>#DIV/0!</v>
      </c>
      <c r="X130" s="34" t="e">
        <f>IF(Situk!X15="",ISBLANK(value),Situk!X15/SUM(Situk!X$2:X15))</f>
        <v>#DIV/0!</v>
      </c>
      <c r="Y130" s="34" t="e">
        <f>IF(Situk!Y15="",ISBLANK(value),Situk!Y15/SUM(Situk!Y$2:Y15))</f>
        <v>#DIV/0!</v>
      </c>
      <c r="Z130" s="34" t="e">
        <f>IF(Situk!Z15="",ISBLANK(value),Situk!Z15/SUM(Situk!Z$2:Z15))</f>
        <v>#DIV/0!</v>
      </c>
      <c r="AA130" s="34" t="b">
        <f>IF(Situk!AA15="",ISBLANK(value),Situk!AA15/SUM(Situk!AA$2:AA15))</f>
        <v>0</v>
      </c>
      <c r="AB130" s="34" t="b">
        <f>IF(Situk!AB15="",ISBLANK(value),Situk!AB15/SUM(Situk!AB$2:AB15))</f>
        <v>0</v>
      </c>
      <c r="AC130" s="34">
        <f>IF(Situk!AC15="",ISBLANK(value),Situk!AC15/SUM(Situk!AC$2:AC15))</f>
        <v>0.2</v>
      </c>
      <c r="AD130" s="34" t="e">
        <f>IF(Situk!AD15="",ISBLANK(value),Situk!AD15/SUM(Situk!AD$2:AD15))</f>
        <v>#DIV/0!</v>
      </c>
      <c r="AE130" s="34" t="e">
        <f>IF(Situk!AE15="",ISBLANK(value),Situk!AE15/SUM(Situk!AE$2:AE15))</f>
        <v>#DIV/0!</v>
      </c>
      <c r="AF130" s="34" t="e">
        <f>IF(Situk!AF15="",ISBLANK(value),Situk!AF15/SUM(Situk!AF$2:AF15))</f>
        <v>#DIV/0!</v>
      </c>
      <c r="AG130" s="34" t="b">
        <f>IF(Situk!AG15="",ISBLANK(value),Situk!AG15/SUM(Situk!AG$2:AG15))</f>
        <v>0</v>
      </c>
      <c r="AH130" s="34" t="e">
        <f>IF(Situk!AH15="",ISBLANK(value),Situk!AH15/SUM(Situk!AH$2:AH15))</f>
        <v>#DIV/0!</v>
      </c>
      <c r="AI130" s="34" t="e">
        <f>IF(Situk!AI15="",ISBLANK(value),Situk!AI15/SUM(Situk!AI$2:AI15))</f>
        <v>#DIV/0!</v>
      </c>
      <c r="AJ130" s="34" t="e">
        <f>IF(Situk!AJ15="",ISBLANK(value),Situk!AJ15/SUM(Situk!AJ$2:AJ15))</f>
        <v>#DIV/0!</v>
      </c>
    </row>
    <row r="131" spans="1:36" x14ac:dyDescent="0.25">
      <c r="A131" s="1">
        <v>44331</v>
      </c>
      <c r="B131" s="3">
        <v>135</v>
      </c>
      <c r="C131" s="34" t="b">
        <f>IF(Situk!C16="",ISBLANK(value),Situk!C16/SUM(Situk!C$2:C16))</f>
        <v>0</v>
      </c>
      <c r="D131" s="34" t="b">
        <f>IF(Situk!D16="",ISBLANK(value),Situk!D16/SUM(Situk!D$2:D16))</f>
        <v>0</v>
      </c>
      <c r="E131" s="34" t="e">
        <f>IF(Situk!E16="",ISBLANK(value),Situk!E16/SUM(Situk!E$2:E16))</f>
        <v>#DIV/0!</v>
      </c>
      <c r="F131" s="34" t="e">
        <f>IF(Situk!F16="",ISBLANK(value),Situk!F16/SUM(Situk!F$2:F16))</f>
        <v>#DIV/0!</v>
      </c>
      <c r="G131" s="34" t="e">
        <f>IF(Situk!G16="",ISBLANK(value),Situk!G16/SUM(Situk!G$2:G16))</f>
        <v>#DIV/0!</v>
      </c>
      <c r="H131" s="34" t="b">
        <f>IF(Situk!H16="",ISBLANK(value),Situk!H16/SUM(Situk!H$2:H16))</f>
        <v>0</v>
      </c>
      <c r="I131" s="34" t="b">
        <f>IF(Situk!I16="",ISBLANK(value),Situk!I16/SUM(Situk!I$2:I16))</f>
        <v>0</v>
      </c>
      <c r="J131" s="34" t="e">
        <f>IF(Situk!J16="",ISBLANK(value),Situk!J16/SUM(Situk!J$2:J16))</f>
        <v>#DIV/0!</v>
      </c>
      <c r="K131" s="34" t="e">
        <f>IF(Situk!K16="",ISBLANK(value),Situk!K16/SUM(Situk!K$2:K16))</f>
        <v>#DIV/0!</v>
      </c>
      <c r="L131" s="34" t="e">
        <f>IF(Situk!L16="",ISBLANK(value),Situk!L16/SUM(Situk!L$2:L16))</f>
        <v>#DIV/0!</v>
      </c>
      <c r="M131" s="34" t="e">
        <f>IF(Situk!M16="",ISBLANK(value),Situk!M16/SUM(Situk!M$2:M16))</f>
        <v>#DIV/0!</v>
      </c>
      <c r="N131" s="34" t="e">
        <f>IF(Situk!N16="",ISBLANK(value),Situk!N16/SUM(Situk!N$2:N16))</f>
        <v>#DIV/0!</v>
      </c>
      <c r="O131" s="34" t="e">
        <f>IF(Situk!O16="",ISBLANK(value),Situk!O16/SUM(Situk!O$2:O16))</f>
        <v>#DIV/0!</v>
      </c>
      <c r="P131" s="34" t="e">
        <f>IF(Situk!P16="",ISBLANK(value),Situk!P16/SUM(Situk!P$2:P16))</f>
        <v>#DIV/0!</v>
      </c>
      <c r="Q131" s="34" t="e">
        <f>IF(Situk!Q16="",ISBLANK(value),Situk!Q16/SUM(Situk!Q$2:Q16))</f>
        <v>#DIV/0!</v>
      </c>
      <c r="R131" s="34" t="e">
        <f>IF(Situk!R16="",ISBLANK(value),Situk!R16/SUM(Situk!R$2:R16))</f>
        <v>#DIV/0!</v>
      </c>
      <c r="S131" s="34" t="e">
        <f>IF(Situk!S16="",ISBLANK(value),Situk!S16/SUM(Situk!S$2:S16))</f>
        <v>#DIV/0!</v>
      </c>
      <c r="T131" s="34" t="e">
        <f>IF(Situk!T16="",ISBLANK(value),Situk!T16/SUM(Situk!T$2:T16))</f>
        <v>#DIV/0!</v>
      </c>
      <c r="U131" s="34" t="e">
        <f>IF(Situk!U16="",ISBLANK(value),Situk!U16/SUM(Situk!U$2:U16))</f>
        <v>#DIV/0!</v>
      </c>
      <c r="V131" s="34" t="e">
        <f>IF(Situk!V16="",ISBLANK(value),Situk!V16/SUM(Situk!V$2:V16))</f>
        <v>#DIV/0!</v>
      </c>
      <c r="W131" s="34" t="e">
        <f>IF(Situk!W16="",ISBLANK(value),Situk!W16/SUM(Situk!W$2:W16))</f>
        <v>#DIV/0!</v>
      </c>
      <c r="X131" s="34" t="e">
        <f>IF(Situk!X16="",ISBLANK(value),Situk!X16/SUM(Situk!X$2:X16))</f>
        <v>#DIV/0!</v>
      </c>
      <c r="Y131" s="34" t="e">
        <f>IF(Situk!Y16="",ISBLANK(value),Situk!Y16/SUM(Situk!Y$2:Y16))</f>
        <v>#DIV/0!</v>
      </c>
      <c r="Z131" s="34">
        <f>IF(Situk!Z16="",ISBLANK(value),Situk!Z16/SUM(Situk!Z$2:Z16))</f>
        <v>1</v>
      </c>
      <c r="AA131" s="34" t="b">
        <f>IF(Situk!AA16="",ISBLANK(value),Situk!AA16/SUM(Situk!AA$2:AA16))</f>
        <v>0</v>
      </c>
      <c r="AB131" s="34" t="b">
        <f>IF(Situk!AB16="",ISBLANK(value),Situk!AB16/SUM(Situk!AB$2:AB16))</f>
        <v>0</v>
      </c>
      <c r="AC131" s="34">
        <f>IF(Situk!AC16="",ISBLANK(value),Situk!AC16/SUM(Situk!AC$2:AC16))</f>
        <v>0</v>
      </c>
      <c r="AD131" s="34" t="e">
        <f>IF(Situk!AD16="",ISBLANK(value),Situk!AD16/SUM(Situk!AD$2:AD16))</f>
        <v>#DIV/0!</v>
      </c>
      <c r="AE131" s="34" t="e">
        <f>IF(Situk!AE16="",ISBLANK(value),Situk!AE16/SUM(Situk!AE$2:AE16))</f>
        <v>#DIV/0!</v>
      </c>
      <c r="AF131" s="34" t="e">
        <f>IF(Situk!AF16="",ISBLANK(value),Situk!AF16/SUM(Situk!AF$2:AF16))</f>
        <v>#DIV/0!</v>
      </c>
      <c r="AG131" s="34" t="b">
        <f>IF(Situk!AG16="",ISBLANK(value),Situk!AG16/SUM(Situk!AG$2:AG16))</f>
        <v>0</v>
      </c>
      <c r="AH131" s="34" t="e">
        <f>IF(Situk!AH16="",ISBLANK(value),Situk!AH16/SUM(Situk!AH$2:AH16))</f>
        <v>#DIV/0!</v>
      </c>
      <c r="AI131" s="34" t="e">
        <f>IF(Situk!AI16="",ISBLANK(value),Situk!AI16/SUM(Situk!AI$2:AI16))</f>
        <v>#DIV/0!</v>
      </c>
      <c r="AJ131" s="34" t="e">
        <f>IF(Situk!AJ16="",ISBLANK(value),Situk!AJ16/SUM(Situk!AJ$2:AJ16))</f>
        <v>#DIV/0!</v>
      </c>
    </row>
    <row r="132" spans="1:36" x14ac:dyDescent="0.25">
      <c r="A132" s="1">
        <v>44332</v>
      </c>
      <c r="B132" s="3">
        <v>136</v>
      </c>
      <c r="C132" s="34" t="b">
        <f>IF(Situk!C17="",ISBLANK(value),Situk!C17/SUM(Situk!C$2:C17))</f>
        <v>0</v>
      </c>
      <c r="D132" s="34" t="b">
        <f>IF(Situk!D17="",ISBLANK(value),Situk!D17/SUM(Situk!D$2:D17))</f>
        <v>0</v>
      </c>
      <c r="E132" s="34" t="e">
        <f>IF(Situk!E17="",ISBLANK(value),Situk!E17/SUM(Situk!E$2:E17))</f>
        <v>#DIV/0!</v>
      </c>
      <c r="F132" s="34" t="e">
        <f>IF(Situk!F17="",ISBLANK(value),Situk!F17/SUM(Situk!F$2:F17))</f>
        <v>#DIV/0!</v>
      </c>
      <c r="G132" s="34" t="e">
        <f>IF(Situk!G17="",ISBLANK(value),Situk!G17/SUM(Situk!G$2:G17))</f>
        <v>#DIV/0!</v>
      </c>
      <c r="H132" s="34" t="b">
        <f>IF(Situk!H17="",ISBLANK(value),Situk!H17/SUM(Situk!H$2:H17))</f>
        <v>0</v>
      </c>
      <c r="I132" s="34" t="b">
        <f>IF(Situk!I17="",ISBLANK(value),Situk!I17/SUM(Situk!I$2:I17))</f>
        <v>0</v>
      </c>
      <c r="J132" s="34" t="e">
        <f>IF(Situk!J17="",ISBLANK(value),Situk!J17/SUM(Situk!J$2:J17))</f>
        <v>#DIV/0!</v>
      </c>
      <c r="K132" s="34" t="e">
        <f>IF(Situk!K17="",ISBLANK(value),Situk!K17/SUM(Situk!K$2:K17))</f>
        <v>#DIV/0!</v>
      </c>
      <c r="L132" s="34" t="e">
        <f>IF(Situk!L17="",ISBLANK(value),Situk!L17/SUM(Situk!L$2:L17))</f>
        <v>#DIV/0!</v>
      </c>
      <c r="M132" s="34" t="e">
        <f>IF(Situk!M17="",ISBLANK(value),Situk!M17/SUM(Situk!M$2:M17))</f>
        <v>#DIV/0!</v>
      </c>
      <c r="N132" s="34" t="e">
        <f>IF(Situk!N17="",ISBLANK(value),Situk!N17/SUM(Situk!N$2:N17))</f>
        <v>#DIV/0!</v>
      </c>
      <c r="O132" s="34" t="e">
        <f>IF(Situk!O17="",ISBLANK(value),Situk!O17/SUM(Situk!O$2:O17))</f>
        <v>#DIV/0!</v>
      </c>
      <c r="P132" s="34" t="e">
        <f>IF(Situk!P17="",ISBLANK(value),Situk!P17/SUM(Situk!P$2:P17))</f>
        <v>#DIV/0!</v>
      </c>
      <c r="Q132" s="34" t="e">
        <f>IF(Situk!Q17="",ISBLANK(value),Situk!Q17/SUM(Situk!Q$2:Q17))</f>
        <v>#DIV/0!</v>
      </c>
      <c r="R132" s="34" t="e">
        <f>IF(Situk!R17="",ISBLANK(value),Situk!R17/SUM(Situk!R$2:R17))</f>
        <v>#DIV/0!</v>
      </c>
      <c r="S132" s="34" t="e">
        <f>IF(Situk!S17="",ISBLANK(value),Situk!S17/SUM(Situk!S$2:S17))</f>
        <v>#DIV/0!</v>
      </c>
      <c r="T132" s="34" t="e">
        <f>IF(Situk!T17="",ISBLANK(value),Situk!T17/SUM(Situk!T$2:T17))</f>
        <v>#DIV/0!</v>
      </c>
      <c r="U132" s="34" t="e">
        <f>IF(Situk!U17="",ISBLANK(value),Situk!U17/SUM(Situk!U$2:U17))</f>
        <v>#DIV/0!</v>
      </c>
      <c r="V132" s="34" t="e">
        <f>IF(Situk!V17="",ISBLANK(value),Situk!V17/SUM(Situk!V$2:V17))</f>
        <v>#DIV/0!</v>
      </c>
      <c r="W132" s="34" t="e">
        <f>IF(Situk!W17="",ISBLANK(value),Situk!W17/SUM(Situk!W$2:W17))</f>
        <v>#DIV/0!</v>
      </c>
      <c r="X132" s="34">
        <f>IF(Situk!X17="",ISBLANK(value),Situk!X17/SUM(Situk!X$2:X17))</f>
        <v>1</v>
      </c>
      <c r="Y132" s="34" t="e">
        <f>IF(Situk!Y17="",ISBLANK(value),Situk!Y17/SUM(Situk!Y$2:Y17))</f>
        <v>#DIV/0!</v>
      </c>
      <c r="Z132" s="34">
        <f>IF(Situk!Z17="",ISBLANK(value),Situk!Z17/SUM(Situk!Z$2:Z17))</f>
        <v>0</v>
      </c>
      <c r="AA132" s="34" t="b">
        <f>IF(Situk!AA17="",ISBLANK(value),Situk!AA17/SUM(Situk!AA$2:AA17))</f>
        <v>0</v>
      </c>
      <c r="AB132" s="34" t="b">
        <f>IF(Situk!AB17="",ISBLANK(value),Situk!AB17/SUM(Situk!AB$2:AB17))</f>
        <v>0</v>
      </c>
      <c r="AC132" s="34">
        <f>IF(Situk!AC17="",ISBLANK(value),Situk!AC17/SUM(Situk!AC$2:AC17))</f>
        <v>0</v>
      </c>
      <c r="AD132" s="34" t="e">
        <f>IF(Situk!AD17="",ISBLANK(value),Situk!AD17/SUM(Situk!AD$2:AD17))</f>
        <v>#DIV/0!</v>
      </c>
      <c r="AE132" s="34" t="e">
        <f>IF(Situk!AE17="",ISBLANK(value),Situk!AE17/SUM(Situk!AE$2:AE17))</f>
        <v>#DIV/0!</v>
      </c>
      <c r="AF132" s="34" t="e">
        <f>IF(Situk!AF17="",ISBLANK(value),Situk!AF17/SUM(Situk!AF$2:AF17))</f>
        <v>#DIV/0!</v>
      </c>
      <c r="AG132" s="34" t="b">
        <f>IF(Situk!AG17="",ISBLANK(value),Situk!AG17/SUM(Situk!AG$2:AG17))</f>
        <v>0</v>
      </c>
      <c r="AH132" s="34" t="e">
        <f>IF(Situk!AH17="",ISBLANK(value),Situk!AH17/SUM(Situk!AH$2:AH17))</f>
        <v>#DIV/0!</v>
      </c>
      <c r="AI132" s="34" t="e">
        <f>IF(Situk!AI17="",ISBLANK(value),Situk!AI17/SUM(Situk!AI$2:AI17))</f>
        <v>#DIV/0!</v>
      </c>
      <c r="AJ132" s="34" t="e">
        <f>IF(Situk!AJ17="",ISBLANK(value),Situk!AJ17/SUM(Situk!AJ$2:AJ17))</f>
        <v>#DIV/0!</v>
      </c>
    </row>
    <row r="133" spans="1:36" x14ac:dyDescent="0.25">
      <c r="A133" s="1">
        <v>44333</v>
      </c>
      <c r="B133" s="3">
        <v>137</v>
      </c>
      <c r="C133" s="34" t="b">
        <f>IF(Situk!C18="",ISBLANK(value),Situk!C18/SUM(Situk!C$2:C18))</f>
        <v>0</v>
      </c>
      <c r="D133" s="34" t="b">
        <f>IF(Situk!D18="",ISBLANK(value),Situk!D18/SUM(Situk!D$2:D18))</f>
        <v>0</v>
      </c>
      <c r="E133" s="34" t="e">
        <f>IF(Situk!E18="",ISBLANK(value),Situk!E18/SUM(Situk!E$2:E18))</f>
        <v>#DIV/0!</v>
      </c>
      <c r="F133" s="34" t="e">
        <f>IF(Situk!F18="",ISBLANK(value),Situk!F18/SUM(Situk!F$2:F18))</f>
        <v>#DIV/0!</v>
      </c>
      <c r="G133" s="34" t="e">
        <f>IF(Situk!G18="",ISBLANK(value),Situk!G18/SUM(Situk!G$2:G18))</f>
        <v>#DIV/0!</v>
      </c>
      <c r="H133" s="34" t="b">
        <f>IF(Situk!H18="",ISBLANK(value),Situk!H18/SUM(Situk!H$2:H18))</f>
        <v>0</v>
      </c>
      <c r="I133" s="34" t="b">
        <f>IF(Situk!I18="",ISBLANK(value),Situk!I18/SUM(Situk!I$2:I18))</f>
        <v>0</v>
      </c>
      <c r="J133" s="34" t="e">
        <f>IF(Situk!J18="",ISBLANK(value),Situk!J18/SUM(Situk!J$2:J18))</f>
        <v>#DIV/0!</v>
      </c>
      <c r="K133" s="34" t="e">
        <f>IF(Situk!K18="",ISBLANK(value),Situk!K18/SUM(Situk!K$2:K18))</f>
        <v>#DIV/0!</v>
      </c>
      <c r="L133" s="34" t="e">
        <f>IF(Situk!L18="",ISBLANK(value),Situk!L18/SUM(Situk!L$2:L18))</f>
        <v>#DIV/0!</v>
      </c>
      <c r="M133" s="34" t="e">
        <f>IF(Situk!M18="",ISBLANK(value),Situk!M18/SUM(Situk!M$2:M18))</f>
        <v>#DIV/0!</v>
      </c>
      <c r="N133" s="34" t="e">
        <f>IF(Situk!N18="",ISBLANK(value),Situk!N18/SUM(Situk!N$2:N18))</f>
        <v>#DIV/0!</v>
      </c>
      <c r="O133" s="34" t="e">
        <f>IF(Situk!O18="",ISBLANK(value),Situk!O18/SUM(Situk!O$2:O18))</f>
        <v>#DIV/0!</v>
      </c>
      <c r="P133" s="34" t="e">
        <f>IF(Situk!P18="",ISBLANK(value),Situk!P18/SUM(Situk!P$2:P18))</f>
        <v>#DIV/0!</v>
      </c>
      <c r="Q133" s="34" t="e">
        <f>IF(Situk!Q18="",ISBLANK(value),Situk!Q18/SUM(Situk!Q$2:Q18))</f>
        <v>#DIV/0!</v>
      </c>
      <c r="R133" s="34" t="e">
        <f>IF(Situk!R18="",ISBLANK(value),Situk!R18/SUM(Situk!R$2:R18))</f>
        <v>#DIV/0!</v>
      </c>
      <c r="S133" s="34" t="e">
        <f>IF(Situk!S18="",ISBLANK(value),Situk!S18/SUM(Situk!S$2:S18))</f>
        <v>#DIV/0!</v>
      </c>
      <c r="T133" s="34" t="e">
        <f>IF(Situk!T18="",ISBLANK(value),Situk!T18/SUM(Situk!T$2:T18))</f>
        <v>#DIV/0!</v>
      </c>
      <c r="U133" s="34" t="e">
        <f>IF(Situk!U18="",ISBLANK(value),Situk!U18/SUM(Situk!U$2:U18))</f>
        <v>#DIV/0!</v>
      </c>
      <c r="V133" s="34" t="e">
        <f>IF(Situk!V18="",ISBLANK(value),Situk!V18/SUM(Situk!V$2:V18))</f>
        <v>#DIV/0!</v>
      </c>
      <c r="W133" s="34" t="e">
        <f>IF(Situk!W18="",ISBLANK(value),Situk!W18/SUM(Situk!W$2:W18))</f>
        <v>#DIV/0!</v>
      </c>
      <c r="X133" s="34">
        <f>IF(Situk!X18="",ISBLANK(value),Situk!X18/SUM(Situk!X$2:X18))</f>
        <v>0</v>
      </c>
      <c r="Y133" s="34" t="e">
        <f>IF(Situk!Y18="",ISBLANK(value),Situk!Y18/SUM(Situk!Y$2:Y18))</f>
        <v>#DIV/0!</v>
      </c>
      <c r="Z133" s="34">
        <f>IF(Situk!Z18="",ISBLANK(value),Situk!Z18/SUM(Situk!Z$2:Z18))</f>
        <v>0</v>
      </c>
      <c r="AA133" s="34" t="b">
        <f>IF(Situk!AA18="",ISBLANK(value),Situk!AA18/SUM(Situk!AA$2:AA18))</f>
        <v>0</v>
      </c>
      <c r="AB133" s="34" t="b">
        <f>IF(Situk!AB18="",ISBLANK(value),Situk!AB18/SUM(Situk!AB$2:AB18))</f>
        <v>0</v>
      </c>
      <c r="AC133" s="34">
        <f>IF(Situk!AC18="",ISBLANK(value),Situk!AC18/SUM(Situk!AC$2:AC18))</f>
        <v>0.2857142857142857</v>
      </c>
      <c r="AD133" s="34" t="e">
        <f>IF(Situk!AD18="",ISBLANK(value),Situk!AD18/SUM(Situk!AD$2:AD18))</f>
        <v>#DIV/0!</v>
      </c>
      <c r="AE133" s="34" t="e">
        <f>IF(Situk!AE18="",ISBLANK(value),Situk!AE18/SUM(Situk!AE$2:AE18))</f>
        <v>#DIV/0!</v>
      </c>
      <c r="AF133" s="34" t="e">
        <f>IF(Situk!AF18="",ISBLANK(value),Situk!AF18/SUM(Situk!AF$2:AF18))</f>
        <v>#DIV/0!</v>
      </c>
      <c r="AG133" s="34" t="b">
        <f>IF(Situk!AG18="",ISBLANK(value),Situk!AG18/SUM(Situk!AG$2:AG18))</f>
        <v>0</v>
      </c>
      <c r="AH133" s="34" t="e">
        <f>IF(Situk!AH18="",ISBLANK(value),Situk!AH18/SUM(Situk!AH$2:AH18))</f>
        <v>#DIV/0!</v>
      </c>
      <c r="AI133" s="34" t="e">
        <f>IF(Situk!AI18="",ISBLANK(value),Situk!AI18/SUM(Situk!AI$2:AI18))</f>
        <v>#DIV/0!</v>
      </c>
      <c r="AJ133" s="34" t="e">
        <f>IF(Situk!AJ18="",ISBLANK(value),Situk!AJ18/SUM(Situk!AJ$2:AJ18))</f>
        <v>#DIV/0!</v>
      </c>
    </row>
    <row r="134" spans="1:36" x14ac:dyDescent="0.25">
      <c r="A134" s="1">
        <v>44334</v>
      </c>
      <c r="B134" s="3">
        <v>138</v>
      </c>
      <c r="C134" s="34" t="b">
        <f>IF(Situk!C19="",ISBLANK(value),Situk!C19/SUM(Situk!C$2:C19))</f>
        <v>0</v>
      </c>
      <c r="D134" s="34" t="b">
        <f>IF(Situk!D19="",ISBLANK(value),Situk!D19/SUM(Situk!D$2:D19))</f>
        <v>0</v>
      </c>
      <c r="E134" s="34" t="e">
        <f>IF(Situk!E19="",ISBLANK(value),Situk!E19/SUM(Situk!E$2:E19))</f>
        <v>#DIV/0!</v>
      </c>
      <c r="F134" s="34" t="e">
        <f>IF(Situk!F19="",ISBLANK(value),Situk!F19/SUM(Situk!F$2:F19))</f>
        <v>#DIV/0!</v>
      </c>
      <c r="G134" s="34" t="e">
        <f>IF(Situk!G19="",ISBLANK(value),Situk!G19/SUM(Situk!G$2:G19))</f>
        <v>#DIV/0!</v>
      </c>
      <c r="H134" s="34" t="b">
        <f>IF(Situk!H19="",ISBLANK(value),Situk!H19/SUM(Situk!H$2:H19))</f>
        <v>0</v>
      </c>
      <c r="I134" s="34" t="b">
        <f>IF(Situk!I19="",ISBLANK(value),Situk!I19/SUM(Situk!I$2:I19))</f>
        <v>0</v>
      </c>
      <c r="J134" s="34" t="e">
        <f>IF(Situk!J19="",ISBLANK(value),Situk!J19/SUM(Situk!J$2:J19))</f>
        <v>#DIV/0!</v>
      </c>
      <c r="K134" s="34" t="e">
        <f>IF(Situk!K19="",ISBLANK(value),Situk!K19/SUM(Situk!K$2:K19))</f>
        <v>#DIV/0!</v>
      </c>
      <c r="L134" s="34" t="e">
        <f>IF(Situk!L19="",ISBLANK(value),Situk!L19/SUM(Situk!L$2:L19))</f>
        <v>#DIV/0!</v>
      </c>
      <c r="M134" s="34" t="e">
        <f>IF(Situk!M19="",ISBLANK(value),Situk!M19/SUM(Situk!M$2:M19))</f>
        <v>#DIV/0!</v>
      </c>
      <c r="N134" s="34" t="e">
        <f>IF(Situk!N19="",ISBLANK(value),Situk!N19/SUM(Situk!N$2:N19))</f>
        <v>#DIV/0!</v>
      </c>
      <c r="O134" s="34" t="e">
        <f>IF(Situk!O19="",ISBLANK(value),Situk!O19/SUM(Situk!O$2:O19))</f>
        <v>#DIV/0!</v>
      </c>
      <c r="P134" s="34" t="e">
        <f>IF(Situk!P19="",ISBLANK(value),Situk!P19/SUM(Situk!P$2:P19))</f>
        <v>#DIV/0!</v>
      </c>
      <c r="Q134" s="34" t="e">
        <f>IF(Situk!Q19="",ISBLANK(value),Situk!Q19/SUM(Situk!Q$2:Q19))</f>
        <v>#DIV/0!</v>
      </c>
      <c r="R134" s="34" t="e">
        <f>IF(Situk!R19="",ISBLANK(value),Situk!R19/SUM(Situk!R$2:R19))</f>
        <v>#DIV/0!</v>
      </c>
      <c r="S134" s="34" t="e">
        <f>IF(Situk!S19="",ISBLANK(value),Situk!S19/SUM(Situk!S$2:S19))</f>
        <v>#DIV/0!</v>
      </c>
      <c r="T134" s="34" t="e">
        <f>IF(Situk!T19="",ISBLANK(value),Situk!T19/SUM(Situk!T$2:T19))</f>
        <v>#DIV/0!</v>
      </c>
      <c r="U134" s="34" t="e">
        <f>IF(Situk!U19="",ISBLANK(value),Situk!U19/SUM(Situk!U$2:U19))</f>
        <v>#DIV/0!</v>
      </c>
      <c r="V134" s="34" t="e">
        <f>IF(Situk!V19="",ISBLANK(value),Situk!V19/SUM(Situk!V$2:V19))</f>
        <v>#DIV/0!</v>
      </c>
      <c r="W134" s="34" t="e">
        <f>IF(Situk!W19="",ISBLANK(value),Situk!W19/SUM(Situk!W$2:W19))</f>
        <v>#DIV/0!</v>
      </c>
      <c r="X134" s="34">
        <f>IF(Situk!X19="",ISBLANK(value),Situk!X19/SUM(Situk!X$2:X19))</f>
        <v>0</v>
      </c>
      <c r="Y134" s="34" t="e">
        <f>IF(Situk!Y19="",ISBLANK(value),Situk!Y19/SUM(Situk!Y$2:Y19))</f>
        <v>#DIV/0!</v>
      </c>
      <c r="Z134" s="34">
        <f>IF(Situk!Z19="",ISBLANK(value),Situk!Z19/SUM(Situk!Z$2:Z19))</f>
        <v>0</v>
      </c>
      <c r="AA134" s="34" t="e">
        <f>IF(Situk!AA19="",ISBLANK(value),Situk!AA19/SUM(Situk!AA$2:AA19))</f>
        <v>#DIV/0!</v>
      </c>
      <c r="AB134" s="34" t="b">
        <f>IF(Situk!AB19="",ISBLANK(value),Situk!AB19/SUM(Situk!AB$2:AB19))</f>
        <v>0</v>
      </c>
      <c r="AC134" s="34">
        <f>IF(Situk!AC19="",ISBLANK(value),Situk!AC19/SUM(Situk!AC$2:AC19))</f>
        <v>0</v>
      </c>
      <c r="AD134" s="34" t="e">
        <f>IF(Situk!AD19="",ISBLANK(value),Situk!AD19/SUM(Situk!AD$2:AD19))</f>
        <v>#DIV/0!</v>
      </c>
      <c r="AE134" s="34" t="e">
        <f>IF(Situk!AE19="",ISBLANK(value),Situk!AE19/SUM(Situk!AE$2:AE19))</f>
        <v>#DIV/0!</v>
      </c>
      <c r="AF134" s="34" t="e">
        <f>IF(Situk!AF19="",ISBLANK(value),Situk!AF19/SUM(Situk!AF$2:AF19))</f>
        <v>#DIV/0!</v>
      </c>
      <c r="AG134" s="34" t="b">
        <f>IF(Situk!AG19="",ISBLANK(value),Situk!AG19/SUM(Situk!AG$2:AG19))</f>
        <v>0</v>
      </c>
      <c r="AH134" s="34" t="e">
        <f>IF(Situk!AH19="",ISBLANK(value),Situk!AH19/SUM(Situk!AH$2:AH19))</f>
        <v>#DIV/0!</v>
      </c>
      <c r="AI134" s="34" t="e">
        <f>IF(Situk!AI19="",ISBLANK(value),Situk!AI19/SUM(Situk!AI$2:AI19))</f>
        <v>#DIV/0!</v>
      </c>
      <c r="AJ134" s="34" t="e">
        <f>IF(Situk!AJ19="",ISBLANK(value),Situk!AJ19/SUM(Situk!AJ$2:AJ19))</f>
        <v>#DIV/0!</v>
      </c>
    </row>
    <row r="135" spans="1:36" x14ac:dyDescent="0.25">
      <c r="A135" s="1">
        <v>44335</v>
      </c>
      <c r="B135" s="3">
        <v>139</v>
      </c>
      <c r="C135" s="34" t="b">
        <f>IF(Situk!C20="",ISBLANK(value),Situk!C20/SUM(Situk!C$2:C20))</f>
        <v>0</v>
      </c>
      <c r="D135" s="34" t="b">
        <f>IF(Situk!D20="",ISBLANK(value),Situk!D20/SUM(Situk!D$2:D20))</f>
        <v>0</v>
      </c>
      <c r="E135" s="34" t="e">
        <f>IF(Situk!E20="",ISBLANK(value),Situk!E20/SUM(Situk!E$2:E20))</f>
        <v>#DIV/0!</v>
      </c>
      <c r="F135" s="34" t="e">
        <f>IF(Situk!F20="",ISBLANK(value),Situk!F20/SUM(Situk!F$2:F20))</f>
        <v>#DIV/0!</v>
      </c>
      <c r="G135" s="34" t="e">
        <f>IF(Situk!G20="",ISBLANK(value),Situk!G20/SUM(Situk!G$2:G20))</f>
        <v>#DIV/0!</v>
      </c>
      <c r="H135" s="34" t="b">
        <f>IF(Situk!H20="",ISBLANK(value),Situk!H20/SUM(Situk!H$2:H20))</f>
        <v>0</v>
      </c>
      <c r="I135" s="34" t="b">
        <f>IF(Situk!I20="",ISBLANK(value),Situk!I20/SUM(Situk!I$2:I20))</f>
        <v>0</v>
      </c>
      <c r="J135" s="34" t="e">
        <f>IF(Situk!J20="",ISBLANK(value),Situk!J20/SUM(Situk!J$2:J20))</f>
        <v>#DIV/0!</v>
      </c>
      <c r="K135" s="34" t="e">
        <f>IF(Situk!K20="",ISBLANK(value),Situk!K20/SUM(Situk!K$2:K20))</f>
        <v>#DIV/0!</v>
      </c>
      <c r="L135" s="34" t="e">
        <f>IF(Situk!L20="",ISBLANK(value),Situk!L20/SUM(Situk!L$2:L20))</f>
        <v>#DIV/0!</v>
      </c>
      <c r="M135" s="34" t="e">
        <f>IF(Situk!M20="",ISBLANK(value),Situk!M20/SUM(Situk!M$2:M20))</f>
        <v>#DIV/0!</v>
      </c>
      <c r="N135" s="34" t="e">
        <f>IF(Situk!N20="",ISBLANK(value),Situk!N20/SUM(Situk!N$2:N20))</f>
        <v>#DIV/0!</v>
      </c>
      <c r="O135" s="34" t="e">
        <f>IF(Situk!O20="",ISBLANK(value),Situk!O20/SUM(Situk!O$2:O20))</f>
        <v>#DIV/0!</v>
      </c>
      <c r="P135" s="34" t="e">
        <f>IF(Situk!P20="",ISBLANK(value),Situk!P20/SUM(Situk!P$2:P20))</f>
        <v>#DIV/0!</v>
      </c>
      <c r="Q135" s="34" t="e">
        <f>IF(Situk!Q20="",ISBLANK(value),Situk!Q20/SUM(Situk!Q$2:Q20))</f>
        <v>#DIV/0!</v>
      </c>
      <c r="R135" s="34" t="e">
        <f>IF(Situk!R20="",ISBLANK(value),Situk!R20/SUM(Situk!R$2:R20))</f>
        <v>#DIV/0!</v>
      </c>
      <c r="S135" s="34" t="e">
        <f>IF(Situk!S20="",ISBLANK(value),Situk!S20/SUM(Situk!S$2:S20))</f>
        <v>#DIV/0!</v>
      </c>
      <c r="T135" s="34" t="e">
        <f>IF(Situk!T20="",ISBLANK(value),Situk!T20/SUM(Situk!T$2:T20))</f>
        <v>#DIV/0!</v>
      </c>
      <c r="U135" s="34" t="e">
        <f>IF(Situk!U20="",ISBLANK(value),Situk!U20/SUM(Situk!U$2:U20))</f>
        <v>#DIV/0!</v>
      </c>
      <c r="V135" s="34" t="e">
        <f>IF(Situk!V20="",ISBLANK(value),Situk!V20/SUM(Situk!V$2:V20))</f>
        <v>#DIV/0!</v>
      </c>
      <c r="W135" s="34" t="e">
        <f>IF(Situk!W20="",ISBLANK(value),Situk!W20/SUM(Situk!W$2:W20))</f>
        <v>#DIV/0!</v>
      </c>
      <c r="X135" s="34">
        <f>IF(Situk!X20="",ISBLANK(value),Situk!X20/SUM(Situk!X$2:X20))</f>
        <v>0</v>
      </c>
      <c r="Y135" s="34" t="e">
        <f>IF(Situk!Y20="",ISBLANK(value),Situk!Y20/SUM(Situk!Y$2:Y20))</f>
        <v>#DIV/0!</v>
      </c>
      <c r="Z135" s="34">
        <f>IF(Situk!Z20="",ISBLANK(value),Situk!Z20/SUM(Situk!Z$2:Z20))</f>
        <v>0</v>
      </c>
      <c r="AA135" s="34" t="e">
        <f>IF(Situk!AA20="",ISBLANK(value),Situk!AA20/SUM(Situk!AA$2:AA20))</f>
        <v>#DIV/0!</v>
      </c>
      <c r="AB135" s="34" t="b">
        <f>IF(Situk!AB20="",ISBLANK(value),Situk!AB20/SUM(Situk!AB$2:AB20))</f>
        <v>0</v>
      </c>
      <c r="AC135" s="34">
        <f>IF(Situk!AC20="",ISBLANK(value),Situk!AC20/SUM(Situk!AC$2:AC20))</f>
        <v>0</v>
      </c>
      <c r="AD135" s="34" t="e">
        <f>IF(Situk!AD20="",ISBLANK(value),Situk!AD20/SUM(Situk!AD$2:AD20))</f>
        <v>#DIV/0!</v>
      </c>
      <c r="AE135" s="34">
        <f>IF(Situk!AE20="",ISBLANK(value),Situk!AE20/SUM(Situk!AE$2:AE20))</f>
        <v>1</v>
      </c>
      <c r="AF135" s="34" t="e">
        <f>IF(Situk!AF20="",ISBLANK(value),Situk!AF20/SUM(Situk!AF$2:AF20))</f>
        <v>#DIV/0!</v>
      </c>
      <c r="AG135" s="34" t="b">
        <f>IF(Situk!AG20="",ISBLANK(value),Situk!AG20/SUM(Situk!AG$2:AG20))</f>
        <v>0</v>
      </c>
      <c r="AH135" s="34" t="e">
        <f>IF(Situk!AH20="",ISBLANK(value),Situk!AH20/SUM(Situk!AH$2:AH20))</f>
        <v>#DIV/0!</v>
      </c>
      <c r="AI135" s="34" t="e">
        <f>IF(Situk!AI20="",ISBLANK(value),Situk!AI20/SUM(Situk!AI$2:AI20))</f>
        <v>#DIV/0!</v>
      </c>
      <c r="AJ135" s="34" t="e">
        <f>IF(Situk!AJ20="",ISBLANK(value),Situk!AJ20/SUM(Situk!AJ$2:AJ20))</f>
        <v>#DIV/0!</v>
      </c>
    </row>
    <row r="136" spans="1:36" x14ac:dyDescent="0.25">
      <c r="A136" s="1">
        <v>44336</v>
      </c>
      <c r="B136" s="3">
        <v>140</v>
      </c>
      <c r="C136" s="34" t="b">
        <f>IF(Situk!C21="",ISBLANK(value),Situk!C21/SUM(Situk!C$2:C21))</f>
        <v>0</v>
      </c>
      <c r="D136" s="34" t="b">
        <f>IF(Situk!D21="",ISBLANK(value),Situk!D21/SUM(Situk!D$2:D21))</f>
        <v>0</v>
      </c>
      <c r="E136" s="34" t="e">
        <f>IF(Situk!E21="",ISBLANK(value),Situk!E21/SUM(Situk!E$2:E21))</f>
        <v>#DIV/0!</v>
      </c>
      <c r="F136" s="34" t="e">
        <f>IF(Situk!F21="",ISBLANK(value),Situk!F21/SUM(Situk!F$2:F21))</f>
        <v>#DIV/0!</v>
      </c>
      <c r="G136" s="34" t="e">
        <f>IF(Situk!G21="",ISBLANK(value),Situk!G21/SUM(Situk!G$2:G21))</f>
        <v>#DIV/0!</v>
      </c>
      <c r="H136" s="34" t="b">
        <f>IF(Situk!H21="",ISBLANK(value),Situk!H21/SUM(Situk!H$2:H21))</f>
        <v>0</v>
      </c>
      <c r="I136" s="34" t="b">
        <f>IF(Situk!I21="",ISBLANK(value),Situk!I21/SUM(Situk!I$2:I21))</f>
        <v>0</v>
      </c>
      <c r="J136" s="34" t="e">
        <f>IF(Situk!J21="",ISBLANK(value),Situk!J21/SUM(Situk!J$2:J21))</f>
        <v>#DIV/0!</v>
      </c>
      <c r="K136" s="34" t="e">
        <f>IF(Situk!K21="",ISBLANK(value),Situk!K21/SUM(Situk!K$2:K21))</f>
        <v>#DIV/0!</v>
      </c>
      <c r="L136" s="34" t="e">
        <f>IF(Situk!L21="",ISBLANK(value),Situk!L21/SUM(Situk!L$2:L21))</f>
        <v>#DIV/0!</v>
      </c>
      <c r="M136" s="34" t="e">
        <f>IF(Situk!M21="",ISBLANK(value),Situk!M21/SUM(Situk!M$2:M21))</f>
        <v>#DIV/0!</v>
      </c>
      <c r="N136" s="34" t="e">
        <f>IF(Situk!N21="",ISBLANK(value),Situk!N21/SUM(Situk!N$2:N21))</f>
        <v>#DIV/0!</v>
      </c>
      <c r="O136" s="34" t="e">
        <f>IF(Situk!O21="",ISBLANK(value),Situk!O21/SUM(Situk!O$2:O21))</f>
        <v>#DIV/0!</v>
      </c>
      <c r="P136" s="34" t="e">
        <f>IF(Situk!P21="",ISBLANK(value),Situk!P21/SUM(Situk!P$2:P21))</f>
        <v>#DIV/0!</v>
      </c>
      <c r="Q136" s="34" t="e">
        <f>IF(Situk!Q21="",ISBLANK(value),Situk!Q21/SUM(Situk!Q$2:Q21))</f>
        <v>#DIV/0!</v>
      </c>
      <c r="R136" s="34" t="e">
        <f>IF(Situk!R21="",ISBLANK(value),Situk!R21/SUM(Situk!R$2:R21))</f>
        <v>#DIV/0!</v>
      </c>
      <c r="S136" s="34" t="e">
        <f>IF(Situk!S21="",ISBLANK(value),Situk!S21/SUM(Situk!S$2:S21))</f>
        <v>#DIV/0!</v>
      </c>
      <c r="T136" s="34" t="e">
        <f>IF(Situk!T21="",ISBLANK(value),Situk!T21/SUM(Situk!T$2:T21))</f>
        <v>#DIV/0!</v>
      </c>
      <c r="U136" s="34" t="e">
        <f>IF(Situk!U21="",ISBLANK(value),Situk!U21/SUM(Situk!U$2:U21))</f>
        <v>#DIV/0!</v>
      </c>
      <c r="V136" s="34" t="e">
        <f>IF(Situk!V21="",ISBLANK(value),Situk!V21/SUM(Situk!V$2:V21))</f>
        <v>#DIV/0!</v>
      </c>
      <c r="W136" s="34" t="e">
        <f>IF(Situk!W21="",ISBLANK(value),Situk!W21/SUM(Situk!W$2:W21))</f>
        <v>#DIV/0!</v>
      </c>
      <c r="X136" s="34">
        <f>IF(Situk!X21="",ISBLANK(value),Situk!X21/SUM(Situk!X$2:X21))</f>
        <v>0</v>
      </c>
      <c r="Y136" s="34" t="e">
        <f>IF(Situk!Y21="",ISBLANK(value),Situk!Y21/SUM(Situk!Y$2:Y21))</f>
        <v>#DIV/0!</v>
      </c>
      <c r="Z136" s="34">
        <f>IF(Situk!Z21="",ISBLANK(value),Situk!Z21/SUM(Situk!Z$2:Z21))</f>
        <v>0</v>
      </c>
      <c r="AA136" s="34" t="e">
        <f>IF(Situk!AA21="",ISBLANK(value),Situk!AA21/SUM(Situk!AA$2:AA21))</f>
        <v>#DIV/0!</v>
      </c>
      <c r="AB136" s="34" t="b">
        <f>IF(Situk!AB21="",ISBLANK(value),Situk!AB21/SUM(Situk!AB$2:AB21))</f>
        <v>0</v>
      </c>
      <c r="AC136" s="34">
        <f>IF(Situk!AC21="",ISBLANK(value),Situk!AC21/SUM(Situk!AC$2:AC21))</f>
        <v>0</v>
      </c>
      <c r="AD136" s="34" t="e">
        <f>IF(Situk!AD21="",ISBLANK(value),Situk!AD21/SUM(Situk!AD$2:AD21))</f>
        <v>#DIV/0!</v>
      </c>
      <c r="AE136" s="34">
        <f>IF(Situk!AE21="",ISBLANK(value),Situk!AE21/SUM(Situk!AE$2:AE21))</f>
        <v>0</v>
      </c>
      <c r="AF136" s="34" t="e">
        <f>IF(Situk!AF21="",ISBLANK(value),Situk!AF21/SUM(Situk!AF$2:AF21))</f>
        <v>#DIV/0!</v>
      </c>
      <c r="AG136" s="34" t="b">
        <f>IF(Situk!AG21="",ISBLANK(value),Situk!AG21/SUM(Situk!AG$2:AG21))</f>
        <v>0</v>
      </c>
      <c r="AH136" s="34" t="e">
        <f>IF(Situk!AH21="",ISBLANK(value),Situk!AH21/SUM(Situk!AH$2:AH21))</f>
        <v>#DIV/0!</v>
      </c>
      <c r="AI136" s="34" t="e">
        <f>IF(Situk!AI21="",ISBLANK(value),Situk!AI21/SUM(Situk!AI$2:AI21))</f>
        <v>#DIV/0!</v>
      </c>
      <c r="AJ136" s="34" t="e">
        <f>IF(Situk!AJ21="",ISBLANK(value),Situk!AJ21/SUM(Situk!AJ$2:AJ21))</f>
        <v>#DIV/0!</v>
      </c>
    </row>
    <row r="137" spans="1:36" x14ac:dyDescent="0.25">
      <c r="A137" s="1">
        <v>44337</v>
      </c>
      <c r="B137" s="3">
        <v>141</v>
      </c>
      <c r="C137" s="34" t="b">
        <f>IF(Situk!C22="",ISBLANK(value),Situk!C22/SUM(Situk!C$2:C22))</f>
        <v>0</v>
      </c>
      <c r="D137" s="34" t="b">
        <f>IF(Situk!D22="",ISBLANK(value),Situk!D22/SUM(Situk!D$2:D22))</f>
        <v>0</v>
      </c>
      <c r="E137" s="34" t="e">
        <f>IF(Situk!E22="",ISBLANK(value),Situk!E22/SUM(Situk!E$2:E22))</f>
        <v>#DIV/0!</v>
      </c>
      <c r="F137" s="34" t="e">
        <f>IF(Situk!F22="",ISBLANK(value),Situk!F22/SUM(Situk!F$2:F22))</f>
        <v>#DIV/0!</v>
      </c>
      <c r="G137" s="34" t="e">
        <f>IF(Situk!G22="",ISBLANK(value),Situk!G22/SUM(Situk!G$2:G22))</f>
        <v>#DIV/0!</v>
      </c>
      <c r="H137" s="34" t="b">
        <f>IF(Situk!H22="",ISBLANK(value),Situk!H22/SUM(Situk!H$2:H22))</f>
        <v>0</v>
      </c>
      <c r="I137" s="34" t="e">
        <f>IF(Situk!I22="",ISBLANK(value),Situk!I22/SUM(Situk!I$2:I22))</f>
        <v>#DIV/0!</v>
      </c>
      <c r="J137" s="34" t="e">
        <f>IF(Situk!J22="",ISBLANK(value),Situk!J22/SUM(Situk!J$2:J22))</f>
        <v>#DIV/0!</v>
      </c>
      <c r="K137" s="34" t="e">
        <f>IF(Situk!K22="",ISBLANK(value),Situk!K22/SUM(Situk!K$2:K22))</f>
        <v>#DIV/0!</v>
      </c>
      <c r="L137" s="34" t="e">
        <f>IF(Situk!L22="",ISBLANK(value),Situk!L22/SUM(Situk!L$2:L22))</f>
        <v>#DIV/0!</v>
      </c>
      <c r="M137" s="34" t="e">
        <f>IF(Situk!M22="",ISBLANK(value),Situk!M22/SUM(Situk!M$2:M22))</f>
        <v>#DIV/0!</v>
      </c>
      <c r="N137" s="34" t="e">
        <f>IF(Situk!N22="",ISBLANK(value),Situk!N22/SUM(Situk!N$2:N22))</f>
        <v>#DIV/0!</v>
      </c>
      <c r="O137" s="34" t="e">
        <f>IF(Situk!O22="",ISBLANK(value),Situk!O22/SUM(Situk!O$2:O22))</f>
        <v>#DIV/0!</v>
      </c>
      <c r="P137" s="34" t="e">
        <f>IF(Situk!P22="",ISBLANK(value),Situk!P22/SUM(Situk!P$2:P22))</f>
        <v>#DIV/0!</v>
      </c>
      <c r="Q137" s="34" t="e">
        <f>IF(Situk!Q22="",ISBLANK(value),Situk!Q22/SUM(Situk!Q$2:Q22))</f>
        <v>#DIV/0!</v>
      </c>
      <c r="R137" s="34" t="e">
        <f>IF(Situk!R22="",ISBLANK(value),Situk!R22/SUM(Situk!R$2:R22))</f>
        <v>#DIV/0!</v>
      </c>
      <c r="S137" s="34" t="e">
        <f>IF(Situk!S22="",ISBLANK(value),Situk!S22/SUM(Situk!S$2:S22))</f>
        <v>#DIV/0!</v>
      </c>
      <c r="T137" s="34" t="e">
        <f>IF(Situk!T22="",ISBLANK(value),Situk!T22/SUM(Situk!T$2:T22))</f>
        <v>#DIV/0!</v>
      </c>
      <c r="U137" s="34" t="e">
        <f>IF(Situk!U22="",ISBLANK(value),Situk!U22/SUM(Situk!U$2:U22))</f>
        <v>#DIV/0!</v>
      </c>
      <c r="V137" s="34" t="e">
        <f>IF(Situk!V22="",ISBLANK(value),Situk!V22/SUM(Situk!V$2:V22))</f>
        <v>#DIV/0!</v>
      </c>
      <c r="W137" s="34" t="e">
        <f>IF(Situk!W22="",ISBLANK(value),Situk!W22/SUM(Situk!W$2:W22))</f>
        <v>#DIV/0!</v>
      </c>
      <c r="X137" s="34">
        <f>IF(Situk!X22="",ISBLANK(value),Situk!X22/SUM(Situk!X$2:X22))</f>
        <v>0</v>
      </c>
      <c r="Y137" s="34" t="e">
        <f>IF(Situk!Y22="",ISBLANK(value),Situk!Y22/SUM(Situk!Y$2:Y22))</f>
        <v>#DIV/0!</v>
      </c>
      <c r="Z137" s="34">
        <f>IF(Situk!Z22="",ISBLANK(value),Situk!Z22/SUM(Situk!Z$2:Z22))</f>
        <v>0</v>
      </c>
      <c r="AA137" s="34" t="e">
        <f>IF(Situk!AA22="",ISBLANK(value),Situk!AA22/SUM(Situk!AA$2:AA22))</f>
        <v>#DIV/0!</v>
      </c>
      <c r="AB137" s="34" t="b">
        <f>IF(Situk!AB22="",ISBLANK(value),Situk!AB22/SUM(Situk!AB$2:AB22))</f>
        <v>0</v>
      </c>
      <c r="AC137" s="34">
        <f>IF(Situk!AC22="",ISBLANK(value),Situk!AC22/SUM(Situk!AC$2:AC22))</f>
        <v>0.36363636363636365</v>
      </c>
      <c r="AD137" s="34" t="e">
        <f>IF(Situk!AD22="",ISBLANK(value),Situk!AD22/SUM(Situk!AD$2:AD22))</f>
        <v>#DIV/0!</v>
      </c>
      <c r="AE137" s="34">
        <f>IF(Situk!AE22="",ISBLANK(value),Situk!AE22/SUM(Situk!AE$2:AE22))</f>
        <v>0</v>
      </c>
      <c r="AF137" s="34" t="e">
        <f>IF(Situk!AF22="",ISBLANK(value),Situk!AF22/SUM(Situk!AF$2:AF22))</f>
        <v>#DIV/0!</v>
      </c>
      <c r="AG137" s="34" t="b">
        <f>IF(Situk!AG22="",ISBLANK(value),Situk!AG22/SUM(Situk!AG$2:AG22))</f>
        <v>0</v>
      </c>
      <c r="AH137" s="34" t="e">
        <f>IF(Situk!AH22="",ISBLANK(value),Situk!AH22/SUM(Situk!AH$2:AH22))</f>
        <v>#DIV/0!</v>
      </c>
      <c r="AI137" s="34" t="e">
        <f>IF(Situk!AI22="",ISBLANK(value),Situk!AI22/SUM(Situk!AI$2:AI22))</f>
        <v>#DIV/0!</v>
      </c>
      <c r="AJ137" s="34" t="e">
        <f>IF(Situk!AJ22="",ISBLANK(value),Situk!AJ22/SUM(Situk!AJ$2:AJ22))</f>
        <v>#DIV/0!</v>
      </c>
    </row>
    <row r="138" spans="1:36" x14ac:dyDescent="0.25">
      <c r="A138" s="1">
        <v>44338</v>
      </c>
      <c r="B138" s="3">
        <v>142</v>
      </c>
      <c r="C138" s="34" t="b">
        <f>IF(Situk!C23="",ISBLANK(value),Situk!C23/SUM(Situk!C$2:C23))</f>
        <v>0</v>
      </c>
      <c r="D138" s="34" t="b">
        <f>IF(Situk!D23="",ISBLANK(value),Situk!D23/SUM(Situk!D$2:D23))</f>
        <v>0</v>
      </c>
      <c r="E138" s="34" t="e">
        <f>IF(Situk!E23="",ISBLANK(value),Situk!E23/SUM(Situk!E$2:E23))</f>
        <v>#DIV/0!</v>
      </c>
      <c r="F138" s="34" t="e">
        <f>IF(Situk!F23="",ISBLANK(value),Situk!F23/SUM(Situk!F$2:F23))</f>
        <v>#DIV/0!</v>
      </c>
      <c r="G138" s="34" t="e">
        <f>IF(Situk!G23="",ISBLANK(value),Situk!G23/SUM(Situk!G$2:G23))</f>
        <v>#DIV/0!</v>
      </c>
      <c r="H138" s="34" t="b">
        <f>IF(Situk!H23="",ISBLANK(value),Situk!H23/SUM(Situk!H$2:H23))</f>
        <v>0</v>
      </c>
      <c r="I138" s="34" t="e">
        <f>IF(Situk!I23="",ISBLANK(value),Situk!I23/SUM(Situk!I$2:I23))</f>
        <v>#DIV/0!</v>
      </c>
      <c r="J138" s="34" t="e">
        <f>IF(Situk!J23="",ISBLANK(value),Situk!J23/SUM(Situk!J$2:J23))</f>
        <v>#DIV/0!</v>
      </c>
      <c r="K138" s="34" t="e">
        <f>IF(Situk!K23="",ISBLANK(value),Situk!K23/SUM(Situk!K$2:K23))</f>
        <v>#DIV/0!</v>
      </c>
      <c r="L138" s="34" t="e">
        <f>IF(Situk!L23="",ISBLANK(value),Situk!L23/SUM(Situk!L$2:L23))</f>
        <v>#DIV/0!</v>
      </c>
      <c r="M138" s="34" t="e">
        <f>IF(Situk!M23="",ISBLANK(value),Situk!M23/SUM(Situk!M$2:M23))</f>
        <v>#DIV/0!</v>
      </c>
      <c r="N138" s="34" t="e">
        <f>IF(Situk!N23="",ISBLANK(value),Situk!N23/SUM(Situk!N$2:N23))</f>
        <v>#DIV/0!</v>
      </c>
      <c r="O138" s="34" t="e">
        <f>IF(Situk!O23="",ISBLANK(value),Situk!O23/SUM(Situk!O$2:O23))</f>
        <v>#DIV/0!</v>
      </c>
      <c r="P138" s="34" t="e">
        <f>IF(Situk!P23="",ISBLANK(value),Situk!P23/SUM(Situk!P$2:P23))</f>
        <v>#DIV/0!</v>
      </c>
      <c r="Q138" s="34" t="e">
        <f>IF(Situk!Q23="",ISBLANK(value),Situk!Q23/SUM(Situk!Q$2:Q23))</f>
        <v>#DIV/0!</v>
      </c>
      <c r="R138" s="34" t="e">
        <f>IF(Situk!R23="",ISBLANK(value),Situk!R23/SUM(Situk!R$2:R23))</f>
        <v>#DIV/0!</v>
      </c>
      <c r="S138" s="34" t="e">
        <f>IF(Situk!S23="",ISBLANK(value),Situk!S23/SUM(Situk!S$2:S23))</f>
        <v>#DIV/0!</v>
      </c>
      <c r="T138" s="34" t="e">
        <f>IF(Situk!T23="",ISBLANK(value),Situk!T23/SUM(Situk!T$2:T23))</f>
        <v>#DIV/0!</v>
      </c>
      <c r="U138" s="34" t="e">
        <f>IF(Situk!U23="",ISBLANK(value),Situk!U23/SUM(Situk!U$2:U23))</f>
        <v>#DIV/0!</v>
      </c>
      <c r="V138" s="34" t="e">
        <f>IF(Situk!V23="",ISBLANK(value),Situk!V23/SUM(Situk!V$2:V23))</f>
        <v>#DIV/0!</v>
      </c>
      <c r="W138" s="34" t="e">
        <f>IF(Situk!W23="",ISBLANK(value),Situk!W23/SUM(Situk!W$2:W23))</f>
        <v>#DIV/0!</v>
      </c>
      <c r="X138" s="34">
        <f>IF(Situk!X23="",ISBLANK(value),Situk!X23/SUM(Situk!X$2:X23))</f>
        <v>0</v>
      </c>
      <c r="Y138" s="34" t="e">
        <f>IF(Situk!Y23="",ISBLANK(value),Situk!Y23/SUM(Situk!Y$2:Y23))</f>
        <v>#DIV/0!</v>
      </c>
      <c r="Z138" s="34">
        <f>IF(Situk!Z23="",ISBLANK(value),Situk!Z23/SUM(Situk!Z$2:Z23))</f>
        <v>0</v>
      </c>
      <c r="AA138" s="34" t="e">
        <f>IF(Situk!AA23="",ISBLANK(value),Situk!AA23/SUM(Situk!AA$2:AA23))</f>
        <v>#DIV/0!</v>
      </c>
      <c r="AB138" s="34" t="b">
        <f>IF(Situk!AB23="",ISBLANK(value),Situk!AB23/SUM(Situk!AB$2:AB23))</f>
        <v>0</v>
      </c>
      <c r="AC138" s="34">
        <f>IF(Situk!AC23="",ISBLANK(value),Situk!AC23/SUM(Situk!AC$2:AC23))</f>
        <v>0</v>
      </c>
      <c r="AD138" s="34">
        <f>IF(Situk!AD23="",ISBLANK(value),Situk!AD23/SUM(Situk!AD$2:AD23))</f>
        <v>1</v>
      </c>
      <c r="AE138" s="34">
        <f>IF(Situk!AE23="",ISBLANK(value),Situk!AE23/SUM(Situk!AE$2:AE23))</f>
        <v>0</v>
      </c>
      <c r="AF138" s="34" t="e">
        <f>IF(Situk!AF23="",ISBLANK(value),Situk!AF23/SUM(Situk!AF$2:AF23))</f>
        <v>#DIV/0!</v>
      </c>
      <c r="AG138" s="34" t="b">
        <f>IF(Situk!AG23="",ISBLANK(value),Situk!AG23/SUM(Situk!AG$2:AG23))</f>
        <v>0</v>
      </c>
      <c r="AH138" s="34" t="e">
        <f>IF(Situk!AH23="",ISBLANK(value),Situk!AH23/SUM(Situk!AH$2:AH23))</f>
        <v>#DIV/0!</v>
      </c>
      <c r="AI138" s="34" t="e">
        <f>IF(Situk!AI23="",ISBLANK(value),Situk!AI23/SUM(Situk!AI$2:AI23))</f>
        <v>#DIV/0!</v>
      </c>
      <c r="AJ138" s="34" t="e">
        <f>IF(Situk!AJ23="",ISBLANK(value),Situk!AJ23/SUM(Situk!AJ$2:AJ23))</f>
        <v>#DIV/0!</v>
      </c>
    </row>
    <row r="139" spans="1:36" x14ac:dyDescent="0.25">
      <c r="A139" s="1">
        <v>44339</v>
      </c>
      <c r="B139" s="3">
        <v>143</v>
      </c>
      <c r="C139" s="34" t="b">
        <f>IF(Situk!C24="",ISBLANK(value),Situk!C24/SUM(Situk!C$2:C24))</f>
        <v>0</v>
      </c>
      <c r="D139" s="34" t="b">
        <f>IF(Situk!D24="",ISBLANK(value),Situk!D24/SUM(Situk!D$2:D24))</f>
        <v>0</v>
      </c>
      <c r="E139" s="34" t="e">
        <f>IF(Situk!E24="",ISBLANK(value),Situk!E24/SUM(Situk!E$2:E24))</f>
        <v>#DIV/0!</v>
      </c>
      <c r="F139" s="34" t="e">
        <f>IF(Situk!F24="",ISBLANK(value),Situk!F24/SUM(Situk!F$2:F24))</f>
        <v>#DIV/0!</v>
      </c>
      <c r="G139" s="34" t="e">
        <f>IF(Situk!G24="",ISBLANK(value),Situk!G24/SUM(Situk!G$2:G24))</f>
        <v>#DIV/0!</v>
      </c>
      <c r="H139" s="34" t="b">
        <f>IF(Situk!H24="",ISBLANK(value),Situk!H24/SUM(Situk!H$2:H24))</f>
        <v>0</v>
      </c>
      <c r="I139" s="34" t="e">
        <f>IF(Situk!I24="",ISBLANK(value),Situk!I24/SUM(Situk!I$2:I24))</f>
        <v>#DIV/0!</v>
      </c>
      <c r="J139" s="34" t="e">
        <f>IF(Situk!J24="",ISBLANK(value),Situk!J24/SUM(Situk!J$2:J24))</f>
        <v>#DIV/0!</v>
      </c>
      <c r="K139" s="34" t="e">
        <f>IF(Situk!K24="",ISBLANK(value),Situk!K24/SUM(Situk!K$2:K24))</f>
        <v>#DIV/0!</v>
      </c>
      <c r="L139" s="34" t="e">
        <f>IF(Situk!L24="",ISBLANK(value),Situk!L24/SUM(Situk!L$2:L24))</f>
        <v>#DIV/0!</v>
      </c>
      <c r="M139" s="34" t="e">
        <f>IF(Situk!M24="",ISBLANK(value),Situk!M24/SUM(Situk!M$2:M24))</f>
        <v>#DIV/0!</v>
      </c>
      <c r="N139" s="34" t="e">
        <f>IF(Situk!N24="",ISBLANK(value),Situk!N24/SUM(Situk!N$2:N24))</f>
        <v>#DIV/0!</v>
      </c>
      <c r="O139" s="34" t="e">
        <f>IF(Situk!O24="",ISBLANK(value),Situk!O24/SUM(Situk!O$2:O24))</f>
        <v>#DIV/0!</v>
      </c>
      <c r="P139" s="34" t="e">
        <f>IF(Situk!P24="",ISBLANK(value),Situk!P24/SUM(Situk!P$2:P24))</f>
        <v>#DIV/0!</v>
      </c>
      <c r="Q139" s="34" t="e">
        <f>IF(Situk!Q24="",ISBLANK(value),Situk!Q24/SUM(Situk!Q$2:Q24))</f>
        <v>#DIV/0!</v>
      </c>
      <c r="R139" s="34" t="e">
        <f>IF(Situk!R24="",ISBLANK(value),Situk!R24/SUM(Situk!R$2:R24))</f>
        <v>#DIV/0!</v>
      </c>
      <c r="S139" s="34" t="e">
        <f>IF(Situk!S24="",ISBLANK(value),Situk!S24/SUM(Situk!S$2:S24))</f>
        <v>#DIV/0!</v>
      </c>
      <c r="T139" s="34" t="e">
        <f>IF(Situk!T24="",ISBLANK(value),Situk!T24/SUM(Situk!T$2:T24))</f>
        <v>#DIV/0!</v>
      </c>
      <c r="U139" s="34" t="e">
        <f>IF(Situk!U24="",ISBLANK(value),Situk!U24/SUM(Situk!U$2:U24))</f>
        <v>#DIV/0!</v>
      </c>
      <c r="V139" s="34" t="e">
        <f>IF(Situk!V24="",ISBLANK(value),Situk!V24/SUM(Situk!V$2:V24))</f>
        <v>#DIV/0!</v>
      </c>
      <c r="W139" s="34" t="e">
        <f>IF(Situk!W24="",ISBLANK(value),Situk!W24/SUM(Situk!W$2:W24))</f>
        <v>#DIV/0!</v>
      </c>
      <c r="X139" s="34">
        <f>IF(Situk!X24="",ISBLANK(value),Situk!X24/SUM(Situk!X$2:X24))</f>
        <v>0</v>
      </c>
      <c r="Y139" s="34" t="e">
        <f>IF(Situk!Y24="",ISBLANK(value),Situk!Y24/SUM(Situk!Y$2:Y24))</f>
        <v>#DIV/0!</v>
      </c>
      <c r="Z139" s="34">
        <f>IF(Situk!Z24="",ISBLANK(value),Situk!Z24/SUM(Situk!Z$2:Z24))</f>
        <v>0</v>
      </c>
      <c r="AA139" s="34" t="e">
        <f>IF(Situk!AA24="",ISBLANK(value),Situk!AA24/SUM(Situk!AA$2:AA24))</f>
        <v>#DIV/0!</v>
      </c>
      <c r="AB139" s="34" t="e">
        <f>IF(Situk!AB24="",ISBLANK(value),Situk!AB24/SUM(Situk!AB$2:AB24))</f>
        <v>#DIV/0!</v>
      </c>
      <c r="AC139" s="34">
        <f>IF(Situk!AC24="",ISBLANK(value),Situk!AC24/SUM(Situk!AC$2:AC24))</f>
        <v>0</v>
      </c>
      <c r="AD139" s="34">
        <f>IF(Situk!AD24="",ISBLANK(value),Situk!AD24/SUM(Situk!AD$2:AD24))</f>
        <v>0</v>
      </c>
      <c r="AE139" s="34">
        <f>IF(Situk!AE24="",ISBLANK(value),Situk!AE24/SUM(Situk!AE$2:AE24))</f>
        <v>0</v>
      </c>
      <c r="AF139" s="34" t="e">
        <f>IF(Situk!AF24="",ISBLANK(value),Situk!AF24/SUM(Situk!AF$2:AF24))</f>
        <v>#DIV/0!</v>
      </c>
      <c r="AG139" s="34" t="e">
        <f>IF(Situk!AG24="",ISBLANK(value),Situk!AG24/SUM(Situk!AG$2:AG24))</f>
        <v>#DIV/0!</v>
      </c>
      <c r="AH139" s="34" t="e">
        <f>IF(Situk!AH24="",ISBLANK(value),Situk!AH24/SUM(Situk!AH$2:AH24))</f>
        <v>#DIV/0!</v>
      </c>
      <c r="AI139" s="34" t="e">
        <f>IF(Situk!AI24="",ISBLANK(value),Situk!AI24/SUM(Situk!AI$2:AI24))</f>
        <v>#DIV/0!</v>
      </c>
      <c r="AJ139" s="34" t="e">
        <f>IF(Situk!AJ24="",ISBLANK(value),Situk!AJ24/SUM(Situk!AJ$2:AJ24))</f>
        <v>#DIV/0!</v>
      </c>
    </row>
    <row r="140" spans="1:36" x14ac:dyDescent="0.25">
      <c r="A140" s="1">
        <v>44340</v>
      </c>
      <c r="B140" s="3">
        <v>144</v>
      </c>
      <c r="C140" s="34" t="b">
        <f>IF(Situk!C25="",ISBLANK(value),Situk!C25/SUM(Situk!C$2:C25))</f>
        <v>0</v>
      </c>
      <c r="D140" s="34" t="b">
        <f>IF(Situk!D25="",ISBLANK(value),Situk!D25/SUM(Situk!D$2:D25))</f>
        <v>0</v>
      </c>
      <c r="E140" s="34" t="e">
        <f>IF(Situk!E25="",ISBLANK(value),Situk!E25/SUM(Situk!E$2:E25))</f>
        <v>#DIV/0!</v>
      </c>
      <c r="F140" s="34" t="e">
        <f>IF(Situk!F25="",ISBLANK(value),Situk!F25/SUM(Situk!F$2:F25))</f>
        <v>#DIV/0!</v>
      </c>
      <c r="G140" s="34" t="e">
        <f>IF(Situk!G25="",ISBLANK(value),Situk!G25/SUM(Situk!G$2:G25))</f>
        <v>#DIV/0!</v>
      </c>
      <c r="H140" s="34" t="b">
        <f>IF(Situk!H25="",ISBLANK(value),Situk!H25/SUM(Situk!H$2:H25))</f>
        <v>0</v>
      </c>
      <c r="I140" s="34" t="e">
        <f>IF(Situk!I25="",ISBLANK(value),Situk!I25/SUM(Situk!I$2:I25))</f>
        <v>#DIV/0!</v>
      </c>
      <c r="J140" s="34" t="e">
        <f>IF(Situk!J25="",ISBLANK(value),Situk!J25/SUM(Situk!J$2:J25))</f>
        <v>#DIV/0!</v>
      </c>
      <c r="K140" s="34" t="e">
        <f>IF(Situk!K25="",ISBLANK(value),Situk!K25/SUM(Situk!K$2:K25))</f>
        <v>#DIV/0!</v>
      </c>
      <c r="L140" s="34" t="e">
        <f>IF(Situk!L25="",ISBLANK(value),Situk!L25/SUM(Situk!L$2:L25))</f>
        <v>#DIV/0!</v>
      </c>
      <c r="M140" s="34" t="e">
        <f>IF(Situk!M25="",ISBLANK(value),Situk!M25/SUM(Situk!M$2:M25))</f>
        <v>#DIV/0!</v>
      </c>
      <c r="N140" s="34" t="e">
        <f>IF(Situk!N25="",ISBLANK(value),Situk!N25/SUM(Situk!N$2:N25))</f>
        <v>#DIV/0!</v>
      </c>
      <c r="O140" s="34" t="e">
        <f>IF(Situk!O25="",ISBLANK(value),Situk!O25/SUM(Situk!O$2:O25))</f>
        <v>#DIV/0!</v>
      </c>
      <c r="P140" s="34" t="e">
        <f>IF(Situk!P25="",ISBLANK(value),Situk!P25/SUM(Situk!P$2:P25))</f>
        <v>#DIV/0!</v>
      </c>
      <c r="Q140" s="34" t="e">
        <f>IF(Situk!Q25="",ISBLANK(value),Situk!Q25/SUM(Situk!Q$2:Q25))</f>
        <v>#DIV/0!</v>
      </c>
      <c r="R140" s="34" t="e">
        <f>IF(Situk!R25="",ISBLANK(value),Situk!R25/SUM(Situk!R$2:R25))</f>
        <v>#DIV/0!</v>
      </c>
      <c r="S140" s="34" t="e">
        <f>IF(Situk!S25="",ISBLANK(value),Situk!S25/SUM(Situk!S$2:S25))</f>
        <v>#DIV/0!</v>
      </c>
      <c r="T140" s="34" t="e">
        <f>IF(Situk!T25="",ISBLANK(value),Situk!T25/SUM(Situk!T$2:T25))</f>
        <v>#DIV/0!</v>
      </c>
      <c r="U140" s="34" t="e">
        <f>IF(Situk!U25="",ISBLANK(value),Situk!U25/SUM(Situk!U$2:U25))</f>
        <v>#DIV/0!</v>
      </c>
      <c r="V140" s="34" t="e">
        <f>IF(Situk!V25="",ISBLANK(value),Situk!V25/SUM(Situk!V$2:V25))</f>
        <v>#DIV/0!</v>
      </c>
      <c r="W140" s="34" t="e">
        <f>IF(Situk!W25="",ISBLANK(value),Situk!W25/SUM(Situk!W$2:W25))</f>
        <v>#DIV/0!</v>
      </c>
      <c r="X140" s="34">
        <f>IF(Situk!X25="",ISBLANK(value),Situk!X25/SUM(Situk!X$2:X25))</f>
        <v>0</v>
      </c>
      <c r="Y140" s="34" t="e">
        <f>IF(Situk!Y25="",ISBLANK(value),Situk!Y25/SUM(Situk!Y$2:Y25))</f>
        <v>#DIV/0!</v>
      </c>
      <c r="Z140" s="34">
        <f>IF(Situk!Z25="",ISBLANK(value),Situk!Z25/SUM(Situk!Z$2:Z25))</f>
        <v>0</v>
      </c>
      <c r="AA140" s="34" t="e">
        <f>IF(Situk!AA25="",ISBLANK(value),Situk!AA25/SUM(Situk!AA$2:AA25))</f>
        <v>#DIV/0!</v>
      </c>
      <c r="AB140" s="34" t="e">
        <f>IF(Situk!AB25="",ISBLANK(value),Situk!AB25/SUM(Situk!AB$2:AB25))</f>
        <v>#DIV/0!</v>
      </c>
      <c r="AC140" s="34">
        <f>IF(Situk!AC25="",ISBLANK(value),Situk!AC25/SUM(Situk!AC$2:AC25))</f>
        <v>0</v>
      </c>
      <c r="AD140" s="34">
        <f>IF(Situk!AD25="",ISBLANK(value),Situk!AD25/SUM(Situk!AD$2:AD25))</f>
        <v>0.33333333333333331</v>
      </c>
      <c r="AE140" s="34">
        <f>IF(Situk!AE25="",ISBLANK(value),Situk!AE25/SUM(Situk!AE$2:AE25))</f>
        <v>0</v>
      </c>
      <c r="AF140" s="34" t="e">
        <f>IF(Situk!AF25="",ISBLANK(value),Situk!AF25/SUM(Situk!AF$2:AF25))</f>
        <v>#DIV/0!</v>
      </c>
      <c r="AG140" s="34" t="e">
        <f>IF(Situk!AG25="",ISBLANK(value),Situk!AG25/SUM(Situk!AG$2:AG25))</f>
        <v>#DIV/0!</v>
      </c>
      <c r="AH140" s="34" t="e">
        <f>IF(Situk!AH25="",ISBLANK(value),Situk!AH25/SUM(Situk!AH$2:AH25))</f>
        <v>#DIV/0!</v>
      </c>
      <c r="AI140" s="34" t="e">
        <f>IF(Situk!AI25="",ISBLANK(value),Situk!AI25/SUM(Situk!AI$2:AI25))</f>
        <v>#DIV/0!</v>
      </c>
      <c r="AJ140" s="34" t="e">
        <f>IF(Situk!AJ25="",ISBLANK(value),Situk!AJ25/SUM(Situk!AJ$2:AJ25))</f>
        <v>#DIV/0!</v>
      </c>
    </row>
    <row r="141" spans="1:36" x14ac:dyDescent="0.25">
      <c r="A141" s="1">
        <v>44341</v>
      </c>
      <c r="B141" s="3">
        <v>145</v>
      </c>
      <c r="C141" s="34" t="b">
        <f>IF(Situk!C26="",ISBLANK(value),Situk!C26/SUM(Situk!C$2:C26))</f>
        <v>0</v>
      </c>
      <c r="D141" s="34" t="b">
        <f>IF(Situk!D26="",ISBLANK(value),Situk!D26/SUM(Situk!D$2:D26))</f>
        <v>0</v>
      </c>
      <c r="E141" s="34" t="e">
        <f>IF(Situk!E26="",ISBLANK(value),Situk!E26/SUM(Situk!E$2:E26))</f>
        <v>#DIV/0!</v>
      </c>
      <c r="F141" s="34" t="e">
        <f>IF(Situk!F26="",ISBLANK(value),Situk!F26/SUM(Situk!F$2:F26))</f>
        <v>#DIV/0!</v>
      </c>
      <c r="G141" s="34" t="e">
        <f>IF(Situk!G26="",ISBLANK(value),Situk!G26/SUM(Situk!G$2:G26))</f>
        <v>#DIV/0!</v>
      </c>
      <c r="H141" s="34" t="b">
        <f>IF(Situk!H26="",ISBLANK(value),Situk!H26/SUM(Situk!H$2:H26))</f>
        <v>0</v>
      </c>
      <c r="I141" s="34" t="e">
        <f>IF(Situk!I26="",ISBLANK(value),Situk!I26/SUM(Situk!I$2:I26))</f>
        <v>#DIV/0!</v>
      </c>
      <c r="J141" s="34" t="e">
        <f>IF(Situk!J26="",ISBLANK(value),Situk!J26/SUM(Situk!J$2:J26))</f>
        <v>#DIV/0!</v>
      </c>
      <c r="K141" s="34" t="e">
        <f>IF(Situk!K26="",ISBLANK(value),Situk!K26/SUM(Situk!K$2:K26))</f>
        <v>#DIV/0!</v>
      </c>
      <c r="L141" s="34" t="e">
        <f>IF(Situk!L26="",ISBLANK(value),Situk!L26/SUM(Situk!L$2:L26))</f>
        <v>#DIV/0!</v>
      </c>
      <c r="M141" s="34">
        <f>IF(Situk!M26="",ISBLANK(value),Situk!M26/SUM(Situk!M$2:M26))</f>
        <v>1</v>
      </c>
      <c r="N141" s="34" t="e">
        <f>IF(Situk!N26="",ISBLANK(value),Situk!N26/SUM(Situk!N$2:N26))</f>
        <v>#DIV/0!</v>
      </c>
      <c r="O141" s="34" t="e">
        <f>IF(Situk!O26="",ISBLANK(value),Situk!O26/SUM(Situk!O$2:O26))</f>
        <v>#DIV/0!</v>
      </c>
      <c r="P141" s="34">
        <f>IF(Situk!P26="",ISBLANK(value),Situk!P26/SUM(Situk!P$2:P26))</f>
        <v>1</v>
      </c>
      <c r="Q141" s="34" t="e">
        <f>IF(Situk!Q26="",ISBLANK(value),Situk!Q26/SUM(Situk!Q$2:Q26))</f>
        <v>#DIV/0!</v>
      </c>
      <c r="R141" s="34" t="e">
        <f>IF(Situk!R26="",ISBLANK(value),Situk!R26/SUM(Situk!R$2:R26))</f>
        <v>#DIV/0!</v>
      </c>
      <c r="S141" s="34" t="e">
        <f>IF(Situk!S26="",ISBLANK(value),Situk!S26/SUM(Situk!S$2:S26))</f>
        <v>#DIV/0!</v>
      </c>
      <c r="T141" s="34">
        <f>IF(Situk!T26="",ISBLANK(value),Situk!T26/SUM(Situk!T$2:T26))</f>
        <v>1</v>
      </c>
      <c r="U141" s="34" t="e">
        <f>IF(Situk!U26="",ISBLANK(value),Situk!U26/SUM(Situk!U$2:U26))</f>
        <v>#DIV/0!</v>
      </c>
      <c r="V141" s="34" t="e">
        <f>IF(Situk!V26="",ISBLANK(value),Situk!V26/SUM(Situk!V$2:V26))</f>
        <v>#DIV/0!</v>
      </c>
      <c r="W141" s="34" t="e">
        <f>IF(Situk!W26="",ISBLANK(value),Situk!W26/SUM(Situk!W$2:W26))</f>
        <v>#DIV/0!</v>
      </c>
      <c r="X141" s="34">
        <f>IF(Situk!X26="",ISBLANK(value),Situk!X26/SUM(Situk!X$2:X26))</f>
        <v>0</v>
      </c>
      <c r="Y141" s="34" t="e">
        <f>IF(Situk!Y26="",ISBLANK(value),Situk!Y26/SUM(Situk!Y$2:Y26))</f>
        <v>#DIV/0!</v>
      </c>
      <c r="Z141" s="34">
        <f>IF(Situk!Z26="",ISBLANK(value),Situk!Z26/SUM(Situk!Z$2:Z26))</f>
        <v>0</v>
      </c>
      <c r="AA141" s="34" t="e">
        <f>IF(Situk!AA26="",ISBLANK(value),Situk!AA26/SUM(Situk!AA$2:AA26))</f>
        <v>#DIV/0!</v>
      </c>
      <c r="AB141" s="34" t="e">
        <f>IF(Situk!AB26="",ISBLANK(value),Situk!AB26/SUM(Situk!AB$2:AB26))</f>
        <v>#DIV/0!</v>
      </c>
      <c r="AC141" s="34">
        <f>IF(Situk!AC26="",ISBLANK(value),Situk!AC26/SUM(Situk!AC$2:AC26))</f>
        <v>0</v>
      </c>
      <c r="AD141" s="34">
        <f>IF(Situk!AD26="",ISBLANK(value),Situk!AD26/SUM(Situk!AD$2:AD26))</f>
        <v>0</v>
      </c>
      <c r="AE141" s="34">
        <f>IF(Situk!AE26="",ISBLANK(value),Situk!AE26/SUM(Situk!AE$2:AE26))</f>
        <v>0</v>
      </c>
      <c r="AF141" s="34">
        <f>IF(Situk!AF26="",ISBLANK(value),Situk!AF26/SUM(Situk!AF$2:AF26))</f>
        <v>1</v>
      </c>
      <c r="AG141" s="34" t="e">
        <f>IF(Situk!AG26="",ISBLANK(value),Situk!AG26/SUM(Situk!AG$2:AG26))</f>
        <v>#DIV/0!</v>
      </c>
      <c r="AH141" s="34" t="e">
        <f>IF(Situk!AH26="",ISBLANK(value),Situk!AH26/SUM(Situk!AH$2:AH26))</f>
        <v>#DIV/0!</v>
      </c>
      <c r="AI141" s="34" t="e">
        <f>IF(Situk!AI26="",ISBLANK(value),Situk!AI26/SUM(Situk!AI$2:AI26))</f>
        <v>#DIV/0!</v>
      </c>
      <c r="AJ141" s="34" t="e">
        <f>IF(Situk!AJ26="",ISBLANK(value),Situk!AJ26/SUM(Situk!AJ$2:AJ26))</f>
        <v>#DIV/0!</v>
      </c>
    </row>
    <row r="142" spans="1:36" x14ac:dyDescent="0.25">
      <c r="A142" s="1">
        <v>44342</v>
      </c>
      <c r="B142" s="3">
        <v>146</v>
      </c>
      <c r="C142" s="34" t="b">
        <f>IF(Situk!C27="",ISBLANK(value),Situk!C27/SUM(Situk!C$2:C27))</f>
        <v>0</v>
      </c>
      <c r="D142" s="34" t="e">
        <f>IF(Situk!D27="",ISBLANK(value),Situk!D27/SUM(Situk!D$2:D27))</f>
        <v>#DIV/0!</v>
      </c>
      <c r="E142" s="34" t="e">
        <f>IF(Situk!E27="",ISBLANK(value),Situk!E27/SUM(Situk!E$2:E27))</f>
        <v>#DIV/0!</v>
      </c>
      <c r="F142" s="34" t="e">
        <f>IF(Situk!F27="",ISBLANK(value),Situk!F27/SUM(Situk!F$2:F27))</f>
        <v>#DIV/0!</v>
      </c>
      <c r="G142" s="34" t="e">
        <f>IF(Situk!G27="",ISBLANK(value),Situk!G27/SUM(Situk!G$2:G27))</f>
        <v>#DIV/0!</v>
      </c>
      <c r="H142" s="34" t="b">
        <f>IF(Situk!H27="",ISBLANK(value),Situk!H27/SUM(Situk!H$2:H27))</f>
        <v>0</v>
      </c>
      <c r="I142" s="34" t="e">
        <f>IF(Situk!I27="",ISBLANK(value),Situk!I27/SUM(Situk!I$2:I27))</f>
        <v>#DIV/0!</v>
      </c>
      <c r="J142" s="34" t="e">
        <f>IF(Situk!J27="",ISBLANK(value),Situk!J27/SUM(Situk!J$2:J27))</f>
        <v>#DIV/0!</v>
      </c>
      <c r="K142" s="34" t="e">
        <f>IF(Situk!K27="",ISBLANK(value),Situk!K27/SUM(Situk!K$2:K27))</f>
        <v>#DIV/0!</v>
      </c>
      <c r="L142" s="34" t="e">
        <f>IF(Situk!L27="",ISBLANK(value),Situk!L27/SUM(Situk!L$2:L27))</f>
        <v>#DIV/0!</v>
      </c>
      <c r="M142" s="34">
        <f>IF(Situk!M27="",ISBLANK(value),Situk!M27/SUM(Situk!M$2:M27))</f>
        <v>0.72727272727272729</v>
      </c>
      <c r="N142" s="34" t="e">
        <f>IF(Situk!N27="",ISBLANK(value),Situk!N27/SUM(Situk!N$2:N27))</f>
        <v>#DIV/0!</v>
      </c>
      <c r="O142" s="34" t="e">
        <f>IF(Situk!O27="",ISBLANK(value),Situk!O27/SUM(Situk!O$2:O27))</f>
        <v>#DIV/0!</v>
      </c>
      <c r="P142" s="34">
        <f>IF(Situk!P27="",ISBLANK(value),Situk!P27/SUM(Situk!P$2:P27))</f>
        <v>0.4</v>
      </c>
      <c r="Q142" s="34" t="e">
        <f>IF(Situk!Q27="",ISBLANK(value),Situk!Q27/SUM(Situk!Q$2:Q27))</f>
        <v>#DIV/0!</v>
      </c>
      <c r="R142" s="34" t="e">
        <f>IF(Situk!R27="",ISBLANK(value),Situk!R27/SUM(Situk!R$2:R27))</f>
        <v>#DIV/0!</v>
      </c>
      <c r="S142" s="34" t="e">
        <f>IF(Situk!S27="",ISBLANK(value),Situk!S27/SUM(Situk!S$2:S27))</f>
        <v>#DIV/0!</v>
      </c>
      <c r="T142" s="34">
        <f>IF(Situk!T27="",ISBLANK(value),Situk!T27/SUM(Situk!T$2:T27))</f>
        <v>0.27014218009478674</v>
      </c>
      <c r="U142" s="34" t="e">
        <f>IF(Situk!U27="",ISBLANK(value),Situk!U27/SUM(Situk!U$2:U27))</f>
        <v>#DIV/0!</v>
      </c>
      <c r="V142" s="34" t="e">
        <f>IF(Situk!V27="",ISBLANK(value),Situk!V27/SUM(Situk!V$2:V27))</f>
        <v>#DIV/0!</v>
      </c>
      <c r="W142" s="34" t="e">
        <f>IF(Situk!W27="",ISBLANK(value),Situk!W27/SUM(Situk!W$2:W27))</f>
        <v>#DIV/0!</v>
      </c>
      <c r="X142" s="34">
        <f>IF(Situk!X27="",ISBLANK(value),Situk!X27/SUM(Situk!X$2:X27))</f>
        <v>0</v>
      </c>
      <c r="Y142" s="34" t="e">
        <f>IF(Situk!Y27="",ISBLANK(value),Situk!Y27/SUM(Situk!Y$2:Y27))</f>
        <v>#DIV/0!</v>
      </c>
      <c r="Z142" s="34">
        <f>IF(Situk!Z27="",ISBLANK(value),Situk!Z27/SUM(Situk!Z$2:Z27))</f>
        <v>0</v>
      </c>
      <c r="AA142" s="34" t="e">
        <f>IF(Situk!AA27="",ISBLANK(value),Situk!AA27/SUM(Situk!AA$2:AA27))</f>
        <v>#DIV/0!</v>
      </c>
      <c r="AB142" s="34">
        <f>IF(Situk!AB27="",ISBLANK(value),Situk!AB27/SUM(Situk!AB$2:AB27))</f>
        <v>1</v>
      </c>
      <c r="AC142" s="34">
        <f>IF(Situk!AC27="",ISBLANK(value),Situk!AC27/SUM(Situk!AC$2:AC27))</f>
        <v>0</v>
      </c>
      <c r="AD142" s="34">
        <f>IF(Situk!AD27="",ISBLANK(value),Situk!AD27/SUM(Situk!AD$2:AD27))</f>
        <v>0.5</v>
      </c>
      <c r="AE142" s="34">
        <f>IF(Situk!AE27="",ISBLANK(value),Situk!AE27/SUM(Situk!AE$2:AE27))</f>
        <v>0</v>
      </c>
      <c r="AF142" s="34">
        <f>IF(Situk!AF27="",ISBLANK(value),Situk!AF27/SUM(Situk!AF$2:AF27))</f>
        <v>0.96808510638297873</v>
      </c>
      <c r="AG142" s="34" t="e">
        <f>IF(Situk!AG27="",ISBLANK(value),Situk!AG27/SUM(Situk!AG$2:AG27))</f>
        <v>#DIV/0!</v>
      </c>
      <c r="AH142" s="34" t="e">
        <f>IF(Situk!AH27="",ISBLANK(value),Situk!AH27/SUM(Situk!AH$2:AH27))</f>
        <v>#DIV/0!</v>
      </c>
      <c r="AI142" s="34" t="e">
        <f>IF(Situk!AI27="",ISBLANK(value),Situk!AI27/SUM(Situk!AI$2:AI27))</f>
        <v>#DIV/0!</v>
      </c>
      <c r="AJ142" s="34" t="e">
        <f>IF(Situk!AJ27="",ISBLANK(value),Situk!AJ27/SUM(Situk!AJ$2:AJ27))</f>
        <v>#DIV/0!</v>
      </c>
    </row>
    <row r="143" spans="1:36" x14ac:dyDescent="0.25">
      <c r="A143" s="1">
        <v>44343</v>
      </c>
      <c r="B143" s="3">
        <v>147</v>
      </c>
      <c r="C143" s="34" t="b">
        <f>IF(Situk!C28="",ISBLANK(value),Situk!C28/SUM(Situk!C$2:C28))</f>
        <v>0</v>
      </c>
      <c r="D143" s="34" t="e">
        <f>IF(Situk!D28="",ISBLANK(value),Situk!D28/SUM(Situk!D$2:D28))</f>
        <v>#DIV/0!</v>
      </c>
      <c r="E143" s="34" t="e">
        <f>IF(Situk!E28="",ISBLANK(value),Situk!E28/SUM(Situk!E$2:E28))</f>
        <v>#DIV/0!</v>
      </c>
      <c r="F143" s="34" t="e">
        <f>IF(Situk!F28="",ISBLANK(value),Situk!F28/SUM(Situk!F$2:F28))</f>
        <v>#DIV/0!</v>
      </c>
      <c r="G143" s="34" t="e">
        <f>IF(Situk!G28="",ISBLANK(value),Situk!G28/SUM(Situk!G$2:G28))</f>
        <v>#DIV/0!</v>
      </c>
      <c r="H143" s="34" t="b">
        <f>IF(Situk!H28="",ISBLANK(value),Situk!H28/SUM(Situk!H$2:H28))</f>
        <v>0</v>
      </c>
      <c r="I143" s="34" t="e">
        <f>IF(Situk!I28="",ISBLANK(value),Situk!I28/SUM(Situk!I$2:I28))</f>
        <v>#DIV/0!</v>
      </c>
      <c r="J143" s="34" t="e">
        <f>IF(Situk!J28="",ISBLANK(value),Situk!J28/SUM(Situk!J$2:J28))</f>
        <v>#DIV/0!</v>
      </c>
      <c r="K143" s="34" t="e">
        <f>IF(Situk!K28="",ISBLANK(value),Situk!K28/SUM(Situk!K$2:K28))</f>
        <v>#DIV/0!</v>
      </c>
      <c r="L143" s="34" t="e">
        <f>IF(Situk!L28="",ISBLANK(value),Situk!L28/SUM(Situk!L$2:L28))</f>
        <v>#DIV/0!</v>
      </c>
      <c r="M143" s="34">
        <f>IF(Situk!M28="",ISBLANK(value),Situk!M28/SUM(Situk!M$2:M28))</f>
        <v>0</v>
      </c>
      <c r="N143" s="34" t="e">
        <f>IF(Situk!N28="",ISBLANK(value),Situk!N28/SUM(Situk!N$2:N28))</f>
        <v>#DIV/0!</v>
      </c>
      <c r="O143" s="34" t="e">
        <f>IF(Situk!O28="",ISBLANK(value),Situk!O28/SUM(Situk!O$2:O28))</f>
        <v>#DIV/0!</v>
      </c>
      <c r="P143" s="34">
        <f>IF(Situk!P28="",ISBLANK(value),Situk!P28/SUM(Situk!P$2:P28))</f>
        <v>0.6875</v>
      </c>
      <c r="Q143" s="34">
        <f>IF(Situk!Q28="",ISBLANK(value),Situk!Q28/SUM(Situk!Q$2:Q28))</f>
        <v>1</v>
      </c>
      <c r="R143" s="34">
        <f>IF(Situk!R28="",ISBLANK(value),Situk!R28/SUM(Situk!R$2:R28))</f>
        <v>1</v>
      </c>
      <c r="S143" s="34" t="e">
        <f>IF(Situk!S28="",ISBLANK(value),Situk!S28/SUM(Situk!S$2:S28))</f>
        <v>#DIV/0!</v>
      </c>
      <c r="T143" s="34">
        <f>IF(Situk!T28="",ISBLANK(value),Situk!T28/SUM(Situk!T$2:T28))</f>
        <v>0.82970137207425343</v>
      </c>
      <c r="U143" s="34" t="e">
        <f>IF(Situk!U28="",ISBLANK(value),Situk!U28/SUM(Situk!U$2:U28))</f>
        <v>#DIV/0!</v>
      </c>
      <c r="V143" s="34" t="e">
        <f>IF(Situk!V28="",ISBLANK(value),Situk!V28/SUM(Situk!V$2:V28))</f>
        <v>#DIV/0!</v>
      </c>
      <c r="W143" s="34" t="e">
        <f>IF(Situk!W28="",ISBLANK(value),Situk!W28/SUM(Situk!W$2:W28))</f>
        <v>#DIV/0!</v>
      </c>
      <c r="X143" s="34">
        <f>IF(Situk!X28="",ISBLANK(value),Situk!X28/SUM(Situk!X$2:X28))</f>
        <v>0</v>
      </c>
      <c r="Y143" s="34" t="e">
        <f>IF(Situk!Y28="",ISBLANK(value),Situk!Y28/SUM(Situk!Y$2:Y28))</f>
        <v>#DIV/0!</v>
      </c>
      <c r="Z143" s="34">
        <f>IF(Situk!Z28="",ISBLANK(value),Situk!Z28/SUM(Situk!Z$2:Z28))</f>
        <v>0.5</v>
      </c>
      <c r="AA143" s="34" t="e">
        <f>IF(Situk!AA28="",ISBLANK(value),Situk!AA28/SUM(Situk!AA$2:AA28))</f>
        <v>#DIV/0!</v>
      </c>
      <c r="AB143" s="34">
        <f>IF(Situk!AB28="",ISBLANK(value),Situk!AB28/SUM(Situk!AB$2:AB28))</f>
        <v>0</v>
      </c>
      <c r="AC143" s="34">
        <f>IF(Situk!AC28="",ISBLANK(value),Situk!AC28/SUM(Situk!AC$2:AC28))</f>
        <v>0</v>
      </c>
      <c r="AD143" s="34">
        <f>IF(Situk!AD28="",ISBLANK(value),Situk!AD28/SUM(Situk!AD$2:AD28))</f>
        <v>0.5714285714285714</v>
      </c>
      <c r="AE143" s="34">
        <f>IF(Situk!AE28="",ISBLANK(value),Situk!AE28/SUM(Situk!AE$2:AE28))</f>
        <v>0</v>
      </c>
      <c r="AF143" s="34">
        <f>IF(Situk!AF28="",ISBLANK(value),Situk!AF28/SUM(Situk!AF$2:AF28))</f>
        <v>0.16814159292035399</v>
      </c>
      <c r="AG143" s="34" t="e">
        <f>IF(Situk!AG28="",ISBLANK(value),Situk!AG28/SUM(Situk!AG$2:AG28))</f>
        <v>#DIV/0!</v>
      </c>
      <c r="AH143" s="34" t="e">
        <f>IF(Situk!AH28="",ISBLANK(value),Situk!AH28/SUM(Situk!AH$2:AH28))</f>
        <v>#DIV/0!</v>
      </c>
      <c r="AI143" s="34" t="e">
        <f>IF(Situk!AI28="",ISBLANK(value),Situk!AI28/SUM(Situk!AI$2:AI28))</f>
        <v>#DIV/0!</v>
      </c>
      <c r="AJ143" s="34" t="e">
        <f>IF(Situk!AJ28="",ISBLANK(value),Situk!AJ28/SUM(Situk!AJ$2:AJ28))</f>
        <v>#DIV/0!</v>
      </c>
    </row>
    <row r="144" spans="1:36" x14ac:dyDescent="0.25">
      <c r="A144" s="1">
        <v>44344</v>
      </c>
      <c r="B144" s="3">
        <v>148</v>
      </c>
      <c r="C144" s="34" t="b">
        <f>IF(Situk!C29="",ISBLANK(value),Situk!C29/SUM(Situk!C$2:C29))</f>
        <v>0</v>
      </c>
      <c r="D144" s="34" t="e">
        <f>IF(Situk!D29="",ISBLANK(value),Situk!D29/SUM(Situk!D$2:D29))</f>
        <v>#DIV/0!</v>
      </c>
      <c r="E144" s="34" t="e">
        <f>IF(Situk!E29="",ISBLANK(value),Situk!E29/SUM(Situk!E$2:E29))</f>
        <v>#DIV/0!</v>
      </c>
      <c r="F144" s="34" t="e">
        <f>IF(Situk!F29="",ISBLANK(value),Situk!F29/SUM(Situk!F$2:F29))</f>
        <v>#DIV/0!</v>
      </c>
      <c r="G144" s="34">
        <f>IF(Situk!G29="",ISBLANK(value),Situk!G29/SUM(Situk!G$2:G29))</f>
        <v>1</v>
      </c>
      <c r="H144" s="34" t="b">
        <f>IF(Situk!H29="",ISBLANK(value),Situk!H29/SUM(Situk!H$2:H29))</f>
        <v>0</v>
      </c>
      <c r="I144" s="34" t="e">
        <f>IF(Situk!I29="",ISBLANK(value),Situk!I29/SUM(Situk!I$2:I29))</f>
        <v>#DIV/0!</v>
      </c>
      <c r="J144" s="34">
        <f>IF(Situk!J29="",ISBLANK(value),Situk!J29/SUM(Situk!J$2:J29))</f>
        <v>1</v>
      </c>
      <c r="K144" s="34" t="e">
        <f>IF(Situk!K29="",ISBLANK(value),Situk!K29/SUM(Situk!K$2:K29))</f>
        <v>#DIV/0!</v>
      </c>
      <c r="L144" s="34" t="e">
        <f>IF(Situk!L29="",ISBLANK(value),Situk!L29/SUM(Situk!L$2:L29))</f>
        <v>#DIV/0!</v>
      </c>
      <c r="M144" s="34">
        <f>IF(Situk!M29="",ISBLANK(value),Situk!M29/SUM(Situk!M$2:M29))</f>
        <v>0</v>
      </c>
      <c r="N144" s="34" t="e">
        <f>IF(Situk!N29="",ISBLANK(value),Situk!N29/SUM(Situk!N$2:N29))</f>
        <v>#DIV/0!</v>
      </c>
      <c r="O144" s="34" t="e">
        <f>IF(Situk!O29="",ISBLANK(value),Situk!O29/SUM(Situk!O$2:O29))</f>
        <v>#DIV/0!</v>
      </c>
      <c r="P144" s="34">
        <f>IF(Situk!P29="",ISBLANK(value),Situk!P29/SUM(Situk!P$2:P29))</f>
        <v>0</v>
      </c>
      <c r="Q144" s="34">
        <f>IF(Situk!Q29="",ISBLANK(value),Situk!Q29/SUM(Situk!Q$2:Q29))</f>
        <v>0.5</v>
      </c>
      <c r="R144" s="34">
        <f>IF(Situk!R29="",ISBLANK(value),Situk!R29/SUM(Situk!R$2:R29))</f>
        <v>0.75</v>
      </c>
      <c r="S144" s="34" t="e">
        <f>IF(Situk!S29="",ISBLANK(value),Situk!S29/SUM(Situk!S$2:S29))</f>
        <v>#DIV/0!</v>
      </c>
      <c r="T144" s="34">
        <f>IF(Situk!T29="",ISBLANK(value),Situk!T29/SUM(Situk!T$2:T29))</f>
        <v>7.537313432835821E-2</v>
      </c>
      <c r="U144" s="34" t="e">
        <f>IF(Situk!U29="",ISBLANK(value),Situk!U29/SUM(Situk!U$2:U29))</f>
        <v>#DIV/0!</v>
      </c>
      <c r="V144" s="34" t="e">
        <f>IF(Situk!V29="",ISBLANK(value),Situk!V29/SUM(Situk!V$2:V29))</f>
        <v>#DIV/0!</v>
      </c>
      <c r="W144" s="34" t="e">
        <f>IF(Situk!W29="",ISBLANK(value),Situk!W29/SUM(Situk!W$2:W29))</f>
        <v>#DIV/0!</v>
      </c>
      <c r="X144" s="34">
        <f>IF(Situk!X29="",ISBLANK(value),Situk!X29/SUM(Situk!X$2:X29))</f>
        <v>0</v>
      </c>
      <c r="Y144" s="34" t="e">
        <f>IF(Situk!Y29="",ISBLANK(value),Situk!Y29/SUM(Situk!Y$2:Y29))</f>
        <v>#DIV/0!</v>
      </c>
      <c r="Z144" s="34">
        <f>IF(Situk!Z29="",ISBLANK(value),Situk!Z29/SUM(Situk!Z$2:Z29))</f>
        <v>0.53846153846153844</v>
      </c>
      <c r="AA144" s="34" t="e">
        <f>IF(Situk!AA29="",ISBLANK(value),Situk!AA29/SUM(Situk!AA$2:AA29))</f>
        <v>#DIV/0!</v>
      </c>
      <c r="AB144" s="34">
        <f>IF(Situk!AB29="",ISBLANK(value),Situk!AB29/SUM(Situk!AB$2:AB29))</f>
        <v>0</v>
      </c>
      <c r="AC144" s="34">
        <f>IF(Situk!AC29="",ISBLANK(value),Situk!AC29/SUM(Situk!AC$2:AC29))</f>
        <v>8.3333333333333329E-2</v>
      </c>
      <c r="AD144" s="34">
        <f>IF(Situk!AD29="",ISBLANK(value),Situk!AD29/SUM(Situk!AD$2:AD29))</f>
        <v>0.26315789473684209</v>
      </c>
      <c r="AE144" s="34">
        <f>IF(Situk!AE29="",ISBLANK(value),Situk!AE29/SUM(Situk!AE$2:AE29))</f>
        <v>0</v>
      </c>
      <c r="AF144" s="34">
        <f>IF(Situk!AF29="",ISBLANK(value),Situk!AF29/SUM(Situk!AF$2:AF29))</f>
        <v>0.64012738853503182</v>
      </c>
      <c r="AG144" s="34" t="e">
        <f>IF(Situk!AG29="",ISBLANK(value),Situk!AG29/SUM(Situk!AG$2:AG29))</f>
        <v>#DIV/0!</v>
      </c>
      <c r="AH144" s="34" t="e">
        <f>IF(Situk!AH29="",ISBLANK(value),Situk!AH29/SUM(Situk!AH$2:AH29))</f>
        <v>#DIV/0!</v>
      </c>
      <c r="AI144" s="34" t="e">
        <f>IF(Situk!AI29="",ISBLANK(value),Situk!AI29/SUM(Situk!AI$2:AI29))</f>
        <v>#DIV/0!</v>
      </c>
      <c r="AJ144" s="34">
        <f>IF(Situk!AJ29="",ISBLANK(value),Situk!AJ29/SUM(Situk!AJ$2:AJ29))</f>
        <v>1</v>
      </c>
    </row>
    <row r="145" spans="1:36" x14ac:dyDescent="0.25">
      <c r="A145" s="1">
        <v>44345</v>
      </c>
      <c r="B145" s="3">
        <v>149</v>
      </c>
      <c r="C145" s="34" t="b">
        <f>IF(Situk!C30="",ISBLANK(value),Situk!C30/SUM(Situk!C$2:C30))</f>
        <v>0</v>
      </c>
      <c r="D145" s="34" t="e">
        <f>IF(Situk!D30="",ISBLANK(value),Situk!D30/SUM(Situk!D$2:D30))</f>
        <v>#DIV/0!</v>
      </c>
      <c r="E145" s="34" t="e">
        <f>IF(Situk!E30="",ISBLANK(value),Situk!E30/SUM(Situk!E$2:E30))</f>
        <v>#DIV/0!</v>
      </c>
      <c r="F145" s="34" t="e">
        <f>IF(Situk!F30="",ISBLANK(value),Situk!F30/SUM(Situk!F$2:F30))</f>
        <v>#DIV/0!</v>
      </c>
      <c r="G145" s="34">
        <f>IF(Situk!G30="",ISBLANK(value),Situk!G30/SUM(Situk!G$2:G30))</f>
        <v>0.55555555555555558</v>
      </c>
      <c r="H145" s="34" t="b">
        <f>IF(Situk!H30="",ISBLANK(value),Situk!H30/SUM(Situk!H$2:H30))</f>
        <v>0</v>
      </c>
      <c r="I145" s="34" t="e">
        <f>IF(Situk!I30="",ISBLANK(value),Situk!I30/SUM(Situk!I$2:I30))</f>
        <v>#DIV/0!</v>
      </c>
      <c r="J145" s="34">
        <f>IF(Situk!J30="",ISBLANK(value),Situk!J30/SUM(Situk!J$2:J30))</f>
        <v>0</v>
      </c>
      <c r="K145" s="34" t="e">
        <f>IF(Situk!K30="",ISBLANK(value),Situk!K30/SUM(Situk!K$2:K30))</f>
        <v>#DIV/0!</v>
      </c>
      <c r="L145" s="34" t="e">
        <f>IF(Situk!L30="",ISBLANK(value),Situk!L30/SUM(Situk!L$2:L30))</f>
        <v>#DIV/0!</v>
      </c>
      <c r="M145" s="34">
        <f>IF(Situk!M30="",ISBLANK(value),Situk!M30/SUM(Situk!M$2:M30))</f>
        <v>0</v>
      </c>
      <c r="N145" s="34" t="e">
        <f>IF(Situk!N30="",ISBLANK(value),Situk!N30/SUM(Situk!N$2:N30))</f>
        <v>#DIV/0!</v>
      </c>
      <c r="O145" s="34">
        <f>IF(Situk!O30="",ISBLANK(value),Situk!O30/SUM(Situk!O$2:O30))</f>
        <v>1</v>
      </c>
      <c r="P145" s="34">
        <f>IF(Situk!P30="",ISBLANK(value),Situk!P30/SUM(Situk!P$2:P30))</f>
        <v>0.27272727272727271</v>
      </c>
      <c r="Q145" s="34">
        <f>IF(Situk!Q30="",ISBLANK(value),Situk!Q30/SUM(Situk!Q$2:Q30))</f>
        <v>0</v>
      </c>
      <c r="R145" s="34">
        <f>IF(Situk!R30="",ISBLANK(value),Situk!R30/SUM(Situk!R$2:R30))</f>
        <v>0</v>
      </c>
      <c r="S145" s="34">
        <f>IF(Situk!S30="",ISBLANK(value),Situk!S30/SUM(Situk!S$2:S30))</f>
        <v>1</v>
      </c>
      <c r="T145" s="34">
        <f>IF(Situk!T30="",ISBLANK(value),Situk!T30/SUM(Situk!T$2:T30))</f>
        <v>0.3517174649250121</v>
      </c>
      <c r="U145" s="34" t="e">
        <f>IF(Situk!U30="",ISBLANK(value),Situk!U30/SUM(Situk!U$2:U30))</f>
        <v>#DIV/0!</v>
      </c>
      <c r="V145" s="34" t="e">
        <f>IF(Situk!V30="",ISBLANK(value),Situk!V30/SUM(Situk!V$2:V30))</f>
        <v>#DIV/0!</v>
      </c>
      <c r="W145" s="34" t="e">
        <f>IF(Situk!W30="",ISBLANK(value),Situk!W30/SUM(Situk!W$2:W30))</f>
        <v>#DIV/0!</v>
      </c>
      <c r="X145" s="34">
        <f>IF(Situk!X30="",ISBLANK(value),Situk!X30/SUM(Situk!X$2:X30))</f>
        <v>0</v>
      </c>
      <c r="Y145" s="34">
        <f>IF(Situk!Y30="",ISBLANK(value),Situk!Y30/SUM(Situk!Y$2:Y30))</f>
        <v>1</v>
      </c>
      <c r="Z145" s="34">
        <f>IF(Situk!Z30="",ISBLANK(value),Situk!Z30/SUM(Situk!Z$2:Z30))</f>
        <v>0</v>
      </c>
      <c r="AA145" s="34" t="e">
        <f>IF(Situk!AA30="",ISBLANK(value),Situk!AA30/SUM(Situk!AA$2:AA30))</f>
        <v>#DIV/0!</v>
      </c>
      <c r="AB145" s="34">
        <f>IF(Situk!AB30="",ISBLANK(value),Situk!AB30/SUM(Situk!AB$2:AB30))</f>
        <v>0.6875</v>
      </c>
      <c r="AC145" s="34">
        <f>IF(Situk!AC30="",ISBLANK(value),Situk!AC30/SUM(Situk!AC$2:AC30))</f>
        <v>0</v>
      </c>
      <c r="AD145" s="34">
        <f>IF(Situk!AD30="",ISBLANK(value),Situk!AD30/SUM(Situk!AD$2:AD30))</f>
        <v>0.13636363636363635</v>
      </c>
      <c r="AE145" s="34">
        <f>IF(Situk!AE30="",ISBLANK(value),Situk!AE30/SUM(Situk!AE$2:AE30))</f>
        <v>0</v>
      </c>
      <c r="AF145" s="34">
        <f>IF(Situk!AF30="",ISBLANK(value),Situk!AF30/SUM(Situk!AF$2:AF30))</f>
        <v>3.1746031746031746E-3</v>
      </c>
      <c r="AG145" s="34" t="e">
        <f>IF(Situk!AG30="",ISBLANK(value),Situk!AG30/SUM(Situk!AG$2:AG30))</f>
        <v>#DIV/0!</v>
      </c>
      <c r="AH145" s="34" t="e">
        <f>IF(Situk!AH30="",ISBLANK(value),Situk!AH30/SUM(Situk!AH$2:AH30))</f>
        <v>#DIV/0!</v>
      </c>
      <c r="AI145" s="34" t="e">
        <f>IF(Situk!AI30="",ISBLANK(value),Situk!AI30/SUM(Situk!AI$2:AI30))</f>
        <v>#DIV/0!</v>
      </c>
      <c r="AJ145" s="34">
        <f>IF(Situk!AJ30="",ISBLANK(value),Situk!AJ30/SUM(Situk!AJ$2:AJ30))</f>
        <v>0</v>
      </c>
    </row>
    <row r="146" spans="1:36" x14ac:dyDescent="0.25">
      <c r="A146" s="1">
        <v>44346</v>
      </c>
      <c r="B146" s="3">
        <v>150</v>
      </c>
      <c r="C146" s="34" t="b">
        <f>IF(Situk!C31="",ISBLANK(value),Situk!C31/SUM(Situk!C$2:C31))</f>
        <v>0</v>
      </c>
      <c r="D146" s="34" t="e">
        <f>IF(Situk!D31="",ISBLANK(value),Situk!D31/SUM(Situk!D$2:D31))</f>
        <v>#DIV/0!</v>
      </c>
      <c r="E146" s="34" t="e">
        <f>IF(Situk!E31="",ISBLANK(value),Situk!E31/SUM(Situk!E$2:E31))</f>
        <v>#DIV/0!</v>
      </c>
      <c r="F146" s="34" t="e">
        <f>IF(Situk!F31="",ISBLANK(value),Situk!F31/SUM(Situk!F$2:F31))</f>
        <v>#DIV/0!</v>
      </c>
      <c r="G146" s="34">
        <f>IF(Situk!G31="",ISBLANK(value),Situk!G31/SUM(Situk!G$2:G31))</f>
        <v>0.60869565217391308</v>
      </c>
      <c r="H146" s="34" t="b">
        <f>IF(Situk!H31="",ISBLANK(value),Situk!H31/SUM(Situk!H$2:H31))</f>
        <v>0</v>
      </c>
      <c r="I146" s="34">
        <f>IF(Situk!I31="",ISBLANK(value),Situk!I31/SUM(Situk!I$2:I31))</f>
        <v>1</v>
      </c>
      <c r="J146" s="34">
        <f>IF(Situk!J31="",ISBLANK(value),Situk!J31/SUM(Situk!J$2:J31))</f>
        <v>0.66666666666666663</v>
      </c>
      <c r="K146" s="34" t="e">
        <f>IF(Situk!K31="",ISBLANK(value),Situk!K31/SUM(Situk!K$2:K31))</f>
        <v>#DIV/0!</v>
      </c>
      <c r="L146" s="34" t="e">
        <f>IF(Situk!L31="",ISBLANK(value),Situk!L31/SUM(Situk!L$2:L31))</f>
        <v>#DIV/0!</v>
      </c>
      <c r="M146" s="34">
        <f>IF(Situk!M31="",ISBLANK(value),Situk!M31/SUM(Situk!M$2:M31))</f>
        <v>0</v>
      </c>
      <c r="N146" s="34" t="e">
        <f>IF(Situk!N31="",ISBLANK(value),Situk!N31/SUM(Situk!N$2:N31))</f>
        <v>#DIV/0!</v>
      </c>
      <c r="O146" s="34">
        <f>IF(Situk!O31="",ISBLANK(value),Situk!O31/SUM(Situk!O$2:O31))</f>
        <v>0.5</v>
      </c>
      <c r="P146" s="34">
        <f>IF(Situk!P31="",ISBLANK(value),Situk!P31/SUM(Situk!P$2:P31))</f>
        <v>0.37142857142857144</v>
      </c>
      <c r="Q146" s="34">
        <f>IF(Situk!Q31="",ISBLANK(value),Situk!Q31/SUM(Situk!Q$2:Q31))</f>
        <v>0.55555555555555558</v>
      </c>
      <c r="R146" s="34">
        <f>IF(Situk!R31="",ISBLANK(value),Situk!R31/SUM(Situk!R$2:R31))</f>
        <v>0.55555555555555558</v>
      </c>
      <c r="S146" s="34">
        <f>IF(Situk!S31="",ISBLANK(value),Situk!S31/SUM(Situk!S$2:S31))</f>
        <v>0.5714285714285714</v>
      </c>
      <c r="T146" s="34">
        <f>IF(Situk!T31="",ISBLANK(value),Situk!T31/SUM(Situk!T$2:T31))</f>
        <v>0.31397278460006639</v>
      </c>
      <c r="U146" s="34" t="e">
        <f>IF(Situk!U31="",ISBLANK(value),Situk!U31/SUM(Situk!U$2:U31))</f>
        <v>#DIV/0!</v>
      </c>
      <c r="V146" s="34">
        <f>IF(Situk!V31="",ISBLANK(value),Situk!V31/SUM(Situk!V$2:V31))</f>
        <v>1</v>
      </c>
      <c r="W146" s="34" t="e">
        <f>IF(Situk!W31="",ISBLANK(value),Situk!W31/SUM(Situk!W$2:W31))</f>
        <v>#DIV/0!</v>
      </c>
      <c r="X146" s="34">
        <f>IF(Situk!X31="",ISBLANK(value),Situk!X31/SUM(Situk!X$2:X31))</f>
        <v>0</v>
      </c>
      <c r="Y146" s="34">
        <f>IF(Situk!Y31="",ISBLANK(value),Situk!Y31/SUM(Situk!Y$2:Y31))</f>
        <v>0</v>
      </c>
      <c r="Z146" s="34">
        <f>IF(Situk!Z31="",ISBLANK(value),Situk!Z31/SUM(Situk!Z$2:Z31))</f>
        <v>0</v>
      </c>
      <c r="AA146" s="34">
        <f>IF(Situk!AA31="",ISBLANK(value),Situk!AA31/SUM(Situk!AA$2:AA31))</f>
        <v>1</v>
      </c>
      <c r="AB146" s="34">
        <f>IF(Situk!AB31="",ISBLANK(value),Situk!AB31/SUM(Situk!AB$2:AB31))</f>
        <v>0.96371882086167804</v>
      </c>
      <c r="AC146" s="34">
        <f>IF(Situk!AC31="",ISBLANK(value),Situk!AC31/SUM(Situk!AC$2:AC31))</f>
        <v>0</v>
      </c>
      <c r="AD146" s="34">
        <f>IF(Situk!AD31="",ISBLANK(value),Situk!AD31/SUM(Situk!AD$2:AD31))</f>
        <v>0.12</v>
      </c>
      <c r="AE146" s="34">
        <f>IF(Situk!AE31="",ISBLANK(value),Situk!AE31/SUM(Situk!AE$2:AE31))</f>
        <v>0</v>
      </c>
      <c r="AF146" s="34">
        <f>IF(Situk!AF31="",ISBLANK(value),Situk!AF31/SUM(Situk!AF$2:AF31))</f>
        <v>2.1739130434782608E-2</v>
      </c>
      <c r="AG146" s="34">
        <f>IF(Situk!AG31="",ISBLANK(value),Situk!AG31/SUM(Situk!AG$2:AG31))</f>
        <v>1</v>
      </c>
      <c r="AH146" s="34" t="e">
        <f>IF(Situk!AH31="",ISBLANK(value),Situk!AH31/SUM(Situk!AH$2:AH31))</f>
        <v>#DIV/0!</v>
      </c>
      <c r="AI146" s="34" t="e">
        <f>IF(Situk!AI31="",ISBLANK(value),Situk!AI31/SUM(Situk!AI$2:AI31))</f>
        <v>#DIV/0!</v>
      </c>
      <c r="AJ146" s="34">
        <f>IF(Situk!AJ31="",ISBLANK(value),Situk!AJ31/SUM(Situk!AJ$2:AJ31))</f>
        <v>0</v>
      </c>
    </row>
    <row r="147" spans="1:36" x14ac:dyDescent="0.25">
      <c r="A147" s="1">
        <v>44347</v>
      </c>
      <c r="B147" s="3">
        <v>151</v>
      </c>
      <c r="C147" s="34" t="b">
        <f>IF(Situk!C32="",ISBLANK(value),Situk!C32/SUM(Situk!C$2:C32))</f>
        <v>0</v>
      </c>
      <c r="D147" s="34">
        <f>IF(Situk!D32="",ISBLANK(value),Situk!D32/SUM(Situk!D$2:D32))</f>
        <v>1</v>
      </c>
      <c r="E147" s="34" t="e">
        <f>IF(Situk!E32="",ISBLANK(value),Situk!E32/SUM(Situk!E$2:E32))</f>
        <v>#DIV/0!</v>
      </c>
      <c r="F147" s="34" t="e">
        <f>IF(Situk!F32="",ISBLANK(value),Situk!F32/SUM(Situk!F$2:F32))</f>
        <v>#DIV/0!</v>
      </c>
      <c r="G147" s="34">
        <f>IF(Situk!G32="",ISBLANK(value),Situk!G32/SUM(Situk!G$2:G32))</f>
        <v>0.08</v>
      </c>
      <c r="H147" s="34" t="b">
        <f>IF(Situk!H32="",ISBLANK(value),Situk!H32/SUM(Situk!H$2:H32))</f>
        <v>0</v>
      </c>
      <c r="I147" s="34">
        <f>IF(Situk!I32="",ISBLANK(value),Situk!I32/SUM(Situk!I$2:I32))</f>
        <v>0.66666666666666663</v>
      </c>
      <c r="J147" s="34">
        <f>IF(Situk!J32="",ISBLANK(value),Situk!J32/SUM(Situk!J$2:J32))</f>
        <v>0</v>
      </c>
      <c r="K147" s="34" t="e">
        <f>IF(Situk!K32="",ISBLANK(value),Situk!K32/SUM(Situk!K$2:K32))</f>
        <v>#DIV/0!</v>
      </c>
      <c r="L147" s="34" t="e">
        <f>IF(Situk!L32="",ISBLANK(value),Situk!L32/SUM(Situk!L$2:L32))</f>
        <v>#DIV/0!</v>
      </c>
      <c r="M147" s="34">
        <f>IF(Situk!M32="",ISBLANK(value),Situk!M32/SUM(Situk!M$2:M32))</f>
        <v>0.47619047619047616</v>
      </c>
      <c r="N147" s="34" t="e">
        <f>IF(Situk!N32="",ISBLANK(value),Situk!N32/SUM(Situk!N$2:N32))</f>
        <v>#DIV/0!</v>
      </c>
      <c r="O147" s="34">
        <f>IF(Situk!O32="",ISBLANK(value),Situk!O32/SUM(Situk!O$2:O32))</f>
        <v>0</v>
      </c>
      <c r="P147" s="34">
        <f>IF(Situk!P32="",ISBLANK(value),Situk!P32/SUM(Situk!P$2:P32))</f>
        <v>0</v>
      </c>
      <c r="Q147" s="34">
        <f>IF(Situk!Q32="",ISBLANK(value),Situk!Q32/SUM(Situk!Q$2:Q32))</f>
        <v>0.6785714285714286</v>
      </c>
      <c r="R147" s="34">
        <f>IF(Situk!R32="",ISBLANK(value),Situk!R32/SUM(Situk!R$2:R32))</f>
        <v>0.22857142857142856</v>
      </c>
      <c r="S147" s="34">
        <f>IF(Situk!S32="",ISBLANK(value),Situk!S32/SUM(Situk!S$2:S32))</f>
        <v>0</v>
      </c>
      <c r="T147" s="34">
        <f>IF(Situk!T32="",ISBLANK(value),Situk!T32/SUM(Situk!T$2:T32))</f>
        <v>0.19738945125199786</v>
      </c>
      <c r="U147" s="34" t="e">
        <f>IF(Situk!U32="",ISBLANK(value),Situk!U32/SUM(Situk!U$2:U32))</f>
        <v>#DIV/0!</v>
      </c>
      <c r="V147" s="34">
        <f>IF(Situk!V32="",ISBLANK(value),Situk!V32/SUM(Situk!V$2:V32))</f>
        <v>0</v>
      </c>
      <c r="W147" s="34" t="e">
        <f>IF(Situk!W32="",ISBLANK(value),Situk!W32/SUM(Situk!W$2:W32))</f>
        <v>#DIV/0!</v>
      </c>
      <c r="X147" s="34">
        <f>IF(Situk!X32="",ISBLANK(value),Situk!X32/SUM(Situk!X$2:X32))</f>
        <v>0.5</v>
      </c>
      <c r="Y147" s="34">
        <f>IF(Situk!Y32="",ISBLANK(value),Situk!Y32/SUM(Situk!Y$2:Y32))</f>
        <v>0</v>
      </c>
      <c r="Z147" s="34">
        <f>IF(Situk!Z32="",ISBLANK(value),Situk!Z32/SUM(Situk!Z$2:Z32))</f>
        <v>0.27777777777777779</v>
      </c>
      <c r="AA147" s="34">
        <f>IF(Situk!AA32="",ISBLANK(value),Situk!AA32/SUM(Situk!AA$2:AA32))</f>
        <v>0.5</v>
      </c>
      <c r="AB147" s="34">
        <f>IF(Situk!AB32="",ISBLANK(value),Situk!AB32/SUM(Situk!AB$2:AB32))</f>
        <v>0.13359528487229863</v>
      </c>
      <c r="AC147" s="34">
        <f>IF(Situk!AC32="",ISBLANK(value),Situk!AC32/SUM(Situk!AC$2:AC32))</f>
        <v>0</v>
      </c>
      <c r="AD147" s="34">
        <f>IF(Situk!AD32="",ISBLANK(value),Situk!AD32/SUM(Situk!AD$2:AD32))</f>
        <v>3.8461538461538464E-2</v>
      </c>
      <c r="AE147" s="34">
        <f>IF(Situk!AE32="",ISBLANK(value),Situk!AE32/SUM(Situk!AE$2:AE32))</f>
        <v>0</v>
      </c>
      <c r="AF147" s="34">
        <f>IF(Situk!AF32="",ISBLANK(value),Situk!AF32/SUM(Situk!AF$2:AF32))</f>
        <v>0.17647058823529413</v>
      </c>
      <c r="AG147" s="34">
        <f>IF(Situk!AG32="",ISBLANK(value),Situk!AG32/SUM(Situk!AG$2:AG32))</f>
        <v>0</v>
      </c>
      <c r="AH147" s="34" t="e">
        <f>IF(Situk!AH32="",ISBLANK(value),Situk!AH32/SUM(Situk!AH$2:AH32))</f>
        <v>#DIV/0!</v>
      </c>
      <c r="AI147" s="34" t="e">
        <f>IF(Situk!AI32="",ISBLANK(value),Situk!AI32/SUM(Situk!AI$2:AI32))</f>
        <v>#DIV/0!</v>
      </c>
      <c r="AJ147" s="34">
        <f>IF(Situk!AJ32="",ISBLANK(value),Situk!AJ32/SUM(Situk!AJ$2:AJ32))</f>
        <v>0</v>
      </c>
    </row>
    <row r="148" spans="1:36" x14ac:dyDescent="0.25">
      <c r="A148" s="1">
        <v>44348</v>
      </c>
      <c r="B148" s="3">
        <v>152</v>
      </c>
      <c r="C148" s="34" t="b">
        <f>IF(Situk!C33="",ISBLANK(value),Situk!C33/SUM(Situk!C$2:C33))</f>
        <v>0</v>
      </c>
      <c r="D148" s="34">
        <f>IF(Situk!D33="",ISBLANK(value),Situk!D33/SUM(Situk!D$2:D33))</f>
        <v>0.3125</v>
      </c>
      <c r="E148" s="34">
        <f>IF(Situk!E33="",ISBLANK(value),Situk!E33/SUM(Situk!E$2:E33))</f>
        <v>1</v>
      </c>
      <c r="F148" s="34" t="e">
        <f>IF(Situk!F33="",ISBLANK(value),Situk!F33/SUM(Situk!F$2:F33))</f>
        <v>#DIV/0!</v>
      </c>
      <c r="G148" s="34">
        <f>IF(Situk!G33="",ISBLANK(value),Situk!G33/SUM(Situk!G$2:G33))</f>
        <v>7.407407407407407E-2</v>
      </c>
      <c r="H148" s="34" t="b">
        <f>IF(Situk!H33="",ISBLANK(value),Situk!H33/SUM(Situk!H$2:H33))</f>
        <v>0</v>
      </c>
      <c r="I148" s="34">
        <f>IF(Situk!I33="",ISBLANK(value),Situk!I33/SUM(Situk!I$2:I33))</f>
        <v>0.3</v>
      </c>
      <c r="J148" s="34">
        <f>IF(Situk!J33="",ISBLANK(value),Situk!J33/SUM(Situk!J$2:J33))</f>
        <v>0</v>
      </c>
      <c r="K148" s="34" t="e">
        <f>IF(Situk!K33="",ISBLANK(value),Situk!K33/SUM(Situk!K$2:K33))</f>
        <v>#DIV/0!</v>
      </c>
      <c r="L148" s="34">
        <f>IF(Situk!L33="",ISBLANK(value),Situk!L33/SUM(Situk!L$2:L33))</f>
        <v>1</v>
      </c>
      <c r="M148" s="34">
        <f>IF(Situk!M33="",ISBLANK(value),Situk!M33/SUM(Situk!M$2:M33))</f>
        <v>0.3</v>
      </c>
      <c r="N148" s="34" t="e">
        <f>IF(Situk!N33="",ISBLANK(value),Situk!N33/SUM(Situk!N$2:N33))</f>
        <v>#DIV/0!</v>
      </c>
      <c r="O148" s="34">
        <f>IF(Situk!O33="",ISBLANK(value),Situk!O33/SUM(Situk!O$2:O33))</f>
        <v>0</v>
      </c>
      <c r="P148" s="34">
        <f>IF(Situk!P33="",ISBLANK(value),Situk!P33/SUM(Situk!P$2:P33))</f>
        <v>0.83091787439613529</v>
      </c>
      <c r="Q148" s="34">
        <f>IF(Situk!Q33="",ISBLANK(value),Situk!Q33/SUM(Situk!Q$2:Q33))</f>
        <v>0.5</v>
      </c>
      <c r="R148" s="34">
        <f>IF(Situk!R33="",ISBLANK(value),Situk!R33/SUM(Situk!R$2:R33))</f>
        <v>2.7777777777777776E-2</v>
      </c>
      <c r="S148" s="34">
        <f>IF(Situk!S33="",ISBLANK(value),Situk!S33/SUM(Situk!S$2:S33))</f>
        <v>0.5</v>
      </c>
      <c r="T148" s="34">
        <f>IF(Situk!T33="",ISBLANK(value),Situk!T33/SUM(Situk!T$2:T33))</f>
        <v>0.22213012847078326</v>
      </c>
      <c r="U148" s="34" t="e">
        <f>IF(Situk!U33="",ISBLANK(value),Situk!U33/SUM(Situk!U$2:U33))</f>
        <v>#DIV/0!</v>
      </c>
      <c r="V148" s="34">
        <f>IF(Situk!V33="",ISBLANK(value),Situk!V33/SUM(Situk!V$2:V33))</f>
        <v>0</v>
      </c>
      <c r="W148" s="34" t="e">
        <f>IF(Situk!W33="",ISBLANK(value),Situk!W33/SUM(Situk!W$2:W33))</f>
        <v>#DIV/0!</v>
      </c>
      <c r="X148" s="34">
        <f>IF(Situk!X33="",ISBLANK(value),Situk!X33/SUM(Situk!X$2:X33))</f>
        <v>0.99242997728993188</v>
      </c>
      <c r="Y148" s="34">
        <f>IF(Situk!Y33="",ISBLANK(value),Situk!Y33/SUM(Situk!Y$2:Y33))</f>
        <v>0</v>
      </c>
      <c r="Z148" s="34">
        <f>IF(Situk!Z33="",ISBLANK(value),Situk!Z33/SUM(Situk!Z$2:Z33))</f>
        <v>0.81818181818181823</v>
      </c>
      <c r="AA148" s="34">
        <f>IF(Situk!AA33="",ISBLANK(value),Situk!AA33/SUM(Situk!AA$2:AA33))</f>
        <v>0.33333333333333331</v>
      </c>
      <c r="AB148" s="34">
        <f>IF(Situk!AB33="",ISBLANK(value),Situk!AB33/SUM(Situk!AB$2:AB33))</f>
        <v>6.9469835466179158E-2</v>
      </c>
      <c r="AC148" s="34">
        <f>IF(Situk!AC33="",ISBLANK(value),Situk!AC33/SUM(Situk!AC$2:AC33))</f>
        <v>0</v>
      </c>
      <c r="AD148" s="34">
        <f>IF(Situk!AD33="",ISBLANK(value),Situk!AD33/SUM(Situk!AD$2:AD33))</f>
        <v>7.1428571428571425E-2</v>
      </c>
      <c r="AE148" s="34">
        <f>IF(Situk!AE33="",ISBLANK(value),Situk!AE33/SUM(Situk!AE$2:AE33))</f>
        <v>0</v>
      </c>
      <c r="AF148" s="34">
        <f>IF(Situk!AF33="",ISBLANK(value),Situk!AF33/SUM(Situk!AF$2:AF33))</f>
        <v>0.81469194312796211</v>
      </c>
      <c r="AG148" s="34">
        <f>IF(Situk!AG33="",ISBLANK(value),Situk!AG33/SUM(Situk!AG$2:AG33))</f>
        <v>0</v>
      </c>
      <c r="AH148" s="34">
        <f>IF(Situk!AH33="",ISBLANK(value),Situk!AH33/SUM(Situk!AH$2:AH33))</f>
        <v>1</v>
      </c>
      <c r="AI148" s="34" t="e">
        <f>IF(Situk!AI33="",ISBLANK(value),Situk!AI33/SUM(Situk!AI$2:AI33))</f>
        <v>#DIV/0!</v>
      </c>
      <c r="AJ148" s="34">
        <f>IF(Situk!AJ33="",ISBLANK(value),Situk!AJ33/SUM(Situk!AJ$2:AJ33))</f>
        <v>0</v>
      </c>
    </row>
    <row r="149" spans="1:36" x14ac:dyDescent="0.25">
      <c r="A149" s="1">
        <v>44349</v>
      </c>
      <c r="B149" s="3">
        <v>153</v>
      </c>
      <c r="C149" s="34" t="b">
        <f>IF(Situk!C34="",ISBLANK(value),Situk!C34/SUM(Situk!C$2:C34))</f>
        <v>0</v>
      </c>
      <c r="D149" s="34">
        <f>IF(Situk!D34="",ISBLANK(value),Situk!D34/SUM(Situk!D$2:D34))</f>
        <v>0.27272727272727271</v>
      </c>
      <c r="E149" s="34">
        <f>IF(Situk!E34="",ISBLANK(value),Situk!E34/SUM(Situk!E$2:E34))</f>
        <v>0.16666666666666666</v>
      </c>
      <c r="F149" s="34" t="e">
        <f>IF(Situk!F34="",ISBLANK(value),Situk!F34/SUM(Situk!F$2:F34))</f>
        <v>#DIV/0!</v>
      </c>
      <c r="G149" s="34">
        <f>IF(Situk!G34="",ISBLANK(value),Situk!G34/SUM(Situk!G$2:G34))</f>
        <v>0.12903225806451613</v>
      </c>
      <c r="H149" s="34" t="b">
        <f>IF(Situk!H34="",ISBLANK(value),Situk!H34/SUM(Situk!H$2:H34))</f>
        <v>0</v>
      </c>
      <c r="I149" s="34">
        <f>IF(Situk!I34="",ISBLANK(value),Situk!I34/SUM(Situk!I$2:I34))</f>
        <v>0.36170212765957449</v>
      </c>
      <c r="J149" s="34">
        <f>IF(Situk!J34="",ISBLANK(value),Situk!J34/SUM(Situk!J$2:J34))</f>
        <v>0</v>
      </c>
      <c r="K149" s="34" t="e">
        <f>IF(Situk!K34="",ISBLANK(value),Situk!K34/SUM(Situk!K$2:K34))</f>
        <v>#DIV/0!</v>
      </c>
      <c r="L149" s="34">
        <f>IF(Situk!L34="",ISBLANK(value),Situk!L34/SUM(Situk!L$2:L34))</f>
        <v>0.63585951940850283</v>
      </c>
      <c r="M149" s="34">
        <f>IF(Situk!M34="",ISBLANK(value),Situk!M34/SUM(Situk!M$2:M34))</f>
        <v>0.43396226415094341</v>
      </c>
      <c r="N149" s="34">
        <f>IF(Situk!N34="",ISBLANK(value),Situk!N34/SUM(Situk!N$2:N34))</f>
        <v>1</v>
      </c>
      <c r="O149" s="34">
        <f>IF(Situk!O34="",ISBLANK(value),Situk!O34/SUM(Situk!O$2:O34))</f>
        <v>0</v>
      </c>
      <c r="P149" s="34">
        <f>IF(Situk!P34="",ISBLANK(value),Situk!P34/SUM(Situk!P$2:P34))</f>
        <v>2.358490566037736E-2</v>
      </c>
      <c r="Q149" s="34">
        <f>IF(Situk!Q34="",ISBLANK(value),Situk!Q34/SUM(Situk!Q$2:Q34))</f>
        <v>0.50442477876106195</v>
      </c>
      <c r="R149" s="34">
        <f>IF(Situk!R34="",ISBLANK(value),Situk!R34/SUM(Situk!R$2:R34))</f>
        <v>0.8928571428571429</v>
      </c>
      <c r="S149" s="34">
        <f>IF(Situk!S34="",ISBLANK(value),Situk!S34/SUM(Situk!S$2:S34))</f>
        <v>0.61111111111111116</v>
      </c>
      <c r="T149" s="34">
        <f>IF(Situk!T34="",ISBLANK(value),Situk!T34/SUM(Situk!T$2:T34))</f>
        <v>0.12477330431628582</v>
      </c>
      <c r="U149" s="34" t="e">
        <f>IF(Situk!U34="",ISBLANK(value),Situk!U34/SUM(Situk!U$2:U34))</f>
        <v>#DIV/0!</v>
      </c>
      <c r="V149" s="34">
        <f>IF(Situk!V34="",ISBLANK(value),Situk!V34/SUM(Situk!V$2:V34))</f>
        <v>0.75</v>
      </c>
      <c r="W149" s="34" t="e">
        <f>IF(Situk!W34="",ISBLANK(value),Situk!W34/SUM(Situk!W$2:W34))</f>
        <v>#DIV/0!</v>
      </c>
      <c r="X149" s="34">
        <f>IF(Situk!X34="",ISBLANK(value),Situk!X34/SUM(Situk!X$2:X34))</f>
        <v>0.38472286911970188</v>
      </c>
      <c r="Y149" s="34">
        <f>IF(Situk!Y34="",ISBLANK(value),Situk!Y34/SUM(Situk!Y$2:Y34))</f>
        <v>0.66666666666666663</v>
      </c>
      <c r="Z149" s="34">
        <f>IF(Situk!Z34="",ISBLANK(value),Situk!Z34/SUM(Situk!Z$2:Z34))</f>
        <v>0.01</v>
      </c>
      <c r="AA149" s="34">
        <f>IF(Situk!AA34="",ISBLANK(value),Situk!AA34/SUM(Situk!AA$2:AA34))</f>
        <v>0</v>
      </c>
      <c r="AB149" s="34">
        <f>IF(Situk!AB34="",ISBLANK(value),Situk!AB34/SUM(Situk!AB$2:AB34))</f>
        <v>0.32635467980295568</v>
      </c>
      <c r="AC149" s="34">
        <f>IF(Situk!AC34="",ISBLANK(value),Situk!AC34/SUM(Situk!AC$2:AC34))</f>
        <v>0</v>
      </c>
      <c r="AD149" s="34">
        <f>IF(Situk!AD34="",ISBLANK(value),Situk!AD34/SUM(Situk!AD$2:AD34))</f>
        <v>0</v>
      </c>
      <c r="AE149" s="34">
        <f>IF(Situk!AE34="",ISBLANK(value),Situk!AE34/SUM(Situk!AE$2:AE34))</f>
        <v>0</v>
      </c>
      <c r="AF149" s="34">
        <f>IF(Situk!AF34="",ISBLANK(value),Situk!AF34/SUM(Situk!AF$2:AF34))</f>
        <v>0.67144191840548118</v>
      </c>
      <c r="AG149" s="34">
        <f>IF(Situk!AG34="",ISBLANK(value),Situk!AG34/SUM(Situk!AG$2:AG34))</f>
        <v>0</v>
      </c>
      <c r="AH149" s="34">
        <f>IF(Situk!AH34="",ISBLANK(value),Situk!AH34/SUM(Situk!AH$2:AH34))</f>
        <v>0.8571428571428571</v>
      </c>
      <c r="AI149" s="34">
        <f>IF(Situk!AI34="",ISBLANK(value),Situk!AI34/SUM(Situk!AI$2:AI34))</f>
        <v>1</v>
      </c>
      <c r="AJ149" s="34">
        <f>IF(Situk!AJ34="",ISBLANK(value),Situk!AJ34/SUM(Situk!AJ$2:AJ34))</f>
        <v>0</v>
      </c>
    </row>
    <row r="150" spans="1:36" x14ac:dyDescent="0.25">
      <c r="A150" s="1">
        <v>44350</v>
      </c>
      <c r="B150" s="3">
        <v>154</v>
      </c>
      <c r="C150" s="34" t="b">
        <f>IF(Situk!C35="",ISBLANK(value),Situk!C35/SUM(Situk!C$2:C35))</f>
        <v>0</v>
      </c>
      <c r="D150" s="34">
        <f>IF(Situk!D35="",ISBLANK(value),Situk!D35/SUM(Situk!D$2:D35))</f>
        <v>0.2413793103448276</v>
      </c>
      <c r="E150" s="34">
        <f>IF(Situk!E35="",ISBLANK(value),Situk!E35/SUM(Situk!E$2:E35))</f>
        <v>0.5714285714285714</v>
      </c>
      <c r="F150" s="34" t="e">
        <f>IF(Situk!F35="",ISBLANK(value),Situk!F35/SUM(Situk!F$2:F35))</f>
        <v>#DIV/0!</v>
      </c>
      <c r="G150" s="34">
        <f>IF(Situk!G35="",ISBLANK(value),Situk!G35/SUM(Situk!G$2:G35))</f>
        <v>0.16216216216216217</v>
      </c>
      <c r="H150" s="34" t="b">
        <f>IF(Situk!H35="",ISBLANK(value),Situk!H35/SUM(Situk!H$2:H35))</f>
        <v>0</v>
      </c>
      <c r="I150" s="34">
        <f>IF(Situk!I35="",ISBLANK(value),Situk!I35/SUM(Situk!I$2:I35))</f>
        <v>0.25396825396825395</v>
      </c>
      <c r="J150" s="34">
        <f>IF(Situk!J35="",ISBLANK(value),Situk!J35/SUM(Situk!J$2:J35))</f>
        <v>0</v>
      </c>
      <c r="K150" s="34" t="e">
        <f>IF(Situk!K35="",ISBLANK(value),Situk!K35/SUM(Situk!K$2:K35))</f>
        <v>#DIV/0!</v>
      </c>
      <c r="L150" s="34">
        <f>IF(Situk!L35="",ISBLANK(value),Situk!L35/SUM(Situk!L$2:L35))</f>
        <v>0.26792963464140729</v>
      </c>
      <c r="M150" s="34">
        <f>IF(Situk!M35="",ISBLANK(value),Situk!M35/SUM(Situk!M$2:M35))</f>
        <v>0</v>
      </c>
      <c r="N150" s="34">
        <f>IF(Situk!N35="",ISBLANK(value),Situk!N35/SUM(Situk!N$2:N35))</f>
        <v>0.5</v>
      </c>
      <c r="O150" s="34">
        <f>IF(Situk!O35="",ISBLANK(value),Situk!O35/SUM(Situk!O$2:O35))</f>
        <v>0</v>
      </c>
      <c r="P150" s="34">
        <f>IF(Situk!P35="",ISBLANK(value),Situk!P35/SUM(Situk!P$2:P35))</f>
        <v>4.9327354260089683E-2</v>
      </c>
      <c r="Q150" s="34">
        <f>IF(Situk!Q35="",ISBLANK(value),Situk!Q35/SUM(Situk!Q$2:Q35))</f>
        <v>0</v>
      </c>
      <c r="R150" s="34">
        <f>IF(Situk!R35="",ISBLANK(value),Situk!R35/SUM(Situk!R$2:R35))</f>
        <v>0.35260115606936415</v>
      </c>
      <c r="S150" s="34">
        <f>IF(Situk!S35="",ISBLANK(value),Situk!S35/SUM(Situk!S$2:S35))</f>
        <v>0</v>
      </c>
      <c r="T150" s="34">
        <f>IF(Situk!T35="",ISBLANK(value),Situk!T35/SUM(Situk!T$2:T35))</f>
        <v>0.18672566371681415</v>
      </c>
      <c r="U150" s="34" t="e">
        <f>IF(Situk!U35="",ISBLANK(value),Situk!U35/SUM(Situk!U$2:U35))</f>
        <v>#DIV/0!</v>
      </c>
      <c r="V150" s="34">
        <f>IF(Situk!V35="",ISBLANK(value),Situk!V35/SUM(Situk!V$2:V35))</f>
        <v>0.5</v>
      </c>
      <c r="W150" s="34" t="e">
        <f>IF(Situk!W35="",ISBLANK(value),Situk!W35/SUM(Situk!W$2:W35))</f>
        <v>#DIV/0!</v>
      </c>
      <c r="X150" s="34">
        <f>IF(Situk!X35="",ISBLANK(value),Situk!X35/SUM(Situk!X$2:X35))</f>
        <v>0.14632206759443339</v>
      </c>
      <c r="Y150" s="34">
        <f>IF(Situk!Y35="",ISBLANK(value),Situk!Y35/SUM(Situk!Y$2:Y35))</f>
        <v>0.5714285714285714</v>
      </c>
      <c r="Z150" s="34">
        <f>IF(Situk!Z35="",ISBLANK(value),Situk!Z35/SUM(Situk!Z$2:Z35))</f>
        <v>9.0909090909090912E-2</v>
      </c>
      <c r="AA150" s="34">
        <f>IF(Situk!AA35="",ISBLANK(value),Situk!AA35/SUM(Situk!AA$2:AA35))</f>
        <v>0</v>
      </c>
      <c r="AB150" s="34">
        <f>IF(Situk!AB35="",ISBLANK(value),Situk!AB35/SUM(Situk!AB$2:AB35))</f>
        <v>1.3365735115431349E-2</v>
      </c>
      <c r="AC150" s="34">
        <f>IF(Situk!AC35="",ISBLANK(value),Situk!AC35/SUM(Situk!AC$2:AC35))</f>
        <v>0</v>
      </c>
      <c r="AD150" s="34">
        <f>IF(Situk!AD35="",ISBLANK(value),Situk!AD35/SUM(Situk!AD$2:AD35))</f>
        <v>0</v>
      </c>
      <c r="AE150" s="34">
        <f>IF(Situk!AE35="",ISBLANK(value),Situk!AE35/SUM(Situk!AE$2:AE35))</f>
        <v>0</v>
      </c>
      <c r="AF150" s="34">
        <f>IF(Situk!AF35="",ISBLANK(value),Situk!AF35/SUM(Situk!AF$2:AF35))</f>
        <v>0.34848331135233845</v>
      </c>
      <c r="AG150" s="34">
        <f>IF(Situk!AG35="",ISBLANK(value),Situk!AG35/SUM(Situk!AG$2:AG35))</f>
        <v>0.66666666666666663</v>
      </c>
      <c r="AH150" s="34">
        <f>IF(Situk!AH35="",ISBLANK(value),Situk!AH35/SUM(Situk!AH$2:AH35))</f>
        <v>0</v>
      </c>
      <c r="AI150" s="34">
        <f>IF(Situk!AI35="",ISBLANK(value),Situk!AI35/SUM(Situk!AI$2:AI35))</f>
        <v>0</v>
      </c>
      <c r="AJ150" s="34">
        <f>IF(Situk!AJ35="",ISBLANK(value),Situk!AJ35/SUM(Situk!AJ$2:AJ35))</f>
        <v>0</v>
      </c>
    </row>
    <row r="151" spans="1:36" x14ac:dyDescent="0.25">
      <c r="A151" s="1">
        <v>44351</v>
      </c>
      <c r="B151" s="3">
        <v>155</v>
      </c>
      <c r="C151" s="34" t="b">
        <f>IF(Situk!C36="",ISBLANK(value),Situk!C36/SUM(Situk!C$2:C36))</f>
        <v>0</v>
      </c>
      <c r="D151" s="34">
        <f>IF(Situk!D36="",ISBLANK(value),Situk!D36/SUM(Situk!D$2:D36))</f>
        <v>0.532258064516129</v>
      </c>
      <c r="E151" s="34">
        <f>IF(Situk!E36="",ISBLANK(value),Situk!E36/SUM(Situk!E$2:E36))</f>
        <v>0.22222222222222221</v>
      </c>
      <c r="F151" s="34" t="e">
        <f>IF(Situk!F36="",ISBLANK(value),Situk!F36/SUM(Situk!F$2:F36))</f>
        <v>#DIV/0!</v>
      </c>
      <c r="G151" s="34">
        <f>IF(Situk!G36="",ISBLANK(value),Situk!G36/SUM(Situk!G$2:G36))</f>
        <v>0.15909090909090909</v>
      </c>
      <c r="H151" s="34" t="b">
        <f>IF(Situk!H36="",ISBLANK(value),Situk!H36/SUM(Situk!H$2:H36))</f>
        <v>0</v>
      </c>
      <c r="I151" s="34">
        <f>IF(Situk!I36="",ISBLANK(value),Situk!I36/SUM(Situk!I$2:I36))</f>
        <v>0.52272727272727271</v>
      </c>
      <c r="J151" s="34">
        <f>IF(Situk!J36="",ISBLANK(value),Situk!J36/SUM(Situk!J$2:J36))</f>
        <v>0.7857142857142857</v>
      </c>
      <c r="K151" s="34" t="e">
        <f>IF(Situk!K36="",ISBLANK(value),Situk!K36/SUM(Situk!K$2:K36))</f>
        <v>#DIV/0!</v>
      </c>
      <c r="L151" s="34">
        <f>IF(Situk!L36="",ISBLANK(value),Situk!L36/SUM(Situk!L$2:L36))</f>
        <v>0</v>
      </c>
      <c r="M151" s="34">
        <f>IF(Situk!M36="",ISBLANK(value),Situk!M36/SUM(Situk!M$2:M36))</f>
        <v>0.20895522388059701</v>
      </c>
      <c r="N151" s="34">
        <f>IF(Situk!N36="",ISBLANK(value),Situk!N36/SUM(Situk!N$2:N36))</f>
        <v>0.14285714285714285</v>
      </c>
      <c r="O151" s="34">
        <f>IF(Situk!O36="",ISBLANK(value),Situk!O36/SUM(Situk!O$2:O36))</f>
        <v>0.66666666666666663</v>
      </c>
      <c r="P151" s="34">
        <f>IF(Situk!P36="",ISBLANK(value),Situk!P36/SUM(Situk!P$2:P36))</f>
        <v>0</v>
      </c>
      <c r="Q151" s="34">
        <f>IF(Situk!Q36="",ISBLANK(value),Situk!Q36/SUM(Situk!Q$2:Q36))</f>
        <v>0.49327354260089684</v>
      </c>
      <c r="R151" s="34">
        <f>IF(Situk!R36="",ISBLANK(value),Situk!R36/SUM(Situk!R$2:R36))</f>
        <v>0.40617848970251719</v>
      </c>
      <c r="S151" s="34">
        <f>IF(Situk!S36="",ISBLANK(value),Situk!S36/SUM(Situk!S$2:S36))</f>
        <v>0.62886597938144329</v>
      </c>
      <c r="T151" s="34">
        <f>IF(Situk!T36="",ISBLANK(value),Situk!T36/SUM(Situk!T$2:T36))</f>
        <v>4.6681664791901015E-2</v>
      </c>
      <c r="U151" s="34" t="e">
        <f>IF(Situk!U36="",ISBLANK(value),Situk!U36/SUM(Situk!U$2:U36))</f>
        <v>#DIV/0!</v>
      </c>
      <c r="V151" s="34">
        <f>IF(Situk!V36="",ISBLANK(value),Situk!V36/SUM(Situk!V$2:V36))</f>
        <v>0.27272727272727271</v>
      </c>
      <c r="W151" s="34" t="e">
        <f>IF(Situk!W36="",ISBLANK(value),Situk!W36/SUM(Situk!W$2:W36))</f>
        <v>#DIV/0!</v>
      </c>
      <c r="X151" s="34">
        <f>IF(Situk!X36="",ISBLANK(value),Situk!X36/SUM(Situk!X$2:X36))</f>
        <v>0.35263835263835264</v>
      </c>
      <c r="Y151" s="34">
        <f>IF(Situk!Y36="",ISBLANK(value),Situk!Y36/SUM(Situk!Y$2:Y36))</f>
        <v>0</v>
      </c>
      <c r="Z151" s="34">
        <f>IF(Situk!Z36="",ISBLANK(value),Situk!Z36/SUM(Situk!Z$2:Z36))</f>
        <v>0.140625</v>
      </c>
      <c r="AA151" s="34">
        <f>IF(Situk!AA36="",ISBLANK(value),Situk!AA36/SUM(Situk!AA$2:AA36))</f>
        <v>0</v>
      </c>
      <c r="AB151" s="34">
        <f>IF(Situk!AB36="",ISBLANK(value),Situk!AB36/SUM(Situk!AB$2:AB36))</f>
        <v>0.23796296296296296</v>
      </c>
      <c r="AC151" s="34">
        <f>IF(Situk!AC36="",ISBLANK(value),Situk!AC36/SUM(Situk!AC$2:AC36))</f>
        <v>0</v>
      </c>
      <c r="AD151" s="34">
        <f>IF(Situk!AD36="",ISBLANK(value),Situk!AD36/SUM(Situk!AD$2:AD36))</f>
        <v>0</v>
      </c>
      <c r="AE151" s="34">
        <f>IF(Situk!AE36="",ISBLANK(value),Situk!AE36/SUM(Situk!AE$2:AE36))</f>
        <v>0</v>
      </c>
      <c r="AF151" s="34">
        <f>IF(Situk!AF36="",ISBLANK(value),Situk!AF36/SUM(Situk!AF$2:AF36))</f>
        <v>1.1433156152843245E-2</v>
      </c>
      <c r="AG151" s="34">
        <f>IF(Situk!AG36="",ISBLANK(value),Situk!AG36/SUM(Situk!AG$2:AG36))</f>
        <v>0</v>
      </c>
      <c r="AH151" s="34">
        <f>IF(Situk!AH36="",ISBLANK(value),Situk!AH36/SUM(Situk!AH$2:AH36))</f>
        <v>0.3</v>
      </c>
      <c r="AI151" s="34">
        <f>IF(Situk!AI36="",ISBLANK(value),Situk!AI36/SUM(Situk!AI$2:AI36))</f>
        <v>0</v>
      </c>
      <c r="AJ151" s="34">
        <f>IF(Situk!AJ36="",ISBLANK(value),Situk!AJ36/SUM(Situk!AJ$2:AJ36))</f>
        <v>0</v>
      </c>
    </row>
    <row r="152" spans="1:36" x14ac:dyDescent="0.25">
      <c r="A152" s="1">
        <v>44352</v>
      </c>
      <c r="B152" s="3">
        <v>156</v>
      </c>
      <c r="C152" s="34" t="b">
        <f>IF(Situk!C37="",ISBLANK(value),Situk!C37/SUM(Situk!C$2:C37))</f>
        <v>0</v>
      </c>
      <c r="D152" s="34">
        <f>IF(Situk!D37="",ISBLANK(value),Situk!D37/SUM(Situk!D$2:D37))</f>
        <v>0.5539568345323741</v>
      </c>
      <c r="E152" s="34">
        <f>IF(Situk!E37="",ISBLANK(value),Situk!E37/SUM(Situk!E$2:E37))</f>
        <v>0.21739130434782608</v>
      </c>
      <c r="F152" s="34" t="e">
        <f>IF(Situk!F37="",ISBLANK(value),Situk!F37/SUM(Situk!F$2:F37))</f>
        <v>#DIV/0!</v>
      </c>
      <c r="G152" s="34">
        <f>IF(Situk!G37="",ISBLANK(value),Situk!G37/SUM(Situk!G$2:G37))</f>
        <v>0.32307692307692309</v>
      </c>
      <c r="H152" s="34" t="b">
        <f>IF(Situk!H37="",ISBLANK(value),Situk!H37/SUM(Situk!H$2:H37))</f>
        <v>0</v>
      </c>
      <c r="I152" s="34">
        <f>IF(Situk!I37="",ISBLANK(value),Situk!I37/SUM(Situk!I$2:I37))</f>
        <v>0.23255813953488372</v>
      </c>
      <c r="J152" s="34">
        <f>IF(Situk!J37="",ISBLANK(value),Situk!J37/SUM(Situk!J$2:J37))</f>
        <v>0.51724137931034486</v>
      </c>
      <c r="K152" s="34">
        <f>IF(Situk!K37="",ISBLANK(value),Situk!K37/SUM(Situk!K$2:K37))</f>
        <v>1</v>
      </c>
      <c r="L152" s="34">
        <f>IF(Situk!L37="",ISBLANK(value),Situk!L37/SUM(Situk!L$2:L37))</f>
        <v>0</v>
      </c>
      <c r="M152" s="34">
        <f>IF(Situk!M37="",ISBLANK(value),Situk!M37/SUM(Situk!M$2:M37))</f>
        <v>0.23863636363636365</v>
      </c>
      <c r="N152" s="34">
        <f>IF(Situk!N37="",ISBLANK(value),Situk!N37/SUM(Situk!N$2:N37))</f>
        <v>0.69565217391304346</v>
      </c>
      <c r="O152" s="34">
        <f>IF(Situk!O37="",ISBLANK(value),Situk!O37/SUM(Situk!O$2:O37))</f>
        <v>0</v>
      </c>
      <c r="P152" s="34">
        <f>IF(Situk!P37="",ISBLANK(value),Situk!P37/SUM(Situk!P$2:P37))</f>
        <v>0.30529595015576322</v>
      </c>
      <c r="Q152" s="34">
        <f>IF(Situk!Q37="",ISBLANK(value),Situk!Q37/SUM(Situk!Q$2:Q37))</f>
        <v>0.36103151862464183</v>
      </c>
      <c r="R152" s="34">
        <f>IF(Situk!R37="",ISBLANK(value),Situk!R37/SUM(Situk!R$2:R37))</f>
        <v>7.9455164585698068E-3</v>
      </c>
      <c r="S152" s="34">
        <f>IF(Situk!S37="",ISBLANK(value),Situk!S37/SUM(Situk!S$2:S37))</f>
        <v>0.71802325581395354</v>
      </c>
      <c r="T152" s="34">
        <f>IF(Situk!T37="",ISBLANK(value),Situk!T37/SUM(Situk!T$2:T37))</f>
        <v>0.19774393683023125</v>
      </c>
      <c r="U152" s="34" t="e">
        <f>IF(Situk!U37="",ISBLANK(value),Situk!U37/SUM(Situk!U$2:U37))</f>
        <v>#DIV/0!</v>
      </c>
      <c r="V152" s="34">
        <f>IF(Situk!V37="",ISBLANK(value),Situk!V37/SUM(Situk!V$2:V37))</f>
        <v>0.35294117647058826</v>
      </c>
      <c r="W152" s="34" t="e">
        <f>IF(Situk!W37="",ISBLANK(value),Situk!W37/SUM(Situk!W$2:W37))</f>
        <v>#DIV/0!</v>
      </c>
      <c r="X152" s="34">
        <f>IF(Situk!X37="",ISBLANK(value),Situk!X37/SUM(Situk!X$2:X37))</f>
        <v>1.6704631738800303E-2</v>
      </c>
      <c r="Y152" s="34">
        <f>IF(Situk!Y37="",ISBLANK(value),Situk!Y37/SUM(Situk!Y$2:Y37))</f>
        <v>0.78125</v>
      </c>
      <c r="Z152" s="34">
        <f>IF(Situk!Z37="",ISBLANK(value),Situk!Z37/SUM(Situk!Z$2:Z37))</f>
        <v>3.0303030303030304E-2</v>
      </c>
      <c r="AA152" s="34">
        <f>IF(Situk!AA37="",ISBLANK(value),Situk!AA37/SUM(Situk!AA$2:AA37))</f>
        <v>0</v>
      </c>
      <c r="AB152" s="34">
        <f>IF(Situk!AB37="",ISBLANK(value),Situk!AB37/SUM(Situk!AB$2:AB37))</f>
        <v>0.5304347826086957</v>
      </c>
      <c r="AC152" s="34">
        <f>IF(Situk!AC37="",ISBLANK(value),Situk!AC37/SUM(Situk!AC$2:AC37))</f>
        <v>0</v>
      </c>
      <c r="AD152" s="34">
        <f>IF(Situk!AD37="",ISBLANK(value),Situk!AD37/SUM(Situk!AD$2:AD37))</f>
        <v>0</v>
      </c>
      <c r="AE152" s="34">
        <f>IF(Situk!AE37="",ISBLANK(value),Situk!AE37/SUM(Situk!AE$2:AE37))</f>
        <v>0</v>
      </c>
      <c r="AF152" s="34">
        <f>IF(Situk!AF37="",ISBLANK(value),Situk!AF37/SUM(Situk!AF$2:AF37))</f>
        <v>0.12535087719298246</v>
      </c>
      <c r="AG152" s="34">
        <f>IF(Situk!AG37="",ISBLANK(value),Situk!AG37/SUM(Situk!AG$2:AG37))</f>
        <v>0</v>
      </c>
      <c r="AH152" s="34">
        <f>IF(Situk!AH37="",ISBLANK(value),Situk!AH37/SUM(Situk!AH$2:AH37))</f>
        <v>9.0909090909090912E-2</v>
      </c>
      <c r="AI152" s="34">
        <f>IF(Situk!AI37="",ISBLANK(value),Situk!AI37/SUM(Situk!AI$2:AI37))</f>
        <v>0</v>
      </c>
      <c r="AJ152" s="34">
        <f>IF(Situk!AJ37="",ISBLANK(value),Situk!AJ37/SUM(Situk!AJ$2:AJ37))</f>
        <v>0</v>
      </c>
    </row>
    <row r="153" spans="1:36" x14ac:dyDescent="0.25">
      <c r="A153" s="1">
        <v>44353</v>
      </c>
      <c r="B153" s="3">
        <v>157</v>
      </c>
      <c r="C153" s="34" t="b">
        <f>IF(Situk!C38="",ISBLANK(value),Situk!C38/SUM(Situk!C$2:C38))</f>
        <v>0</v>
      </c>
      <c r="D153" s="34">
        <f>IF(Situk!D38="",ISBLANK(value),Situk!D38/SUM(Situk!D$2:D38))</f>
        <v>0</v>
      </c>
      <c r="E153" s="34">
        <f>IF(Situk!E38="",ISBLANK(value),Situk!E38/SUM(Situk!E$2:E38))</f>
        <v>0.14814814814814814</v>
      </c>
      <c r="F153" s="34" t="e">
        <f>IF(Situk!F38="",ISBLANK(value),Situk!F38/SUM(Situk!F$2:F38))</f>
        <v>#DIV/0!</v>
      </c>
      <c r="G153" s="34">
        <f>IF(Situk!G38="",ISBLANK(value),Situk!G38/SUM(Situk!G$2:G38))</f>
        <v>0.2073170731707317</v>
      </c>
      <c r="H153" s="34" t="b">
        <f>IF(Situk!H38="",ISBLANK(value),Situk!H38/SUM(Situk!H$2:H38))</f>
        <v>0</v>
      </c>
      <c r="I153" s="34">
        <f>IF(Situk!I38="",ISBLANK(value),Situk!I38/SUM(Situk!I$2:I38))</f>
        <v>0.34351145038167941</v>
      </c>
      <c r="J153" s="34">
        <f>IF(Situk!J38="",ISBLANK(value),Situk!J38/SUM(Situk!J$2:J38))</f>
        <v>0.17142857142857143</v>
      </c>
      <c r="K153" s="34">
        <f>IF(Situk!K38="",ISBLANK(value),Situk!K38/SUM(Situk!K$2:K38))</f>
        <v>0.33333333333333331</v>
      </c>
      <c r="L153" s="34">
        <f>IF(Situk!L38="",ISBLANK(value),Situk!L38/SUM(Situk!L$2:L38))</f>
        <v>0.45178041543026703</v>
      </c>
      <c r="M153" s="34">
        <f>IF(Situk!M38="",ISBLANK(value),Situk!M38/SUM(Situk!M$2:M38))</f>
        <v>0.27868852459016391</v>
      </c>
      <c r="N153" s="34">
        <f>IF(Situk!N38="",ISBLANK(value),Situk!N38/SUM(Situk!N$2:N38))</f>
        <v>4.1666666666666664E-2</v>
      </c>
      <c r="O153" s="34">
        <f>IF(Situk!O38="",ISBLANK(value),Situk!O38/SUM(Situk!O$2:O38))</f>
        <v>0.45454545454545453</v>
      </c>
      <c r="P153" s="34">
        <f>IF(Situk!P38="",ISBLANK(value),Situk!P38/SUM(Situk!P$2:P38))</f>
        <v>0.63646659116647797</v>
      </c>
      <c r="Q153" s="34">
        <f>IF(Situk!Q38="",ISBLANK(value),Situk!Q38/SUM(Situk!Q$2:Q38))</f>
        <v>0</v>
      </c>
      <c r="R153" s="34">
        <f>IF(Situk!R38="",ISBLANK(value),Situk!R38/SUM(Situk!R$2:R38))</f>
        <v>0.56536753823384311</v>
      </c>
      <c r="S153" s="34">
        <f>IF(Situk!S38="",ISBLANK(value),Situk!S38/SUM(Situk!S$2:S38))</f>
        <v>0.20185614849187936</v>
      </c>
      <c r="T153" s="34">
        <f>IF(Situk!T38="",ISBLANK(value),Situk!T38/SUM(Situk!T$2:T38))</f>
        <v>0.12279833762121511</v>
      </c>
      <c r="U153" s="34" t="e">
        <f>IF(Situk!U38="",ISBLANK(value),Situk!U38/SUM(Situk!U$2:U38))</f>
        <v>#DIV/0!</v>
      </c>
      <c r="V153" s="34">
        <f>IF(Situk!V38="",ISBLANK(value),Situk!V38/SUM(Situk!V$2:V38))</f>
        <v>0.93772893772893773</v>
      </c>
      <c r="W153" s="34" t="e">
        <f>IF(Situk!W38="",ISBLANK(value),Situk!W38/SUM(Situk!W$2:W38))</f>
        <v>#DIV/0!</v>
      </c>
      <c r="X153" s="34">
        <f>IF(Situk!X38="",ISBLANK(value),Situk!X38/SUM(Situk!X$2:X38))</f>
        <v>4.4960116026105876E-2</v>
      </c>
      <c r="Y153" s="34">
        <f>IF(Situk!Y38="",ISBLANK(value),Situk!Y38/SUM(Situk!Y$2:Y38))</f>
        <v>0.51515151515151514</v>
      </c>
      <c r="Z153" s="34">
        <f>IF(Situk!Z38="",ISBLANK(value),Situk!Z38/SUM(Situk!Z$2:Z38))</f>
        <v>6.3829787234042548E-2</v>
      </c>
      <c r="AA153" s="34">
        <f>IF(Situk!AA38="",ISBLANK(value),Situk!AA38/SUM(Situk!AA$2:AA38))</f>
        <v>0.25</v>
      </c>
      <c r="AB153" s="34">
        <f>IF(Situk!AB38="",ISBLANK(value),Situk!AB38/SUM(Situk!AB$2:AB38))</f>
        <v>0.18842625264643614</v>
      </c>
      <c r="AC153" s="34">
        <f>IF(Situk!AC38="",ISBLANK(value),Situk!AC38/SUM(Situk!AC$2:AC38))</f>
        <v>0</v>
      </c>
      <c r="AD153" s="34">
        <f>IF(Situk!AD38="",ISBLANK(value),Situk!AD38/SUM(Situk!AD$2:AD38))</f>
        <v>0</v>
      </c>
      <c r="AE153" s="34">
        <f>IF(Situk!AE38="",ISBLANK(value),Situk!AE38/SUM(Situk!AE$2:AE38))</f>
        <v>0.97222222222222221</v>
      </c>
      <c r="AF153" s="34">
        <f>IF(Situk!AF38="",ISBLANK(value),Situk!AF38/SUM(Situk!AF$2:AF38))</f>
        <v>0.24181963288108541</v>
      </c>
      <c r="AG153" s="34">
        <f>IF(Situk!AG38="",ISBLANK(value),Situk!AG38/SUM(Situk!AG$2:AG38))</f>
        <v>0</v>
      </c>
      <c r="AH153" s="34">
        <f>IF(Situk!AH38="",ISBLANK(value),Situk!AH38/SUM(Situk!AH$2:AH38))</f>
        <v>0.42105263157894735</v>
      </c>
      <c r="AI153" s="34">
        <f>IF(Situk!AI38="",ISBLANK(value),Situk!AI38/SUM(Situk!AI$2:AI38))</f>
        <v>0</v>
      </c>
      <c r="AJ153" s="34">
        <f>IF(Situk!AJ38="",ISBLANK(value),Situk!AJ38/SUM(Situk!AJ$2:AJ38))</f>
        <v>0.2857142857142857</v>
      </c>
    </row>
    <row r="154" spans="1:36" x14ac:dyDescent="0.25">
      <c r="A154" s="1">
        <v>44354</v>
      </c>
      <c r="B154" s="3">
        <v>158</v>
      </c>
      <c r="C154" s="34">
        <f>IF(Situk!C39="",ISBLANK(value),Situk!C39/SUM(Situk!C$2:C39))</f>
        <v>1</v>
      </c>
      <c r="D154" s="34">
        <f>IF(Situk!D39="",ISBLANK(value),Situk!D39/SUM(Situk!D$2:D39))</f>
        <v>3.4722222222222224E-2</v>
      </c>
      <c r="E154" s="34">
        <f>IF(Situk!E39="",ISBLANK(value),Situk!E39/SUM(Situk!E$2:E39))</f>
        <v>0.38636363636363635</v>
      </c>
      <c r="F154" s="34" t="e">
        <f>IF(Situk!F39="",ISBLANK(value),Situk!F39/SUM(Situk!F$2:F39))</f>
        <v>#DIV/0!</v>
      </c>
      <c r="G154" s="34">
        <f>IF(Situk!G39="",ISBLANK(value),Situk!G39/SUM(Situk!G$2:G39))</f>
        <v>0.1368421052631579</v>
      </c>
      <c r="H154" s="34" t="b">
        <f>IF(Situk!H39="",ISBLANK(value),Situk!H39/SUM(Situk!H$2:H39))</f>
        <v>0</v>
      </c>
      <c r="I154" s="34">
        <f>IF(Situk!I39="",ISBLANK(value),Situk!I39/SUM(Situk!I$2:I39))</f>
        <v>4.3795620437956206E-2</v>
      </c>
      <c r="J154" s="34">
        <f>IF(Situk!J39="",ISBLANK(value),Situk!J39/SUM(Situk!J$2:J39))</f>
        <v>0</v>
      </c>
      <c r="K154" s="34">
        <f>IF(Situk!K39="",ISBLANK(value),Situk!K39/SUM(Situk!K$2:K39))</f>
        <v>0.14285714285714285</v>
      </c>
      <c r="L154" s="34">
        <f>IF(Situk!L39="",ISBLANK(value),Situk!L39/SUM(Situk!L$2:L39))</f>
        <v>4.4313146233382573E-3</v>
      </c>
      <c r="M154" s="34">
        <f>IF(Situk!M39="",ISBLANK(value),Situk!M39/SUM(Situk!M$2:M39))</f>
        <v>9.6296296296296297E-2</v>
      </c>
      <c r="N154" s="34">
        <f>IF(Situk!N39="",ISBLANK(value),Situk!N39/SUM(Situk!N$2:N39))</f>
        <v>0.31428571428571428</v>
      </c>
      <c r="O154" s="34">
        <f>IF(Situk!O39="",ISBLANK(value),Situk!O39/SUM(Situk!O$2:O39))</f>
        <v>0.76086956521739135</v>
      </c>
      <c r="P154" s="34">
        <f>IF(Situk!P39="",ISBLANK(value),Situk!P39/SUM(Situk!P$2:P39))</f>
        <v>0.44535175879396988</v>
      </c>
      <c r="Q154" s="34">
        <f>IF(Situk!Q39="",ISBLANK(value),Situk!Q39/SUM(Situk!Q$2:Q39))</f>
        <v>0.43980738362760835</v>
      </c>
      <c r="R154" s="34">
        <f>IF(Situk!R39="",ISBLANK(value),Situk!R39/SUM(Situk!R$2:R39))</f>
        <v>3.3381020505484027E-2</v>
      </c>
      <c r="S154" s="34">
        <f>IF(Situk!S39="",ISBLANK(value),Situk!S39/SUM(Situk!S$2:S39))</f>
        <v>8.2978723404255314E-2</v>
      </c>
      <c r="T154" s="34">
        <f>IF(Situk!T39="",ISBLANK(value),Situk!T39/SUM(Situk!T$2:T39))</f>
        <v>8.2607116920842411E-2</v>
      </c>
      <c r="U154" s="34">
        <f>IF(Situk!U39="",ISBLANK(value),Situk!U39/SUM(Situk!U$2:U39))</f>
        <v>1</v>
      </c>
      <c r="V154" s="34">
        <f>IF(Situk!V39="",ISBLANK(value),Situk!V39/SUM(Situk!V$2:V39))</f>
        <v>2.8469750889679714E-2</v>
      </c>
      <c r="W154" s="34" t="e">
        <f>IF(Situk!W39="",ISBLANK(value),Situk!W39/SUM(Situk!W$2:W39))</f>
        <v>#DIV/0!</v>
      </c>
      <c r="X154" s="34">
        <f>IF(Situk!X39="",ISBLANK(value),Situk!X39/SUM(Situk!X$2:X39))</f>
        <v>0.13106490233144297</v>
      </c>
      <c r="Y154" s="34">
        <f>IF(Situk!Y39="",ISBLANK(value),Situk!Y39/SUM(Situk!Y$2:Y39))</f>
        <v>0</v>
      </c>
      <c r="Z154" s="34">
        <f>IF(Situk!Z39="",ISBLANK(value),Situk!Z39/SUM(Situk!Z$2:Z39))</f>
        <v>0.10759493670886076</v>
      </c>
      <c r="AA154" s="34">
        <f>IF(Situk!AA39="",ISBLANK(value),Situk!AA39/SUM(Situk!AA$2:AA39))</f>
        <v>0</v>
      </c>
      <c r="AB154" s="34">
        <f>IF(Situk!AB39="",ISBLANK(value),Situk!AB39/SUM(Situk!AB$2:AB39))</f>
        <v>0.18843069873997709</v>
      </c>
      <c r="AC154" s="34">
        <f>IF(Situk!AC39="",ISBLANK(value),Situk!AC39/SUM(Situk!AC$2:AC39))</f>
        <v>0</v>
      </c>
      <c r="AD154" s="34">
        <f>IF(Situk!AD39="",ISBLANK(value),Situk!AD39/SUM(Situk!AD$2:AD39))</f>
        <v>0</v>
      </c>
      <c r="AE154" s="34">
        <f>IF(Situk!AE39="",ISBLANK(value),Situk!AE39/SUM(Situk!AE$2:AE39))</f>
        <v>0</v>
      </c>
      <c r="AF154" s="34">
        <f>IF(Situk!AF39="",ISBLANK(value),Situk!AF39/SUM(Situk!AF$2:AF39))</f>
        <v>5.687078428779262E-3</v>
      </c>
      <c r="AG154" s="34">
        <f>IF(Situk!AG39="",ISBLANK(value),Situk!AG39/SUM(Situk!AG$2:AG39))</f>
        <v>0</v>
      </c>
      <c r="AH154" s="34">
        <f>IF(Situk!AH39="",ISBLANK(value),Situk!AH39/SUM(Situk!AH$2:AH39))</f>
        <v>0.98292902066486976</v>
      </c>
      <c r="AI154" s="34">
        <f>IF(Situk!AI39="",ISBLANK(value),Situk!AI39/SUM(Situk!AI$2:AI39))</f>
        <v>0</v>
      </c>
      <c r="AJ154" s="34">
        <f>IF(Situk!AJ39="",ISBLANK(value),Situk!AJ39/SUM(Situk!AJ$2:AJ39))</f>
        <v>0</v>
      </c>
    </row>
    <row r="155" spans="1:36" x14ac:dyDescent="0.25">
      <c r="A155" s="1">
        <v>44355</v>
      </c>
      <c r="B155" s="3">
        <v>159</v>
      </c>
      <c r="C155" s="34">
        <f>IF(Situk!C40="",ISBLANK(value),Situk!C40/SUM(Situk!C$2:C40))</f>
        <v>0</v>
      </c>
      <c r="D155" s="34">
        <f>IF(Situk!D40="",ISBLANK(value),Situk!D40/SUM(Situk!D$2:D40))</f>
        <v>1.3698630136986301E-2</v>
      </c>
      <c r="E155" s="34">
        <f>IF(Situk!E40="",ISBLANK(value),Situk!E40/SUM(Situk!E$2:E40))</f>
        <v>0</v>
      </c>
      <c r="F155" s="34" t="e">
        <f>IF(Situk!F40="",ISBLANK(value),Situk!F40/SUM(Situk!F$2:F40))</f>
        <v>#DIV/0!</v>
      </c>
      <c r="G155" s="34">
        <f>IF(Situk!G40="",ISBLANK(value),Situk!G40/SUM(Situk!G$2:G40))</f>
        <v>0.24603174603174602</v>
      </c>
      <c r="H155" s="34" t="b">
        <f>IF(Situk!H40="",ISBLANK(value),Situk!H40/SUM(Situk!H$2:H40))</f>
        <v>0</v>
      </c>
      <c r="I155" s="34">
        <f>IF(Situk!I40="",ISBLANK(value),Situk!I40/SUM(Situk!I$2:I40))</f>
        <v>0.40305010893246185</v>
      </c>
      <c r="J155" s="34">
        <f>IF(Situk!J40="",ISBLANK(value),Situk!J40/SUM(Situk!J$2:J40))</f>
        <v>0</v>
      </c>
      <c r="K155" s="34">
        <f>IF(Situk!K40="",ISBLANK(value),Situk!K40/SUM(Situk!K$2:K40))</f>
        <v>0.46153846153846156</v>
      </c>
      <c r="L155" s="34">
        <f>IF(Situk!L40="",ISBLANK(value),Situk!L40/SUM(Situk!L$2:L40))</f>
        <v>0.11963589076723016</v>
      </c>
      <c r="M155" s="34">
        <f>IF(Situk!M40="",ISBLANK(value),Situk!M40/SUM(Situk!M$2:M40))</f>
        <v>1.4598540145985401E-2</v>
      </c>
      <c r="N155" s="34">
        <f>IF(Situk!N40="",ISBLANK(value),Situk!N40/SUM(Situk!N$2:N40))</f>
        <v>0</v>
      </c>
      <c r="O155" s="34">
        <f>IF(Situk!O40="",ISBLANK(value),Situk!O40/SUM(Situk!O$2:O40))</f>
        <v>4.1666666666666664E-2</v>
      </c>
      <c r="P155" s="34">
        <f>IF(Situk!P40="",ISBLANK(value),Situk!P40/SUM(Situk!P$2:P40))</f>
        <v>0.47820386758439853</v>
      </c>
      <c r="Q155" s="34">
        <f>IF(Situk!Q40="",ISBLANK(value),Situk!Q40/SUM(Situk!Q$2:Q40))</f>
        <v>7.9617834394904458E-3</v>
      </c>
      <c r="R155" s="34">
        <f>IF(Situk!R40="",ISBLANK(value),Situk!R40/SUM(Situk!R$2:R40))</f>
        <v>7.6618229854689565E-2</v>
      </c>
      <c r="S155" s="34">
        <f>IF(Situk!S40="",ISBLANK(value),Situk!S40/SUM(Situk!S$2:S40))</f>
        <v>0.61506961506961511</v>
      </c>
      <c r="T155" s="34">
        <f>IF(Situk!T40="",ISBLANK(value),Situk!T40/SUM(Situk!T$2:T40))</f>
        <v>0.10620689655172413</v>
      </c>
      <c r="U155" s="34">
        <f>IF(Situk!U40="",ISBLANK(value),Situk!U40/SUM(Situk!U$2:U40))</f>
        <v>0</v>
      </c>
      <c r="V155" s="34">
        <f>IF(Situk!V40="",ISBLANK(value),Situk!V40/SUM(Situk!V$2:V40))</f>
        <v>0</v>
      </c>
      <c r="W155" s="34" t="e">
        <f>IF(Situk!W40="",ISBLANK(value),Situk!W40/SUM(Situk!W$2:W40))</f>
        <v>#DIV/0!</v>
      </c>
      <c r="X155" s="34">
        <f>IF(Situk!X40="",ISBLANK(value),Situk!X40/SUM(Situk!X$2:X40))</f>
        <v>7.5713453698311006E-2</v>
      </c>
      <c r="Y155" s="34">
        <f>IF(Situk!Y40="",ISBLANK(value),Situk!Y40/SUM(Situk!Y$2:Y40))</f>
        <v>0.35294117647058826</v>
      </c>
      <c r="Z155" s="34">
        <f>IF(Situk!Z40="",ISBLANK(value),Situk!Z40/SUM(Situk!Z$2:Z40))</f>
        <v>0.20202020202020202</v>
      </c>
      <c r="AA155" s="34">
        <f>IF(Situk!AA40="",ISBLANK(value),Situk!AA40/SUM(Situk!AA$2:AA40))</f>
        <v>0.5</v>
      </c>
      <c r="AB155" s="34">
        <f>IF(Situk!AB40="",ISBLANK(value),Situk!AB40/SUM(Situk!AB$2:AB40))</f>
        <v>0.34777736271946208</v>
      </c>
      <c r="AC155" s="34">
        <f>IF(Situk!AC40="",ISBLANK(value),Situk!AC40/SUM(Situk!AC$2:AC40))</f>
        <v>0.14285714285714285</v>
      </c>
      <c r="AD155" s="34">
        <f>IF(Situk!AD40="",ISBLANK(value),Situk!AD40/SUM(Situk!AD$2:AD40))</f>
        <v>9.6774193548387094E-2</v>
      </c>
      <c r="AE155" s="34">
        <f>IF(Situk!AE40="",ISBLANK(value),Situk!AE40/SUM(Situk!AE$2:AE40))</f>
        <v>0</v>
      </c>
      <c r="AF155" s="34">
        <f>IF(Situk!AF40="",ISBLANK(value),Situk!AF40/SUM(Situk!AF$2:AF40))</f>
        <v>2.1103055411703781E-2</v>
      </c>
      <c r="AG155" s="34">
        <f>IF(Situk!AG40="",ISBLANK(value),Situk!AG40/SUM(Situk!AG$2:AG40))</f>
        <v>0</v>
      </c>
      <c r="AH155" s="34">
        <f>IF(Situk!AH40="",ISBLANK(value),Situk!AH40/SUM(Situk!AH$2:AH40))</f>
        <v>1.7937219730941704E-3</v>
      </c>
      <c r="AI155" s="34">
        <f>IF(Situk!AI40="",ISBLANK(value),Situk!AI40/SUM(Situk!AI$2:AI40))</f>
        <v>0.5</v>
      </c>
      <c r="AJ155" s="34">
        <f>IF(Situk!AJ40="",ISBLANK(value),Situk!AJ40/SUM(Situk!AJ$2:AJ40))</f>
        <v>0</v>
      </c>
    </row>
    <row r="156" spans="1:36" x14ac:dyDescent="0.25">
      <c r="A156" s="1">
        <v>44356</v>
      </c>
      <c r="B156" s="3">
        <v>160</v>
      </c>
      <c r="C156" s="34">
        <f>IF(Situk!C41="",ISBLANK(value),Situk!C41/SUM(Situk!C$2:C41))</f>
        <v>0</v>
      </c>
      <c r="D156" s="34">
        <f>IF(Situk!D41="",ISBLANK(value),Situk!D41/SUM(Situk!D$2:D41))</f>
        <v>0</v>
      </c>
      <c r="E156" s="34">
        <f>IF(Situk!E41="",ISBLANK(value),Situk!E41/SUM(Situk!E$2:E41))</f>
        <v>0.25423728813559321</v>
      </c>
      <c r="F156" s="34" t="e">
        <f>IF(Situk!F41="",ISBLANK(value),Situk!F41/SUM(Situk!F$2:F41))</f>
        <v>#DIV/0!</v>
      </c>
      <c r="G156" s="34">
        <f>IF(Situk!G41="",ISBLANK(value),Situk!G41/SUM(Situk!G$2:G41))</f>
        <v>0.24096385542168675</v>
      </c>
      <c r="H156" s="34" t="b">
        <f>IF(Situk!H41="",ISBLANK(value),Situk!H41/SUM(Situk!H$2:H41))</f>
        <v>0</v>
      </c>
      <c r="I156" s="34">
        <f>IF(Situk!I41="",ISBLANK(value),Situk!I41/SUM(Situk!I$2:I41))</f>
        <v>4.3383947939262474E-3</v>
      </c>
      <c r="J156" s="34">
        <f>IF(Situk!J41="",ISBLANK(value),Situk!J41/SUM(Situk!J$2:J41))</f>
        <v>0.77564102564102566</v>
      </c>
      <c r="K156" s="34">
        <f>IF(Situk!K41="",ISBLANK(value),Situk!K41/SUM(Situk!K$2:K41))</f>
        <v>0</v>
      </c>
      <c r="L156" s="34">
        <f>IF(Situk!L41="",ISBLANK(value),Situk!L41/SUM(Situk!L$2:L41))</f>
        <v>0.43642359838768779</v>
      </c>
      <c r="M156" s="34">
        <f>IF(Situk!M41="",ISBLANK(value),Situk!M41/SUM(Situk!M$2:M41))</f>
        <v>0.10457516339869281</v>
      </c>
      <c r="N156" s="34">
        <f>IF(Situk!N41="",ISBLANK(value),Situk!N41/SUM(Situk!N$2:N41))</f>
        <v>0</v>
      </c>
      <c r="O156" s="34">
        <f>IF(Situk!O41="",ISBLANK(value),Situk!O41/SUM(Situk!O$2:O41))</f>
        <v>0.78082191780821919</v>
      </c>
      <c r="P156" s="34">
        <f>IF(Situk!P41="",ISBLANK(value),Situk!P41/SUM(Situk!P$2:P41))</f>
        <v>0.13983648153369044</v>
      </c>
      <c r="Q156" s="34">
        <f>IF(Situk!Q41="",ISBLANK(value),Situk!Q41/SUM(Situk!Q$2:Q41))</f>
        <v>0.46278870829769031</v>
      </c>
      <c r="R156" s="34">
        <f>IF(Situk!R41="",ISBLANK(value),Situk!R41/SUM(Situk!R$2:R41))</f>
        <v>0.2971216341689879</v>
      </c>
      <c r="S156" s="34">
        <f>IF(Situk!S41="",ISBLANK(value),Situk!S41/SUM(Situk!S$2:S41))</f>
        <v>2.4509803921568627E-3</v>
      </c>
      <c r="T156" s="34">
        <f>IF(Situk!T41="",ISBLANK(value),Situk!T41/SUM(Situk!T$2:T41))</f>
        <v>9.8917970463518065E-2</v>
      </c>
      <c r="U156" s="34">
        <f>IF(Situk!U41="",ISBLANK(value),Situk!U41/SUM(Situk!U$2:U41))</f>
        <v>2.7777777777777776E-2</v>
      </c>
      <c r="V156" s="34">
        <f>IF(Situk!V41="",ISBLANK(value),Situk!V41/SUM(Situk!V$2:V41))</f>
        <v>3.7671232876712327E-2</v>
      </c>
      <c r="W156" s="34" t="e">
        <f>IF(Situk!W41="",ISBLANK(value),Situk!W41/SUM(Situk!W$2:W41))</f>
        <v>#DIV/0!</v>
      </c>
      <c r="X156" s="34">
        <f>IF(Situk!X41="",ISBLANK(value),Situk!X41/SUM(Situk!X$2:X41))</f>
        <v>5.6247709783803591E-2</v>
      </c>
      <c r="Y156" s="34">
        <f>IF(Situk!Y41="",ISBLANK(value),Situk!Y41/SUM(Situk!Y$2:Y41))</f>
        <v>0.66225165562913912</v>
      </c>
      <c r="Z156" s="34">
        <f>IF(Situk!Z41="",ISBLANK(value),Situk!Z41/SUM(Situk!Z$2:Z41))</f>
        <v>0.01</v>
      </c>
      <c r="AA156" s="34">
        <f>IF(Situk!AA41="",ISBLANK(value),Situk!AA41/SUM(Situk!AA$2:AA41))</f>
        <v>0.1111111111111111</v>
      </c>
      <c r="AB156" s="34">
        <f>IF(Situk!AB41="",ISBLANK(value),Situk!AB41/SUM(Situk!AB$2:AB41))</f>
        <v>0.12801302931596092</v>
      </c>
      <c r="AC156" s="34">
        <f>IF(Situk!AC41="",ISBLANK(value),Situk!AC41/SUM(Situk!AC$2:AC41))</f>
        <v>0.7021276595744681</v>
      </c>
      <c r="AD156" s="34">
        <f>IF(Situk!AD41="",ISBLANK(value),Situk!AD41/SUM(Situk!AD$2:AD41))</f>
        <v>0</v>
      </c>
      <c r="AE156" s="34">
        <f>IF(Situk!AE41="",ISBLANK(value),Situk!AE41/SUM(Situk!AE$2:AE41))</f>
        <v>0</v>
      </c>
      <c r="AF156" s="34">
        <f>IF(Situk!AF41="",ISBLANK(value),Situk!AF41/SUM(Situk!AF$2:AF41))</f>
        <v>7.83558124598587E-3</v>
      </c>
      <c r="AG156" s="34">
        <f>IF(Situk!AG41="",ISBLANK(value),Situk!AG41/SUM(Situk!AG$2:AG41))</f>
        <v>0.4</v>
      </c>
      <c r="AH156" s="34">
        <f>IF(Situk!AH41="",ISBLANK(value),Situk!AH41/SUM(Situk!AH$2:AH41))</f>
        <v>2.6833631484794273E-3</v>
      </c>
      <c r="AI156" s="34">
        <f>IF(Situk!AI41="",ISBLANK(value),Situk!AI41/SUM(Situk!AI$2:AI41))</f>
        <v>0</v>
      </c>
      <c r="AJ156" s="34">
        <f>IF(Situk!AJ41="",ISBLANK(value),Situk!AJ41/SUM(Situk!AJ$2:AJ41))</f>
        <v>0</v>
      </c>
    </row>
    <row r="157" spans="1:36" x14ac:dyDescent="0.25">
      <c r="A157" s="1">
        <v>44357</v>
      </c>
      <c r="B157" s="3">
        <v>161</v>
      </c>
      <c r="C157" s="34">
        <f>IF(Situk!C42="",ISBLANK(value),Situk!C42/SUM(Situk!C$2:C42))</f>
        <v>0.33333333333333331</v>
      </c>
      <c r="D157" s="34">
        <f>IF(Situk!D42="",ISBLANK(value),Situk!D42/SUM(Situk!D$2:D42))</f>
        <v>3.3112582781456956E-2</v>
      </c>
      <c r="E157" s="34">
        <f>IF(Situk!E42="",ISBLANK(value),Situk!E42/SUM(Situk!E$2:E42))</f>
        <v>3.2786885245901641E-2</v>
      </c>
      <c r="F157" s="34">
        <f>IF(Situk!F42="",ISBLANK(value),Situk!F42/SUM(Situk!F$2:F42))</f>
        <v>1</v>
      </c>
      <c r="G157" s="34">
        <f>IF(Situk!G42="",ISBLANK(value),Situk!G42/SUM(Situk!G$2:G42))</f>
        <v>0.33064516129032256</v>
      </c>
      <c r="H157" s="34">
        <f>IF(Situk!H42="",ISBLANK(value),Situk!H42/SUM(Situk!H$2:H42))</f>
        <v>1</v>
      </c>
      <c r="I157" s="34">
        <f>IF(Situk!I42="",ISBLANK(value),Situk!I42/SUM(Situk!I$2:I42))</f>
        <v>0.39973958333333331</v>
      </c>
      <c r="J157" s="34">
        <f>IF(Situk!J42="",ISBLANK(value),Situk!J42/SUM(Situk!J$2:J42))</f>
        <v>3.1055900621118012E-2</v>
      </c>
      <c r="K157" s="34">
        <f>IF(Situk!K42="",ISBLANK(value),Situk!K42/SUM(Situk!K$2:K42))</f>
        <v>0</v>
      </c>
      <c r="L157" s="34">
        <f>IF(Situk!L42="",ISBLANK(value),Situk!L42/SUM(Situk!L$2:L42))</f>
        <v>1.0980966325036604E-3</v>
      </c>
      <c r="M157" s="34">
        <f>IF(Situk!M42="",ISBLANK(value),Situk!M42/SUM(Situk!M$2:M42))</f>
        <v>0</v>
      </c>
      <c r="N157" s="34">
        <f>IF(Situk!N42="",ISBLANK(value),Situk!N42/SUM(Situk!N$2:N42))</f>
        <v>0</v>
      </c>
      <c r="O157" s="34">
        <f>IF(Situk!O42="",ISBLANK(value),Situk!O42/SUM(Situk!O$2:O42))</f>
        <v>0.71409921671018273</v>
      </c>
      <c r="P157" s="34">
        <f>IF(Situk!P42="",ISBLANK(value),Situk!P42/SUM(Situk!P$2:P42))</f>
        <v>0.18328344462353213</v>
      </c>
      <c r="Q157" s="34">
        <f>IF(Situk!Q42="",ISBLANK(value),Situk!Q42/SUM(Situk!Q$2:Q42))</f>
        <v>0.40112704918032788</v>
      </c>
      <c r="R157" s="34">
        <f>IF(Situk!R42="",ISBLANK(value),Situk!R42/SUM(Situk!R$2:R42))</f>
        <v>0.11358024691358025</v>
      </c>
      <c r="S157" s="34">
        <f>IF(Situk!S42="",ISBLANK(value),Situk!S42/SUM(Situk!S$2:S42))</f>
        <v>0.11751982696467195</v>
      </c>
      <c r="T157" s="34">
        <f>IF(Situk!T42="",ISBLANK(value),Situk!T42/SUM(Situk!T$2:T42))</f>
        <v>4.2559148817023662E-2</v>
      </c>
      <c r="U157" s="34">
        <f>IF(Situk!U42="",ISBLANK(value),Situk!U42/SUM(Situk!U$2:U42))</f>
        <v>0</v>
      </c>
      <c r="V157" s="34">
        <f>IF(Situk!V42="",ISBLANK(value),Situk!V42/SUM(Situk!V$2:V42))</f>
        <v>0.45825602968460111</v>
      </c>
      <c r="W157" s="34" t="e">
        <f>IF(Situk!W42="",ISBLANK(value),Situk!W42/SUM(Situk!W$2:W42))</f>
        <v>#DIV/0!</v>
      </c>
      <c r="X157" s="34">
        <f>IF(Situk!X42="",ISBLANK(value),Situk!X42/SUM(Situk!X$2:X42))</f>
        <v>5.028710631633896E-2</v>
      </c>
      <c r="Y157" s="34">
        <f>IF(Situk!Y42="",ISBLANK(value),Situk!Y42/SUM(Situk!Y$2:Y42))</f>
        <v>0.40551181102362205</v>
      </c>
      <c r="Z157" s="34">
        <f>IF(Situk!Z42="",ISBLANK(value),Situk!Z42/SUM(Situk!Z$2:Z42))</f>
        <v>0.62756052141526997</v>
      </c>
      <c r="AA157" s="34">
        <f>IF(Situk!AA42="",ISBLANK(value),Situk!AA42/SUM(Situk!AA$2:AA42))</f>
        <v>0.1</v>
      </c>
      <c r="AB157" s="34">
        <f>IF(Situk!AB42="",ISBLANK(value),Situk!AB42/SUM(Situk!AB$2:AB42))</f>
        <v>0.17027027027027028</v>
      </c>
      <c r="AC157" s="34">
        <f>IF(Situk!AC42="",ISBLANK(value),Situk!AC42/SUM(Situk!AC$2:AC42))</f>
        <v>0.95309381237524948</v>
      </c>
      <c r="AD157" s="34">
        <f>IF(Situk!AD42="",ISBLANK(value),Situk!AD42/SUM(Situk!AD$2:AD42))</f>
        <v>0.57534246575342463</v>
      </c>
      <c r="AE157" s="34">
        <f>IF(Situk!AE42="",ISBLANK(value),Situk!AE42/SUM(Situk!AE$2:AE42))</f>
        <v>0</v>
      </c>
      <c r="AF157" s="34">
        <f>IF(Situk!AF42="",ISBLANK(value),Situk!AF42/SUM(Situk!AF$2:AF42))</f>
        <v>2.6083693000562957E-2</v>
      </c>
      <c r="AG157" s="34">
        <f>IF(Situk!AG42="",ISBLANK(value),Situk!AG42/SUM(Situk!AG$2:AG42))</f>
        <v>0.6428571428571429</v>
      </c>
      <c r="AH157" s="34">
        <f>IF(Situk!AH42="",ISBLANK(value),Situk!AH42/SUM(Situk!AH$2:AH42))</f>
        <v>0.36296296296296299</v>
      </c>
      <c r="AI157" s="34">
        <f>IF(Situk!AI42="",ISBLANK(value),Situk!AI42/SUM(Situk!AI$2:AI42))</f>
        <v>0</v>
      </c>
      <c r="AJ157" s="34">
        <f>IF(Situk!AJ42="",ISBLANK(value),Situk!AJ42/SUM(Situk!AJ$2:AJ42))</f>
        <v>0</v>
      </c>
    </row>
    <row r="158" spans="1:36" x14ac:dyDescent="0.25">
      <c r="A158" s="1">
        <v>44358</v>
      </c>
      <c r="B158" s="3">
        <v>162</v>
      </c>
      <c r="C158" s="34">
        <f>IF(Situk!C43="",ISBLANK(value),Situk!C43/SUM(Situk!C$2:C43))</f>
        <v>0.25</v>
      </c>
      <c r="D158" s="34">
        <f>IF(Situk!D43="",ISBLANK(value),Situk!D43/SUM(Situk!D$2:D43))</f>
        <v>0.86247723132969034</v>
      </c>
      <c r="E158" s="34">
        <f>IF(Situk!E43="",ISBLANK(value),Situk!E43/SUM(Situk!E$2:E43))</f>
        <v>1.6129032258064516E-2</v>
      </c>
      <c r="F158" s="34">
        <f>IF(Situk!F43="",ISBLANK(value),Situk!F43/SUM(Situk!F$2:F43))</f>
        <v>0</v>
      </c>
      <c r="G158" s="34">
        <f>IF(Situk!G43="",ISBLANK(value),Situk!G43/SUM(Situk!G$2:G43))</f>
        <v>0.35416666666666669</v>
      </c>
      <c r="H158" s="34">
        <f>IF(Situk!H43="",ISBLANK(value),Situk!H43/SUM(Situk!H$2:H43))</f>
        <v>6.0453400503778336E-2</v>
      </c>
      <c r="I158" s="34">
        <f>IF(Situk!I43="",ISBLANK(value),Situk!I43/SUM(Situk!I$2:I43))</f>
        <v>2.6615969581749048E-2</v>
      </c>
      <c r="J158" s="34">
        <f>IF(Situk!J43="",ISBLANK(value),Situk!J43/SUM(Situk!J$2:J43))</f>
        <v>0.12972972972972974</v>
      </c>
      <c r="K158" s="34">
        <f>IF(Situk!K43="",ISBLANK(value),Situk!K43/SUM(Situk!K$2:K43))</f>
        <v>0</v>
      </c>
      <c r="L158" s="34">
        <f>IF(Situk!L43="",ISBLANK(value),Situk!L43/SUM(Situk!L$2:L43))</f>
        <v>0</v>
      </c>
      <c r="M158" s="34">
        <f>IF(Situk!M43="",ISBLANK(value),Situk!M43/SUM(Situk!M$2:M43))</f>
        <v>0.66299559471365643</v>
      </c>
      <c r="N158" s="34">
        <f>IF(Situk!N43="",ISBLANK(value),Situk!N43/SUM(Situk!N$2:N43))</f>
        <v>0</v>
      </c>
      <c r="O158" s="34">
        <f>IF(Situk!O43="",ISBLANK(value),Situk!O43/SUM(Situk!O$2:O43))</f>
        <v>0</v>
      </c>
      <c r="P158" s="34">
        <f>IF(Situk!P43="",ISBLANK(value),Situk!P43/SUM(Situk!P$2:P43))</f>
        <v>3.9371820393718206E-2</v>
      </c>
      <c r="Q158" s="34">
        <f>IF(Situk!Q43="",ISBLANK(value),Situk!Q43/SUM(Situk!Q$2:Q43))</f>
        <v>2.106318956870612E-2</v>
      </c>
      <c r="R158" s="34">
        <f>IF(Situk!R43="",ISBLANK(value),Situk!R43/SUM(Situk!R$2:R43))</f>
        <v>0.11054172767203514</v>
      </c>
      <c r="S158" s="34">
        <f>IF(Situk!S43="",ISBLANK(value),Situk!S43/SUM(Situk!S$2:S43))</f>
        <v>9.0491803278688526E-2</v>
      </c>
      <c r="T158" s="34">
        <f>IF(Situk!T43="",ISBLANK(value),Situk!T43/SUM(Situk!T$2:T43))</f>
        <v>2.1037483725073667E-2</v>
      </c>
      <c r="U158" s="34">
        <f>IF(Situk!U43="",ISBLANK(value),Situk!U43/SUM(Situk!U$2:U43))</f>
        <v>0</v>
      </c>
      <c r="V158" s="34">
        <f>IF(Situk!V43="",ISBLANK(value),Situk!V43/SUM(Situk!V$2:V43))</f>
        <v>0.21997105643994211</v>
      </c>
      <c r="W158" s="34" t="e">
        <f>IF(Situk!W43="",ISBLANK(value),Situk!W43/SUM(Situk!W$2:W43))</f>
        <v>#DIV/0!</v>
      </c>
      <c r="X158" s="34">
        <f>IF(Situk!X43="",ISBLANK(value),Situk!X43/SUM(Situk!X$2:X43))</f>
        <v>8.5163960522126714E-2</v>
      </c>
      <c r="Y158" s="34">
        <f>IF(Situk!Y43="",ISBLANK(value),Situk!Y43/SUM(Situk!Y$2:Y43))</f>
        <v>0</v>
      </c>
      <c r="Z158" s="34">
        <f>IF(Situk!Z43="",ISBLANK(value),Situk!Z43/SUM(Situk!Z$2:Z43))</f>
        <v>0.38698630136986301</v>
      </c>
      <c r="AA158" s="34">
        <f>IF(Situk!AA43="",ISBLANK(value),Situk!AA43/SUM(Situk!AA$2:AA43))</f>
        <v>0</v>
      </c>
      <c r="AB158" s="34">
        <f>IF(Situk!AB43="",ISBLANK(value),Situk!AB43/SUM(Situk!AB$2:AB43))</f>
        <v>0.18304261426363436</v>
      </c>
      <c r="AC158" s="34">
        <f>IF(Situk!AC43="",ISBLANK(value),Situk!AC43/SUM(Situk!AC$2:AC43))</f>
        <v>0.1958266452648475</v>
      </c>
      <c r="AD158" s="34">
        <f>IF(Situk!AD43="",ISBLANK(value),Situk!AD43/SUM(Situk!AD$2:AD43))</f>
        <v>0.85311871227364189</v>
      </c>
      <c r="AE158" s="34">
        <f>IF(Situk!AE43="",ISBLANK(value),Situk!AE43/SUM(Situk!AE$2:AE43))</f>
        <v>0</v>
      </c>
      <c r="AF158" s="34">
        <f>IF(Situk!AF43="",ISBLANK(value),Situk!AF43/SUM(Situk!AF$2:AF43))</f>
        <v>7.6350093109869644E-3</v>
      </c>
      <c r="AG158" s="34">
        <f>IF(Situk!AG43="",ISBLANK(value),Situk!AG43/SUM(Situk!AG$2:AG43))</f>
        <v>6.6666666666666666E-2</v>
      </c>
      <c r="AH158" s="34">
        <f>IF(Situk!AH43="",ISBLANK(value),Situk!AH43/SUM(Situk!AH$2:AH43))</f>
        <v>0</v>
      </c>
      <c r="AI158" s="34">
        <f>IF(Situk!AI43="",ISBLANK(value),Situk!AI43/SUM(Situk!AI$2:AI43))</f>
        <v>0</v>
      </c>
      <c r="AJ158" s="34">
        <f>IF(Situk!AJ43="",ISBLANK(value),Situk!AJ43/SUM(Situk!AJ$2:AJ43))</f>
        <v>0.84090909090909094</v>
      </c>
    </row>
    <row r="159" spans="1:36" x14ac:dyDescent="0.25">
      <c r="A159" s="1">
        <v>44359</v>
      </c>
      <c r="B159" s="3">
        <v>163</v>
      </c>
      <c r="C159" s="34">
        <f>IF(Situk!C44="",ISBLANK(value),Situk!C44/SUM(Situk!C$2:C44))</f>
        <v>0</v>
      </c>
      <c r="D159" s="34">
        <f>IF(Situk!D44="",ISBLANK(value),Situk!D44/SUM(Situk!D$2:D44))</f>
        <v>0.38071065989847713</v>
      </c>
      <c r="E159" s="34">
        <f>IF(Situk!E44="",ISBLANK(value),Situk!E44/SUM(Situk!E$2:E44))</f>
        <v>0</v>
      </c>
      <c r="F159" s="34">
        <f>IF(Situk!F44="",ISBLANK(value),Situk!F44/SUM(Situk!F$2:F44))</f>
        <v>0.6</v>
      </c>
      <c r="G159" s="34">
        <f>IF(Situk!G44="",ISBLANK(value),Situk!G44/SUM(Situk!G$2:G44))</f>
        <v>0.34133790737564323</v>
      </c>
      <c r="H159" s="34">
        <f>IF(Situk!H44="",ISBLANK(value),Situk!H44/SUM(Situk!H$2:H44))</f>
        <v>0.11777777777777777</v>
      </c>
      <c r="I159" s="34">
        <f>IF(Situk!I44="",ISBLANK(value),Situk!I44/SUM(Situk!I$2:I44))</f>
        <v>0.33248730964467005</v>
      </c>
      <c r="J159" s="34">
        <f>IF(Situk!J44="",ISBLANK(value),Situk!J44/SUM(Situk!J$2:J44))</f>
        <v>0</v>
      </c>
      <c r="K159" s="34">
        <f>IF(Situk!K44="",ISBLANK(value),Situk!K44/SUM(Situk!K$2:K44))</f>
        <v>0</v>
      </c>
      <c r="L159" s="34">
        <f>IF(Situk!L44="",ISBLANK(value),Situk!L44/SUM(Situk!L$2:L44))</f>
        <v>7.988380537400145E-3</v>
      </c>
      <c r="M159" s="34">
        <f>IF(Situk!M44="",ISBLANK(value),Situk!M44/SUM(Situk!M$2:M44))</f>
        <v>0.62103505843071782</v>
      </c>
      <c r="N159" s="34">
        <f>IF(Situk!N44="",ISBLANK(value),Situk!N44/SUM(Situk!N$2:N44))</f>
        <v>0.22222222222222221</v>
      </c>
      <c r="O159" s="34">
        <f>IF(Situk!O44="",ISBLANK(value),Situk!O44/SUM(Situk!O$2:O44))</f>
        <v>0</v>
      </c>
      <c r="P159" s="34">
        <f>IF(Situk!P44="",ISBLANK(value),Situk!P44/SUM(Situk!P$2:P44))</f>
        <v>6.6312997347480103E-4</v>
      </c>
      <c r="Q159" s="34">
        <f>IF(Situk!Q44="",ISBLANK(value),Situk!Q44/SUM(Situk!Q$2:Q44))</f>
        <v>0.12620508326029797</v>
      </c>
      <c r="R159" s="34">
        <f>IF(Situk!R44="",ISBLANK(value),Situk!R44/SUM(Situk!R$2:R44))</f>
        <v>1.5613740091280326E-2</v>
      </c>
      <c r="S159" s="34">
        <f>IF(Situk!S44="",ISBLANK(value),Situk!S44/SUM(Situk!S$2:S44))</f>
        <v>0.1752298539751217</v>
      </c>
      <c r="T159" s="34">
        <f>IF(Situk!T44="",ISBLANK(value),Situk!T44/SUM(Situk!T$2:T44))</f>
        <v>3.2999801206016831E-2</v>
      </c>
      <c r="U159" s="34">
        <f>IF(Situk!U44="",ISBLANK(value),Situk!U44/SUM(Situk!U$2:U44))</f>
        <v>0.92484342379958251</v>
      </c>
      <c r="V159" s="34">
        <f>IF(Situk!V44="",ISBLANK(value),Situk!V44/SUM(Situk!V$2:V44))</f>
        <v>4.3227665706051877E-3</v>
      </c>
      <c r="W159" s="34">
        <f>IF(Situk!W44="",ISBLANK(value),Situk!W44/SUM(Situk!W$2:W44))</f>
        <v>1</v>
      </c>
      <c r="X159" s="34">
        <f>IF(Situk!X44="",ISBLANK(value),Situk!X44/SUM(Situk!X$2:X44))</f>
        <v>3.3317467872441696E-3</v>
      </c>
      <c r="Y159" s="34">
        <f>IF(Situk!Y44="",ISBLANK(value),Situk!Y44/SUM(Situk!Y$2:Y44))</f>
        <v>0</v>
      </c>
      <c r="Z159" s="34">
        <f>IF(Situk!Z44="",ISBLANK(value),Situk!Z44/SUM(Situk!Z$2:Z44))</f>
        <v>4.8859934853420196E-2</v>
      </c>
      <c r="AA159" s="34">
        <f>IF(Situk!AA44="",ISBLANK(value),Situk!AA44/SUM(Situk!AA$2:AA44))</f>
        <v>0</v>
      </c>
      <c r="AB159" s="34">
        <f>IF(Situk!AB44="",ISBLANK(value),Situk!AB44/SUM(Situk!AB$2:AB44))</f>
        <v>0.24692384436315265</v>
      </c>
      <c r="AC159" s="34">
        <f>IF(Situk!AC44="",ISBLANK(value),Situk!AC44/SUM(Situk!AC$2:AC44))</f>
        <v>0.27976878612716766</v>
      </c>
      <c r="AD159" s="34">
        <f>IF(Situk!AD44="",ISBLANK(value),Situk!AD44/SUM(Situk!AD$2:AD44))</f>
        <v>6.0491493383742913E-2</v>
      </c>
      <c r="AE159" s="34">
        <f>IF(Situk!AE44="",ISBLANK(value),Situk!AE44/SUM(Situk!AE$2:AE44))</f>
        <v>0</v>
      </c>
      <c r="AF159" s="34">
        <f>IF(Situk!AF44="",ISBLANK(value),Situk!AF44/SUM(Situk!AF$2:AF44))</f>
        <v>0.11097621544064896</v>
      </c>
      <c r="AG159" s="34">
        <f>IF(Situk!AG44="",ISBLANK(value),Situk!AG44/SUM(Situk!AG$2:AG44))</f>
        <v>0.375</v>
      </c>
      <c r="AH159" s="34">
        <f>IF(Situk!AH44="",ISBLANK(value),Situk!AH44/SUM(Situk!AH$2:AH44))</f>
        <v>0.2278926528816542</v>
      </c>
      <c r="AI159" s="34">
        <f>IF(Situk!AI44="",ISBLANK(value),Situk!AI44/SUM(Situk!AI$2:AI44))</f>
        <v>0</v>
      </c>
      <c r="AJ159" s="34">
        <f>IF(Situk!AJ44="",ISBLANK(value),Situk!AJ44/SUM(Situk!AJ$2:AJ44))</f>
        <v>0.26666666666666666</v>
      </c>
    </row>
    <row r="160" spans="1:36" x14ac:dyDescent="0.25">
      <c r="A160" s="1">
        <v>44360</v>
      </c>
      <c r="B160" s="3">
        <v>164</v>
      </c>
      <c r="C160" s="34">
        <f>IF(Situk!C45="",ISBLANK(value),Situk!C45/SUM(Situk!C$2:C45))</f>
        <v>0</v>
      </c>
      <c r="D160" s="34">
        <f>IF(Situk!D45="",ISBLANK(value),Situk!D45/SUM(Situk!D$2:D45))</f>
        <v>0.12444444444444444</v>
      </c>
      <c r="E160" s="34">
        <f>IF(Situk!E45="",ISBLANK(value),Situk!E45/SUM(Situk!E$2:E45))</f>
        <v>0.58389261744966447</v>
      </c>
      <c r="F160" s="34">
        <f>IF(Situk!F45="",ISBLANK(value),Situk!F45/SUM(Situk!F$2:F45))</f>
        <v>0.9568965517241379</v>
      </c>
      <c r="G160" s="34">
        <f>IF(Situk!G45="",ISBLANK(value),Situk!G45/SUM(Situk!G$2:G45))</f>
        <v>0.22162883845126835</v>
      </c>
      <c r="H160" s="34">
        <f>IF(Situk!H45="",ISBLANK(value),Situk!H45/SUM(Situk!H$2:H45))</f>
        <v>0.57020057306590255</v>
      </c>
      <c r="I160" s="34">
        <f>IF(Situk!I45="",ISBLANK(value),Situk!I45/SUM(Situk!I$2:I45))</f>
        <v>1.5820149875104082E-2</v>
      </c>
      <c r="J160" s="34">
        <f>IF(Situk!J45="",ISBLANK(value),Situk!J45/SUM(Situk!J$2:J45))</f>
        <v>0</v>
      </c>
      <c r="K160" s="34">
        <f>IF(Situk!K45="",ISBLANK(value),Situk!K45/SUM(Situk!K$2:K45))</f>
        <v>0.8571428571428571</v>
      </c>
      <c r="L160" s="34">
        <f>IF(Situk!L45="",ISBLANK(value),Situk!L45/SUM(Situk!L$2:L45))</f>
        <v>3.1645569620253167E-2</v>
      </c>
      <c r="M160" s="34">
        <f>IF(Situk!M45="",ISBLANK(value),Situk!M45/SUM(Situk!M$2:M45))</f>
        <v>0.40308918784255104</v>
      </c>
      <c r="N160" s="34">
        <f>IF(Situk!N45="",ISBLANK(value),Situk!N45/SUM(Situk!N$2:N45))</f>
        <v>0.90546218487394958</v>
      </c>
      <c r="O160" s="34">
        <f>IF(Situk!O45="",ISBLANK(value),Situk!O45/SUM(Situk!O$2:O45))</f>
        <v>0</v>
      </c>
      <c r="P160" s="34">
        <f>IF(Situk!P45="",ISBLANK(value),Situk!P45/SUM(Situk!P$2:P45))</f>
        <v>0</v>
      </c>
      <c r="Q160" s="34">
        <f>IF(Situk!Q45="",ISBLANK(value),Situk!Q45/SUM(Situk!Q$2:Q45))</f>
        <v>0</v>
      </c>
      <c r="R160" s="34">
        <f>IF(Situk!R45="",ISBLANK(value),Situk!R45/SUM(Situk!R$2:R45))</f>
        <v>2.4373095851886573E-2</v>
      </c>
      <c r="S160" s="34">
        <f>IF(Situk!S45="",ISBLANK(value),Situk!S45/SUM(Situk!S$2:S45))</f>
        <v>6.3797468354430384E-2</v>
      </c>
      <c r="T160" s="34">
        <f>IF(Situk!T45="",ISBLANK(value),Situk!T45/SUM(Situk!T$2:T45))</f>
        <v>3.3804981112747295E-2</v>
      </c>
      <c r="U160" s="34">
        <f>IF(Situk!U45="",ISBLANK(value),Situk!U45/SUM(Situk!U$2:U45))</f>
        <v>5.8939096267190572E-2</v>
      </c>
      <c r="V160" s="34">
        <f>IF(Situk!V45="",ISBLANK(value),Situk!V45/SUM(Situk!V$2:V45))</f>
        <v>0</v>
      </c>
      <c r="W160" s="34">
        <f>IF(Situk!W45="",ISBLANK(value),Situk!W45/SUM(Situk!W$2:W45))</f>
        <v>0</v>
      </c>
      <c r="X160" s="34">
        <f>IF(Situk!X45="",ISBLANK(value),Situk!X45/SUM(Situk!X$2:X45))</f>
        <v>3.4910427193385392E-2</v>
      </c>
      <c r="Y160" s="34">
        <f>IF(Situk!Y45="",ISBLANK(value),Situk!Y45/SUM(Situk!Y$2:Y45))</f>
        <v>0.67225806451612902</v>
      </c>
      <c r="Z160" s="34">
        <f>IF(Situk!Z45="",ISBLANK(value),Situk!Z45/SUM(Situk!Z$2:Z45))</f>
        <v>2.1668472372697724E-3</v>
      </c>
      <c r="AA160" s="34">
        <f>IF(Situk!AA45="",ISBLANK(value),Situk!AA45/SUM(Situk!AA$2:AA45))</f>
        <v>0.23076923076923078</v>
      </c>
      <c r="AB160" s="34">
        <f>IF(Situk!AB45="",ISBLANK(value),Situk!AB45/SUM(Situk!AB$2:AB45))</f>
        <v>1.0796445477950336E-3</v>
      </c>
      <c r="AC160" s="34">
        <f>IF(Situk!AC45="",ISBLANK(value),Situk!AC45/SUM(Situk!AC$2:AC45))</f>
        <v>0.45835942391984974</v>
      </c>
      <c r="AD160" s="34">
        <f>IF(Situk!AD45="",ISBLANK(value),Situk!AD45/SUM(Situk!AD$2:AD45))</f>
        <v>0.51909090909090905</v>
      </c>
      <c r="AE160" s="34">
        <f>IF(Situk!AE45="",ISBLANK(value),Situk!AE45/SUM(Situk!AE$2:AE45))</f>
        <v>2.7027027027027029E-2</v>
      </c>
      <c r="AF160" s="34">
        <f>IF(Situk!AF45="",ISBLANK(value),Situk!AF45/SUM(Situk!AF$2:AF45))</f>
        <v>0.14203872922683586</v>
      </c>
      <c r="AG160" s="34">
        <f>IF(Situk!AG45="",ISBLANK(value),Situk!AG45/SUM(Situk!AG$2:AG45))</f>
        <v>0.1111111111111111</v>
      </c>
      <c r="AH160" s="34">
        <f>IF(Situk!AH45="",ISBLANK(value),Situk!AH45/SUM(Situk!AH$2:AH45))</f>
        <v>9.5860566448801744E-3</v>
      </c>
      <c r="AI160" s="34">
        <f>IF(Situk!AI45="",ISBLANK(value),Situk!AI45/SUM(Situk!AI$2:AI45))</f>
        <v>0</v>
      </c>
      <c r="AJ160" s="34">
        <f>IF(Situk!AJ45="",ISBLANK(value),Situk!AJ45/SUM(Situk!AJ$2:AJ45))</f>
        <v>7.6923076923076927E-2</v>
      </c>
    </row>
    <row r="161" spans="1:36" x14ac:dyDescent="0.25">
      <c r="A161" s="1">
        <v>44361</v>
      </c>
      <c r="B161" s="3">
        <v>165</v>
      </c>
      <c r="C161" s="34">
        <f>IF(Situk!C46="",ISBLANK(value),Situk!C46/SUM(Situk!C$2:C46))</f>
        <v>0</v>
      </c>
      <c r="D161" s="34">
        <f>IF(Situk!D46="",ISBLANK(value),Situk!D46/SUM(Situk!D$2:D46))</f>
        <v>0.10039982230119947</v>
      </c>
      <c r="E161" s="34">
        <f>IF(Situk!E46="",ISBLANK(value),Situk!E46/SUM(Situk!E$2:E46))</f>
        <v>0.63834951456310685</v>
      </c>
      <c r="F161" s="34">
        <f>IF(Situk!F46="",ISBLANK(value),Situk!F46/SUM(Situk!F$2:F46))</f>
        <v>0</v>
      </c>
      <c r="G161" s="34">
        <f>IF(Situk!G46="",ISBLANK(value),Situk!G46/SUM(Situk!G$2:G46))</f>
        <v>0.26352015732546707</v>
      </c>
      <c r="H161" s="34">
        <f>IF(Situk!H46="",ISBLANK(value),Situk!H46/SUM(Situk!H$2:H46))</f>
        <v>0.5597140454163162</v>
      </c>
      <c r="I161" s="34">
        <f>IF(Situk!I46="",ISBLANK(value),Situk!I46/SUM(Situk!I$2:I46))</f>
        <v>4.1459369817578775E-3</v>
      </c>
      <c r="J161" s="34">
        <f>IF(Situk!J46="",ISBLANK(value),Situk!J46/SUM(Situk!J$2:J46))</f>
        <v>2.1164021164021163E-2</v>
      </c>
      <c r="K161" s="34">
        <f>IF(Situk!K46="",ISBLANK(value),Situk!K46/SUM(Situk!K$2:K46))</f>
        <v>7.1428571428571425E-2</v>
      </c>
      <c r="L161" s="34">
        <f>IF(Situk!L46="",ISBLANK(value),Situk!L46/SUM(Situk!L$2:L46))</f>
        <v>0.26378462334972819</v>
      </c>
      <c r="M161" s="34">
        <f>IF(Situk!M46="",ISBLANK(value),Situk!M46/SUM(Situk!M$2:M46))</f>
        <v>0.20890815924320064</v>
      </c>
      <c r="N161" s="34">
        <f>IF(Situk!N46="",ISBLANK(value),Situk!N46/SUM(Situk!N$2:N46))</f>
        <v>0</v>
      </c>
      <c r="O161" s="34">
        <f>IF(Situk!O46="",ISBLANK(value),Situk!O46/SUM(Situk!O$2:O46))</f>
        <v>0.251953125</v>
      </c>
      <c r="P161" s="34">
        <f>IF(Situk!P46="",ISBLANK(value),Situk!P46/SUM(Situk!P$2:P46))</f>
        <v>0.10291493158834028</v>
      </c>
      <c r="Q161" s="34">
        <f>IF(Situk!Q46="",ISBLANK(value),Situk!Q46/SUM(Situk!Q$2:Q46))</f>
        <v>8.9021956087824358E-2</v>
      </c>
      <c r="R161" s="34">
        <f>IF(Situk!R46="",ISBLANK(value),Situk!R46/SUM(Situk!R$2:R46))</f>
        <v>0.32961508248232524</v>
      </c>
      <c r="S161" s="34">
        <f>IF(Situk!S46="",ISBLANK(value),Situk!S46/SUM(Situk!S$2:S46))</f>
        <v>0.14242292661745548</v>
      </c>
      <c r="T161" s="34">
        <f>IF(Situk!T46="",ISBLANK(value),Situk!T46/SUM(Situk!T$2:T46))</f>
        <v>7.3090123299860178E-3</v>
      </c>
      <c r="U161" s="34">
        <f>IF(Situk!U46="",ISBLANK(value),Situk!U46/SUM(Situk!U$2:U46))</f>
        <v>0.43694690265486724</v>
      </c>
      <c r="V161" s="34">
        <f>IF(Situk!V46="",ISBLANK(value),Situk!V46/SUM(Situk!V$2:V46))</f>
        <v>0.1357409713574097</v>
      </c>
      <c r="W161" s="34">
        <f>IF(Situk!W46="",ISBLANK(value),Situk!W46/SUM(Situk!W$2:W46))</f>
        <v>0</v>
      </c>
      <c r="X161" s="34">
        <f>IF(Situk!X46="",ISBLANK(value),Situk!X46/SUM(Situk!X$2:X46))</f>
        <v>0.10436094349972573</v>
      </c>
      <c r="Y161" s="34">
        <f>IF(Situk!Y46="",ISBLANK(value),Situk!Y46/SUM(Situk!Y$2:Y46))</f>
        <v>0</v>
      </c>
      <c r="Z161" s="34">
        <f>IF(Situk!Z46="",ISBLANK(value),Situk!Z46/SUM(Situk!Z$2:Z46))</f>
        <v>5.387931034482759E-3</v>
      </c>
      <c r="AA161" s="34">
        <f>IF(Situk!AA46="",ISBLANK(value),Situk!AA46/SUM(Situk!AA$2:AA46))</f>
        <v>0.13333333333333333</v>
      </c>
      <c r="AB161" s="34">
        <f>IF(Situk!AB46="",ISBLANK(value),Situk!AB46/SUM(Situk!AB$2:AB46))</f>
        <v>0.15269861374991203</v>
      </c>
      <c r="AC161" s="34">
        <f>IF(Situk!AC46="",ISBLANK(value),Situk!AC46/SUM(Situk!AC$2:AC46))</f>
        <v>0.38635926993275699</v>
      </c>
      <c r="AD161" s="34">
        <f>IF(Situk!AD46="",ISBLANK(value),Situk!AD46/SUM(Situk!AD$2:AD46))</f>
        <v>0.18578830495928941</v>
      </c>
      <c r="AE161" s="34">
        <f>IF(Situk!AE46="",ISBLANK(value),Situk!AE46/SUM(Situk!AE$2:AE46))</f>
        <v>7.4999999999999997E-2</v>
      </c>
      <c r="AF161" s="34">
        <f>IF(Situk!AF46="",ISBLANK(value),Situk!AF46/SUM(Situk!AF$2:AF46))</f>
        <v>0.14469101806106746</v>
      </c>
      <c r="AG161" s="34">
        <f>IF(Situk!AG46="",ISBLANK(value),Situk!AG46/SUM(Situk!AG$2:AG46))</f>
        <v>0</v>
      </c>
      <c r="AH161" s="34">
        <f>IF(Situk!AH46="",ISBLANK(value),Situk!AH46/SUM(Situk!AH$2:AH46))</f>
        <v>3.0408340573414424E-3</v>
      </c>
      <c r="AI161" s="34">
        <f>IF(Situk!AI46="",ISBLANK(value),Situk!AI46/SUM(Situk!AI$2:AI46))</f>
        <v>0</v>
      </c>
      <c r="AJ161" s="34">
        <f>IF(Situk!AJ46="",ISBLANK(value),Situk!AJ46/SUM(Situk!AJ$2:AJ46))</f>
        <v>0.93434343434343436</v>
      </c>
    </row>
    <row r="162" spans="1:36" x14ac:dyDescent="0.25">
      <c r="A162" s="1">
        <v>44362</v>
      </c>
      <c r="B162" s="3">
        <v>166</v>
      </c>
      <c r="C162" s="34">
        <f>IF(Situk!C47="",ISBLANK(value),Situk!C47/SUM(Situk!C$2:C47))</f>
        <v>0</v>
      </c>
      <c r="D162" s="34">
        <f>IF(Situk!D47="",ISBLANK(value),Situk!D47/SUM(Situk!D$2:D47))</f>
        <v>1.0114335971855761E-2</v>
      </c>
      <c r="E162" s="34">
        <f>IF(Situk!E47="",ISBLANK(value),Situk!E47/SUM(Situk!E$2:E47))</f>
        <v>0.48241206030150752</v>
      </c>
      <c r="F162" s="34">
        <f>IF(Situk!F47="",ISBLANK(value),Situk!F47/SUM(Situk!F$2:F47))</f>
        <v>0.59440559440559437</v>
      </c>
      <c r="G162" s="34">
        <f>IF(Situk!G47="",ISBLANK(value),Situk!G47/SUM(Situk!G$2:G47))</f>
        <v>0.13299232736572891</v>
      </c>
      <c r="H162" s="34">
        <f>IF(Situk!H47="",ISBLANK(value),Situk!H47/SUM(Situk!H$2:H47))</f>
        <v>0.19932659932659932</v>
      </c>
      <c r="I162" s="34">
        <f>IF(Situk!I47="",ISBLANK(value),Situk!I47/SUM(Situk!I$2:I47))</f>
        <v>0.45528455284552843</v>
      </c>
      <c r="J162" s="34">
        <f>IF(Situk!J47="",ISBLANK(value),Situk!J47/SUM(Situk!J$2:J47))</f>
        <v>9.569377990430622E-2</v>
      </c>
      <c r="K162" s="34">
        <f>IF(Situk!K47="",ISBLANK(value),Situk!K47/SUM(Situk!K$2:K47))</f>
        <v>3.9215686274509803E-2</v>
      </c>
      <c r="L162" s="34">
        <f>IF(Situk!L47="",ISBLANK(value),Situk!L47/SUM(Situk!L$2:L47))</f>
        <v>3.5214785214785216E-2</v>
      </c>
      <c r="M162" s="34">
        <f>IF(Situk!M47="",ISBLANK(value),Situk!M47/SUM(Situk!M$2:M47))</f>
        <v>0</v>
      </c>
      <c r="N162" s="34">
        <f>IF(Situk!N47="",ISBLANK(value),Situk!N47/SUM(Situk!N$2:N47))</f>
        <v>0.54666666666666663</v>
      </c>
      <c r="O162" s="34">
        <f>IF(Situk!O47="",ISBLANK(value),Situk!O47/SUM(Situk!O$2:O47))</f>
        <v>0.69766755240625922</v>
      </c>
      <c r="P162" s="34">
        <f>IF(Situk!P47="",ISBLANK(value),Situk!P47/SUM(Situk!P$2:P47))</f>
        <v>0.12295652173913044</v>
      </c>
      <c r="Q162" s="34">
        <f>IF(Situk!Q47="",ISBLANK(value),Situk!Q47/SUM(Situk!Q$2:Q47))</f>
        <v>0.36901763224181361</v>
      </c>
      <c r="R162" s="34">
        <f>IF(Situk!R47="",ISBLANK(value),Situk!R47/SUM(Situk!R$2:R47))</f>
        <v>0.14643958696526754</v>
      </c>
      <c r="S162" s="34">
        <f>IF(Situk!S47="",ISBLANK(value),Situk!S47/SUM(Situk!S$2:S47))</f>
        <v>0.10874613003095976</v>
      </c>
      <c r="T162" s="34">
        <f>IF(Situk!T47="",ISBLANK(value),Situk!T47/SUM(Situk!T$2:T47))</f>
        <v>2.4490048980097961E-2</v>
      </c>
      <c r="U162" s="34">
        <f>IF(Situk!U47="",ISBLANK(value),Situk!U47/SUM(Situk!U$2:U47))</f>
        <v>0</v>
      </c>
      <c r="V162" s="34">
        <f>IF(Situk!V47="",ISBLANK(value),Situk!V47/SUM(Situk!V$2:V47))</f>
        <v>0</v>
      </c>
      <c r="W162" s="34">
        <f>IF(Situk!W47="",ISBLANK(value),Situk!W47/SUM(Situk!W$2:W47))</f>
        <v>0</v>
      </c>
      <c r="X162" s="34">
        <f>IF(Situk!X47="",ISBLANK(value),Situk!X47/SUM(Situk!X$2:X47))</f>
        <v>2.9415679488885932E-2</v>
      </c>
      <c r="Y162" s="34">
        <f>IF(Situk!Y47="",ISBLANK(value),Situk!Y47/SUM(Situk!Y$2:Y47))</f>
        <v>1.288659793814433E-3</v>
      </c>
      <c r="Z162" s="34">
        <f>IF(Situk!Z47="",ISBLANK(value),Situk!Z47/SUM(Situk!Z$2:Z47))</f>
        <v>0.62820512820512819</v>
      </c>
      <c r="AA162" s="34">
        <f>IF(Situk!AA47="",ISBLANK(value),Situk!AA47/SUM(Situk!AA$2:AA47))</f>
        <v>0</v>
      </c>
      <c r="AB162" s="34">
        <f>IF(Situk!AB47="",ISBLANK(value),Situk!AB47/SUM(Situk!AB$2:AB47))</f>
        <v>0.14148492720352807</v>
      </c>
      <c r="AC162" s="34">
        <f>IF(Situk!AC47="",ISBLANK(value),Situk!AC47/SUM(Situk!AC$2:AC47))</f>
        <v>2.6374859708193043E-2</v>
      </c>
      <c r="AD162" s="34">
        <f>IF(Situk!AD47="",ISBLANK(value),Situk!AD47/SUM(Situk!AD$2:AD47))</f>
        <v>0</v>
      </c>
      <c r="AE162" s="34">
        <f>IF(Situk!AE47="",ISBLANK(value),Situk!AE47/SUM(Situk!AE$2:AE47))</f>
        <v>0.45205479452054792</v>
      </c>
      <c r="AF162" s="34">
        <f>IF(Situk!AF47="",ISBLANK(value),Situk!AF47/SUM(Situk!AF$2:AF47))</f>
        <v>5.3289372795583496E-2</v>
      </c>
      <c r="AG162" s="34">
        <f>IF(Situk!AG47="",ISBLANK(value),Situk!AG47/SUM(Situk!AG$2:AG47))</f>
        <v>0.18181818181818182</v>
      </c>
      <c r="AH162" s="34">
        <f>IF(Situk!AH47="",ISBLANK(value),Situk!AH47/SUM(Situk!AH$2:AH47))</f>
        <v>1.3015184381778742E-3</v>
      </c>
      <c r="AI162" s="34">
        <f>IF(Situk!AI47="",ISBLANK(value),Situk!AI47/SUM(Situk!AI$2:AI47))</f>
        <v>0</v>
      </c>
      <c r="AJ162" s="34">
        <f>IF(Situk!AJ47="",ISBLANK(value),Situk!AJ47/SUM(Situk!AJ$2:AJ47))</f>
        <v>0.25842696629213485</v>
      </c>
    </row>
    <row r="163" spans="1:36" x14ac:dyDescent="0.25">
      <c r="A163" s="1">
        <v>44363</v>
      </c>
      <c r="B163" s="3">
        <v>167</v>
      </c>
      <c r="C163" s="34">
        <f>IF(Situk!C48="",ISBLANK(value),Situk!C48/SUM(Situk!C$2:C48))</f>
        <v>0</v>
      </c>
      <c r="D163" s="34">
        <f>IF(Situk!D48="",ISBLANK(value),Situk!D48/SUM(Situk!D$2:D48))</f>
        <v>8.7873462214411243E-4</v>
      </c>
      <c r="E163" s="34">
        <f>IF(Situk!E48="",ISBLANK(value),Situk!E48/SUM(Situk!E$2:E48))</f>
        <v>0.17853457172342621</v>
      </c>
      <c r="F163" s="34">
        <f>IF(Situk!F48="",ISBLANK(value),Situk!F48/SUM(Situk!F$2:F48))</f>
        <v>3.7037037037037035E-2</v>
      </c>
      <c r="G163" s="34">
        <f>IF(Situk!G48="",ISBLANK(value),Situk!G48/SUM(Situk!G$2:G48))</f>
        <v>2.331390507910075E-2</v>
      </c>
      <c r="H163" s="34">
        <f>IF(Situk!H48="",ISBLANK(value),Situk!H48/SUM(Situk!H$2:H48))</f>
        <v>7.5054500155714729E-2</v>
      </c>
      <c r="I163" s="34">
        <f>IF(Situk!I48="",ISBLANK(value),Situk!I48/SUM(Situk!I$2:I48))</f>
        <v>0.24591280653950953</v>
      </c>
      <c r="J163" s="34">
        <f>IF(Situk!J48="",ISBLANK(value),Situk!J48/SUM(Situk!J$2:J48))</f>
        <v>0.55907172995780585</v>
      </c>
      <c r="K163" s="34">
        <f>IF(Situk!K48="",ISBLANK(value),Situk!K48/SUM(Situk!K$2:K48))</f>
        <v>0.46875</v>
      </c>
      <c r="L163" s="34">
        <f>IF(Situk!L48="",ISBLANK(value),Situk!L48/SUM(Situk!L$2:L48))</f>
        <v>0.17984432609586234</v>
      </c>
      <c r="M163" s="34">
        <f>IF(Situk!M48="",ISBLANK(value),Situk!M48/SUM(Situk!M$2:M48))</f>
        <v>4.3171114599686025E-3</v>
      </c>
      <c r="N163" s="34">
        <f>IF(Situk!N48="",ISBLANK(value),Situk!N48/SUM(Situk!N$2:N48))</f>
        <v>0.20933734939759036</v>
      </c>
      <c r="O163" s="34">
        <f>IF(Situk!O48="",ISBLANK(value),Situk!O48/SUM(Situk!O$2:O48))</f>
        <v>3.2371983519717479E-3</v>
      </c>
      <c r="P163" s="34">
        <f>IF(Situk!P48="",ISBLANK(value),Situk!P48/SUM(Situk!P$2:P48))</f>
        <v>5.7531552204556628E-2</v>
      </c>
      <c r="Q163" s="34">
        <f>IF(Situk!Q48="",ISBLANK(value),Situk!Q48/SUM(Situk!Q$2:Q48))</f>
        <v>0.26847245255205454</v>
      </c>
      <c r="R163" s="34">
        <f>IF(Situk!R48="",ISBLANK(value),Situk!R48/SUM(Situk!R$2:R48))</f>
        <v>1.6875411997363216E-2</v>
      </c>
      <c r="S163" s="34">
        <f>IF(Situk!S48="",ISBLANK(value),Situk!S48/SUM(Situk!S$2:S48))</f>
        <v>1.5455950540958269E-3</v>
      </c>
      <c r="T163" s="34">
        <f>IF(Situk!T48="",ISBLANK(value),Situk!T48/SUM(Situk!T$2:T48))</f>
        <v>1.6644311669308621E-2</v>
      </c>
      <c r="U163" s="34">
        <f>IF(Situk!U48="",ISBLANK(value),Situk!U48/SUM(Situk!U$2:U48))</f>
        <v>2.2075055187637969E-3</v>
      </c>
      <c r="V163" s="34">
        <f>IF(Situk!V48="",ISBLANK(value),Situk!V48/SUM(Situk!V$2:V48))</f>
        <v>0.28111011638316918</v>
      </c>
      <c r="W163" s="34">
        <f>IF(Situk!W48="",ISBLANK(value),Situk!W48/SUM(Situk!W$2:W48))</f>
        <v>0</v>
      </c>
      <c r="X163" s="34">
        <f>IF(Situk!X48="",ISBLANK(value),Situk!X48/SUM(Situk!X$2:X48))</f>
        <v>5.3420687917349122E-2</v>
      </c>
      <c r="Y163" s="34">
        <f>IF(Situk!Y48="",ISBLANK(value),Situk!Y48/SUM(Situk!Y$2:Y48))</f>
        <v>0.39540319439033894</v>
      </c>
      <c r="Z163" s="34">
        <f>IF(Situk!Z48="",ISBLANK(value),Situk!Z48/SUM(Situk!Z$2:Z48))</f>
        <v>0.19845857418111754</v>
      </c>
      <c r="AA163" s="34">
        <f>IF(Situk!AA48="",ISBLANK(value),Situk!AA48/SUM(Situk!AA$2:AA48))</f>
        <v>0.11764705882352941</v>
      </c>
      <c r="AB163" s="34">
        <f>IF(Situk!AB48="",ISBLANK(value),Situk!AB48/SUM(Situk!AB$2:AB48))</f>
        <v>0.17218443688737747</v>
      </c>
      <c r="AC163" s="34">
        <f>IF(Situk!AC48="",ISBLANK(value),Situk!AC48/SUM(Situk!AC$2:AC48))</f>
        <v>6.6852853901204393E-2</v>
      </c>
      <c r="AD163" s="34">
        <f>IF(Situk!AD48="",ISBLANK(value),Situk!AD48/SUM(Situk!AD$2:AD48))</f>
        <v>0.22356321839080459</v>
      </c>
      <c r="AE163" s="34">
        <f>IF(Situk!AE48="",ISBLANK(value),Situk!AE48/SUM(Situk!AE$2:AE48))</f>
        <v>0.92150537634408602</v>
      </c>
      <c r="AF163" s="34">
        <f>IF(Situk!AF48="",ISBLANK(value),Situk!AF48/SUM(Situk!AF$2:AF48))</f>
        <v>7.6469469279056498E-3</v>
      </c>
      <c r="AG163" s="34">
        <f>IF(Situk!AG48="",ISBLANK(value),Situk!AG48/SUM(Situk!AG$2:AG48))</f>
        <v>0.15384615384615385</v>
      </c>
      <c r="AH163" s="34">
        <f>IF(Situk!AH48="",ISBLANK(value),Situk!AH48/SUM(Situk!AH$2:AH48))</f>
        <v>2.2891055532005086E-2</v>
      </c>
      <c r="AI163" s="34">
        <f>IF(Situk!AI48="",ISBLANK(value),Situk!AI48/SUM(Situk!AI$2:AI48))</f>
        <v>0</v>
      </c>
      <c r="AJ163" s="34">
        <f>IF(Situk!AJ48="",ISBLANK(value),Situk!AJ48/SUM(Situk!AJ$2:AJ48))</f>
        <v>0.66889880952380953</v>
      </c>
    </row>
    <row r="164" spans="1:36" x14ac:dyDescent="0.25">
      <c r="A164" s="1">
        <v>44364</v>
      </c>
      <c r="B164" s="3">
        <v>168</v>
      </c>
      <c r="C164" s="34">
        <f>IF(Situk!C49="",ISBLANK(value),Situk!C49/SUM(Situk!C$2:C49))</f>
        <v>0.42857142857142855</v>
      </c>
      <c r="D164" s="34">
        <f>IF(Situk!D49="",ISBLANK(value),Situk!D49/SUM(Situk!D$2:D49))</f>
        <v>0.66860803727431561</v>
      </c>
      <c r="E164" s="34">
        <f>IF(Situk!E49="",ISBLANK(value),Situk!E49/SUM(Situk!E$2:E49))</f>
        <v>0.429664508534432</v>
      </c>
      <c r="F164" s="34">
        <f>IF(Situk!F49="",ISBLANK(value),Situk!F49/SUM(Situk!F$2:F49))</f>
        <v>0</v>
      </c>
      <c r="G164" s="34">
        <f>IF(Situk!G49="",ISBLANK(value),Situk!G49/SUM(Situk!G$2:G49))</f>
        <v>0.46022471910112361</v>
      </c>
      <c r="H164" s="34">
        <f>IF(Situk!H49="",ISBLANK(value),Situk!H49/SUM(Situk!H$2:H49))</f>
        <v>3.0495169082125604E-2</v>
      </c>
      <c r="I164" s="34">
        <f>IF(Situk!I49="",ISBLANK(value),Situk!I49/SUM(Situk!I$2:I49))</f>
        <v>0.1108419139915203</v>
      </c>
      <c r="J164" s="34">
        <f>IF(Situk!J49="",ISBLANK(value),Situk!J49/SUM(Situk!J$2:J49))</f>
        <v>0.30396475770925108</v>
      </c>
      <c r="K164" s="34">
        <f>IF(Situk!K49="",ISBLANK(value),Situk!K49/SUM(Situk!K$2:K49))</f>
        <v>0.54285714285714282</v>
      </c>
      <c r="L164" s="34">
        <f>IF(Situk!L49="",ISBLANK(value),Situk!L49/SUM(Situk!L$2:L49))</f>
        <v>1.293974929235746E-2</v>
      </c>
      <c r="M164" s="34">
        <f>IF(Situk!M49="",ISBLANK(value),Situk!M49/SUM(Situk!M$2:M49))</f>
        <v>8.6410899964144861E-2</v>
      </c>
      <c r="N164" s="34">
        <f>IF(Situk!N49="",ISBLANK(value),Situk!N49/SUM(Situk!N$2:N49))</f>
        <v>0</v>
      </c>
      <c r="O164" s="34">
        <f>IF(Situk!O49="",ISBLANK(value),Situk!O49/SUM(Situk!O$2:O49))</f>
        <v>0.32107892107892105</v>
      </c>
      <c r="P164" s="34">
        <f>IF(Situk!P49="",ISBLANK(value),Situk!P49/SUM(Situk!P$2:P49))</f>
        <v>6.498084291187739E-2</v>
      </c>
      <c r="Q164" s="34">
        <f>IF(Situk!Q49="",ISBLANK(value),Situk!Q49/SUM(Situk!Q$2:Q49))</f>
        <v>1.9866353621094457E-2</v>
      </c>
      <c r="R164" s="34">
        <f>IF(Situk!R49="",ISBLANK(value),Situk!R49/SUM(Situk!R$2:R49))</f>
        <v>4.0723409637030479E-2</v>
      </c>
      <c r="S164" s="34">
        <f>IF(Situk!S49="",ISBLANK(value),Situk!S49/SUM(Situk!S$2:S49))</f>
        <v>0.26727066817667045</v>
      </c>
      <c r="T164" s="34">
        <f>IF(Situk!T49="",ISBLANK(value),Situk!T49/SUM(Situk!T$2:T49))</f>
        <v>3.4892615475139749E-2</v>
      </c>
      <c r="U164" s="34">
        <f>IF(Situk!U49="",ISBLANK(value),Situk!U49/SUM(Situk!U$2:U49))</f>
        <v>0.58892921960072597</v>
      </c>
      <c r="V164" s="34">
        <f>IF(Situk!V49="",ISBLANK(value),Situk!V49/SUM(Situk!V$2:V49))</f>
        <v>0.3483080513418903</v>
      </c>
      <c r="W164" s="34">
        <f>IF(Situk!W49="",ISBLANK(value),Situk!W49/SUM(Situk!W$2:W49))</f>
        <v>0</v>
      </c>
      <c r="X164" s="34">
        <f>IF(Situk!X49="",ISBLANK(value),Situk!X49/SUM(Situk!X$2:X49))</f>
        <v>2.8518971848225213E-2</v>
      </c>
      <c r="Y164" s="34">
        <f>IF(Situk!Y49="",ISBLANK(value),Situk!Y49/SUM(Situk!Y$2:Y49))</f>
        <v>3.1067961165048546E-3</v>
      </c>
      <c r="Z164" s="34">
        <f>IF(Situk!Z49="",ISBLANK(value),Situk!Z49/SUM(Situk!Z$2:Z49))</f>
        <v>9.6246390760346492E-4</v>
      </c>
      <c r="AA164" s="34">
        <f>IF(Situk!AA49="",ISBLANK(value),Situk!AA49/SUM(Situk!AA$2:AA49))</f>
        <v>0.65306122448979587</v>
      </c>
      <c r="AB164" s="34">
        <f>IF(Situk!AB49="",ISBLANK(value),Situk!AB49/SUM(Situk!AB$2:AB49))</f>
        <v>9.6307678401952368E-2</v>
      </c>
      <c r="AC164" s="34">
        <f>IF(Situk!AC49="",ISBLANK(value),Situk!AC49/SUM(Situk!AC$2:AC49))</f>
        <v>0.26664106502816182</v>
      </c>
      <c r="AD164" s="34">
        <f>IF(Situk!AD49="",ISBLANK(value),Situk!AD49/SUM(Situk!AD$2:AD49))</f>
        <v>0.1891891891891892</v>
      </c>
      <c r="AE164" s="34">
        <f>IF(Situk!AE49="",ISBLANK(value),Situk!AE49/SUM(Situk!AE$2:AE49))</f>
        <v>0.22693266832917705</v>
      </c>
      <c r="AF164" s="34">
        <f>IF(Situk!AF49="",ISBLANK(value),Situk!AF49/SUM(Situk!AF$2:AF49))</f>
        <v>9.8501217546386799E-2</v>
      </c>
      <c r="AG164" s="34">
        <f>IF(Situk!AG49="",ISBLANK(value),Situk!AG49/SUM(Situk!AG$2:AG49))</f>
        <v>0.23529411764705882</v>
      </c>
      <c r="AH164" s="34">
        <f>IF(Situk!AH49="",ISBLANK(value),Situk!AH49/SUM(Situk!AH$2:AH49))</f>
        <v>0.30165778567199525</v>
      </c>
      <c r="AI164" s="34">
        <f>IF(Situk!AI49="",ISBLANK(value),Situk!AI49/SUM(Situk!AI$2:AI49))</f>
        <v>0.5</v>
      </c>
      <c r="AJ164" s="34">
        <f>IF(Situk!AJ49="",ISBLANK(value),Situk!AJ49/SUM(Situk!AJ$2:AJ49))</f>
        <v>0.12689475963620614</v>
      </c>
    </row>
    <row r="165" spans="1:36" x14ac:dyDescent="0.25">
      <c r="A165" s="1">
        <v>44365</v>
      </c>
      <c r="B165" s="3">
        <v>169</v>
      </c>
      <c r="C165" s="34">
        <f>IF(Situk!C50="",ISBLANK(value),Situk!C50/SUM(Situk!C$2:C50))</f>
        <v>0.22222222222222221</v>
      </c>
      <c r="D165" s="34">
        <f>IF(Situk!D50="",ISBLANK(value),Situk!D50/SUM(Situk!D$2:D50))</f>
        <v>0.16090409285277948</v>
      </c>
      <c r="E165" s="34">
        <f>IF(Situk!E50="",ISBLANK(value),Situk!E50/SUM(Situk!E$2:E50))</f>
        <v>0.37398673544583638</v>
      </c>
      <c r="F165" s="34">
        <f>IF(Situk!F50="",ISBLANK(value),Situk!F50/SUM(Situk!F$2:F50))</f>
        <v>0</v>
      </c>
      <c r="G165" s="34">
        <f>IF(Situk!G50="",ISBLANK(value),Situk!G50/SUM(Situk!G$2:G50))</f>
        <v>0.13926499032882012</v>
      </c>
      <c r="H165" s="34">
        <f>IF(Situk!H50="",ISBLANK(value),Situk!H50/SUM(Situk!H$2:H50))</f>
        <v>0.39759912695525645</v>
      </c>
      <c r="I165" s="34">
        <f>IF(Situk!I50="",ISBLANK(value),Situk!I50/SUM(Situk!I$2:I50))</f>
        <v>6.9859154929577463E-2</v>
      </c>
      <c r="J165" s="34">
        <f>IF(Situk!J50="",ISBLANK(value),Situk!J50/SUM(Situk!J$2:J50))</f>
        <v>0.49292628443782577</v>
      </c>
      <c r="K165" s="34">
        <f>IF(Situk!K50="",ISBLANK(value),Situk!K50/SUM(Situk!K$2:K50))</f>
        <v>0.12863070539419086</v>
      </c>
      <c r="L165" s="34">
        <f>IF(Situk!L50="",ISBLANK(value),Situk!L50/SUM(Situk!L$2:L50))</f>
        <v>0</v>
      </c>
      <c r="M165" s="34">
        <f>IF(Situk!M50="",ISBLANK(value),Situk!M50/SUM(Situk!M$2:M50))</f>
        <v>5.9993259184361311E-2</v>
      </c>
      <c r="N165" s="34">
        <f>IF(Situk!N50="",ISBLANK(value),Situk!N50/SUM(Situk!N$2:N50))</f>
        <v>0.12343234323432344</v>
      </c>
      <c r="O165" s="34">
        <f>IF(Situk!O50="",ISBLANK(value),Situk!O50/SUM(Situk!O$2:O50))</f>
        <v>0.2998041410184667</v>
      </c>
      <c r="P165" s="34">
        <f>IF(Situk!P50="",ISBLANK(value),Situk!P50/SUM(Situk!P$2:P50))</f>
        <v>0.18457885528617846</v>
      </c>
      <c r="Q165" s="34">
        <f>IF(Situk!Q50="",ISBLANK(value),Situk!Q50/SUM(Situk!Q$2:Q50))</f>
        <v>0.10040617384240455</v>
      </c>
      <c r="R165" s="34">
        <f>IF(Situk!R50="",ISBLANK(value),Situk!R50/SUM(Situk!R$2:R50))</f>
        <v>0.13763769222379757</v>
      </c>
      <c r="S165" s="34">
        <f>IF(Situk!S50="",ISBLANK(value),Situk!S50/SUM(Situk!S$2:S50))</f>
        <v>0.20198825124265701</v>
      </c>
      <c r="T165" s="34">
        <f>IF(Situk!T50="",ISBLANK(value),Situk!T50/SUM(Situk!T$2:T50))</f>
        <v>9.4855134213890066E-2</v>
      </c>
      <c r="U165" s="34">
        <f>IF(Situk!U50="",ISBLANK(value),Situk!U50/SUM(Situk!U$2:U50))</f>
        <v>0.16420174440652258</v>
      </c>
      <c r="V165" s="34">
        <f>IF(Situk!V50="",ISBLANK(value),Situk!V50/SUM(Situk!V$2:V50))</f>
        <v>0.36752767527675279</v>
      </c>
      <c r="W165" s="34">
        <f>IF(Situk!W50="",ISBLANK(value),Situk!W50/SUM(Situk!W$2:W50))</f>
        <v>0</v>
      </c>
      <c r="X165" s="34">
        <f>IF(Situk!X50="",ISBLANK(value),Situk!X50/SUM(Situk!X$2:X50))</f>
        <v>9.7835689045936397E-2</v>
      </c>
      <c r="Y165" s="34">
        <f>IF(Situk!Y50="",ISBLANK(value),Situk!Y50/SUM(Situk!Y$2:Y50))</f>
        <v>0.12918498478187351</v>
      </c>
      <c r="Z165" s="34">
        <f>IF(Situk!Z50="",ISBLANK(value),Situk!Z50/SUM(Situk!Z$2:Z50))</f>
        <v>0.13030133928571427</v>
      </c>
      <c r="AA165" s="34">
        <f>IF(Situk!AA50="",ISBLANK(value),Situk!AA50/SUM(Situk!AA$2:AA50))</f>
        <v>0.87531806615776087</v>
      </c>
      <c r="AB165" s="34">
        <f>IF(Situk!AB50="",ISBLANK(value),Situk!AB50/SUM(Situk!AB$2:AB50))</f>
        <v>4.1083423618634887E-2</v>
      </c>
      <c r="AC165" s="34">
        <f>IF(Situk!AC50="",ISBLANK(value),Situk!AC50/SUM(Situk!AC$2:AC50))</f>
        <v>0</v>
      </c>
      <c r="AD165" s="34">
        <f>IF(Situk!AD50="",ISBLANK(value),Situk!AD50/SUM(Situk!AD$2:AD50))</f>
        <v>4.1536400178651185E-2</v>
      </c>
      <c r="AE165" s="34">
        <f>IF(Situk!AE50="",ISBLANK(value),Situk!AE50/SUM(Situk!AE$2:AE50))</f>
        <v>7.8866768759571215E-2</v>
      </c>
      <c r="AF165" s="34">
        <f>IF(Situk!AF50="",ISBLANK(value),Situk!AF50/SUM(Situk!AF$2:AF50))</f>
        <v>0.13851381297089674</v>
      </c>
      <c r="AG165" s="34">
        <f>IF(Situk!AG50="",ISBLANK(value),Situk!AG50/SUM(Situk!AG$2:AG50))</f>
        <v>0.82291666666666663</v>
      </c>
      <c r="AH165" s="34">
        <f>IF(Situk!AH50="",ISBLANK(value),Situk!AH50/SUM(Situk!AH$2:AH50))</f>
        <v>4.1273584905660377E-3</v>
      </c>
      <c r="AI165" s="34">
        <f>IF(Situk!AI50="",ISBLANK(value),Situk!AI50/SUM(Situk!AI$2:AI50))</f>
        <v>0.2</v>
      </c>
      <c r="AJ165" s="34">
        <f>IF(Situk!AJ50="",ISBLANK(value),Situk!AJ50/SUM(Situk!AJ$2:AJ50))</f>
        <v>6.2405853238648593E-3</v>
      </c>
    </row>
    <row r="166" spans="1:36" x14ac:dyDescent="0.25">
      <c r="A166" s="1">
        <v>44366</v>
      </c>
      <c r="B166" s="3">
        <v>170</v>
      </c>
      <c r="C166" s="34">
        <f>IF(Situk!C51="",ISBLANK(value),Situk!C51/SUM(Situk!C$2:C51))</f>
        <v>0.25</v>
      </c>
      <c r="D166" s="34">
        <f>IF(Situk!D51="",ISBLANK(value),Situk!D51/SUM(Situk!D$2:D51))</f>
        <v>0.1554019193065731</v>
      </c>
      <c r="E166" s="34">
        <f>IF(Situk!E51="",ISBLANK(value),Situk!E51/SUM(Situk!E$2:E51))</f>
        <v>0.43995047461824183</v>
      </c>
      <c r="F166" s="34">
        <f>IF(Situk!F51="",ISBLANK(value),Situk!F51/SUM(Situk!F$2:F51))</f>
        <v>0.7955953200275292</v>
      </c>
      <c r="G166" s="34">
        <f>IF(Situk!G51="",ISBLANK(value),Situk!G51/SUM(Situk!G$2:G51))</f>
        <v>0.14601916088536504</v>
      </c>
      <c r="H166" s="34">
        <f>IF(Situk!H51="",ISBLANK(value),Situk!H51/SUM(Situk!H$2:H51))</f>
        <v>5.0595752029010531E-2</v>
      </c>
      <c r="I166" s="34">
        <f>IF(Situk!I51="",ISBLANK(value),Situk!I51/SUM(Situk!I$2:I51))</f>
        <v>1.1967715001391595E-2</v>
      </c>
      <c r="J166" s="34">
        <f>IF(Situk!J51="",ISBLANK(value),Situk!J51/SUM(Situk!J$2:J51))</f>
        <v>4.0714285714285717E-2</v>
      </c>
      <c r="K166" s="34">
        <f>IF(Situk!K51="",ISBLANK(value),Situk!K51/SUM(Situk!K$2:K51))</f>
        <v>0.72783738001129306</v>
      </c>
      <c r="L166" s="34">
        <f>IF(Situk!L51="",ISBLANK(value),Situk!L51/SUM(Situk!L$2:L51))</f>
        <v>0.12799717912552891</v>
      </c>
      <c r="M166" s="34">
        <f>IF(Situk!M51="",ISBLANK(value),Situk!M51/SUM(Situk!M$2:M51))</f>
        <v>0</v>
      </c>
      <c r="N166" s="34">
        <f>IF(Situk!N51="",ISBLANK(value),Situk!N51/SUM(Situk!N$2:N51))</f>
        <v>3.1948881789137379E-2</v>
      </c>
      <c r="O166" s="34">
        <f>IF(Situk!O51="",ISBLANK(value),Situk!O51/SUM(Situk!O$2:O51))</f>
        <v>1.1341632088520055E-2</v>
      </c>
      <c r="P166" s="34">
        <f>IF(Situk!P51="",ISBLANK(value),Situk!P51/SUM(Situk!P$2:P51))</f>
        <v>1.05106961790528E-2</v>
      </c>
      <c r="Q166" s="34">
        <f>IF(Situk!Q51="",ISBLANK(value),Situk!Q51/SUM(Situk!Q$2:Q51))</f>
        <v>1.5042406785085614E-2</v>
      </c>
      <c r="R166" s="34">
        <f>IF(Situk!R51="",ISBLANK(value),Situk!R51/SUM(Situk!R$2:R51))</f>
        <v>5.1711655807218947E-2</v>
      </c>
      <c r="S166" s="34">
        <f>IF(Situk!S51="",ISBLANK(value),Situk!S51/SUM(Situk!S$2:S51))</f>
        <v>5.0214592274678109E-2</v>
      </c>
      <c r="T166" s="34">
        <f>IF(Situk!T51="",ISBLANK(value),Situk!T51/SUM(Situk!T$2:T51))</f>
        <v>2.0655122052993951E-2</v>
      </c>
      <c r="U166" s="34">
        <f>IF(Situk!U51="",ISBLANK(value),Situk!U51/SUM(Situk!U$2:U51))</f>
        <v>9.7634247089748404E-3</v>
      </c>
      <c r="V166" s="34">
        <f>IF(Situk!V51="",ISBLANK(value),Situk!V51/SUM(Situk!V$2:V51))</f>
        <v>0.19489007724301841</v>
      </c>
      <c r="W166" s="34">
        <f>IF(Situk!W51="",ISBLANK(value),Situk!W51/SUM(Situk!W$2:W51))</f>
        <v>0</v>
      </c>
      <c r="X166" s="34">
        <f>IF(Situk!X51="",ISBLANK(value),Situk!X51/SUM(Situk!X$2:X51))</f>
        <v>0.14477287751440174</v>
      </c>
      <c r="Y166" s="34">
        <f>IF(Situk!Y51="",ISBLANK(value),Situk!Y51/SUM(Situk!Y$2:Y51))</f>
        <v>0.31598427018274344</v>
      </c>
      <c r="Z166" s="34">
        <f>IF(Situk!Z51="",ISBLANK(value),Situk!Z51/SUM(Situk!Z$2:Z51))</f>
        <v>4.6301224055348589E-2</v>
      </c>
      <c r="AA166" s="34">
        <f>IF(Situk!AA51="",ISBLANK(value),Situk!AA51/SUM(Situk!AA$2:AA51))</f>
        <v>0</v>
      </c>
      <c r="AB166" s="34">
        <f>IF(Situk!AB51="",ISBLANK(value),Situk!AB51/SUM(Situk!AB$2:AB51))</f>
        <v>2.8666442161980131E-2</v>
      </c>
      <c r="AC166" s="34">
        <f>IF(Situk!AC51="",ISBLANK(value),Situk!AC51/SUM(Situk!AC$2:AC51))</f>
        <v>0.13564947997344545</v>
      </c>
      <c r="AD166" s="34">
        <f>IF(Situk!AD51="",ISBLANK(value),Situk!AD51/SUM(Situk!AD$2:AD51))</f>
        <v>2.5250326512842838E-2</v>
      </c>
      <c r="AE166" s="34">
        <f>IF(Situk!AE51="",ISBLANK(value),Situk!AE51/SUM(Situk!AE$2:AE51))</f>
        <v>8.7351502445842069E-2</v>
      </c>
      <c r="AF166" s="34">
        <f>IF(Situk!AF51="",ISBLANK(value),Situk!AF51/SUM(Situk!AF$2:AF51))</f>
        <v>1.7990916062053913E-3</v>
      </c>
      <c r="AG166" s="34">
        <f>IF(Situk!AG51="",ISBLANK(value),Situk!AG51/SUM(Situk!AG$2:AG51))</f>
        <v>0.323943661971831</v>
      </c>
      <c r="AH166" s="34">
        <f>IF(Situk!AH51="",ISBLANK(value),Situk!AH51/SUM(Situk!AH$2:AH51))</f>
        <v>0.16637994593266159</v>
      </c>
      <c r="AI166" s="34">
        <f>IF(Situk!AI51="",ISBLANK(value),Situk!AI51/SUM(Situk!AI$2:AI51))</f>
        <v>0.98571428571428577</v>
      </c>
      <c r="AJ166" s="34">
        <f>IF(Situk!AJ51="",ISBLANK(value),Situk!AJ51/SUM(Situk!AJ$2:AJ51))</f>
        <v>0.13479798920126607</v>
      </c>
    </row>
    <row r="167" spans="1:36" x14ac:dyDescent="0.25">
      <c r="A167" s="1">
        <v>44367</v>
      </c>
      <c r="B167" s="3">
        <v>171</v>
      </c>
      <c r="C167" s="34">
        <f>IF(Situk!C52="",ISBLANK(value),Situk!C52/SUM(Situk!C$2:C52))</f>
        <v>0.14285714285714285</v>
      </c>
      <c r="D167" s="34">
        <f>IF(Situk!D52="",ISBLANK(value),Situk!D52/SUM(Situk!D$2:D52))</f>
        <v>6.1949472461523568E-2</v>
      </c>
      <c r="E167" s="34">
        <f>IF(Situk!E52="",ISBLANK(value),Situk!E52/SUM(Situk!E$2:E52))</f>
        <v>6.9672131147540985E-3</v>
      </c>
      <c r="F167" s="34">
        <f>IF(Situk!F52="",ISBLANK(value),Situk!F52/SUM(Situk!F$2:F52))</f>
        <v>0.50561415447431102</v>
      </c>
      <c r="G167" s="34">
        <f>IF(Situk!G52="",ISBLANK(value),Situk!G52/SUM(Situk!G$2:G52))</f>
        <v>0.17655059847660501</v>
      </c>
      <c r="H167" s="34">
        <f>IF(Situk!H52="",ISBLANK(value),Situk!H52/SUM(Situk!H$2:H52))</f>
        <v>0.3012789575289575</v>
      </c>
      <c r="I167" s="34">
        <f>IF(Situk!I52="",ISBLANK(value),Situk!I52/SUM(Situk!I$2:I52))</f>
        <v>1.318319143092557E-2</v>
      </c>
      <c r="J167" s="34">
        <f>IF(Situk!J52="",ISBLANK(value),Situk!J52/SUM(Situk!J$2:J52))</f>
        <v>0.43797671617824169</v>
      </c>
      <c r="K167" s="34">
        <f>IF(Situk!K52="",ISBLANK(value),Situk!K52/SUM(Situk!K$2:K52))</f>
        <v>0.61732929991356955</v>
      </c>
      <c r="L167" s="34">
        <f>IF(Situk!L52="",ISBLANK(value),Situk!L52/SUM(Situk!L$2:L52))</f>
        <v>0.11208515967438948</v>
      </c>
      <c r="M167" s="34">
        <f>IF(Situk!M52="",ISBLANK(value),Situk!M52/SUM(Situk!M$2:M52))</f>
        <v>4.2594385285575992E-2</v>
      </c>
      <c r="N167" s="34">
        <f>IF(Situk!N52="",ISBLANK(value),Situk!N52/SUM(Situk!N$2:N52))</f>
        <v>0.13963716327652556</v>
      </c>
      <c r="O167" s="34">
        <f>IF(Situk!O52="",ISBLANK(value),Situk!O52/SUM(Situk!O$2:O52))</f>
        <v>0.14458116422148604</v>
      </c>
      <c r="P167" s="34">
        <f>IF(Situk!P52="",ISBLANK(value),Situk!P52/SUM(Situk!P$2:P52))</f>
        <v>3.680323963792282E-2</v>
      </c>
      <c r="Q167" s="34">
        <f>IF(Situk!Q52="",ISBLANK(value),Situk!Q52/SUM(Situk!Q$2:Q52))</f>
        <v>0.23174329972953037</v>
      </c>
      <c r="R167" s="34">
        <f>IF(Situk!R52="",ISBLANK(value),Situk!R52/SUM(Situk!R$2:R52))</f>
        <v>2.7557075329377453E-2</v>
      </c>
      <c r="S167" s="34">
        <f>IF(Situk!S52="",ISBLANK(value),Situk!S52/SUM(Situk!S$2:S52))</f>
        <v>0.29458068422646078</v>
      </c>
      <c r="T167" s="34">
        <f>IF(Situk!T52="",ISBLANK(value),Situk!T52/SUM(Situk!T$2:T52))</f>
        <v>8.604662249129999E-2</v>
      </c>
      <c r="U167" s="34">
        <f>IF(Situk!U52="",ISBLANK(value),Situk!U52/SUM(Situk!U$2:U52))</f>
        <v>3.2691609153650561E-2</v>
      </c>
      <c r="V167" s="34">
        <f>IF(Situk!V52="",ISBLANK(value),Situk!V52/SUM(Situk!V$2:V52))</f>
        <v>0.23133135419045445</v>
      </c>
      <c r="W167" s="34">
        <f>IF(Situk!W52="",ISBLANK(value),Situk!W52/SUM(Situk!W$2:W52))</f>
        <v>0.97959183673469385</v>
      </c>
      <c r="X167" s="34">
        <f>IF(Situk!X52="",ISBLANK(value),Situk!X52/SUM(Situk!X$2:X52))</f>
        <v>3.3585835538924885E-2</v>
      </c>
      <c r="Y167" s="34">
        <f>IF(Situk!Y52="",ISBLANK(value),Situk!Y52/SUM(Situk!Y$2:Y52))</f>
        <v>0.4637806995782684</v>
      </c>
      <c r="Z167" s="34">
        <f>IF(Situk!Z52="",ISBLANK(value),Situk!Z52/SUM(Situk!Z$2:Z52))</f>
        <v>0.11242324043457723</v>
      </c>
      <c r="AA167" s="34">
        <f>IF(Situk!AA52="",ISBLANK(value),Situk!AA52/SUM(Situk!AA$2:AA52))</f>
        <v>3.9119804400977995E-2</v>
      </c>
      <c r="AB167" s="34">
        <f>IF(Situk!AB52="",ISBLANK(value),Situk!AB52/SUM(Situk!AB$2:AB52))</f>
        <v>7.3876262134029869E-2</v>
      </c>
      <c r="AC167" s="34">
        <f>IF(Situk!AC52="",ISBLANK(value),Situk!AC52/SUM(Situk!AC$2:AC52))</f>
        <v>6.4486078045750961E-2</v>
      </c>
      <c r="AD167" s="34">
        <f>IF(Situk!AD52="",ISBLANK(value),Situk!AD52/SUM(Situk!AD$2:AD52))</f>
        <v>0.30938063740228505</v>
      </c>
      <c r="AE167" s="34">
        <f>IF(Situk!AE52="",ISBLANK(value),Situk!AE52/SUM(Situk!AE$2:AE52))</f>
        <v>2.0920502092050207E-3</v>
      </c>
      <c r="AF167" s="34">
        <f>IF(Situk!AF52="",ISBLANK(value),Situk!AF52/SUM(Situk!AF$2:AF52))</f>
        <v>7.1158745497671965E-3</v>
      </c>
      <c r="AG167" s="34">
        <f>IF(Situk!AG52="",ISBLANK(value),Situk!AG52/SUM(Situk!AG$2:AG52))</f>
        <v>0.18702290076335878</v>
      </c>
      <c r="AH167" s="34">
        <f>IF(Situk!AH52="",ISBLANK(value),Situk!AH52/SUM(Situk!AH$2:AH52))</f>
        <v>1.5008472524812393E-2</v>
      </c>
      <c r="AI167" s="34">
        <f>IF(Situk!AI52="",ISBLANK(value),Situk!AI52/SUM(Situk!AI$2:AI52))</f>
        <v>0</v>
      </c>
      <c r="AJ167" s="34">
        <f>IF(Situk!AJ52="",ISBLANK(value),Situk!AJ52/SUM(Situk!AJ$2:AJ52))</f>
        <v>2.131924198250729E-2</v>
      </c>
    </row>
    <row r="168" spans="1:36" x14ac:dyDescent="0.25">
      <c r="A168" s="1">
        <v>44368</v>
      </c>
      <c r="B168" s="3">
        <v>172</v>
      </c>
      <c r="C168" s="34">
        <f>IF(Situk!C53="",ISBLANK(value),Situk!C53/SUM(Situk!C$2:C53))</f>
        <v>0</v>
      </c>
      <c r="D168" s="34">
        <f>IF(Situk!D53="",ISBLANK(value),Situk!D53/SUM(Situk!D$2:D53))</f>
        <v>0.22317467478757802</v>
      </c>
      <c r="E168" s="34">
        <f>IF(Situk!E53="",ISBLANK(value),Situk!E53/SUM(Situk!E$2:E53))</f>
        <v>0.40415140415140416</v>
      </c>
      <c r="F168" s="34">
        <f>IF(Situk!F53="",ISBLANK(value),Situk!F53/SUM(Situk!F$2:F53))</f>
        <v>0.36998928188638802</v>
      </c>
      <c r="G168" s="34">
        <f>IF(Situk!G53="",ISBLANK(value),Situk!G53/SUM(Situk!G$2:G53))</f>
        <v>0.1419234360410831</v>
      </c>
      <c r="H168" s="34">
        <f>IF(Situk!H53="",ISBLANK(value),Situk!H53/SUM(Situk!H$2:H53))</f>
        <v>0</v>
      </c>
      <c r="I168" s="34">
        <f>IF(Situk!I53="",ISBLANK(value),Situk!I53/SUM(Situk!I$2:I53))</f>
        <v>0.12475961538461539</v>
      </c>
      <c r="J168" s="34">
        <f>IF(Situk!J53="",ISBLANK(value),Situk!J53/SUM(Situk!J$2:J53))</f>
        <v>0.27163742690058479</v>
      </c>
      <c r="K168" s="34">
        <f>IF(Situk!K53="",ISBLANK(value),Situk!K53/SUM(Situk!K$2:K53))</f>
        <v>0.22453083109919572</v>
      </c>
      <c r="L168" s="34">
        <f>IF(Situk!L53="",ISBLANK(value),Situk!L53/SUM(Situk!L$2:L53))</f>
        <v>3.5773584905660377E-2</v>
      </c>
      <c r="M168" s="34">
        <f>IF(Situk!M53="",ISBLANK(value),Situk!M53/SUM(Situk!M$2:M53))</f>
        <v>0.27762237762237763</v>
      </c>
      <c r="N168" s="34">
        <f>IF(Situk!N53="",ISBLANK(value),Situk!N53/SUM(Situk!N$2:N53))</f>
        <v>0.58574356638578906</v>
      </c>
      <c r="O168" s="34">
        <f>IF(Situk!O53="",ISBLANK(value),Situk!O53/SUM(Situk!O$2:O53))</f>
        <v>4.7554654045526258E-2</v>
      </c>
      <c r="P168" s="34">
        <f>IF(Situk!P53="",ISBLANK(value),Situk!P53/SUM(Situk!P$2:P53))</f>
        <v>1.6861826697892272E-2</v>
      </c>
      <c r="Q168" s="34">
        <f>IF(Situk!Q53="",ISBLANK(value),Situk!Q53/SUM(Situk!Q$2:Q53))</f>
        <v>0.13135412217001283</v>
      </c>
      <c r="R168" s="34">
        <f>IF(Situk!R53="",ISBLANK(value),Situk!R53/SUM(Situk!R$2:R53))</f>
        <v>4.6600824623645606E-2</v>
      </c>
      <c r="S168" s="34">
        <f>IF(Situk!S53="",ISBLANK(value),Situk!S53/SUM(Situk!S$2:S53))</f>
        <v>1.1077844311377245E-2</v>
      </c>
      <c r="T168" s="34">
        <f>IF(Situk!T53="",ISBLANK(value),Situk!T53/SUM(Situk!T$2:T53))</f>
        <v>6.9589092974815378E-3</v>
      </c>
      <c r="U168" s="34">
        <f>IF(Situk!U53="",ISBLANK(value),Situk!U53/SUM(Situk!U$2:U53))</f>
        <v>4.3399638336347199E-3</v>
      </c>
      <c r="V168" s="34">
        <f>IF(Situk!V53="",ISBLANK(value),Situk!V53/SUM(Situk!V$2:V53))</f>
        <v>6.2714041095890405E-2</v>
      </c>
      <c r="W168" s="34">
        <f>IF(Situk!W53="",ISBLANK(value),Situk!W53/SUM(Situk!W$2:W53))</f>
        <v>0.57465277777777779</v>
      </c>
      <c r="X168" s="34">
        <f>IF(Situk!X53="",ISBLANK(value),Situk!X53/SUM(Situk!X$2:X53))</f>
        <v>0.16809657581049275</v>
      </c>
      <c r="Y168" s="34">
        <f>IF(Situk!Y53="",ISBLANK(value),Situk!Y53/SUM(Situk!Y$2:Y53))</f>
        <v>0.24343093093093093</v>
      </c>
      <c r="Z168" s="34">
        <f>IF(Situk!Z53="",ISBLANK(value),Situk!Z53/SUM(Situk!Z$2:Z53))</f>
        <v>1.9226314570303452E-2</v>
      </c>
      <c r="AA168" s="34">
        <f>IF(Situk!AA53="",ISBLANK(value),Situk!AA53/SUM(Situk!AA$2:AA53))</f>
        <v>0.65280135823429541</v>
      </c>
      <c r="AB168" s="34">
        <f>IF(Situk!AB53="",ISBLANK(value),Situk!AB53/SUM(Situk!AB$2:AB53))</f>
        <v>8.7445302216371978E-2</v>
      </c>
      <c r="AC168" s="34">
        <f>IF(Situk!AC53="",ISBLANK(value),Situk!AC53/SUM(Situk!AC$2:AC53))</f>
        <v>3.2448673009514269E-2</v>
      </c>
      <c r="AD168" s="34">
        <f>IF(Situk!AD53="",ISBLANK(value),Situk!AD53/SUM(Situk!AD$2:AD53))</f>
        <v>1.5393724097098875E-2</v>
      </c>
      <c r="AE168" s="34">
        <f>IF(Situk!AE53="",ISBLANK(value),Situk!AE53/SUM(Situk!AE$2:AE53))</f>
        <v>0.4426739214924213</v>
      </c>
      <c r="AF168" s="34">
        <f>IF(Situk!AF53="",ISBLANK(value),Situk!AF53/SUM(Situk!AF$2:AF53))</f>
        <v>2.6285814422150181E-3</v>
      </c>
      <c r="AG168" s="34">
        <f>IF(Situk!AG53="",ISBLANK(value),Situk!AG53/SUM(Situk!AG$2:AG53))</f>
        <v>6.2611806797853303E-2</v>
      </c>
      <c r="AH168" s="34">
        <f>IF(Situk!AH53="",ISBLANK(value),Situk!AH53/SUM(Situk!AH$2:AH53))</f>
        <v>3.858210754762479E-3</v>
      </c>
      <c r="AI168" s="34">
        <f>IF(Situk!AI53="",ISBLANK(value),Situk!AI53/SUM(Situk!AI$2:AI53))</f>
        <v>0</v>
      </c>
      <c r="AJ168" s="34">
        <f>IF(Situk!AJ53="",ISBLANK(value),Situk!AJ53/SUM(Situk!AJ$2:AJ53))</f>
        <v>0.4551772063933287</v>
      </c>
    </row>
    <row r="169" spans="1:36" x14ac:dyDescent="0.25">
      <c r="A169" s="1">
        <v>44369</v>
      </c>
      <c r="B169" s="3">
        <v>173</v>
      </c>
      <c r="C169" s="34">
        <f>IF(Situk!C54="",ISBLANK(value),Situk!C54/SUM(Situk!C$2:C54))</f>
        <v>0.98558187435633371</v>
      </c>
      <c r="D169" s="34">
        <f>IF(Situk!D54="",ISBLANK(value),Situk!D54/SUM(Situk!D$2:D54))</f>
        <v>6.2063615205585725E-2</v>
      </c>
      <c r="E169" s="34">
        <f>IF(Situk!E54="",ISBLANK(value),Situk!E54/SUM(Situk!E$2:E54))</f>
        <v>1.2896227552127274E-2</v>
      </c>
      <c r="F169" s="34">
        <f>IF(Situk!F54="",ISBLANK(value),Situk!F54/SUM(Situk!F$2:F54))</f>
        <v>0.38875786163522014</v>
      </c>
      <c r="G169" s="34">
        <f>IF(Situk!G54="",ISBLANK(value),Situk!G54/SUM(Situk!G$2:G54))</f>
        <v>0.18291054739652871</v>
      </c>
      <c r="H169" s="34">
        <f>IF(Situk!H54="",ISBLANK(value),Situk!H54/SUM(Situk!H$2:H54))</f>
        <v>8.1865514567408884E-2</v>
      </c>
      <c r="I169" s="34">
        <f>IF(Situk!I54="",ISBLANK(value),Situk!I54/SUM(Situk!I$2:I54))</f>
        <v>0.24624026091683276</v>
      </c>
      <c r="J169" s="34">
        <f>IF(Situk!J54="",ISBLANK(value),Situk!J54/SUM(Situk!J$2:J54))</f>
        <v>0.35544666415378817</v>
      </c>
      <c r="K169" s="34">
        <f>IF(Situk!K54="",ISBLANK(value),Situk!K54/SUM(Situk!K$2:K54))</f>
        <v>7.3867163252638118E-2</v>
      </c>
      <c r="L169" s="34">
        <f>IF(Situk!L54="",ISBLANK(value),Situk!L54/SUM(Situk!L$2:L54))</f>
        <v>3.6503781268179172E-2</v>
      </c>
      <c r="M169" s="34">
        <f>IF(Situk!M54="",ISBLANK(value),Situk!M54/SUM(Situk!M$2:M54))</f>
        <v>0.3130504403522818</v>
      </c>
      <c r="N169" s="34">
        <f>IF(Situk!N54="",ISBLANK(value),Situk!N54/SUM(Situk!N$2:N54))</f>
        <v>1.3645667500568569E-3</v>
      </c>
      <c r="O169" s="34">
        <f>IF(Situk!O54="",ISBLANK(value),Situk!O54/SUM(Situk!O$2:O54))</f>
        <v>1.5751575157515751E-3</v>
      </c>
      <c r="P169" s="34">
        <f>IF(Situk!P54="",ISBLANK(value),Situk!P54/SUM(Situk!P$2:P54))</f>
        <v>7.675675675675675E-2</v>
      </c>
      <c r="Q169" s="34">
        <f>IF(Situk!Q54="",ISBLANK(value),Situk!Q54/SUM(Situk!Q$2:Q54))</f>
        <v>0.21224867502313452</v>
      </c>
      <c r="R169" s="34">
        <f>IF(Situk!R54="",ISBLANK(value),Situk!R54/SUM(Situk!R$2:R54))</f>
        <v>0.11581178465451462</v>
      </c>
      <c r="S169" s="34">
        <f>IF(Situk!S54="",ISBLANK(value),Situk!S54/SUM(Situk!S$2:S54))</f>
        <v>1.1102886750555145E-2</v>
      </c>
      <c r="T169" s="34">
        <f>IF(Situk!T54="",ISBLANK(value),Situk!T54/SUM(Situk!T$2:T54))</f>
        <v>3.145346171480972E-2</v>
      </c>
      <c r="U169" s="34">
        <f>IF(Situk!U54="",ISBLANK(value),Situk!U54/SUM(Situk!U$2:U54))</f>
        <v>5.6313993174061432E-2</v>
      </c>
      <c r="V169" s="34">
        <f>IF(Situk!V54="",ISBLANK(value),Situk!V54/SUM(Situk!V$2:V54))</f>
        <v>9.1198303287380704E-3</v>
      </c>
      <c r="W169" s="34">
        <f>IF(Situk!W54="",ISBLANK(value),Situk!W54/SUM(Situk!W$2:W54))</f>
        <v>0.72294372294372289</v>
      </c>
      <c r="X169" s="34">
        <f>IF(Situk!X54="",ISBLANK(value),Situk!X54/SUM(Situk!X$2:X54))</f>
        <v>8.5283700256962289E-2</v>
      </c>
      <c r="Y169" s="34">
        <f>IF(Situk!Y54="",ISBLANK(value),Situk!Y54/SUM(Situk!Y$2:Y54))</f>
        <v>0</v>
      </c>
      <c r="Z169" s="34">
        <f>IF(Situk!Z54="",ISBLANK(value),Situk!Z54/SUM(Situk!Z$2:Z54))</f>
        <v>0.42208835341365464</v>
      </c>
      <c r="AA169" s="34">
        <f>IF(Situk!AA54="",ISBLANK(value),Situk!AA54/SUM(Situk!AA$2:AA54))</f>
        <v>0.72157882297329234</v>
      </c>
      <c r="AB169" s="34">
        <f>IF(Situk!AB54="",ISBLANK(value),Situk!AB54/SUM(Situk!AB$2:AB54))</f>
        <v>7.669819997372225E-2</v>
      </c>
      <c r="AC169" s="34">
        <f>IF(Situk!AC54="",ISBLANK(value),Situk!AC54/SUM(Situk!AC$2:AC54))</f>
        <v>6.786781179985063E-2</v>
      </c>
      <c r="AD169" s="34">
        <f>IF(Situk!AD54="",ISBLANK(value),Situk!AD54/SUM(Situk!AD$2:AD54))</f>
        <v>8.8751011599676286E-2</v>
      </c>
      <c r="AE169" s="34">
        <f>IF(Situk!AE54="",ISBLANK(value),Situk!AE54/SUM(Situk!AE$2:AE54))</f>
        <v>0.20340557275541796</v>
      </c>
      <c r="AF169" s="34">
        <f>IF(Situk!AF54="",ISBLANK(value),Situk!AF54/SUM(Situk!AF$2:AF54))</f>
        <v>1.1377559950988972E-3</v>
      </c>
      <c r="AG169" s="34">
        <f>IF(Situk!AG54="",ISBLANK(value),Situk!AG54/SUM(Situk!AG$2:AG54))</f>
        <v>2.6132404181184669E-2</v>
      </c>
      <c r="AH169" s="34">
        <f>IF(Situk!AH54="",ISBLANK(value),Situk!AH54/SUM(Situk!AH$2:AH54))</f>
        <v>8.313066548750829E-2</v>
      </c>
      <c r="AI169" s="34">
        <f>IF(Situk!AI54="",ISBLANK(value),Situk!AI54/SUM(Situk!AI$2:AI54))</f>
        <v>0.46319018404907975</v>
      </c>
      <c r="AJ169" s="34">
        <f>IF(Situk!AJ54="",ISBLANK(value),Situk!AJ54/SUM(Situk!AJ$2:AJ54))</f>
        <v>8.9531680440771352E-3</v>
      </c>
    </row>
    <row r="170" spans="1:36" x14ac:dyDescent="0.25">
      <c r="A170" s="1">
        <v>44370</v>
      </c>
      <c r="B170" s="3">
        <v>174</v>
      </c>
      <c r="C170" s="34">
        <f>IF(Situk!C55="",ISBLANK(value),Situk!C55/SUM(Situk!C$2:C55))</f>
        <v>0</v>
      </c>
      <c r="D170" s="34">
        <f>IF(Situk!D55="",ISBLANK(value),Situk!D55/SUM(Situk!D$2:D55))</f>
        <v>0.10418246146070255</v>
      </c>
      <c r="E170" s="34">
        <f>IF(Situk!E55="",ISBLANK(value),Situk!E55/SUM(Situk!E$2:E55))</f>
        <v>0.14745170571311139</v>
      </c>
      <c r="F170" s="34">
        <f>IF(Situk!F55="",ISBLANK(value),Situk!F55/SUM(Situk!F$2:F55))</f>
        <v>1.5860735009671181E-2</v>
      </c>
      <c r="G170" s="34">
        <f>IF(Situk!G55="",ISBLANK(value),Situk!G55/SUM(Situk!G$2:G55))</f>
        <v>0.11555330634278002</v>
      </c>
      <c r="H170" s="34">
        <f>IF(Situk!H55="",ISBLANK(value),Situk!H55/SUM(Situk!H$2:H55))</f>
        <v>0.16663589364844905</v>
      </c>
      <c r="I170" s="34">
        <f>IF(Situk!I55="",ISBLANK(value),Situk!I55/SUM(Situk!I$2:I55))</f>
        <v>0.32356906483637699</v>
      </c>
      <c r="J170" s="34">
        <f>IF(Situk!J55="",ISBLANK(value),Situk!J55/SUM(Situk!J$2:J55))</f>
        <v>0.19666919000757002</v>
      </c>
      <c r="K170" s="34">
        <f>IF(Situk!K55="",ISBLANK(value),Situk!K55/SUM(Situk!K$2:K55))</f>
        <v>0.23775727466288146</v>
      </c>
      <c r="L170" s="34">
        <f>IF(Situk!L55="",ISBLANK(value),Situk!L55/SUM(Situk!L$2:L55))</f>
        <v>0.16207652936875458</v>
      </c>
      <c r="M170" s="34">
        <f>IF(Situk!M55="",ISBLANK(value),Situk!M55/SUM(Situk!M$2:M55))</f>
        <v>5.6931440652370886E-2</v>
      </c>
      <c r="N170" s="34">
        <f>IF(Situk!N55="",ISBLANK(value),Situk!N55/SUM(Situk!N$2:N55))</f>
        <v>0.22176991150442477</v>
      </c>
      <c r="O170" s="34">
        <f>IF(Situk!O55="",ISBLANK(value),Situk!O55/SUM(Situk!O$2:O55))</f>
        <v>2.9164391043145822E-2</v>
      </c>
      <c r="P170" s="34">
        <f>IF(Situk!P55="",ISBLANK(value),Situk!P55/SUM(Situk!P$2:P55))</f>
        <v>9.420289855072464E-2</v>
      </c>
      <c r="Q170" s="34">
        <f>IF(Situk!Q55="",ISBLANK(value),Situk!Q55/SUM(Situk!Q$2:Q55))</f>
        <v>9.3978658536585366E-2</v>
      </c>
      <c r="R170" s="34">
        <f>IF(Situk!R55="",ISBLANK(value),Situk!R55/SUM(Situk!R$2:R55))</f>
        <v>2.6172391017173051E-2</v>
      </c>
      <c r="S170" s="34">
        <f>IF(Situk!S55="",ISBLANK(value),Situk!S55/SUM(Situk!S$2:S55))</f>
        <v>0.10017317170640735</v>
      </c>
      <c r="T170" s="34">
        <f>IF(Situk!T55="",ISBLANK(value),Situk!T55/SUM(Situk!T$2:T55))</f>
        <v>8.5687934937536681E-2</v>
      </c>
      <c r="U170" s="34">
        <f>IF(Situk!U55="",ISBLANK(value),Situk!U55/SUM(Situk!U$2:U55))</f>
        <v>0.42470056940899276</v>
      </c>
      <c r="V170" s="34">
        <f>IF(Situk!V55="",ISBLANK(value),Situk!V55/SUM(Situk!V$2:V55))</f>
        <v>6.7410996418790815E-3</v>
      </c>
      <c r="W170" s="34">
        <f>IF(Situk!W55="",ISBLANK(value),Situk!W55/SUM(Situk!W$2:W55))</f>
        <v>1.9801980198019802E-2</v>
      </c>
      <c r="X170" s="34">
        <f>IF(Situk!X55="",ISBLANK(value),Situk!X55/SUM(Situk!X$2:X55))</f>
        <v>2.7488855869242199E-2</v>
      </c>
      <c r="Y170" s="34">
        <f>IF(Situk!Y55="",ISBLANK(value),Situk!Y55/SUM(Situk!Y$2:Y55))</f>
        <v>0.13660670879922218</v>
      </c>
      <c r="Z170" s="34">
        <f>IF(Situk!Z55="",ISBLANK(value),Situk!Z55/SUM(Situk!Z$2:Z55))</f>
        <v>0.22373480203678686</v>
      </c>
      <c r="AA170" s="34">
        <f>IF(Situk!AA55="",ISBLANK(value),Situk!AA55/SUM(Situk!AA$2:AA55))</f>
        <v>9.8444491796292347E-2</v>
      </c>
      <c r="AB170" s="34">
        <f>IF(Situk!AB55="",ISBLANK(value),Situk!AB55/SUM(Situk!AB$2:AB55))</f>
        <v>3.8924140543612082E-2</v>
      </c>
      <c r="AC170" s="34">
        <f>IF(Situk!AC55="",ISBLANK(value),Situk!AC55/SUM(Situk!AC$2:AC55))</f>
        <v>0.13178797211865781</v>
      </c>
      <c r="AD170" s="34">
        <f>IF(Situk!AD55="",ISBLANK(value),Situk!AD55/SUM(Situk!AD$2:AD55))</f>
        <v>3.8142189932537623E-2</v>
      </c>
      <c r="AE170" s="34">
        <f>IF(Situk!AE55="",ISBLANK(value),Situk!AE55/SUM(Situk!AE$2:AE55))</f>
        <v>0.20755642787046125</v>
      </c>
      <c r="AF170" s="34">
        <f>IF(Situk!AF55="",ISBLANK(value),Situk!AF55/SUM(Situk!AF$2:AF55))</f>
        <v>6.2043372376203174E-3</v>
      </c>
      <c r="AG170" s="34">
        <f>IF(Situk!AG55="",ISBLANK(value),Situk!AG55/SUM(Situk!AG$2:AG55))</f>
        <v>0</v>
      </c>
      <c r="AH170" s="34">
        <f>IF(Situk!AH55="",ISBLANK(value),Situk!AH55/SUM(Situk!AH$2:AH55))</f>
        <v>0.25412269129287601</v>
      </c>
      <c r="AI170" s="34">
        <f>IF(Situk!AI55="",ISBLANK(value),Situk!AI55/SUM(Situk!AI$2:AI55))</f>
        <v>0.83805265772478887</v>
      </c>
      <c r="AJ170" s="34">
        <f>IF(Situk!AJ55="",ISBLANK(value),Situk!AJ55/SUM(Situk!AJ$2:AJ55))</f>
        <v>9.8376783079193308E-5</v>
      </c>
    </row>
    <row r="171" spans="1:36" x14ac:dyDescent="0.25">
      <c r="A171" s="1">
        <v>44371</v>
      </c>
      <c r="B171" s="3">
        <v>175</v>
      </c>
      <c r="C171" s="34">
        <f>IF(Situk!C56="",ISBLANK(value),Situk!C56/SUM(Situk!C$2:C56))</f>
        <v>1.4213197969543147E-2</v>
      </c>
      <c r="D171" s="34">
        <f>IF(Situk!D56="",ISBLANK(value),Situk!D56/SUM(Situk!D$2:D56))</f>
        <v>0.12673103448275863</v>
      </c>
      <c r="E171" s="34">
        <f>IF(Situk!E56="",ISBLANK(value),Situk!E56/SUM(Situk!E$2:E56))</f>
        <v>9.062213623867223E-3</v>
      </c>
      <c r="F171" s="34">
        <f>IF(Situk!F56="",ISBLANK(value),Situk!F56/SUM(Situk!F$2:F56))</f>
        <v>4.1094131244381665E-3</v>
      </c>
      <c r="G171" s="34">
        <f>IF(Situk!G56="",ISBLANK(value),Situk!G56/SUM(Situk!G$2:G56))</f>
        <v>0.13699228417528025</v>
      </c>
      <c r="H171" s="34">
        <f>IF(Situk!H56="",ISBLANK(value),Situk!H56/SUM(Situk!H$2:H56))</f>
        <v>0.17783681214421251</v>
      </c>
      <c r="I171" s="34">
        <f>IF(Situk!I56="",ISBLANK(value),Situk!I56/SUM(Situk!I$2:I56))</f>
        <v>2.4859567347914426E-2</v>
      </c>
      <c r="J171" s="34">
        <f>IF(Situk!J56="",ISBLANK(value),Situk!J56/SUM(Situk!J$2:J56))</f>
        <v>0.31851011143210894</v>
      </c>
      <c r="K171" s="34">
        <f>IF(Situk!K56="",ISBLANK(value),Situk!K56/SUM(Situk!K$2:K56))</f>
        <v>3.800637232589895E-2</v>
      </c>
      <c r="L171" s="34">
        <f>IF(Situk!L56="",ISBLANK(value),Situk!L56/SUM(Situk!L$2:L56))</f>
        <v>1.3701923076923077E-2</v>
      </c>
      <c r="M171" s="34">
        <f>IF(Situk!M56="",ISBLANK(value),Situk!M56/SUM(Situk!M$2:M56))</f>
        <v>1.2526096033402923E-2</v>
      </c>
      <c r="N171" s="34">
        <f>IF(Situk!N56="",ISBLANK(value),Situk!N56/SUM(Situk!N$2:N56))</f>
        <v>8.4130329064678225E-2</v>
      </c>
      <c r="O171" s="34">
        <f>IF(Situk!O56="",ISBLANK(value),Situk!O56/SUM(Situk!O$2:O56))</f>
        <v>1.3363508998814527E-2</v>
      </c>
      <c r="P171" s="34">
        <f>IF(Situk!P56="",ISBLANK(value),Situk!P56/SUM(Situk!P$2:P56))</f>
        <v>0.15950617283950616</v>
      </c>
      <c r="Q171" s="34">
        <f>IF(Situk!Q56="",ISBLANK(value),Situk!Q56/SUM(Situk!Q$2:Q56))</f>
        <v>0.1239901181812112</v>
      </c>
      <c r="R171" s="34">
        <f>IF(Situk!R56="",ISBLANK(value),Situk!R56/SUM(Situk!R$2:R56))</f>
        <v>0.11280398476413712</v>
      </c>
      <c r="S171" s="34">
        <f>IF(Situk!S56="",ISBLANK(value),Situk!S56/SUM(Situk!S$2:S56))</f>
        <v>6.3030454318522222E-2</v>
      </c>
      <c r="T171" s="34">
        <f>IF(Situk!T56="",ISBLANK(value),Situk!T56/SUM(Situk!T$2:T56))</f>
        <v>8.1372511264296996E-2</v>
      </c>
      <c r="U171" s="34">
        <f>IF(Situk!U56="",ISBLANK(value),Situk!U56/SUM(Situk!U$2:U56))</f>
        <v>0.10696124846571979</v>
      </c>
      <c r="V171" s="34">
        <f>IF(Situk!V56="",ISBLANK(value),Situk!V56/SUM(Situk!V$2:V56))</f>
        <v>0.16440767470515755</v>
      </c>
      <c r="W171" s="34">
        <f>IF(Situk!W56="",ISBLANK(value),Situk!W56/SUM(Situk!W$2:W56))</f>
        <v>0.15598885793871867</v>
      </c>
      <c r="X171" s="34">
        <f>IF(Situk!X56="",ISBLANK(value),Situk!X56/SUM(Situk!X$2:X56))</f>
        <v>0.12818701053995171</v>
      </c>
      <c r="Y171" s="34">
        <f>IF(Situk!Y56="",ISBLANK(value),Situk!Y56/SUM(Situk!Y$2:Y56))</f>
        <v>9.8136645962732916E-2</v>
      </c>
      <c r="Z171" s="34">
        <f>IF(Situk!Z56="",ISBLANK(value),Situk!Z56/SUM(Situk!Z$2:Z56))</f>
        <v>6.8621757646147891E-2</v>
      </c>
      <c r="AA171" s="34">
        <f>IF(Situk!AA56="",ISBLANK(value),Situk!AA56/SUM(Situk!AA$2:AA56))</f>
        <v>1.3661202185792349E-2</v>
      </c>
      <c r="AB171" s="34">
        <f>IF(Situk!AB56="",ISBLANK(value),Situk!AB56/SUM(Situk!AB$2:AB56))</f>
        <v>3.8021197121078681E-2</v>
      </c>
      <c r="AC171" s="34">
        <f>IF(Situk!AC56="",ISBLANK(value),Situk!AC56/SUM(Situk!AC$2:AC56))</f>
        <v>9.9810302057493069E-2</v>
      </c>
      <c r="AD171" s="34">
        <f>IF(Situk!AD56="",ISBLANK(value),Situk!AD56/SUM(Situk!AD$2:AD56))</f>
        <v>0.16180948238364506</v>
      </c>
      <c r="AE171" s="34">
        <f>IF(Situk!AE56="",ISBLANK(value),Situk!AE56/SUM(Situk!AE$2:AE56))</f>
        <v>2.9354207436399216E-3</v>
      </c>
      <c r="AF171" s="34">
        <f>IF(Situk!AF56="",ISBLANK(value),Situk!AF56/SUM(Situk!AF$2:AF56))</f>
        <v>5.3636311205951899E-3</v>
      </c>
      <c r="AG171" s="34">
        <f>IF(Situk!AG56="",ISBLANK(value),Situk!AG56/SUM(Situk!AG$2:AG56))</f>
        <v>0.14328358208955225</v>
      </c>
      <c r="AH171" s="34">
        <f>IF(Situk!AH56="",ISBLANK(value),Situk!AH56/SUM(Situk!AH$2:AH56))</f>
        <v>6.3040791100123603E-2</v>
      </c>
      <c r="AI171" s="34">
        <f>IF(Situk!AI56="",ISBLANK(value),Situk!AI56/SUM(Situk!AI$2:AI56))</f>
        <v>0.13845495399101221</v>
      </c>
      <c r="AJ171" s="34">
        <f>IF(Situk!AJ56="",ISBLANK(value),Situk!AJ56/SUM(Situk!AJ$2:AJ56))</f>
        <v>0.24068125793680437</v>
      </c>
    </row>
    <row r="172" spans="1:36" x14ac:dyDescent="0.25">
      <c r="A172" s="1">
        <v>44372</v>
      </c>
      <c r="B172" s="3">
        <v>176</v>
      </c>
      <c r="C172" s="34">
        <f>IF(Situk!C57="",ISBLANK(value),Situk!C57/SUM(Situk!C$2:C57))</f>
        <v>5.0505050505050509E-3</v>
      </c>
      <c r="D172" s="34">
        <f>IF(Situk!D57="",ISBLANK(value),Situk!D57/SUM(Situk!D$2:D57))</f>
        <v>0.11029844885136462</v>
      </c>
      <c r="E172" s="34">
        <f>IF(Situk!E57="",ISBLANK(value),Situk!E57/SUM(Situk!E$2:E57))</f>
        <v>9.2748267898383377E-2</v>
      </c>
      <c r="F172" s="34">
        <f>IF(Situk!F57="",ISBLANK(value),Situk!F57/SUM(Situk!F$2:F57))</f>
        <v>0.16358754027926961</v>
      </c>
      <c r="G172" s="34">
        <f>IF(Situk!G57="",ISBLANK(value),Situk!G57/SUM(Situk!G$2:G57))</f>
        <v>7.1380289306475594E-2</v>
      </c>
      <c r="H172" s="34">
        <f>IF(Situk!H57="",ISBLANK(value),Situk!H57/SUM(Situk!H$2:H57))</f>
        <v>1.8183173112750577E-2</v>
      </c>
      <c r="I172" s="34">
        <f>IF(Situk!I57="",ISBLANK(value),Situk!I57/SUM(Situk!I$2:I57))</f>
        <v>0.16969336111938077</v>
      </c>
      <c r="J172" s="34">
        <f>IF(Situk!J57="",ISBLANK(value),Situk!J57/SUM(Situk!J$2:J57))</f>
        <v>1.4038657171922686E-2</v>
      </c>
      <c r="K172" s="34">
        <f>IF(Situk!K57="",ISBLANK(value),Situk!K57/SUM(Situk!K$2:K57))</f>
        <v>0.10944466963923793</v>
      </c>
      <c r="L172" s="34">
        <f>IF(Situk!L57="",ISBLANK(value),Situk!L57/SUM(Situk!L$2:L57))</f>
        <v>3.6256226109116184E-2</v>
      </c>
      <c r="M172" s="34">
        <f>IF(Situk!M57="",ISBLANK(value),Situk!M57/SUM(Situk!M$2:M57))</f>
        <v>2.981514609421586E-4</v>
      </c>
      <c r="N172" s="34">
        <f>IF(Situk!N57="",ISBLANK(value),Situk!N57/SUM(Situk!N$2:N57))</f>
        <v>0.13696138780078343</v>
      </c>
      <c r="O172" s="34">
        <f>IF(Situk!O57="",ISBLANK(value),Situk!O57/SUM(Situk!O$2:O57))</f>
        <v>2.8987023859355379E-2</v>
      </c>
      <c r="P172" s="34">
        <f>IF(Situk!P57="",ISBLANK(value),Situk!P57/SUM(Situk!P$2:P57))</f>
        <v>6.6533497234173331E-2</v>
      </c>
      <c r="Q172" s="34">
        <f>IF(Situk!Q57="",ISBLANK(value),Situk!Q57/SUM(Situk!Q$2:Q57))</f>
        <v>7.6804536768785056E-2</v>
      </c>
      <c r="R172" s="34">
        <f>IF(Situk!R57="",ISBLANK(value),Situk!R57/SUM(Situk!R$2:R57))</f>
        <v>4.6914269757051104E-2</v>
      </c>
      <c r="S172" s="34">
        <f>IF(Situk!S57="",ISBLANK(value),Situk!S57/SUM(Situk!S$2:S57))</f>
        <v>0.19566308603553861</v>
      </c>
      <c r="T172" s="34">
        <f>IF(Situk!T57="",ISBLANK(value),Situk!T57/SUM(Situk!T$2:T57))</f>
        <v>4.3713633350519261E-2</v>
      </c>
      <c r="U172" s="34">
        <f>IF(Situk!U57="",ISBLANK(value),Situk!U57/SUM(Situk!U$2:U57))</f>
        <v>0.18154420206659014</v>
      </c>
      <c r="V172" s="34">
        <f>IF(Situk!V57="",ISBLANK(value),Situk!V57/SUM(Situk!V$2:V57))</f>
        <v>3.9235582614578046E-2</v>
      </c>
      <c r="W172" s="34">
        <f>IF(Situk!W57="",ISBLANK(value),Situk!W57/SUM(Situk!W$2:W57))</f>
        <v>3.7164750957854403E-2</v>
      </c>
      <c r="X172" s="34">
        <f>IF(Situk!X57="",ISBLANK(value),Situk!X57/SUM(Situk!X$2:X57))</f>
        <v>7.0646820619459344E-2</v>
      </c>
      <c r="Y172" s="34">
        <f>IF(Situk!Y57="",ISBLANK(value),Situk!Y57/SUM(Situk!Y$2:Y57))</f>
        <v>6.9553984226271418E-2</v>
      </c>
      <c r="Z172" s="34">
        <f>IF(Situk!Z57="",ISBLANK(value),Situk!Z57/SUM(Situk!Z$2:Z57))</f>
        <v>6.4638783269961975E-2</v>
      </c>
      <c r="AA172" s="34">
        <f>IF(Situk!AA57="",ISBLANK(value),Situk!AA57/SUM(Situk!AA$2:AA57))</f>
        <v>6.6692820714005493E-2</v>
      </c>
      <c r="AB172" s="34">
        <f>IF(Situk!AB57="",ISBLANK(value),Situk!AB57/SUM(Situk!AB$2:AB57))</f>
        <v>7.286651462679844E-2</v>
      </c>
      <c r="AC172" s="34">
        <f>IF(Situk!AC57="",ISBLANK(value),Situk!AC57/SUM(Situk!AC$2:AC57))</f>
        <v>0.10101010101010101</v>
      </c>
      <c r="AD172" s="34">
        <f>IF(Situk!AD57="",ISBLANK(value),Situk!AD57/SUM(Situk!AD$2:AD57))</f>
        <v>2.9138513513513514E-2</v>
      </c>
      <c r="AE172" s="34">
        <f>IF(Situk!AE57="",ISBLANK(value),Situk!AE57/SUM(Situk!AE$2:AE57))</f>
        <v>0.28568932378123363</v>
      </c>
      <c r="AF172" s="34">
        <f>IF(Situk!AF57="",ISBLANK(value),Situk!AF57/SUM(Situk!AF$2:AF57))</f>
        <v>2.227359873688959E-2</v>
      </c>
      <c r="AG172" s="34">
        <f>IF(Situk!AG57="",ISBLANK(value),Situk!AG57/SUM(Situk!AG$2:AG57))</f>
        <v>0.51936872309899573</v>
      </c>
      <c r="AH172" s="34">
        <f>IF(Situk!AH57="",ISBLANK(value),Situk!AH57/SUM(Situk!AH$2:AH57))</f>
        <v>6.338639652677279E-2</v>
      </c>
      <c r="AI172" s="34">
        <f>IF(Situk!AI57="",ISBLANK(value),Situk!AI57/SUM(Situk!AI$2:AI57))</f>
        <v>0.41316086901921384</v>
      </c>
      <c r="AJ172" s="34">
        <f>IF(Situk!AJ57="",ISBLANK(value),Situk!AJ57/SUM(Situk!AJ$2:AJ57))</f>
        <v>9.3881142547718968E-2</v>
      </c>
    </row>
    <row r="173" spans="1:36" x14ac:dyDescent="0.25">
      <c r="A173" s="1">
        <v>44373</v>
      </c>
      <c r="B173" s="3">
        <v>177</v>
      </c>
      <c r="C173" s="34">
        <f>IF(Situk!C58="",ISBLANK(value),Situk!C58/SUM(Situk!C$2:C58))</f>
        <v>3.4146341463414637E-2</v>
      </c>
      <c r="D173" s="34">
        <f>IF(Situk!D58="",ISBLANK(value),Situk!D58/SUM(Situk!D$2:D58))</f>
        <v>2.414255604521939E-2</v>
      </c>
      <c r="E173" s="34">
        <f>IF(Situk!E58="",ISBLANK(value),Situk!E58/SUM(Situk!E$2:E58))</f>
        <v>0.31664667634619026</v>
      </c>
      <c r="F173" s="34">
        <f>IF(Situk!F58="",ISBLANK(value),Situk!F58/SUM(Situk!F$2:F58))</f>
        <v>2.1339220014716703E-2</v>
      </c>
      <c r="G173" s="34">
        <f>IF(Situk!G58="",ISBLANK(value),Situk!G58/SUM(Situk!G$2:G58))</f>
        <v>0.12699162044140211</v>
      </c>
      <c r="H173" s="34">
        <f>IF(Situk!H58="",ISBLANK(value),Situk!H58/SUM(Situk!H$2:H58))</f>
        <v>5.9240044868199664E-2</v>
      </c>
      <c r="I173" s="34">
        <f>IF(Situk!I58="",ISBLANK(value),Situk!I58/SUM(Situk!I$2:I58))</f>
        <v>6.7376214715409527E-2</v>
      </c>
      <c r="J173" s="34">
        <f>IF(Situk!J58="",ISBLANK(value),Situk!J58/SUM(Situk!J$2:J58))</f>
        <v>2.2182433104545908E-2</v>
      </c>
      <c r="K173" s="34">
        <f>IF(Situk!K58="",ISBLANK(value),Situk!K58/SUM(Situk!K$2:K58))</f>
        <v>1.6837700508119956E-2</v>
      </c>
      <c r="L173" s="34">
        <f>IF(Situk!L58="",ISBLANK(value),Situk!L58/SUM(Situk!L$2:L58))</f>
        <v>3.9176405119643848E-2</v>
      </c>
      <c r="M173" s="34">
        <f>IF(Situk!M58="",ISBLANK(value),Situk!M58/SUM(Situk!M$2:M58))</f>
        <v>1.1202830188679245E-2</v>
      </c>
      <c r="N173" s="34">
        <f>IF(Situk!N58="",ISBLANK(value),Situk!N58/SUM(Situk!N$2:N58))</f>
        <v>1.6646031090934103E-2</v>
      </c>
      <c r="O173" s="34">
        <f>IF(Situk!O58="",ISBLANK(value),Situk!O58/SUM(Situk!O$2:O58))</f>
        <v>6.5884652981427178E-2</v>
      </c>
      <c r="P173" s="34">
        <f>IF(Situk!P58="",ISBLANK(value),Situk!P58/SUM(Situk!P$2:P58))</f>
        <v>6.1233321312657768E-2</v>
      </c>
      <c r="Q173" s="34">
        <f>IF(Situk!Q58="",ISBLANK(value),Situk!Q58/SUM(Situk!Q$2:Q58))</f>
        <v>4.4796269023073144E-3</v>
      </c>
      <c r="R173" s="34">
        <f>IF(Situk!R58="",ISBLANK(value),Situk!R58/SUM(Situk!R$2:R58))</f>
        <v>7.8249678249678253E-2</v>
      </c>
      <c r="S173" s="34">
        <f>IF(Situk!S58="",ISBLANK(value),Situk!S58/SUM(Situk!S$2:S58))</f>
        <v>7.8453140901100935E-2</v>
      </c>
      <c r="T173" s="34">
        <f>IF(Situk!T58="",ISBLANK(value),Situk!T58/SUM(Situk!T$2:T58))</f>
        <v>7.013218272721046E-2</v>
      </c>
      <c r="U173" s="34">
        <f>IF(Situk!U58="",ISBLANK(value),Situk!U58/SUM(Situk!U$2:U58))</f>
        <v>0.12396278601961278</v>
      </c>
      <c r="V173" s="34">
        <f>IF(Situk!V58="",ISBLANK(value),Situk!V58/SUM(Situk!V$2:V58))</f>
        <v>0.10476911430734293</v>
      </c>
      <c r="W173" s="34">
        <f>IF(Situk!W58="",ISBLANK(value),Situk!W58/SUM(Situk!W$2:W58))</f>
        <v>3.9735099337748346E-2</v>
      </c>
      <c r="X173" s="34">
        <f>IF(Situk!X58="",ISBLANK(value),Situk!X58/SUM(Situk!X$2:X58))</f>
        <v>5.1440436023877496E-2</v>
      </c>
      <c r="Y173" s="34">
        <f>IF(Situk!Y58="",ISBLANK(value),Situk!Y58/SUM(Situk!Y$2:Y58))</f>
        <v>4.7532703017743816E-2</v>
      </c>
      <c r="Z173" s="34">
        <f>IF(Situk!Z58="",ISBLANK(value),Situk!Z58/SUM(Situk!Z$2:Z58))</f>
        <v>0.12617672652480025</v>
      </c>
      <c r="AA173" s="34">
        <f>IF(Situk!AA58="",ISBLANK(value),Situk!AA58/SUM(Situk!AA$2:AA58))</f>
        <v>0.48426909458775924</v>
      </c>
      <c r="AB173" s="34">
        <f>IF(Situk!AB58="",ISBLANK(value),Situk!AB58/SUM(Situk!AB$2:AB58))</f>
        <v>8.9074121569633236E-2</v>
      </c>
      <c r="AC173" s="34">
        <f>IF(Situk!AC58="",ISBLANK(value),Situk!AC58/SUM(Situk!AC$2:AC58))</f>
        <v>5.5214723926380369E-2</v>
      </c>
      <c r="AD173" s="34">
        <f>IF(Situk!AD58="",ISBLANK(value),Situk!AD58/SUM(Situk!AD$2:AD58))</f>
        <v>0.15368120085775555</v>
      </c>
      <c r="AE173" s="34">
        <f>IF(Situk!AE58="",ISBLANK(value),Situk!AE58/SUM(Situk!AE$2:AE58))</f>
        <v>0.10995334370139968</v>
      </c>
      <c r="AF173" s="34">
        <f>IF(Situk!AF58="",ISBLANK(value),Situk!AF58/SUM(Situk!AF$2:AF58))</f>
        <v>3.1431770392419234E-2</v>
      </c>
      <c r="AG173" s="34">
        <f>IF(Situk!AG58="",ISBLANK(value),Situk!AG58/SUM(Situk!AG$2:AG58))</f>
        <v>1.1347517730496455E-2</v>
      </c>
      <c r="AH173" s="34">
        <f>IF(Situk!AH58="",ISBLANK(value),Situk!AH58/SUM(Situk!AH$2:AH58))</f>
        <v>0.12895499810916425</v>
      </c>
      <c r="AI173" s="34">
        <f>IF(Situk!AI58="",ISBLANK(value),Situk!AI58/SUM(Situk!AI$2:AI58))</f>
        <v>7.1072319201995011E-3</v>
      </c>
      <c r="AJ173" s="34">
        <f>IF(Situk!AJ58="",ISBLANK(value),Situk!AJ58/SUM(Situk!AJ$2:AJ58))</f>
        <v>5.4221880801485177E-2</v>
      </c>
    </row>
    <row r="174" spans="1:36" x14ac:dyDescent="0.25">
      <c r="A174" s="1">
        <v>44374</v>
      </c>
      <c r="B174" s="3">
        <v>178</v>
      </c>
      <c r="C174" s="34">
        <f>IF(Situk!C59="",ISBLANK(value),Situk!C59/SUM(Situk!C$2:C59))</f>
        <v>2.3809523809523808E-2</v>
      </c>
      <c r="D174" s="34">
        <f>IF(Situk!D59="",ISBLANK(value),Situk!D59/SUM(Situk!D$2:D59))</f>
        <v>0.21874181355488193</v>
      </c>
      <c r="E174" s="34">
        <f>IF(Situk!E59="",ISBLANK(value),Situk!E59/SUM(Situk!E$2:E59))</f>
        <v>5.9434746467165421E-2</v>
      </c>
      <c r="F174" s="34">
        <f>IF(Situk!F59="",ISBLANK(value),Situk!F59/SUM(Situk!F$2:F59))</f>
        <v>5.6530794406426658E-2</v>
      </c>
      <c r="G174" s="34">
        <f>IF(Situk!G59="",ISBLANK(value),Situk!G59/SUM(Situk!G$2:G59))</f>
        <v>0.10033977489912933</v>
      </c>
      <c r="H174" s="34">
        <f>IF(Situk!H59="",ISBLANK(value),Situk!H59/SUM(Situk!H$2:H59))</f>
        <v>0.20205862609084807</v>
      </c>
      <c r="I174" s="34">
        <f>IF(Situk!I59="",ISBLANK(value),Situk!I59/SUM(Situk!I$2:I59))</f>
        <v>2.1817852616331703E-2</v>
      </c>
      <c r="J174" s="34">
        <f>IF(Situk!J59="",ISBLANK(value),Situk!J59/SUM(Situk!J$2:J59))</f>
        <v>0.21497735436514134</v>
      </c>
      <c r="K174" s="34">
        <f>IF(Situk!K59="",ISBLANK(value),Situk!K59/SUM(Situk!K$2:K59))</f>
        <v>0.2017020599697765</v>
      </c>
      <c r="L174" s="34">
        <f>IF(Situk!L59="",ISBLANK(value),Situk!L59/SUM(Situk!L$2:L59))</f>
        <v>0.13497641282372197</v>
      </c>
      <c r="M174" s="34">
        <f>IF(Situk!M59="",ISBLANK(value),Situk!M59/SUM(Situk!M$2:M59))</f>
        <v>8.162989034790849E-2</v>
      </c>
      <c r="N174" s="34">
        <f>IF(Situk!N59="",ISBLANK(value),Situk!N59/SUM(Situk!N$2:N59))</f>
        <v>0.11558583769315002</v>
      </c>
      <c r="O174" s="34">
        <f>IF(Situk!O59="",ISBLANK(value),Situk!O59/SUM(Situk!O$2:O59))</f>
        <v>3.1800113571834182E-2</v>
      </c>
      <c r="P174" s="34">
        <f>IF(Situk!P59="",ISBLANK(value),Situk!P59/SUM(Situk!P$2:P59))</f>
        <v>9.3613126756880438E-2</v>
      </c>
      <c r="Q174" s="34">
        <f>IF(Situk!Q59="",ISBLANK(value),Situk!Q59/SUM(Situk!Q$2:Q59))</f>
        <v>5.738084220268394E-2</v>
      </c>
      <c r="R174" s="34">
        <f>IF(Situk!R59="",ISBLANK(value),Situk!R59/SUM(Situk!R$2:R59))</f>
        <v>9.0110662216757426E-2</v>
      </c>
      <c r="S174" s="34">
        <f>IF(Situk!S59="",ISBLANK(value),Situk!S59/SUM(Situk!S$2:S59))</f>
        <v>2.8666427030913013E-2</v>
      </c>
      <c r="T174" s="34">
        <f>IF(Situk!T59="",ISBLANK(value),Situk!T59/SUM(Situk!T$2:T59))</f>
        <v>9.1497371122795004E-2</v>
      </c>
      <c r="U174" s="34">
        <f>IF(Situk!U59="",ISBLANK(value),Situk!U59/SUM(Situk!U$2:U59))</f>
        <v>0.15310902896081771</v>
      </c>
      <c r="V174" s="34">
        <f>IF(Situk!V59="",ISBLANK(value),Situk!V59/SUM(Situk!V$2:V59))</f>
        <v>5.1212532007832504E-3</v>
      </c>
      <c r="W174" s="34">
        <f>IF(Situk!W59="",ISBLANK(value),Situk!W59/SUM(Situk!W$2:W59))</f>
        <v>1.9126669072536989E-2</v>
      </c>
      <c r="X174" s="34">
        <f>IF(Situk!X59="",ISBLANK(value),Situk!X59/SUM(Situk!X$2:X59))</f>
        <v>0.16554771083293629</v>
      </c>
      <c r="Y174" s="34">
        <f>IF(Situk!Y59="",ISBLANK(value),Situk!Y59/SUM(Situk!Y$2:Y59))</f>
        <v>9.6113322406930463E-2</v>
      </c>
      <c r="Z174" s="34">
        <f>IF(Situk!Z59="",ISBLANK(value),Situk!Z59/SUM(Situk!Z$2:Z59))</f>
        <v>0.16505944517833554</v>
      </c>
      <c r="AA174" s="34">
        <f>IF(Situk!AA59="",ISBLANK(value),Situk!AA59/SUM(Situk!AA$2:AA59))</f>
        <v>6.6572237960339939E-2</v>
      </c>
      <c r="AB174" s="34">
        <f>IF(Situk!AB59="",ISBLANK(value),Situk!AB59/SUM(Situk!AB$2:AB59))</f>
        <v>6.853962110896103E-2</v>
      </c>
      <c r="AC174" s="34">
        <f>IF(Situk!AC59="",ISBLANK(value),Situk!AC59/SUM(Situk!AC$2:AC59))</f>
        <v>8.4789019963702361E-2</v>
      </c>
      <c r="AD174" s="34">
        <f>IF(Situk!AD59="",ISBLANK(value),Situk!AD59/SUM(Situk!AD$2:AD59))</f>
        <v>0.20624113475177305</v>
      </c>
      <c r="AE174" s="34">
        <f>IF(Situk!AE59="",ISBLANK(value),Situk!AE59/SUM(Situk!AE$2:AE59))</f>
        <v>0.15583563082578442</v>
      </c>
      <c r="AF174" s="34">
        <f>IF(Situk!AF59="",ISBLANK(value),Situk!AF59/SUM(Situk!AF$2:AF59))</f>
        <v>6.9423728813559323E-3</v>
      </c>
      <c r="AG174" s="34">
        <f>IF(Situk!AG59="",ISBLANK(value),Situk!AG59/SUM(Situk!AG$2:AG59))</f>
        <v>0.15971394517282478</v>
      </c>
      <c r="AH174" s="34">
        <f>IF(Situk!AH59="",ISBLANK(value),Situk!AH59/SUM(Situk!AH$2:AH59))</f>
        <v>5.4694947569113445E-2</v>
      </c>
      <c r="AI174" s="34">
        <f>IF(Situk!AI59="",ISBLANK(value),Situk!AI59/SUM(Situk!AI$2:AI59))</f>
        <v>4.4327931363203052E-2</v>
      </c>
      <c r="AJ174" s="34">
        <f>IF(Situk!AJ59="",ISBLANK(value),Situk!AJ59/SUM(Situk!AJ$2:AJ59))</f>
        <v>4.2596224564844326E-2</v>
      </c>
    </row>
    <row r="175" spans="1:36" x14ac:dyDescent="0.25">
      <c r="A175" s="1">
        <v>44375</v>
      </c>
      <c r="B175" s="3">
        <v>179</v>
      </c>
      <c r="C175" s="34">
        <f>IF(Situk!C60="",ISBLANK(value),Situk!C60/SUM(Situk!C$2:C60))</f>
        <v>0.52142206016408388</v>
      </c>
      <c r="D175" s="34">
        <f>IF(Situk!D60="",ISBLANK(value),Situk!D60/SUM(Situk!D$2:D60))</f>
        <v>0.17880082362703217</v>
      </c>
      <c r="E175" s="34">
        <f>IF(Situk!E60="",ISBLANK(value),Situk!E60/SUM(Situk!E$2:E60))</f>
        <v>8.4225980098961442E-2</v>
      </c>
      <c r="F175" s="34">
        <f>IF(Situk!F60="",ISBLANK(value),Situk!F60/SUM(Situk!F$2:F60))</f>
        <v>0.17615818285807663</v>
      </c>
      <c r="G175" s="34">
        <f>IF(Situk!G60="",ISBLANK(value),Situk!G60/SUM(Situk!G$2:G60))</f>
        <v>0.3597117411108845</v>
      </c>
      <c r="H175" s="34">
        <f>IF(Situk!H60="",ISBLANK(value),Situk!H60/SUM(Situk!H$2:H60))</f>
        <v>2.662673563844269E-2</v>
      </c>
      <c r="I175" s="34">
        <f>IF(Situk!I60="",ISBLANK(value),Situk!I60/SUM(Situk!I$2:I60))</f>
        <v>4.5784381478921908E-2</v>
      </c>
      <c r="J175" s="34">
        <f>IF(Situk!J60="",ISBLANK(value),Situk!J60/SUM(Situk!J$2:J60))</f>
        <v>0.11786181717985809</v>
      </c>
      <c r="K175" s="34">
        <f>IF(Situk!K60="",ISBLANK(value),Situk!K60/SUM(Situk!K$2:K60))</f>
        <v>0.19604834068674468</v>
      </c>
      <c r="L175" s="34">
        <f>IF(Situk!L60="",ISBLANK(value),Situk!L60/SUM(Situk!L$2:L60))</f>
        <v>6.7928930366116302E-2</v>
      </c>
      <c r="M175" s="34">
        <f>IF(Situk!M60="",ISBLANK(value),Situk!M60/SUM(Situk!M$2:M60))</f>
        <v>2.7067262146433888E-4</v>
      </c>
      <c r="N175" s="34">
        <f>IF(Situk!N60="",ISBLANK(value),Situk!N60/SUM(Situk!N$2:N60))</f>
        <v>0.13383918221098112</v>
      </c>
      <c r="O175" s="34">
        <f>IF(Situk!O60="",ISBLANK(value),Situk!O60/SUM(Situk!O$2:O60))</f>
        <v>7.526693506038859E-2</v>
      </c>
      <c r="P175" s="34">
        <f>IF(Situk!P60="",ISBLANK(value),Situk!P60/SUM(Situk!P$2:P60))</f>
        <v>1.1694017314898567E-2</v>
      </c>
      <c r="Q175" s="34">
        <f>IF(Situk!Q60="",ISBLANK(value),Situk!Q60/SUM(Situk!Q$2:Q60))</f>
        <v>0.1377986135354845</v>
      </c>
      <c r="R175" s="34">
        <f>IF(Situk!R60="",ISBLANK(value),Situk!R60/SUM(Situk!R$2:R60))</f>
        <v>6.6211044286495352E-2</v>
      </c>
      <c r="S175" s="34">
        <f>IF(Situk!S60="",ISBLANK(value),Situk!S60/SUM(Situk!S$2:S60))</f>
        <v>8.0634500991407801E-2</v>
      </c>
      <c r="T175" s="34">
        <f>IF(Situk!T60="",ISBLANK(value),Situk!T60/SUM(Situk!T$2:T60))</f>
        <v>1.6973515199706406E-2</v>
      </c>
      <c r="U175" s="34">
        <f>IF(Situk!U60="",ISBLANK(value),Situk!U60/SUM(Situk!U$2:U60))</f>
        <v>0.10424415832141154</v>
      </c>
      <c r="V175" s="34">
        <f>IF(Situk!V60="",ISBLANK(value),Situk!V60/SUM(Situk!V$2:V60))</f>
        <v>2.8960070206230804E-2</v>
      </c>
      <c r="W175" s="34">
        <f>IF(Situk!W60="",ISBLANK(value),Situk!W60/SUM(Situk!W$2:W60))</f>
        <v>0.27327563598216625</v>
      </c>
      <c r="X175" s="34">
        <f>IF(Situk!X60="",ISBLANK(value),Situk!X60/SUM(Situk!X$2:X60))</f>
        <v>6.7493335487519179E-2</v>
      </c>
      <c r="Y175" s="34">
        <f>IF(Situk!Y60="",ISBLANK(value),Situk!Y60/SUM(Situk!Y$2:Y60))</f>
        <v>0.1895251197874662</v>
      </c>
      <c r="Z175" s="34">
        <f>IF(Situk!Z60="",ISBLANK(value),Situk!Z60/SUM(Situk!Z$2:Z60))</f>
        <v>0.13153215166637985</v>
      </c>
      <c r="AA175" s="34">
        <f>IF(Situk!AA60="",ISBLANK(value),Situk!AA60/SUM(Situk!AA$2:AA60))</f>
        <v>0.22632963179427235</v>
      </c>
      <c r="AB175" s="34">
        <f>IF(Situk!AB60="",ISBLANK(value),Situk!AB60/SUM(Situk!AB$2:AB60))</f>
        <v>0.12403214330557066</v>
      </c>
      <c r="AC175" s="34">
        <f>IF(Situk!AC60="",ISBLANK(value),Situk!AC60/SUM(Situk!AC$2:AC60))</f>
        <v>8.7606727037516166E-2</v>
      </c>
      <c r="AD175" s="34">
        <f>IF(Situk!AD60="",ISBLANK(value),Situk!AD60/SUM(Situk!AD$2:AD60))</f>
        <v>0.29379945908043675</v>
      </c>
      <c r="AE175" s="34">
        <f>IF(Situk!AE60="",ISBLANK(value),Situk!AE60/SUM(Situk!AE$2:AE60))</f>
        <v>5.8583611420096403E-2</v>
      </c>
      <c r="AF175" s="34">
        <f>IF(Situk!AF60="",ISBLANK(value),Situk!AF60/SUM(Situk!AF$2:AF60))</f>
        <v>2.0558314961884778E-2</v>
      </c>
      <c r="AG175" s="34">
        <f>IF(Situk!AG60="",ISBLANK(value),Situk!AG60/SUM(Situk!AG$2:AG60))</f>
        <v>0.15508559919436052</v>
      </c>
      <c r="AH175" s="34">
        <f>IF(Situk!AH60="",ISBLANK(value),Situk!AH60/SUM(Situk!AH$2:AH60))</f>
        <v>0.10580713905167821</v>
      </c>
      <c r="AI175" s="34">
        <f>IF(Situk!AI60="",ISBLANK(value),Situk!AI60/SUM(Situk!AI$2:AI60))</f>
        <v>5.097806757557795E-3</v>
      </c>
      <c r="AJ175" s="34" t="b">
        <f>IF(Situk!AJ60="",ISBLANK(value),Situk!AJ60/SUM(Situk!AJ$2:AJ60))</f>
        <v>0</v>
      </c>
    </row>
    <row r="176" spans="1:36" x14ac:dyDescent="0.25">
      <c r="A176" s="1">
        <v>44376</v>
      </c>
      <c r="B176" s="3">
        <v>180</v>
      </c>
      <c r="C176" s="34">
        <f>IF(Situk!C61="",ISBLANK(value),Situk!C61/SUM(Situk!C$2:C61))</f>
        <v>0.78779379050198284</v>
      </c>
      <c r="D176" s="34">
        <f>IF(Situk!D61="",ISBLANK(value),Situk!D61/SUM(Situk!D$2:D61))</f>
        <v>3.7108276862072027E-2</v>
      </c>
      <c r="E176" s="34">
        <f>IF(Situk!E61="",ISBLANK(value),Situk!E61/SUM(Situk!E$2:E61))</f>
        <v>4.8478890728476824E-2</v>
      </c>
      <c r="F176" s="34">
        <f>IF(Situk!F61="",ISBLANK(value),Situk!F61/SUM(Situk!F$2:F61))</f>
        <v>0.20926476288926218</v>
      </c>
      <c r="G176" s="34">
        <f>IF(Situk!G61="",ISBLANK(value),Situk!G61/SUM(Situk!G$2:G61))</f>
        <v>0.20919354838709678</v>
      </c>
      <c r="H176" s="34">
        <f>IF(Situk!H61="",ISBLANK(value),Situk!H61/SUM(Situk!H$2:H61))</f>
        <v>2.8820729772607086E-2</v>
      </c>
      <c r="I176" s="34">
        <f>IF(Situk!I61="",ISBLANK(value),Situk!I61/SUM(Situk!I$2:I61))</f>
        <v>0.15737370796331343</v>
      </c>
      <c r="J176" s="34">
        <f>IF(Situk!J61="",ISBLANK(value),Situk!J61/SUM(Situk!J$2:J61))</f>
        <v>4.9374631654770483E-2</v>
      </c>
      <c r="K176" s="34">
        <f>IF(Situk!K61="",ISBLANK(value),Situk!K61/SUM(Situk!K$2:K61))</f>
        <v>5.1434463516710133E-2</v>
      </c>
      <c r="L176" s="34">
        <f>IF(Situk!L61="",ISBLANK(value),Situk!L61/SUM(Situk!L$2:L61))</f>
        <v>0.17058648407264065</v>
      </c>
      <c r="M176" s="34">
        <f>IF(Situk!M61="",ISBLANK(value),Situk!M61/SUM(Situk!M$2:M61))</f>
        <v>0.11857330311344387</v>
      </c>
      <c r="N176" s="34">
        <f>IF(Situk!N61="",ISBLANK(value),Situk!N61/SUM(Situk!N$2:N61))</f>
        <v>0.11549217002237136</v>
      </c>
      <c r="O176" s="34">
        <f>IF(Situk!O61="",ISBLANK(value),Situk!O61/SUM(Situk!O$2:O61))</f>
        <v>3.3660351826792966E-2</v>
      </c>
      <c r="P176" s="34">
        <f>IF(Situk!P61="",ISBLANK(value),Situk!P61/SUM(Situk!P$2:P61))</f>
        <v>1.9697257584394199E-2</v>
      </c>
      <c r="Q176" s="34">
        <f>IF(Situk!Q61="",ISBLANK(value),Situk!Q61/SUM(Situk!Q$2:Q61))</f>
        <v>2.3141381662281985E-2</v>
      </c>
      <c r="R176" s="34">
        <f>IF(Situk!R61="",ISBLANK(value),Situk!R61/SUM(Situk!R$2:R61))</f>
        <v>0.18275245755138517</v>
      </c>
      <c r="S176" s="34">
        <f>IF(Situk!S61="",ISBLANK(value),Situk!S61/SUM(Situk!S$2:S61))</f>
        <v>7.3806790224700668E-3</v>
      </c>
      <c r="T176" s="34">
        <f>IF(Situk!T61="",ISBLANK(value),Situk!T61/SUM(Situk!T$2:T61))</f>
        <v>1.6216866744892741E-2</v>
      </c>
      <c r="U176" s="34">
        <f>IF(Situk!U61="",ISBLANK(value),Situk!U61/SUM(Situk!U$2:U61))</f>
        <v>0.10307955517536356</v>
      </c>
      <c r="V176" s="34">
        <f>IF(Situk!V61="",ISBLANK(value),Situk!V61/SUM(Situk!V$2:V61))</f>
        <v>8.925003330225123E-2</v>
      </c>
      <c r="W176" s="34">
        <f>IF(Situk!W61="",ISBLANK(value),Situk!W61/SUM(Situk!W$2:W61))</f>
        <v>0.27975066112580277</v>
      </c>
      <c r="X176" s="34">
        <f>IF(Situk!X61="",ISBLANK(value),Situk!X61/SUM(Situk!X$2:X61))</f>
        <v>4.9377975733374289E-2</v>
      </c>
      <c r="Y176" s="34">
        <f>IF(Situk!Y61="",ISBLANK(value),Situk!Y61/SUM(Situk!Y$2:Y61))</f>
        <v>5.6065559088262953E-2</v>
      </c>
      <c r="Z176" s="34">
        <f>IF(Situk!Z61="",ISBLANK(value),Situk!Z61/SUM(Situk!Z$2:Z61))</f>
        <v>2.2892462656670292E-3</v>
      </c>
      <c r="AA176" s="34">
        <f>IF(Situk!AA61="",ISBLANK(value),Situk!AA61/SUM(Situk!AA$2:AA61))</f>
        <v>3.9295590161548535E-3</v>
      </c>
      <c r="AB176" s="34">
        <f>IF(Situk!AB61="",ISBLANK(value),Situk!AB61/SUM(Situk!AB$2:AB61))</f>
        <v>9.3089901501205136E-2</v>
      </c>
      <c r="AC176" s="34">
        <f>IF(Situk!AC61="",ISBLANK(value),Situk!AC61/SUM(Situk!AC$2:AC61))</f>
        <v>8.0112338156892615E-2</v>
      </c>
      <c r="AD176" s="34">
        <f>IF(Situk!AD61="",ISBLANK(value),Situk!AD61/SUM(Situk!AD$2:AD61))</f>
        <v>0.12521906764808974</v>
      </c>
      <c r="AE176" s="34">
        <f>IF(Situk!AE61="",ISBLANK(value),Situk!AE61/SUM(Situk!AE$2:AE61))</f>
        <v>4.710870333294076E-2</v>
      </c>
      <c r="AF176" s="34">
        <f>IF(Situk!AF61="",ISBLANK(value),Situk!AF61/SUM(Situk!AF$2:AF61))</f>
        <v>5.2841554598536287E-3</v>
      </c>
      <c r="AG176" s="34">
        <f>IF(Situk!AG61="",ISBLANK(value),Situk!AG61/SUM(Situk!AG$2:AG61))</f>
        <v>3.9187227866473148E-2</v>
      </c>
      <c r="AH176" s="34">
        <f>IF(Situk!AH61="",ISBLANK(value),Situk!AH61/SUM(Situk!AH$2:AH61))</f>
        <v>4.711138186617931E-2</v>
      </c>
      <c r="AI176" s="34">
        <f>IF(Situk!AI61="",ISBLANK(value),Situk!AI61/SUM(Situk!AI$2:AI61))</f>
        <v>0.20039814200398143</v>
      </c>
      <c r="AJ176" s="34">
        <f>IF(Situk!AJ61="",ISBLANK(value),Situk!AJ61/SUM(Situk!AJ$2:AJ61))</f>
        <v>5.2432630167052801E-3</v>
      </c>
    </row>
    <row r="177" spans="1:36" x14ac:dyDescent="0.25">
      <c r="A177" s="1">
        <v>44377</v>
      </c>
      <c r="B177" s="3">
        <v>181</v>
      </c>
      <c r="C177" s="34">
        <f>IF(Situk!C62="",ISBLANK(value),Situk!C62/SUM(Situk!C$2:C62))</f>
        <v>0.14652468218590062</v>
      </c>
      <c r="D177" s="34">
        <f>IF(Situk!D62="",ISBLANK(value),Situk!D62/SUM(Situk!D$2:D62))</f>
        <v>3.2079741070661361E-2</v>
      </c>
      <c r="E177" s="34">
        <f>IF(Situk!E62="",ISBLANK(value),Situk!E62/SUM(Situk!E$2:E62))</f>
        <v>7.1394253867589116E-2</v>
      </c>
      <c r="F177" s="34">
        <f>IF(Situk!F62="",ISBLANK(value),Situk!F62/SUM(Situk!F$2:F62))</f>
        <v>0.23493648361425534</v>
      </c>
      <c r="G177" s="34">
        <f>IF(Situk!G62="",ISBLANK(value),Situk!G62/SUM(Situk!G$2:G62))</f>
        <v>0.1103458171904147</v>
      </c>
      <c r="H177" s="34">
        <f>IF(Situk!H62="",ISBLANK(value),Situk!H62/SUM(Situk!H$2:H62))</f>
        <v>0.12579168785539271</v>
      </c>
      <c r="I177" s="34">
        <f>IF(Situk!I62="",ISBLANK(value),Situk!I62/SUM(Situk!I$2:I62))</f>
        <v>0.2057123034227567</v>
      </c>
      <c r="J177" s="34">
        <f>IF(Situk!J62="",ISBLANK(value),Situk!J62/SUM(Situk!J$2:J62))</f>
        <v>4.5817515381594448E-4</v>
      </c>
      <c r="K177" s="34">
        <f>IF(Situk!K62="",ISBLANK(value),Situk!K62/SUM(Situk!K$2:K62))</f>
        <v>1.3049985034420833E-2</v>
      </c>
      <c r="L177" s="34">
        <f>IF(Situk!L62="",ISBLANK(value),Situk!L62/SUM(Situk!L$2:L62))</f>
        <v>5.8905932618897525E-2</v>
      </c>
      <c r="M177" s="34">
        <f>IF(Situk!M62="",ISBLANK(value),Situk!M62/SUM(Situk!M$2:M62))</f>
        <v>0.11244044467972472</v>
      </c>
      <c r="N177" s="34">
        <f>IF(Situk!N62="",ISBLANK(value),Situk!N62/SUM(Situk!N$2:N62))</f>
        <v>0.13962627315743042</v>
      </c>
      <c r="O177" s="34">
        <f>IF(Situk!O62="",ISBLANK(value),Situk!O62/SUM(Situk!O$2:O62))</f>
        <v>8.5183752417794967E-2</v>
      </c>
      <c r="P177" s="34">
        <f>IF(Situk!P62="",ISBLANK(value),Situk!P62/SUM(Situk!P$2:P62))</f>
        <v>0.1083187439995482</v>
      </c>
      <c r="Q177" s="34">
        <f>IF(Situk!Q62="",ISBLANK(value),Situk!Q62/SUM(Situk!Q$2:Q62))</f>
        <v>0.10487985696219092</v>
      </c>
      <c r="R177" s="34">
        <f>IF(Situk!R62="",ISBLANK(value),Situk!R62/SUM(Situk!R$2:R62))</f>
        <v>0.14094887148779364</v>
      </c>
      <c r="S177" s="34">
        <f>IF(Situk!S62="",ISBLANK(value),Situk!S62/SUM(Situk!S$2:S62))</f>
        <v>0</v>
      </c>
      <c r="T177" s="34">
        <f>IF(Situk!T62="",ISBLANK(value),Situk!T62/SUM(Situk!T$2:T62))</f>
        <v>1.5637494446912484E-2</v>
      </c>
      <c r="U177" s="34">
        <f>IF(Situk!U62="",ISBLANK(value),Situk!U62/SUM(Situk!U$2:U62))</f>
        <v>8.5003130870381971E-2</v>
      </c>
      <c r="V177" s="34">
        <f>IF(Situk!V62="",ISBLANK(value),Situk!V62/SUM(Situk!V$2:V62))</f>
        <v>0.1476098557965255</v>
      </c>
      <c r="W177" s="34">
        <f>IF(Situk!W62="",ISBLANK(value),Situk!W62/SUM(Situk!W$2:W62))</f>
        <v>0.13820608823050626</v>
      </c>
      <c r="X177" s="34">
        <f>IF(Situk!X62="",ISBLANK(value),Situk!X62/SUM(Situk!X$2:X62))</f>
        <v>9.4121739130434784E-2</v>
      </c>
      <c r="Y177" s="34">
        <f>IF(Situk!Y62="",ISBLANK(value),Situk!Y62/SUM(Situk!Y$2:Y62))</f>
        <v>2.6861261583919057E-4</v>
      </c>
      <c r="Z177" s="34">
        <f>IF(Situk!Z62="",ISBLANK(value),Situk!Z62/SUM(Situk!Z$2:Z62))</f>
        <v>0.21821029082774049</v>
      </c>
      <c r="AA177" s="34">
        <f>IF(Situk!AA62="",ISBLANK(value),Situk!AA62/SUM(Situk!AA$2:AA62))</f>
        <v>7.3052276559865098E-2</v>
      </c>
      <c r="AB177" s="34">
        <f>IF(Situk!AB62="",ISBLANK(value),Situk!AB62/SUM(Situk!AB$2:AB62))</f>
        <v>3.8608206980860107E-2</v>
      </c>
      <c r="AC177" s="34">
        <f>IF(Situk!AC62="",ISBLANK(value),Situk!AC62/SUM(Situk!AC$2:AC62))</f>
        <v>3.0549146285186894E-2</v>
      </c>
      <c r="AD177" s="34">
        <f>IF(Situk!AD62="",ISBLANK(value),Situk!AD62/SUM(Situk!AD$2:AD62))</f>
        <v>1.2973533990659055E-2</v>
      </c>
      <c r="AE177" s="34">
        <f>IF(Situk!AE62="",ISBLANK(value),Situk!AE62/SUM(Situk!AE$2:AE62))</f>
        <v>7.1328344246959774E-3</v>
      </c>
      <c r="AF177" s="34">
        <f>IF(Situk!AF62="",ISBLANK(value),Situk!AF62/SUM(Situk!AF$2:AF62))</f>
        <v>9.0068860786007912E-3</v>
      </c>
      <c r="AG177" s="34">
        <f>IF(Situk!AG62="",ISBLANK(value),Situk!AG62/SUM(Situk!AG$2:AG62))</f>
        <v>3.139643861293346E-2</v>
      </c>
      <c r="AH177" s="34">
        <f>IF(Situk!AH62="",ISBLANK(value),Situk!AH62/SUM(Situk!AH$2:AH62))</f>
        <v>0.13605263157894737</v>
      </c>
      <c r="AI177" s="34">
        <f>IF(Situk!AI62="",ISBLANK(value),Situk!AI62/SUM(Situk!AI$2:AI62))</f>
        <v>7.8850855745721274E-2</v>
      </c>
      <c r="AJ177" s="34">
        <f>IF(Situk!AJ62="",ISBLANK(value),Situk!AJ62/SUM(Situk!AJ$2:AJ62))</f>
        <v>0.10170326962046114</v>
      </c>
    </row>
    <row r="178" spans="1:36" x14ac:dyDescent="0.25">
      <c r="A178" s="1">
        <v>44378</v>
      </c>
      <c r="B178" s="3">
        <v>182</v>
      </c>
      <c r="C178" s="34">
        <f>IF(Situk!C63="",ISBLANK(value),Situk!C63/SUM(Situk!C$2:C63))</f>
        <v>4.7491743984903287E-2</v>
      </c>
      <c r="D178" s="34">
        <f>IF(Situk!D63="",ISBLANK(value),Situk!D63/SUM(Situk!D$2:D63))</f>
        <v>3.8368313777337078E-2</v>
      </c>
      <c r="E178" s="34">
        <f>IF(Situk!E63="",ISBLANK(value),Situk!E63/SUM(Situk!E$2:E63))</f>
        <v>9.045896019805752E-3</v>
      </c>
      <c r="F178" s="34">
        <f>IF(Situk!F63="",ISBLANK(value),Situk!F63/SUM(Situk!F$2:F63))</f>
        <v>0.11939583877426656</v>
      </c>
      <c r="G178" s="34">
        <f>IF(Situk!G63="",ISBLANK(value),Situk!G63/SUM(Situk!G$2:G63))</f>
        <v>4.1359071942775917E-2</v>
      </c>
      <c r="H178" s="34">
        <f>IF(Situk!H63="",ISBLANK(value),Situk!H63/SUM(Situk!H$2:H63))</f>
        <v>3.6609807152719012E-2</v>
      </c>
      <c r="I178" s="34">
        <f>IF(Situk!I63="",ISBLANK(value),Situk!I63/SUM(Situk!I$2:I63))</f>
        <v>1.5594763801935117E-2</v>
      </c>
      <c r="J178" s="34">
        <f>IF(Situk!J63="",ISBLANK(value),Situk!J63/SUM(Situk!J$2:J63))</f>
        <v>6.5451431367751403E-2</v>
      </c>
      <c r="K178" s="34">
        <f>IF(Situk!K63="",ISBLANK(value),Situk!K63/SUM(Situk!K$2:K63))</f>
        <v>6.2517537460014594E-2</v>
      </c>
      <c r="L178" s="34">
        <f>IF(Situk!L63="",ISBLANK(value),Situk!L63/SUM(Situk!L$2:L63))</f>
        <v>1.4495754814661421E-2</v>
      </c>
      <c r="M178" s="34">
        <f>IF(Situk!M63="",ISBLANK(value),Situk!M63/SUM(Situk!M$2:M63))</f>
        <v>5.2182639237330658E-2</v>
      </c>
      <c r="N178" s="34">
        <f>IF(Situk!N63="",ISBLANK(value),Situk!N63/SUM(Situk!N$2:N63))</f>
        <v>0.13697397563676633</v>
      </c>
      <c r="O178" s="34">
        <f>IF(Situk!O63="",ISBLANK(value),Situk!O63/SUM(Situk!O$2:O63))</f>
        <v>0.15544955567171981</v>
      </c>
      <c r="P178" s="34">
        <f>IF(Situk!P63="",ISBLANK(value),Situk!P63/SUM(Situk!P$2:P63))</f>
        <v>7.5835073068893533E-2</v>
      </c>
      <c r="Q178" s="34">
        <f>IF(Situk!Q63="",ISBLANK(value),Situk!Q63/SUM(Situk!Q$2:Q63))</f>
        <v>5.0043498073656739E-2</v>
      </c>
      <c r="R178" s="34">
        <f>IF(Situk!R63="",ISBLANK(value),Situk!R63/SUM(Situk!R$2:R63))</f>
        <v>5.3996150913250301E-2</v>
      </c>
      <c r="S178" s="34">
        <f>IF(Situk!S63="",ISBLANK(value),Situk!S63/SUM(Situk!S$2:S63))</f>
        <v>6.7451820128479653E-2</v>
      </c>
      <c r="T178" s="34">
        <f>IF(Situk!T63="",ISBLANK(value),Situk!T63/SUM(Situk!T$2:T63))</f>
        <v>1.9713157589130181E-2</v>
      </c>
      <c r="U178" s="34">
        <f>IF(Situk!U63="",ISBLANK(value),Situk!U63/SUM(Situk!U$2:U63))</f>
        <v>0.20383872374898734</v>
      </c>
      <c r="V178" s="34">
        <f>IF(Situk!V63="",ISBLANK(value),Situk!V63/SUM(Situk!V$2:V63))</f>
        <v>0.10887382373773145</v>
      </c>
      <c r="W178" s="34">
        <f>IF(Situk!W63="",ISBLANK(value),Situk!W63/SUM(Situk!W$2:W63))</f>
        <v>8.5539057456423505E-3</v>
      </c>
      <c r="X178" s="34">
        <f>IF(Situk!X63="",ISBLANK(value),Situk!X63/SUM(Situk!X$2:X63))</f>
        <v>1.6152214085278217E-2</v>
      </c>
      <c r="Y178" s="34">
        <f>IF(Situk!Y63="",ISBLANK(value),Situk!Y63/SUM(Situk!Y$2:Y63))</f>
        <v>1.9059329849369814E-2</v>
      </c>
      <c r="Z178" s="34">
        <f>IF(Situk!Z63="",ISBLANK(value),Situk!Z63/SUM(Situk!Z$2:Z63))</f>
        <v>0.1322073383808969</v>
      </c>
      <c r="AA178" s="34">
        <f>IF(Situk!AA63="",ISBLANK(value),Situk!AA63/SUM(Situk!AA$2:AA63))</f>
        <v>3.0728996404053611E-2</v>
      </c>
      <c r="AB178" s="34">
        <f>IF(Situk!AB63="",ISBLANK(value),Situk!AB63/SUM(Situk!AB$2:AB63))</f>
        <v>3.2976921448232055E-2</v>
      </c>
      <c r="AC178" s="34">
        <f>IF(Situk!AC63="",ISBLANK(value),Situk!AC63/SUM(Situk!AC$2:AC63))</f>
        <v>0.10620746545679521</v>
      </c>
      <c r="AD178" s="34">
        <f>IF(Situk!AD63="",ISBLANK(value),Situk!AD63/SUM(Situk!AD$2:AD63))</f>
        <v>8.1141222284034017E-2</v>
      </c>
      <c r="AE178" s="34">
        <f>IF(Situk!AE63="",ISBLANK(value),Situk!AE63/SUM(Situk!AE$2:AE63))</f>
        <v>0.23389769775150049</v>
      </c>
      <c r="AF178" s="34">
        <f>IF(Situk!AF63="",ISBLANK(value),Situk!AF63/SUM(Situk!AF$2:AF63))</f>
        <v>6.7873303167420816E-3</v>
      </c>
      <c r="AG178" s="34">
        <f>IF(Situk!AG63="",ISBLANK(value),Situk!AG63/SUM(Situk!AG$2:AG63))</f>
        <v>7.6590220683686719E-2</v>
      </c>
      <c r="AH178" s="34">
        <f>IF(Situk!AH63="",ISBLANK(value),Situk!AH63/SUM(Situk!AH$2:AH63))</f>
        <v>9.4375595805529081E-2</v>
      </c>
      <c r="AI178" s="34">
        <f>IF(Situk!AI63="",ISBLANK(value),Situk!AI63/SUM(Situk!AI$2:AI63))</f>
        <v>0.24204116751605004</v>
      </c>
      <c r="AJ178" s="34">
        <f>IF(Situk!AJ63="",ISBLANK(value),Situk!AJ63/SUM(Situk!AJ$2:AJ63))</f>
        <v>0.15721209323794139</v>
      </c>
    </row>
    <row r="179" spans="1:36" x14ac:dyDescent="0.25">
      <c r="A179" s="1">
        <v>44379</v>
      </c>
      <c r="B179" s="3">
        <v>183</v>
      </c>
      <c r="C179" s="34">
        <f>IF(Situk!C64="",ISBLANK(value),Situk!C64/SUM(Situk!C$2:C64))</f>
        <v>0.17805209073870612</v>
      </c>
      <c r="D179" s="34">
        <f>IF(Situk!D64="",ISBLANK(value),Situk!D64/SUM(Situk!D$2:D64))</f>
        <v>3.8379022646007149E-2</v>
      </c>
      <c r="E179" s="34">
        <f>IF(Situk!E64="",ISBLANK(value),Situk!E64/SUM(Situk!E$2:E64))</f>
        <v>4.9764748461816867E-2</v>
      </c>
      <c r="F179" s="34">
        <f>IF(Situk!F64="",ISBLANK(value),Situk!F64/SUM(Situk!F$2:F64))</f>
        <v>0.10540866788676453</v>
      </c>
      <c r="G179" s="34">
        <f>IF(Situk!G64="",ISBLANK(value),Situk!G64/SUM(Situk!G$2:G64))</f>
        <v>7.7346558078165524E-3</v>
      </c>
      <c r="H179" s="34">
        <f>IF(Situk!H64="",ISBLANK(value),Situk!H64/SUM(Situk!H$2:H64))</f>
        <v>9.6158087424462971E-3</v>
      </c>
      <c r="I179" s="34">
        <f>IF(Situk!I64="",ISBLANK(value),Situk!I64/SUM(Situk!I$2:I64))</f>
        <v>8.11150044453742E-2</v>
      </c>
      <c r="J179" s="34">
        <f>IF(Situk!J64="",ISBLANK(value),Situk!J64/SUM(Situk!J$2:J64))</f>
        <v>2.5222109593941923E-2</v>
      </c>
      <c r="K179" s="34">
        <f>IF(Situk!K64="",ISBLANK(value),Situk!K64/SUM(Situk!K$2:K64))</f>
        <v>0.10349164821895754</v>
      </c>
      <c r="L179" s="34">
        <f>IF(Situk!L64="",ISBLANK(value),Situk!L64/SUM(Situk!L$2:L64))</f>
        <v>3.439499208915182E-3</v>
      </c>
      <c r="M179" s="34">
        <f>IF(Situk!M64="",ISBLANK(value),Situk!M64/SUM(Situk!M$2:M64))</f>
        <v>5.6969811677865051E-2</v>
      </c>
      <c r="N179" s="34">
        <f>IF(Situk!N64="",ISBLANK(value),Situk!N64/SUM(Situk!N$2:N64))</f>
        <v>3.4224598930481284E-2</v>
      </c>
      <c r="O179" s="34">
        <f>IF(Situk!O64="",ISBLANK(value),Situk!O64/SUM(Situk!O$2:O64))</f>
        <v>0.12867228421771806</v>
      </c>
      <c r="P179" s="34">
        <f>IF(Situk!P64="",ISBLANK(value),Situk!P64/SUM(Situk!P$2:P64))</f>
        <v>0.14161551901796515</v>
      </c>
      <c r="Q179" s="34">
        <f>IF(Situk!Q64="",ISBLANK(value),Situk!Q64/SUM(Situk!Q$2:Q64))</f>
        <v>2.9041470576404809E-2</v>
      </c>
      <c r="R179" s="34">
        <f>IF(Situk!R64="",ISBLANK(value),Situk!R64/SUM(Situk!R$2:R64))</f>
        <v>5.4532322137955938E-3</v>
      </c>
      <c r="S179" s="34">
        <f>IF(Situk!S64="",ISBLANK(value),Situk!S64/SUM(Situk!S$2:S64))</f>
        <v>0.11325105113251051</v>
      </c>
      <c r="T179" s="34">
        <f>IF(Situk!T64="",ISBLANK(value),Situk!T64/SUM(Situk!T$2:T64))</f>
        <v>6.5266357295991756E-2</v>
      </c>
      <c r="U179" s="34">
        <f>IF(Situk!U64="",ISBLANK(value),Situk!U64/SUM(Situk!U$2:U64))</f>
        <v>0.11411063265982113</v>
      </c>
      <c r="V179" s="34">
        <f>IF(Situk!V64="",ISBLANK(value),Situk!V64/SUM(Situk!V$2:V64))</f>
        <v>7.2367186033414674E-2</v>
      </c>
      <c r="W179" s="34">
        <f>IF(Situk!W64="",ISBLANK(value),Situk!W64/SUM(Situk!W$2:W64))</f>
        <v>0.16965960868399893</v>
      </c>
      <c r="X179" s="34">
        <f>IF(Situk!X64="",ISBLANK(value),Situk!X64/SUM(Situk!X$2:X64))</f>
        <v>2.4404901011584816E-2</v>
      </c>
      <c r="Y179" s="34">
        <f>IF(Situk!Y64="",ISBLANK(value),Situk!Y64/SUM(Situk!Y$2:Y64))</f>
        <v>6.3692434210526311E-2</v>
      </c>
      <c r="Z179" s="34">
        <f>IF(Situk!Z64="",ISBLANK(value),Situk!Z64/SUM(Situk!Z$2:Z64))</f>
        <v>7.4559827524254399E-2</v>
      </c>
      <c r="AA179" s="34">
        <f>IF(Situk!AA64="",ISBLANK(value),Situk!AA64/SUM(Situk!AA$2:AA64))</f>
        <v>4.944375772558714E-3</v>
      </c>
      <c r="AB179" s="34">
        <f>IF(Situk!AB64="",ISBLANK(value),Situk!AB64/SUM(Situk!AB$2:AB64))</f>
        <v>2.8222626110215698E-2</v>
      </c>
      <c r="AC179" s="34">
        <f>IF(Situk!AC64="",ISBLANK(value),Situk!AC64/SUM(Situk!AC$2:AC64))</f>
        <v>6.0671806594087795E-2</v>
      </c>
      <c r="AD179" s="34">
        <f>IF(Situk!AD64="",ISBLANK(value),Situk!AD64/SUM(Situk!AD$2:AD64))</f>
        <v>0.14546689303904925</v>
      </c>
      <c r="AE179" s="34">
        <f>IF(Situk!AE64="",ISBLANK(value),Situk!AE64/SUM(Situk!AE$2:AE64))</f>
        <v>0.20150214592274679</v>
      </c>
      <c r="AF179" s="34">
        <f>IF(Situk!AF64="",ISBLANK(value),Situk!AF64/SUM(Situk!AF$2:AF64))</f>
        <v>8.0993236622613096E-2</v>
      </c>
      <c r="AG179" s="34">
        <f>IF(Situk!AG64="",ISBLANK(value),Situk!AG64/SUM(Situk!AG$2:AG64))</f>
        <v>0.20227821884708319</v>
      </c>
      <c r="AH179" s="34">
        <f>IF(Situk!AH64="",ISBLANK(value),Situk!AH64/SUM(Situk!AH$2:AH64))</f>
        <v>2.1074733649583947E-2</v>
      </c>
      <c r="AI179" s="34">
        <f>IF(Situk!AI64="",ISBLANK(value),Situk!AI64/SUM(Situk!AI$2:AI64))</f>
        <v>0.11451679071675555</v>
      </c>
      <c r="AJ179" s="34">
        <f>IF(Situk!AJ64="",ISBLANK(value),Situk!AJ64/SUM(Situk!AJ$2:AJ64))</f>
        <v>6.5720815904092456E-2</v>
      </c>
    </row>
    <row r="180" spans="1:36" x14ac:dyDescent="0.25">
      <c r="A180" s="1">
        <v>44380</v>
      </c>
      <c r="B180" s="3">
        <v>184</v>
      </c>
      <c r="C180" s="34">
        <f>IF(Situk!C65="",ISBLANK(value),Situk!C65/SUM(Situk!C$2:C65))</f>
        <v>5.9963547995139733E-2</v>
      </c>
      <c r="D180" s="34">
        <f>IF(Situk!D65="",ISBLANK(value),Situk!D65/SUM(Situk!D$2:D65))</f>
        <v>4.8177280290425048E-2</v>
      </c>
      <c r="E180" s="34">
        <f>IF(Situk!E65="",ISBLANK(value),Situk!E65/SUM(Situk!E$2:E65))</f>
        <v>0.11767523551013891</v>
      </c>
      <c r="F180" s="34">
        <f>IF(Situk!F65="",ISBLANK(value),Situk!F65/SUM(Situk!F$2:F65))</f>
        <v>0.19053772930719284</v>
      </c>
      <c r="G180" s="34">
        <f>IF(Situk!G65="",ISBLANK(value),Situk!G65/SUM(Situk!G$2:G65))</f>
        <v>3.2103223533556456E-2</v>
      </c>
      <c r="H180" s="34">
        <f>IF(Situk!H65="",ISBLANK(value),Situk!H65/SUM(Situk!H$2:H65))</f>
        <v>4.066519972918077E-2</v>
      </c>
      <c r="I180" s="34">
        <f>IF(Situk!I65="",ISBLANK(value),Situk!I65/SUM(Situk!I$2:I65))</f>
        <v>0.11636397245713757</v>
      </c>
      <c r="J180" s="34">
        <f>IF(Situk!J65="",ISBLANK(value),Situk!J65/SUM(Situk!J$2:J65))</f>
        <v>4.6723128517023815E-2</v>
      </c>
      <c r="K180" s="34">
        <f>IF(Situk!K65="",ISBLANK(value),Situk!K65/SUM(Situk!K$2:K65))</f>
        <v>0.10339227715626127</v>
      </c>
      <c r="L180" s="34">
        <f>IF(Situk!L65="",ISBLANK(value),Situk!L65/SUM(Situk!L$2:L65))</f>
        <v>8.4859930752282028E-2</v>
      </c>
      <c r="M180" s="34">
        <f>IF(Situk!M65="",ISBLANK(value),Situk!M65/SUM(Situk!M$2:M65))</f>
        <v>0.13427822382434867</v>
      </c>
      <c r="N180" s="34">
        <f>IF(Situk!N65="",ISBLANK(value),Situk!N65/SUM(Situk!N$2:N65))</f>
        <v>0.12463428905792862</v>
      </c>
      <c r="O180" s="34">
        <f>IF(Situk!O65="",ISBLANK(value),Situk!O65/SUM(Situk!O$2:O65))</f>
        <v>9.9282051282051281E-2</v>
      </c>
      <c r="P180" s="34">
        <f>IF(Situk!P65="",ISBLANK(value),Situk!P65/SUM(Situk!P$2:P65))</f>
        <v>2.1823918664271004E-2</v>
      </c>
      <c r="Q180" s="34">
        <f>IF(Situk!Q65="",ISBLANK(value),Situk!Q65/SUM(Situk!Q$2:Q65))</f>
        <v>5.0490776458007106E-2</v>
      </c>
      <c r="R180" s="34">
        <f>IF(Situk!R65="",ISBLANK(value),Situk!R65/SUM(Situk!R$2:R65))</f>
        <v>8.1165383594372184E-2</v>
      </c>
      <c r="S180" s="34">
        <f>IF(Situk!S65="",ISBLANK(value),Situk!S65/SUM(Situk!S$2:S65))</f>
        <v>0.12590397154712507</v>
      </c>
      <c r="T180" s="34">
        <f>IF(Situk!T65="",ISBLANK(value),Situk!T65/SUM(Situk!T$2:T65))</f>
        <v>4.0215664313807208E-2</v>
      </c>
      <c r="U180" s="34">
        <f>IF(Situk!U65="",ISBLANK(value),Situk!U65/SUM(Situk!U$2:U65))</f>
        <v>0.11075110456553755</v>
      </c>
      <c r="V180" s="34">
        <f>IF(Situk!V65="",ISBLANK(value),Situk!V65/SUM(Situk!V$2:V65))</f>
        <v>2.5278531972661735E-3</v>
      </c>
      <c r="W180" s="34">
        <f>IF(Situk!W65="",ISBLANK(value),Situk!W65/SUM(Situk!W$2:W65))</f>
        <v>0.22206005004170143</v>
      </c>
      <c r="X180" s="34">
        <f>IF(Situk!X65="",ISBLANK(value),Situk!X65/SUM(Situk!X$2:X65))</f>
        <v>6.1475795080683064E-2</v>
      </c>
      <c r="Y180" s="34">
        <f>IF(Situk!Y65="",ISBLANK(value),Situk!Y65/SUM(Situk!Y$2:Y65))</f>
        <v>1.7651573292402148E-2</v>
      </c>
      <c r="Z180" s="34">
        <f>IF(Situk!Z65="",ISBLANK(value),Situk!Z65/SUM(Situk!Z$2:Z65))</f>
        <v>8.595263901205373E-2</v>
      </c>
      <c r="AA180" s="34">
        <f>IF(Situk!AA65="",ISBLANK(value),Situk!AA65/SUM(Situk!AA$2:AA65))</f>
        <v>1.5689036885245901E-2</v>
      </c>
      <c r="AB180" s="34">
        <f>IF(Situk!AB65="",ISBLANK(value),Situk!AB65/SUM(Situk!AB$2:AB65))</f>
        <v>2.5774659650881149E-2</v>
      </c>
      <c r="AC180" s="34">
        <f>IF(Situk!AC65="",ISBLANK(value),Situk!AC65/SUM(Situk!AC$2:AC65))</f>
        <v>3.0099203366902149E-2</v>
      </c>
      <c r="AD180" s="34">
        <f>IF(Situk!AD65="",ISBLANK(value),Situk!AD65/SUM(Situk!AD$2:AD65))</f>
        <v>0.17158931082981715</v>
      </c>
      <c r="AE180" s="34">
        <f>IF(Situk!AE65="",ISBLANK(value),Situk!AE65/SUM(Situk!AE$2:AE65))</f>
        <v>0.13232373386295929</v>
      </c>
      <c r="AF180" s="34">
        <f>IF(Situk!AF65="",ISBLANK(value),Situk!AF65/SUM(Situk!AF$2:AF65))</f>
        <v>3.6275277534663045E-2</v>
      </c>
      <c r="AG180" s="34">
        <f>IF(Situk!AG65="",ISBLANK(value),Situk!AG65/SUM(Situk!AG$2:AG65))</f>
        <v>0.19055602123498183</v>
      </c>
      <c r="AH180" s="34">
        <f>IF(Situk!AH65="",ISBLANK(value),Situk!AH65/SUM(Situk!AH$2:AH65))</f>
        <v>8.5874742304684726E-2</v>
      </c>
      <c r="AI180" s="34">
        <f>IF(Situk!AI65="",ISBLANK(value),Situk!AI65/SUM(Situk!AI$2:AI65))</f>
        <v>8.9973333333333336E-2</v>
      </c>
      <c r="AJ180" s="34">
        <f>IF(Situk!AJ65="",ISBLANK(value),Situk!AJ65/SUM(Situk!AJ$2:AJ65))</f>
        <v>0.1011318706876502</v>
      </c>
    </row>
    <row r="181" spans="1:36" x14ac:dyDescent="0.25">
      <c r="A181" s="1">
        <v>44381</v>
      </c>
      <c r="B181" s="3">
        <v>185</v>
      </c>
      <c r="C181" s="34">
        <f>IF(Situk!C66="",ISBLANK(value),Situk!C66/SUM(Situk!C$2:C66))</f>
        <v>5.6783858886069833E-3</v>
      </c>
      <c r="D181" s="34">
        <f>IF(Situk!D66="",ISBLANK(value),Situk!D66/SUM(Situk!D$2:D66))</f>
        <v>7.9760579064587972E-2</v>
      </c>
      <c r="E181" s="34">
        <f>IF(Situk!E66="",ISBLANK(value),Situk!E66/SUM(Situk!E$2:E66))</f>
        <v>0.10159584005737853</v>
      </c>
      <c r="F181" s="34">
        <f>IF(Situk!F66="",ISBLANK(value),Situk!F66/SUM(Situk!F$2:F66))</f>
        <v>1.214347988541537E-2</v>
      </c>
      <c r="G181" s="34">
        <f>IF(Situk!G66="",ISBLANK(value),Situk!G66/SUM(Situk!G$2:G66))</f>
        <v>1.5520679788433191E-2</v>
      </c>
      <c r="H181" s="34">
        <f>IF(Situk!H66="",ISBLANK(value),Situk!H66/SUM(Situk!H$2:H66))</f>
        <v>3.0084137081879746E-2</v>
      </c>
      <c r="I181" s="34">
        <f>IF(Situk!I66="",ISBLANK(value),Situk!I66/SUM(Situk!I$2:I66))</f>
        <v>3.181208053691275E-2</v>
      </c>
      <c r="J181" s="34">
        <f>IF(Situk!J66="",ISBLANK(value),Situk!J66/SUM(Situk!J$2:J66))</f>
        <v>4.1619000926077246E-2</v>
      </c>
      <c r="K181" s="34">
        <f>IF(Situk!K66="",ISBLANK(value),Situk!K66/SUM(Situk!K$2:K66))</f>
        <v>3.7387641669199702E-2</v>
      </c>
      <c r="L181" s="34">
        <f>IF(Situk!L66="",ISBLANK(value),Situk!L66/SUM(Situk!L$2:L66))</f>
        <v>6.7398579228556327E-2</v>
      </c>
      <c r="M181" s="34">
        <f>IF(Situk!M66="",ISBLANK(value),Situk!M66/SUM(Situk!M$2:M66))</f>
        <v>1.7151139383203156E-2</v>
      </c>
      <c r="N181" s="34">
        <f>IF(Situk!N66="",ISBLANK(value),Situk!N66/SUM(Situk!N$2:N66))</f>
        <v>0.19983144489184382</v>
      </c>
      <c r="O181" s="34">
        <f>IF(Situk!O66="",ISBLANK(value),Situk!O66/SUM(Situk!O$2:O66))</f>
        <v>3.8603756840704037E-2</v>
      </c>
      <c r="P181" s="34">
        <f>IF(Situk!P66="",ISBLANK(value),Situk!P66/SUM(Situk!P$2:P66))</f>
        <v>2.0554535117641914E-3</v>
      </c>
      <c r="Q181" s="34">
        <f>IF(Situk!Q66="",ISBLANK(value),Situk!Q66/SUM(Situk!Q$2:Q66))</f>
        <v>1.3451394122079879E-2</v>
      </c>
      <c r="R181" s="34">
        <f>IF(Situk!R66="",ISBLANK(value),Situk!R66/SUM(Situk!R$2:R66))</f>
        <v>8.27575711459443E-2</v>
      </c>
      <c r="S181" s="34">
        <f>IF(Situk!S66="",ISBLANK(value),Situk!S66/SUM(Situk!S$2:S66))</f>
        <v>4.3542351740560155E-2</v>
      </c>
      <c r="T181" s="34">
        <f>IF(Situk!T66="",ISBLANK(value),Situk!T66/SUM(Situk!T$2:T66))</f>
        <v>3.7986419103460373E-2</v>
      </c>
      <c r="U181" s="34">
        <f>IF(Situk!U66="",ISBLANK(value),Situk!U66/SUM(Situk!U$2:U66))</f>
        <v>8.6014268407591868E-2</v>
      </c>
      <c r="V181" s="34">
        <f>IF(Situk!V66="",ISBLANK(value),Situk!V66/SUM(Situk!V$2:V66))</f>
        <v>8.2388316151202748E-2</v>
      </c>
      <c r="W181" s="34">
        <f>IF(Situk!W66="",ISBLANK(value),Situk!W66/SUM(Situk!W$2:W66))</f>
        <v>0.18470038249043774</v>
      </c>
      <c r="X181" s="34">
        <f>IF(Situk!X66="",ISBLANK(value),Situk!X66/SUM(Situk!X$2:X66))</f>
        <v>7.1779658552191483E-2</v>
      </c>
      <c r="Y181" s="34">
        <f>IF(Situk!Y66="",ISBLANK(value),Situk!Y66/SUM(Situk!Y$2:Y66))</f>
        <v>0.10891552388151028</v>
      </c>
      <c r="Z181" s="34">
        <f>IF(Situk!Z66="",ISBLANK(value),Situk!Z66/SUM(Situk!Z$2:Z66))</f>
        <v>0.1152728540710176</v>
      </c>
      <c r="AA181" s="34">
        <f>IF(Situk!AA66="",ISBLANK(value),Situk!AA66/SUM(Situk!AA$2:AA66))</f>
        <v>8.1141512209473368E-2</v>
      </c>
      <c r="AB181" s="34">
        <f>IF(Situk!AB66="",ISBLANK(value),Situk!AB66/SUM(Situk!AB$2:AB66))</f>
        <v>0.10268901013250195</v>
      </c>
      <c r="AC181" s="34">
        <f>IF(Situk!AC66="",ISBLANK(value),Situk!AC66/SUM(Situk!AC$2:AC66))</f>
        <v>1.7354700539103464E-2</v>
      </c>
      <c r="AD181" s="34">
        <f>IF(Situk!AD66="",ISBLANK(value),Situk!AD66/SUM(Situk!AD$2:AD66))</f>
        <v>0.12692175450660642</v>
      </c>
      <c r="AE181" s="34">
        <f>IF(Situk!AE66="",ISBLANK(value),Situk!AE66/SUM(Situk!AE$2:AE66))</f>
        <v>0.10632869266182261</v>
      </c>
      <c r="AF181" s="34">
        <f>IF(Situk!AF66="",ISBLANK(value),Situk!AF66/SUM(Situk!AF$2:AF66))</f>
        <v>1.4718734188859759E-3</v>
      </c>
      <c r="AG181" s="34">
        <f>IF(Situk!AG66="",ISBLANK(value),Situk!AG66/SUM(Situk!AG$2:AG66))</f>
        <v>0.2622139764996908</v>
      </c>
      <c r="AH181" s="34">
        <f>IF(Situk!AH66="",ISBLANK(value),Situk!AH66/SUM(Situk!AH$2:AH66))</f>
        <v>0.13741721854304637</v>
      </c>
      <c r="AI181" s="34">
        <f>IF(Situk!AI66="",ISBLANK(value),Situk!AI66/SUM(Situk!AI$2:AI66))</f>
        <v>7.6809453471196457E-2</v>
      </c>
      <c r="AJ181" s="34">
        <f>IF(Situk!AJ66="",ISBLANK(value),Situk!AJ66/SUM(Situk!AJ$2:AJ66))</f>
        <v>9.7372380252615368E-2</v>
      </c>
    </row>
    <row r="182" spans="1:36" x14ac:dyDescent="0.25">
      <c r="A182" s="1">
        <v>44382</v>
      </c>
      <c r="B182" s="3">
        <v>186</v>
      </c>
      <c r="C182" s="34">
        <f>IF(Situk!C67="",ISBLANK(value),Situk!C67/SUM(Situk!C$2:C67))</f>
        <v>1.5053251621348247E-2</v>
      </c>
      <c r="D182" s="34">
        <f>IF(Situk!D67="",ISBLANK(value),Situk!D67/SUM(Situk!D$2:D67))</f>
        <v>3.0891676784028058E-2</v>
      </c>
      <c r="E182" s="34">
        <f>IF(Situk!E67="",ISBLANK(value),Situk!E67/SUM(Situk!E$2:E67))</f>
        <v>2.5040243248077268E-3</v>
      </c>
      <c r="F182" s="34">
        <f>IF(Situk!F67="",ISBLANK(value),Situk!F67/SUM(Situk!F$2:F67))</f>
        <v>4.0932771024559667E-3</v>
      </c>
      <c r="G182" s="34">
        <f>IF(Situk!G67="",ISBLANK(value),Situk!G67/SUM(Situk!G$2:G67))</f>
        <v>1.9177616192541564E-2</v>
      </c>
      <c r="H182" s="34">
        <f>IF(Situk!H67="",ISBLANK(value),Situk!H67/SUM(Situk!H$2:H67))</f>
        <v>2.4970987234383128E-2</v>
      </c>
      <c r="I182" s="34">
        <f>IF(Situk!I67="",ISBLANK(value),Situk!I67/SUM(Situk!I$2:I67))</f>
        <v>0.17185415740329035</v>
      </c>
      <c r="J182" s="34">
        <f>IF(Situk!J67="",ISBLANK(value),Situk!J67/SUM(Situk!J$2:J67))</f>
        <v>6.0302022011773738E-2</v>
      </c>
      <c r="K182" s="34">
        <f>IF(Situk!K67="",ISBLANK(value),Situk!K67/SUM(Situk!K$2:K67))</f>
        <v>7.3279678068410459E-2</v>
      </c>
      <c r="L182" s="34">
        <f>IF(Situk!L67="",ISBLANK(value),Situk!L67/SUM(Situk!L$2:L67))</f>
        <v>8.1085455330168324E-2</v>
      </c>
      <c r="M182" s="34">
        <f>IF(Situk!M67="",ISBLANK(value),Situk!M67/SUM(Situk!M$2:M67))</f>
        <v>2.0891924467657695E-3</v>
      </c>
      <c r="N182" s="34">
        <f>IF(Situk!N67="",ISBLANK(value),Situk!N67/SUM(Situk!N$2:N67))</f>
        <v>8.6249679130657994E-2</v>
      </c>
      <c r="O182" s="34">
        <f>IF(Situk!O67="",ISBLANK(value),Situk!O67/SUM(Situk!O$2:O67))</f>
        <v>4.9299940840070995E-5</v>
      </c>
      <c r="P182" s="34">
        <f>IF(Situk!P67="",ISBLANK(value),Situk!P67/SUM(Situk!P$2:P67))</f>
        <v>1.3035220994475138E-2</v>
      </c>
      <c r="Q182" s="34">
        <f>IF(Situk!Q67="",ISBLANK(value),Situk!Q67/SUM(Situk!Q$2:Q67))</f>
        <v>3.1669585522475188E-2</v>
      </c>
      <c r="R182" s="34">
        <f>IF(Situk!R67="",ISBLANK(value),Situk!R67/SUM(Situk!R$2:R67))</f>
        <v>6.9026097305261963E-2</v>
      </c>
      <c r="S182" s="34">
        <f>IF(Situk!S67="",ISBLANK(value),Situk!S67/SUM(Situk!S$2:S67))</f>
        <v>4.8805479156555032E-2</v>
      </c>
      <c r="T182" s="34">
        <f>IF(Situk!T67="",ISBLANK(value),Situk!T67/SUM(Situk!T$2:T67))</f>
        <v>9.8250837365091177E-3</v>
      </c>
      <c r="U182" s="34">
        <f>IF(Situk!U67="",ISBLANK(value),Situk!U67/SUM(Situk!U$2:U67))</f>
        <v>1.8582940684310184E-2</v>
      </c>
      <c r="V182" s="34">
        <f>IF(Situk!V67="",ISBLANK(value),Situk!V67/SUM(Situk!V$2:V67))</f>
        <v>6.7606536366549189E-2</v>
      </c>
      <c r="W182" s="34">
        <f>IF(Situk!W67="",ISBLANK(value),Situk!W67/SUM(Situk!W$2:W67))</f>
        <v>8.0643900914276784E-2</v>
      </c>
      <c r="X182" s="34">
        <f>IF(Situk!X67="",ISBLANK(value),Situk!X67/SUM(Situk!X$2:X67))</f>
        <v>7.5999032544140172E-2</v>
      </c>
      <c r="Y182" s="34">
        <f>IF(Situk!Y67="",ISBLANK(value),Situk!Y67/SUM(Situk!Y$2:Y67))</f>
        <v>6.2620196362900227E-2</v>
      </c>
      <c r="Z182" s="34">
        <f>IF(Situk!Z67="",ISBLANK(value),Situk!Z67/SUM(Situk!Z$2:Z67))</f>
        <v>2.2324664405207156E-3</v>
      </c>
      <c r="AA182" s="34">
        <f>IF(Situk!AA67="",ISBLANK(value),Situk!AA67/SUM(Situk!AA$2:AA67))</f>
        <v>6.4821438397622846E-2</v>
      </c>
      <c r="AB182" s="34">
        <f>IF(Situk!AB67="",ISBLANK(value),Situk!AB67/SUM(Situk!AB$2:AB67))</f>
        <v>3.5226746876446093E-2</v>
      </c>
      <c r="AC182" s="34">
        <f>IF(Situk!AC67="",ISBLANK(value),Situk!AC67/SUM(Situk!AC$2:AC67))</f>
        <v>0.19022844157397439</v>
      </c>
      <c r="AD182" s="34">
        <f>IF(Situk!AD67="",ISBLANK(value),Situk!AD67/SUM(Situk!AD$2:AD67))</f>
        <v>0.16874897925853341</v>
      </c>
      <c r="AE182" s="34">
        <f>IF(Situk!AE67="",ISBLANK(value),Situk!AE67/SUM(Situk!AE$2:AE67))</f>
        <v>0.1060591035303451</v>
      </c>
      <c r="AF182" s="34">
        <f>IF(Situk!AF67="",ISBLANK(value),Situk!AF67/SUM(Situk!AF$2:AF67))</f>
        <v>5.8984910836762687E-3</v>
      </c>
      <c r="AG182" s="34">
        <f>IF(Situk!AG67="",ISBLANK(value),Situk!AG67/SUM(Situk!AG$2:AG67))</f>
        <v>1.4825345247766044E-2</v>
      </c>
      <c r="AH182" s="34">
        <f>IF(Situk!AH67="",ISBLANK(value),Situk!AH67/SUM(Situk!AH$2:AH67))</f>
        <v>9.7109954600819406E-2</v>
      </c>
      <c r="AI182" s="34">
        <f>IF(Situk!AI67="",ISBLANK(value),Situk!AI67/SUM(Situk!AI$2:AI67))</f>
        <v>2.2107590272660281E-3</v>
      </c>
      <c r="AJ182" s="34">
        <f>IF(Situk!AJ67="",ISBLANK(value),Situk!AJ67/SUM(Situk!AJ$2:AJ67))</f>
        <v>0.13459092835947437</v>
      </c>
    </row>
    <row r="183" spans="1:36" x14ac:dyDescent="0.25">
      <c r="A183" s="1">
        <v>44383</v>
      </c>
      <c r="B183" s="3">
        <v>187</v>
      </c>
      <c r="C183" s="34">
        <f>IF(Situk!C68="",ISBLANK(value),Situk!C68/SUM(Situk!C$2:C68))</f>
        <v>2.8328611898016998E-2</v>
      </c>
      <c r="D183" s="34">
        <f>IF(Situk!D68="",ISBLANK(value),Situk!D68/SUM(Situk!D$2:D68))</f>
        <v>1.705795214795529E-3</v>
      </c>
      <c r="E183" s="34">
        <f>IF(Situk!E68="",ISBLANK(value),Situk!E68/SUM(Situk!E$2:E68))</f>
        <v>3.5758984444841767E-4</v>
      </c>
      <c r="F183" s="34">
        <f>IF(Situk!F68="",ISBLANK(value),Situk!F68/SUM(Situk!F$2:F68))</f>
        <v>3.5039947335348154E-2</v>
      </c>
      <c r="G183" s="34">
        <f>IF(Situk!G68="",ISBLANK(value),Situk!G68/SUM(Situk!G$2:G68))</f>
        <v>1.5242242787152967E-2</v>
      </c>
      <c r="H183" s="34">
        <f>IF(Situk!H68="",ISBLANK(value),Situk!H68/SUM(Situk!H$2:H68))</f>
        <v>7.1662084850286051E-2</v>
      </c>
      <c r="I183" s="34">
        <f>IF(Situk!I68="",ISBLANK(value),Situk!I68/SUM(Situk!I$2:I68))</f>
        <v>2.3341656714797526E-2</v>
      </c>
      <c r="J183" s="34">
        <f>IF(Situk!J68="",ISBLANK(value),Situk!J68/SUM(Situk!J$2:J68))</f>
        <v>3.8915674505559383E-2</v>
      </c>
      <c r="K183" s="34">
        <f>IF(Situk!K68="",ISBLANK(value),Situk!K68/SUM(Situk!K$2:K68))</f>
        <v>5.7676993667286035E-2</v>
      </c>
      <c r="L183" s="34">
        <f>IF(Situk!L68="",ISBLANK(value),Situk!L68/SUM(Situk!L$2:L68))</f>
        <v>2.395871728713601E-2</v>
      </c>
      <c r="M183" s="34">
        <f>IF(Situk!M68="",ISBLANK(value),Situk!M68/SUM(Situk!M$2:M68))</f>
        <v>0.22988861386138615</v>
      </c>
      <c r="N183" s="34">
        <f>IF(Situk!N68="",ISBLANK(value),Situk!N68/SUM(Situk!N$2:N68))</f>
        <v>2.984269289835222E-2</v>
      </c>
      <c r="O183" s="34">
        <f>IF(Situk!O68="",ISBLANK(value),Situk!O68/SUM(Situk!O$2:O68))</f>
        <v>2.1986499517839923E-2</v>
      </c>
      <c r="P183" s="34">
        <f>IF(Situk!P68="",ISBLANK(value),Situk!P68/SUM(Situk!P$2:P68))</f>
        <v>5.617794435165193E-2</v>
      </c>
      <c r="Q183" s="34">
        <f>IF(Situk!Q68="",ISBLANK(value),Situk!Q68/SUM(Situk!Q$2:Q68))</f>
        <v>6.4094246201126859E-2</v>
      </c>
      <c r="R183" s="34">
        <f>IF(Situk!R68="",ISBLANK(value),Situk!R68/SUM(Situk!R$2:R68))</f>
        <v>0.12941263537015565</v>
      </c>
      <c r="S183" s="34">
        <f>IF(Situk!S68="",ISBLANK(value),Situk!S68/SUM(Situk!S$2:S68))</f>
        <v>2.6971716429658392E-2</v>
      </c>
      <c r="T183" s="34">
        <f>IF(Situk!T68="",ISBLANK(value),Situk!T68/SUM(Situk!T$2:T68))</f>
        <v>3.0103956107421313E-2</v>
      </c>
      <c r="U183" s="34">
        <f>IF(Situk!U68="",ISBLANK(value),Situk!U68/SUM(Situk!U$2:U68))</f>
        <v>3.2094450600971783E-2</v>
      </c>
      <c r="V183" s="34">
        <f>IF(Situk!V68="",ISBLANK(value),Situk!V68/SUM(Situk!V$2:V68))</f>
        <v>8.8359865634584492E-2</v>
      </c>
      <c r="W183" s="34">
        <f>IF(Situk!W68="",ISBLANK(value),Situk!W68/SUM(Situk!W$2:W68))</f>
        <v>3.1117504542701391E-2</v>
      </c>
      <c r="X183" s="34">
        <f>IF(Situk!X68="",ISBLANK(value),Situk!X68/SUM(Situk!X$2:X68))</f>
        <v>1.8567849136225768E-2</v>
      </c>
      <c r="Y183" s="34">
        <f>IF(Situk!Y68="",ISBLANK(value),Situk!Y68/SUM(Situk!Y$2:Y68))</f>
        <v>6.1938220027851626E-2</v>
      </c>
      <c r="Z183" s="34">
        <f>IF(Situk!Z68="",ISBLANK(value),Situk!Z68/SUM(Situk!Z$2:Z68))</f>
        <v>1.1294252544073385E-2</v>
      </c>
      <c r="AA183" s="34">
        <f>IF(Situk!AA68="",ISBLANK(value),Situk!AA68/SUM(Situk!AA$2:AA68))</f>
        <v>0.15368136729846785</v>
      </c>
      <c r="AB183" s="34">
        <f>IF(Situk!AB68="",ISBLANK(value),Situk!AB68/SUM(Situk!AB$2:AB68))</f>
        <v>6.1403985015473152E-2</v>
      </c>
      <c r="AC183" s="34">
        <f>IF(Situk!AC68="",ISBLANK(value),Situk!AC68/SUM(Situk!AC$2:AC68))</f>
        <v>1.8661971830985915E-2</v>
      </c>
      <c r="AD183" s="34">
        <f>IF(Situk!AD68="",ISBLANK(value),Situk!AD68/SUM(Situk!AD$2:AD68))</f>
        <v>0.14504136558801969</v>
      </c>
      <c r="AE183" s="34">
        <f>IF(Situk!AE68="",ISBLANK(value),Situk!AE68/SUM(Situk!AE$2:AE68))</f>
        <v>8.4146950638027337E-2</v>
      </c>
      <c r="AF183" s="34">
        <f>IF(Situk!AF68="",ISBLANK(value),Situk!AF68/SUM(Situk!AF$2:AF68))</f>
        <v>4.8008008919023454E-3</v>
      </c>
      <c r="AG183" s="34">
        <f>IF(Situk!AG68="",ISBLANK(value),Situk!AG68/SUM(Situk!AG$2:AG68))</f>
        <v>1.9709337049571968E-2</v>
      </c>
      <c r="AH183" s="34">
        <f>IF(Situk!AH68="",ISBLANK(value),Situk!AH68/SUM(Situk!AH$2:AH68))</f>
        <v>5.3205430623263619E-2</v>
      </c>
      <c r="AI183" s="34">
        <f>IF(Situk!AI68="",ISBLANK(value),Situk!AI68/SUM(Situk!AI$2:AI68))</f>
        <v>8.7915042344401131E-2</v>
      </c>
      <c r="AJ183" s="34">
        <f>IF(Situk!AJ68="",ISBLANK(value),Situk!AJ68/SUM(Situk!AJ$2:AJ68))</f>
        <v>9.3364811815411647E-2</v>
      </c>
    </row>
    <row r="184" spans="1:36" x14ac:dyDescent="0.25">
      <c r="A184" s="1">
        <v>44384</v>
      </c>
      <c r="B184" s="3">
        <v>188</v>
      </c>
      <c r="C184" s="34">
        <f>IF(Situk!C69="",ISBLANK(value),Situk!C69/SUM(Situk!C$2:C69))</f>
        <v>0.17539092295957284</v>
      </c>
      <c r="D184" s="34">
        <f>IF(Situk!D69="",ISBLANK(value),Situk!D69/SUM(Situk!D$2:D69))</f>
        <v>3.6420260391885464E-2</v>
      </c>
      <c r="E184" s="34">
        <f>IF(Situk!E69="",ISBLANK(value),Situk!E69/SUM(Situk!E$2:E69))</f>
        <v>3.439107765615828E-2</v>
      </c>
      <c r="F184" s="34">
        <f>IF(Situk!F69="",ISBLANK(value),Situk!F69/SUM(Situk!F$2:F69))</f>
        <v>3.8385175380542688E-2</v>
      </c>
      <c r="G184" s="34">
        <f>IF(Situk!G69="",ISBLANK(value),Situk!G69/SUM(Situk!G$2:G69))</f>
        <v>0.11744706012786874</v>
      </c>
      <c r="H184" s="34">
        <f>IF(Situk!H69="",ISBLANK(value),Situk!H69/SUM(Situk!H$2:H69))</f>
        <v>3.4574277311527152E-2</v>
      </c>
      <c r="I184" s="34">
        <f>IF(Situk!I69="",ISBLANK(value),Situk!I69/SUM(Situk!I$2:I69))</f>
        <v>3.5497382198952883E-2</v>
      </c>
      <c r="J184" s="34">
        <f>IF(Situk!J69="",ISBLANK(value),Situk!J69/SUM(Situk!J$2:J69))</f>
        <v>7.0556495495907451E-2</v>
      </c>
      <c r="K184" s="34">
        <f>IF(Situk!K69="",ISBLANK(value),Situk!K69/SUM(Situk!K$2:K69))</f>
        <v>8.0957691503450196E-2</v>
      </c>
      <c r="L184" s="34">
        <f>IF(Situk!L69="",ISBLANK(value),Situk!L69/SUM(Situk!L$2:L69))</f>
        <v>6.7193870032909275E-2</v>
      </c>
      <c r="M184" s="34">
        <f>IF(Situk!M69="",ISBLANK(value),Situk!M69/SUM(Situk!M$2:M69))</f>
        <v>0.13374430447601179</v>
      </c>
      <c r="N184" s="34">
        <f>IF(Situk!N69="",ISBLANK(value),Situk!N69/SUM(Situk!N$2:N69))</f>
        <v>8.6590590286992453E-2</v>
      </c>
      <c r="O184" s="34">
        <f>IF(Situk!O69="",ISBLANK(value),Situk!O69/SUM(Situk!O$2:O69))</f>
        <v>9.4091799207145239E-3</v>
      </c>
      <c r="P184" s="34">
        <f>IF(Situk!P69="",ISBLANK(value),Situk!P69/SUM(Situk!P$2:P69))</f>
        <v>2.5719388767612622E-2</v>
      </c>
      <c r="Q184" s="34">
        <f>IF(Situk!Q69="",ISBLANK(value),Situk!Q69/SUM(Situk!Q$2:Q69))</f>
        <v>0.20697032062391682</v>
      </c>
      <c r="R184" s="34">
        <f>IF(Situk!R69="",ISBLANK(value),Situk!R69/SUM(Situk!R$2:R69))</f>
        <v>0.10817529810357725</v>
      </c>
      <c r="S184" s="34">
        <f>IF(Situk!S69="",ISBLANK(value),Situk!S69/SUM(Situk!S$2:S69))</f>
        <v>5.2974208617005414E-2</v>
      </c>
      <c r="T184" s="34">
        <f>IF(Situk!T69="",ISBLANK(value),Situk!T69/SUM(Situk!T$2:T69))</f>
        <v>6.295661585640841E-2</v>
      </c>
      <c r="U184" s="34">
        <f>IF(Situk!U69="",ISBLANK(value),Situk!U69/SUM(Situk!U$2:U69))</f>
        <v>0.11497548095058469</v>
      </c>
      <c r="V184" s="34">
        <f>IF(Situk!V69="",ISBLANK(value),Situk!V69/SUM(Situk!V$2:V69))</f>
        <v>8.749250349836743E-2</v>
      </c>
      <c r="W184" s="34">
        <f>IF(Situk!W69="",ISBLANK(value),Situk!W69/SUM(Situk!W$2:W69))</f>
        <v>5.0330744895024447E-2</v>
      </c>
      <c r="X184" s="34">
        <f>IF(Situk!X69="",ISBLANK(value),Situk!X69/SUM(Situk!X$2:X69))</f>
        <v>3.0182887837319351E-2</v>
      </c>
      <c r="Y184" s="34">
        <f>IF(Situk!Y69="",ISBLANK(value),Situk!Y69/SUM(Situk!Y$2:Y69))</f>
        <v>4.4572119745993351E-2</v>
      </c>
      <c r="Z184" s="34">
        <f>IF(Situk!Z69="",ISBLANK(value),Situk!Z69/SUM(Situk!Z$2:Z69))</f>
        <v>6.2102954163461808E-3</v>
      </c>
      <c r="AA184" s="34">
        <f>IF(Situk!AA69="",ISBLANK(value),Situk!AA69/SUM(Situk!AA$2:AA69))</f>
        <v>7.4439655172413799E-2</v>
      </c>
      <c r="AB184" s="34">
        <f>IF(Situk!AB69="",ISBLANK(value),Situk!AB69/SUM(Situk!AB$2:AB69))</f>
        <v>1.1591092031124229E-2</v>
      </c>
      <c r="AC184" s="34">
        <f>IF(Situk!AC69="",ISBLANK(value),Situk!AC69/SUM(Situk!AC$2:AC69))</f>
        <v>4.812445884423093E-2</v>
      </c>
      <c r="AD184" s="34">
        <f>IF(Situk!AD69="",ISBLANK(value),Situk!AD69/SUM(Situk!AD$2:AD69))</f>
        <v>2.2119815668202765E-2</v>
      </c>
      <c r="AE184" s="34">
        <f>IF(Situk!AE69="",ISBLANK(value),Situk!AE69/SUM(Situk!AE$2:AE69))</f>
        <v>0.13207472804666562</v>
      </c>
      <c r="AF184" s="34">
        <f>IF(Situk!AF69="",ISBLANK(value),Situk!AF69/SUM(Situk!AF$2:AF69))</f>
        <v>2.9929150020968062E-2</v>
      </c>
      <c r="AG184" s="34">
        <f>IF(Situk!AG69="",ISBLANK(value),Situk!AG69/SUM(Situk!AG$2:AG69))</f>
        <v>1.3916500994035786E-3</v>
      </c>
      <c r="AH184" s="34">
        <f>IF(Situk!AH69="",ISBLANK(value),Situk!AH69/SUM(Situk!AH$2:AH69))</f>
        <v>9.7587511825922416E-2</v>
      </c>
      <c r="AI184" s="34">
        <f>IF(Situk!AI69="",ISBLANK(value),Situk!AI69/SUM(Situk!AI$2:AI69))</f>
        <v>4.6363558670199131E-2</v>
      </c>
      <c r="AJ184" s="34">
        <f>IF(Situk!AJ69="",ISBLANK(value),Situk!AJ69/SUM(Situk!AJ$2:AJ69))</f>
        <v>3.4892963119966085E-2</v>
      </c>
    </row>
    <row r="185" spans="1:36" x14ac:dyDescent="0.25">
      <c r="A185" s="1">
        <v>44385</v>
      </c>
      <c r="B185" s="3">
        <v>189</v>
      </c>
      <c r="C185" s="34">
        <f>IF(Situk!C70="",ISBLANK(value),Situk!C70/SUM(Situk!C$2:C70))</f>
        <v>1.3219174860046102E-2</v>
      </c>
      <c r="D185" s="34">
        <f>IF(Situk!D70="",ISBLANK(value),Situk!D70/SUM(Situk!D$2:D70))</f>
        <v>1.9716757123473542E-2</v>
      </c>
      <c r="E185" s="34">
        <f>IF(Situk!E70="",ISBLANK(value),Situk!E70/SUM(Situk!E$2:E70))</f>
        <v>2.389619143916414E-2</v>
      </c>
      <c r="F185" s="34">
        <f>IF(Situk!F70="",ISBLANK(value),Situk!F70/SUM(Situk!F$2:F70))</f>
        <v>2.3408081829933119E-2</v>
      </c>
      <c r="G185" s="34">
        <f>IF(Situk!G70="",ISBLANK(value),Situk!G70/SUM(Situk!G$2:G70))</f>
        <v>5.1127397692604409E-2</v>
      </c>
      <c r="H185" s="34">
        <f>IF(Situk!H70="",ISBLANK(value),Situk!H70/SUM(Situk!H$2:H70))</f>
        <v>7.8707375099127674E-2</v>
      </c>
      <c r="I185" s="34">
        <f>IF(Situk!I70="",ISBLANK(value),Situk!I70/SUM(Situk!I$2:I70))</f>
        <v>2.2384494642735276E-2</v>
      </c>
      <c r="J185" s="34">
        <f>IF(Situk!J70="",ISBLANK(value),Situk!J70/SUM(Situk!J$2:J70))</f>
        <v>2.6616815774246672E-2</v>
      </c>
      <c r="K185" s="34">
        <f>IF(Situk!K70="",ISBLANK(value),Situk!K70/SUM(Situk!K$2:K70))</f>
        <v>1.4019655006528761E-2</v>
      </c>
      <c r="L185" s="34">
        <f>IF(Situk!L70="",ISBLANK(value),Situk!L70/SUM(Situk!L$2:L70))</f>
        <v>1.4092009685230025E-2</v>
      </c>
      <c r="M185" s="34">
        <f>IF(Situk!M70="",ISBLANK(value),Situk!M70/SUM(Situk!M$2:M70))</f>
        <v>9.9444846729423123E-2</v>
      </c>
      <c r="N185" s="34">
        <f>IF(Situk!N70="",ISBLANK(value),Situk!N70/SUM(Situk!N$2:N70))</f>
        <v>4.9419043307680696E-3</v>
      </c>
      <c r="O185" s="34">
        <f>IF(Situk!O70="",ISBLANK(value),Situk!O70/SUM(Situk!O$2:O70))</f>
        <v>7.5506689627765272E-2</v>
      </c>
      <c r="P185" s="34">
        <f>IF(Situk!P70="",ISBLANK(value),Situk!P70/SUM(Situk!P$2:P70))</f>
        <v>5.4915788289133127E-2</v>
      </c>
      <c r="Q185" s="34">
        <f>IF(Situk!Q70="",ISBLANK(value),Situk!Q70/SUM(Situk!Q$2:Q70))</f>
        <v>6.947209273025072E-2</v>
      </c>
      <c r="R185" s="34">
        <f>IF(Situk!R70="",ISBLANK(value),Situk!R70/SUM(Situk!R$2:R70))</f>
        <v>2.1610917387748074E-2</v>
      </c>
      <c r="S185" s="34">
        <f>IF(Situk!S70="",ISBLANK(value),Situk!S70/SUM(Situk!S$2:S70))</f>
        <v>5.6144465290806751E-2</v>
      </c>
      <c r="T185" s="34">
        <f>IF(Situk!T70="",ISBLANK(value),Situk!T70/SUM(Situk!T$2:T70))</f>
        <v>3.549369290996085E-2</v>
      </c>
      <c r="U185" s="34">
        <f>IF(Situk!U70="",ISBLANK(value),Situk!U70/SUM(Situk!U$2:U70))</f>
        <v>6.0462149135242414E-2</v>
      </c>
      <c r="V185" s="34">
        <f>IF(Situk!V70="",ISBLANK(value),Situk!V70/SUM(Situk!V$2:V70))</f>
        <v>5.3066633013629481E-2</v>
      </c>
      <c r="W185" s="34">
        <f>IF(Situk!W70="",ISBLANK(value),Situk!W70/SUM(Situk!W$2:W70))</f>
        <v>2.0701309674693705E-2</v>
      </c>
      <c r="X185" s="34">
        <f>IF(Situk!X70="",ISBLANK(value),Situk!X70/SUM(Situk!X$2:X70))</f>
        <v>1.2787723785166239E-4</v>
      </c>
      <c r="Y185" s="34">
        <f>IF(Situk!Y70="",ISBLANK(value),Situk!Y70/SUM(Situk!Y$2:Y70))</f>
        <v>2.906635349383441E-2</v>
      </c>
      <c r="Z185" s="34">
        <f>IF(Situk!Z70="",ISBLANK(value),Situk!Z70/SUM(Situk!Z$2:Z70))</f>
        <v>0.13218788627935724</v>
      </c>
      <c r="AA185" s="34">
        <f>IF(Situk!AA70="",ISBLANK(value),Situk!AA70/SUM(Situk!AA$2:AA70))</f>
        <v>3.6624865044431527E-2</v>
      </c>
      <c r="AB185" s="34">
        <f>IF(Situk!AB70="",ISBLANK(value),Situk!AB70/SUM(Situk!AB$2:AB70))</f>
        <v>5.854972725696528E-3</v>
      </c>
      <c r="AC185" s="34">
        <f>IF(Situk!AC70="",ISBLANK(value),Situk!AC70/SUM(Situk!AC$2:AC70))</f>
        <v>0.1089791448907471</v>
      </c>
      <c r="AD185" s="34">
        <f>IF(Situk!AD70="",ISBLANK(value),Situk!AD70/SUM(Situk!AD$2:AD70))</f>
        <v>0.10074592503913804</v>
      </c>
      <c r="AE185" s="34">
        <f>IF(Situk!AE70="",ISBLANK(value),Situk!AE70/SUM(Situk!AE$2:AE70))</f>
        <v>4.9453019631350216E-2</v>
      </c>
      <c r="AF185" s="34">
        <f>IF(Situk!AF70="",ISBLANK(value),Situk!AF70/SUM(Situk!AF$2:AF70))</f>
        <v>1.1260720598825918E-2</v>
      </c>
      <c r="AG185" s="34">
        <f>IF(Situk!AG70="",ISBLANK(value),Situk!AG70/SUM(Situk!AG$2:AG70))</f>
        <v>1.9876764062810574E-4</v>
      </c>
      <c r="AH185" s="34">
        <f>IF(Situk!AH70="",ISBLANK(value),Situk!AH70/SUM(Situk!AH$2:AH70))</f>
        <v>7.7097703658430106E-2</v>
      </c>
      <c r="AI185" s="34">
        <f>IF(Situk!AI70="",ISBLANK(value),Situk!AI70/SUM(Situk!AI$2:AI70))</f>
        <v>0.13693527567766919</v>
      </c>
      <c r="AJ185" s="34">
        <f>IF(Situk!AJ70="",ISBLANK(value),Situk!AJ70/SUM(Situk!AJ$2:AJ70))</f>
        <v>0.10214567772015795</v>
      </c>
    </row>
    <row r="186" spans="1:36" x14ac:dyDescent="0.25">
      <c r="A186" s="1">
        <v>44386</v>
      </c>
      <c r="B186" s="3">
        <v>190</v>
      </c>
      <c r="C186" s="34">
        <f>IF(Situk!C71="",ISBLANK(value),Situk!C71/SUM(Situk!C$2:C71))</f>
        <v>9.3998214033933359E-4</v>
      </c>
      <c r="D186" s="34">
        <f>IF(Situk!D71="",ISBLANK(value),Situk!D71/SUM(Situk!D$2:D71))</f>
        <v>7.1148657962623818E-2</v>
      </c>
      <c r="E186" s="34">
        <f>IF(Situk!E71="",ISBLANK(value),Situk!E71/SUM(Situk!E$2:E71))</f>
        <v>6.6364580383271976E-2</v>
      </c>
      <c r="F186" s="34">
        <f>IF(Situk!F71="",ISBLANK(value),Situk!F71/SUM(Situk!F$2:F71))</f>
        <v>0.13550675347390925</v>
      </c>
      <c r="G186" s="34">
        <f>IF(Situk!G71="",ISBLANK(value),Situk!G71/SUM(Situk!G$2:G71))</f>
        <v>1.9326661852195743E-2</v>
      </c>
      <c r="H186" s="34">
        <f>IF(Situk!H71="",ISBLANK(value),Situk!H71/SUM(Situk!H$2:H71))</f>
        <v>4.9049489395129618E-2</v>
      </c>
      <c r="I186" s="34">
        <f>IF(Situk!I71="",ISBLANK(value),Situk!I71/SUM(Situk!I$2:I71))</f>
        <v>5.5649813369528338E-3</v>
      </c>
      <c r="J186" s="34">
        <f>IF(Situk!J71="",ISBLANK(value),Situk!J71/SUM(Situk!J$2:J71))</f>
        <v>7.0613055348721768E-2</v>
      </c>
      <c r="K186" s="34">
        <f>IF(Situk!K71="",ISBLANK(value),Situk!K71/SUM(Situk!K$2:K71))</f>
        <v>0.13543863818662547</v>
      </c>
      <c r="L186" s="34">
        <f>IF(Situk!L71="",ISBLANK(value),Situk!L71/SUM(Situk!L$2:L71))</f>
        <v>2.8008499130770716E-3</v>
      </c>
      <c r="M186" s="34">
        <f>IF(Situk!M71="",ISBLANK(value),Situk!M71/SUM(Situk!M$2:M71))</f>
        <v>8.1170991350632063E-2</v>
      </c>
      <c r="N186" s="34">
        <f>IF(Situk!N71="",ISBLANK(value),Situk!N71/SUM(Situk!N$2:N71))</f>
        <v>1.8912617047263037E-2</v>
      </c>
      <c r="O186" s="34">
        <f>IF(Situk!O71="",ISBLANK(value),Situk!O71/SUM(Situk!O$2:O71))</f>
        <v>4.3421330517423445E-2</v>
      </c>
      <c r="P186" s="34">
        <f>IF(Situk!P71="",ISBLANK(value),Situk!P71/SUM(Situk!P$2:P71))</f>
        <v>2.938178111119202E-2</v>
      </c>
      <c r="Q186" s="34">
        <f>IF(Situk!Q71="",ISBLANK(value),Situk!Q71/SUM(Situk!Q$2:Q71))</f>
        <v>3.835901909469807E-2</v>
      </c>
      <c r="R186" s="34">
        <f>IF(Situk!R71="",ISBLANK(value),Situk!R71/SUM(Situk!R$2:R71))</f>
        <v>7.3130861223436288E-4</v>
      </c>
      <c r="S186" s="34">
        <f>IF(Situk!S71="",ISBLANK(value),Situk!S71/SUM(Situk!S$2:S71))</f>
        <v>1.5560788659555801E-2</v>
      </c>
      <c r="T186" s="34">
        <f>IF(Situk!T71="",ISBLANK(value),Situk!T71/SUM(Situk!T$2:T71))</f>
        <v>8.3241949955139075E-2</v>
      </c>
      <c r="U186" s="34">
        <f>IF(Situk!U71="",ISBLANK(value),Situk!U71/SUM(Situk!U$2:U71))</f>
        <v>8.904242267708401E-2</v>
      </c>
      <c r="V186" s="34">
        <f>IF(Situk!V71="",ISBLANK(value),Situk!V71/SUM(Situk!V$2:V71))</f>
        <v>0.11141014858424446</v>
      </c>
      <c r="W186" s="34">
        <f>IF(Situk!W71="",ISBLANK(value),Situk!W71/SUM(Situk!W$2:W71))</f>
        <v>3.8456330399458359E-2</v>
      </c>
      <c r="X186" s="34">
        <f>IF(Situk!X71="",ISBLANK(value),Situk!X71/SUM(Situk!X$2:X71))</f>
        <v>3.2752820106867205E-2</v>
      </c>
      <c r="Y186" s="34">
        <f>IF(Situk!Y71="",ISBLANK(value),Situk!Y71/SUM(Situk!Y$2:Y71))</f>
        <v>2.8854927007299271E-2</v>
      </c>
      <c r="Z186" s="34">
        <f>IF(Situk!Z71="",ISBLANK(value),Situk!Z71/SUM(Situk!Z$2:Z71))</f>
        <v>6.7349150353923123E-2</v>
      </c>
      <c r="AA186" s="34">
        <f>IF(Situk!AA71="",ISBLANK(value),Situk!AA71/SUM(Situk!AA$2:AA71))</f>
        <v>3.8757833393206403E-2</v>
      </c>
      <c r="AB186" s="34">
        <f>IF(Situk!AB71="",ISBLANK(value),Situk!AB71/SUM(Situk!AB$2:AB71))</f>
        <v>4.4083865570766559E-3</v>
      </c>
      <c r="AC186" s="34">
        <f>IF(Situk!AC71="",ISBLANK(value),Situk!AC71/SUM(Situk!AC$2:AC71))</f>
        <v>4.1391320943769828E-2</v>
      </c>
      <c r="AD186" s="34">
        <f>IF(Situk!AD71="",ISBLANK(value),Situk!AD71/SUM(Situk!AD$2:AD71))</f>
        <v>5.1588110279775251E-2</v>
      </c>
      <c r="AE186" s="34">
        <f>IF(Situk!AE71="",ISBLANK(value),Situk!AE71/SUM(Situk!AE$2:AE71))</f>
        <v>4.6544025718878369E-2</v>
      </c>
      <c r="AF186" s="34">
        <f>IF(Situk!AF71="",ISBLANK(value),Situk!AF71/SUM(Situk!AF$2:AF71))</f>
        <v>3.1942537234604412E-2</v>
      </c>
      <c r="AG186" s="34">
        <f>IF(Situk!AG71="",ISBLANK(value),Situk!AG71/SUM(Situk!AG$2:AG71))</f>
        <v>4.4262917933130697E-2</v>
      </c>
      <c r="AH186" s="34">
        <f>IF(Situk!AH71="",ISBLANK(value),Situk!AH71/SUM(Situk!AH$2:AH71))</f>
        <v>1.8426465546794651E-2</v>
      </c>
      <c r="AI186" s="34">
        <f>IF(Situk!AI71="",ISBLANK(value),Situk!AI71/SUM(Situk!AI$2:AI71))</f>
        <v>4.7761194029850747E-2</v>
      </c>
      <c r="AJ186" s="34">
        <f>IF(Situk!AJ71="",ISBLANK(value),Situk!AJ71/SUM(Situk!AJ$2:AJ71))</f>
        <v>0.15493014373303848</v>
      </c>
    </row>
    <row r="187" spans="1:36" x14ac:dyDescent="0.25">
      <c r="A187" s="1">
        <v>44387</v>
      </c>
      <c r="B187" s="3">
        <v>191</v>
      </c>
      <c r="C187" s="34">
        <f>IF(Situk!C72="",ISBLANK(value),Situk!C72/SUM(Situk!C$2:C72))</f>
        <v>5.8789701849066622E-2</v>
      </c>
      <c r="D187" s="34">
        <f>IF(Situk!D72="",ISBLANK(value),Situk!D72/SUM(Situk!D$2:D72))</f>
        <v>7.6121168016010182E-2</v>
      </c>
      <c r="E187" s="34">
        <f>IF(Situk!E72="",ISBLANK(value),Situk!E72/SUM(Situk!E$2:E72))</f>
        <v>4.4556688012988184E-2</v>
      </c>
      <c r="F187" s="34">
        <f>IF(Situk!F72="",ISBLANK(value),Situk!F72/SUM(Situk!F$2:F72))</f>
        <v>8.2103197609597292E-2</v>
      </c>
      <c r="G187" s="34">
        <f>IF(Situk!G72="",ISBLANK(value),Situk!G72/SUM(Situk!G$2:G72))</f>
        <v>2.1304523424878836E-2</v>
      </c>
      <c r="H187" s="34">
        <f>IF(Situk!H72="",ISBLANK(value),Situk!H72/SUM(Situk!H$2:H72))</f>
        <v>2.6341552958453161E-2</v>
      </c>
      <c r="I187" s="34">
        <f>IF(Situk!I72="",ISBLANK(value),Situk!I72/SUM(Situk!I$2:I72))</f>
        <v>5.1893317890808484E-2</v>
      </c>
      <c r="J187" s="34">
        <f>IF(Situk!J72="",ISBLANK(value),Situk!J72/SUM(Situk!J$2:J72))</f>
        <v>1.3346394024733685E-2</v>
      </c>
      <c r="K187" s="34">
        <f>IF(Situk!K72="",ISBLANK(value),Situk!K72/SUM(Situk!K$2:K72))</f>
        <v>4.3585736610313966E-2</v>
      </c>
      <c r="L187" s="34">
        <f>IF(Situk!L72="",ISBLANK(value),Situk!L72/SUM(Situk!L$2:L72))</f>
        <v>2.5964252116650988E-2</v>
      </c>
      <c r="M187" s="34">
        <f>IF(Situk!M72="",ISBLANK(value),Situk!M72/SUM(Situk!M$2:M72))</f>
        <v>2.6512371000474978E-2</v>
      </c>
      <c r="N187" s="34">
        <f>IF(Situk!N72="",ISBLANK(value),Situk!N72/SUM(Situk!N$2:N72))</f>
        <v>8.6424344885883353E-2</v>
      </c>
      <c r="O187" s="34">
        <f>IF(Situk!O72="",ISBLANK(value),Situk!O72/SUM(Situk!O$2:O72))</f>
        <v>8.449342614075793E-2</v>
      </c>
      <c r="P187" s="34">
        <f>IF(Situk!P72="",ISBLANK(value),Situk!P72/SUM(Situk!P$2:P72))</f>
        <v>1.1053901271018615E-2</v>
      </c>
      <c r="Q187" s="34">
        <f>IF(Situk!Q72="",ISBLANK(value),Situk!Q72/SUM(Situk!Q$2:Q72))</f>
        <v>1.4034748100469438E-3</v>
      </c>
      <c r="R187" s="34">
        <f>IF(Situk!R72="",ISBLANK(value),Situk!R72/SUM(Situk!R$2:R72))</f>
        <v>5.3059477963200681E-3</v>
      </c>
      <c r="S187" s="34">
        <f>IF(Situk!S72="",ISBLANK(value),Situk!S72/SUM(Situk!S$2:S72))</f>
        <v>2.4986493787142086E-2</v>
      </c>
      <c r="T187" s="34">
        <f>IF(Situk!T72="",ISBLANK(value),Situk!T72/SUM(Situk!T$2:T72))</f>
        <v>8.892401936567533E-3</v>
      </c>
      <c r="U187" s="34">
        <f>IF(Situk!U72="",ISBLANK(value),Situk!U72/SUM(Situk!U$2:U72))</f>
        <v>3.7984905425971362E-2</v>
      </c>
      <c r="V187" s="34">
        <f>IF(Situk!V72="",ISBLANK(value),Situk!V72/SUM(Situk!V$2:V72))</f>
        <v>2.3060911481156882E-2</v>
      </c>
      <c r="W187" s="34">
        <f>IF(Situk!W72="",ISBLANK(value),Situk!W72/SUM(Situk!W$2:W72))</f>
        <v>1.7102548745591268E-2</v>
      </c>
      <c r="X187" s="34">
        <f>IF(Situk!X72="",ISBLANK(value),Situk!X72/SUM(Situk!X$2:X72))</f>
        <v>0.13943883850640779</v>
      </c>
      <c r="Y187" s="34">
        <f>IF(Situk!Y72="",ISBLANK(value),Situk!Y72/SUM(Situk!Y$2:Y72))</f>
        <v>3.1481276924776321E-2</v>
      </c>
      <c r="Z187" s="34">
        <f>IF(Situk!Z72="",ISBLANK(value),Situk!Z72/SUM(Situk!Z$2:Z72))</f>
        <v>8.4459174195727432E-2</v>
      </c>
      <c r="AA187" s="34">
        <f>IF(Situk!AA72="",ISBLANK(value),Situk!AA72/SUM(Situk!AA$2:AA72))</f>
        <v>4.9474522897143075E-2</v>
      </c>
      <c r="AB187" s="34">
        <f>IF(Situk!AB72="",ISBLANK(value),Situk!AB72/SUM(Situk!AB$2:AB72))</f>
        <v>4.0335378755818876E-3</v>
      </c>
      <c r="AC187" s="34">
        <f>IF(Situk!AC72="",ISBLANK(value),Situk!AC72/SUM(Situk!AC$2:AC72))</f>
        <v>3.0888030888030889E-2</v>
      </c>
      <c r="AD187" s="34">
        <f>IF(Situk!AD72="",ISBLANK(value),Situk!AD72/SUM(Situk!AD$2:AD72))</f>
        <v>4.474664886812392E-2</v>
      </c>
      <c r="AE187" s="34">
        <f>IF(Situk!AE72="",ISBLANK(value),Situk!AE72/SUM(Situk!AE$2:AE72))</f>
        <v>4.9115179511565507E-2</v>
      </c>
      <c r="AF187" s="34">
        <f>IF(Situk!AF72="",ISBLANK(value),Situk!AF72/SUM(Situk!AF$2:AF72))</f>
        <v>7.8673336317807582E-2</v>
      </c>
      <c r="AG187" s="34">
        <f>IF(Situk!AG72="",ISBLANK(value),Situk!AG72/SUM(Situk!AG$2:AG72))</f>
        <v>0.44525239751290968</v>
      </c>
      <c r="AH187" s="34">
        <f>IF(Situk!AH72="",ISBLANK(value),Situk!AH72/SUM(Situk!AH$2:AH72))</f>
        <v>1.2901315511188191E-2</v>
      </c>
      <c r="AI187" s="34">
        <f>IF(Situk!AI72="",ISBLANK(value),Situk!AI72/SUM(Situk!AI$2:AI72))</f>
        <v>6.4276560086753642E-2</v>
      </c>
      <c r="AJ187" s="34">
        <f>IF(Situk!AJ72="",ISBLANK(value),Situk!AJ72/SUM(Situk!AJ$2:AJ72))</f>
        <v>2.9024828232354777E-2</v>
      </c>
    </row>
    <row r="188" spans="1:36" x14ac:dyDescent="0.25">
      <c r="A188" s="1">
        <v>44388</v>
      </c>
      <c r="B188" s="3">
        <v>192</v>
      </c>
      <c r="C188" s="34">
        <f>IF(Situk!C73="",ISBLANK(value),Situk!C73/SUM(Situk!C$2:C73))</f>
        <v>6.9290625385977189E-2</v>
      </c>
      <c r="D188" s="34">
        <f>IF(Situk!D73="",ISBLANK(value),Situk!D73/SUM(Situk!D$2:D73))</f>
        <v>4.2221370321321533E-2</v>
      </c>
      <c r="E188" s="34">
        <f>IF(Situk!E73="",ISBLANK(value),Situk!E73/SUM(Situk!E$2:E73))</f>
        <v>6.4521910565462854E-3</v>
      </c>
      <c r="F188" s="34">
        <f>IF(Situk!F73="",ISBLANK(value),Situk!F73/SUM(Situk!F$2:F73))</f>
        <v>5.7876935358500872E-2</v>
      </c>
      <c r="G188" s="34">
        <f>IF(Situk!G73="",ISBLANK(value),Situk!G73/SUM(Situk!G$2:G73))</f>
        <v>1.9858811110378044E-2</v>
      </c>
      <c r="H188" s="34">
        <f>IF(Situk!H73="",ISBLANK(value),Situk!H73/SUM(Situk!H$2:H73))</f>
        <v>5.722526680126911E-2</v>
      </c>
      <c r="I188" s="34">
        <f>IF(Situk!I73="",ISBLANK(value),Situk!I73/SUM(Situk!I$2:I73))</f>
        <v>8.0466230807916456E-2</v>
      </c>
      <c r="J188" s="34">
        <f>IF(Situk!J73="",ISBLANK(value),Situk!J73/SUM(Situk!J$2:J73))</f>
        <v>2.8488868991901023E-3</v>
      </c>
      <c r="K188" s="34">
        <f>IF(Situk!K73="",ISBLANK(value),Situk!K73/SUM(Situk!K$2:K73))</f>
        <v>3.222701900074243E-2</v>
      </c>
      <c r="L188" s="34">
        <f>IF(Situk!L73="",ISBLANK(value),Situk!L73/SUM(Situk!L$2:L73))</f>
        <v>4.7192219782189758E-2</v>
      </c>
      <c r="M188" s="34">
        <f>IF(Situk!M73="",ISBLANK(value),Situk!M73/SUM(Situk!M$2:M73))</f>
        <v>5.6698301494847461E-2</v>
      </c>
      <c r="N188" s="34">
        <f>IF(Situk!N73="",ISBLANK(value),Situk!N73/SUM(Situk!N$2:N73))</f>
        <v>9.445021268044345E-3</v>
      </c>
      <c r="O188" s="34">
        <f>IF(Situk!O73="",ISBLANK(value),Situk!O73/SUM(Situk!O$2:O73))</f>
        <v>3.9671840696375608E-3</v>
      </c>
      <c r="P188" s="34">
        <f>IF(Situk!P73="",ISBLANK(value),Situk!P73/SUM(Situk!P$2:P73))</f>
        <v>4.9442871985955362E-3</v>
      </c>
      <c r="Q188" s="34">
        <f>IF(Situk!Q73="",ISBLANK(value),Situk!Q73/SUM(Situk!Q$2:Q73))</f>
        <v>6.2328409683933474E-2</v>
      </c>
      <c r="R188" s="34">
        <f>IF(Situk!R73="",ISBLANK(value),Situk!R73/SUM(Situk!R$2:R73))</f>
        <v>3.511488202142813E-2</v>
      </c>
      <c r="S188" s="34">
        <f>IF(Situk!S73="",ISBLANK(value),Situk!S73/SUM(Situk!S$2:S73))</f>
        <v>3.4848353176327451E-2</v>
      </c>
      <c r="T188" s="34">
        <f>IF(Situk!T73="",ISBLANK(value),Situk!T73/SUM(Situk!T$2:T73))</f>
        <v>3.8110625356396123E-2</v>
      </c>
      <c r="U188" s="34">
        <f>IF(Situk!U73="",ISBLANK(value),Situk!U73/SUM(Situk!U$2:U73))</f>
        <v>5.8665513940778704E-3</v>
      </c>
      <c r="V188" s="34">
        <f>IF(Situk!V73="",ISBLANK(value),Situk!V73/SUM(Situk!V$2:V73))</f>
        <v>7.918894381115707E-2</v>
      </c>
      <c r="W188" s="34">
        <f>IF(Situk!W73="",ISBLANK(value),Situk!W73/SUM(Situk!W$2:W73))</f>
        <v>1.7778939799986928E-2</v>
      </c>
      <c r="X188" s="34">
        <f>IF(Situk!X73="",ISBLANK(value),Situk!X73/SUM(Situk!X$2:X73))</f>
        <v>5.6083592886566863E-2</v>
      </c>
      <c r="Y188" s="34">
        <f>IF(Situk!Y73="",ISBLANK(value),Situk!Y73/SUM(Situk!Y$2:Y73))</f>
        <v>2.5091535645057075E-2</v>
      </c>
      <c r="Z188" s="34">
        <f>IF(Situk!Z73="",ISBLANK(value),Situk!Z73/SUM(Situk!Z$2:Z73))</f>
        <v>6.4995559064442904E-2</v>
      </c>
      <c r="AA188" s="34">
        <f>IF(Situk!AA73="",ISBLANK(value),Situk!AA73/SUM(Situk!AA$2:AA73))</f>
        <v>5.2213312237045562E-2</v>
      </c>
      <c r="AB188" s="34">
        <f>IF(Situk!AB73="",ISBLANK(value),Situk!AB73/SUM(Situk!AB$2:AB73))</f>
        <v>1.4094423510697941E-2</v>
      </c>
      <c r="AC188" s="34">
        <f>IF(Situk!AC73="",ISBLANK(value),Situk!AC73/SUM(Situk!AC$2:AC73))</f>
        <v>7.5296632816675577E-2</v>
      </c>
      <c r="AD188" s="34">
        <f>IF(Situk!AD73="",ISBLANK(value),Situk!AD73/SUM(Situk!AD$2:AD73))</f>
        <v>7.0035690270521908E-2</v>
      </c>
      <c r="AE188" s="34">
        <f>IF(Situk!AE73="",ISBLANK(value),Situk!AE73/SUM(Situk!AE$2:AE73))</f>
        <v>5.3678763138439778E-2</v>
      </c>
      <c r="AF188" s="34">
        <f>IF(Situk!AF73="",ISBLANK(value),Situk!AF73/SUM(Situk!AF$2:AF73))</f>
        <v>1.7460317460317461E-2</v>
      </c>
      <c r="AG188" s="34">
        <f>IF(Situk!AG73="",ISBLANK(value),Situk!AG73/SUM(Situk!AG$2:AG73))</f>
        <v>0.12728777706244826</v>
      </c>
      <c r="AH188" s="34">
        <f>IF(Situk!AH73="",ISBLANK(value),Situk!AH73/SUM(Situk!AH$2:AH73))</f>
        <v>6.6348090517752062E-2</v>
      </c>
      <c r="AI188" s="34">
        <f>IF(Situk!AI73="",ISBLANK(value),Situk!AI73/SUM(Situk!AI$2:AI73))</f>
        <v>6.3459822115532583E-2</v>
      </c>
      <c r="AJ188" s="34">
        <f>IF(Situk!AJ73="",ISBLANK(value),Situk!AJ73/SUM(Situk!AJ$2:AJ73))</f>
        <v>5.8979115772459269E-2</v>
      </c>
    </row>
    <row r="189" spans="1:36" x14ac:dyDescent="0.25">
      <c r="A189" s="1">
        <v>44389</v>
      </c>
      <c r="B189" s="3">
        <v>193</v>
      </c>
      <c r="C189" s="34">
        <f>IF(Situk!C74="",ISBLANK(value),Situk!C74/SUM(Situk!C$2:C74))</f>
        <v>4.0339786645594629E-2</v>
      </c>
      <c r="D189" s="34">
        <f>IF(Situk!D74="",ISBLANK(value),Situk!D74/SUM(Situk!D$2:D74))</f>
        <v>2.5455533479375753E-2</v>
      </c>
      <c r="E189" s="34">
        <f>IF(Situk!E74="",ISBLANK(value),Situk!E74/SUM(Situk!E$2:E74))</f>
        <v>6.5877325736668742E-3</v>
      </c>
      <c r="F189" s="34">
        <f>IF(Situk!F74="",ISBLANK(value),Situk!F74/SUM(Situk!F$2:F74))</f>
        <v>2.5248802064135642E-2</v>
      </c>
      <c r="G189" s="34">
        <f>IF(Situk!G74="",ISBLANK(value),Situk!G74/SUM(Situk!G$2:G74))</f>
        <v>6.3197255786643591E-2</v>
      </c>
      <c r="H189" s="34">
        <f>IF(Situk!H74="",ISBLANK(value),Situk!H74/SUM(Situk!H$2:H74))</f>
        <v>6.9960834808734371E-2</v>
      </c>
      <c r="I189" s="34">
        <f>IF(Situk!I74="",ISBLANK(value),Situk!I74/SUM(Situk!I$2:I74))</f>
        <v>9.1927468099395573E-2</v>
      </c>
      <c r="J189" s="34">
        <f>IF(Situk!J74="",ISBLANK(value),Situk!J74/SUM(Situk!J$2:J74))</f>
        <v>3.3588987217305799E-2</v>
      </c>
      <c r="K189" s="34">
        <f>IF(Situk!K74="",ISBLANK(value),Situk!K74/SUM(Situk!K$2:K74))</f>
        <v>1.1363327443251326E-2</v>
      </c>
      <c r="L189" s="34">
        <f>IF(Situk!L74="",ISBLANK(value),Situk!L74/SUM(Situk!L$2:L74))</f>
        <v>9.6566523605150209E-2</v>
      </c>
      <c r="M189" s="34">
        <f>IF(Situk!M74="",ISBLANK(value),Situk!M74/SUM(Situk!M$2:M74))</f>
        <v>8.2822773460848778E-2</v>
      </c>
      <c r="N189" s="34">
        <f>IF(Situk!N74="",ISBLANK(value),Situk!N74/SUM(Situk!N$2:N74))</f>
        <v>2.0722617734549951E-3</v>
      </c>
      <c r="O189" s="34">
        <f>IF(Situk!O74="",ISBLANK(value),Situk!O74/SUM(Situk!O$2:O74))</f>
        <v>2.822173148182805E-2</v>
      </c>
      <c r="P189" s="34">
        <f>IF(Situk!P74="",ISBLANK(value),Situk!P74/SUM(Situk!P$2:P74))</f>
        <v>1.5739581470219997E-3</v>
      </c>
      <c r="Q189" s="34">
        <f>IF(Situk!Q74="",ISBLANK(value),Situk!Q74/SUM(Situk!Q$2:Q74))</f>
        <v>1.61398339137423E-2</v>
      </c>
      <c r="R189" s="34">
        <f>IF(Situk!R74="",ISBLANK(value),Situk!R74/SUM(Situk!R$2:R74))</f>
        <v>8.818955639220822E-3</v>
      </c>
      <c r="S189" s="34">
        <f>IF(Situk!S74="",ISBLANK(value),Situk!S74/SUM(Situk!S$2:S74))</f>
        <v>6.99911096742908E-2</v>
      </c>
      <c r="T189" s="34">
        <f>IF(Situk!T74="",ISBLANK(value),Situk!T74/SUM(Situk!T$2:T74))</f>
        <v>3.4413141231531615E-2</v>
      </c>
      <c r="U189" s="34">
        <f>IF(Situk!U74="",ISBLANK(value),Situk!U74/SUM(Situk!U$2:U74))</f>
        <v>5.8845751482041152E-2</v>
      </c>
      <c r="V189" s="34">
        <f>IF(Situk!V74="",ISBLANK(value),Situk!V74/SUM(Situk!V$2:V74))</f>
        <v>2.161468614291354E-2</v>
      </c>
      <c r="W189" s="34">
        <f>IF(Situk!W74="",ISBLANK(value),Situk!W74/SUM(Situk!W$2:W74))</f>
        <v>8.4769083512802101E-2</v>
      </c>
      <c r="X189" s="34">
        <f>IF(Situk!X74="",ISBLANK(value),Situk!X74/SUM(Situk!X$2:X74))</f>
        <v>0.10344641216423153</v>
      </c>
      <c r="Y189" s="34">
        <f>IF(Situk!Y74="",ISBLANK(value),Situk!Y74/SUM(Situk!Y$2:Y74))</f>
        <v>2.0748200680182436E-2</v>
      </c>
      <c r="Z189" s="34">
        <f>IF(Situk!Z74="",ISBLANK(value),Situk!Z74/SUM(Situk!Z$2:Z74))</f>
        <v>4.12164335862839E-2</v>
      </c>
      <c r="AA189" s="34">
        <f>IF(Situk!AA74="",ISBLANK(value),Situk!AA74/SUM(Situk!AA$2:AA74))</f>
        <v>5.8088334913968295E-2</v>
      </c>
      <c r="AB189" s="34">
        <f>IF(Situk!AB74="",ISBLANK(value),Situk!AB74/SUM(Situk!AB$2:AB74))</f>
        <v>3.4249593915660376E-2</v>
      </c>
      <c r="AC189" s="34">
        <f>IF(Situk!AC74="",ISBLANK(value),Situk!AC74/SUM(Situk!AC$2:AC74))</f>
        <v>3.2414877332340407E-2</v>
      </c>
      <c r="AD189" s="34">
        <f>IF(Situk!AD74="",ISBLANK(value),Situk!AD74/SUM(Situk!AD$2:AD74))</f>
        <v>0.12749345608809459</v>
      </c>
      <c r="AE189" s="34">
        <f>IF(Situk!AE74="",ISBLANK(value),Situk!AE74/SUM(Situk!AE$2:AE74))</f>
        <v>4.0405909749853489E-2</v>
      </c>
      <c r="AF189" s="34">
        <f>IF(Situk!AF74="",ISBLANK(value),Situk!AF74/SUM(Situk!AF$2:AF74))</f>
        <v>6.648936170212766E-3</v>
      </c>
      <c r="AG189" s="34">
        <f>IF(Situk!AG74="",ISBLANK(value),Situk!AG74/SUM(Situk!AG$2:AG74))</f>
        <v>6.064794816414687E-2</v>
      </c>
      <c r="AH189" s="34">
        <f>IF(Situk!AH74="",ISBLANK(value),Situk!AH74/SUM(Situk!AH$2:AH74))</f>
        <v>3.303291835331857E-2</v>
      </c>
      <c r="AI189" s="34">
        <f>IF(Situk!AI74="",ISBLANK(value),Situk!AI74/SUM(Situk!AI$2:AI74))</f>
        <v>5.9999421413486853E-2</v>
      </c>
      <c r="AJ189" s="34">
        <f>IF(Situk!AJ74="",ISBLANK(value),Situk!AJ74/SUM(Situk!AJ$2:AJ74))</f>
        <v>4.4222464098872934E-2</v>
      </c>
    </row>
    <row r="190" spans="1:36" x14ac:dyDescent="0.25">
      <c r="A190" s="1">
        <v>44390</v>
      </c>
      <c r="B190" s="3">
        <v>194</v>
      </c>
      <c r="C190" s="34">
        <f>IF(Situk!C75="",ISBLANK(value),Situk!C75/SUM(Situk!C$2:C75))</f>
        <v>0.14261517615176153</v>
      </c>
      <c r="D190" s="34">
        <f>IF(Situk!D75="",ISBLANK(value),Situk!D75/SUM(Situk!D$2:D75))</f>
        <v>1.9807913178088121E-2</v>
      </c>
      <c r="E190" s="34">
        <f>IF(Situk!E75="",ISBLANK(value),Situk!E75/SUM(Situk!E$2:E75))</f>
        <v>2.4292084081301756E-2</v>
      </c>
      <c r="F190" s="34">
        <f>IF(Situk!F75="",ISBLANK(value),Situk!F75/SUM(Situk!F$2:F75))</f>
        <v>5.6183684118977215E-2</v>
      </c>
      <c r="G190" s="34">
        <f>IF(Situk!G75="",ISBLANK(value),Situk!G75/SUM(Situk!G$2:G75))</f>
        <v>4.5766860310813604E-2</v>
      </c>
      <c r="H190" s="34">
        <f>IF(Situk!H75="",ISBLANK(value),Situk!H75/SUM(Situk!H$2:H75))</f>
        <v>7.6400905097830426E-3</v>
      </c>
      <c r="I190" s="34">
        <f>IF(Situk!I75="",ISBLANK(value),Situk!I75/SUM(Situk!I$2:I75))</f>
        <v>3.3919858818644247E-2</v>
      </c>
      <c r="J190" s="34">
        <f>IF(Situk!J75="",ISBLANK(value),Situk!J75/SUM(Situk!J$2:J75))</f>
        <v>3.5177595628415298E-2</v>
      </c>
      <c r="K190" s="34">
        <f>IF(Situk!K75="",ISBLANK(value),Situk!K75/SUM(Situk!K$2:K75))</f>
        <v>8.4638399956872157E-3</v>
      </c>
      <c r="L190" s="34">
        <f>IF(Situk!L75="",ISBLANK(value),Situk!L75/SUM(Situk!L$2:L75))</f>
        <v>3.7827729946628232E-2</v>
      </c>
      <c r="M190" s="34">
        <f>IF(Situk!M75="",ISBLANK(value),Situk!M75/SUM(Situk!M$2:M75))</f>
        <v>0.12591431556948798</v>
      </c>
      <c r="N190" s="34">
        <f>IF(Situk!N75="",ISBLANK(value),Situk!N75/SUM(Situk!N$2:N75))</f>
        <v>4.3357314148681055E-2</v>
      </c>
      <c r="O190" s="34">
        <f>IF(Situk!O75="",ISBLANK(value),Situk!O75/SUM(Situk!O$2:O75))</f>
        <v>7.6145902978976302E-3</v>
      </c>
      <c r="P190" s="34">
        <f>IF(Situk!P75="",ISBLANK(value),Situk!P75/SUM(Situk!P$2:P75))</f>
        <v>3.2397632480703334E-2</v>
      </c>
      <c r="Q190" s="34">
        <f>IF(Situk!Q75="",ISBLANK(value),Situk!Q75/SUM(Situk!Q$2:Q75))</f>
        <v>0.10993661705974686</v>
      </c>
      <c r="R190" s="34">
        <f>IF(Situk!R75="",ISBLANK(value),Situk!R75/SUM(Situk!R$2:R75))</f>
        <v>2.3712019816616393E-2</v>
      </c>
      <c r="S190" s="34">
        <f>IF(Situk!S75="",ISBLANK(value),Situk!S75/SUM(Situk!S$2:S75))</f>
        <v>1.217516266815696E-2</v>
      </c>
      <c r="T190" s="34">
        <f>IF(Situk!T75="",ISBLANK(value),Situk!T75/SUM(Situk!T$2:T75))</f>
        <v>2.9097430641973499E-3</v>
      </c>
      <c r="U190" s="34">
        <f>IF(Situk!U75="",ISBLANK(value),Situk!U75/SUM(Situk!U$2:U75))</f>
        <v>4.7972113096884858E-2</v>
      </c>
      <c r="V190" s="34">
        <f>IF(Situk!V75="",ISBLANK(value),Situk!V75/SUM(Situk!V$2:V75))</f>
        <v>8.9422126359306187E-2</v>
      </c>
      <c r="W190" s="34">
        <f>IF(Situk!W75="",ISBLANK(value),Situk!W75/SUM(Situk!W$2:W75))</f>
        <v>1.5529805280133796E-3</v>
      </c>
      <c r="X190" s="34">
        <f>IF(Situk!X75="",ISBLANK(value),Situk!X75/SUM(Situk!X$2:X75))</f>
        <v>4.4925840531332806E-2</v>
      </c>
      <c r="Y190" s="34">
        <f>IF(Situk!Y75="",ISBLANK(value),Situk!Y75/SUM(Situk!Y$2:Y75))</f>
        <v>1.6669259086431274E-2</v>
      </c>
      <c r="Z190" s="34">
        <f>IF(Situk!Z75="",ISBLANK(value),Situk!Z75/SUM(Situk!Z$2:Z75))</f>
        <v>1.7313199687581358E-2</v>
      </c>
      <c r="AA190" s="34">
        <f>IF(Situk!AA75="",ISBLANK(value),Situk!AA75/SUM(Situk!AA$2:AA75))</f>
        <v>3.0760644758872E-2</v>
      </c>
      <c r="AB190" s="34">
        <f>IF(Situk!AB75="",ISBLANK(value),Situk!AB75/SUM(Situk!AB$2:AB75))</f>
        <v>5.4548268431767043E-2</v>
      </c>
      <c r="AC190" s="34">
        <f>IF(Situk!AC75="",ISBLANK(value),Situk!AC75/SUM(Situk!AC$2:AC75))</f>
        <v>4.9134539732494098E-2</v>
      </c>
      <c r="AD190" s="34">
        <f>IF(Situk!AD75="",ISBLANK(value),Situk!AD75/SUM(Situk!AD$2:AD75))</f>
        <v>6.1558986087287972E-2</v>
      </c>
      <c r="AE190" s="34">
        <f>IF(Situk!AE75="",ISBLANK(value),Situk!AE75/SUM(Situk!AE$2:AE75))</f>
        <v>7.1658245291685808E-3</v>
      </c>
      <c r="AF190" s="34">
        <f>IF(Situk!AF75="",ISBLANK(value),Situk!AF75/SUM(Situk!AF$2:AF75))</f>
        <v>1.9136527102316135E-2</v>
      </c>
      <c r="AG190" s="34">
        <f>IF(Situk!AG75="",ISBLANK(value),Situk!AG75/SUM(Situk!AG$2:AG75))</f>
        <v>3.1218613993973889E-2</v>
      </c>
      <c r="AH190" s="34">
        <f>IF(Situk!AH75="",ISBLANK(value),Situk!AH75/SUM(Situk!AH$2:AH75))</f>
        <v>4.1051744973816237E-2</v>
      </c>
      <c r="AI190" s="34">
        <f>IF(Situk!AI75="",ISBLANK(value),Situk!AI75/SUM(Situk!AI$2:AI75))</f>
        <v>1.4258419596771894E-2</v>
      </c>
      <c r="AJ190" s="34">
        <f>IF(Situk!AJ75="",ISBLANK(value),Situk!AJ75/SUM(Situk!AJ$2:AJ75))</f>
        <v>1.9367500473427789E-2</v>
      </c>
    </row>
    <row r="191" spans="1:36" x14ac:dyDescent="0.25">
      <c r="A191" s="1">
        <v>44391</v>
      </c>
      <c r="B191" s="3">
        <v>195</v>
      </c>
      <c r="C191" s="34">
        <f>IF(Situk!C76="",ISBLANK(value),Situk!C76/SUM(Situk!C$2:C76))</f>
        <v>8.5642317380352651E-3</v>
      </c>
      <c r="D191" s="34">
        <f>IF(Situk!D76="",ISBLANK(value),Situk!D76/SUM(Situk!D$2:D76))</f>
        <v>9.039175257731959E-3</v>
      </c>
      <c r="E191" s="34">
        <f>IF(Situk!E76="",ISBLANK(value),Situk!E76/SUM(Situk!E$2:E76))</f>
        <v>1.5955325089748704E-2</v>
      </c>
      <c r="F191" s="34">
        <f>IF(Situk!F76="",ISBLANK(value),Situk!F76/SUM(Situk!F$2:F76))</f>
        <v>3.68391660461653E-2</v>
      </c>
      <c r="G191" s="34">
        <f>IF(Situk!G76="",ISBLANK(value),Situk!G76/SUM(Situk!G$2:G76))</f>
        <v>4.5996736622967424E-2</v>
      </c>
      <c r="H191" s="34">
        <f>IF(Situk!H76="",ISBLANK(value),Situk!H76/SUM(Situk!H$2:H76))</f>
        <v>2.4184330839567746E-2</v>
      </c>
      <c r="I191" s="34">
        <f>IF(Situk!I76="",ISBLANK(value),Situk!I76/SUM(Situk!I$2:I76))</f>
        <v>3.6700000000000003E-2</v>
      </c>
      <c r="J191" s="34">
        <f>IF(Situk!J76="",ISBLANK(value),Situk!J76/SUM(Situk!J$2:J76))</f>
        <v>1.7779268701777928E-2</v>
      </c>
      <c r="K191" s="34">
        <f>IF(Situk!K76="",ISBLANK(value),Situk!K76/SUM(Situk!K$2:K76))</f>
        <v>1.9219584412837731E-2</v>
      </c>
      <c r="L191" s="34">
        <f>IF(Situk!L76="",ISBLANK(value),Situk!L76/SUM(Situk!L$2:L76))</f>
        <v>6.4638488930174954E-3</v>
      </c>
      <c r="M191" s="34">
        <f>IF(Situk!M76="",ISBLANK(value),Situk!M76/SUM(Situk!M$2:M76))</f>
        <v>0.10639042894660053</v>
      </c>
      <c r="N191" s="34">
        <f>IF(Situk!N76="",ISBLANK(value),Situk!N76/SUM(Situk!N$2:N76))</f>
        <v>3.7010807648489699E-2</v>
      </c>
      <c r="O191" s="34">
        <f>IF(Situk!O76="",ISBLANK(value),Situk!O76/SUM(Situk!O$2:O76))</f>
        <v>1.478445436580546E-2</v>
      </c>
      <c r="P191" s="34">
        <f>IF(Situk!P76="",ISBLANK(value),Situk!P76/SUM(Situk!P$2:P76))</f>
        <v>0.10019309829326024</v>
      </c>
      <c r="Q191" s="34">
        <f>IF(Situk!Q76="",ISBLANK(value),Situk!Q76/SUM(Situk!Q$2:Q76))</f>
        <v>4.511734684197545E-2</v>
      </c>
      <c r="R191" s="34">
        <f>IF(Situk!R76="",ISBLANK(value),Situk!R76/SUM(Situk!R$2:R76))</f>
        <v>3.1066119541653763E-2</v>
      </c>
      <c r="S191" s="34">
        <f>IF(Situk!S76="",ISBLANK(value),Situk!S76/SUM(Situk!S$2:S76))</f>
        <v>1.952191235059761E-3</v>
      </c>
      <c r="T191" s="34">
        <f>IF(Situk!T76="",ISBLANK(value),Situk!T76/SUM(Situk!T$2:T76))</f>
        <v>5.7858156544521666E-3</v>
      </c>
      <c r="U191" s="34">
        <f>IF(Situk!U76="",ISBLANK(value),Situk!U76/SUM(Situk!U$2:U76))</f>
        <v>0.1141988923197569</v>
      </c>
      <c r="V191" s="34">
        <f>IF(Situk!V76="",ISBLANK(value),Situk!V76/SUM(Situk!V$2:V76))</f>
        <v>0.1293086583982159</v>
      </c>
      <c r="W191" s="34">
        <f>IF(Situk!W76="",ISBLANK(value),Situk!W76/SUM(Situk!W$2:W76))</f>
        <v>6.3279807530912544E-2</v>
      </c>
      <c r="X191" s="34">
        <f>IF(Situk!X76="",ISBLANK(value),Situk!X76/SUM(Situk!X$2:X76))</f>
        <v>3.8275057503599143E-2</v>
      </c>
      <c r="Y191" s="34">
        <f>IF(Situk!Y76="",ISBLANK(value),Situk!Y76/SUM(Situk!Y$2:Y76))</f>
        <v>1.8872723573100009E-2</v>
      </c>
      <c r="Z191" s="34">
        <f>IF(Situk!Z76="",ISBLANK(value),Situk!Z76/SUM(Situk!Z$2:Z76))</f>
        <v>4.4629215080126496E-2</v>
      </c>
      <c r="AA191" s="34">
        <f>IF(Situk!AA76="",ISBLANK(value),Situk!AA76/SUM(Situk!AA$2:AA76))</f>
        <v>2.1804752729608221E-2</v>
      </c>
      <c r="AB191" s="34">
        <f>IF(Situk!AB76="",ISBLANK(value),Situk!AB76/SUM(Situk!AB$2:AB76))</f>
        <v>5.7250280583613915E-2</v>
      </c>
      <c r="AC191" s="34">
        <f>IF(Situk!AC76="",ISBLANK(value),Situk!AC76/SUM(Situk!AC$2:AC76))</f>
        <v>3.8450626974069944E-2</v>
      </c>
      <c r="AD191" s="34">
        <f>IF(Situk!AD76="",ISBLANK(value),Situk!AD76/SUM(Situk!AD$2:AD76))</f>
        <v>6.7457888188945284E-2</v>
      </c>
      <c r="AE191" s="34">
        <f>IF(Situk!AE76="",ISBLANK(value),Situk!AE76/SUM(Situk!AE$2:AE76))</f>
        <v>2.8963097326712064E-2</v>
      </c>
      <c r="AF191" s="34">
        <f>IF(Situk!AF76="",ISBLANK(value),Situk!AF76/SUM(Situk!AF$2:AF76))</f>
        <v>2.5936547117758096E-2</v>
      </c>
      <c r="AG191" s="34">
        <f>IF(Situk!AG76="",ISBLANK(value),Situk!AG76/SUM(Situk!AG$2:AG76))</f>
        <v>2.0816259629568921E-2</v>
      </c>
      <c r="AH191" s="34">
        <f>IF(Situk!AH76="",ISBLANK(value),Situk!AH76/SUM(Situk!AH$2:AH76))</f>
        <v>4.9728563474387526E-2</v>
      </c>
      <c r="AI191" s="34">
        <f>IF(Situk!AI76="",ISBLANK(value),Situk!AI76/SUM(Situk!AI$2:AI76))</f>
        <v>4.7092391304347829E-2</v>
      </c>
      <c r="AJ191" s="34">
        <f>IF(Situk!AJ76="",ISBLANK(value),Situk!AJ76/SUM(Situk!AJ$2:AJ76))</f>
        <v>1.2747080918469671E-2</v>
      </c>
    </row>
    <row r="192" spans="1:36" x14ac:dyDescent="0.25">
      <c r="A192" s="1">
        <v>44392</v>
      </c>
      <c r="B192" s="3">
        <v>196</v>
      </c>
      <c r="C192" s="34">
        <f>IF(Situk!C77="",ISBLANK(value),Situk!C77/SUM(Situk!C$2:C77))</f>
        <v>2.4123027439943712E-3</v>
      </c>
      <c r="D192" s="34">
        <f>IF(Situk!D77="",ISBLANK(value),Situk!D77/SUM(Situk!D$2:D77))</f>
        <v>1.5481150875343798E-3</v>
      </c>
      <c r="E192" s="34">
        <f>IF(Situk!E77="",ISBLANK(value),Situk!E77/SUM(Situk!E$2:E77))</f>
        <v>9.1995653748641798E-2</v>
      </c>
      <c r="F192" s="34">
        <f>IF(Situk!F77="",ISBLANK(value),Situk!F77/SUM(Situk!F$2:F77))</f>
        <v>4.6080085234839738E-2</v>
      </c>
      <c r="G192" s="34">
        <f>IF(Situk!G77="",ISBLANK(value),Situk!G77/SUM(Situk!G$2:G77))</f>
        <v>3.6119095395628832E-2</v>
      </c>
      <c r="H192" s="34">
        <f>IF(Situk!H77="",ISBLANK(value),Situk!H77/SUM(Situk!H$2:H77))</f>
        <v>2.1404240174894503E-2</v>
      </c>
      <c r="I192" s="34">
        <f>IF(Situk!I77="",ISBLANK(value),Situk!I77/SUM(Situk!I$2:I77))</f>
        <v>4.319954073577955E-2</v>
      </c>
      <c r="J192" s="34">
        <f>IF(Situk!J77="",ISBLANK(value),Situk!J77/SUM(Situk!J$2:J77))</f>
        <v>2.4045107311749726E-2</v>
      </c>
      <c r="K192" s="34">
        <f>IF(Situk!K77="",ISBLANK(value),Situk!K77/SUM(Situk!K$2:K77))</f>
        <v>2.9032009651667221E-2</v>
      </c>
      <c r="L192" s="34">
        <f>IF(Situk!L77="",ISBLANK(value),Situk!L77/SUM(Situk!L$2:L77))</f>
        <v>1.3328241359556998E-2</v>
      </c>
      <c r="M192" s="34">
        <f>IF(Situk!M77="",ISBLANK(value),Situk!M77/SUM(Situk!M$2:M77))</f>
        <v>1.8079711183060659E-2</v>
      </c>
      <c r="N192" s="34">
        <f>IF(Situk!N77="",ISBLANK(value),Situk!N77/SUM(Situk!N$2:N77))</f>
        <v>4.0447911126868762E-2</v>
      </c>
      <c r="O192" s="34">
        <f>IF(Situk!O77="",ISBLANK(value),Situk!O77/SUM(Situk!O$2:O77))</f>
        <v>1.4533520862634786E-2</v>
      </c>
      <c r="P192" s="34">
        <f>IF(Situk!P77="",ISBLANK(value),Situk!P77/SUM(Situk!P$2:P77))</f>
        <v>6.2321126102447284E-2</v>
      </c>
      <c r="Q192" s="34">
        <f>IF(Situk!Q77="",ISBLANK(value),Situk!Q77/SUM(Situk!Q$2:Q77))</f>
        <v>9.9182868413637652E-3</v>
      </c>
      <c r="R192" s="34">
        <f>IF(Situk!R77="",ISBLANK(value),Situk!R77/SUM(Situk!R$2:R77))</f>
        <v>2.1737483905173067E-2</v>
      </c>
      <c r="S192" s="34">
        <f>IF(Situk!S77="",ISBLANK(value),Situk!S77/SUM(Situk!S$2:S77))</f>
        <v>9.4810487215550507E-2</v>
      </c>
      <c r="T192" s="34">
        <f>IF(Situk!T77="",ISBLANK(value),Situk!T77/SUM(Situk!T$2:T77))</f>
        <v>4.9785469884316676E-3</v>
      </c>
      <c r="U192" s="34">
        <f>IF(Situk!U77="",ISBLANK(value),Situk!U77/SUM(Situk!U$2:U77))</f>
        <v>4.1257459705840889E-2</v>
      </c>
      <c r="V192" s="34">
        <f>IF(Situk!V77="",ISBLANK(value),Situk!V77/SUM(Situk!V$2:V77))</f>
        <v>6.6610670854179599E-2</v>
      </c>
      <c r="W192" s="34">
        <f>IF(Situk!W77="",ISBLANK(value),Situk!W77/SUM(Situk!W$2:W77))</f>
        <v>9.0663953192571867E-2</v>
      </c>
      <c r="X192" s="34">
        <f>IF(Situk!X77="",ISBLANK(value),Situk!X77/SUM(Situk!X$2:X77))</f>
        <v>2.9039549886976752E-3</v>
      </c>
      <c r="Y192" s="34">
        <f>IF(Situk!Y77="",ISBLANK(value),Situk!Y77/SUM(Situk!Y$2:Y77))</f>
        <v>6.4441131131384097E-3</v>
      </c>
      <c r="Z192" s="34">
        <f>IF(Situk!Z77="",ISBLANK(value),Situk!Z77/SUM(Situk!Z$2:Z77))</f>
        <v>1.4290217505516444E-2</v>
      </c>
      <c r="AA192" s="34">
        <f>IF(Situk!AA77="",ISBLANK(value),Situk!AA77/SUM(Situk!AA$2:AA77))</f>
        <v>2.4666047345997372E-3</v>
      </c>
      <c r="AB192" s="34">
        <f>IF(Situk!AB77="",ISBLANK(value),Situk!AB77/SUM(Situk!AB$2:AB77))</f>
        <v>3.6798408717460866E-2</v>
      </c>
      <c r="AC192" s="34">
        <f>IF(Situk!AC77="",ISBLANK(value),Situk!AC77/SUM(Situk!AC$2:AC77))</f>
        <v>2.1069782081427856E-2</v>
      </c>
      <c r="AD192" s="34">
        <f>IF(Situk!AD77="",ISBLANK(value),Situk!AD77/SUM(Situk!AD$2:AD77))</f>
        <v>4.3843583013915902E-2</v>
      </c>
      <c r="AE192" s="34">
        <f>IF(Situk!AE77="",ISBLANK(value),Situk!AE77/SUM(Situk!AE$2:AE77))</f>
        <v>1.3956526903432711E-3</v>
      </c>
      <c r="AF192" s="34">
        <f>IF(Situk!AF77="",ISBLANK(value),Situk!AF77/SUM(Situk!AF$2:AF77))</f>
        <v>1.403006442376521E-2</v>
      </c>
      <c r="AG192" s="34">
        <f>IF(Situk!AG77="",ISBLANK(value),Situk!AG77/SUM(Situk!AG$2:AG77))</f>
        <v>0.15346191202997087</v>
      </c>
      <c r="AH192" s="34">
        <f>IF(Situk!AH77="",ISBLANK(value),Situk!AH77/SUM(Situk!AH$2:AH77))</f>
        <v>2.9615371627325835E-2</v>
      </c>
      <c r="AI192" s="34">
        <f>IF(Situk!AI77="",ISBLANK(value),Situk!AI77/SUM(Situk!AI$2:AI77))</f>
        <v>5.2181527842167619E-2</v>
      </c>
      <c r="AJ192" s="34">
        <f>IF(Situk!AJ77="",ISBLANK(value),Situk!AJ77/SUM(Situk!AJ$2:AJ77))</f>
        <v>1.4422593721732721E-2</v>
      </c>
    </row>
    <row r="193" spans="1:36" x14ac:dyDescent="0.25">
      <c r="A193" s="1">
        <v>44393</v>
      </c>
      <c r="B193" s="3">
        <v>197</v>
      </c>
      <c r="C193" s="34">
        <f>IF(Situk!C78="",ISBLANK(value),Situk!C78/SUM(Situk!C$2:C78))</f>
        <v>5.8290586902937846E-3</v>
      </c>
      <c r="D193" s="34">
        <f>IF(Situk!D78="",ISBLANK(value),Situk!D78/SUM(Situk!D$2:D78))</f>
        <v>9.801043705153294E-3</v>
      </c>
      <c r="E193" s="34">
        <f>IF(Situk!E78="",ISBLANK(value),Situk!E78/SUM(Situk!E$2:E78))</f>
        <v>0.1129724395896918</v>
      </c>
      <c r="F193" s="34">
        <f>IF(Situk!F78="",ISBLANK(value),Situk!F78/SUM(Situk!F$2:F78))</f>
        <v>2.6988268223992258E-2</v>
      </c>
      <c r="G193" s="34">
        <f>IF(Situk!G78="",ISBLANK(value),Situk!G78/SUM(Situk!G$2:G78))</f>
        <v>2.7119717195166992E-2</v>
      </c>
      <c r="H193" s="34">
        <f>IF(Situk!H78="",ISBLANK(value),Situk!H78/SUM(Situk!H$2:H78))</f>
        <v>2.0272962741581989E-2</v>
      </c>
      <c r="I193" s="34">
        <f>IF(Situk!I78="",ISBLANK(value),Situk!I78/SUM(Situk!I$2:I78))</f>
        <v>1.7185038907304228E-2</v>
      </c>
      <c r="J193" s="34">
        <f>IF(Situk!J78="",ISBLANK(value),Situk!J78/SUM(Situk!J$2:J78))</f>
        <v>8.6906350293894912E-3</v>
      </c>
      <c r="K193" s="34">
        <f>IF(Situk!K78="",ISBLANK(value),Situk!K78/SUM(Situk!K$2:K78))</f>
        <v>2.6318420394901273E-2</v>
      </c>
      <c r="L193" s="34">
        <f>IF(Situk!L78="",ISBLANK(value),Situk!L78/SUM(Situk!L$2:L78))</f>
        <v>2.9106414534668151E-2</v>
      </c>
      <c r="M193" s="34">
        <f>IF(Situk!M78="",ISBLANK(value),Situk!M78/SUM(Situk!M$2:M78))</f>
        <v>5.2530133564990769E-2</v>
      </c>
      <c r="N193" s="34">
        <f>IF(Situk!N78="",ISBLANK(value),Situk!N78/SUM(Situk!N$2:N78))</f>
        <v>6.6857820297207132E-2</v>
      </c>
      <c r="O193" s="34">
        <f>IF(Situk!O78="",ISBLANK(value),Situk!O78/SUM(Situk!O$2:O78))</f>
        <v>9.0077106002738343E-4</v>
      </c>
      <c r="P193" s="34">
        <f>IF(Situk!P78="",ISBLANK(value),Situk!P78/SUM(Situk!P$2:P78))</f>
        <v>7.3488825152876233E-2</v>
      </c>
      <c r="Q193" s="34">
        <f>IF(Situk!Q78="",ISBLANK(value),Situk!Q78/SUM(Situk!Q$2:Q78))</f>
        <v>9.0777113578138349E-2</v>
      </c>
      <c r="R193" s="34">
        <f>IF(Situk!R78="",ISBLANK(value),Situk!R78/SUM(Situk!R$2:R78))</f>
        <v>4.5050988671278581E-3</v>
      </c>
      <c r="S193" s="34">
        <f>IF(Situk!S78="",ISBLANK(value),Situk!S78/SUM(Situk!S$2:S78))</f>
        <v>5.4005185589519653E-2</v>
      </c>
      <c r="T193" s="34">
        <f>IF(Situk!T78="",ISBLANK(value),Situk!T78/SUM(Situk!T$2:T78))</f>
        <v>1.7240152296907802E-2</v>
      </c>
      <c r="U193" s="34">
        <f>IF(Situk!U78="",ISBLANK(value),Situk!U78/SUM(Situk!U$2:U78))</f>
        <v>4.428077423990659E-2</v>
      </c>
      <c r="V193" s="34">
        <f>IF(Situk!V78="",ISBLANK(value),Situk!V78/SUM(Situk!V$2:V78))</f>
        <v>4.3822892660101961E-2</v>
      </c>
      <c r="W193" s="34">
        <f>IF(Situk!W78="",ISBLANK(value),Situk!W78/SUM(Situk!W$2:W78))</f>
        <v>7.0223299989895932E-3</v>
      </c>
      <c r="X193" s="34">
        <f>IF(Situk!X78="",ISBLANK(value),Situk!X78/SUM(Situk!X$2:X78))</f>
        <v>2.0582230125798591E-3</v>
      </c>
      <c r="Y193" s="34">
        <f>IF(Situk!Y78="",ISBLANK(value),Situk!Y78/SUM(Situk!Y$2:Y78))</f>
        <v>2.3926395500850989E-2</v>
      </c>
      <c r="Z193" s="34">
        <f>IF(Situk!Z78="",ISBLANK(value),Situk!Z78/SUM(Situk!Z$2:Z78))</f>
        <v>6.119295015125608E-2</v>
      </c>
      <c r="AA193" s="34">
        <f>IF(Situk!AA78="",ISBLANK(value),Situk!AA78/SUM(Situk!AA$2:AA78))</f>
        <v>1.737542887720734E-2</v>
      </c>
      <c r="AB193" s="34">
        <f>IF(Situk!AB78="",ISBLANK(value),Situk!AB78/SUM(Situk!AB$2:AB78))</f>
        <v>1.7378372636498832E-2</v>
      </c>
      <c r="AC193" s="34">
        <f>IF(Situk!AC78="",ISBLANK(value),Situk!AC78/SUM(Situk!AC$2:AC78))</f>
        <v>3.5535079730719094E-2</v>
      </c>
      <c r="AD193" s="34">
        <f>IF(Situk!AD78="",ISBLANK(value),Situk!AD78/SUM(Situk!AD$2:AD78))</f>
        <v>2.3148148148148147E-2</v>
      </c>
      <c r="AE193" s="34">
        <f>IF(Situk!AE78="",ISBLANK(value),Situk!AE78/SUM(Situk!AE$2:AE78))</f>
        <v>3.9529975472020994E-2</v>
      </c>
      <c r="AF193" s="34">
        <f>IF(Situk!AF78="",ISBLANK(value),Situk!AF78/SUM(Situk!AF$2:AF78))</f>
        <v>4.3576489918871739E-2</v>
      </c>
      <c r="AG193" s="34">
        <f>IF(Situk!AG78="",ISBLANK(value),Situk!AG78/SUM(Situk!AG$2:AG78))</f>
        <v>9.6017560363750393E-2</v>
      </c>
      <c r="AH193" s="34">
        <f>IF(Situk!AH78="",ISBLANK(value),Situk!AH78/SUM(Situk!AH$2:AH78))</f>
        <v>0.14209977403094037</v>
      </c>
      <c r="AI193" s="34">
        <f>IF(Situk!AI78="",ISBLANK(value),Situk!AI78/SUM(Situk!AI$2:AI78))</f>
        <v>1.566778217219349E-2</v>
      </c>
      <c r="AJ193" s="34">
        <f>IF(Situk!AJ78="",ISBLANK(value),Situk!AJ78/SUM(Situk!AJ$2:AJ78))</f>
        <v>8.4667279975467649E-2</v>
      </c>
    </row>
    <row r="194" spans="1:36" x14ac:dyDescent="0.25">
      <c r="A194" s="1">
        <v>44394</v>
      </c>
      <c r="B194" s="3">
        <v>198</v>
      </c>
      <c r="C194" s="34">
        <f>IF(Situk!C79="",ISBLANK(value),Situk!C79/SUM(Situk!C$2:C79))</f>
        <v>6.2888918310605056E-3</v>
      </c>
      <c r="D194" s="34">
        <f>IF(Situk!D79="",ISBLANK(value),Situk!D79/SUM(Situk!D$2:D79))</f>
        <v>7.638529259451062E-3</v>
      </c>
      <c r="E194" s="34">
        <f>IF(Situk!E79="",ISBLANK(value),Situk!E79/SUM(Situk!E$2:E79))</f>
        <v>3.8629544652312039E-2</v>
      </c>
      <c r="F194" s="34">
        <f>IF(Situk!F79="",ISBLANK(value),Situk!F79/SUM(Situk!F$2:F79))</f>
        <v>4.3592497727836077E-2</v>
      </c>
      <c r="G194" s="34">
        <f>IF(Situk!G79="",ISBLANK(value),Situk!G79/SUM(Situk!G$2:G79))</f>
        <v>6.9220380601596077E-2</v>
      </c>
      <c r="H194" s="34">
        <f>IF(Situk!H79="",ISBLANK(value),Situk!H79/SUM(Situk!H$2:H79))</f>
        <v>3.6230085860340464E-3</v>
      </c>
      <c r="I194" s="34">
        <f>IF(Situk!I79="",ISBLANK(value),Situk!I79/SUM(Situk!I$2:I79))</f>
        <v>1.0721428903669937E-2</v>
      </c>
      <c r="J194" s="34">
        <f>IF(Situk!J79="",ISBLANK(value),Situk!J79/SUM(Situk!J$2:J79))</f>
        <v>3.7118055555555557E-2</v>
      </c>
      <c r="K194" s="34">
        <f>IF(Situk!K79="",ISBLANK(value),Situk!K79/SUM(Situk!K$2:K79))</f>
        <v>4.5631276387663094E-2</v>
      </c>
      <c r="L194" s="34">
        <f>IF(Situk!L79="",ISBLANK(value),Situk!L79/SUM(Situk!L$2:L79))</f>
        <v>2.1585343732994741E-2</v>
      </c>
      <c r="M194" s="34">
        <f>IF(Situk!M79="",ISBLANK(value),Situk!M79/SUM(Situk!M$2:M79))</f>
        <v>1.6185032850809251E-2</v>
      </c>
      <c r="N194" s="34">
        <f>IF(Situk!N79="",ISBLANK(value),Situk!N79/SUM(Situk!N$2:N79))</f>
        <v>1.9702702702702704E-2</v>
      </c>
      <c r="O194" s="34">
        <f>IF(Situk!O79="",ISBLANK(value),Situk!O79/SUM(Situk!O$2:O79))</f>
        <v>4.648366372350294E-2</v>
      </c>
      <c r="P194" s="34">
        <f>IF(Situk!P79="",ISBLANK(value),Situk!P79/SUM(Situk!P$2:P79))</f>
        <v>6.5962393853619086E-2</v>
      </c>
      <c r="Q194" s="34">
        <f>IF(Situk!Q79="",ISBLANK(value),Situk!Q79/SUM(Situk!Q$2:Q79))</f>
        <v>1.9092427806757357E-3</v>
      </c>
      <c r="R194" s="34">
        <f>IF(Situk!R79="",ISBLANK(value),Situk!R79/SUM(Situk!R$2:R79))</f>
        <v>2.3109785290759768E-2</v>
      </c>
      <c r="S194" s="34">
        <f>IF(Situk!S79="",ISBLANK(value),Situk!S79/SUM(Situk!S$2:S79))</f>
        <v>3.3022135717348994E-2</v>
      </c>
      <c r="T194" s="34">
        <f>IF(Situk!T79="",ISBLANK(value),Situk!T79/SUM(Situk!T$2:T79))</f>
        <v>7.9426715617057324E-3</v>
      </c>
      <c r="U194" s="34">
        <f>IF(Situk!U79="",ISBLANK(value),Situk!U79/SUM(Situk!U$2:U79))</f>
        <v>6.0927980003124514E-3</v>
      </c>
      <c r="V194" s="34">
        <f>IF(Situk!V79="",ISBLANK(value),Situk!V79/SUM(Situk!V$2:V79))</f>
        <v>2.1291138375311849E-2</v>
      </c>
      <c r="W194" s="34">
        <f>IF(Situk!W79="",ISBLANK(value),Situk!W79/SUM(Situk!W$2:W79))</f>
        <v>7.1725936700606915E-3</v>
      </c>
      <c r="X194" s="34">
        <f>IF(Situk!X79="",ISBLANK(value),Situk!X79/SUM(Situk!X$2:X79))</f>
        <v>1.1201563008791925E-2</v>
      </c>
      <c r="Y194" s="34">
        <f>IF(Situk!Y79="",ISBLANK(value),Situk!Y79/SUM(Situk!Y$2:Y79))</f>
        <v>4.7304601212576958E-2</v>
      </c>
      <c r="Z194" s="34">
        <f>IF(Situk!Z79="",ISBLANK(value),Situk!Z79/SUM(Situk!Z$2:Z79))</f>
        <v>3.730551906427565E-2</v>
      </c>
      <c r="AA194" s="34">
        <f>IF(Situk!AA79="",ISBLANK(value),Situk!AA79/SUM(Situk!AA$2:AA79))</f>
        <v>2.5131950411194304E-2</v>
      </c>
      <c r="AB194" s="34">
        <f>IF(Situk!AB79="",ISBLANK(value),Situk!AB79/SUM(Situk!AB$2:AB79))</f>
        <v>1.9936494716568633E-2</v>
      </c>
      <c r="AC194" s="34">
        <f>IF(Situk!AC79="",ISBLANK(value),Situk!AC79/SUM(Situk!AC$2:AC79))</f>
        <v>5.639617173283009E-2</v>
      </c>
      <c r="AD194" s="34">
        <f>IF(Situk!AD79="",ISBLANK(value),Situk!AD79/SUM(Situk!AD$2:AD79))</f>
        <v>8.5378814717344001E-2</v>
      </c>
      <c r="AE194" s="34">
        <f>IF(Situk!AE79="",ISBLANK(value),Situk!AE79/SUM(Situk!AE$2:AE79))</f>
        <v>0.1018724864878711</v>
      </c>
      <c r="AF194" s="34">
        <f>IF(Situk!AF79="",ISBLANK(value),Situk!AF79/SUM(Situk!AF$2:AF79))</f>
        <v>3.6399320502036842E-2</v>
      </c>
      <c r="AG194" s="34">
        <f>IF(Situk!AG79="",ISBLANK(value),Situk!AG79/SUM(Situk!AG$2:AG79))</f>
        <v>1.2204187832982282E-2</v>
      </c>
      <c r="AH194" s="34">
        <f>IF(Situk!AH79="",ISBLANK(value),Situk!AH79/SUM(Situk!AH$2:AH79))</f>
        <v>4.2974381723411337E-2</v>
      </c>
      <c r="AI194" s="34">
        <f>IF(Situk!AI79="",ISBLANK(value),Situk!AI79/SUM(Situk!AI$2:AI79))</f>
        <v>6.1479540415238865E-3</v>
      </c>
      <c r="AJ194" s="34">
        <f>IF(Situk!AJ79="",ISBLANK(value),Situk!AJ79/SUM(Situk!AJ$2:AJ79))</f>
        <v>4.6114694396911064E-2</v>
      </c>
    </row>
    <row r="195" spans="1:36" x14ac:dyDescent="0.25">
      <c r="A195" s="1">
        <v>44395</v>
      </c>
      <c r="B195" s="3">
        <v>199</v>
      </c>
      <c r="C195" s="34">
        <f>IF(Situk!C80="",ISBLANK(value),Situk!C80/SUM(Situk!C$2:C80))</f>
        <v>1.688848394129706E-2</v>
      </c>
      <c r="D195" s="34">
        <f>IF(Situk!D80="",ISBLANK(value),Situk!D80/SUM(Situk!D$2:D80))</f>
        <v>1.493726984329417E-2</v>
      </c>
      <c r="E195" s="34">
        <f>IF(Situk!E80="",ISBLANK(value),Situk!E80/SUM(Situk!E$2:E80))</f>
        <v>2.0316417394311403E-2</v>
      </c>
      <c r="F195" s="34">
        <f>IF(Situk!F80="",ISBLANK(value),Situk!F80/SUM(Situk!F$2:F80))</f>
        <v>2.3888637976643656E-2</v>
      </c>
      <c r="G195" s="34">
        <f>IF(Situk!G80="",ISBLANK(value),Situk!G80/SUM(Situk!G$2:G80))</f>
        <v>0.23993579813739946</v>
      </c>
      <c r="H195" s="34">
        <f>IF(Situk!H80="",ISBLANK(value),Situk!H80/SUM(Situk!H$2:H80))</f>
        <v>5.4542313482563737E-3</v>
      </c>
      <c r="I195" s="34">
        <f>IF(Situk!I80="",ISBLANK(value),Situk!I80/SUM(Situk!I$2:I80))</f>
        <v>6.1711692052546591E-2</v>
      </c>
      <c r="J195" s="34">
        <f>IF(Situk!J80="",ISBLANK(value),Situk!J80/SUM(Situk!J$2:J80))</f>
        <v>3.8910765534272175E-2</v>
      </c>
      <c r="K195" s="34">
        <f>IF(Situk!K80="",ISBLANK(value),Situk!K80/SUM(Situk!K$2:K80))</f>
        <v>7.2192099147947331E-2</v>
      </c>
      <c r="L195" s="34">
        <f>IF(Situk!L80="",ISBLANK(value),Situk!L80/SUM(Situk!L$2:L80))</f>
        <v>5.1216741816679859E-2</v>
      </c>
      <c r="M195" s="34">
        <f>IF(Situk!M80="",ISBLANK(value),Situk!M80/SUM(Situk!M$2:M80))</f>
        <v>5.5877754803570531E-2</v>
      </c>
      <c r="N195" s="34">
        <f>IF(Situk!N80="",ISBLANK(value),Situk!N80/SUM(Situk!N$2:N80))</f>
        <v>4.9216039587983759E-3</v>
      </c>
      <c r="O195" s="34">
        <f>IF(Situk!O80="",ISBLANK(value),Situk!O80/SUM(Situk!O$2:O80))</f>
        <v>2.5967941639058998E-2</v>
      </c>
      <c r="P195" s="34">
        <f>IF(Situk!P80="",ISBLANK(value),Situk!P80/SUM(Situk!P$2:P80))</f>
        <v>2.4265141053462221E-2</v>
      </c>
      <c r="Q195" s="34">
        <f>IF(Situk!Q80="",ISBLANK(value),Situk!Q80/SUM(Situk!Q$2:Q80))</f>
        <v>4.1251266629621156E-2</v>
      </c>
      <c r="R195" s="34">
        <f>IF(Situk!R80="",ISBLANK(value),Situk!R80/SUM(Situk!R$2:R80))</f>
        <v>3.7213013030759683E-2</v>
      </c>
      <c r="S195" s="34">
        <f>IF(Situk!S80="",ISBLANK(value),Situk!S80/SUM(Situk!S$2:S80))</f>
        <v>3.7254652861589278E-2</v>
      </c>
      <c r="T195" s="34">
        <f>IF(Situk!T80="",ISBLANK(value),Situk!T80/SUM(Situk!T$2:T80))</f>
        <v>1.1653059800432628E-2</v>
      </c>
      <c r="U195" s="34">
        <f>IF(Situk!U80="",ISBLANK(value),Situk!U80/SUM(Situk!U$2:U80))</f>
        <v>4.4056152927120666E-2</v>
      </c>
      <c r="V195" s="34">
        <f>IF(Situk!V80="",ISBLANK(value),Situk!V80/SUM(Situk!V$2:V80))</f>
        <v>4.2569203586152737E-2</v>
      </c>
      <c r="W195" s="34">
        <f>IF(Situk!W80="",ISBLANK(value),Situk!W80/SUM(Situk!W$2:W80))</f>
        <v>6.8016080777860879E-2</v>
      </c>
      <c r="X195" s="34">
        <f>IF(Situk!X80="",ISBLANK(value),Situk!X80/SUM(Situk!X$2:X80))</f>
        <v>6.6778090101040799E-2</v>
      </c>
      <c r="Y195" s="34">
        <f>IF(Situk!Y80="",ISBLANK(value),Situk!Y80/SUM(Situk!Y$2:Y80))</f>
        <v>8.2180844819084743E-4</v>
      </c>
      <c r="Z195" s="34">
        <f>IF(Situk!Z80="",ISBLANK(value),Situk!Z80/SUM(Situk!Z$2:Z80))</f>
        <v>2.5706266962743647E-2</v>
      </c>
      <c r="AA195" s="34">
        <f>IF(Situk!AA80="",ISBLANK(value),Situk!AA80/SUM(Situk!AA$2:AA80))</f>
        <v>2.9049846557220749E-2</v>
      </c>
      <c r="AB195" s="34">
        <f>IF(Situk!AB80="",ISBLANK(value),Situk!AB80/SUM(Situk!AB$2:AB80))</f>
        <v>6.8549804586529916E-3</v>
      </c>
      <c r="AC195" s="34">
        <f>IF(Situk!AC80="",ISBLANK(value),Situk!AC80/SUM(Situk!AC$2:AC80))</f>
        <v>9.3162197264878913E-2</v>
      </c>
      <c r="AD195" s="34">
        <f>IF(Situk!AD80="",ISBLANK(value),Situk!AD80/SUM(Situk!AD$2:AD80))</f>
        <v>1.3217692397329827E-2</v>
      </c>
      <c r="AE195" s="34">
        <f>IF(Situk!AE80="",ISBLANK(value),Situk!AE80/SUM(Situk!AE$2:AE80))</f>
        <v>5.3783508652867323E-2</v>
      </c>
      <c r="AF195" s="34">
        <f>IF(Situk!AF80="",ISBLANK(value),Situk!AF80/SUM(Situk!AF$2:AF80))</f>
        <v>2.0626716200936843E-2</v>
      </c>
      <c r="AG195" s="34">
        <f>IF(Situk!AG80="",ISBLANK(value),Situk!AG80/SUM(Situk!AG$2:AG80))</f>
        <v>1.0725010725010725E-2</v>
      </c>
      <c r="AH195" s="34">
        <f>IF(Situk!AH80="",ISBLANK(value),Situk!AH80/SUM(Situk!AH$2:AH80))</f>
        <v>7.1990943240878916E-2</v>
      </c>
      <c r="AI195" s="34">
        <f>IF(Situk!AI80="",ISBLANK(value),Situk!AI80/SUM(Situk!AI$2:AI80))</f>
        <v>8.2252283500982779E-2</v>
      </c>
      <c r="AJ195" s="34">
        <f>IF(Situk!AJ80="",ISBLANK(value),Situk!AJ80/SUM(Situk!AJ$2:AJ80))</f>
        <v>3.2982108761756591E-2</v>
      </c>
    </row>
    <row r="196" spans="1:36" x14ac:dyDescent="0.25">
      <c r="A196" s="1">
        <v>44396</v>
      </c>
      <c r="B196" s="3">
        <v>200</v>
      </c>
      <c r="C196" s="34">
        <f>IF(Situk!C81="",ISBLANK(value),Situk!C81/SUM(Situk!C$2:C81))</f>
        <v>5.2827862536600399E-2</v>
      </c>
      <c r="D196" s="34">
        <f>IF(Situk!D81="",ISBLANK(value),Situk!D81/SUM(Situk!D$2:D81))</f>
        <v>1.8095014479142208E-2</v>
      </c>
      <c r="E196" s="34">
        <f>IF(Situk!E81="",ISBLANK(value),Situk!E81/SUM(Situk!E$2:E81))</f>
        <v>2.9329081525615742E-2</v>
      </c>
      <c r="F196" s="34">
        <f>IF(Situk!F81="",ISBLANK(value),Situk!F81/SUM(Situk!F$2:F81))</f>
        <v>2.9644701831272501E-2</v>
      </c>
      <c r="G196" s="34">
        <f>IF(Situk!G81="",ISBLANK(value),Situk!G81/SUM(Situk!G$2:G81))</f>
        <v>1.6104153659701054E-2</v>
      </c>
      <c r="H196" s="34">
        <f>IF(Situk!H81="",ISBLANK(value),Situk!H81/SUM(Situk!H$2:H81))</f>
        <v>3.8603900726047552E-2</v>
      </c>
      <c r="I196" s="34">
        <f>IF(Situk!I81="",ISBLANK(value),Situk!I81/SUM(Situk!I$2:I81))</f>
        <v>4.5967439730191115E-2</v>
      </c>
      <c r="J196" s="34">
        <f>IF(Situk!J81="",ISBLANK(value),Situk!J81/SUM(Situk!J$2:J81))</f>
        <v>1.1186272892262003E-2</v>
      </c>
      <c r="K196" s="34">
        <f>IF(Situk!K81="",ISBLANK(value),Situk!K81/SUM(Situk!K$2:K81))</f>
        <v>9.7089506443411942E-3</v>
      </c>
      <c r="L196" s="34">
        <f>IF(Situk!L81="",ISBLANK(value),Situk!L81/SUM(Situk!L$2:L81))</f>
        <v>2.7807522420024093E-2</v>
      </c>
      <c r="M196" s="34">
        <f>IF(Situk!M81="",ISBLANK(value),Situk!M81/SUM(Situk!M$2:M81))</f>
        <v>1.3948631243939432E-2</v>
      </c>
      <c r="N196" s="34">
        <f>IF(Situk!N81="",ISBLANK(value),Situk!N81/SUM(Situk!N$2:N81))</f>
        <v>9.0257388921511056E-2</v>
      </c>
      <c r="O196" s="34">
        <f>IF(Situk!O81="",ISBLANK(value),Situk!O81/SUM(Situk!O$2:O81))</f>
        <v>8.6255515376704381E-3</v>
      </c>
      <c r="P196" s="34">
        <f>IF(Situk!P81="",ISBLANK(value),Situk!P81/SUM(Situk!P$2:P81))</f>
        <v>5.6579192257584218E-2</v>
      </c>
      <c r="Q196" s="34">
        <f>IF(Situk!Q81="",ISBLANK(value),Situk!Q81/SUM(Situk!Q$2:Q81))</f>
        <v>0</v>
      </c>
      <c r="R196" s="34">
        <f>IF(Situk!R81="",ISBLANK(value),Situk!R81/SUM(Situk!R$2:R81))</f>
        <v>3.7588725088725086E-2</v>
      </c>
      <c r="S196" s="34">
        <f>IF(Situk!S81="",ISBLANK(value),Situk!S81/SUM(Situk!S$2:S81))</f>
        <v>1.3004726107780633E-3</v>
      </c>
      <c r="T196" s="34">
        <f>IF(Situk!T81="",ISBLANK(value),Situk!T81/SUM(Situk!T$2:T81))</f>
        <v>4.2573447129757989E-2</v>
      </c>
      <c r="U196" s="34">
        <f>IF(Situk!U81="",ISBLANK(value),Situk!U81/SUM(Situk!U$2:U81))</f>
        <v>4.4812618450816168E-2</v>
      </c>
      <c r="V196" s="34">
        <f>IF(Situk!V81="",ISBLANK(value),Situk!V81/SUM(Situk!V$2:V81))</f>
        <v>3.5990284831088543E-2</v>
      </c>
      <c r="W196" s="34">
        <f>IF(Situk!W81="",ISBLANK(value),Situk!W81/SUM(Situk!W$2:W81))</f>
        <v>2.7724752295245885E-2</v>
      </c>
      <c r="X196" s="34">
        <f>IF(Situk!X81="",ISBLANK(value),Situk!X81/SUM(Situk!X$2:X81))</f>
        <v>2.2268770240960276E-2</v>
      </c>
      <c r="Y196" s="34">
        <f>IF(Situk!Y81="",ISBLANK(value),Situk!Y81/SUM(Situk!Y$2:Y81))</f>
        <v>1.0800390207646211E-2</v>
      </c>
      <c r="Z196" s="34">
        <f>IF(Situk!Z81="",ISBLANK(value),Situk!Z81/SUM(Situk!Z$2:Z81))</f>
        <v>8.2434841667374137E-2</v>
      </c>
      <c r="AA196" s="34">
        <f>IF(Situk!AA81="",ISBLANK(value),Situk!AA81/SUM(Situk!AA$2:AA81))</f>
        <v>7.968411527598783E-2</v>
      </c>
      <c r="AB196" s="34">
        <f>IF(Situk!AB81="",ISBLANK(value),Situk!AB81/SUM(Situk!AB$2:AB81))</f>
        <v>1.1790910577080269E-2</v>
      </c>
      <c r="AC196" s="34">
        <f>IF(Situk!AC81="",ISBLANK(value),Situk!AC81/SUM(Situk!AC$2:AC81))</f>
        <v>3.4107680500619873E-2</v>
      </c>
      <c r="AD196" s="34">
        <f>IF(Situk!AD81="",ISBLANK(value),Situk!AD81/SUM(Situk!AD$2:AD81))</f>
        <v>4.0292045436390651E-2</v>
      </c>
      <c r="AE196" s="34">
        <f>IF(Situk!AE81="",ISBLANK(value),Situk!AE81/SUM(Situk!AE$2:AE81))</f>
        <v>3.4494055976785544E-2</v>
      </c>
      <c r="AF196" s="34">
        <f>IF(Situk!AF81="",ISBLANK(value),Situk!AF81/SUM(Situk!AF$2:AF81))</f>
        <v>2.8695147397982398E-2</v>
      </c>
      <c r="AG196" s="34">
        <f>IF(Situk!AG81="",ISBLANK(value),Situk!AG81/SUM(Situk!AG$2:AG81))</f>
        <v>2.840300107181136E-2</v>
      </c>
      <c r="AH196" s="34">
        <f>IF(Situk!AH81="",ISBLANK(value),Situk!AH81/SUM(Situk!AH$2:AH81))</f>
        <v>6.0504242307041503E-2</v>
      </c>
      <c r="AI196" s="34">
        <f>IF(Situk!AI81="",ISBLANK(value),Situk!AI81/SUM(Situk!AI$2:AI81))</f>
        <v>4.0762746994611023E-3</v>
      </c>
      <c r="AJ196" s="34">
        <f>IF(Situk!AJ81="",ISBLANK(value),Situk!AJ81/SUM(Situk!AJ$2:AJ81))</f>
        <v>6.8641656567785453E-2</v>
      </c>
    </row>
    <row r="197" spans="1:36" x14ac:dyDescent="0.25">
      <c r="A197" s="1">
        <v>44397</v>
      </c>
      <c r="B197" s="3">
        <v>201</v>
      </c>
      <c r="C197" s="34">
        <f>IF(Situk!C82="",ISBLANK(value),Situk!C82/SUM(Situk!C$2:C82))</f>
        <v>2.162113262167541E-2</v>
      </c>
      <c r="D197" s="34">
        <f>IF(Situk!D82="",ISBLANK(value),Situk!D82/SUM(Situk!D$2:D82))</f>
        <v>1.566977905149302E-2</v>
      </c>
      <c r="E197" s="34">
        <f>IF(Situk!E82="",ISBLANK(value),Situk!E82/SUM(Situk!E$2:E82))</f>
        <v>6.8641434963559275E-2</v>
      </c>
      <c r="F197" s="34">
        <f>IF(Situk!F82="",ISBLANK(value),Situk!F82/SUM(Situk!F$2:F82))</f>
        <v>1.4058425024305181E-2</v>
      </c>
      <c r="G197" s="34">
        <f>IF(Situk!G82="",ISBLANK(value),Situk!G82/SUM(Situk!G$2:G82))</f>
        <v>8.12032865988426E-2</v>
      </c>
      <c r="H197" s="34">
        <f>IF(Situk!H82="",ISBLANK(value),Situk!H82/SUM(Situk!H$2:H82))</f>
        <v>2.2406754499907217E-2</v>
      </c>
      <c r="I197" s="34">
        <f>IF(Situk!I82="",ISBLANK(value),Situk!I82/SUM(Situk!I$2:I82))</f>
        <v>6.1982502733947821E-2</v>
      </c>
      <c r="J197" s="34">
        <f>IF(Situk!J82="",ISBLANK(value),Situk!J82/SUM(Situk!J$2:J82))</f>
        <v>5.163511187607573E-2</v>
      </c>
      <c r="K197" s="34">
        <f>IF(Situk!K82="",ISBLANK(value),Situk!K82/SUM(Situk!K$2:K82))</f>
        <v>7.4828156269033325E-3</v>
      </c>
      <c r="L197" s="34">
        <f>IF(Situk!L82="",ISBLANK(value),Situk!L82/SUM(Situk!L$2:L82))</f>
        <v>2.0902955245396763E-2</v>
      </c>
      <c r="M197" s="34">
        <f>IF(Situk!M82="",ISBLANK(value),Situk!M82/SUM(Situk!M$2:M82))</f>
        <v>7.5998716904779528E-3</v>
      </c>
      <c r="N197" s="34">
        <f>IF(Situk!N82="",ISBLANK(value),Situk!N82/SUM(Situk!N$2:N82))</f>
        <v>8.6842869590473423E-2</v>
      </c>
      <c r="O197" s="34">
        <f>IF(Situk!O82="",ISBLANK(value),Situk!O82/SUM(Situk!O$2:O82))</f>
        <v>5.0830115192923393E-3</v>
      </c>
      <c r="P197" s="34">
        <f>IF(Situk!P82="",ISBLANK(value),Situk!P82/SUM(Situk!P$2:P82))</f>
        <v>5.215109484222364E-2</v>
      </c>
      <c r="Q197" s="34">
        <f>IF(Situk!Q82="",ISBLANK(value),Situk!Q82/SUM(Situk!Q$2:Q82))</f>
        <v>9.8551662755886407E-3</v>
      </c>
      <c r="R197" s="34">
        <f>IF(Situk!R82="",ISBLANK(value),Situk!R82/SUM(Situk!R$2:R82))</f>
        <v>2.4825291181364392E-2</v>
      </c>
      <c r="S197" s="34">
        <f>IF(Situk!S82="",ISBLANK(value),Situk!S82/SUM(Situk!S$2:S82))</f>
        <v>3.101180231128596E-2</v>
      </c>
      <c r="T197" s="34">
        <f>IF(Situk!T82="",ISBLANK(value),Situk!T82/SUM(Situk!T$2:T82))</f>
        <v>1.0363636363636363E-2</v>
      </c>
      <c r="U197" s="34">
        <f>IF(Situk!U82="",ISBLANK(value),Situk!U82/SUM(Situk!U$2:U82))</f>
        <v>4.0996083047510805E-3</v>
      </c>
      <c r="V197" s="34">
        <f>IF(Situk!V82="",ISBLANK(value),Situk!V82/SUM(Situk!V$2:V82))</f>
        <v>1.3780874758912463E-2</v>
      </c>
      <c r="W197" s="34">
        <f>IF(Situk!W82="",ISBLANK(value),Situk!W82/SUM(Situk!W$2:W82))</f>
        <v>1.8293771194003213E-2</v>
      </c>
      <c r="X197" s="34">
        <f>IF(Situk!X82="",ISBLANK(value),Situk!X82/SUM(Situk!X$2:X82))</f>
        <v>2.6227089270473188E-2</v>
      </c>
      <c r="Y197" s="34">
        <f>IF(Situk!Y82="",ISBLANK(value),Situk!Y82/SUM(Situk!Y$2:Y82))</f>
        <v>9.2897951600167211E-5</v>
      </c>
      <c r="Z197" s="34">
        <f>IF(Situk!Z82="",ISBLANK(value),Situk!Z82/SUM(Situk!Z$2:Z82))</f>
        <v>2.9363291765093665E-2</v>
      </c>
      <c r="AA197" s="34">
        <f>IF(Situk!AA82="",ISBLANK(value),Situk!AA82/SUM(Situk!AA$2:AA82))</f>
        <v>3.1445037580006906E-2</v>
      </c>
      <c r="AB197" s="34">
        <f>IF(Situk!AB82="",ISBLANK(value),Situk!AB82/SUM(Situk!AB$2:AB82))</f>
        <v>2.0858969356823433E-2</v>
      </c>
      <c r="AC197" s="34">
        <f>IF(Situk!AC82="",ISBLANK(value),Situk!AC82/SUM(Situk!AC$2:AC82))</f>
        <v>8.6661724068207865E-2</v>
      </c>
      <c r="AD197" s="34">
        <f>IF(Situk!AD82="",ISBLANK(value),Situk!AD82/SUM(Situk!AD$2:AD82))</f>
        <v>4.9200996475877994E-2</v>
      </c>
      <c r="AE197" s="34">
        <f>IF(Situk!AE82="",ISBLANK(value),Situk!AE82/SUM(Situk!AE$2:AE82))</f>
        <v>1.3208941437280622E-2</v>
      </c>
      <c r="AF197" s="34">
        <f>IF(Situk!AF82="",ISBLANK(value),Situk!AF82/SUM(Situk!AF$2:AF82))</f>
        <v>1.1384610612194252E-2</v>
      </c>
      <c r="AG197" s="34">
        <f>IF(Situk!AG82="",ISBLANK(value),Situk!AG82/SUM(Situk!AG$2:AG82))</f>
        <v>2.0529569578910532E-2</v>
      </c>
      <c r="AH197" s="34">
        <f>IF(Situk!AH82="",ISBLANK(value),Situk!AH82/SUM(Situk!AH$2:AH82))</f>
        <v>5.0736892969316264E-4</v>
      </c>
      <c r="AI197" s="34">
        <f>IF(Situk!AI82="",ISBLANK(value),Situk!AI82/SUM(Situk!AI$2:AI82))</f>
        <v>3.6073434412946477E-2</v>
      </c>
      <c r="AJ197" s="34">
        <f>IF(Situk!AJ82="",ISBLANK(value),Situk!AJ82/SUM(Situk!AJ$2:AJ82))</f>
        <v>5.044465846977448E-2</v>
      </c>
    </row>
    <row r="198" spans="1:36" x14ac:dyDescent="0.25">
      <c r="A198" s="1">
        <v>44398</v>
      </c>
      <c r="B198" s="3">
        <v>202</v>
      </c>
      <c r="C198" s="34">
        <f>IF(Situk!C83="",ISBLANK(value),Situk!C83/SUM(Situk!C$2:C83))</f>
        <v>1.9262023716366701E-3</v>
      </c>
      <c r="D198" s="34">
        <f>IF(Situk!D83="",ISBLANK(value),Situk!D83/SUM(Situk!D$2:D83))</f>
        <v>1.3632426024711621E-2</v>
      </c>
      <c r="E198" s="34">
        <f>IF(Situk!E83="",ISBLANK(value),Situk!E83/SUM(Situk!E$2:E83))</f>
        <v>4.8452170679557496E-2</v>
      </c>
      <c r="F198" s="34">
        <f>IF(Situk!F83="",ISBLANK(value),Situk!F83/SUM(Situk!F$2:F83))</f>
        <v>3.8389624265447855E-2</v>
      </c>
      <c r="G198" s="34">
        <f>IF(Situk!G83="",ISBLANK(value),Situk!G83/SUM(Situk!G$2:G83))</f>
        <v>5.8308574696938405E-2</v>
      </c>
      <c r="H198" s="34">
        <f>IF(Situk!H83="",ISBLANK(value),Situk!H83/SUM(Situk!H$2:H83))</f>
        <v>2.6553468208092484E-2</v>
      </c>
      <c r="I198" s="34">
        <f>IF(Situk!I83="",ISBLANK(value),Situk!I83/SUM(Situk!I$2:I83))</f>
        <v>9.4206402940323047E-3</v>
      </c>
      <c r="J198" s="34">
        <f>IF(Situk!J83="",ISBLANK(value),Situk!J83/SUM(Situk!J$2:J83))</f>
        <v>1.8117639708868272E-3</v>
      </c>
      <c r="K198" s="34">
        <f>IF(Situk!K83="",ISBLANK(value),Situk!K83/SUM(Situk!K$2:K83))</f>
        <v>4.965477322528631E-2</v>
      </c>
      <c r="L198" s="34">
        <f>IF(Situk!L83="",ISBLANK(value),Situk!L83/SUM(Situk!L$2:L83))</f>
        <v>3.5548393212626789E-2</v>
      </c>
      <c r="M198" s="34">
        <f>IF(Situk!M83="",ISBLANK(value),Situk!M83/SUM(Situk!M$2:M83))</f>
        <v>1.6996748448122967E-3</v>
      </c>
      <c r="N198" s="34">
        <f>IF(Situk!N83="",ISBLANK(value),Situk!N83/SUM(Situk!N$2:N83))</f>
        <v>6.9003771910361661E-3</v>
      </c>
      <c r="O198" s="34">
        <f>IF(Situk!O83="",ISBLANK(value),Situk!O83/SUM(Situk!O$2:O83))</f>
        <v>7.6968426568845803E-3</v>
      </c>
      <c r="P198" s="34">
        <f>IF(Situk!P83="",ISBLANK(value),Situk!P83/SUM(Situk!P$2:P83))</f>
        <v>3.4305792163543444E-2</v>
      </c>
      <c r="Q198" s="34">
        <f>IF(Situk!Q83="",ISBLANK(value),Situk!Q83/SUM(Situk!Q$2:Q83))</f>
        <v>2.7756709216195715E-3</v>
      </c>
      <c r="R198" s="34">
        <f>IF(Situk!R83="",ISBLANK(value),Situk!R83/SUM(Situk!R$2:R83))</f>
        <v>2.4413999090968121E-2</v>
      </c>
      <c r="S198" s="34">
        <f>IF(Situk!S83="",ISBLANK(value),Situk!S83/SUM(Situk!S$2:S83))</f>
        <v>5.5668427468508738E-2</v>
      </c>
      <c r="T198" s="34">
        <f>IF(Situk!T83="",ISBLANK(value),Situk!T83/SUM(Situk!T$2:T83))</f>
        <v>1.1437908496732025E-2</v>
      </c>
      <c r="U198" s="34">
        <f>IF(Situk!U83="",ISBLANK(value),Situk!U83/SUM(Situk!U$2:U83))</f>
        <v>4.8214182232610252E-2</v>
      </c>
      <c r="V198" s="34">
        <f>IF(Situk!V83="",ISBLANK(value),Situk!V83/SUM(Situk!V$2:V83))</f>
        <v>5.4557218905326312E-2</v>
      </c>
      <c r="W198" s="34">
        <f>IF(Situk!W83="",ISBLANK(value),Situk!W83/SUM(Situk!W$2:W83))</f>
        <v>8.9229945569733199E-5</v>
      </c>
      <c r="X198" s="34">
        <f>IF(Situk!X83="",ISBLANK(value),Situk!X83/SUM(Situk!X$2:X83))</f>
        <v>1.0648194529919422E-2</v>
      </c>
      <c r="Y198" s="34">
        <f>IF(Situk!Y83="",ISBLANK(value),Situk!Y83/SUM(Situk!Y$2:Y83))</f>
        <v>3.5914199991043838E-2</v>
      </c>
      <c r="Z198" s="34">
        <f>IF(Situk!Z83="",ISBLANK(value),Situk!Z83/SUM(Situk!Z$2:Z83))</f>
        <v>2.7916104828912061E-2</v>
      </c>
      <c r="AA198" s="34">
        <f>IF(Situk!AA83="",ISBLANK(value),Situk!AA83/SUM(Situk!AA$2:AA83))</f>
        <v>1.3312020125258773E-2</v>
      </c>
      <c r="AB198" s="34">
        <f>IF(Situk!AB83="",ISBLANK(value),Situk!AB83/SUM(Situk!AB$2:AB83))</f>
        <v>2.272171762106354E-2</v>
      </c>
      <c r="AC198" s="34">
        <f>IF(Situk!AC83="",ISBLANK(value),Situk!AC83/SUM(Situk!AC$2:AC83))</f>
        <v>3.990008800538386E-2</v>
      </c>
      <c r="AD198" s="34">
        <f>IF(Situk!AD83="",ISBLANK(value),Situk!AD83/SUM(Situk!AD$2:AD83))</f>
        <v>4.5871559633027525E-2</v>
      </c>
      <c r="AE198" s="34">
        <f>IF(Situk!AE83="",ISBLANK(value),Situk!AE83/SUM(Situk!AE$2:AE83))</f>
        <v>3.0848565771904785E-3</v>
      </c>
      <c r="AF198" s="34">
        <f>IF(Situk!AF83="",ISBLANK(value),Situk!AF83/SUM(Situk!AF$2:AF83))</f>
        <v>2.1490688885853482E-2</v>
      </c>
      <c r="AG198" s="34">
        <f>IF(Situk!AG83="",ISBLANK(value),Situk!AG83/SUM(Situk!AG$2:AG83))</f>
        <v>0.11403916705420349</v>
      </c>
      <c r="AH198" s="34">
        <f>IF(Situk!AH83="",ISBLANK(value),Situk!AH83/SUM(Situk!AH$2:AH83))</f>
        <v>3.1812865497076022E-2</v>
      </c>
      <c r="AI198" s="34">
        <f>IF(Situk!AI83="",ISBLANK(value),Situk!AI83/SUM(Situk!AI$2:AI83))</f>
        <v>2.0312737869989779E-2</v>
      </c>
      <c r="AJ198" s="34">
        <f>IF(Situk!AJ83="",ISBLANK(value),Situk!AJ83/SUM(Situk!AJ$2:AJ83))</f>
        <v>1.7282281359473909E-2</v>
      </c>
    </row>
    <row r="199" spans="1:36" x14ac:dyDescent="0.25">
      <c r="A199" s="1">
        <v>44399</v>
      </c>
      <c r="B199" s="3">
        <v>203</v>
      </c>
      <c r="C199" s="34">
        <f>IF(Situk!C84="",ISBLANK(value),Situk!C84/SUM(Situk!C$2:C84))</f>
        <v>0</v>
      </c>
      <c r="D199" s="34">
        <f>IF(Situk!D84="",ISBLANK(value),Situk!D84/SUM(Situk!D$2:D84))</f>
        <v>1.6689678192659575E-3</v>
      </c>
      <c r="E199" s="34">
        <f>IF(Situk!E84="",ISBLANK(value),Situk!E84/SUM(Situk!E$2:E84))</f>
        <v>6.4576159170753766E-2</v>
      </c>
      <c r="F199" s="34">
        <f>IF(Situk!F84="",ISBLANK(value),Situk!F84/SUM(Situk!F$2:F84))</f>
        <v>9.4224521895074163E-3</v>
      </c>
      <c r="G199" s="34">
        <f>IF(Situk!G84="",ISBLANK(value),Situk!G84/SUM(Situk!G$2:G84))</f>
        <v>8.7875399612592324E-3</v>
      </c>
      <c r="H199" s="34">
        <f>IF(Situk!H84="",ISBLANK(value),Situk!H84/SUM(Situk!H$2:H84))</f>
        <v>2.9984449262982674E-2</v>
      </c>
      <c r="I199" s="34">
        <f>IF(Situk!I84="",ISBLANK(value),Situk!I84/SUM(Situk!I$2:I84))</f>
        <v>2.0371423157096835E-2</v>
      </c>
      <c r="J199" s="34">
        <f>IF(Situk!J84="",ISBLANK(value),Situk!J84/SUM(Situk!J$2:J84))</f>
        <v>2.6427832856882185E-2</v>
      </c>
      <c r="K199" s="34">
        <f>IF(Situk!K84="",ISBLANK(value),Situk!K84/SUM(Situk!K$2:K84))</f>
        <v>2.4639083797080411E-2</v>
      </c>
      <c r="L199" s="34">
        <f>IF(Situk!L84="",ISBLANK(value),Situk!L84/SUM(Situk!L$2:L84))</f>
        <v>1.7570546052835812E-2</v>
      </c>
      <c r="M199" s="34">
        <f>IF(Situk!M84="",ISBLANK(value),Situk!M84/SUM(Situk!M$2:M84))</f>
        <v>3.9738858927050806E-2</v>
      </c>
      <c r="N199" s="34">
        <f>IF(Situk!N84="",ISBLANK(value),Situk!N84/SUM(Situk!N$2:N84))</f>
        <v>3.7767672238946177E-2</v>
      </c>
      <c r="O199" s="34">
        <f>IF(Situk!O84="",ISBLANK(value),Situk!O84/SUM(Situk!O$2:O84))</f>
        <v>4.1892867229422287E-2</v>
      </c>
      <c r="P199" s="34">
        <f>IF(Situk!P84="",ISBLANK(value),Situk!P84/SUM(Situk!P$2:P84))</f>
        <v>4.3136296024614385E-2</v>
      </c>
      <c r="Q199" s="34">
        <f>IF(Situk!Q84="",ISBLANK(value),Situk!Q84/SUM(Situk!Q$2:Q84))</f>
        <v>3.0652082728358014E-4</v>
      </c>
      <c r="R199" s="34">
        <f>IF(Situk!R84="",ISBLANK(value),Situk!R84/SUM(Situk!R$2:R84))</f>
        <v>3.8534171960107999E-2</v>
      </c>
      <c r="S199" s="34">
        <f>IF(Situk!S84="",ISBLANK(value),Situk!S84/SUM(Situk!S$2:S84))</f>
        <v>7.8898871227827683E-3</v>
      </c>
      <c r="T199" s="34">
        <f>IF(Situk!T84="",ISBLANK(value),Situk!T84/SUM(Situk!T$2:T84))</f>
        <v>1.3030576699780673E-2</v>
      </c>
      <c r="U199" s="34">
        <f>IF(Situk!U84="",ISBLANK(value),Situk!U84/SUM(Situk!U$2:U84))</f>
        <v>3.7786699379205237E-2</v>
      </c>
      <c r="V199" s="34">
        <f>IF(Situk!V84="",ISBLANK(value),Situk!V84/SUM(Situk!V$2:V84))</f>
        <v>3.4254551651660178E-2</v>
      </c>
      <c r="W199" s="34">
        <f>IF(Situk!W84="",ISBLANK(value),Situk!W84/SUM(Situk!W$2:W84))</f>
        <v>3.5565039566106517E-3</v>
      </c>
      <c r="X199" s="34">
        <f>IF(Situk!X84="",ISBLANK(value),Situk!X84/SUM(Situk!X$2:X84))</f>
        <v>2.6215297134574645E-2</v>
      </c>
      <c r="Y199" s="34">
        <f>IF(Situk!Y84="",ISBLANK(value),Situk!Y84/SUM(Situk!Y$2:Y84))</f>
        <v>2.529407913402152E-2</v>
      </c>
      <c r="Z199" s="34">
        <f>IF(Situk!Z84="",ISBLANK(value),Situk!Z84/SUM(Situk!Z$2:Z84))</f>
        <v>1.7665573770491803E-2</v>
      </c>
      <c r="AA199" s="34">
        <f>IF(Situk!AA84="",ISBLANK(value),Situk!AA84/SUM(Situk!AA$2:AA84))</f>
        <v>1.4258776121716219E-2</v>
      </c>
      <c r="AB199" s="34">
        <f>IF(Situk!AB84="",ISBLANK(value),Situk!AB84/SUM(Situk!AB$2:AB84))</f>
        <v>1.5913792274017416E-2</v>
      </c>
      <c r="AC199" s="34">
        <f>IF(Situk!AC84="",ISBLANK(value),Situk!AC84/SUM(Situk!AC$2:AC84))</f>
        <v>2.0125546889861137E-2</v>
      </c>
      <c r="AD199" s="34">
        <f>IF(Situk!AD84="",ISBLANK(value),Situk!AD84/SUM(Situk!AD$2:AD84))</f>
        <v>9.8019517795637206E-3</v>
      </c>
      <c r="AE199" s="34">
        <f>IF(Situk!AE84="",ISBLANK(value),Situk!AE84/SUM(Situk!AE$2:AE84))</f>
        <v>2.3821295339116366E-2</v>
      </c>
      <c r="AF199" s="34">
        <f>IF(Situk!AF84="",ISBLANK(value),Situk!AF84/SUM(Situk!AF$2:AF84))</f>
        <v>4.5174351846256119E-3</v>
      </c>
      <c r="AG199" s="34">
        <f>IF(Situk!AG84="",ISBLANK(value),Situk!AG84/SUM(Situk!AG$2:AG84))</f>
        <v>3.5013645023428248E-3</v>
      </c>
      <c r="AH199" s="34">
        <f>IF(Situk!AH84="",ISBLANK(value),Situk!AH84/SUM(Situk!AH$2:AH84))</f>
        <v>0.10431812943912507</v>
      </c>
      <c r="AI199" s="34">
        <f>IF(Situk!AI84="",ISBLANK(value),Situk!AI84/SUM(Situk!AI$2:AI84))</f>
        <v>2.0597256539149698E-2</v>
      </c>
      <c r="AJ199" s="34">
        <f>IF(Situk!AJ84="",ISBLANK(value),Situk!AJ84/SUM(Situk!AJ$2:AJ84))</f>
        <v>3.0160338558741135E-2</v>
      </c>
    </row>
    <row r="200" spans="1:36" x14ac:dyDescent="0.25">
      <c r="A200" s="1">
        <v>44400</v>
      </c>
      <c r="B200" s="3">
        <v>204</v>
      </c>
      <c r="C200" s="34">
        <f>IF(Situk!C85="",ISBLANK(value),Situk!C85/SUM(Situk!C$2:C85))</f>
        <v>6.4082701895721253E-2</v>
      </c>
      <c r="D200" s="34">
        <f>IF(Situk!D85="",ISBLANK(value),Situk!D85/SUM(Situk!D$2:D85))</f>
        <v>1.4223751121746933E-2</v>
      </c>
      <c r="E200" s="34">
        <f>IF(Situk!E85="",ISBLANK(value),Situk!E85/SUM(Situk!E$2:E85))</f>
        <v>1.0650928299809006E-2</v>
      </c>
      <c r="F200" s="34">
        <f>IF(Situk!F85="",ISBLANK(value),Situk!F85/SUM(Situk!F$2:F85))</f>
        <v>3.3549181048375281E-3</v>
      </c>
      <c r="G200" s="34">
        <f>IF(Situk!G85="",ISBLANK(value),Situk!G85/SUM(Situk!G$2:G85))</f>
        <v>5.3609753189459881E-2</v>
      </c>
      <c r="H200" s="34">
        <f>IF(Situk!H85="",ISBLANK(value),Situk!H85/SUM(Situk!H$2:H85))</f>
        <v>5.7490037237865029E-3</v>
      </c>
      <c r="I200" s="34">
        <f>IF(Situk!I85="",ISBLANK(value),Situk!I85/SUM(Situk!I$2:I85))</f>
        <v>2.6868534125066849E-2</v>
      </c>
      <c r="J200" s="34">
        <f>IF(Situk!J85="",ISBLANK(value),Situk!J85/SUM(Situk!J$2:J85))</f>
        <v>6.7961458301869695E-3</v>
      </c>
      <c r="K200" s="34">
        <f>IF(Situk!K85="",ISBLANK(value),Situk!K85/SUM(Situk!K$2:K85))</f>
        <v>7.9411117556457897E-3</v>
      </c>
      <c r="L200" s="34">
        <f>IF(Situk!L85="",ISBLANK(value),Situk!L85/SUM(Situk!L$2:L85))</f>
        <v>2.3197283037176299E-2</v>
      </c>
      <c r="M200" s="34">
        <f>IF(Situk!M85="",ISBLANK(value),Situk!M85/SUM(Situk!M$2:M85))</f>
        <v>4.8959608323133411E-3</v>
      </c>
      <c r="N200" s="34">
        <f>IF(Situk!N85="",ISBLANK(value),Situk!N85/SUM(Situk!N$2:N85))</f>
        <v>5.05351495986378E-2</v>
      </c>
      <c r="O200" s="34">
        <f>IF(Situk!O85="",ISBLANK(value),Situk!O85/SUM(Situk!O$2:O85))</f>
        <v>1.160013647219379E-2</v>
      </c>
      <c r="P200" s="34">
        <f>IF(Situk!P85="",ISBLANK(value),Situk!P85/SUM(Situk!P$2:P85))</f>
        <v>1.213768115942029E-2</v>
      </c>
      <c r="Q200" s="34">
        <f>IF(Situk!Q85="",ISBLANK(value),Situk!Q85/SUM(Situk!Q$2:Q85))</f>
        <v>1.3071791360835576E-2</v>
      </c>
      <c r="R200" s="34">
        <f>IF(Situk!R85="",ISBLANK(value),Situk!R85/SUM(Situk!R$2:R85))</f>
        <v>4.8458476892004276E-2</v>
      </c>
      <c r="S200" s="34">
        <f>IF(Situk!S85="",ISBLANK(value),Situk!S85/SUM(Situk!S$2:S85))</f>
        <v>1.5534641115772763E-2</v>
      </c>
      <c r="T200" s="34">
        <f>IF(Situk!T85="",ISBLANK(value),Situk!T85/SUM(Situk!T$2:T85))</f>
        <v>1.4776446661794146E-2</v>
      </c>
      <c r="U200" s="34">
        <f>IF(Situk!U85="",ISBLANK(value),Situk!U85/SUM(Situk!U$2:U85))</f>
        <v>5.7395143487858721E-2</v>
      </c>
      <c r="V200" s="34">
        <f>IF(Situk!V85="",ISBLANK(value),Situk!V85/SUM(Situk!V$2:V85))</f>
        <v>0.11730933159504588</v>
      </c>
      <c r="W200" s="34">
        <f>IF(Situk!W85="",ISBLANK(value),Situk!W85/SUM(Situk!W$2:W85))</f>
        <v>1.1545293072824157E-3</v>
      </c>
      <c r="X200" s="34">
        <f>IF(Situk!X85="",ISBLANK(value),Situk!X85/SUM(Situk!X$2:X85))</f>
        <v>2.3357107856481735E-2</v>
      </c>
      <c r="Y200" s="34">
        <f>IF(Situk!Y85="",ISBLANK(value),Situk!Y85/SUM(Situk!Y$2:Y85))</f>
        <v>8.0316937997921712E-3</v>
      </c>
      <c r="Z200" s="34">
        <f>IF(Situk!Z85="",ISBLANK(value),Situk!Z85/SUM(Situk!Z$2:Z85))</f>
        <v>4.2494411934600795E-2</v>
      </c>
      <c r="AA200" s="34">
        <f>IF(Situk!AA85="",ISBLANK(value),Situk!AA85/SUM(Situk!AA$2:AA85))</f>
        <v>5.1141036184210523E-3</v>
      </c>
      <c r="AB200" s="34">
        <f>IF(Situk!AB85="",ISBLANK(value),Situk!AB85/SUM(Situk!AB$2:AB85))</f>
        <v>1.9323853825613541E-2</v>
      </c>
      <c r="AC200" s="34">
        <f>IF(Situk!AC85="",ISBLANK(value),Situk!AC85/SUM(Situk!AC$2:AC85))</f>
        <v>1.3807076126514838E-2</v>
      </c>
      <c r="AD200" s="34">
        <f>IF(Situk!AD85="",ISBLANK(value),Situk!AD85/SUM(Situk!AD$2:AD85))</f>
        <v>1.0044468438774205E-2</v>
      </c>
      <c r="AE200" s="34">
        <f>IF(Situk!AE85="",ISBLANK(value),Situk!AE85/SUM(Situk!AE$2:AE85))</f>
        <v>5.7864538121149243E-2</v>
      </c>
      <c r="AF200" s="34">
        <f>IF(Situk!AF85="",ISBLANK(value),Situk!AF85/SUM(Situk!AF$2:AF85))</f>
        <v>4.5270646272315722E-3</v>
      </c>
      <c r="AG200" s="34">
        <f>IF(Situk!AG85="",ISBLANK(value),Situk!AG85/SUM(Situk!AG$2:AG85))</f>
        <v>1.145271302046218E-2</v>
      </c>
      <c r="AH200" s="34">
        <f>IF(Situk!AH85="",ISBLANK(value),Situk!AH85/SUM(Situk!AH$2:AH85))</f>
        <v>4.9242046971175873E-2</v>
      </c>
      <c r="AI200" s="34">
        <f>IF(Situk!AI85="",ISBLANK(value),Situk!AI85/SUM(Situk!AI$2:AI85))</f>
        <v>1.2016246133125697E-2</v>
      </c>
      <c r="AJ200" s="34">
        <f>IF(Situk!AJ85="",ISBLANK(value),Situk!AJ85/SUM(Situk!AJ$2:AJ85))</f>
        <v>2.9939635034808152E-2</v>
      </c>
    </row>
    <row r="201" spans="1:36" x14ac:dyDescent="0.25">
      <c r="A201" s="1">
        <v>44401</v>
      </c>
      <c r="B201" s="3">
        <v>205</v>
      </c>
      <c r="C201" s="34">
        <f>IF(Situk!C86="",ISBLANK(value),Situk!C86/SUM(Situk!C$2:C86))</f>
        <v>1.1266018870581608E-4</v>
      </c>
      <c r="D201" s="34">
        <f>IF(Situk!D86="",ISBLANK(value),Situk!D86/SUM(Situk!D$2:D86))</f>
        <v>1.0458688181682356E-3</v>
      </c>
      <c r="E201" s="34">
        <f>IF(Situk!E86="",ISBLANK(value),Situk!E86/SUM(Situk!E$2:E86))</f>
        <v>2.2964544491703511E-2</v>
      </c>
      <c r="F201" s="34">
        <f>IF(Situk!F86="",ISBLANK(value),Situk!F86/SUM(Situk!F$2:F86))</f>
        <v>7.2718810902004131E-3</v>
      </c>
      <c r="G201" s="34">
        <f>IF(Situk!G86="",ISBLANK(value),Situk!G86/SUM(Situk!G$2:G86))</f>
        <v>1.1112748710390568E-2</v>
      </c>
      <c r="H201" s="34">
        <f>IF(Situk!H86="",ISBLANK(value),Situk!H86/SUM(Situk!H$2:H86))</f>
        <v>2.8805278852864664E-2</v>
      </c>
      <c r="I201" s="34">
        <f>IF(Situk!I86="",ISBLANK(value),Situk!I86/SUM(Situk!I$2:I86))</f>
        <v>4.3126113885408761E-2</v>
      </c>
      <c r="J201" s="34">
        <f>IF(Situk!J86="",ISBLANK(value),Situk!J86/SUM(Situk!J$2:J86))</f>
        <v>1.2880527147499925E-2</v>
      </c>
      <c r="K201" s="34">
        <f>IF(Situk!K86="",ISBLANK(value),Situk!K86/SUM(Situk!K$2:K86))</f>
        <v>1.6098876227588516E-2</v>
      </c>
      <c r="L201" s="34">
        <f>IF(Situk!L86="",ISBLANK(value),Situk!L86/SUM(Situk!L$2:L86))</f>
        <v>1.8949873568347465E-2</v>
      </c>
      <c r="M201" s="34">
        <f>IF(Situk!M86="",ISBLANK(value),Situk!M86/SUM(Situk!M$2:M86))</f>
        <v>5.244918984733539E-3</v>
      </c>
      <c r="N201" s="34">
        <f>IF(Situk!N86="",ISBLANK(value),Situk!N86/SUM(Situk!N$2:N86))</f>
        <v>4.3192185040164697E-3</v>
      </c>
      <c r="O201" s="34">
        <f>IF(Situk!O86="",ISBLANK(value),Situk!O86/SUM(Situk!O$2:O86))</f>
        <v>5.8896466212027276E-4</v>
      </c>
      <c r="P201" s="34">
        <f>IF(Situk!P86="",ISBLANK(value),Situk!P86/SUM(Situk!P$2:P86))</f>
        <v>6.618543920337526E-3</v>
      </c>
      <c r="Q201" s="34">
        <f>IF(Situk!Q86="",ISBLANK(value),Situk!Q86/SUM(Situk!Q$2:Q86))</f>
        <v>7.9450323803506549E-3</v>
      </c>
      <c r="R201" s="34">
        <f>IF(Situk!R86="",ISBLANK(value),Situk!R86/SUM(Situk!R$2:R86))</f>
        <v>3.4180065692279007E-2</v>
      </c>
      <c r="S201" s="34">
        <f>IF(Situk!S86="",ISBLANK(value),Situk!S86/SUM(Situk!S$2:S86))</f>
        <v>6.2456811779088926E-2</v>
      </c>
      <c r="T201" s="34">
        <f>IF(Situk!T86="",ISBLANK(value),Situk!T86/SUM(Situk!T$2:T86))</f>
        <v>1.140361899974868E-2</v>
      </c>
      <c r="U201" s="34">
        <f>IF(Situk!U86="",ISBLANK(value),Situk!U86/SUM(Situk!U$2:U86))</f>
        <v>7.4254412659768712E-3</v>
      </c>
      <c r="V201" s="34">
        <f>IF(Situk!V86="",ISBLANK(value),Situk!V86/SUM(Situk!V$2:V86))</f>
        <v>1.6520366900088766E-2</v>
      </c>
      <c r="W201" s="34" t="b">
        <f>IF(Situk!W86="",ISBLANK(value),Situk!W86/SUM(Situk!W$2:W86))</f>
        <v>0</v>
      </c>
      <c r="X201" s="34">
        <f>IF(Situk!X86="",ISBLANK(value),Situk!X86/SUM(Situk!X$2:X86))</f>
        <v>1.7754960158297237E-2</v>
      </c>
      <c r="Y201" s="34">
        <f>IF(Situk!Y86="",ISBLANK(value),Situk!Y86/SUM(Situk!Y$2:Y86))</f>
        <v>1.5368874299234754E-2</v>
      </c>
      <c r="Z201" s="34">
        <f>IF(Situk!Z86="",ISBLANK(value),Situk!Z86/SUM(Situk!Z$2:Z86))</f>
        <v>7.7378356488692294E-3</v>
      </c>
      <c r="AA201" s="34">
        <f>IF(Situk!AA86="",ISBLANK(value),Situk!AA86/SUM(Situk!AA$2:AA86))</f>
        <v>1.6603907098991635E-2</v>
      </c>
      <c r="AB201" s="34">
        <f>IF(Situk!AB86="",ISBLANK(value),Situk!AB86/SUM(Situk!AB$2:AB86))</f>
        <v>1.651772871950484E-2</v>
      </c>
      <c r="AC201" s="34">
        <f>IF(Situk!AC86="",ISBLANK(value),Situk!AC86/SUM(Situk!AC$2:AC86))</f>
        <v>2.6966839062975357E-2</v>
      </c>
      <c r="AD201" s="34">
        <f>IF(Situk!AD86="",ISBLANK(value),Situk!AD86/SUM(Situk!AD$2:AD86))</f>
        <v>2.9640045769745094E-2</v>
      </c>
      <c r="AE201" s="34">
        <f>IF(Situk!AE86="",ISBLANK(value),Situk!AE86/SUM(Situk!AE$2:AE86))</f>
        <v>8.3146114598861998E-3</v>
      </c>
      <c r="AF201" s="34">
        <f>IF(Situk!AF86="",ISBLANK(value),Situk!AF86/SUM(Situk!AF$2:AF86))</f>
        <v>2.6400660016500412E-3</v>
      </c>
      <c r="AG201" s="34">
        <f>IF(Situk!AG86="",ISBLANK(value),Situk!AG86/SUM(Situk!AG$2:AG86))</f>
        <v>1.5484840892007017E-2</v>
      </c>
      <c r="AH201" s="34">
        <f>IF(Situk!AH86="",ISBLANK(value),Situk!AH86/SUM(Situk!AH$2:AH86))</f>
        <v>1.4816704607897009E-2</v>
      </c>
      <c r="AI201" s="34">
        <f>IF(Situk!AI86="",ISBLANK(value),Situk!AI86/SUM(Situk!AI$2:AI86))</f>
        <v>2.9214079960775501E-2</v>
      </c>
      <c r="AJ201" s="34">
        <f>IF(Situk!AJ86="",ISBLANK(value),Situk!AJ86/SUM(Situk!AJ$2:AJ86))</f>
        <v>1.7486053196686852E-2</v>
      </c>
    </row>
    <row r="202" spans="1:36" x14ac:dyDescent="0.25">
      <c r="A202" s="1">
        <v>44402</v>
      </c>
      <c r="B202" s="3">
        <v>206</v>
      </c>
      <c r="C202" s="34">
        <f>IF(Situk!C87="",ISBLANK(value),Situk!C87/SUM(Situk!C$2:C87))</f>
        <v>8.6876012653344645E-2</v>
      </c>
      <c r="D202" s="34">
        <f>IF(Situk!D87="",ISBLANK(value),Situk!D87/SUM(Situk!D$2:D87))</f>
        <v>3.9576397658133394E-2</v>
      </c>
      <c r="E202" s="34">
        <f>IF(Situk!E87="",ISBLANK(value),Situk!E87/SUM(Situk!E$2:E87))</f>
        <v>5.7000534902380317E-3</v>
      </c>
      <c r="F202" s="34">
        <f>IF(Situk!F87="",ISBLANK(value),Situk!F87/SUM(Situk!F$2:F87))</f>
        <v>1.4667654191899389E-3</v>
      </c>
      <c r="G202" s="34">
        <f>IF(Situk!G87="",ISBLANK(value),Situk!G87/SUM(Situk!G$2:G87))</f>
        <v>5.9918838541437756E-3</v>
      </c>
      <c r="H202" s="34">
        <f>IF(Situk!H87="",ISBLANK(value),Situk!H87/SUM(Situk!H$2:H87))</f>
        <v>1.8699153245890752E-2</v>
      </c>
      <c r="I202" s="34">
        <f>IF(Situk!I87="",ISBLANK(value),Situk!I87/SUM(Situk!I$2:I87))</f>
        <v>3.1579487004220849E-2</v>
      </c>
      <c r="J202" s="34">
        <f>IF(Situk!J87="",ISBLANK(value),Situk!J87/SUM(Situk!J$2:J87))</f>
        <v>5.4626941398652651E-2</v>
      </c>
      <c r="K202" s="34">
        <f>IF(Situk!K87="",ISBLANK(value),Situk!K87/SUM(Situk!K$2:K87))</f>
        <v>5.947373569402328E-3</v>
      </c>
      <c r="L202" s="34">
        <f>IF(Situk!L87="",ISBLANK(value),Situk!L87/SUM(Situk!L$2:L87))</f>
        <v>2.0370694177303725E-2</v>
      </c>
      <c r="M202" s="34">
        <f>IF(Situk!M87="",ISBLANK(value),Situk!M87/SUM(Situk!M$2:M87))</f>
        <v>2.6156001868285848E-3</v>
      </c>
      <c r="N202" s="34">
        <f>IF(Situk!N87="",ISBLANK(value),Situk!N87/SUM(Situk!N$2:N87))</f>
        <v>1.3504525023683308E-3</v>
      </c>
      <c r="O202" s="34">
        <f>IF(Situk!O87="",ISBLANK(value),Situk!O87/SUM(Situk!O$2:O87))</f>
        <v>1.3274606961521992E-2</v>
      </c>
      <c r="P202" s="34">
        <f>IF(Situk!P87="",ISBLANK(value),Situk!P87/SUM(Situk!P$2:P87))</f>
        <v>2.7420703603586085E-2</v>
      </c>
      <c r="Q202" s="34">
        <f>IF(Situk!Q87="",ISBLANK(value),Situk!Q87/SUM(Situk!Q$2:Q87))</f>
        <v>2.3687327279905252E-4</v>
      </c>
      <c r="R202" s="34">
        <f>IF(Situk!R87="",ISBLANK(value),Situk!R87/SUM(Situk!R$2:R87))</f>
        <v>2.9523942093541203E-2</v>
      </c>
      <c r="S202" s="34">
        <f>IF(Situk!S87="",ISBLANK(value),Situk!S87/SUM(Situk!S$2:S87))</f>
        <v>1.4897237858358423E-2</v>
      </c>
      <c r="T202" s="34">
        <f>IF(Situk!T87="",ISBLANK(value),Situk!T87/SUM(Situk!T$2:T87))</f>
        <v>2.9443087139008959E-3</v>
      </c>
      <c r="U202" s="34">
        <f>IF(Situk!U87="",ISBLANK(value),Situk!U87/SUM(Situk!U$2:U87))</f>
        <v>6.9347790904677131E-2</v>
      </c>
      <c r="V202" s="34">
        <f>IF(Situk!V87="",ISBLANK(value),Situk!V87/SUM(Situk!V$2:V87))</f>
        <v>3.2676620712684255E-2</v>
      </c>
      <c r="W202" s="34" t="b">
        <f>IF(Situk!W87="",ISBLANK(value),Situk!W87/SUM(Situk!W$2:W87))</f>
        <v>0</v>
      </c>
      <c r="X202" s="34">
        <f>IF(Situk!X87="",ISBLANK(value),Situk!X87/SUM(Situk!X$2:X87))</f>
        <v>1.5945689927376067E-2</v>
      </c>
      <c r="Y202" s="34">
        <f>IF(Situk!Y87="",ISBLANK(value),Situk!Y87/SUM(Situk!Y$2:Y87))</f>
        <v>6.8853955777857176E-2</v>
      </c>
      <c r="Z202" s="34">
        <f>IF(Situk!Z87="",ISBLANK(value),Situk!Z87/SUM(Situk!Z$2:Z87))</f>
        <v>9.735452346873303E-3</v>
      </c>
      <c r="AA202" s="34">
        <f>IF(Situk!AA87="",ISBLANK(value),Situk!AA87/SUM(Situk!AA$2:AA87))</f>
        <v>7.2086860680533729E-2</v>
      </c>
      <c r="AB202" s="34">
        <f>IF(Situk!AB87="",ISBLANK(value),Situk!AB87/SUM(Situk!AB$2:AB87))</f>
        <v>6.4538137429353791E-3</v>
      </c>
      <c r="AC202" s="34">
        <f>IF(Situk!AC87="",ISBLANK(value),Situk!AC87/SUM(Situk!AC$2:AC87))</f>
        <v>2.6189488653196657E-2</v>
      </c>
      <c r="AD202" s="34">
        <f>IF(Situk!AD87="",ISBLANK(value),Situk!AD87/SUM(Situk!AD$2:AD87))</f>
        <v>2.7223838963616614E-2</v>
      </c>
      <c r="AE202" s="34">
        <f>IF(Situk!AE87="",ISBLANK(value),Situk!AE87/SUM(Situk!AE$2:AE87))</f>
        <v>9.5865912493761432E-3</v>
      </c>
      <c r="AF202" s="34">
        <f>IF(Situk!AF87="",ISBLANK(value),Situk!AF87/SUM(Situk!AF$2:AF87))</f>
        <v>2.1488646538184913E-2</v>
      </c>
      <c r="AG202" s="34">
        <f>IF(Situk!AG87="",ISBLANK(value),Situk!AG87/SUM(Situk!AG$2:AG87))</f>
        <v>3.5431167826759473E-2</v>
      </c>
      <c r="AH202" s="34">
        <f>IF(Situk!AH87="",ISBLANK(value),Situk!AH87/SUM(Situk!AH$2:AH87))</f>
        <v>1.9001597905396298E-2</v>
      </c>
      <c r="AI202" s="34">
        <f>IF(Situk!AI87="",ISBLANK(value),Situk!AI87/SUM(Situk!AI$2:AI87))</f>
        <v>5.5603789238100748E-2</v>
      </c>
      <c r="AJ202" s="34">
        <f>IF(Situk!AJ87="",ISBLANK(value),Situk!AJ87/SUM(Situk!AJ$2:AJ87))</f>
        <v>2.7018362315796456E-2</v>
      </c>
    </row>
    <row r="203" spans="1:36" x14ac:dyDescent="0.25">
      <c r="A203" s="1">
        <v>44403</v>
      </c>
      <c r="B203" s="3">
        <v>207</v>
      </c>
      <c r="C203" s="34">
        <f>IF(Situk!C88="",ISBLANK(value),Situk!C88/SUM(Situk!C$2:C88))</f>
        <v>1.2294561434704194E-2</v>
      </c>
      <c r="D203" s="34">
        <f>IF(Situk!D88="",ISBLANK(value),Situk!D88/SUM(Situk!D$2:D88))</f>
        <v>2.3115634243099654E-2</v>
      </c>
      <c r="E203" s="34">
        <f>IF(Situk!E88="",ISBLANK(value),Situk!E88/SUM(Situk!E$2:E88))</f>
        <v>4.658591774257953E-3</v>
      </c>
      <c r="F203" s="34">
        <f>IF(Situk!F88="",ISBLANK(value),Situk!F88/SUM(Situk!F$2:F88))</f>
        <v>8.3240923426991381E-3</v>
      </c>
      <c r="G203" s="34">
        <f>IF(Situk!G88="",ISBLANK(value),Situk!G88/SUM(Situk!G$2:G88))</f>
        <v>7.2284600616673456E-3</v>
      </c>
      <c r="H203" s="34">
        <f>IF(Situk!H88="",ISBLANK(value),Situk!H88/SUM(Situk!H$2:H88))</f>
        <v>2.772508979377699E-2</v>
      </c>
      <c r="I203" s="34">
        <f>IF(Situk!I88="",ISBLANK(value),Situk!I88/SUM(Situk!I$2:I88))</f>
        <v>3.8022751183587583E-2</v>
      </c>
      <c r="J203" s="34">
        <f>IF(Situk!J88="",ISBLANK(value),Situk!J88/SUM(Situk!J$2:J88))</f>
        <v>3.4270625579370206E-3</v>
      </c>
      <c r="K203" s="34">
        <f>IF(Situk!K88="",ISBLANK(value),Situk!K88/SUM(Situk!K$2:K88))</f>
        <v>1.5106264089866856E-2</v>
      </c>
      <c r="L203" s="34">
        <f>IF(Situk!L88="",ISBLANK(value),Situk!L88/SUM(Situk!L$2:L88))</f>
        <v>2.4089189727254628E-2</v>
      </c>
      <c r="M203" s="34">
        <f>IF(Situk!M88="",ISBLANK(value),Situk!M88/SUM(Situk!M$2:M88))</f>
        <v>5.1115241635687732E-3</v>
      </c>
      <c r="N203" s="34">
        <f>IF(Situk!N88="",ISBLANK(value),Situk!N88/SUM(Situk!N$2:N88))</f>
        <v>1.5556481536599401E-2</v>
      </c>
      <c r="O203" s="34">
        <f>IF(Situk!O88="",ISBLANK(value),Situk!O88/SUM(Situk!O$2:O88))</f>
        <v>4.0443766142286924E-2</v>
      </c>
      <c r="P203" s="34">
        <f>IF(Situk!P88="",ISBLANK(value),Situk!P88/SUM(Situk!P$2:P88))</f>
        <v>2.8894638439311816E-2</v>
      </c>
      <c r="Q203" s="34">
        <f>IF(Situk!Q88="",ISBLANK(value),Situk!Q88/SUM(Situk!Q$2:Q88))</f>
        <v>3.1954413801788188E-3</v>
      </c>
      <c r="R203" s="34">
        <f>IF(Situk!R88="",ISBLANK(value),Situk!R88/SUM(Situk!R$2:R88))</f>
        <v>3.0839381593502954E-2</v>
      </c>
      <c r="S203" s="34">
        <f>IF(Situk!S88="",ISBLANK(value),Situk!S88/SUM(Situk!S$2:S88))</f>
        <v>1.6885022264549174E-2</v>
      </c>
      <c r="T203" s="34">
        <f>IF(Situk!T88="",ISBLANK(value),Situk!T88/SUM(Situk!T$2:T88))</f>
        <v>3.3714178685147031E-3</v>
      </c>
      <c r="U203" s="34">
        <f>IF(Situk!U88="",ISBLANK(value),Situk!U88/SUM(Situk!U$2:U88))</f>
        <v>4.1242552135054615E-2</v>
      </c>
      <c r="V203" s="34">
        <f>IF(Situk!V88="",ISBLANK(value),Situk!V88/SUM(Situk!V$2:V88))</f>
        <v>1.0152044574558504E-2</v>
      </c>
      <c r="W203" s="34" t="b">
        <f>IF(Situk!W88="",ISBLANK(value),Situk!W88/SUM(Situk!W$2:W88))</f>
        <v>0</v>
      </c>
      <c r="X203" s="34">
        <f>IF(Situk!X88="",ISBLANK(value),Situk!X88/SUM(Situk!X$2:X88))</f>
        <v>3.4708728616603804E-2</v>
      </c>
      <c r="Y203" s="34">
        <f>IF(Situk!Y88="",ISBLANK(value),Situk!Y88/SUM(Situk!Y$2:Y88))</f>
        <v>2.2278284494469242E-2</v>
      </c>
      <c r="Z203" s="34">
        <f>IF(Situk!Z88="",ISBLANK(value),Situk!Z88/SUM(Situk!Z$2:Z88))</f>
        <v>9.6294847981229833E-3</v>
      </c>
      <c r="AA203" s="34">
        <f>IF(Situk!AA88="",ISBLANK(value),Situk!AA88/SUM(Situk!AA$2:AA88))</f>
        <v>9.1987309158273536E-2</v>
      </c>
      <c r="AB203" s="34">
        <f>IF(Situk!AB88="",ISBLANK(value),Situk!AB88/SUM(Situk!AB$2:AB88))</f>
        <v>2.7874127253009241E-2</v>
      </c>
      <c r="AC203" s="34">
        <f>IF(Situk!AC88="",ISBLANK(value),Situk!AC88/SUM(Situk!AC$2:AC88))</f>
        <v>4.0119665119665117E-2</v>
      </c>
      <c r="AD203" s="34">
        <f>IF(Situk!AD88="",ISBLANK(value),Situk!AD88/SUM(Situk!AD$2:AD88))</f>
        <v>1.703159809646845E-2</v>
      </c>
      <c r="AE203" s="34">
        <f>IF(Situk!AE88="",ISBLANK(value),Situk!AE88/SUM(Situk!AE$2:AE88))</f>
        <v>4.7601308001158985E-3</v>
      </c>
      <c r="AF203" s="34">
        <f>IF(Situk!AF88="",ISBLANK(value),Situk!AF88/SUM(Situk!AF$2:AF88))</f>
        <v>1.5448423364837134E-2</v>
      </c>
      <c r="AG203" s="34">
        <f>IF(Situk!AG88="",ISBLANK(value),Situk!AG88/SUM(Situk!AG$2:AG88))</f>
        <v>3.0189386836677292E-2</v>
      </c>
      <c r="AH203" s="34">
        <f>IF(Situk!AH88="",ISBLANK(value),Situk!AH88/SUM(Situk!AH$2:AH88))</f>
        <v>2.9665053894005342E-2</v>
      </c>
      <c r="AI203" s="34">
        <f>IF(Situk!AI88="",ISBLANK(value),Situk!AI88/SUM(Situk!AI$2:AI88))</f>
        <v>3.5576726271328359E-2</v>
      </c>
      <c r="AJ203" s="34">
        <f>IF(Situk!AJ88="",ISBLANK(value),Situk!AJ88/SUM(Situk!AJ$2:AJ88))</f>
        <v>1.1560946292957439E-2</v>
      </c>
    </row>
    <row r="204" spans="1:36" x14ac:dyDescent="0.25">
      <c r="A204" s="1">
        <v>44404</v>
      </c>
      <c r="B204" s="3">
        <v>208</v>
      </c>
      <c r="C204" s="34">
        <f>IF(Situk!C89="",ISBLANK(value),Situk!C89/SUM(Situk!C$2:C89))</f>
        <v>5.5322588794018092E-3</v>
      </c>
      <c r="D204" s="34">
        <f>IF(Situk!D89="",ISBLANK(value),Situk!D89/SUM(Situk!D$2:D89))</f>
        <v>1.5674803030093967E-2</v>
      </c>
      <c r="E204" s="34">
        <f>IF(Situk!E89="",ISBLANK(value),Situk!E89/SUM(Situk!E$2:E89))</f>
        <v>1.8261409297311425E-2</v>
      </c>
      <c r="F204" s="34">
        <f>IF(Situk!F89="",ISBLANK(value),Situk!F89/SUM(Situk!F$2:F89))</f>
        <v>4.3018770523538434E-3</v>
      </c>
      <c r="G204" s="34">
        <f>IF(Situk!G89="",ISBLANK(value),Situk!G89/SUM(Situk!G$2:G89))</f>
        <v>9.0510780583419811E-3</v>
      </c>
      <c r="H204" s="34">
        <f>IF(Situk!H89="",ISBLANK(value),Situk!H89/SUM(Situk!H$2:H89))</f>
        <v>2.4775173662357087E-2</v>
      </c>
      <c r="I204" s="34">
        <f>IF(Situk!I89="",ISBLANK(value),Situk!I89/SUM(Situk!I$2:I89))</f>
        <v>3.8609245357566178E-2</v>
      </c>
      <c r="J204" s="34">
        <f>IF(Situk!J89="",ISBLANK(value),Situk!J89/SUM(Situk!J$2:J89))</f>
        <v>1.5323762896578431E-2</v>
      </c>
      <c r="K204" s="34">
        <f>IF(Situk!K89="",ISBLANK(value),Situk!K89/SUM(Situk!K$2:K89))</f>
        <v>1.1974565945781298E-2</v>
      </c>
      <c r="L204" s="34">
        <f>IF(Situk!L89="",ISBLANK(value),Situk!L89/SUM(Situk!L$2:L89))</f>
        <v>2.6927547462223943E-2</v>
      </c>
      <c r="M204" s="34">
        <f>IF(Situk!M89="",ISBLANK(value),Situk!M89/SUM(Situk!M$2:M89))</f>
        <v>1.6228571428571429E-2</v>
      </c>
      <c r="N204" s="34">
        <f>IF(Situk!N89="",ISBLANK(value),Situk!N89/SUM(Situk!N$2:N89))</f>
        <v>3.7747737426967583E-2</v>
      </c>
      <c r="O204" s="34">
        <f>IF(Situk!O89="",ISBLANK(value),Situk!O89/SUM(Situk!O$2:O89))</f>
        <v>4.554877023922909E-2</v>
      </c>
      <c r="P204" s="34">
        <f>IF(Situk!P89="",ISBLANK(value),Situk!P89/SUM(Situk!P$2:P89))</f>
        <v>2.6707595029777223E-2</v>
      </c>
      <c r="Q204" s="34">
        <f>IF(Situk!Q89="",ISBLANK(value),Situk!Q89/SUM(Situk!Q$2:Q89))</f>
        <v>1.524557956777996E-3</v>
      </c>
      <c r="R204" s="34">
        <f>IF(Situk!R89="",ISBLANK(value),Situk!R89/SUM(Situk!R$2:R89))</f>
        <v>9.7520572833173034E-3</v>
      </c>
      <c r="S204" s="34">
        <f>IF(Situk!S89="",ISBLANK(value),Situk!S89/SUM(Situk!S$2:S89))</f>
        <v>2.3721573061942454E-2</v>
      </c>
      <c r="T204" s="34">
        <f>IF(Situk!T89="",ISBLANK(value),Situk!T89/SUM(Situk!T$2:T89))</f>
        <v>1.7633168757091599E-2</v>
      </c>
      <c r="U204" s="34">
        <f>IF(Situk!U89="",ISBLANK(value),Situk!U89/SUM(Situk!U$2:U89))</f>
        <v>3.1245166279969066E-3</v>
      </c>
      <c r="V204" s="34">
        <f>IF(Situk!V89="",ISBLANK(value),Situk!V89/SUM(Situk!V$2:V89))</f>
        <v>3.1771433950718974E-3</v>
      </c>
      <c r="W204" s="34" t="b">
        <f>IF(Situk!W89="",ISBLANK(value),Situk!W89/SUM(Situk!W$2:W89))</f>
        <v>0</v>
      </c>
      <c r="X204" s="34">
        <f>IF(Situk!X89="",ISBLANK(value),Situk!X89/SUM(Situk!X$2:X89))</f>
        <v>3.6820528393562103E-3</v>
      </c>
      <c r="Y204" s="34">
        <f>IF(Situk!Y89="",ISBLANK(value),Situk!Y89/SUM(Situk!Y$2:Y89))</f>
        <v>1.3759423266990951E-3</v>
      </c>
      <c r="Z204" s="34">
        <f>IF(Situk!Z89="",ISBLANK(value),Situk!Z89/SUM(Situk!Z$2:Z89))</f>
        <v>7.3871010783469393E-3</v>
      </c>
      <c r="AA204" s="34">
        <f>IF(Situk!AA89="",ISBLANK(value),Situk!AA89/SUM(Situk!AA$2:AA89))</f>
        <v>4.7017045454545457E-2</v>
      </c>
      <c r="AB204" s="34">
        <f>IF(Situk!AB89="",ISBLANK(value),Situk!AB89/SUM(Situk!AB$2:AB89))</f>
        <v>1.1009174311926606E-2</v>
      </c>
      <c r="AC204" s="34">
        <f>IF(Situk!AC89="",ISBLANK(value),Situk!AC89/SUM(Situk!AC$2:AC89))</f>
        <v>5.2998965873836609E-2</v>
      </c>
      <c r="AD204" s="34">
        <f>IF(Situk!AD89="",ISBLANK(value),Situk!AD89/SUM(Situk!AD$2:AD89))</f>
        <v>3.3323138874021968E-2</v>
      </c>
      <c r="AE204" s="34">
        <f>IF(Situk!AE89="",ISBLANK(value),Situk!AE89/SUM(Situk!AE$2:AE89))</f>
        <v>1.0323214944082585E-2</v>
      </c>
      <c r="AF204" s="34">
        <f>IF(Situk!AF89="",ISBLANK(value),Situk!AF89/SUM(Situk!AF$2:AF89))</f>
        <v>2.0441097364174286E-2</v>
      </c>
      <c r="AG204" s="34">
        <f>IF(Situk!AG89="",ISBLANK(value),Situk!AG89/SUM(Situk!AG$2:AG89))</f>
        <v>2.5980548833386602E-2</v>
      </c>
      <c r="AH204" s="34">
        <f>IF(Situk!AH89="",ISBLANK(value),Situk!AH89/SUM(Situk!AH$2:AH89))</f>
        <v>1.9955694696179124E-2</v>
      </c>
      <c r="AI204" s="34">
        <f>IF(Situk!AI89="",ISBLANK(value),Situk!AI89/SUM(Situk!AI$2:AI89))</f>
        <v>3.0697087203535034E-2</v>
      </c>
      <c r="AJ204" s="34">
        <f>IF(Situk!AJ89="",ISBLANK(value),Situk!AJ89/SUM(Situk!AJ$2:AJ89))</f>
        <v>2.743976959945588E-2</v>
      </c>
    </row>
    <row r="205" spans="1:36" x14ac:dyDescent="0.25">
      <c r="A205" s="1">
        <v>44405</v>
      </c>
      <c r="B205" s="3">
        <v>209</v>
      </c>
      <c r="C205" s="34">
        <f>IF(Situk!C90="",ISBLANK(value),Situk!C90/SUM(Situk!C$2:C90))</f>
        <v>2.7347109265583921E-2</v>
      </c>
      <c r="D205" s="34">
        <f>IF(Situk!D90="",ISBLANK(value),Situk!D90/SUM(Situk!D$2:D90))</f>
        <v>3.0331816965480332E-2</v>
      </c>
      <c r="E205" s="34">
        <f>IF(Situk!E90="",ISBLANK(value),Situk!E90/SUM(Situk!E$2:E90))</f>
        <v>2.4928716904276988E-3</v>
      </c>
      <c r="F205" s="34" t="b">
        <f>IF(Situk!F90="",ISBLANK(value),Situk!F90/SUM(Situk!F$2:F90))</f>
        <v>0</v>
      </c>
      <c r="G205" s="34">
        <f>IF(Situk!G90="",ISBLANK(value),Situk!G90/SUM(Situk!G$2:G90))</f>
        <v>7.0978820835718376E-3</v>
      </c>
      <c r="H205" s="34">
        <f>IF(Situk!H90="",ISBLANK(value),Situk!H90/SUM(Situk!H$2:H90))</f>
        <v>4.6227477477477477E-2</v>
      </c>
      <c r="I205" s="34">
        <f>IF(Situk!I90="",ISBLANK(value),Situk!I90/SUM(Situk!I$2:I90))</f>
        <v>4.21441438713877E-2</v>
      </c>
      <c r="J205" s="34">
        <f>IF(Situk!J90="",ISBLANK(value),Situk!J90/SUM(Situk!J$2:J90))</f>
        <v>2.096027297099683E-2</v>
      </c>
      <c r="K205" s="34">
        <f>IF(Situk!K90="",ISBLANK(value),Situk!K90/SUM(Situk!K$2:K90))</f>
        <v>1.3892017721709093E-2</v>
      </c>
      <c r="L205" s="34">
        <f>IF(Situk!L90="",ISBLANK(value),Situk!L90/SUM(Situk!L$2:L90))</f>
        <v>3.1545656776821848E-2</v>
      </c>
      <c r="M205" s="34">
        <f>IF(Situk!M90="",ISBLANK(value),Situk!M90/SUM(Situk!M$2:M90))</f>
        <v>2.4178079136369719E-2</v>
      </c>
      <c r="N205" s="34">
        <f>IF(Situk!N90="",ISBLANK(value),Situk!N90/SUM(Situk!N$2:N90))</f>
        <v>2.8095308788598575E-2</v>
      </c>
      <c r="O205" s="34">
        <f>IF(Situk!O90="",ISBLANK(value),Situk!O90/SUM(Situk!O$2:O90))</f>
        <v>4.2152995787383615E-2</v>
      </c>
      <c r="P205" s="34">
        <f>IF(Situk!P90="",ISBLANK(value),Situk!P90/SUM(Situk!P$2:P90))</f>
        <v>1.0098437016685165E-2</v>
      </c>
      <c r="Q205" s="34">
        <f>IF(Situk!Q90="",ISBLANK(value),Situk!Q90/SUM(Situk!Q$2:Q90))</f>
        <v>1.0833045498791095E-3</v>
      </c>
      <c r="R205" s="34">
        <f>IF(Situk!R90="",ISBLANK(value),Situk!R90/SUM(Situk!R$2:R90))</f>
        <v>1.5052631578947368E-2</v>
      </c>
      <c r="S205" s="34">
        <f>IF(Situk!S90="",ISBLANK(value),Situk!S90/SUM(Situk!S$2:S90))</f>
        <v>2.2564874012786762E-3</v>
      </c>
      <c r="T205" s="34">
        <f>IF(Situk!T90="",ISBLANK(value),Situk!T90/SUM(Situk!T$2:T90))</f>
        <v>7.5025490404955026E-3</v>
      </c>
      <c r="U205" s="34">
        <f>IF(Situk!U90="",ISBLANK(value),Situk!U90/SUM(Situk!U$2:U90))</f>
        <v>1.4015769647241837E-2</v>
      </c>
      <c r="V205" s="34">
        <f>IF(Situk!V90="",ISBLANK(value),Situk!V90/SUM(Situk!V$2:V90))</f>
        <v>4.5875061750572599E-2</v>
      </c>
      <c r="W205" s="34" t="b">
        <f>IF(Situk!W90="",ISBLANK(value),Situk!W90/SUM(Situk!W$2:W90))</f>
        <v>0</v>
      </c>
      <c r="X205" s="34">
        <f>IF(Situk!X90="",ISBLANK(value),Situk!X90/SUM(Situk!X$2:X90))</f>
        <v>5.0733303959211934E-3</v>
      </c>
      <c r="Y205" s="34">
        <f>IF(Situk!Y90="",ISBLANK(value),Situk!Y90/SUM(Situk!Y$2:Y90))</f>
        <v>9.3685806984200124E-3</v>
      </c>
      <c r="Z205" s="34">
        <f>IF(Situk!Z90="",ISBLANK(value),Situk!Z90/SUM(Situk!Z$2:Z90))</f>
        <v>4.431938943097285E-3</v>
      </c>
      <c r="AA205" s="34">
        <f>IF(Situk!AA90="",ISBLANK(value),Situk!AA90/SUM(Situk!AA$2:AA90))</f>
        <v>4.3942186439033852E-2</v>
      </c>
      <c r="AB205" s="34">
        <f>IF(Situk!AB90="",ISBLANK(value),Situk!AB90/SUM(Situk!AB$2:AB90))</f>
        <v>1.9324049444531373E-2</v>
      </c>
      <c r="AC205" s="34">
        <f>IF(Situk!AC90="",ISBLANK(value),Situk!AC90/SUM(Situk!AC$2:AC90))</f>
        <v>3.7240150677727815E-3</v>
      </c>
      <c r="AD205" s="34">
        <f>IF(Situk!AD90="",ISBLANK(value),Situk!AD90/SUM(Situk!AD$2:AD90))</f>
        <v>1.8731556044615617E-2</v>
      </c>
      <c r="AE205" s="34">
        <f>IF(Situk!AE90="",ISBLANK(value),Situk!AE90/SUM(Situk!AE$2:AE90))</f>
        <v>7.0572921963025486E-3</v>
      </c>
      <c r="AF205" s="34">
        <f>IF(Situk!AF90="",ISBLANK(value),Situk!AF90/SUM(Situk!AF$2:AF90))</f>
        <v>2.2499584878507776E-2</v>
      </c>
      <c r="AG205" s="34">
        <f>IF(Situk!AG90="",ISBLANK(value),Situk!AG90/SUM(Situk!AG$2:AG90))</f>
        <v>6.915164909894593E-2</v>
      </c>
      <c r="AH205" s="34">
        <f>IF(Situk!AH90="",ISBLANK(value),Situk!AH90/SUM(Situk!AH$2:AH90))</f>
        <v>2.7576998397721205E-2</v>
      </c>
      <c r="AI205" s="34">
        <f>IF(Situk!AI90="",ISBLANK(value),Situk!AI90/SUM(Situk!AI$2:AI90))</f>
        <v>2.5896449340290589E-2</v>
      </c>
      <c r="AJ205" s="34">
        <f>IF(Situk!AJ90="",ISBLANK(value),Situk!AJ90/SUM(Situk!AJ$2:AJ90))</f>
        <v>2.1219717694540084E-2</v>
      </c>
    </row>
    <row r="206" spans="1:36" x14ac:dyDescent="0.25">
      <c r="A206" s="1">
        <v>44406</v>
      </c>
      <c r="B206" s="3">
        <v>210</v>
      </c>
      <c r="C206" s="34">
        <f>IF(Situk!C91="",ISBLANK(value),Situk!C91/SUM(Situk!C$2:C91))</f>
        <v>2.2762744015175161E-2</v>
      </c>
      <c r="D206" s="34">
        <f>IF(Situk!D91="",ISBLANK(value),Situk!D91/SUM(Situk!D$2:D91))</f>
        <v>2.1650914993324083E-2</v>
      </c>
      <c r="E206" s="34" t="b">
        <f>IF(Situk!E91="",ISBLANK(value),Situk!E91/SUM(Situk!E$2:E91))</f>
        <v>0</v>
      </c>
      <c r="F206" s="34" t="b">
        <f>IF(Situk!F91="",ISBLANK(value),Situk!F91/SUM(Situk!F$2:F91))</f>
        <v>0</v>
      </c>
      <c r="G206" s="34">
        <f>IF(Situk!G91="",ISBLANK(value),Situk!G91/SUM(Situk!G$2:G91))</f>
        <v>1.3509888899868712E-2</v>
      </c>
      <c r="H206" s="34">
        <f>IF(Situk!H91="",ISBLANK(value),Situk!H91/SUM(Situk!H$2:H91))</f>
        <v>1.0107015457788348E-2</v>
      </c>
      <c r="I206" s="34">
        <f>IF(Situk!I91="",ISBLANK(value),Situk!I91/SUM(Situk!I$2:I91))</f>
        <v>7.3928265540713139E-3</v>
      </c>
      <c r="J206" s="34">
        <f>IF(Situk!J91="",ISBLANK(value),Situk!J91/SUM(Situk!J$2:J91))</f>
        <v>2.1360612726260834E-2</v>
      </c>
      <c r="K206" s="34">
        <f>IF(Situk!K91="",ISBLANK(value),Situk!K91/SUM(Situk!K$2:K91))</f>
        <v>1.0862904573561361E-2</v>
      </c>
      <c r="L206" s="34">
        <f>IF(Situk!L91="",ISBLANK(value),Situk!L91/SUM(Situk!L$2:L91))</f>
        <v>1.6837944664031622E-2</v>
      </c>
      <c r="M206" s="34">
        <f>IF(Situk!M91="",ISBLANK(value),Situk!M91/SUM(Situk!M$2:M91))</f>
        <v>2.1924562054146033E-2</v>
      </c>
      <c r="N206" s="34">
        <f>IF(Situk!N91="",ISBLANK(value),Situk!N91/SUM(Situk!N$2:N91))</f>
        <v>9.9941211052322169E-3</v>
      </c>
      <c r="O206" s="34">
        <f>IF(Situk!O91="",ISBLANK(value),Situk!O91/SUM(Situk!O$2:O91))</f>
        <v>1.5402092359716792E-2</v>
      </c>
      <c r="P206" s="34">
        <f>IF(Situk!P91="",ISBLANK(value),Situk!P91/SUM(Situk!P$2:P91))</f>
        <v>1.2984447397722783E-2</v>
      </c>
      <c r="Q206" s="34">
        <f>IF(Situk!Q91="",ISBLANK(value),Situk!Q91/SUM(Situk!Q$2:Q91))</f>
        <v>3.6915376192710779E-3</v>
      </c>
      <c r="R206" s="34">
        <f>IF(Situk!R91="",ISBLANK(value),Situk!R91/SUM(Situk!R$2:R91))</f>
        <v>1.0725814849526189E-2</v>
      </c>
      <c r="S206" s="34">
        <f>IF(Situk!S91="",ISBLANK(value),Situk!S91/SUM(Situk!S$2:S91))</f>
        <v>1.9229350579093613E-2</v>
      </c>
      <c r="T206" s="34">
        <f>IF(Situk!T91="",ISBLANK(value),Situk!T91/SUM(Situk!T$2:T91))</f>
        <v>2.6712401535963089E-3</v>
      </c>
      <c r="U206" s="34">
        <f>IF(Situk!U91="",ISBLANK(value),Situk!U91/SUM(Situk!U$2:U91))</f>
        <v>3.3290577498636238E-2</v>
      </c>
      <c r="V206" s="34">
        <f>IF(Situk!V91="",ISBLANK(value),Situk!V91/SUM(Situk!V$2:V91))</f>
        <v>1.1344211344211345E-2</v>
      </c>
      <c r="W206" s="34" t="b">
        <f>IF(Situk!W91="",ISBLANK(value),Situk!W91/SUM(Situk!W$2:W91))</f>
        <v>0</v>
      </c>
      <c r="X206" s="34">
        <f>IF(Situk!X91="",ISBLANK(value),Situk!X91/SUM(Situk!X$2:X91))</f>
        <v>8.1411465031777947E-3</v>
      </c>
      <c r="Y206" s="34">
        <f>IF(Situk!Y91="",ISBLANK(value),Situk!Y91/SUM(Situk!Y$2:Y91))</f>
        <v>9.8465983614347899E-3</v>
      </c>
      <c r="Z206" s="34">
        <f>IF(Situk!Z91="",ISBLANK(value),Situk!Z91/SUM(Situk!Z$2:Z91))</f>
        <v>1.6567105685070603E-2</v>
      </c>
      <c r="AA206" s="34">
        <f>IF(Situk!AA91="",ISBLANK(value),Situk!AA91/SUM(Situk!AA$2:AA91))</f>
        <v>4.7104061523672192E-2</v>
      </c>
      <c r="AB206" s="34">
        <f>IF(Situk!AB91="",ISBLANK(value),Situk!AB91/SUM(Situk!AB$2:AB91))</f>
        <v>1.0519434720155513E-2</v>
      </c>
      <c r="AC206" s="34">
        <f>IF(Situk!AC91="",ISBLANK(value),Situk!AC91/SUM(Situk!AC$2:AC91))</f>
        <v>2.5150915957858615E-2</v>
      </c>
      <c r="AD206" s="34">
        <f>IF(Situk!AD91="",ISBLANK(value),Situk!AD91/SUM(Situk!AD$2:AD91))</f>
        <v>2.4374771257777237E-2</v>
      </c>
      <c r="AE206" s="34">
        <f>IF(Situk!AE91="",ISBLANK(value),Situk!AE91/SUM(Situk!AE$2:AE91))</f>
        <v>6.6266642422773093E-3</v>
      </c>
      <c r="AF206" s="34">
        <f>IF(Situk!AF91="",ISBLANK(value),Situk!AF91/SUM(Situk!AF$2:AF91))</f>
        <v>2.749256503074915E-2</v>
      </c>
      <c r="AG206" s="34">
        <f>IF(Situk!AG91="",ISBLANK(value),Situk!AG91/SUM(Situk!AG$2:AG91))</f>
        <v>2.0401365642434839E-2</v>
      </c>
      <c r="AH206" s="34">
        <f>IF(Situk!AH91="",ISBLANK(value),Situk!AH91/SUM(Situk!AH$2:AH91))</f>
        <v>1.8573200775776212E-2</v>
      </c>
      <c r="AI206" s="34">
        <f>IF(Situk!AI91="",ISBLANK(value),Situk!AI91/SUM(Situk!AI$2:AI91))</f>
        <v>2.1438641130557372E-2</v>
      </c>
      <c r="AJ206" s="34">
        <f>IF(Situk!AJ91="",ISBLANK(value),Situk!AJ91/SUM(Situk!AJ$2:AJ91))</f>
        <v>8.9990722605916909E-3</v>
      </c>
    </row>
    <row r="207" spans="1:36" x14ac:dyDescent="0.25">
      <c r="A207" s="1">
        <v>44407</v>
      </c>
      <c r="B207" s="3">
        <v>211</v>
      </c>
      <c r="C207" s="34">
        <f>IF(Situk!C92="",ISBLANK(value),Situk!C92/SUM(Situk!C$2:C92))</f>
        <v>2.5139860958310899E-2</v>
      </c>
      <c r="D207" s="34">
        <f>IF(Situk!D92="",ISBLANK(value),Situk!D92/SUM(Situk!D$2:D92))</f>
        <v>6.1534858912146951E-3</v>
      </c>
      <c r="E207" s="34" t="b">
        <f>IF(Situk!E92="",ISBLANK(value),Situk!E92/SUM(Situk!E$2:E92))</f>
        <v>0</v>
      </c>
      <c r="F207" s="34" t="b">
        <f>IF(Situk!F92="",ISBLANK(value),Situk!F92/SUM(Situk!F$2:F92))</f>
        <v>0</v>
      </c>
      <c r="G207" s="34">
        <f>IF(Situk!G92="",ISBLANK(value),Situk!G92/SUM(Situk!G$2:G92))</f>
        <v>4.3431816265144911E-3</v>
      </c>
      <c r="H207" s="34">
        <f>IF(Situk!H92="",ISBLANK(value),Situk!H92/SUM(Situk!H$2:H92))</f>
        <v>3.6651734478545779E-3</v>
      </c>
      <c r="I207" s="34">
        <f>IF(Situk!I92="",ISBLANK(value),Situk!I92/SUM(Situk!I$2:I92))</f>
        <v>3.4779329649451046E-2</v>
      </c>
      <c r="J207" s="34">
        <f>IF(Situk!J92="",ISBLANK(value),Situk!J92/SUM(Situk!J$2:J92))</f>
        <v>4.6664982314300149E-2</v>
      </c>
      <c r="K207" s="34">
        <f>IF(Situk!K92="",ISBLANK(value),Situk!K92/SUM(Situk!K$2:K92))</f>
        <v>1.4277767476358243E-3</v>
      </c>
      <c r="L207" s="34">
        <f>IF(Situk!L92="",ISBLANK(value),Situk!L92/SUM(Situk!L$2:L92))</f>
        <v>2.2134041072946996E-2</v>
      </c>
      <c r="M207" s="34">
        <f>IF(Situk!M92="",ISBLANK(value),Situk!M92/SUM(Situk!M$2:M92))</f>
        <v>1.1834957316547382E-2</v>
      </c>
      <c r="N207" s="34">
        <f>IF(Situk!N92="",ISBLANK(value),Situk!N92/SUM(Situk!N$2:N92))</f>
        <v>4.0072459790305758E-3</v>
      </c>
      <c r="O207" s="34">
        <f>IF(Situk!O92="",ISBLANK(value),Situk!O92/SUM(Situk!O$2:O92))</f>
        <v>2.6515443767199033E-2</v>
      </c>
      <c r="P207" s="34">
        <f>IF(Situk!P92="",ISBLANK(value),Situk!P92/SUM(Situk!P$2:P92))</f>
        <v>2.3105668520500361E-2</v>
      </c>
      <c r="Q207" s="34">
        <f>IF(Situk!Q92="",ISBLANK(value),Situk!Q92/SUM(Situk!Q$2:Q92))</f>
        <v>1.7036194224914664E-2</v>
      </c>
      <c r="R207" s="34">
        <f>IF(Situk!R92="",ISBLANK(value),Situk!R92/SUM(Situk!R$2:R92))</f>
        <v>8.2490995701173467E-3</v>
      </c>
      <c r="S207" s="34">
        <f>IF(Situk!S92="",ISBLANK(value),Situk!S92/SUM(Situk!S$2:S92))</f>
        <v>1.8898488120950325E-3</v>
      </c>
      <c r="T207" s="34">
        <f>IF(Situk!T92="",ISBLANK(value),Situk!T92/SUM(Situk!T$2:T92))</f>
        <v>1.9994244081249337E-3</v>
      </c>
      <c r="U207" s="34">
        <f>IF(Situk!U92="",ISBLANK(value),Situk!U92/SUM(Situk!U$2:U92))</f>
        <v>3.1665357984153042E-2</v>
      </c>
      <c r="V207" s="34">
        <f>IF(Situk!V92="",ISBLANK(value),Situk!V92/SUM(Situk!V$2:V92))</f>
        <v>5.7635983263598325E-2</v>
      </c>
      <c r="W207" s="34" t="b">
        <f>IF(Situk!W92="",ISBLANK(value),Situk!W92/SUM(Situk!W$2:W92))</f>
        <v>0</v>
      </c>
      <c r="X207" s="34">
        <f>IF(Situk!X92="",ISBLANK(value),Situk!X92/SUM(Situk!X$2:X92))</f>
        <v>3.2731798382078406E-3</v>
      </c>
      <c r="Y207" s="34">
        <f>IF(Situk!Y92="",ISBLANK(value),Situk!Y92/SUM(Situk!Y$2:Y92))</f>
        <v>8.0327343352252379E-3</v>
      </c>
      <c r="Z207" s="34">
        <f>IF(Situk!Z92="",ISBLANK(value),Situk!Z92/SUM(Situk!Z$2:Z92))</f>
        <v>8.7000541545996096E-3</v>
      </c>
      <c r="AA207" s="34">
        <f>IF(Situk!AA92="",ISBLANK(value),Situk!AA92/SUM(Situk!AA$2:AA92))</f>
        <v>1.174729611224788E-2</v>
      </c>
      <c r="AB207" s="34">
        <f>IF(Situk!AB92="",ISBLANK(value),Situk!AB92/SUM(Situk!AB$2:AB92))</f>
        <v>3.7959281601316151E-3</v>
      </c>
      <c r="AC207" s="34">
        <f>IF(Situk!AC92="",ISBLANK(value),Situk!AC92/SUM(Situk!AC$2:AC92))</f>
        <v>4.287626537270978E-4</v>
      </c>
      <c r="AD207" s="34">
        <f>IF(Situk!AD92="",ISBLANK(value),Situk!AD92/SUM(Situk!AD$2:AD92))</f>
        <v>2.561664190193165E-2</v>
      </c>
      <c r="AE207" s="34">
        <f>IF(Situk!AE92="",ISBLANK(value),Situk!AE92/SUM(Situk!AE$2:AE92))</f>
        <v>6.1841180604356996E-3</v>
      </c>
      <c r="AF207" s="34">
        <f>IF(Situk!AF92="",ISBLANK(value),Situk!AF92/SUM(Situk!AF$2:AF92))</f>
        <v>3.3076132356576839E-2</v>
      </c>
      <c r="AG207" s="34">
        <f>IF(Situk!AG92="",ISBLANK(value),Situk!AG92/SUM(Situk!AG$2:AG92))</f>
        <v>2.6034063260340634E-2</v>
      </c>
      <c r="AH207" s="34">
        <f>IF(Situk!AH92="",ISBLANK(value),Situk!AH92/SUM(Situk!AH$2:AH92))</f>
        <v>1.390420399724328E-2</v>
      </c>
      <c r="AI207" s="34">
        <f>IF(Situk!AI92="",ISBLANK(value),Situk!AI92/SUM(Situk!AI$2:AI92))</f>
        <v>1.9586030204962242E-2</v>
      </c>
      <c r="AJ207" s="34">
        <f>IF(Situk!AJ92="",ISBLANK(value),Situk!AJ92/SUM(Situk!AJ$2:AJ92))</f>
        <v>3.3485767801456595E-2</v>
      </c>
    </row>
    <row r="208" spans="1:36" x14ac:dyDescent="0.25">
      <c r="A208" s="1">
        <v>44408</v>
      </c>
      <c r="B208" s="3">
        <v>212</v>
      </c>
      <c r="C208" s="34">
        <f>IF(Situk!C93="",ISBLANK(value),Situk!C93/SUM(Situk!C$2:C93))</f>
        <v>8.7475056847185484E-3</v>
      </c>
      <c r="D208" s="34">
        <f>IF(Situk!D93="",ISBLANK(value),Situk!D93/SUM(Situk!D$2:D93))</f>
        <v>5.9230520530229548E-3</v>
      </c>
      <c r="E208" s="34" t="b">
        <f>IF(Situk!E93="",ISBLANK(value),Situk!E93/SUM(Situk!E$2:E93))</f>
        <v>0</v>
      </c>
      <c r="F208" s="34" t="b">
        <f>IF(Situk!F93="",ISBLANK(value),Situk!F93/SUM(Situk!F$2:F93))</f>
        <v>0</v>
      </c>
      <c r="G208" s="34">
        <f>IF(Situk!G93="",ISBLANK(value),Situk!G93/SUM(Situk!G$2:G93))</f>
        <v>2.5464009314430519E-2</v>
      </c>
      <c r="H208" s="34">
        <f>IF(Situk!H93="",ISBLANK(value),Situk!H93/SUM(Situk!H$2:H93))</f>
        <v>2.0932634974717725E-2</v>
      </c>
      <c r="I208" s="34">
        <f>IF(Situk!I93="",ISBLANK(value),Situk!I93/SUM(Situk!I$2:I93))</f>
        <v>5.4524211346228743E-3</v>
      </c>
      <c r="J208" s="34">
        <f>IF(Situk!J93="",ISBLANK(value),Situk!J93/SUM(Situk!J$2:J93))</f>
        <v>3.1800391389432484E-2</v>
      </c>
      <c r="K208" s="34">
        <f>IF(Situk!K93="",ISBLANK(value),Situk!K93/SUM(Situk!K$2:K93))</f>
        <v>1.607341592016201E-2</v>
      </c>
      <c r="L208" s="34">
        <f>IF(Situk!L93="",ISBLANK(value),Situk!L93/SUM(Situk!L$2:L93))</f>
        <v>1.2443381342561963E-2</v>
      </c>
      <c r="M208" s="34">
        <f>IF(Situk!M93="",ISBLANK(value),Situk!M93/SUM(Situk!M$2:M93))</f>
        <v>1.3860544217687076E-2</v>
      </c>
      <c r="N208" s="34">
        <f>IF(Situk!N93="",ISBLANK(value),Situk!N93/SUM(Situk!N$2:N93))</f>
        <v>6.7066521264994546E-3</v>
      </c>
      <c r="O208" s="34">
        <f>IF(Situk!O93="",ISBLANK(value),Situk!O93/SUM(Situk!O$2:O93))</f>
        <v>4.3530586638670524E-3</v>
      </c>
      <c r="P208" s="34">
        <f>IF(Situk!P93="",ISBLANK(value),Situk!P93/SUM(Situk!P$2:P93))</f>
        <v>5.8776335984372817E-3</v>
      </c>
      <c r="Q208" s="34">
        <f>IF(Situk!Q93="",ISBLANK(value),Situk!Q93/SUM(Situk!Q$2:Q93))</f>
        <v>3.2948676689194367E-3</v>
      </c>
      <c r="R208" s="34">
        <f>IF(Situk!R93="",ISBLANK(value),Situk!R93/SUM(Situk!R$2:R93))</f>
        <v>3.7188490460505874E-2</v>
      </c>
      <c r="S208" s="34">
        <f>IF(Situk!S93="",ISBLANK(value),Situk!S93/SUM(Situk!S$2:S93))</f>
        <v>2.2529140954060142E-3</v>
      </c>
      <c r="T208" s="34">
        <f>IF(Situk!T93="",ISBLANK(value),Situk!T93/SUM(Situk!T$2:T93))</f>
        <v>6.8746615319814674E-3</v>
      </c>
      <c r="U208" s="34">
        <f>IF(Situk!U93="",ISBLANK(value),Situk!U93/SUM(Situk!U$2:U93))</f>
        <v>1.6166638575200853E-2</v>
      </c>
      <c r="V208" s="34">
        <f>IF(Situk!V93="",ISBLANK(value),Situk!V93/SUM(Situk!V$2:V93))</f>
        <v>2.532523143428082E-2</v>
      </c>
      <c r="W208" s="34" t="b">
        <f>IF(Situk!W93="",ISBLANK(value),Situk!W93/SUM(Situk!W$2:W93))</f>
        <v>0</v>
      </c>
      <c r="X208" s="34">
        <f>IF(Situk!X93="",ISBLANK(value),Situk!X93/SUM(Situk!X$2:X93))</f>
        <v>1.1685147431753768E-3</v>
      </c>
      <c r="Y208" s="34">
        <f>IF(Situk!Y93="",ISBLANK(value),Situk!Y93/SUM(Situk!Y$2:Y93))</f>
        <v>6.7836213231830254E-4</v>
      </c>
      <c r="Z208" s="34">
        <f>IF(Situk!Z93="",ISBLANK(value),Situk!Z93/SUM(Situk!Z$2:Z93))</f>
        <v>6.0031595576619272E-3</v>
      </c>
      <c r="AA208" s="34">
        <f>IF(Situk!AA93="",ISBLANK(value),Situk!AA93/SUM(Situk!AA$2:AA93))</f>
        <v>2.0612653879186944E-2</v>
      </c>
      <c r="AB208" s="34">
        <f>IF(Situk!AB93="",ISBLANK(value),Situk!AB93/SUM(Situk!AB$2:AB93))</f>
        <v>1.0328861450789505E-2</v>
      </c>
      <c r="AC208" s="34">
        <f>IF(Situk!AC93="",ISBLANK(value),Situk!AC93/SUM(Situk!AC$2:AC93))</f>
        <v>8.0806613902056987E-3</v>
      </c>
      <c r="AD208" s="34">
        <f>IF(Situk!AD93="",ISBLANK(value),Situk!AD93/SUM(Situk!AD$2:AD93))</f>
        <v>4.4457569940594507E-2</v>
      </c>
      <c r="AE208" s="34">
        <f>IF(Situk!AE93="",ISBLANK(value),Situk!AE93/SUM(Situk!AE$2:AE93))</f>
        <v>5.7493062903000419E-3</v>
      </c>
      <c r="AF208" s="34">
        <f>IF(Situk!AF93="",ISBLANK(value),Situk!AF93/SUM(Situk!AF$2:AF93))</f>
        <v>1.9181683597937618E-2</v>
      </c>
      <c r="AG208" s="34">
        <f>IF(Situk!AG93="",ISBLANK(value),Situk!AG93/SUM(Situk!AG$2:AG93))</f>
        <v>2.4641063164972513E-2</v>
      </c>
      <c r="AH208" s="34">
        <f>IF(Situk!AH93="",ISBLANK(value),Situk!AH93/SUM(Situk!AH$2:AH93))</f>
        <v>3.8787629149074931E-3</v>
      </c>
      <c r="AI208" s="34">
        <f>IF(Situk!AI93="",ISBLANK(value),Situk!AI93/SUM(Situk!AI$2:AI93))</f>
        <v>1.1825843632366169E-2</v>
      </c>
      <c r="AJ208" s="34">
        <f>IF(Situk!AJ93="",ISBLANK(value),Situk!AJ93/SUM(Situk!AJ$2:AJ93))</f>
        <v>7.7995255041518391E-3</v>
      </c>
    </row>
    <row r="209" spans="1:36" x14ac:dyDescent="0.25">
      <c r="A209" s="1">
        <v>44409</v>
      </c>
      <c r="B209" s="3">
        <v>213</v>
      </c>
      <c r="C209" s="34">
        <f>IF(Situk!C94="",ISBLANK(value),Situk!C94/SUM(Situk!C$2:C94))</f>
        <v>2.3380170837287899E-3</v>
      </c>
      <c r="D209" s="34">
        <f>IF(Situk!D94="",ISBLANK(value),Situk!D94/SUM(Situk!D$2:D94))</f>
        <v>9.4412133944813091E-3</v>
      </c>
      <c r="E209" s="34" t="b">
        <f>IF(Situk!E94="",ISBLANK(value),Situk!E94/SUM(Situk!E$2:E94))</f>
        <v>0</v>
      </c>
      <c r="F209" s="34" t="b">
        <f>IF(Situk!F94="",ISBLANK(value),Situk!F94/SUM(Situk!F$2:F94))</f>
        <v>0</v>
      </c>
      <c r="G209" s="34">
        <f>IF(Situk!G94="",ISBLANK(value),Situk!G94/SUM(Situk!G$2:G94))</f>
        <v>1.8103320735430594E-2</v>
      </c>
      <c r="H209" s="34">
        <f>IF(Situk!H94="",ISBLANK(value),Situk!H94/SUM(Situk!H$2:H94))</f>
        <v>1.3110355929171884E-2</v>
      </c>
      <c r="I209" s="34">
        <f>IF(Situk!I94="",ISBLANK(value),Situk!I94/SUM(Situk!I$2:I94))</f>
        <v>1.2703114541648271E-2</v>
      </c>
      <c r="J209" s="34">
        <f>IF(Situk!J94="",ISBLANK(value),Situk!J94/SUM(Situk!J$2:J94))</f>
        <v>1.6858661407854549E-2</v>
      </c>
      <c r="K209" s="34">
        <f>IF(Situk!K94="",ISBLANK(value),Situk!K94/SUM(Situk!K$2:K94))</f>
        <v>5.6239908564793819E-3</v>
      </c>
      <c r="L209" s="34">
        <f>IF(Situk!L94="",ISBLANK(value),Situk!L94/SUM(Situk!L$2:L94))</f>
        <v>1.0076074361428787E-2</v>
      </c>
      <c r="M209" s="34">
        <f>IF(Situk!M94="",ISBLANK(value),Situk!M94/SUM(Situk!M$2:M94))</f>
        <v>1.8916720545602436E-2</v>
      </c>
      <c r="N209" s="34">
        <f>IF(Situk!N94="",ISBLANK(value),Situk!N94/SUM(Situk!N$2:N94))</f>
        <v>1.0235838025508644E-2</v>
      </c>
      <c r="O209" s="34">
        <f>IF(Situk!O94="",ISBLANK(value),Situk!O94/SUM(Situk!O$2:O94))</f>
        <v>1.7892288423689391E-3</v>
      </c>
      <c r="P209" s="34">
        <f>IF(Situk!P94="",ISBLANK(value),Situk!P94/SUM(Situk!P$2:P94))</f>
        <v>7.8560304550960372E-3</v>
      </c>
      <c r="Q209" s="34">
        <f>IF(Situk!Q94="",ISBLANK(value),Situk!Q94/SUM(Situk!Q$2:Q94))</f>
        <v>7.860726775125438E-3</v>
      </c>
      <c r="R209" s="34">
        <f>IF(Situk!R94="",ISBLANK(value),Situk!R94/SUM(Situk!R$2:R94))</f>
        <v>2.9832748495701143E-2</v>
      </c>
      <c r="S209" s="34">
        <f>IF(Situk!S94="",ISBLANK(value),Situk!S94/SUM(Situk!S$2:S94))</f>
        <v>1.440880457606256E-2</v>
      </c>
      <c r="T209" s="34" t="b">
        <f>IF(Situk!T94="",ISBLANK(value),Situk!T94/SUM(Situk!T$2:T94))</f>
        <v>0</v>
      </c>
      <c r="U209" s="34">
        <f>IF(Situk!U94="",ISBLANK(value),Situk!U94/SUM(Situk!U$2:U94))</f>
        <v>5.9617720564623094E-3</v>
      </c>
      <c r="V209" s="34">
        <f>IF(Situk!V94="",ISBLANK(value),Situk!V94/SUM(Situk!V$2:V94))</f>
        <v>3.3178905864958107E-2</v>
      </c>
      <c r="W209" s="34" t="b">
        <f>IF(Situk!W94="",ISBLANK(value),Situk!W94/SUM(Situk!W$2:W94))</f>
        <v>0</v>
      </c>
      <c r="X209" s="34">
        <f>IF(Situk!X94="",ISBLANK(value),Situk!X94/SUM(Situk!X$2:X94))</f>
        <v>5.6734608110947677E-3</v>
      </c>
      <c r="Y209" s="34">
        <f>IF(Situk!Y94="",ISBLANK(value),Situk!Y94/SUM(Situk!Y$2:Y94))</f>
        <v>1.8839842498916709E-4</v>
      </c>
      <c r="Z209" s="34">
        <f>IF(Situk!Z94="",ISBLANK(value),Situk!Z94/SUM(Situk!Z$2:Z94))</f>
        <v>3.8700502407124624E-3</v>
      </c>
      <c r="AA209" s="34">
        <f>IF(Situk!AA94="",ISBLANK(value),Situk!AA94/SUM(Situk!AA$2:AA94))</f>
        <v>1.0464066290125534E-2</v>
      </c>
      <c r="AB209" s="34">
        <f>IF(Situk!AB94="",ISBLANK(value),Situk!AB94/SUM(Situk!AB$2:AB94))</f>
        <v>2.7653510811930758E-3</v>
      </c>
      <c r="AC209" s="34">
        <f>IF(Situk!AC94="",ISBLANK(value),Situk!AC94/SUM(Situk!AC$2:AC94))</f>
        <v>1.6576896396947812E-2</v>
      </c>
      <c r="AD209" s="34">
        <f>IF(Situk!AD94="",ISBLANK(value),Situk!AD94/SUM(Situk!AD$2:AD94))</f>
        <v>3.0022916574853467E-2</v>
      </c>
      <c r="AE209" s="34">
        <f>IF(Situk!AE94="",ISBLANK(value),Situk!AE94/SUM(Situk!AE$2:AE94))</f>
        <v>4.926401938777537E-3</v>
      </c>
      <c r="AF209" s="34">
        <f>IF(Situk!AF94="",ISBLANK(value),Situk!AF94/SUM(Situk!AF$2:AF94))</f>
        <v>2.2870682129941391E-2</v>
      </c>
      <c r="AG209" s="34">
        <f>IF(Situk!AG94="",ISBLANK(value),Situk!AG94/SUM(Situk!AG$2:AG94))</f>
        <v>1.6799533346295935E-2</v>
      </c>
      <c r="AH209" s="34">
        <f>IF(Situk!AH94="",ISBLANK(value),Situk!AH94/SUM(Situk!AH$2:AH94))</f>
        <v>1.4811808866795171E-2</v>
      </c>
      <c r="AI209" s="34">
        <f>IF(Situk!AI94="",ISBLANK(value),Situk!AI94/SUM(Situk!AI$2:AI94))</f>
        <v>1.8569980710759472E-2</v>
      </c>
      <c r="AJ209" s="34">
        <f>IF(Situk!AJ94="",ISBLANK(value),Situk!AJ94/SUM(Situk!AJ$2:AJ94))</f>
        <v>2.713931257333E-2</v>
      </c>
    </row>
    <row r="210" spans="1:36" x14ac:dyDescent="0.25">
      <c r="A210" s="1">
        <v>44410</v>
      </c>
      <c r="B210" s="3">
        <v>214</v>
      </c>
      <c r="C210" s="34">
        <f>IF(Situk!C95="",ISBLANK(value),Situk!C95/SUM(Situk!C$2:C95))</f>
        <v>2.9628464890606047E-2</v>
      </c>
      <c r="D210" s="34">
        <f>IF(Situk!D95="",ISBLANK(value),Situk!D95/SUM(Situk!D$2:D95))</f>
        <v>1.4990536277602523E-2</v>
      </c>
      <c r="E210" s="34" t="b">
        <f>IF(Situk!E95="",ISBLANK(value),Situk!E95/SUM(Situk!E$2:E95))</f>
        <v>0</v>
      </c>
      <c r="F210" s="34" t="b">
        <f>IF(Situk!F95="",ISBLANK(value),Situk!F95/SUM(Situk!F$2:F95))</f>
        <v>0</v>
      </c>
      <c r="G210" s="34">
        <f>IF(Situk!G95="",ISBLANK(value),Situk!G95/SUM(Situk!G$2:G95))</f>
        <v>1.2065002192428812E-2</v>
      </c>
      <c r="H210" s="34">
        <f>IF(Situk!H95="",ISBLANK(value),Situk!H95/SUM(Situk!H$2:H95))</f>
        <v>3.4119374622095536E-2</v>
      </c>
      <c r="I210" s="34">
        <f>IF(Situk!I95="",ISBLANK(value),Situk!I95/SUM(Situk!I$2:I95))</f>
        <v>6.0723587362699581E-3</v>
      </c>
      <c r="J210" s="34">
        <f>IF(Situk!J95="",ISBLANK(value),Situk!J95/SUM(Situk!J$2:J95))</f>
        <v>1.5461476535492732E-2</v>
      </c>
      <c r="K210" s="34">
        <f>IF(Situk!K95="",ISBLANK(value),Situk!K95/SUM(Situk!K$2:K95))</f>
        <v>3.014040891015941E-2</v>
      </c>
      <c r="L210" s="34">
        <f>IF(Situk!L95="",ISBLANK(value),Situk!L95/SUM(Situk!L$2:L95))</f>
        <v>8.0459770114942528E-3</v>
      </c>
      <c r="M210" s="34">
        <f>IF(Situk!M95="",ISBLANK(value),Situk!M95/SUM(Situk!M$2:M95))</f>
        <v>1.3842040312628548E-2</v>
      </c>
      <c r="N210" s="34">
        <f>IF(Situk!N95="",ISBLANK(value),Situk!N95/SUM(Situk!N$2:N95))</f>
        <v>1.6506846891475885E-2</v>
      </c>
      <c r="O210" s="34">
        <f>IF(Situk!O95="",ISBLANK(value),Situk!O95/SUM(Situk!O$2:O95))</f>
        <v>1.1745983631403455E-2</v>
      </c>
      <c r="P210" s="34">
        <f>IF(Situk!P95="",ISBLANK(value),Situk!P95/SUM(Situk!P$2:P95))</f>
        <v>6.2421543170601687E-3</v>
      </c>
      <c r="Q210" s="34">
        <f>IF(Situk!Q95="",ISBLANK(value),Situk!Q95/SUM(Situk!Q$2:Q95))</f>
        <v>5.3084496604709546E-3</v>
      </c>
      <c r="R210" s="34">
        <f>IF(Situk!R95="",ISBLANK(value),Situk!R95/SUM(Situk!R$2:R95))</f>
        <v>1.1384769443517238E-2</v>
      </c>
      <c r="S210" s="34">
        <f>IF(Situk!S95="",ISBLANK(value),Situk!S95/SUM(Situk!S$2:S95))</f>
        <v>1.3171057019006335E-2</v>
      </c>
      <c r="T210" s="34" t="b">
        <f>IF(Situk!T95="",ISBLANK(value),Situk!T95/SUM(Situk!T$2:T95))</f>
        <v>0</v>
      </c>
      <c r="U210" s="34">
        <f>IF(Situk!U95="",ISBLANK(value),Situk!U95/SUM(Situk!U$2:U95))</f>
        <v>3.949415298787684E-2</v>
      </c>
      <c r="V210" s="34">
        <f>IF(Situk!V95="",ISBLANK(value),Situk!V95/SUM(Situk!V$2:V95))</f>
        <v>1.6385495443087067E-2</v>
      </c>
      <c r="W210" s="34" t="b">
        <f>IF(Situk!W95="",ISBLANK(value),Situk!W95/SUM(Situk!W$2:W95))</f>
        <v>0</v>
      </c>
      <c r="X210" s="34">
        <f>IF(Situk!X95="",ISBLANK(value),Situk!X95/SUM(Situk!X$2:X95))</f>
        <v>5.2869069135529244E-3</v>
      </c>
      <c r="Y210" s="34">
        <f>IF(Situk!Y95="",ISBLANK(value),Situk!Y95/SUM(Situk!Y$2:Y95))</f>
        <v>2.5369263727590486E-3</v>
      </c>
      <c r="Z210" s="34">
        <f>IF(Situk!Z95="",ISBLANK(value),Situk!Z95/SUM(Situk!Z$2:Z95))</f>
        <v>6.001969758414924E-3</v>
      </c>
      <c r="AA210" s="34">
        <f>IF(Situk!AA95="",ISBLANK(value),Situk!AA95/SUM(Situk!AA$2:AA95))</f>
        <v>2.9069967337115352E-2</v>
      </c>
      <c r="AB210" s="34">
        <f>IF(Situk!AB95="",ISBLANK(value),Situk!AB95/SUM(Situk!AB$2:AB95))</f>
        <v>2.1097224449151469E-3</v>
      </c>
      <c r="AC210" s="34">
        <f>IF(Situk!AC95="",ISBLANK(value),Situk!AC95/SUM(Situk!AC$2:AC95))</f>
        <v>1.6849199663016005E-2</v>
      </c>
      <c r="AD210" s="34">
        <f>IF(Situk!AD95="",ISBLANK(value),Situk!AD95/SUM(Situk!AD$2:AD95))</f>
        <v>1.3424058957162577E-2</v>
      </c>
      <c r="AE210" s="34">
        <f>IF(Situk!AE95="",ISBLANK(value),Situk!AE95/SUM(Situk!AE$2:AE95))</f>
        <v>4.7251878212732305E-3</v>
      </c>
      <c r="AF210" s="34">
        <f>IF(Situk!AF95="",ISBLANK(value),Situk!AF95/SUM(Situk!AF$2:AF95))</f>
        <v>2.1082315026185041E-2</v>
      </c>
      <c r="AG210" s="34">
        <f>IF(Situk!AG95="",ISBLANK(value),Situk!AG95/SUM(Situk!AG$2:AG95))</f>
        <v>1.8631370570197569E-3</v>
      </c>
      <c r="AH210" s="34">
        <f>IF(Situk!AH95="",ISBLANK(value),Situk!AH95/SUM(Situk!AH$2:AH95))</f>
        <v>2.7861334385324722E-2</v>
      </c>
      <c r="AI210" s="34">
        <f>IF(Situk!AI95="",ISBLANK(value),Situk!AI95/SUM(Situk!AI$2:AI95))</f>
        <v>1.2015891986175264E-2</v>
      </c>
      <c r="AJ210" s="34">
        <f>IF(Situk!AJ95="",ISBLANK(value),Situk!AJ95/SUM(Situk!AJ$2:AJ95))</f>
        <v>1.4855518711511133E-2</v>
      </c>
    </row>
    <row r="211" spans="1:36" x14ac:dyDescent="0.25">
      <c r="A211" s="1">
        <v>44411</v>
      </c>
      <c r="B211" s="3">
        <v>215</v>
      </c>
      <c r="C211" s="34">
        <f>IF(Situk!C96="",ISBLANK(value),Situk!C96/SUM(Situk!C$2:C96))</f>
        <v>1.2787436904094223E-3</v>
      </c>
      <c r="D211" s="34">
        <f>IF(Situk!D96="",ISBLANK(value),Situk!D96/SUM(Situk!D$2:D96))</f>
        <v>1.2621008434770691E-2</v>
      </c>
      <c r="E211" s="34" t="b">
        <f>IF(Situk!E96="",ISBLANK(value),Situk!E96/SUM(Situk!E$2:E96))</f>
        <v>0</v>
      </c>
      <c r="F211" s="34" t="b">
        <f>IF(Situk!F96="",ISBLANK(value),Situk!F96/SUM(Situk!F$2:F96))</f>
        <v>0</v>
      </c>
      <c r="G211" s="34">
        <f>IF(Situk!G96="",ISBLANK(value),Situk!G96/SUM(Situk!G$2:G96))</f>
        <v>1.0726256983240224E-2</v>
      </c>
      <c r="H211" s="34">
        <f>IF(Situk!H96="",ISBLANK(value),Situk!H96/SUM(Situk!H$2:H96))</f>
        <v>3.5635745701719311E-2</v>
      </c>
      <c r="I211" s="34">
        <f>IF(Situk!I96="",ISBLANK(value),Situk!I96/SUM(Situk!I$2:I96))</f>
        <v>1.3185830819085932E-2</v>
      </c>
      <c r="J211" s="34">
        <f>IF(Situk!J96="",ISBLANK(value),Situk!J96/SUM(Situk!J$2:J96))</f>
        <v>5.3929303158043477E-3</v>
      </c>
      <c r="K211" s="34">
        <f>IF(Situk!K96="",ISBLANK(value),Situk!K96/SUM(Situk!K$2:K96))</f>
        <v>1.7137916126242974E-2</v>
      </c>
      <c r="L211" s="34">
        <f>IF(Situk!L96="",ISBLANK(value),Situk!L96/SUM(Situk!L$2:L96))</f>
        <v>1.0116500531796482E-2</v>
      </c>
      <c r="M211" s="34">
        <f>IF(Situk!M96="",ISBLANK(value),Situk!M96/SUM(Situk!M$2:M96))</f>
        <v>2.3635962005743319E-2</v>
      </c>
      <c r="N211" s="34">
        <f>IF(Situk!N96="",ISBLANK(value),Situk!N96/SUM(Situk!N$2:N96))</f>
        <v>5.2550413195433895E-2</v>
      </c>
      <c r="O211" s="34">
        <f>IF(Situk!O96="",ISBLANK(value),Situk!O96/SUM(Situk!O$2:O96))</f>
        <v>6.923540036122818E-3</v>
      </c>
      <c r="P211" s="34">
        <f>IF(Situk!P96="",ISBLANK(value),Situk!P96/SUM(Situk!P$2:P96))</f>
        <v>1.4489560737527114E-2</v>
      </c>
      <c r="Q211" s="34">
        <f>IF(Situk!Q96="",ISBLANK(value),Situk!Q96/SUM(Situk!Q$2:Q96))</f>
        <v>1.192486438829032E-2</v>
      </c>
      <c r="R211" s="34">
        <f>IF(Situk!R96="",ISBLANK(value),Situk!R96/SUM(Situk!R$2:R96))</f>
        <v>2.0538748058802236E-2</v>
      </c>
      <c r="S211" s="34">
        <f>IF(Situk!S96="",ISBLANK(value),Situk!S96/SUM(Situk!S$2:S96))</f>
        <v>4.9531935063396133E-3</v>
      </c>
      <c r="T211" s="34" t="b">
        <f>IF(Situk!T96="",ISBLANK(value),Situk!T96/SUM(Situk!T$2:T96))</f>
        <v>0</v>
      </c>
      <c r="U211" s="34">
        <f>IF(Situk!U96="",ISBLANK(value),Situk!U96/SUM(Situk!U$2:U96))</f>
        <v>1.7834092884802824E-2</v>
      </c>
      <c r="V211" s="34">
        <f>IF(Situk!V96="",ISBLANK(value),Situk!V96/SUM(Situk!V$2:V96))</f>
        <v>8.3836480406106993E-3</v>
      </c>
      <c r="W211" s="34" t="b">
        <f>IF(Situk!W96="",ISBLANK(value),Situk!W96/SUM(Situk!W$2:W96))</f>
        <v>0</v>
      </c>
      <c r="X211" s="34">
        <f>IF(Situk!X96="",ISBLANK(value),Situk!X96/SUM(Situk!X$2:X96))</f>
        <v>1.3631347247656354E-2</v>
      </c>
      <c r="Y211" s="34">
        <f>IF(Situk!Y96="",ISBLANK(value),Situk!Y96/SUM(Situk!Y$2:Y96))</f>
        <v>2.5305066636675476E-3</v>
      </c>
      <c r="Z211" s="34">
        <f>IF(Situk!Z96="",ISBLANK(value),Situk!Z96/SUM(Situk!Z$2:Z96))</f>
        <v>2.6463586567129684E-3</v>
      </c>
      <c r="AA211" s="34">
        <f>IF(Situk!AA96="",ISBLANK(value),Situk!AA96/SUM(Situk!AA$2:AA96))</f>
        <v>1.4752460154807676E-2</v>
      </c>
      <c r="AB211" s="34">
        <f>IF(Situk!AB96="",ISBLANK(value),Situk!AB96/SUM(Situk!AB$2:AB96))</f>
        <v>1.5251095382541287E-3</v>
      </c>
      <c r="AC211" s="34">
        <f>IF(Situk!AC96="",ISBLANK(value),Situk!AC96/SUM(Situk!AC$2:AC96))</f>
        <v>1.5433835945137305E-2</v>
      </c>
      <c r="AD211" s="34">
        <f>IF(Situk!AD96="",ISBLANK(value),Situk!AD96/SUM(Situk!AD$2:AD96))</f>
        <v>1.7262190888212358E-2</v>
      </c>
      <c r="AE211" s="34">
        <f>IF(Situk!AE96="",ISBLANK(value),Situk!AE96/SUM(Situk!AE$2:AE96))</f>
        <v>1.0118010842123803E-2</v>
      </c>
      <c r="AF211" s="34">
        <f>IF(Situk!AF96="",ISBLANK(value),Situk!AF96/SUM(Situk!AF$2:AF96))</f>
        <v>1.8170268359042584E-2</v>
      </c>
      <c r="AG211" s="34">
        <f>IF(Situk!AG96="",ISBLANK(value),Situk!AG96/SUM(Situk!AG$2:AG96))</f>
        <v>4.3669809862420779E-3</v>
      </c>
      <c r="AH211" s="34">
        <f>IF(Situk!AH96="",ISBLANK(value),Situk!AH96/SUM(Situk!AH$2:AH96))</f>
        <v>5.2487000882958891E-3</v>
      </c>
      <c r="AI211" s="34">
        <f>IF(Situk!AI96="",ISBLANK(value),Situk!AI96/SUM(Situk!AI$2:AI96))</f>
        <v>9.0424595489973277E-3</v>
      </c>
      <c r="AJ211" s="34">
        <f>IF(Situk!AJ96="",ISBLANK(value),Situk!AJ96/SUM(Situk!AJ$2:AJ96))</f>
        <v>1.0518224088795561E-2</v>
      </c>
    </row>
    <row r="212" spans="1:36" x14ac:dyDescent="0.25">
      <c r="A212" s="1">
        <v>44412</v>
      </c>
      <c r="B212" s="3">
        <v>216</v>
      </c>
      <c r="C212" s="34">
        <f>IF(Situk!C97="",ISBLANK(value),Situk!C97/SUM(Situk!C$2:C97))</f>
        <v>9.8844957796534877E-3</v>
      </c>
      <c r="D212" s="34">
        <f>IF(Situk!D97="",ISBLANK(value),Situk!D97/SUM(Situk!D$2:D97))</f>
        <v>1.2852363851035569E-2</v>
      </c>
      <c r="E212" s="34" t="b">
        <f>IF(Situk!E97="",ISBLANK(value),Situk!E97/SUM(Situk!E$2:E97))</f>
        <v>0</v>
      </c>
      <c r="F212" s="34" t="b">
        <f>IF(Situk!F97="",ISBLANK(value),Situk!F97/SUM(Situk!F$2:F97))</f>
        <v>0</v>
      </c>
      <c r="G212" s="34">
        <f>IF(Situk!G97="",ISBLANK(value),Situk!G97/SUM(Situk!G$2:G97))</f>
        <v>5.7635004443515082E-3</v>
      </c>
      <c r="H212" s="34">
        <f>IF(Situk!H97="",ISBLANK(value),Situk!H97/SUM(Situk!H$2:H97))</f>
        <v>2.2776484378815753E-2</v>
      </c>
      <c r="I212" s="34">
        <f>IF(Situk!I97="",ISBLANK(value),Situk!I97/SUM(Situk!I$2:I97))</f>
        <v>1.2169881612716284E-2</v>
      </c>
      <c r="J212" s="34" t="b">
        <f>IF(Situk!J97="",ISBLANK(value),Situk!J97/SUM(Situk!J$2:J97))</f>
        <v>0</v>
      </c>
      <c r="K212" s="34">
        <f>IF(Situk!K97="",ISBLANK(value),Situk!K97/SUM(Situk!K$2:K97))</f>
        <v>1.2095740864127928E-2</v>
      </c>
      <c r="L212" s="34">
        <f>IF(Situk!L97="",ISBLANK(value),Situk!L97/SUM(Situk!L$2:L97))</f>
        <v>8.1207065750736017E-3</v>
      </c>
      <c r="M212" s="34">
        <f>IF(Situk!M97="",ISBLANK(value),Situk!M97/SUM(Situk!M$2:M97))</f>
        <v>5.6906673056187854E-3</v>
      </c>
      <c r="N212" s="34">
        <f>IF(Situk!N97="",ISBLANK(value),Situk!N97/SUM(Situk!N$2:N97))</f>
        <v>1.543108001056245E-2</v>
      </c>
      <c r="O212" s="34">
        <f>IF(Situk!O97="",ISBLANK(value),Situk!O97/SUM(Situk!O$2:O97))</f>
        <v>1.2264922322158627E-2</v>
      </c>
      <c r="P212" s="34">
        <f>IF(Situk!P97="",ISBLANK(value),Situk!P97/SUM(Situk!P$2:P97))</f>
        <v>8.5188607913971263E-3</v>
      </c>
      <c r="Q212" s="34">
        <f>IF(Situk!Q97="",ISBLANK(value),Situk!Q97/SUM(Situk!Q$2:Q97))</f>
        <v>1.2804815082537949E-2</v>
      </c>
      <c r="R212" s="34">
        <f>IF(Situk!R97="",ISBLANK(value),Situk!R97/SUM(Situk!R$2:R97))</f>
        <v>1.4067806366200426E-2</v>
      </c>
      <c r="S212" s="34">
        <f>IF(Situk!S97="",ISBLANK(value),Situk!S97/SUM(Situk!S$2:S97))</f>
        <v>2.6473160469898597E-3</v>
      </c>
      <c r="T212" s="34" t="b">
        <f>IF(Situk!T97="",ISBLANK(value),Situk!T97/SUM(Situk!T$2:T97))</f>
        <v>0</v>
      </c>
      <c r="U212" s="34">
        <f>IF(Situk!U97="",ISBLANK(value),Situk!U97/SUM(Situk!U$2:U97))</f>
        <v>6.9454436058755051E-3</v>
      </c>
      <c r="V212" s="34">
        <f>IF(Situk!V97="",ISBLANK(value),Situk!V97/SUM(Situk!V$2:V97))</f>
        <v>1.2456799969617561E-2</v>
      </c>
      <c r="W212" s="34" t="b">
        <f>IF(Situk!W97="",ISBLANK(value),Situk!W97/SUM(Situk!W$2:W97))</f>
        <v>0</v>
      </c>
      <c r="X212" s="34">
        <f>IF(Situk!X97="",ISBLANK(value),Situk!X97/SUM(Situk!X$2:X97))</f>
        <v>1.0891861092784743E-2</v>
      </c>
      <c r="Y212" s="34">
        <f>IF(Situk!Y97="",ISBLANK(value),Situk!Y97/SUM(Situk!Y$2:Y97))</f>
        <v>2.8037907250602814E-3</v>
      </c>
      <c r="Z212" s="34">
        <f>IF(Situk!Z97="",ISBLANK(value),Situk!Z97/SUM(Situk!Z$2:Z97))</f>
        <v>2.1628772032968896E-2</v>
      </c>
      <c r="AA212" s="34">
        <f>IF(Situk!AA97="",ISBLANK(value),Situk!AA97/SUM(Situk!AA$2:AA97))</f>
        <v>3.8952371650877365E-2</v>
      </c>
      <c r="AB212" s="34">
        <f>IF(Situk!AB97="",ISBLANK(value),Situk!AB97/SUM(Situk!AB$2:AB97))</f>
        <v>7.3252671196544499E-4</v>
      </c>
      <c r="AC212" s="34">
        <f>IF(Situk!AC97="",ISBLANK(value),Situk!AC97/SUM(Situk!AC$2:AC97))</f>
        <v>6.6796139359698685E-3</v>
      </c>
      <c r="AD212" s="34">
        <f>IF(Situk!AD97="",ISBLANK(value),Situk!AD97/SUM(Situk!AD$2:AD97))</f>
        <v>7.0113284398998681E-3</v>
      </c>
      <c r="AE212" s="34">
        <f>IF(Situk!AE97="",ISBLANK(value),Situk!AE97/SUM(Situk!AE$2:AE97))</f>
        <v>8.9990496693237131E-3</v>
      </c>
      <c r="AF212" s="34">
        <f>IF(Situk!AF97="",ISBLANK(value),Situk!AF97/SUM(Situk!AF$2:AF97))</f>
        <v>1.9726948021430584E-2</v>
      </c>
      <c r="AG212" s="34">
        <f>IF(Situk!AG97="",ISBLANK(value),Situk!AG97/SUM(Situk!AG$2:AG97))</f>
        <v>4.8075074035614012E-3</v>
      </c>
      <c r="AH212" s="34">
        <f>IF(Situk!AH97="",ISBLANK(value),Situk!AH97/SUM(Situk!AH$2:AH97))</f>
        <v>2.1941468095314248E-2</v>
      </c>
      <c r="AI212" s="34">
        <f>IF(Situk!AI97="",ISBLANK(value),Situk!AI97/SUM(Situk!AI$2:AI97))</f>
        <v>6.1397509106236774E-3</v>
      </c>
      <c r="AJ212" s="34">
        <f>IF(Situk!AJ97="",ISBLANK(value),Situk!AJ97/SUM(Situk!AJ$2:AJ97))</f>
        <v>1.5514106669866086E-2</v>
      </c>
    </row>
    <row r="213" spans="1:36" x14ac:dyDescent="0.25">
      <c r="A213" s="1">
        <v>44413</v>
      </c>
      <c r="B213" s="3">
        <v>217</v>
      </c>
      <c r="C213" s="34">
        <f>IF(Situk!C98="",ISBLANK(value),Situk!C98/SUM(Situk!C$2:C98))</f>
        <v>7.1234810224290405E-3</v>
      </c>
      <c r="D213" s="34">
        <f>IF(Situk!D98="",ISBLANK(value),Situk!D98/SUM(Situk!D$2:D98))</f>
        <v>3.0653032197945022E-3</v>
      </c>
      <c r="E213" s="34" t="b">
        <f>IF(Situk!E98="",ISBLANK(value),Situk!E98/SUM(Situk!E$2:E98))</f>
        <v>0</v>
      </c>
      <c r="F213" s="34" t="b">
        <f>IF(Situk!F98="",ISBLANK(value),Situk!F98/SUM(Situk!F$2:F98))</f>
        <v>0</v>
      </c>
      <c r="G213" s="34">
        <f>IF(Situk!G98="",ISBLANK(value),Situk!G98/SUM(Situk!G$2:G98))</f>
        <v>2.827987958244823E-3</v>
      </c>
      <c r="H213" s="34">
        <f>IF(Situk!H98="",ISBLANK(value),Situk!H98/SUM(Situk!H$2:H98))</f>
        <v>1.1061020769602319E-2</v>
      </c>
      <c r="I213" s="34" t="b">
        <f>IF(Situk!I98="",ISBLANK(value),Situk!I98/SUM(Situk!I$2:I98))</f>
        <v>0</v>
      </c>
      <c r="J213" s="34" t="b">
        <f>IF(Situk!J98="",ISBLANK(value),Situk!J98/SUM(Situk!J$2:J98))</f>
        <v>0</v>
      </c>
      <c r="K213" s="34">
        <f>IF(Situk!K98="",ISBLANK(value),Situk!K98/SUM(Situk!K$2:K98))</f>
        <v>1.5225949729129513E-2</v>
      </c>
      <c r="L213" s="34">
        <f>IF(Situk!L98="",ISBLANK(value),Situk!L98/SUM(Situk!L$2:L98))</f>
        <v>3.7152913570590537E-3</v>
      </c>
      <c r="M213" s="34">
        <f>IF(Situk!M98="",ISBLANK(value),Situk!M98/SUM(Situk!M$2:M98))</f>
        <v>9.1797570529814423E-3</v>
      </c>
      <c r="N213" s="34">
        <f>IF(Situk!N98="",ISBLANK(value),Situk!N98/SUM(Situk!N$2:N98))</f>
        <v>7.5183043684788125E-3</v>
      </c>
      <c r="O213" s="34">
        <f>IF(Situk!O98="",ISBLANK(value),Situk!O98/SUM(Situk!O$2:O98))</f>
        <v>9.2303915551736841E-3</v>
      </c>
      <c r="P213" s="34">
        <f>IF(Situk!P98="",ISBLANK(value),Situk!P98/SUM(Situk!P$2:P98))</f>
        <v>1.0227839680691835E-2</v>
      </c>
      <c r="Q213" s="34">
        <f>IF(Situk!Q98="",ISBLANK(value),Situk!Q98/SUM(Situk!Q$2:Q98))</f>
        <v>1.2067332215987757E-2</v>
      </c>
      <c r="R213" s="34">
        <f>IF(Situk!R98="",ISBLANK(value),Situk!R98/SUM(Situk!R$2:R98))</f>
        <v>7.4386397915809678E-3</v>
      </c>
      <c r="S213" s="34">
        <f>IF(Situk!S98="",ISBLANK(value),Situk!S98/SUM(Situk!S$2:S98))</f>
        <v>1.3753875562393641E-2</v>
      </c>
      <c r="T213" s="34" t="b">
        <f>IF(Situk!T98="",ISBLANK(value),Situk!T98/SUM(Situk!T$2:T98))</f>
        <v>0</v>
      </c>
      <c r="U213" s="34">
        <f>IF(Situk!U98="",ISBLANK(value),Situk!U98/SUM(Situk!U$2:U98))</f>
        <v>9.7018211963420635E-3</v>
      </c>
      <c r="V213" s="34">
        <f>IF(Situk!V98="",ISBLANK(value),Situk!V98/SUM(Situk!V$2:V98))</f>
        <v>2.6400443704936216E-2</v>
      </c>
      <c r="W213" s="34" t="b">
        <f>IF(Situk!W98="",ISBLANK(value),Situk!W98/SUM(Situk!W$2:W98))</f>
        <v>0</v>
      </c>
      <c r="X213" s="34">
        <f>IF(Situk!X98="",ISBLANK(value),Situk!X98/SUM(Situk!X$2:X98))</f>
        <v>7.0748817875391562E-3</v>
      </c>
      <c r="Y213" s="34" t="b">
        <f>IF(Situk!Y98="",ISBLANK(value),Situk!Y98/SUM(Situk!Y$2:Y98))</f>
        <v>0</v>
      </c>
      <c r="Z213" s="34">
        <f>IF(Situk!Z98="",ISBLANK(value),Situk!Z98/SUM(Situk!Z$2:Z98))</f>
        <v>2.9871945170890073E-3</v>
      </c>
      <c r="AA213" s="34">
        <f>IF(Situk!AA98="",ISBLANK(value),Situk!AA98/SUM(Situk!AA$2:AA98))</f>
        <v>1.1297798377752027E-2</v>
      </c>
      <c r="AB213" s="34" t="b">
        <f>IF(Situk!AB98="",ISBLANK(value),Situk!AB98/SUM(Situk!AB$2:AB98))</f>
        <v>0</v>
      </c>
      <c r="AC213" s="34">
        <f>IF(Situk!AC98="",ISBLANK(value),Situk!AC98/SUM(Situk!AC$2:AC98))</f>
        <v>1.0117094199662117E-2</v>
      </c>
      <c r="AD213" s="34">
        <f>IF(Situk!AD98="",ISBLANK(value),Situk!AD98/SUM(Situk!AD$2:AD98))</f>
        <v>2.6975277951148302E-3</v>
      </c>
      <c r="AE213" s="34">
        <f>IF(Situk!AE98="",ISBLANK(value),Situk!AE98/SUM(Situk!AE$2:AE98))</f>
        <v>2.2651451967548714E-2</v>
      </c>
      <c r="AF213" s="34">
        <f>IF(Situk!AF98="",ISBLANK(value),Situk!AF98/SUM(Situk!AF$2:AF98))</f>
        <v>6.79160734707214E-3</v>
      </c>
      <c r="AG213" s="34">
        <f>IF(Situk!AG98="",ISBLANK(value),Situk!AG98/SUM(Situk!AG$2:AG98))</f>
        <v>8.1254291599908452E-3</v>
      </c>
      <c r="AH213" s="34">
        <f>IF(Situk!AH98="",ISBLANK(value),Situk!AH98/SUM(Situk!AH$2:AH98))</f>
        <v>2.2831335656576707E-2</v>
      </c>
      <c r="AI213" s="34">
        <f>IF(Situk!AI98="",ISBLANK(value),Situk!AI98/SUM(Situk!AI$2:AI98))</f>
        <v>3.0604801623798799E-3</v>
      </c>
      <c r="AJ213" s="34">
        <f>IF(Situk!AJ98="",ISBLANK(value),Situk!AJ98/SUM(Situk!AJ$2:AJ98))</f>
        <v>1.1404797313942137E-2</v>
      </c>
    </row>
    <row r="214" spans="1:36" x14ac:dyDescent="0.25">
      <c r="A214" s="1">
        <v>44414</v>
      </c>
      <c r="B214" s="3">
        <v>218</v>
      </c>
      <c r="C214" s="34">
        <f>IF(Situk!C99="",ISBLANK(value),Situk!C99/SUM(Situk!C$2:C99))</f>
        <v>7.0730959576052205E-3</v>
      </c>
      <c r="D214" s="34">
        <f>IF(Situk!D99="",ISBLANK(value),Situk!D99/SUM(Situk!D$2:D99))</f>
        <v>6.8436434486117874E-3</v>
      </c>
      <c r="E214" s="34" t="b">
        <f>IF(Situk!E99="",ISBLANK(value),Situk!E99/SUM(Situk!E$2:E99))</f>
        <v>0</v>
      </c>
      <c r="F214" s="34" t="b">
        <f>IF(Situk!F99="",ISBLANK(value),Situk!F99/SUM(Situk!F$2:F99))</f>
        <v>0</v>
      </c>
      <c r="G214" s="34" t="b">
        <f>IF(Situk!G99="",ISBLANK(value),Situk!G99/SUM(Situk!G$2:G99))</f>
        <v>0</v>
      </c>
      <c r="H214" s="34" t="b">
        <f>IF(Situk!H99="",ISBLANK(value),Situk!H99/SUM(Situk!H$2:H99))</f>
        <v>0</v>
      </c>
      <c r="I214" s="34" t="b">
        <f>IF(Situk!I99="",ISBLANK(value),Situk!I99/SUM(Situk!I$2:I99))</f>
        <v>0</v>
      </c>
      <c r="J214" s="34" t="b">
        <f>IF(Situk!J99="",ISBLANK(value),Situk!J99/SUM(Situk!J$2:J99))</f>
        <v>0</v>
      </c>
      <c r="K214" s="34">
        <f>IF(Situk!K99="",ISBLANK(value),Situk!K99/SUM(Situk!K$2:K99))</f>
        <v>2.988460722388157E-2</v>
      </c>
      <c r="L214" s="34">
        <f>IF(Situk!L99="",ISBLANK(value),Situk!L99/SUM(Situk!L$2:L99))</f>
        <v>1.5117958594126143E-2</v>
      </c>
      <c r="M214" s="34" t="b">
        <f>IF(Situk!M99="",ISBLANK(value),Situk!M99/SUM(Situk!M$2:M99))</f>
        <v>0</v>
      </c>
      <c r="N214" s="34">
        <f>IF(Situk!N99="",ISBLANK(value),Situk!N99/SUM(Situk!N$2:N99))</f>
        <v>8.010529052385286E-3</v>
      </c>
      <c r="O214" s="34">
        <f>IF(Situk!O99="",ISBLANK(value),Situk!O99/SUM(Situk!O$2:O99))</f>
        <v>6.4634146341463411E-3</v>
      </c>
      <c r="P214" s="34">
        <f>IF(Situk!P99="",ISBLANK(value),Situk!P99/SUM(Situk!P$2:P99))</f>
        <v>1.942005411057812E-3</v>
      </c>
      <c r="Q214" s="34">
        <f>IF(Situk!Q99="",ISBLANK(value),Situk!Q99/SUM(Situk!Q$2:Q99))</f>
        <v>1.8474877076605277E-3</v>
      </c>
      <c r="R214" s="34">
        <f>IF(Situk!R99="",ISBLANK(value),Situk!R99/SUM(Situk!R$2:R99))</f>
        <v>6.0195806737387272E-3</v>
      </c>
      <c r="S214" s="34">
        <f>IF(Situk!S99="",ISBLANK(value),Situk!S99/SUM(Situk!S$2:S99))</f>
        <v>2.3489464626261685E-3</v>
      </c>
      <c r="T214" s="34" t="b">
        <f>IF(Situk!T99="",ISBLANK(value),Situk!T99/SUM(Situk!T$2:T99))</f>
        <v>0</v>
      </c>
      <c r="U214" s="34">
        <f>IF(Situk!U99="",ISBLANK(value),Situk!U99/SUM(Situk!U$2:U99))</f>
        <v>1.5117302613953845E-2</v>
      </c>
      <c r="V214" s="34">
        <f>IF(Situk!V99="",ISBLANK(value),Situk!V99/SUM(Situk!V$2:V99))</f>
        <v>3.774994663061268E-2</v>
      </c>
      <c r="W214" s="34" t="b">
        <f>IF(Situk!W99="",ISBLANK(value),Situk!W99/SUM(Situk!W$2:W99))</f>
        <v>0</v>
      </c>
      <c r="X214" s="34" t="b">
        <f>IF(Situk!X99="",ISBLANK(value),Situk!X99/SUM(Situk!X$2:X99))</f>
        <v>0</v>
      </c>
      <c r="Y214" s="34" t="b">
        <f>IF(Situk!Y99="",ISBLANK(value),Situk!Y99/SUM(Situk!Y$2:Y99))</f>
        <v>0</v>
      </c>
      <c r="Z214" s="34">
        <f>IF(Situk!Z99="",ISBLANK(value),Situk!Z99/SUM(Situk!Z$2:Z99))</f>
        <v>1.2192813477791263E-2</v>
      </c>
      <c r="AA214" s="34">
        <f>IF(Situk!AA99="",ISBLANK(value),Situk!AA99/SUM(Situk!AA$2:AA99))</f>
        <v>2.6324237560192616E-3</v>
      </c>
      <c r="AB214" s="34" t="b">
        <f>IF(Situk!AB99="",ISBLANK(value),Situk!AB99/SUM(Situk!AB$2:AB99))</f>
        <v>0</v>
      </c>
      <c r="AC214" s="34" t="b">
        <f>IF(Situk!AC99="",ISBLANK(value),Situk!AC99/SUM(Situk!AC$2:AC99))</f>
        <v>0</v>
      </c>
      <c r="AD214" s="34">
        <f>IF(Situk!AD99="",ISBLANK(value),Situk!AD99/SUM(Situk!AD$2:AD99))</f>
        <v>5.2928425616095296E-3</v>
      </c>
      <c r="AE214" s="34">
        <f>IF(Situk!AE99="",ISBLANK(value),Situk!AE99/SUM(Situk!AE$2:AE99))</f>
        <v>3.1360164512338425E-2</v>
      </c>
      <c r="AF214" s="34">
        <f>IF(Situk!AF99="",ISBLANK(value),Situk!AF99/SUM(Situk!AF$2:AF99))</f>
        <v>1.4252355262098398E-2</v>
      </c>
      <c r="AG214" s="34">
        <f>IF(Situk!AG99="",ISBLANK(value),Situk!AG99/SUM(Situk!AG$2:AG99))</f>
        <v>1.6360225140712947E-2</v>
      </c>
      <c r="AH214" s="34">
        <f>IF(Situk!AH99="",ISBLANK(value),Situk!AH99/SUM(Situk!AH$2:AH99))</f>
        <v>3.5510271753055905E-2</v>
      </c>
      <c r="AI214" s="34">
        <f>IF(Situk!AI99="",ISBLANK(value),Situk!AI99/SUM(Situk!AI$2:AI99))</f>
        <v>3.476502006889795E-3</v>
      </c>
      <c r="AJ214" s="34">
        <f>IF(Situk!AJ99="",ISBLANK(value),Situk!AJ99/SUM(Situk!AJ$2:AJ99))</f>
        <v>1.950207097680327E-2</v>
      </c>
    </row>
    <row r="215" spans="1:36" x14ac:dyDescent="0.25">
      <c r="A215" s="35">
        <v>44415</v>
      </c>
      <c r="B215" s="36">
        <v>219</v>
      </c>
      <c r="C215" s="37">
        <f>IF(Situk!C100="",ISBLANK(value),Situk!C100/SUM(Situk!C$2:C100))</f>
        <v>1.5326341602259541E-4</v>
      </c>
      <c r="D215" s="37">
        <f>IF(Situk!D100="",ISBLANK(value),Situk!D100/SUM(Situk!D$2:D100))</f>
        <v>2.3689485512968476E-3</v>
      </c>
      <c r="E215" s="37" t="b">
        <f>IF(Situk!E100="",ISBLANK(value),Situk!E100/SUM(Situk!E$2:E100))</f>
        <v>0</v>
      </c>
      <c r="F215" s="37" t="b">
        <f>IF(Situk!F100="",ISBLANK(value),Situk!F100/SUM(Situk!F$2:F100))</f>
        <v>0</v>
      </c>
      <c r="G215" s="37" t="b">
        <f>IF(Situk!G100="",ISBLANK(value),Situk!G100/SUM(Situk!G$2:G100))</f>
        <v>0</v>
      </c>
      <c r="H215" s="37" t="b">
        <f>IF(Situk!H100="",ISBLANK(value),Situk!H100/SUM(Situk!H$2:H100))</f>
        <v>0</v>
      </c>
      <c r="I215" s="37" t="b">
        <f>IF(Situk!I100="",ISBLANK(value),Situk!I100/SUM(Situk!I$2:I100))</f>
        <v>0</v>
      </c>
      <c r="J215" s="37" t="b">
        <f>IF(Situk!J100="",ISBLANK(value),Situk!J100/SUM(Situk!J$2:J100))</f>
        <v>0</v>
      </c>
      <c r="K215" s="37" t="b">
        <f>IF(Situk!K100="",ISBLANK(value),Situk!K100/SUM(Situk!K$2:K100))</f>
        <v>0</v>
      </c>
      <c r="L215" s="37">
        <f>IF(Situk!L100="",ISBLANK(value),Situk!L100/SUM(Situk!L$2:L100))</f>
        <v>1.2128418549346017E-2</v>
      </c>
      <c r="M215" s="37" t="b">
        <f>IF(Situk!M100="",ISBLANK(value),Situk!M100/SUM(Situk!M$2:M100))</f>
        <v>0</v>
      </c>
      <c r="N215" s="37" t="b">
        <f>IF(Situk!N100="",ISBLANK(value),Situk!N100/SUM(Situk!N$2:N100))</f>
        <v>0</v>
      </c>
      <c r="O215" s="37">
        <f>IF(Situk!O100="",ISBLANK(value),Situk!O100/SUM(Situk!O$2:O100))</f>
        <v>8.7280288194192604E-3</v>
      </c>
      <c r="P215" s="37">
        <f>IF(Situk!P100="",ISBLANK(value),Situk!P100/SUM(Situk!P$2:P100))</f>
        <v>4.4795434183893555E-4</v>
      </c>
      <c r="Q215" s="37">
        <f>IF(Situk!Q100="",ISBLANK(value),Situk!Q100/SUM(Situk!Q$2:Q100))</f>
        <v>4.5075829177148007E-4</v>
      </c>
      <c r="R215" s="37">
        <f>IF(Situk!R100="",ISBLANK(value),Situk!R100/SUM(Situk!R$2:R100))</f>
        <v>9.0824170258741975E-3</v>
      </c>
      <c r="S215" s="37">
        <f>IF(Situk!S100="",ISBLANK(value),Situk!S100/SUM(Situk!S$2:S100))</f>
        <v>2.2739929459810655E-3</v>
      </c>
      <c r="T215" s="37" t="b">
        <f>IF(Situk!T100="",ISBLANK(value),Situk!T100/SUM(Situk!T$2:T100))</f>
        <v>0</v>
      </c>
      <c r="U215" s="37">
        <f>IF(Situk!U100="",ISBLANK(value),Situk!U100/SUM(Situk!U$2:U100))</f>
        <v>1.8260379485252679E-2</v>
      </c>
      <c r="V215" s="37">
        <f>IF(Situk!V100="",ISBLANK(value),Situk!V100/SUM(Situk!V$2:V100))</f>
        <v>1.8319624177014025E-2</v>
      </c>
      <c r="W215" s="37" t="b">
        <f>IF(Situk!W100="",ISBLANK(value),Situk!W100/SUM(Situk!W$2:W100))</f>
        <v>0</v>
      </c>
      <c r="X215" s="37" t="b">
        <f>IF(Situk!X100="",ISBLANK(value),Situk!X100/SUM(Situk!X$2:X100))</f>
        <v>0</v>
      </c>
      <c r="Y215" s="37" t="b">
        <f>IF(Situk!Y100="",ISBLANK(value),Situk!Y100/SUM(Situk!Y$2:Y100))</f>
        <v>0</v>
      </c>
      <c r="Z215" s="37">
        <f>IF(Situk!Z100="",ISBLANK(value),Situk!Z100/SUM(Situk!Z$2:Z100))</f>
        <v>1.5120687546557265E-3</v>
      </c>
      <c r="AA215" s="37">
        <f>IF(Situk!AA100="",ISBLANK(value),Situk!AA100/SUM(Situk!AA$2:AA100))</f>
        <v>2.5456699594934278E-3</v>
      </c>
      <c r="AB215" s="37" t="b">
        <f>IF(Situk!AB100="",ISBLANK(value),Situk!AB100/SUM(Situk!AB$2:AB100))</f>
        <v>0</v>
      </c>
      <c r="AC215" s="37" t="b">
        <f>IF(Situk!AC100="",ISBLANK(value),Situk!AC100/SUM(Situk!AC$2:AC100))</f>
        <v>0</v>
      </c>
      <c r="AD215" s="37">
        <f>IF(Situk!AD100="",ISBLANK(value),Situk!AD100/SUM(Situk!AD$2:AD100))</f>
        <v>6.204452483358397E-4</v>
      </c>
      <c r="AE215" s="37">
        <f>IF(Situk!AE100="",ISBLANK(value),Situk!AE100/SUM(Situk!AE$2:AE100))</f>
        <v>1.299360287055327E-2</v>
      </c>
      <c r="AF215" s="37">
        <f>IF(Situk!AF100="",ISBLANK(value),Situk!AF100/SUM(Situk!AF$2:AF100))</f>
        <v>2.2895357985837923E-2</v>
      </c>
      <c r="AG215" s="37">
        <f>IF(Situk!AG100="",ISBLANK(value),Situk!AG100/SUM(Situk!AG$2:AG100))</f>
        <v>2.0221689634511682E-3</v>
      </c>
      <c r="AH215" s="37">
        <f>IF(Situk!AH100="",ISBLANK(value),Situk!AH100/SUM(Situk!AH$2:AH100))</f>
        <v>4.1892906654343809E-2</v>
      </c>
      <c r="AI215" s="37">
        <f>IF(Situk!AI100="",ISBLANK(value),Situk!AI100/SUM(Situk!AI$2:AI100))</f>
        <v>9.6301090886127903E-4</v>
      </c>
      <c r="AJ215" s="37">
        <f>IF(Situk!AJ100="",ISBLANK(value),Situk!AJ100/SUM(Situk!AJ$2:AJ100))</f>
        <v>2.1618688349540057E-2</v>
      </c>
    </row>
    <row r="216" spans="1:36" x14ac:dyDescent="0.25">
      <c r="A216" s="1">
        <v>44416</v>
      </c>
      <c r="B216" s="3">
        <v>220</v>
      </c>
      <c r="C216" s="34">
        <f>IF(Situk!C101="",ISBLANK(value),Situk!C101/SUM(Situk!C$2:C101))</f>
        <v>1.6612384970163283E-3</v>
      </c>
      <c r="D216" s="34">
        <f>IF(Situk!D101="",ISBLANK(value),Situk!D101/SUM(Situk!D$2:D101))</f>
        <v>3.7880621581062109E-3</v>
      </c>
      <c r="E216" s="34" t="b">
        <f>IF(Situk!E101="",ISBLANK(value),Situk!E101/SUM(Situk!E$2:E101))</f>
        <v>0</v>
      </c>
      <c r="F216" s="34" t="b">
        <f>IF(Situk!F101="",ISBLANK(value),Situk!F101/SUM(Situk!F$2:F101))</f>
        <v>0</v>
      </c>
      <c r="G216" s="34" t="b">
        <f>IF(Situk!G101="",ISBLANK(value),Situk!G101/SUM(Situk!G$2:G101))</f>
        <v>0</v>
      </c>
      <c r="H216" s="34" t="b">
        <f>IF(Situk!H101="",ISBLANK(value),Situk!H101/SUM(Situk!H$2:H101))</f>
        <v>0</v>
      </c>
      <c r="I216" s="34" t="b">
        <f>IF(Situk!I101="",ISBLANK(value),Situk!I101/SUM(Situk!I$2:I101))</f>
        <v>0</v>
      </c>
      <c r="J216" s="34" t="b">
        <f>IF(Situk!J101="",ISBLANK(value),Situk!J101/SUM(Situk!J$2:J101))</f>
        <v>0</v>
      </c>
      <c r="K216" s="34" t="b">
        <f>IF(Situk!K101="",ISBLANK(value),Situk!K101/SUM(Situk!K$2:K101))</f>
        <v>0</v>
      </c>
      <c r="L216" s="34" t="b">
        <f>IF(Situk!L101="",ISBLANK(value),Situk!L101/SUM(Situk!L$2:L101))</f>
        <v>0</v>
      </c>
      <c r="M216" s="34" t="b">
        <f>IF(Situk!M101="",ISBLANK(value),Situk!M101/SUM(Situk!M$2:M101))</f>
        <v>0</v>
      </c>
      <c r="N216" s="34" t="b">
        <f>IF(Situk!N101="",ISBLANK(value),Situk!N101/SUM(Situk!N$2:N101))</f>
        <v>0</v>
      </c>
      <c r="O216" s="34">
        <f>IF(Situk!O101="",ISBLANK(value),Situk!O101/SUM(Situk!O$2:O101))</f>
        <v>4.6445588872310725E-3</v>
      </c>
      <c r="P216" s="34">
        <f>IF(Situk!P101="",ISBLANK(value),Situk!P101/SUM(Situk!P$2:P101))</f>
        <v>9.9446414956740818E-4</v>
      </c>
      <c r="Q216" s="34" t="b">
        <f>IF(Situk!Q101="",ISBLANK(value),Situk!Q101/SUM(Situk!Q$2:Q101))</f>
        <v>0</v>
      </c>
      <c r="R216" s="34">
        <f>IF(Situk!R101="",ISBLANK(value),Situk!R101/SUM(Situk!R$2:R101))</f>
        <v>9.6633972358448512E-3</v>
      </c>
      <c r="S216" s="34">
        <f>IF(Situk!S101="",ISBLANK(value),Situk!S101/SUM(Situk!S$2:S101))</f>
        <v>4.2053699339156154E-3</v>
      </c>
      <c r="T216" s="34" t="b">
        <f>IF(Situk!T101="",ISBLANK(value),Situk!T101/SUM(Situk!T$2:T101))</f>
        <v>0</v>
      </c>
      <c r="U216" s="34">
        <f>IF(Situk!U101="",ISBLANK(value),Situk!U101/SUM(Situk!U$2:U101))</f>
        <v>2.314741182084001E-2</v>
      </c>
      <c r="V216" s="34">
        <f>IF(Situk!V101="",ISBLANK(value),Situk!V101/SUM(Situk!V$2:V101))</f>
        <v>1.7467698484874485E-2</v>
      </c>
      <c r="W216" s="34" t="b">
        <f>IF(Situk!W101="",ISBLANK(value),Situk!W101/SUM(Situk!W$2:W101))</f>
        <v>0</v>
      </c>
      <c r="X216" s="34" t="b">
        <f>IF(Situk!X101="",ISBLANK(value),Situk!X101/SUM(Situk!X$2:X101))</f>
        <v>0</v>
      </c>
      <c r="Y216" s="34" t="b">
        <f>IF(Situk!Y101="",ISBLANK(value),Situk!Y101/SUM(Situk!Y$2:Y101))</f>
        <v>0</v>
      </c>
      <c r="Z216" s="34" t="b">
        <f>IF(Situk!Z101="",ISBLANK(value),Situk!Z101/SUM(Situk!Z$2:Z101))</f>
        <v>0</v>
      </c>
      <c r="AA216" s="34" t="b">
        <f>IF(Situk!AA101="",ISBLANK(value),Situk!AA101/SUM(Situk!AA$2:AA101))</f>
        <v>0</v>
      </c>
      <c r="AB216" s="34" t="b">
        <f>IF(Situk!AB101="",ISBLANK(value),Situk!AB101/SUM(Situk!AB$2:AB101))</f>
        <v>0</v>
      </c>
      <c r="AC216" s="34" t="b">
        <f>IF(Situk!AC101="",ISBLANK(value),Situk!AC101/SUM(Situk!AC$2:AC101))</f>
        <v>0</v>
      </c>
      <c r="AD216" s="34" t="b">
        <f>IF(Situk!AD101="",ISBLANK(value),Situk!AD101/SUM(Situk!AD$2:AD101))</f>
        <v>0</v>
      </c>
      <c r="AE216" s="34">
        <f>IF(Situk!AE101="",ISBLANK(value),Situk!AE101/SUM(Situk!AE$2:AE101))</f>
        <v>7.7858093285863269E-3</v>
      </c>
      <c r="AF216" s="34">
        <f>IF(Situk!AF101="",ISBLANK(value),Situk!AF101/SUM(Situk!AF$2:AF101))</f>
        <v>3.472222222222222E-3</v>
      </c>
      <c r="AG216" s="34" t="b">
        <f>IF(Situk!AG101="",ISBLANK(value),Situk!AG101/SUM(Situk!AG$2:AG101))</f>
        <v>0</v>
      </c>
      <c r="AH216" s="34">
        <f>IF(Situk!AH101="",ISBLANK(value),Situk!AH101/SUM(Situk!AH$2:AH101))</f>
        <v>2.1202012777746367E-2</v>
      </c>
      <c r="AI216" s="34" t="b">
        <f>IF(Situk!AI101="",ISBLANK(value),Situk!AI101/SUM(Situk!AI$2:AI101))</f>
        <v>0</v>
      </c>
      <c r="AJ216" s="34">
        <f>IF(Situk!AJ101="",ISBLANK(value),Situk!AJ101/SUM(Situk!AJ$2:AJ101))</f>
        <v>1.3836141416931362E-2</v>
      </c>
    </row>
    <row r="217" spans="1:36" x14ac:dyDescent="0.25">
      <c r="A217" s="1">
        <v>44417</v>
      </c>
      <c r="B217" s="3">
        <v>221</v>
      </c>
      <c r="C217" s="34">
        <f>IF(Situk!C102="",ISBLANK(value),Situk!C102/SUM(Situk!C$2:C102))</f>
        <v>3.277685517000262E-4</v>
      </c>
      <c r="D217" s="34">
        <f>IF(Situk!D102="",ISBLANK(value),Situk!D102/SUM(Situk!D$2:D102))</f>
        <v>3.0766260873761808E-3</v>
      </c>
      <c r="E217" s="34" t="b">
        <f>IF(Situk!E102="",ISBLANK(value),Situk!E102/SUM(Situk!E$2:E102))</f>
        <v>0</v>
      </c>
      <c r="F217" s="34" t="b">
        <f>IF(Situk!F102="",ISBLANK(value),Situk!F102/SUM(Situk!F$2:F102))</f>
        <v>0</v>
      </c>
      <c r="G217" s="34" t="b">
        <f>IF(Situk!G102="",ISBLANK(value),Situk!G102/SUM(Situk!G$2:G102))</f>
        <v>0</v>
      </c>
      <c r="H217" s="34" t="b">
        <f>IF(Situk!H102="",ISBLANK(value),Situk!H102/SUM(Situk!H$2:H102))</f>
        <v>0</v>
      </c>
      <c r="I217" s="34" t="b">
        <f>IF(Situk!I102="",ISBLANK(value),Situk!I102/SUM(Situk!I$2:I102))</f>
        <v>0</v>
      </c>
      <c r="J217" s="34" t="b">
        <f>IF(Situk!J102="",ISBLANK(value),Situk!J102/SUM(Situk!J$2:J102))</f>
        <v>0</v>
      </c>
      <c r="K217" s="34" t="b">
        <f>IF(Situk!K102="",ISBLANK(value),Situk!K102/SUM(Situk!K$2:K102))</f>
        <v>0</v>
      </c>
      <c r="L217" s="34" t="b">
        <f>IF(Situk!L102="",ISBLANK(value),Situk!L102/SUM(Situk!L$2:L102))</f>
        <v>0</v>
      </c>
      <c r="M217" s="34" t="b">
        <f>IF(Situk!M102="",ISBLANK(value),Situk!M102/SUM(Situk!M$2:M102))</f>
        <v>0</v>
      </c>
      <c r="N217" s="34" t="b">
        <f>IF(Situk!N102="",ISBLANK(value),Situk!N102/SUM(Situk!N$2:N102))</f>
        <v>0</v>
      </c>
      <c r="O217" s="34" t="b">
        <f>IF(Situk!O102="",ISBLANK(value),Situk!O102/SUM(Situk!O$2:O102))</f>
        <v>0</v>
      </c>
      <c r="P217" s="34" t="b">
        <f>IF(Situk!P102="",ISBLANK(value),Situk!P102/SUM(Situk!P$2:P102))</f>
        <v>0</v>
      </c>
      <c r="Q217" s="34" t="b">
        <f>IF(Situk!Q102="",ISBLANK(value),Situk!Q102/SUM(Situk!Q$2:Q102))</f>
        <v>0</v>
      </c>
      <c r="R217" s="34" t="b">
        <f>IF(Situk!R102="",ISBLANK(value),Situk!R102/SUM(Situk!R$2:R102))</f>
        <v>0</v>
      </c>
      <c r="S217" s="34" t="b">
        <f>IF(Situk!S102="",ISBLANK(value),Situk!S102/SUM(Situk!S$2:S102))</f>
        <v>0</v>
      </c>
      <c r="T217" s="34" t="b">
        <f>IF(Situk!T102="",ISBLANK(value),Situk!T102/SUM(Situk!T$2:T102))</f>
        <v>0</v>
      </c>
      <c r="U217" s="34">
        <f>IF(Situk!U102="",ISBLANK(value),Situk!U102/SUM(Situk!U$2:U102))</f>
        <v>5.9832905665884303E-3</v>
      </c>
      <c r="V217" s="34">
        <f>IF(Situk!V102="",ISBLANK(value),Situk!V102/SUM(Situk!V$2:V102))</f>
        <v>1.49584206612129E-2</v>
      </c>
      <c r="W217" s="34" t="b">
        <f>IF(Situk!W102="",ISBLANK(value),Situk!W102/SUM(Situk!W$2:W102))</f>
        <v>0</v>
      </c>
      <c r="X217" s="34" t="b">
        <f>IF(Situk!X102="",ISBLANK(value),Situk!X102/SUM(Situk!X$2:X102))</f>
        <v>0</v>
      </c>
      <c r="Y217" s="34" t="b">
        <f>IF(Situk!Y102="",ISBLANK(value),Situk!Y102/SUM(Situk!Y$2:Y102))</f>
        <v>0</v>
      </c>
      <c r="Z217" s="34" t="b">
        <f>IF(Situk!Z102="",ISBLANK(value),Situk!Z102/SUM(Situk!Z$2:Z102))</f>
        <v>0</v>
      </c>
      <c r="AA217" s="34" t="b">
        <f>IF(Situk!AA102="",ISBLANK(value),Situk!AA102/SUM(Situk!AA$2:AA102))</f>
        <v>0</v>
      </c>
      <c r="AB217" s="34" t="b">
        <f>IF(Situk!AB102="",ISBLANK(value),Situk!AB102/SUM(Situk!AB$2:AB102))</f>
        <v>0</v>
      </c>
      <c r="AC217" s="34" t="b">
        <f>IF(Situk!AC102="",ISBLANK(value),Situk!AC102/SUM(Situk!AC$2:AC102))</f>
        <v>0</v>
      </c>
      <c r="AD217" s="34" t="b">
        <f>IF(Situk!AD102="",ISBLANK(value),Situk!AD102/SUM(Situk!AD$2:AD102))</f>
        <v>0</v>
      </c>
      <c r="AE217" s="34">
        <f>IF(Situk!AE102="",ISBLANK(value),Situk!AE102/SUM(Situk!AE$2:AE102))</f>
        <v>7.0169800203545981E-3</v>
      </c>
      <c r="AF217" s="34">
        <f>IF(Situk!AF102="",ISBLANK(value),Situk!AF102/SUM(Situk!AF$2:AF102))</f>
        <v>1.0682150613891227E-2</v>
      </c>
      <c r="AG217" s="34" t="b">
        <f>IF(Situk!AG102="",ISBLANK(value),Situk!AG102/SUM(Situk!AG$2:AG102))</f>
        <v>0</v>
      </c>
      <c r="AH217" s="34">
        <f>IF(Situk!AH102="",ISBLANK(value),Situk!AH102/SUM(Situk!AH$2:AH102))</f>
        <v>1.6760708230258221E-2</v>
      </c>
      <c r="AI217" s="34" t="b">
        <f>IF(Situk!AI102="",ISBLANK(value),Situk!AI102/SUM(Situk!AI$2:AI102))</f>
        <v>0</v>
      </c>
      <c r="AJ217" s="34">
        <f>IF(Situk!AJ102="",ISBLANK(value),Situk!AJ102/SUM(Situk!AJ$2:AJ102))</f>
        <v>1.990542175299681E-2</v>
      </c>
    </row>
    <row r="218" spans="1:36" x14ac:dyDescent="0.25">
      <c r="A218" s="1">
        <v>44418</v>
      </c>
      <c r="B218" s="3">
        <v>222</v>
      </c>
      <c r="C218" s="34">
        <f>IF(Situk!C103="",ISBLANK(value),Situk!C103/SUM(Situk!C$2:C103))</f>
        <v>9.6053091163115611E-4</v>
      </c>
      <c r="D218" s="34">
        <f>IF(Situk!D103="",ISBLANK(value),Situk!D103/SUM(Situk!D$2:D103))</f>
        <v>2.9112781954887218E-3</v>
      </c>
      <c r="E218" s="34" t="b">
        <f>IF(Situk!E103="",ISBLANK(value),Situk!E103/SUM(Situk!E$2:E103))</f>
        <v>0</v>
      </c>
      <c r="F218" s="34" t="b">
        <f>IF(Situk!F103="",ISBLANK(value),Situk!F103/SUM(Situk!F$2:F103))</f>
        <v>0</v>
      </c>
      <c r="G218" s="34" t="b">
        <f>IF(Situk!G103="",ISBLANK(value),Situk!G103/SUM(Situk!G$2:G103))</f>
        <v>0</v>
      </c>
      <c r="H218" s="34" t="b">
        <f>IF(Situk!H103="",ISBLANK(value),Situk!H103/SUM(Situk!H$2:H103))</f>
        <v>0</v>
      </c>
      <c r="I218" s="34" t="b">
        <f>IF(Situk!I103="",ISBLANK(value),Situk!I103/SUM(Situk!I$2:I103))</f>
        <v>0</v>
      </c>
      <c r="J218" s="34" t="b">
        <f>IF(Situk!J103="",ISBLANK(value),Situk!J103/SUM(Situk!J$2:J103))</f>
        <v>0</v>
      </c>
      <c r="K218" s="34" t="b">
        <f>IF(Situk!K103="",ISBLANK(value),Situk!K103/SUM(Situk!K$2:K103))</f>
        <v>0</v>
      </c>
      <c r="L218" s="34" t="b">
        <f>IF(Situk!L103="",ISBLANK(value),Situk!L103/SUM(Situk!L$2:L103))</f>
        <v>0</v>
      </c>
      <c r="M218" s="34" t="b">
        <f>IF(Situk!M103="",ISBLANK(value),Situk!M103/SUM(Situk!M$2:M103))</f>
        <v>0</v>
      </c>
      <c r="N218" s="34" t="b">
        <f>IF(Situk!N103="",ISBLANK(value),Situk!N103/SUM(Situk!N$2:N103))</f>
        <v>0</v>
      </c>
      <c r="O218" s="34" t="b">
        <f>IF(Situk!O103="",ISBLANK(value),Situk!O103/SUM(Situk!O$2:O103))</f>
        <v>0</v>
      </c>
      <c r="P218" s="34" t="b">
        <f>IF(Situk!P103="",ISBLANK(value),Situk!P103/SUM(Situk!P$2:P103))</f>
        <v>0</v>
      </c>
      <c r="Q218" s="34" t="b">
        <f>IF(Situk!Q103="",ISBLANK(value),Situk!Q103/SUM(Situk!Q$2:Q103))</f>
        <v>0</v>
      </c>
      <c r="R218" s="34" t="b">
        <f>IF(Situk!R103="",ISBLANK(value),Situk!R103/SUM(Situk!R$2:R103))</f>
        <v>0</v>
      </c>
      <c r="S218" s="34" t="b">
        <f>IF(Situk!S103="",ISBLANK(value),Situk!S103/SUM(Situk!S$2:S103))</f>
        <v>0</v>
      </c>
      <c r="T218" s="34" t="b">
        <f>IF(Situk!T103="",ISBLANK(value),Situk!T103/SUM(Situk!T$2:T103))</f>
        <v>0</v>
      </c>
      <c r="U218" s="34">
        <f>IF(Situk!U103="",ISBLANK(value),Situk!U103/SUM(Situk!U$2:U103))</f>
        <v>4.9613378671087499E-3</v>
      </c>
      <c r="V218" s="34">
        <f>IF(Situk!V103="",ISBLANK(value),Situk!V103/SUM(Situk!V$2:V103))</f>
        <v>1.6899021285787873E-2</v>
      </c>
      <c r="W218" s="34" t="b">
        <f>IF(Situk!W103="",ISBLANK(value),Situk!W103/SUM(Situk!W$2:W103))</f>
        <v>0</v>
      </c>
      <c r="X218" s="34" t="b">
        <f>IF(Situk!X103="",ISBLANK(value),Situk!X103/SUM(Situk!X$2:X103))</f>
        <v>0</v>
      </c>
      <c r="Y218" s="34" t="b">
        <f>IF(Situk!Y103="",ISBLANK(value),Situk!Y103/SUM(Situk!Y$2:Y103))</f>
        <v>0</v>
      </c>
      <c r="Z218" s="34" t="b">
        <f>IF(Situk!Z103="",ISBLANK(value),Situk!Z103/SUM(Situk!Z$2:Z103))</f>
        <v>0</v>
      </c>
      <c r="AA218" s="34" t="b">
        <f>IF(Situk!AA103="",ISBLANK(value),Situk!AA103/SUM(Situk!AA$2:AA103))</f>
        <v>0</v>
      </c>
      <c r="AB218" s="34" t="b">
        <f>IF(Situk!AB103="",ISBLANK(value),Situk!AB103/SUM(Situk!AB$2:AB103))</f>
        <v>0</v>
      </c>
      <c r="AC218" s="34" t="b">
        <f>IF(Situk!AC103="",ISBLANK(value),Situk!AC103/SUM(Situk!AC$2:AC103))</f>
        <v>0</v>
      </c>
      <c r="AD218" s="34" t="b">
        <f>IF(Situk!AD103="",ISBLANK(value),Situk!AD103/SUM(Situk!AD$2:AD103))</f>
        <v>0</v>
      </c>
      <c r="AE218" s="34">
        <f>IF(Situk!AE103="",ISBLANK(value),Situk!AE103/SUM(Situk!AE$2:AE103))</f>
        <v>8.1287854638189359E-3</v>
      </c>
      <c r="AF218" s="34">
        <f>IF(Situk!AF103="",ISBLANK(value),Situk!AF103/SUM(Situk!AF$2:AF103))</f>
        <v>9.3092697492644805E-3</v>
      </c>
      <c r="AG218" s="34" t="b">
        <f>IF(Situk!AG103="",ISBLANK(value),Situk!AG103/SUM(Situk!AG$2:AG103))</f>
        <v>0</v>
      </c>
      <c r="AH218" s="34">
        <f>IF(Situk!AH103="",ISBLANK(value),Situk!AH103/SUM(Situk!AH$2:AH103))</f>
        <v>7.941541431131946E-3</v>
      </c>
      <c r="AI218" s="34" t="b">
        <f>IF(Situk!AI103="",ISBLANK(value),Situk!AI103/SUM(Situk!AI$2:AI103))</f>
        <v>0</v>
      </c>
      <c r="AJ218" s="34" t="b">
        <f>IF(Situk!AJ103="",ISBLANK(value),Situk!AJ103/SUM(Situk!AJ$2:AJ103))</f>
        <v>0</v>
      </c>
    </row>
    <row r="219" spans="1:36" x14ac:dyDescent="0.25">
      <c r="A219" s="1">
        <v>44419</v>
      </c>
      <c r="B219" s="3">
        <v>223</v>
      </c>
      <c r="C219" s="34">
        <f>IF(Situk!C104="",ISBLANK(value),Situk!C104/SUM(Situk!C$2:C104))</f>
        <v>1.3951866062085804E-3</v>
      </c>
      <c r="D219" s="34">
        <f>IF(Situk!D104="",ISBLANK(value),Situk!D104/SUM(Situk!D$2:D104))</f>
        <v>2.5558568720151671E-3</v>
      </c>
      <c r="E219" s="34" t="b">
        <f>IF(Situk!E104="",ISBLANK(value),Situk!E104/SUM(Situk!E$2:E104))</f>
        <v>0</v>
      </c>
      <c r="F219" s="34" t="b">
        <f>IF(Situk!F104="",ISBLANK(value),Situk!F104/SUM(Situk!F$2:F104))</f>
        <v>0</v>
      </c>
      <c r="G219" s="34" t="b">
        <f>IF(Situk!G104="",ISBLANK(value),Situk!G104/SUM(Situk!G$2:G104))</f>
        <v>0</v>
      </c>
      <c r="H219" s="34" t="b">
        <f>IF(Situk!H104="",ISBLANK(value),Situk!H104/SUM(Situk!H$2:H104))</f>
        <v>0</v>
      </c>
      <c r="I219" s="34" t="b">
        <f>IF(Situk!I104="",ISBLANK(value),Situk!I104/SUM(Situk!I$2:I104))</f>
        <v>0</v>
      </c>
      <c r="J219" s="34" t="b">
        <f>IF(Situk!J104="",ISBLANK(value),Situk!J104/SUM(Situk!J$2:J104))</f>
        <v>0</v>
      </c>
      <c r="K219" s="34" t="b">
        <f>IF(Situk!K104="",ISBLANK(value),Situk!K104/SUM(Situk!K$2:K104))</f>
        <v>0</v>
      </c>
      <c r="L219" s="34" t="b">
        <f>IF(Situk!L104="",ISBLANK(value),Situk!L104/SUM(Situk!L$2:L104))</f>
        <v>0</v>
      </c>
      <c r="M219" s="34" t="b">
        <f>IF(Situk!M104="",ISBLANK(value),Situk!M104/SUM(Situk!M$2:M104))</f>
        <v>0</v>
      </c>
      <c r="N219" s="34" t="b">
        <f>IF(Situk!N104="",ISBLANK(value),Situk!N104/SUM(Situk!N$2:N104))</f>
        <v>0</v>
      </c>
      <c r="O219" s="34" t="b">
        <f>IF(Situk!O104="",ISBLANK(value),Situk!O104/SUM(Situk!O$2:O104))</f>
        <v>0</v>
      </c>
      <c r="P219" s="34" t="b">
        <f>IF(Situk!P104="",ISBLANK(value),Situk!P104/SUM(Situk!P$2:P104))</f>
        <v>0</v>
      </c>
      <c r="Q219" s="34" t="b">
        <f>IF(Situk!Q104="",ISBLANK(value),Situk!Q104/SUM(Situk!Q$2:Q104))</f>
        <v>0</v>
      </c>
      <c r="R219" s="34" t="b">
        <f>IF(Situk!R104="",ISBLANK(value),Situk!R104/SUM(Situk!R$2:R104))</f>
        <v>0</v>
      </c>
      <c r="S219" s="34" t="b">
        <f>IF(Situk!S104="",ISBLANK(value),Situk!S104/SUM(Situk!S$2:S104))</f>
        <v>0</v>
      </c>
      <c r="T219" s="34" t="b">
        <f>IF(Situk!T104="",ISBLANK(value),Situk!T104/SUM(Situk!T$2:T104))</f>
        <v>0</v>
      </c>
      <c r="U219" s="34">
        <f>IF(Situk!U104="",ISBLANK(value),Situk!U104/SUM(Situk!U$2:U104))</f>
        <v>6.0737996728567308E-3</v>
      </c>
      <c r="V219" s="34">
        <f>IF(Situk!V104="",ISBLANK(value),Situk!V104/SUM(Situk!V$2:V104))</f>
        <v>5.4535538992910382E-3</v>
      </c>
      <c r="W219" s="34" t="b">
        <f>IF(Situk!W104="",ISBLANK(value),Situk!W104/SUM(Situk!W$2:W104))</f>
        <v>0</v>
      </c>
      <c r="X219" s="34" t="b">
        <f>IF(Situk!X104="",ISBLANK(value),Situk!X104/SUM(Situk!X$2:X104))</f>
        <v>0</v>
      </c>
      <c r="Y219" s="34" t="b">
        <f>IF(Situk!Y104="",ISBLANK(value),Situk!Y104/SUM(Situk!Y$2:Y104))</f>
        <v>0</v>
      </c>
      <c r="Z219" s="34" t="b">
        <f>IF(Situk!Z104="",ISBLANK(value),Situk!Z104/SUM(Situk!Z$2:Z104))</f>
        <v>0</v>
      </c>
      <c r="AA219" s="34" t="b">
        <f>IF(Situk!AA104="",ISBLANK(value),Situk!AA104/SUM(Situk!AA$2:AA104))</f>
        <v>0</v>
      </c>
      <c r="AB219" s="34" t="b">
        <f>IF(Situk!AB104="",ISBLANK(value),Situk!AB104/SUM(Situk!AB$2:AB104))</f>
        <v>0</v>
      </c>
      <c r="AC219" s="34" t="b">
        <f>IF(Situk!AC104="",ISBLANK(value),Situk!AC104/SUM(Situk!AC$2:AC104))</f>
        <v>0</v>
      </c>
      <c r="AD219" s="34" t="b">
        <f>IF(Situk!AD104="",ISBLANK(value),Situk!AD104/SUM(Situk!AD$2:AD104))</f>
        <v>0</v>
      </c>
      <c r="AE219" s="34">
        <f>IF(Situk!AE104="",ISBLANK(value),Situk!AE104/SUM(Situk!AE$2:AE104))</f>
        <v>4.7939652437519829E-3</v>
      </c>
      <c r="AF219" s="34" t="b">
        <f>IF(Situk!AF104="",ISBLANK(value),Situk!AF104/SUM(Situk!AF$2:AF104))</f>
        <v>0</v>
      </c>
      <c r="AG219" s="34" t="b">
        <f>IF(Situk!AG104="",ISBLANK(value),Situk!AG104/SUM(Situk!AG$2:AG104))</f>
        <v>0</v>
      </c>
      <c r="AH219" s="34" t="b">
        <f>IF(Situk!AH104="",ISBLANK(value),Situk!AH104/SUM(Situk!AH$2:AH104))</f>
        <v>0</v>
      </c>
      <c r="AI219" s="34" t="b">
        <f>IF(Situk!AI104="",ISBLANK(value),Situk!AI104/SUM(Situk!AI$2:AI104))</f>
        <v>0</v>
      </c>
      <c r="AJ219" s="34" t="b">
        <f>IF(Situk!AJ104="",ISBLANK(value),Situk!AJ104/SUM(Situk!AJ$2:AJ104))</f>
        <v>0</v>
      </c>
    </row>
    <row r="220" spans="1:36" x14ac:dyDescent="0.25">
      <c r="A220" s="1">
        <v>44420</v>
      </c>
      <c r="B220" s="3">
        <v>224</v>
      </c>
      <c r="C220" s="34">
        <f>IF(Situk!C105="",ISBLANK(value),Situk!C105/SUM(Situk!C$2:C105))</f>
        <v>1.7626705546971906E-3</v>
      </c>
      <c r="D220" s="34">
        <f>IF(Situk!D105="",ISBLANK(value),Situk!D105/SUM(Situk!D$2:D105))</f>
        <v>8.0330915412745037E-4</v>
      </c>
      <c r="E220" s="34" t="b">
        <f>IF(Situk!E105="",ISBLANK(value),Situk!E105/SUM(Situk!E$2:E105))</f>
        <v>0</v>
      </c>
      <c r="F220" s="34" t="b">
        <f>IF(Situk!F105="",ISBLANK(value),Situk!F105/SUM(Situk!F$2:F105))</f>
        <v>0</v>
      </c>
      <c r="G220" s="34" t="b">
        <f>IF(Situk!G105="",ISBLANK(value),Situk!G105/SUM(Situk!G$2:G105))</f>
        <v>0</v>
      </c>
      <c r="H220" s="34" t="b">
        <f>IF(Situk!H105="",ISBLANK(value),Situk!H105/SUM(Situk!H$2:H105))</f>
        <v>0</v>
      </c>
      <c r="I220" s="34" t="b">
        <f>IF(Situk!I105="",ISBLANK(value),Situk!I105/SUM(Situk!I$2:I105))</f>
        <v>0</v>
      </c>
      <c r="J220" s="34" t="b">
        <f>IF(Situk!J105="",ISBLANK(value),Situk!J105/SUM(Situk!J$2:J105))</f>
        <v>0</v>
      </c>
      <c r="K220" s="34" t="b">
        <f>IF(Situk!K105="",ISBLANK(value),Situk!K105/SUM(Situk!K$2:K105))</f>
        <v>0</v>
      </c>
      <c r="L220" s="34" t="b">
        <f>IF(Situk!L105="",ISBLANK(value),Situk!L105/SUM(Situk!L$2:L105))</f>
        <v>0</v>
      </c>
      <c r="M220" s="34" t="b">
        <f>IF(Situk!M105="",ISBLANK(value),Situk!M105/SUM(Situk!M$2:M105))</f>
        <v>0</v>
      </c>
      <c r="N220" s="34" t="b">
        <f>IF(Situk!N105="",ISBLANK(value),Situk!N105/SUM(Situk!N$2:N105))</f>
        <v>0</v>
      </c>
      <c r="O220" s="34" t="b">
        <f>IF(Situk!O105="",ISBLANK(value),Situk!O105/SUM(Situk!O$2:O105))</f>
        <v>0</v>
      </c>
      <c r="P220" s="34" t="b">
        <f>IF(Situk!P105="",ISBLANK(value),Situk!P105/SUM(Situk!P$2:P105))</f>
        <v>0</v>
      </c>
      <c r="Q220" s="34" t="b">
        <f>IF(Situk!Q105="",ISBLANK(value),Situk!Q105/SUM(Situk!Q$2:Q105))</f>
        <v>0</v>
      </c>
      <c r="R220" s="34" t="b">
        <f>IF(Situk!R105="",ISBLANK(value),Situk!R105/SUM(Situk!R$2:R105))</f>
        <v>0</v>
      </c>
      <c r="S220" s="34" t="b">
        <f>IF(Situk!S105="",ISBLANK(value),Situk!S105/SUM(Situk!S$2:S105))</f>
        <v>0</v>
      </c>
      <c r="T220" s="34" t="b">
        <f>IF(Situk!T105="",ISBLANK(value),Situk!T105/SUM(Situk!T$2:T105))</f>
        <v>0</v>
      </c>
      <c r="U220" s="34">
        <f>IF(Situk!U105="",ISBLANK(value),Situk!U105/SUM(Situk!U$2:U105))</f>
        <v>2.4795327124727297E-2</v>
      </c>
      <c r="V220" s="34">
        <f>IF(Situk!V105="",ISBLANK(value),Situk!V105/SUM(Situk!V$2:V105))</f>
        <v>1.6768763303706351E-2</v>
      </c>
      <c r="W220" s="34" t="b">
        <f>IF(Situk!W105="",ISBLANK(value),Situk!W105/SUM(Situk!W$2:W105))</f>
        <v>0</v>
      </c>
      <c r="X220" s="34" t="b">
        <f>IF(Situk!X105="",ISBLANK(value),Situk!X105/SUM(Situk!X$2:X105))</f>
        <v>0</v>
      </c>
      <c r="Y220" s="34" t="b">
        <f>IF(Situk!Y105="",ISBLANK(value),Situk!Y105/SUM(Situk!Y$2:Y105))</f>
        <v>0</v>
      </c>
      <c r="Z220" s="34" t="b">
        <f>IF(Situk!Z105="",ISBLANK(value),Situk!Z105/SUM(Situk!Z$2:Z105))</f>
        <v>0</v>
      </c>
      <c r="AA220" s="34" t="b">
        <f>IF(Situk!AA105="",ISBLANK(value),Situk!AA105/SUM(Situk!AA$2:AA105))</f>
        <v>0</v>
      </c>
      <c r="AB220" s="34" t="b">
        <f>IF(Situk!AB105="",ISBLANK(value),Situk!AB105/SUM(Situk!AB$2:AB105))</f>
        <v>0</v>
      </c>
      <c r="AC220" s="34" t="b">
        <f>IF(Situk!AC105="",ISBLANK(value),Situk!AC105/SUM(Situk!AC$2:AC105))</f>
        <v>0</v>
      </c>
      <c r="AD220" s="34" t="b">
        <f>IF(Situk!AD105="",ISBLANK(value),Situk!AD105/SUM(Situk!AD$2:AD105))</f>
        <v>0</v>
      </c>
      <c r="AE220" s="34" t="b">
        <f>IF(Situk!AE105="",ISBLANK(value),Situk!AE105/SUM(Situk!AE$2:AE105))</f>
        <v>0</v>
      </c>
      <c r="AF220" s="34" t="b">
        <f>IF(Situk!AF105="",ISBLANK(value),Situk!AF105/SUM(Situk!AF$2:AF105))</f>
        <v>0</v>
      </c>
      <c r="AG220" s="34" t="b">
        <f>IF(Situk!AG105="",ISBLANK(value),Situk!AG105/SUM(Situk!AG$2:AG105))</f>
        <v>0</v>
      </c>
      <c r="AH220" s="34" t="b">
        <f>IF(Situk!AH105="",ISBLANK(value),Situk!AH105/SUM(Situk!AH$2:AH105))</f>
        <v>0</v>
      </c>
      <c r="AI220" s="34" t="b">
        <f>IF(Situk!AI105="",ISBLANK(value),Situk!AI105/SUM(Situk!AI$2:AI105))</f>
        <v>0</v>
      </c>
      <c r="AJ220" s="34" t="b">
        <f>IF(Situk!AJ105="",ISBLANK(value),Situk!AJ105/SUM(Situk!AJ$2:AJ105))</f>
        <v>0</v>
      </c>
    </row>
    <row r="221" spans="1:36" x14ac:dyDescent="0.25">
      <c r="A221" s="1">
        <v>44421</v>
      </c>
      <c r="B221" s="3">
        <v>225</v>
      </c>
      <c r="C221" s="34">
        <f>IF(Situk!C106="",ISBLANK(value),Situk!C106/SUM(Situk!C$2:C106))</f>
        <v>1.2171531656849748E-3</v>
      </c>
      <c r="D221" s="34">
        <f>IF(Situk!D106="",ISBLANK(value),Situk!D106/SUM(Situk!D$2:D106))</f>
        <v>3.9647945352711466E-3</v>
      </c>
      <c r="E221" s="34" t="b">
        <f>IF(Situk!E106="",ISBLANK(value),Situk!E106/SUM(Situk!E$2:E106))</f>
        <v>0</v>
      </c>
      <c r="F221" s="34" t="b">
        <f>IF(Situk!F106="",ISBLANK(value),Situk!F106/SUM(Situk!F$2:F106))</f>
        <v>0</v>
      </c>
      <c r="G221" s="34" t="b">
        <f>IF(Situk!G106="",ISBLANK(value),Situk!G106/SUM(Situk!G$2:G106))</f>
        <v>0</v>
      </c>
      <c r="H221" s="34" t="b">
        <f>IF(Situk!H106="",ISBLANK(value),Situk!H106/SUM(Situk!H$2:H106))</f>
        <v>0</v>
      </c>
      <c r="I221" s="34" t="b">
        <f>IF(Situk!I106="",ISBLANK(value),Situk!I106/SUM(Situk!I$2:I106))</f>
        <v>0</v>
      </c>
      <c r="J221" s="34" t="b">
        <f>IF(Situk!J106="",ISBLANK(value),Situk!J106/SUM(Situk!J$2:J106))</f>
        <v>0</v>
      </c>
      <c r="K221" s="34" t="b">
        <f>IF(Situk!K106="",ISBLANK(value),Situk!K106/SUM(Situk!K$2:K106))</f>
        <v>0</v>
      </c>
      <c r="L221" s="34" t="b">
        <f>IF(Situk!L106="",ISBLANK(value),Situk!L106/SUM(Situk!L$2:L106))</f>
        <v>0</v>
      </c>
      <c r="M221" s="34" t="b">
        <f>IF(Situk!M106="",ISBLANK(value),Situk!M106/SUM(Situk!M$2:M106))</f>
        <v>0</v>
      </c>
      <c r="N221" s="34" t="b">
        <f>IF(Situk!N106="",ISBLANK(value),Situk!N106/SUM(Situk!N$2:N106))</f>
        <v>0</v>
      </c>
      <c r="O221" s="34" t="b">
        <f>IF(Situk!O106="",ISBLANK(value),Situk!O106/SUM(Situk!O$2:O106))</f>
        <v>0</v>
      </c>
      <c r="P221" s="34" t="b">
        <f>IF(Situk!P106="",ISBLANK(value),Situk!P106/SUM(Situk!P$2:P106))</f>
        <v>0</v>
      </c>
      <c r="Q221" s="34" t="b">
        <f>IF(Situk!Q106="",ISBLANK(value),Situk!Q106/SUM(Situk!Q$2:Q106))</f>
        <v>0</v>
      </c>
      <c r="R221" s="34" t="b">
        <f>IF(Situk!R106="",ISBLANK(value),Situk!R106/SUM(Situk!R$2:R106))</f>
        <v>0</v>
      </c>
      <c r="S221" s="34" t="b">
        <f>IF(Situk!S106="",ISBLANK(value),Situk!S106/SUM(Situk!S$2:S106))</f>
        <v>0</v>
      </c>
      <c r="T221" s="34" t="b">
        <f>IF(Situk!T106="",ISBLANK(value),Situk!T106/SUM(Situk!T$2:T106))</f>
        <v>0</v>
      </c>
      <c r="U221" s="34">
        <f>IF(Situk!U106="",ISBLANK(value),Situk!U106/SUM(Situk!U$2:U106))</f>
        <v>4.2679571969144049E-2</v>
      </c>
      <c r="V221" s="34">
        <f>IF(Situk!V106="",ISBLANK(value),Situk!V106/SUM(Situk!V$2:V106))</f>
        <v>4.1424618521335296E-3</v>
      </c>
      <c r="W221" s="34" t="b">
        <f>IF(Situk!W106="",ISBLANK(value),Situk!W106/SUM(Situk!W$2:W106))</f>
        <v>0</v>
      </c>
      <c r="X221" s="34" t="b">
        <f>IF(Situk!X106="",ISBLANK(value),Situk!X106/SUM(Situk!X$2:X106))</f>
        <v>0</v>
      </c>
      <c r="Y221" s="34" t="b">
        <f>IF(Situk!Y106="",ISBLANK(value),Situk!Y106/SUM(Situk!Y$2:Y106))</f>
        <v>0</v>
      </c>
      <c r="Z221" s="34" t="b">
        <f>IF(Situk!Z106="",ISBLANK(value),Situk!Z106/SUM(Situk!Z$2:Z106))</f>
        <v>0</v>
      </c>
      <c r="AA221" s="34" t="b">
        <f>IF(Situk!AA106="",ISBLANK(value),Situk!AA106/SUM(Situk!AA$2:AA106))</f>
        <v>0</v>
      </c>
      <c r="AB221" s="34" t="b">
        <f>IF(Situk!AB106="",ISBLANK(value),Situk!AB106/SUM(Situk!AB$2:AB106))</f>
        <v>0</v>
      </c>
      <c r="AC221" s="34" t="b">
        <f>IF(Situk!AC106="",ISBLANK(value),Situk!AC106/SUM(Situk!AC$2:AC106))</f>
        <v>0</v>
      </c>
      <c r="AD221" s="34" t="b">
        <f>IF(Situk!AD106="",ISBLANK(value),Situk!AD106/SUM(Situk!AD$2:AD106))</f>
        <v>0</v>
      </c>
      <c r="AE221" s="34" t="b">
        <f>IF(Situk!AE106="",ISBLANK(value),Situk!AE106/SUM(Situk!AE$2:AE106))</f>
        <v>0</v>
      </c>
      <c r="AF221" s="34" t="b">
        <f>IF(Situk!AF106="",ISBLANK(value),Situk!AF106/SUM(Situk!AF$2:AF106))</f>
        <v>0</v>
      </c>
      <c r="AG221" s="34" t="b">
        <f>IF(Situk!AG106="",ISBLANK(value),Situk!AG106/SUM(Situk!AG$2:AG106))</f>
        <v>0</v>
      </c>
      <c r="AH221" s="34" t="b">
        <f>IF(Situk!AH106="",ISBLANK(value),Situk!AH106/SUM(Situk!AH$2:AH106))</f>
        <v>0</v>
      </c>
      <c r="AI221" s="34" t="b">
        <f>IF(Situk!AI106="",ISBLANK(value),Situk!AI106/SUM(Situk!AI$2:AI106))</f>
        <v>0</v>
      </c>
      <c r="AJ221" s="34" t="b">
        <f>IF(Situk!AJ106="",ISBLANK(value),Situk!AJ106/SUM(Situk!AJ$2:AJ106))</f>
        <v>0</v>
      </c>
    </row>
    <row r="222" spans="1:36" x14ac:dyDescent="0.25">
      <c r="A222" s="1">
        <v>44422</v>
      </c>
      <c r="B222" s="3">
        <v>226</v>
      </c>
      <c r="C222" s="34">
        <f>IF(Situk!C107="",ISBLANK(value),Situk!C107/SUM(Situk!C$2:C107))</f>
        <v>2.6662620306945289E-3</v>
      </c>
      <c r="D222" s="34">
        <f>IF(Situk!D107="",ISBLANK(value),Situk!D107/SUM(Situk!D$2:D107))</f>
        <v>2.0736256271525785E-3</v>
      </c>
      <c r="E222" s="34" t="b">
        <f>IF(Situk!E107="",ISBLANK(value),Situk!E107/SUM(Situk!E$2:E107))</f>
        <v>0</v>
      </c>
      <c r="F222" s="34" t="b">
        <f>IF(Situk!F107="",ISBLANK(value),Situk!F107/SUM(Situk!F$2:F107))</f>
        <v>0</v>
      </c>
      <c r="G222" s="34" t="b">
        <f>IF(Situk!G107="",ISBLANK(value),Situk!G107/SUM(Situk!G$2:G107))</f>
        <v>0</v>
      </c>
      <c r="H222" s="34" t="b">
        <f>IF(Situk!H107="",ISBLANK(value),Situk!H107/SUM(Situk!H$2:H107))</f>
        <v>0</v>
      </c>
      <c r="I222" s="34" t="b">
        <f>IF(Situk!I107="",ISBLANK(value),Situk!I107/SUM(Situk!I$2:I107))</f>
        <v>0</v>
      </c>
      <c r="J222" s="34" t="b">
        <f>IF(Situk!J107="",ISBLANK(value),Situk!J107/SUM(Situk!J$2:J107))</f>
        <v>0</v>
      </c>
      <c r="K222" s="34" t="b">
        <f>IF(Situk!K107="",ISBLANK(value),Situk!K107/SUM(Situk!K$2:K107))</f>
        <v>0</v>
      </c>
      <c r="L222" s="34" t="b">
        <f>IF(Situk!L107="",ISBLANK(value),Situk!L107/SUM(Situk!L$2:L107))</f>
        <v>0</v>
      </c>
      <c r="M222" s="34" t="b">
        <f>IF(Situk!M107="",ISBLANK(value),Situk!M107/SUM(Situk!M$2:M107))</f>
        <v>0</v>
      </c>
      <c r="N222" s="34" t="b">
        <f>IF(Situk!N107="",ISBLANK(value),Situk!N107/SUM(Situk!N$2:N107))</f>
        <v>0</v>
      </c>
      <c r="O222" s="34" t="b">
        <f>IF(Situk!O107="",ISBLANK(value),Situk!O107/SUM(Situk!O$2:O107))</f>
        <v>0</v>
      </c>
      <c r="P222" s="34" t="b">
        <f>IF(Situk!P107="",ISBLANK(value),Situk!P107/SUM(Situk!P$2:P107))</f>
        <v>0</v>
      </c>
      <c r="Q222" s="34" t="b">
        <f>IF(Situk!Q107="",ISBLANK(value),Situk!Q107/SUM(Situk!Q$2:Q107))</f>
        <v>0</v>
      </c>
      <c r="R222" s="34" t="b">
        <f>IF(Situk!R107="",ISBLANK(value),Situk!R107/SUM(Situk!R$2:R107))</f>
        <v>0</v>
      </c>
      <c r="S222" s="34" t="b">
        <f>IF(Situk!S107="",ISBLANK(value),Situk!S107/SUM(Situk!S$2:S107))</f>
        <v>0</v>
      </c>
      <c r="T222" s="34" t="b">
        <f>IF(Situk!T107="",ISBLANK(value),Situk!T107/SUM(Situk!T$2:T107))</f>
        <v>0</v>
      </c>
      <c r="U222" s="34">
        <f>IF(Situk!U107="",ISBLANK(value),Situk!U107/SUM(Situk!U$2:U107))</f>
        <v>6.8471000189577686E-3</v>
      </c>
      <c r="V222" s="34" t="b">
        <f>IF(Situk!V107="",ISBLANK(value),Situk!V107/SUM(Situk!V$2:V107))</f>
        <v>0</v>
      </c>
      <c r="W222" s="34" t="b">
        <f>IF(Situk!W107="",ISBLANK(value),Situk!W107/SUM(Situk!W$2:W107))</f>
        <v>0</v>
      </c>
      <c r="X222" s="34" t="b">
        <f>IF(Situk!X107="",ISBLANK(value),Situk!X107/SUM(Situk!X$2:X107))</f>
        <v>0</v>
      </c>
      <c r="Y222" s="34" t="b">
        <f>IF(Situk!Y107="",ISBLANK(value),Situk!Y107/SUM(Situk!Y$2:Y107))</f>
        <v>0</v>
      </c>
      <c r="Z222" s="34" t="b">
        <f>IF(Situk!Z107="",ISBLANK(value),Situk!Z107/SUM(Situk!Z$2:Z107))</f>
        <v>0</v>
      </c>
      <c r="AA222" s="34" t="b">
        <f>IF(Situk!AA107="",ISBLANK(value),Situk!AA107/SUM(Situk!AA$2:AA107))</f>
        <v>0</v>
      </c>
      <c r="AB222" s="34" t="b">
        <f>IF(Situk!AB107="",ISBLANK(value),Situk!AB107/SUM(Situk!AB$2:AB107))</f>
        <v>0</v>
      </c>
      <c r="AC222" s="34" t="b">
        <f>IF(Situk!AC107="",ISBLANK(value),Situk!AC107/SUM(Situk!AC$2:AC107))</f>
        <v>0</v>
      </c>
      <c r="AD222" s="34" t="b">
        <f>IF(Situk!AD107="",ISBLANK(value),Situk!AD107/SUM(Situk!AD$2:AD107))</f>
        <v>0</v>
      </c>
      <c r="AE222" s="34" t="b">
        <f>IF(Situk!AE107="",ISBLANK(value),Situk!AE107/SUM(Situk!AE$2:AE107))</f>
        <v>0</v>
      </c>
      <c r="AF222" s="34" t="b">
        <f>IF(Situk!AF107="",ISBLANK(value),Situk!AF107/SUM(Situk!AF$2:AF107))</f>
        <v>0</v>
      </c>
      <c r="AG222" s="34" t="b">
        <f>IF(Situk!AG107="",ISBLANK(value),Situk!AG107/SUM(Situk!AG$2:AG107))</f>
        <v>0</v>
      </c>
      <c r="AH222" s="34" t="b">
        <f>IF(Situk!AH107="",ISBLANK(value),Situk!AH107/SUM(Situk!AH$2:AH107))</f>
        <v>0</v>
      </c>
      <c r="AI222" s="34" t="b">
        <f>IF(Situk!AI107="",ISBLANK(value),Situk!AI107/SUM(Situk!AI$2:AI107))</f>
        <v>0</v>
      </c>
      <c r="AJ222" s="34" t="b">
        <f>IF(Situk!AJ107="",ISBLANK(value),Situk!AJ107/SUM(Situk!AJ$2:AJ107))</f>
        <v>0</v>
      </c>
    </row>
    <row r="223" spans="1:36" x14ac:dyDescent="0.25">
      <c r="A223" s="1">
        <v>44423</v>
      </c>
      <c r="B223" s="3">
        <v>227</v>
      </c>
      <c r="C223" s="34">
        <f>IF(Situk!C108="",ISBLANK(value),Situk!C108/SUM(Situk!C$2:C108))</f>
        <v>2.1198356045857669E-3</v>
      </c>
      <c r="D223" s="34">
        <f>IF(Situk!D108="",ISBLANK(value),Situk!D108/SUM(Situk!D$2:D108))</f>
        <v>2.6979486082388455E-3</v>
      </c>
      <c r="E223" s="34" t="b">
        <f>IF(Situk!E108="",ISBLANK(value),Situk!E108/SUM(Situk!E$2:E108))</f>
        <v>0</v>
      </c>
      <c r="F223" s="34" t="b">
        <f>IF(Situk!F108="",ISBLANK(value),Situk!F108/SUM(Situk!F$2:F108))</f>
        <v>0</v>
      </c>
      <c r="G223" s="34" t="b">
        <f>IF(Situk!G108="",ISBLANK(value),Situk!G108/SUM(Situk!G$2:G108))</f>
        <v>0</v>
      </c>
      <c r="H223" s="34" t="b">
        <f>IF(Situk!H108="",ISBLANK(value),Situk!H108/SUM(Situk!H$2:H108))</f>
        <v>0</v>
      </c>
      <c r="I223" s="34" t="b">
        <f>IF(Situk!I108="",ISBLANK(value),Situk!I108/SUM(Situk!I$2:I108))</f>
        <v>0</v>
      </c>
      <c r="J223" s="34" t="b">
        <f>IF(Situk!J108="",ISBLANK(value),Situk!J108/SUM(Situk!J$2:J108))</f>
        <v>0</v>
      </c>
      <c r="K223" s="34" t="b">
        <f>IF(Situk!K108="",ISBLANK(value),Situk!K108/SUM(Situk!K$2:K108))</f>
        <v>0</v>
      </c>
      <c r="L223" s="34" t="b">
        <f>IF(Situk!L108="",ISBLANK(value),Situk!L108/SUM(Situk!L$2:L108))</f>
        <v>0</v>
      </c>
      <c r="M223" s="34" t="b">
        <f>IF(Situk!M108="",ISBLANK(value),Situk!M108/SUM(Situk!M$2:M108))</f>
        <v>0</v>
      </c>
      <c r="N223" s="34" t="b">
        <f>IF(Situk!N108="",ISBLANK(value),Situk!N108/SUM(Situk!N$2:N108))</f>
        <v>0</v>
      </c>
      <c r="O223" s="34" t="b">
        <f>IF(Situk!O108="",ISBLANK(value),Situk!O108/SUM(Situk!O$2:O108))</f>
        <v>0</v>
      </c>
      <c r="P223" s="34" t="b">
        <f>IF(Situk!P108="",ISBLANK(value),Situk!P108/SUM(Situk!P$2:P108))</f>
        <v>0</v>
      </c>
      <c r="Q223" s="34" t="b">
        <f>IF(Situk!Q108="",ISBLANK(value),Situk!Q108/SUM(Situk!Q$2:Q108))</f>
        <v>0</v>
      </c>
      <c r="R223" s="34" t="b">
        <f>IF(Situk!R108="",ISBLANK(value),Situk!R108/SUM(Situk!R$2:R108))</f>
        <v>0</v>
      </c>
      <c r="S223" s="34" t="b">
        <f>IF(Situk!S108="",ISBLANK(value),Situk!S108/SUM(Situk!S$2:S108))</f>
        <v>0</v>
      </c>
      <c r="T223" s="34" t="b">
        <f>IF(Situk!T108="",ISBLANK(value),Situk!T108/SUM(Situk!T$2:T108))</f>
        <v>0</v>
      </c>
      <c r="U223" s="34">
        <f>IF(Situk!U108="",ISBLANK(value),Situk!U108/SUM(Situk!U$2:U108))</f>
        <v>7.5040674701995552E-3</v>
      </c>
      <c r="V223" s="34" t="b">
        <f>IF(Situk!V108="",ISBLANK(value),Situk!V108/SUM(Situk!V$2:V108))</f>
        <v>0</v>
      </c>
      <c r="W223" s="34" t="b">
        <f>IF(Situk!W108="",ISBLANK(value),Situk!W108/SUM(Situk!W$2:W108))</f>
        <v>0</v>
      </c>
      <c r="X223" s="34" t="b">
        <f>IF(Situk!X108="",ISBLANK(value),Situk!X108/SUM(Situk!X$2:X108))</f>
        <v>0</v>
      </c>
      <c r="Y223" s="34" t="b">
        <f>IF(Situk!Y108="",ISBLANK(value),Situk!Y108/SUM(Situk!Y$2:Y108))</f>
        <v>0</v>
      </c>
      <c r="Z223" s="34" t="b">
        <f>IF(Situk!Z108="",ISBLANK(value),Situk!Z108/SUM(Situk!Z$2:Z108))</f>
        <v>0</v>
      </c>
      <c r="AA223" s="34" t="b">
        <f>IF(Situk!AA108="",ISBLANK(value),Situk!AA108/SUM(Situk!AA$2:AA108))</f>
        <v>0</v>
      </c>
      <c r="AB223" s="34" t="b">
        <f>IF(Situk!AB108="",ISBLANK(value),Situk!AB108/SUM(Situk!AB$2:AB108))</f>
        <v>0</v>
      </c>
      <c r="AC223" s="34" t="b">
        <f>IF(Situk!AC108="",ISBLANK(value),Situk!AC108/SUM(Situk!AC$2:AC108))</f>
        <v>0</v>
      </c>
      <c r="AD223" s="34" t="b">
        <f>IF(Situk!AD108="",ISBLANK(value),Situk!AD108/SUM(Situk!AD$2:AD108))</f>
        <v>0</v>
      </c>
      <c r="AE223" s="34" t="b">
        <f>IF(Situk!AE108="",ISBLANK(value),Situk!AE108/SUM(Situk!AE$2:AE108))</f>
        <v>0</v>
      </c>
      <c r="AF223" s="34" t="b">
        <f>IF(Situk!AF108="",ISBLANK(value),Situk!AF108/SUM(Situk!AF$2:AF108))</f>
        <v>0</v>
      </c>
      <c r="AG223" s="34" t="b">
        <f>IF(Situk!AG108="",ISBLANK(value),Situk!AG108/SUM(Situk!AG$2:AG108))</f>
        <v>0</v>
      </c>
      <c r="AH223" s="34" t="b">
        <f>IF(Situk!AH108="",ISBLANK(value),Situk!AH108/SUM(Situk!AH$2:AH108))</f>
        <v>0</v>
      </c>
      <c r="AI223" s="34" t="b">
        <f>IF(Situk!AI108="",ISBLANK(value),Situk!AI108/SUM(Situk!AI$2:AI108))</f>
        <v>0</v>
      </c>
      <c r="AJ223" s="34" t="b">
        <f>IF(Situk!AJ108="",ISBLANK(value),Situk!AJ108/SUM(Situk!AJ$2:AJ108))</f>
        <v>0</v>
      </c>
    </row>
    <row r="224" spans="1:36" x14ac:dyDescent="0.25">
      <c r="A224" s="1">
        <v>44424</v>
      </c>
      <c r="B224" s="3">
        <v>228</v>
      </c>
      <c r="C224" s="34">
        <f>IF(Situk!C109="",ISBLANK(value),Situk!C109/SUM(Situk!C$2:C109))</f>
        <v>1.08038029386344E-3</v>
      </c>
      <c r="D224" s="34">
        <f>IF(Situk!D109="",ISBLANK(value),Situk!D109/SUM(Situk!D$2:D109))</f>
        <v>2.7734319442469066E-3</v>
      </c>
      <c r="E224" s="34" t="b">
        <f>IF(Situk!E109="",ISBLANK(value),Situk!E109/SUM(Situk!E$2:E109))</f>
        <v>0</v>
      </c>
      <c r="F224" s="34" t="b">
        <f>IF(Situk!F109="",ISBLANK(value),Situk!F109/SUM(Situk!F$2:F109))</f>
        <v>0</v>
      </c>
      <c r="G224" s="34" t="b">
        <f>IF(Situk!G109="",ISBLANK(value),Situk!G109/SUM(Situk!G$2:G109))</f>
        <v>0</v>
      </c>
      <c r="H224" s="34" t="b">
        <f>IF(Situk!H109="",ISBLANK(value),Situk!H109/SUM(Situk!H$2:H109))</f>
        <v>0</v>
      </c>
      <c r="I224" s="34" t="b">
        <f>IF(Situk!I109="",ISBLANK(value),Situk!I109/SUM(Situk!I$2:I109))</f>
        <v>0</v>
      </c>
      <c r="J224" s="34" t="b">
        <f>IF(Situk!J109="",ISBLANK(value),Situk!J109/SUM(Situk!J$2:J109))</f>
        <v>0</v>
      </c>
      <c r="K224" s="34" t="b">
        <f>IF(Situk!K109="",ISBLANK(value),Situk!K109/SUM(Situk!K$2:K109))</f>
        <v>0</v>
      </c>
      <c r="L224" s="34" t="b">
        <f>IF(Situk!L109="",ISBLANK(value),Situk!L109/SUM(Situk!L$2:L109))</f>
        <v>0</v>
      </c>
      <c r="M224" s="34" t="b">
        <f>IF(Situk!M109="",ISBLANK(value),Situk!M109/SUM(Situk!M$2:M109))</f>
        <v>0</v>
      </c>
      <c r="N224" s="34" t="b">
        <f>IF(Situk!N109="",ISBLANK(value),Situk!N109/SUM(Situk!N$2:N109))</f>
        <v>0</v>
      </c>
      <c r="O224" s="34" t="b">
        <f>IF(Situk!O109="",ISBLANK(value),Situk!O109/SUM(Situk!O$2:O109))</f>
        <v>0</v>
      </c>
      <c r="P224" s="34" t="b">
        <f>IF(Situk!P109="",ISBLANK(value),Situk!P109/SUM(Situk!P$2:P109))</f>
        <v>0</v>
      </c>
      <c r="Q224" s="34" t="b">
        <f>IF(Situk!Q109="",ISBLANK(value),Situk!Q109/SUM(Situk!Q$2:Q109))</f>
        <v>0</v>
      </c>
      <c r="R224" s="34" t="b">
        <f>IF(Situk!R109="",ISBLANK(value),Situk!R109/SUM(Situk!R$2:R109))</f>
        <v>0</v>
      </c>
      <c r="S224" s="34" t="b">
        <f>IF(Situk!S109="",ISBLANK(value),Situk!S109/SUM(Situk!S$2:S109))</f>
        <v>0</v>
      </c>
      <c r="T224" s="34" t="b">
        <f>IF(Situk!T109="",ISBLANK(value),Situk!T109/SUM(Situk!T$2:T109))</f>
        <v>0</v>
      </c>
      <c r="U224" s="34" t="b">
        <f>IF(Situk!U109="",ISBLANK(value),Situk!U109/SUM(Situk!U$2:U109))</f>
        <v>0</v>
      </c>
      <c r="V224" s="34" t="b">
        <f>IF(Situk!V109="",ISBLANK(value),Situk!V109/SUM(Situk!V$2:V109))</f>
        <v>0</v>
      </c>
      <c r="W224" s="34" t="b">
        <f>IF(Situk!W109="",ISBLANK(value),Situk!W109/SUM(Situk!W$2:W109))</f>
        <v>0</v>
      </c>
      <c r="X224" s="34" t="b">
        <f>IF(Situk!X109="",ISBLANK(value),Situk!X109/SUM(Situk!X$2:X109))</f>
        <v>0</v>
      </c>
      <c r="Y224" s="34" t="b">
        <f>IF(Situk!Y109="",ISBLANK(value),Situk!Y109/SUM(Situk!Y$2:Y109))</f>
        <v>0</v>
      </c>
      <c r="Z224" s="34" t="b">
        <f>IF(Situk!Z109="",ISBLANK(value),Situk!Z109/SUM(Situk!Z$2:Z109))</f>
        <v>0</v>
      </c>
      <c r="AA224" s="34" t="b">
        <f>IF(Situk!AA109="",ISBLANK(value),Situk!AA109/SUM(Situk!AA$2:AA109))</f>
        <v>0</v>
      </c>
      <c r="AB224" s="34" t="b">
        <f>IF(Situk!AB109="",ISBLANK(value),Situk!AB109/SUM(Situk!AB$2:AB109))</f>
        <v>0</v>
      </c>
      <c r="AC224" s="34" t="b">
        <f>IF(Situk!AC109="",ISBLANK(value),Situk!AC109/SUM(Situk!AC$2:AC109))</f>
        <v>0</v>
      </c>
      <c r="AD224" s="34" t="b">
        <f>IF(Situk!AD109="",ISBLANK(value),Situk!AD109/SUM(Situk!AD$2:AD109))</f>
        <v>0</v>
      </c>
      <c r="AE224" s="34" t="b">
        <f>IF(Situk!AE109="",ISBLANK(value),Situk!AE109/SUM(Situk!AE$2:AE109))</f>
        <v>0</v>
      </c>
      <c r="AF224" s="34" t="b">
        <f>IF(Situk!AF109="",ISBLANK(value),Situk!AF109/SUM(Situk!AF$2:AF109))</f>
        <v>0</v>
      </c>
      <c r="AG224" s="34" t="b">
        <f>IF(Situk!AG109="",ISBLANK(value),Situk!AG109/SUM(Situk!AG$2:AG109))</f>
        <v>0</v>
      </c>
      <c r="AH224" s="34" t="b">
        <f>IF(Situk!AH109="",ISBLANK(value),Situk!AH109/SUM(Situk!AH$2:AH109))</f>
        <v>0</v>
      </c>
      <c r="AI224" s="34" t="b">
        <f>IF(Situk!AI109="",ISBLANK(value),Situk!AI109/SUM(Situk!AI$2:AI109))</f>
        <v>0</v>
      </c>
      <c r="AJ224" s="34" t="b">
        <f>IF(Situk!AJ109="",ISBLANK(value),Situk!AJ109/SUM(Situk!AJ$2:AJ109))</f>
        <v>0</v>
      </c>
    </row>
    <row r="225" spans="1:36" x14ac:dyDescent="0.25">
      <c r="A225" s="1">
        <v>44425</v>
      </c>
      <c r="B225" s="3">
        <v>229</v>
      </c>
      <c r="C225" s="34">
        <f>IF(Situk!C110="",ISBLANK(value),Situk!C110/SUM(Situk!C$2:C110))</f>
        <v>8.204153892655123E-4</v>
      </c>
      <c r="D225" s="34">
        <f>IF(Situk!D110="",ISBLANK(value),Situk!D110/SUM(Situk!D$2:D110))</f>
        <v>1.3035801049974521E-4</v>
      </c>
      <c r="E225" s="34" t="b">
        <f>IF(Situk!E110="",ISBLANK(value),Situk!E110/SUM(Situk!E$2:E110))</f>
        <v>0</v>
      </c>
      <c r="F225" s="34" t="b">
        <f>IF(Situk!F110="",ISBLANK(value),Situk!F110/SUM(Situk!F$2:F110))</f>
        <v>0</v>
      </c>
      <c r="G225" s="34" t="b">
        <f>IF(Situk!G110="",ISBLANK(value),Situk!G110/SUM(Situk!G$2:G110))</f>
        <v>0</v>
      </c>
      <c r="H225" s="34" t="b">
        <f>IF(Situk!H110="",ISBLANK(value),Situk!H110/SUM(Situk!H$2:H110))</f>
        <v>0</v>
      </c>
      <c r="I225" s="34" t="b">
        <f>IF(Situk!I110="",ISBLANK(value),Situk!I110/SUM(Situk!I$2:I110))</f>
        <v>0</v>
      </c>
      <c r="J225" s="34" t="b">
        <f>IF(Situk!J110="",ISBLANK(value),Situk!J110/SUM(Situk!J$2:J110))</f>
        <v>0</v>
      </c>
      <c r="K225" s="34" t="b">
        <f>IF(Situk!K110="",ISBLANK(value),Situk!K110/SUM(Situk!K$2:K110))</f>
        <v>0</v>
      </c>
      <c r="L225" s="34" t="b">
        <f>IF(Situk!L110="",ISBLANK(value),Situk!L110/SUM(Situk!L$2:L110))</f>
        <v>0</v>
      </c>
      <c r="M225" s="34" t="b">
        <f>IF(Situk!M110="",ISBLANK(value),Situk!M110/SUM(Situk!M$2:M110))</f>
        <v>0</v>
      </c>
      <c r="N225" s="34" t="b">
        <f>IF(Situk!N110="",ISBLANK(value),Situk!N110/SUM(Situk!N$2:N110))</f>
        <v>0</v>
      </c>
      <c r="O225" s="34" t="b">
        <f>IF(Situk!O110="",ISBLANK(value),Situk!O110/SUM(Situk!O$2:O110))</f>
        <v>0</v>
      </c>
      <c r="P225" s="34" t="b">
        <f>IF(Situk!P110="",ISBLANK(value),Situk!P110/SUM(Situk!P$2:P110))</f>
        <v>0</v>
      </c>
      <c r="Q225" s="34" t="b">
        <f>IF(Situk!Q110="",ISBLANK(value),Situk!Q110/SUM(Situk!Q$2:Q110))</f>
        <v>0</v>
      </c>
      <c r="R225" s="34" t="b">
        <f>IF(Situk!R110="",ISBLANK(value),Situk!R110/SUM(Situk!R$2:R110))</f>
        <v>0</v>
      </c>
      <c r="S225" s="34" t="b">
        <f>IF(Situk!S110="",ISBLANK(value),Situk!S110/SUM(Situk!S$2:S110))</f>
        <v>0</v>
      </c>
      <c r="T225" s="34" t="b">
        <f>IF(Situk!T110="",ISBLANK(value),Situk!T110/SUM(Situk!T$2:T110))</f>
        <v>0</v>
      </c>
      <c r="U225" s="34" t="b">
        <f>IF(Situk!U110="",ISBLANK(value),Situk!U110/SUM(Situk!U$2:U110))</f>
        <v>0</v>
      </c>
      <c r="V225" s="34" t="b">
        <f>IF(Situk!V110="",ISBLANK(value),Situk!V110/SUM(Situk!V$2:V110))</f>
        <v>0</v>
      </c>
      <c r="W225" s="34" t="b">
        <f>IF(Situk!W110="",ISBLANK(value),Situk!W110/SUM(Situk!W$2:W110))</f>
        <v>0</v>
      </c>
      <c r="X225" s="34" t="b">
        <f>IF(Situk!X110="",ISBLANK(value),Situk!X110/SUM(Situk!X$2:X110))</f>
        <v>0</v>
      </c>
      <c r="Y225" s="34" t="b">
        <f>IF(Situk!Y110="",ISBLANK(value),Situk!Y110/SUM(Situk!Y$2:Y110))</f>
        <v>0</v>
      </c>
      <c r="Z225" s="34" t="b">
        <f>IF(Situk!Z110="",ISBLANK(value),Situk!Z110/SUM(Situk!Z$2:Z110))</f>
        <v>0</v>
      </c>
      <c r="AA225" s="34" t="b">
        <f>IF(Situk!AA110="",ISBLANK(value),Situk!AA110/SUM(Situk!AA$2:AA110))</f>
        <v>0</v>
      </c>
      <c r="AB225" s="34" t="b">
        <f>IF(Situk!AB110="",ISBLANK(value),Situk!AB110/SUM(Situk!AB$2:AB110))</f>
        <v>0</v>
      </c>
      <c r="AC225" s="34" t="b">
        <f>IF(Situk!AC110="",ISBLANK(value),Situk!AC110/SUM(Situk!AC$2:AC110))</f>
        <v>0</v>
      </c>
      <c r="AD225" s="34" t="b">
        <f>IF(Situk!AD110="",ISBLANK(value),Situk!AD110/SUM(Situk!AD$2:AD110))</f>
        <v>0</v>
      </c>
      <c r="AE225" s="34" t="b">
        <f>IF(Situk!AE110="",ISBLANK(value),Situk!AE110/SUM(Situk!AE$2:AE110))</f>
        <v>0</v>
      </c>
      <c r="AF225" s="34" t="b">
        <f>IF(Situk!AF110="",ISBLANK(value),Situk!AF110/SUM(Situk!AF$2:AF110))</f>
        <v>0</v>
      </c>
      <c r="AG225" s="34" t="b">
        <f>IF(Situk!AG110="",ISBLANK(value),Situk!AG110/SUM(Situk!AG$2:AG110))</f>
        <v>0</v>
      </c>
      <c r="AH225" s="34" t="b">
        <f>IF(Situk!AH110="",ISBLANK(value),Situk!AH110/SUM(Situk!AH$2:AH110))</f>
        <v>0</v>
      </c>
      <c r="AI225" s="34" t="b">
        <f>IF(Situk!AI110="",ISBLANK(value),Situk!AI110/SUM(Situk!AI$2:AI110))</f>
        <v>0</v>
      </c>
      <c r="AJ225" s="34" t="b">
        <f>IF(Situk!AJ110="",ISBLANK(value),Situk!AJ110/SUM(Situk!AJ$2:AJ110))</f>
        <v>0</v>
      </c>
    </row>
    <row r="226" spans="1:36" x14ac:dyDescent="0.25">
      <c r="A226" s="1">
        <v>44426</v>
      </c>
      <c r="B226" s="3">
        <v>230</v>
      </c>
      <c r="C226" s="34">
        <f>IF(Situk!C111="",ISBLANK(value),Situk!C111/SUM(Situk!C$2:C111))</f>
        <v>6.4727712091136624E-4</v>
      </c>
      <c r="D226" s="34" t="b">
        <f>IF(Situk!D111="",ISBLANK(value),Situk!D111/SUM(Situk!D$2:D111))</f>
        <v>0</v>
      </c>
      <c r="E226" s="34" t="b">
        <f>IF(Situk!E111="",ISBLANK(value),Situk!E111/SUM(Situk!E$2:E111))</f>
        <v>0</v>
      </c>
      <c r="F226" s="34" t="b">
        <f>IF(Situk!F111="",ISBLANK(value),Situk!F111/SUM(Situk!F$2:F111))</f>
        <v>0</v>
      </c>
      <c r="G226" s="34" t="b">
        <f>IF(Situk!G111="",ISBLANK(value),Situk!G111/SUM(Situk!G$2:G111))</f>
        <v>0</v>
      </c>
      <c r="H226" s="34" t="b">
        <f>IF(Situk!H111="",ISBLANK(value),Situk!H111/SUM(Situk!H$2:H111))</f>
        <v>0</v>
      </c>
      <c r="I226" s="34" t="b">
        <f>IF(Situk!I111="",ISBLANK(value),Situk!I111/SUM(Situk!I$2:I111))</f>
        <v>0</v>
      </c>
      <c r="J226" s="34" t="b">
        <f>IF(Situk!J111="",ISBLANK(value),Situk!J111/SUM(Situk!J$2:J111))</f>
        <v>0</v>
      </c>
      <c r="K226" s="34" t="b">
        <f>IF(Situk!K111="",ISBLANK(value),Situk!K111/SUM(Situk!K$2:K111))</f>
        <v>0</v>
      </c>
      <c r="L226" s="34" t="b">
        <f>IF(Situk!L111="",ISBLANK(value),Situk!L111/SUM(Situk!L$2:L111))</f>
        <v>0</v>
      </c>
      <c r="M226" s="34" t="b">
        <f>IF(Situk!M111="",ISBLANK(value),Situk!M111/SUM(Situk!M$2:M111))</f>
        <v>0</v>
      </c>
      <c r="N226" s="34" t="b">
        <f>IF(Situk!N111="",ISBLANK(value),Situk!N111/SUM(Situk!N$2:N111))</f>
        <v>0</v>
      </c>
      <c r="O226" s="34" t="b">
        <f>IF(Situk!O111="",ISBLANK(value),Situk!O111/SUM(Situk!O$2:O111))</f>
        <v>0</v>
      </c>
      <c r="P226" s="34" t="b">
        <f>IF(Situk!P111="",ISBLANK(value),Situk!P111/SUM(Situk!P$2:P111))</f>
        <v>0</v>
      </c>
      <c r="Q226" s="34" t="b">
        <f>IF(Situk!Q111="",ISBLANK(value),Situk!Q111/SUM(Situk!Q$2:Q111))</f>
        <v>0</v>
      </c>
      <c r="R226" s="34" t="b">
        <f>IF(Situk!R111="",ISBLANK(value),Situk!R111/SUM(Situk!R$2:R111))</f>
        <v>0</v>
      </c>
      <c r="S226" s="34" t="b">
        <f>IF(Situk!S111="",ISBLANK(value),Situk!S111/SUM(Situk!S$2:S111))</f>
        <v>0</v>
      </c>
      <c r="T226" s="34" t="b">
        <f>IF(Situk!T111="",ISBLANK(value),Situk!T111/SUM(Situk!T$2:T111))</f>
        <v>0</v>
      </c>
      <c r="U226" s="34" t="b">
        <f>IF(Situk!U111="",ISBLANK(value),Situk!U111/SUM(Situk!U$2:U111))</f>
        <v>0</v>
      </c>
      <c r="V226" s="34" t="b">
        <f>IF(Situk!V111="",ISBLANK(value),Situk!V111/SUM(Situk!V$2:V111))</f>
        <v>0</v>
      </c>
      <c r="W226" s="34" t="b">
        <f>IF(Situk!W111="",ISBLANK(value),Situk!W111/SUM(Situk!W$2:W111))</f>
        <v>0</v>
      </c>
      <c r="X226" s="34" t="b">
        <f>IF(Situk!X111="",ISBLANK(value),Situk!X111/SUM(Situk!X$2:X111))</f>
        <v>0</v>
      </c>
      <c r="Y226" s="34" t="b">
        <f>IF(Situk!Y111="",ISBLANK(value),Situk!Y111/SUM(Situk!Y$2:Y111))</f>
        <v>0</v>
      </c>
      <c r="Z226" s="34" t="b">
        <f>IF(Situk!Z111="",ISBLANK(value),Situk!Z111/SUM(Situk!Z$2:Z111))</f>
        <v>0</v>
      </c>
      <c r="AA226" s="34" t="b">
        <f>IF(Situk!AA111="",ISBLANK(value),Situk!AA111/SUM(Situk!AA$2:AA111))</f>
        <v>0</v>
      </c>
      <c r="AB226" s="34" t="b">
        <f>IF(Situk!AB111="",ISBLANK(value),Situk!AB111/SUM(Situk!AB$2:AB111))</f>
        <v>0</v>
      </c>
      <c r="AC226" s="34" t="b">
        <f>IF(Situk!AC111="",ISBLANK(value),Situk!AC111/SUM(Situk!AC$2:AC111))</f>
        <v>0</v>
      </c>
      <c r="AD226" s="34" t="b">
        <f>IF(Situk!AD111="",ISBLANK(value),Situk!AD111/SUM(Situk!AD$2:AD111))</f>
        <v>0</v>
      </c>
      <c r="AE226" s="34" t="b">
        <f>IF(Situk!AE111="",ISBLANK(value),Situk!AE111/SUM(Situk!AE$2:AE111))</f>
        <v>0</v>
      </c>
      <c r="AF226" s="34" t="b">
        <f>IF(Situk!AF111="",ISBLANK(value),Situk!AF111/SUM(Situk!AF$2:AF111))</f>
        <v>0</v>
      </c>
      <c r="AG226" s="34" t="b">
        <f>IF(Situk!AG111="",ISBLANK(value),Situk!AG111/SUM(Situk!AG$2:AG111))</f>
        <v>0</v>
      </c>
      <c r="AH226" s="34" t="b">
        <f>IF(Situk!AH111="",ISBLANK(value),Situk!AH111/SUM(Situk!AH$2:AH111))</f>
        <v>0</v>
      </c>
      <c r="AI226" s="34" t="b">
        <f>IF(Situk!AI111="",ISBLANK(value),Situk!AI111/SUM(Situk!AI$2:AI111))</f>
        <v>0</v>
      </c>
      <c r="AJ226" s="34" t="b">
        <f>IF(Situk!AJ111="",ISBLANK(value),Situk!AJ111/SUM(Situk!AJ$2:AJ111))</f>
        <v>0</v>
      </c>
    </row>
    <row r="227" spans="1:36" x14ac:dyDescent="0.25">
      <c r="A227" s="1">
        <v>44427</v>
      </c>
      <c r="B227" s="3">
        <v>231</v>
      </c>
      <c r="C227" s="34">
        <f>IF(Situk!C112="",ISBLANK(value),Situk!C112/SUM(Situk!C$2:C112))</f>
        <v>4.0977419285267541E-4</v>
      </c>
      <c r="D227" s="34" t="b">
        <f>IF(Situk!D112="",ISBLANK(value),Situk!D112/SUM(Situk!D$2:D112))</f>
        <v>0</v>
      </c>
      <c r="E227" s="34" t="b">
        <f>IF(Situk!E112="",ISBLANK(value),Situk!E112/SUM(Situk!E$2:E112))</f>
        <v>0</v>
      </c>
      <c r="F227" s="34" t="b">
        <f>IF(Situk!F112="",ISBLANK(value),Situk!F112/SUM(Situk!F$2:F112))</f>
        <v>0</v>
      </c>
      <c r="G227" s="34" t="b">
        <f>IF(Situk!G112="",ISBLANK(value),Situk!G112/SUM(Situk!G$2:G112))</f>
        <v>0</v>
      </c>
      <c r="H227" s="34" t="b">
        <f>IF(Situk!H112="",ISBLANK(value),Situk!H112/SUM(Situk!H$2:H112))</f>
        <v>0</v>
      </c>
      <c r="I227" s="34" t="b">
        <f>IF(Situk!I112="",ISBLANK(value),Situk!I112/SUM(Situk!I$2:I112))</f>
        <v>0</v>
      </c>
      <c r="J227" s="34" t="b">
        <f>IF(Situk!J112="",ISBLANK(value),Situk!J112/SUM(Situk!J$2:J112))</f>
        <v>0</v>
      </c>
      <c r="K227" s="34" t="b">
        <f>IF(Situk!K112="",ISBLANK(value),Situk!K112/SUM(Situk!K$2:K112))</f>
        <v>0</v>
      </c>
      <c r="L227" s="34" t="b">
        <f>IF(Situk!L112="",ISBLANK(value),Situk!L112/SUM(Situk!L$2:L112))</f>
        <v>0</v>
      </c>
      <c r="M227" s="34" t="b">
        <f>IF(Situk!M112="",ISBLANK(value),Situk!M112/SUM(Situk!M$2:M112))</f>
        <v>0</v>
      </c>
      <c r="N227" s="34" t="b">
        <f>IF(Situk!N112="",ISBLANK(value),Situk!N112/SUM(Situk!N$2:N112))</f>
        <v>0</v>
      </c>
      <c r="O227" s="34" t="b">
        <f>IF(Situk!O112="",ISBLANK(value),Situk!O112/SUM(Situk!O$2:O112))</f>
        <v>0</v>
      </c>
      <c r="P227" s="34" t="b">
        <f>IF(Situk!P112="",ISBLANK(value),Situk!P112/SUM(Situk!P$2:P112))</f>
        <v>0</v>
      </c>
      <c r="Q227" s="34" t="b">
        <f>IF(Situk!Q112="",ISBLANK(value),Situk!Q112/SUM(Situk!Q$2:Q112))</f>
        <v>0</v>
      </c>
      <c r="R227" s="34" t="b">
        <f>IF(Situk!R112="",ISBLANK(value),Situk!R112/SUM(Situk!R$2:R112))</f>
        <v>0</v>
      </c>
      <c r="S227" s="34" t="b">
        <f>IF(Situk!S112="",ISBLANK(value),Situk!S112/SUM(Situk!S$2:S112))</f>
        <v>0</v>
      </c>
      <c r="T227" s="34" t="b">
        <f>IF(Situk!T112="",ISBLANK(value),Situk!T112/SUM(Situk!T$2:T112))</f>
        <v>0</v>
      </c>
      <c r="U227" s="34" t="b">
        <f>IF(Situk!U112="",ISBLANK(value),Situk!U112/SUM(Situk!U$2:U112))</f>
        <v>0</v>
      </c>
      <c r="V227" s="34" t="b">
        <f>IF(Situk!V112="",ISBLANK(value),Situk!V112/SUM(Situk!V$2:V112))</f>
        <v>0</v>
      </c>
      <c r="W227" s="34" t="b">
        <f>IF(Situk!W112="",ISBLANK(value),Situk!W112/SUM(Situk!W$2:W112))</f>
        <v>0</v>
      </c>
      <c r="X227" s="34" t="b">
        <f>IF(Situk!X112="",ISBLANK(value),Situk!X112/SUM(Situk!X$2:X112))</f>
        <v>0</v>
      </c>
      <c r="Y227" s="34" t="b">
        <f>IF(Situk!Y112="",ISBLANK(value),Situk!Y112/SUM(Situk!Y$2:Y112))</f>
        <v>0</v>
      </c>
      <c r="Z227" s="34" t="b">
        <f>IF(Situk!Z112="",ISBLANK(value),Situk!Z112/SUM(Situk!Z$2:Z112))</f>
        <v>0</v>
      </c>
      <c r="AA227" s="34" t="b">
        <f>IF(Situk!AA112="",ISBLANK(value),Situk!AA112/SUM(Situk!AA$2:AA112))</f>
        <v>0</v>
      </c>
      <c r="AB227" s="34" t="b">
        <f>IF(Situk!AB112="",ISBLANK(value),Situk!AB112/SUM(Situk!AB$2:AB112))</f>
        <v>0</v>
      </c>
      <c r="AC227" s="34" t="b">
        <f>IF(Situk!AC112="",ISBLANK(value),Situk!AC112/SUM(Situk!AC$2:AC112))</f>
        <v>0</v>
      </c>
      <c r="AD227" s="34" t="b">
        <f>IF(Situk!AD112="",ISBLANK(value),Situk!AD112/SUM(Situk!AD$2:AD112))</f>
        <v>0</v>
      </c>
      <c r="AE227" s="34" t="b">
        <f>IF(Situk!AE112="",ISBLANK(value),Situk!AE112/SUM(Situk!AE$2:AE112))</f>
        <v>0</v>
      </c>
      <c r="AF227" s="34" t="b">
        <f>IF(Situk!AF112="",ISBLANK(value),Situk!AF112/SUM(Situk!AF$2:AF112))</f>
        <v>0</v>
      </c>
      <c r="AG227" s="34" t="b">
        <f>IF(Situk!AG112="",ISBLANK(value),Situk!AG112/SUM(Situk!AG$2:AG112))</f>
        <v>0</v>
      </c>
      <c r="AH227" s="34" t="b">
        <f>IF(Situk!AH112="",ISBLANK(value),Situk!AH112/SUM(Situk!AH$2:AH112))</f>
        <v>0</v>
      </c>
      <c r="AI227" s="34" t="b">
        <f>IF(Situk!AI112="",ISBLANK(value),Situk!AI112/SUM(Situk!AI$2:AI112))</f>
        <v>0</v>
      </c>
      <c r="AJ227" s="34" t="b">
        <f>IF(Situk!AJ112="",ISBLANK(value),Situk!AJ112/SUM(Situk!AJ$2:AJ112))</f>
        <v>0</v>
      </c>
    </row>
    <row r="228" spans="1:36" x14ac:dyDescent="0.25">
      <c r="A228" s="1">
        <v>44428</v>
      </c>
      <c r="B228" s="3">
        <v>232</v>
      </c>
      <c r="C228" s="34">
        <f>IF(Situk!C113="",ISBLANK(value),Situk!C113/SUM(Situk!C$2:C113))</f>
        <v>6.0351330962388184E-4</v>
      </c>
      <c r="D228" s="34" t="b">
        <f>IF(Situk!D113="",ISBLANK(value),Situk!D113/SUM(Situk!D$2:D113))</f>
        <v>0</v>
      </c>
      <c r="E228" s="34" t="b">
        <f>IF(Situk!E113="",ISBLANK(value),Situk!E113/SUM(Situk!E$2:E113))</f>
        <v>0</v>
      </c>
      <c r="F228" s="34" t="b">
        <f>IF(Situk!F113="",ISBLANK(value),Situk!F113/SUM(Situk!F$2:F113))</f>
        <v>0</v>
      </c>
      <c r="G228" s="34" t="b">
        <f>IF(Situk!G113="",ISBLANK(value),Situk!G113/SUM(Situk!G$2:G113))</f>
        <v>0</v>
      </c>
      <c r="H228" s="34" t="b">
        <f>IF(Situk!H113="",ISBLANK(value),Situk!H113/SUM(Situk!H$2:H113))</f>
        <v>0</v>
      </c>
      <c r="I228" s="34" t="b">
        <f>IF(Situk!I113="",ISBLANK(value),Situk!I113/SUM(Situk!I$2:I113))</f>
        <v>0</v>
      </c>
      <c r="J228" s="34" t="b">
        <f>IF(Situk!J113="",ISBLANK(value),Situk!J113/SUM(Situk!J$2:J113))</f>
        <v>0</v>
      </c>
      <c r="K228" s="34" t="b">
        <f>IF(Situk!K113="",ISBLANK(value),Situk!K113/SUM(Situk!K$2:K113))</f>
        <v>0</v>
      </c>
      <c r="L228" s="34" t="b">
        <f>IF(Situk!L113="",ISBLANK(value),Situk!L113/SUM(Situk!L$2:L113))</f>
        <v>0</v>
      </c>
      <c r="M228" s="34" t="b">
        <f>IF(Situk!M113="",ISBLANK(value),Situk!M113/SUM(Situk!M$2:M113))</f>
        <v>0</v>
      </c>
      <c r="N228" s="34" t="b">
        <f>IF(Situk!N113="",ISBLANK(value),Situk!N113/SUM(Situk!N$2:N113))</f>
        <v>0</v>
      </c>
      <c r="O228" s="34" t="b">
        <f>IF(Situk!O113="",ISBLANK(value),Situk!O113/SUM(Situk!O$2:O113))</f>
        <v>0</v>
      </c>
      <c r="P228" s="34" t="b">
        <f>IF(Situk!P113="",ISBLANK(value),Situk!P113/SUM(Situk!P$2:P113))</f>
        <v>0</v>
      </c>
      <c r="Q228" s="34" t="b">
        <f>IF(Situk!Q113="",ISBLANK(value),Situk!Q113/SUM(Situk!Q$2:Q113))</f>
        <v>0</v>
      </c>
      <c r="R228" s="34" t="b">
        <f>IF(Situk!R113="",ISBLANK(value),Situk!R113/SUM(Situk!R$2:R113))</f>
        <v>0</v>
      </c>
      <c r="S228" s="34" t="b">
        <f>IF(Situk!S113="",ISBLANK(value),Situk!S113/SUM(Situk!S$2:S113))</f>
        <v>0</v>
      </c>
      <c r="T228" s="34" t="b">
        <f>IF(Situk!T113="",ISBLANK(value),Situk!T113/SUM(Situk!T$2:T113))</f>
        <v>0</v>
      </c>
      <c r="U228" s="34" t="b">
        <f>IF(Situk!U113="",ISBLANK(value),Situk!U113/SUM(Situk!U$2:U113))</f>
        <v>0</v>
      </c>
      <c r="V228" s="34" t="b">
        <f>IF(Situk!V113="",ISBLANK(value),Situk!V113/SUM(Situk!V$2:V113))</f>
        <v>0</v>
      </c>
      <c r="W228" s="34" t="b">
        <f>IF(Situk!W113="",ISBLANK(value),Situk!W113/SUM(Situk!W$2:W113))</f>
        <v>0</v>
      </c>
      <c r="X228" s="34" t="b">
        <f>IF(Situk!X113="",ISBLANK(value),Situk!X113/SUM(Situk!X$2:X113))</f>
        <v>0</v>
      </c>
      <c r="Y228" s="34" t="b">
        <f>IF(Situk!Y113="",ISBLANK(value),Situk!Y113/SUM(Situk!Y$2:Y113))</f>
        <v>0</v>
      </c>
      <c r="Z228" s="34" t="b">
        <f>IF(Situk!Z113="",ISBLANK(value),Situk!Z113/SUM(Situk!Z$2:Z113))</f>
        <v>0</v>
      </c>
      <c r="AA228" s="34" t="b">
        <f>IF(Situk!AA113="",ISBLANK(value),Situk!AA113/SUM(Situk!AA$2:AA113))</f>
        <v>0</v>
      </c>
      <c r="AB228" s="34" t="b">
        <f>IF(Situk!AB113="",ISBLANK(value),Situk!AB113/SUM(Situk!AB$2:AB113))</f>
        <v>0</v>
      </c>
      <c r="AC228" s="34" t="b">
        <f>IF(Situk!AC113="",ISBLANK(value),Situk!AC113/SUM(Situk!AC$2:AC113))</f>
        <v>0</v>
      </c>
      <c r="AD228" s="34" t="b">
        <f>IF(Situk!AD113="",ISBLANK(value),Situk!AD113/SUM(Situk!AD$2:AD113))</f>
        <v>0</v>
      </c>
      <c r="AE228" s="34" t="b">
        <f>IF(Situk!AE113="",ISBLANK(value),Situk!AE113/SUM(Situk!AE$2:AE113))</f>
        <v>0</v>
      </c>
      <c r="AF228" s="34" t="b">
        <f>IF(Situk!AF113="",ISBLANK(value),Situk!AF113/SUM(Situk!AF$2:AF113))</f>
        <v>0</v>
      </c>
      <c r="AG228" s="34" t="b">
        <f>IF(Situk!AG113="",ISBLANK(value),Situk!AG113/SUM(Situk!AG$2:AG113))</f>
        <v>0</v>
      </c>
      <c r="AH228" s="34" t="b">
        <f>IF(Situk!AH113="",ISBLANK(value),Situk!AH113/SUM(Situk!AH$2:AH113))</f>
        <v>0</v>
      </c>
      <c r="AI228" s="34" t="b">
        <f>IF(Situk!AI113="",ISBLANK(value),Situk!AI113/SUM(Situk!AI$2:AI113))</f>
        <v>0</v>
      </c>
      <c r="AJ228" s="34" t="b">
        <f>IF(Situk!AJ113="",ISBLANK(value),Situk!AJ113/SUM(Situk!AJ$2:AJ113))</f>
        <v>0</v>
      </c>
    </row>
    <row r="229" spans="1:36" x14ac:dyDescent="0.25">
      <c r="A229" s="1">
        <v>44429</v>
      </c>
      <c r="B229" s="3">
        <v>233</v>
      </c>
      <c r="C229" s="34">
        <f>IF(Situk!C114="",ISBLANK(value),Situk!C114/SUM(Situk!C$2:C114))</f>
        <v>1.9394879751745539E-4</v>
      </c>
      <c r="D229" s="34" t="b">
        <f>IF(Situk!D114="",ISBLANK(value),Situk!D114/SUM(Situk!D$2:D114))</f>
        <v>0</v>
      </c>
      <c r="E229" s="34" t="b">
        <f>IF(Situk!E114="",ISBLANK(value),Situk!E114/SUM(Situk!E$2:E114))</f>
        <v>0</v>
      </c>
      <c r="F229" s="34" t="b">
        <f>IF(Situk!F114="",ISBLANK(value),Situk!F114/SUM(Situk!F$2:F114))</f>
        <v>0</v>
      </c>
      <c r="G229" s="34" t="b">
        <f>IF(Situk!G114="",ISBLANK(value),Situk!G114/SUM(Situk!G$2:G114))</f>
        <v>0</v>
      </c>
      <c r="H229" s="34" t="b">
        <f>IF(Situk!H114="",ISBLANK(value),Situk!H114/SUM(Situk!H$2:H114))</f>
        <v>0</v>
      </c>
      <c r="I229" s="34" t="b">
        <f>IF(Situk!I114="",ISBLANK(value),Situk!I114/SUM(Situk!I$2:I114))</f>
        <v>0</v>
      </c>
      <c r="J229" s="34" t="b">
        <f>IF(Situk!J114="",ISBLANK(value),Situk!J114/SUM(Situk!J$2:J114))</f>
        <v>0</v>
      </c>
      <c r="K229" s="34" t="b">
        <f>IF(Situk!K114="",ISBLANK(value),Situk!K114/SUM(Situk!K$2:K114))</f>
        <v>0</v>
      </c>
      <c r="L229" s="34" t="b">
        <f>IF(Situk!L114="",ISBLANK(value),Situk!L114/SUM(Situk!L$2:L114))</f>
        <v>0</v>
      </c>
      <c r="M229" s="34" t="b">
        <f>IF(Situk!M114="",ISBLANK(value),Situk!M114/SUM(Situk!M$2:M114))</f>
        <v>0</v>
      </c>
      <c r="N229" s="34" t="b">
        <f>IF(Situk!N114="",ISBLANK(value),Situk!N114/SUM(Situk!N$2:N114))</f>
        <v>0</v>
      </c>
      <c r="O229" s="34" t="b">
        <f>IF(Situk!O114="",ISBLANK(value),Situk!O114/SUM(Situk!O$2:O114))</f>
        <v>0</v>
      </c>
      <c r="P229" s="34" t="b">
        <f>IF(Situk!P114="",ISBLANK(value),Situk!P114/SUM(Situk!P$2:P114))</f>
        <v>0</v>
      </c>
      <c r="Q229" s="34" t="b">
        <f>IF(Situk!Q114="",ISBLANK(value),Situk!Q114/SUM(Situk!Q$2:Q114))</f>
        <v>0</v>
      </c>
      <c r="R229" s="34" t="b">
        <f>IF(Situk!R114="",ISBLANK(value),Situk!R114/SUM(Situk!R$2:R114))</f>
        <v>0</v>
      </c>
      <c r="S229" s="34" t="b">
        <f>IF(Situk!S114="",ISBLANK(value),Situk!S114/SUM(Situk!S$2:S114))</f>
        <v>0</v>
      </c>
      <c r="T229" s="34" t="b">
        <f>IF(Situk!T114="",ISBLANK(value),Situk!T114/SUM(Situk!T$2:T114))</f>
        <v>0</v>
      </c>
      <c r="U229" s="34" t="b">
        <f>IF(Situk!U114="",ISBLANK(value),Situk!U114/SUM(Situk!U$2:U114))</f>
        <v>0</v>
      </c>
      <c r="V229" s="34" t="b">
        <f>IF(Situk!V114="",ISBLANK(value),Situk!V114/SUM(Situk!V$2:V114))</f>
        <v>0</v>
      </c>
      <c r="W229" s="34" t="b">
        <f>IF(Situk!W114="",ISBLANK(value),Situk!W114/SUM(Situk!W$2:W114))</f>
        <v>0</v>
      </c>
      <c r="X229" s="34" t="b">
        <f>IF(Situk!X114="",ISBLANK(value),Situk!X114/SUM(Situk!X$2:X114))</f>
        <v>0</v>
      </c>
      <c r="Y229" s="34" t="b">
        <f>IF(Situk!Y114="",ISBLANK(value),Situk!Y114/SUM(Situk!Y$2:Y114))</f>
        <v>0</v>
      </c>
      <c r="Z229" s="34" t="b">
        <f>IF(Situk!Z114="",ISBLANK(value),Situk!Z114/SUM(Situk!Z$2:Z114))</f>
        <v>0</v>
      </c>
      <c r="AA229" s="34" t="b">
        <f>IF(Situk!AA114="",ISBLANK(value),Situk!AA114/SUM(Situk!AA$2:AA114))</f>
        <v>0</v>
      </c>
      <c r="AB229" s="34" t="b">
        <f>IF(Situk!AB114="",ISBLANK(value),Situk!AB114/SUM(Situk!AB$2:AB114))</f>
        <v>0</v>
      </c>
      <c r="AC229" s="34" t="b">
        <f>IF(Situk!AC114="",ISBLANK(value),Situk!AC114/SUM(Situk!AC$2:AC114))</f>
        <v>0</v>
      </c>
      <c r="AD229" s="34" t="b">
        <f>IF(Situk!AD114="",ISBLANK(value),Situk!AD114/SUM(Situk!AD$2:AD114))</f>
        <v>0</v>
      </c>
      <c r="AE229" s="34" t="b">
        <f>IF(Situk!AE114="",ISBLANK(value),Situk!AE114/SUM(Situk!AE$2:AE114))</f>
        <v>0</v>
      </c>
      <c r="AF229" s="34" t="b">
        <f>IF(Situk!AF114="",ISBLANK(value),Situk!AF114/SUM(Situk!AF$2:AF114))</f>
        <v>0</v>
      </c>
      <c r="AG229" s="34" t="b">
        <f>IF(Situk!AG114="",ISBLANK(value),Situk!AG114/SUM(Situk!AG$2:AG114))</f>
        <v>0</v>
      </c>
      <c r="AH229" s="34" t="b">
        <f>IF(Situk!AH114="",ISBLANK(value),Situk!AH114/SUM(Situk!AH$2:AH114))</f>
        <v>0</v>
      </c>
      <c r="AI229" s="34" t="b">
        <f>IF(Situk!AI114="",ISBLANK(value),Situk!AI114/SUM(Situk!AI$2:AI114))</f>
        <v>0</v>
      </c>
      <c r="AJ229" s="34" t="b">
        <f>IF(Situk!AJ114="",ISBLANK(value),Situk!AJ114/SUM(Situk!AJ$2:AJ114))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AC798-0524-4DF1-9B29-4A7F49330494}">
  <dimension ref="A1:AJ11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" sqref="M2"/>
    </sheetView>
  </sheetViews>
  <sheetFormatPr defaultRowHeight="15" x14ac:dyDescent="0.25"/>
  <cols>
    <col min="3" max="3" width="9.140625" style="5"/>
  </cols>
  <sheetData>
    <row r="1" spans="1:36" x14ac:dyDescent="0.25">
      <c r="A1" s="17" t="s">
        <v>0</v>
      </c>
      <c r="B1" s="18" t="s">
        <v>3</v>
      </c>
      <c r="C1" s="17">
        <v>1988</v>
      </c>
      <c r="D1" s="17">
        <v>1989</v>
      </c>
      <c r="E1" s="17">
        <v>1990</v>
      </c>
      <c r="F1" s="17">
        <v>1991</v>
      </c>
      <c r="G1" s="17">
        <v>1992</v>
      </c>
      <c r="H1" s="17">
        <v>1993</v>
      </c>
      <c r="I1" s="17">
        <v>1994</v>
      </c>
      <c r="J1" s="17">
        <v>1995</v>
      </c>
      <c r="K1" s="17">
        <v>1996</v>
      </c>
      <c r="L1" s="17">
        <v>1997</v>
      </c>
      <c r="M1" s="17">
        <v>1998</v>
      </c>
      <c r="N1" s="17">
        <v>1999</v>
      </c>
      <c r="O1" s="17">
        <v>2000</v>
      </c>
      <c r="P1" s="17">
        <v>2001</v>
      </c>
      <c r="Q1" s="17">
        <v>2002</v>
      </c>
      <c r="R1" s="17">
        <v>2003</v>
      </c>
      <c r="S1" s="17">
        <v>2004</v>
      </c>
      <c r="T1" s="17">
        <v>2005</v>
      </c>
      <c r="U1" s="17">
        <v>2006</v>
      </c>
      <c r="V1" s="17">
        <v>2007</v>
      </c>
      <c r="W1" s="17">
        <v>2008</v>
      </c>
      <c r="X1" s="17">
        <v>2009</v>
      </c>
      <c r="Y1" s="17">
        <v>2010</v>
      </c>
      <c r="Z1" s="17">
        <v>2011</v>
      </c>
      <c r="AA1" s="17">
        <v>2012</v>
      </c>
      <c r="AB1" s="17">
        <v>2013</v>
      </c>
      <c r="AC1" s="17">
        <v>2014</v>
      </c>
      <c r="AD1" s="17">
        <v>2015</v>
      </c>
      <c r="AE1" s="17">
        <v>2016</v>
      </c>
      <c r="AF1" s="17">
        <v>2017</v>
      </c>
      <c r="AG1" s="17">
        <v>2018</v>
      </c>
      <c r="AH1" s="17">
        <v>2019</v>
      </c>
      <c r="AI1" s="17">
        <v>2020</v>
      </c>
      <c r="AJ1" s="17">
        <v>2021</v>
      </c>
    </row>
    <row r="2" spans="1:36" x14ac:dyDescent="0.25">
      <c r="A2" s="1">
        <v>44317</v>
      </c>
      <c r="B2" s="3">
        <v>121</v>
      </c>
      <c r="C2" s="4" t="str">
        <f>IF(CumNo!C2=ISBLANK(value),"FALSE",CumNo!C2/MAX(CumNo!C$2:C$114))</f>
        <v>FALSE</v>
      </c>
      <c r="D2" s="4" t="str">
        <f>IF(CumNo!D2=ISBLANK(value),"FALSE",CumNo!D2/MAX(CumNo!D$2:D$114))</f>
        <v>FALSE</v>
      </c>
      <c r="E2" s="4" t="str">
        <f>IF(CumNo!E2=ISBLANK(value),"FALSE",CumNo!E2/MAX(CumNo!E$2:E$114))</f>
        <v>FALSE</v>
      </c>
      <c r="F2" s="4" t="str">
        <f>IF(CumNo!F2=ISBLANK(value),"FALSE",CumNo!F2/MAX(CumNo!F$2:F$114))</f>
        <v>FALSE</v>
      </c>
      <c r="G2" s="4">
        <f>IF(CumNo!G2=ISBLANK(value),"FALSE",CumNo!G2/MAX(CumNo!G$2:G$114))</f>
        <v>0</v>
      </c>
      <c r="H2" s="4" t="str">
        <f>IF(CumNo!H2=ISBLANK(value),"FALSE",CumNo!H2/MAX(CumNo!H$2:H$114))</f>
        <v>FALSE</v>
      </c>
      <c r="I2" s="4" t="str">
        <f>IF(CumNo!I2=ISBLANK(value),"FALSE",CumNo!I2/MAX(CumNo!I$2:I$114))</f>
        <v>FALSE</v>
      </c>
      <c r="J2" s="4" t="str">
        <f>IF(CumNo!J2=ISBLANK(value),"FALSE",CumNo!J2/MAX(CumNo!J$2:J$114))</f>
        <v>FALSE</v>
      </c>
      <c r="K2" s="4" t="str">
        <f>IF(CumNo!K2=ISBLANK(value),"FALSE",CumNo!K2/MAX(CumNo!K$2:K$114))</f>
        <v>FALSE</v>
      </c>
      <c r="L2" s="4" t="str">
        <f>IF(CumNo!L2=ISBLANK(value),"FALSE",CumNo!L2/MAX(CumNo!L$2:L$114))</f>
        <v>FALSE</v>
      </c>
      <c r="M2" s="4" t="str">
        <f>IF(CumNo!M2=ISBLANK(value),"FALSE",CumNo!M2/MAX(CumNo!M$2:M$114))</f>
        <v>FALSE</v>
      </c>
      <c r="N2" s="4" t="str">
        <f>IF(CumNo!N2=ISBLANK(value),"FALSE",CumNo!N2/MAX(CumNo!N$2:N$114))</f>
        <v>FALSE</v>
      </c>
      <c r="O2" s="4" t="str">
        <f>IF(CumNo!O2=ISBLANK(value),"FALSE",CumNo!O2/MAX(CumNo!O$2:O$114))</f>
        <v>FALSE</v>
      </c>
      <c r="P2" s="4" t="str">
        <f>IF(CumNo!P2=ISBLANK(value),"FALSE",CumNo!P2/MAX(CumNo!P$2:P$114))</f>
        <v>FALSE</v>
      </c>
      <c r="Q2" s="4" t="str">
        <f>IF(CumNo!Q2=ISBLANK(value),"FALSE",CumNo!Q2/MAX(CumNo!Q$2:Q$114))</f>
        <v>FALSE</v>
      </c>
      <c r="R2" s="4">
        <f>IF(CumNo!R2=ISBLANK(value),"FALSE",CumNo!R2/MAX(CumNo!R$2:R$114))</f>
        <v>0</v>
      </c>
      <c r="S2" s="4" t="str">
        <f>IF(CumNo!S2=ISBLANK(value),"FALSE",CumNo!S2/MAX(CumNo!S$2:S$114))</f>
        <v>FALSE</v>
      </c>
      <c r="T2" s="4">
        <f>IF(CumNo!T2=ISBLANK(value),"FALSE",CumNo!T2/MAX(CumNo!T$2:T$114))</f>
        <v>0</v>
      </c>
      <c r="U2" s="4">
        <f>IF(CumNo!U2=ISBLANK(value),"FALSE",CumNo!U2/MAX(CumNo!U$2:U$114))</f>
        <v>0</v>
      </c>
      <c r="V2" s="4" t="str">
        <f>IF(CumNo!V2=ISBLANK(value),"FALSE",CumNo!V2/MAX(CumNo!V$2:V$114))</f>
        <v>FALSE</v>
      </c>
      <c r="W2" s="4" t="str">
        <f>IF(CumNo!W2=ISBLANK(value),"FALSE",CumNo!W2/MAX(CumNo!W$2:W$114))</f>
        <v>FALSE</v>
      </c>
      <c r="X2" s="4" t="str">
        <f>IF(CumNo!X2=ISBLANK(value),"FALSE",CumNo!X2/MAX(CumNo!X$2:X$114))</f>
        <v>FALSE</v>
      </c>
      <c r="Y2" s="4" t="str">
        <f>IF(CumNo!Y2=ISBLANK(value),"FALSE",CumNo!Y2/MAX(CumNo!Y$2:Y$114))</f>
        <v>FALSE</v>
      </c>
      <c r="Z2" s="4" t="str">
        <f>IF(CumNo!Z2=ISBLANK(value),"FALSE",CumNo!Z2/MAX(CumNo!Z$2:Z$114))</f>
        <v>FALSE</v>
      </c>
      <c r="AA2" s="4" t="str">
        <f>IF(CumNo!AA2=ISBLANK(value),"FALSE",CumNo!AA2/MAX(CumNo!AA$2:AA$114))</f>
        <v>FALSE</v>
      </c>
      <c r="AB2" s="4" t="str">
        <f>IF(CumNo!AB2=ISBLANK(value),"FALSE",CumNo!AB2/MAX(CumNo!AB$2:AB$114))</f>
        <v>FALSE</v>
      </c>
      <c r="AC2" s="4" t="str">
        <f>IF(CumNo!AC2=ISBLANK(value),"FALSE",CumNo!AC2/MAX(CumNo!AC$2:AC$114))</f>
        <v>FALSE</v>
      </c>
      <c r="AD2" s="4" t="str">
        <f>IF(CumNo!AD2=ISBLANK(value),"FALSE",CumNo!AD2/MAX(CumNo!AD$2:AD$114))</f>
        <v>FALSE</v>
      </c>
      <c r="AE2" s="4">
        <f>IF(CumNo!AE2=ISBLANK(value),"FALSE",CumNo!AE2/MAX(CumNo!AE$2:AE$114))</f>
        <v>0</v>
      </c>
      <c r="AF2" s="4" t="str">
        <f>IF(CumNo!AF2=ISBLANK(value),"FALSE",CumNo!AF2/MAX(CumNo!AF$2:AF$114))</f>
        <v>FALSE</v>
      </c>
      <c r="AG2" s="4" t="str">
        <f>IF(CumNo!AG2=ISBLANK(value),"FALSE",CumNo!AG2/MAX(CumNo!AG$2:AG$114))</f>
        <v>FALSE</v>
      </c>
      <c r="AH2" s="4" t="str">
        <f>IF(CumNo!AH2=ISBLANK(value),"FALSE",CumNo!AH2/MAX(CumNo!AH$2:AH$114))</f>
        <v>FALSE</v>
      </c>
      <c r="AI2" s="4" t="str">
        <f>IF(CumNo!AI2=ISBLANK(value),"FALSE",CumNo!AI2/MAX(CumNo!AI$2:AI$114))</f>
        <v>FALSE</v>
      </c>
      <c r="AJ2" s="4" t="str">
        <f>IF(CumNo!AJ2=ISBLANK(value),"FALSE",CumNo!AJ2/MAX(CumNo!AJ$2:AJ$114))</f>
        <v>FALSE</v>
      </c>
    </row>
    <row r="3" spans="1:36" x14ac:dyDescent="0.25">
      <c r="A3" s="1">
        <v>44318</v>
      </c>
      <c r="B3" s="3">
        <v>122</v>
      </c>
      <c r="C3" s="4" t="str">
        <f>IF(CumNo!C3=ISBLANK(value),"FALSE",CumNo!C3/MAX(CumNo!C$2:C$114))</f>
        <v>FALSE</v>
      </c>
      <c r="D3" s="4" t="str">
        <f>IF(CumNo!D3=ISBLANK(value),"FALSE",CumNo!D3/MAX(CumNo!D$2:D$114))</f>
        <v>FALSE</v>
      </c>
      <c r="E3" s="4" t="str">
        <f>IF(CumNo!E3=ISBLANK(value),"FALSE",CumNo!E3/MAX(CumNo!E$2:E$114))</f>
        <v>FALSE</v>
      </c>
      <c r="F3" s="4" t="str">
        <f>IF(CumNo!F3=ISBLANK(value),"FALSE",CumNo!F3/MAX(CumNo!F$2:F$114))</f>
        <v>FALSE</v>
      </c>
      <c r="G3" s="4">
        <f>IF(CumNo!G3=ISBLANK(value),"FALSE",CumNo!G3/MAX(CumNo!G$2:G$114))</f>
        <v>0</v>
      </c>
      <c r="H3" s="4" t="str">
        <f>IF(CumNo!H3=ISBLANK(value),"FALSE",CumNo!H3/MAX(CumNo!H$2:H$114))</f>
        <v>FALSE</v>
      </c>
      <c r="I3" s="4" t="str">
        <f>IF(CumNo!I3=ISBLANK(value),"FALSE",CumNo!I3/MAX(CumNo!I$2:I$114))</f>
        <v>FALSE</v>
      </c>
      <c r="J3" s="4" t="str">
        <f>IF(CumNo!J3=ISBLANK(value),"FALSE",CumNo!J3/MAX(CumNo!J$2:J$114))</f>
        <v>FALSE</v>
      </c>
      <c r="K3" s="4" t="str">
        <f>IF(CumNo!K3=ISBLANK(value),"FALSE",CumNo!K3/MAX(CumNo!K$2:K$114))</f>
        <v>FALSE</v>
      </c>
      <c r="L3" s="4" t="str">
        <f>IF(CumNo!L3=ISBLANK(value),"FALSE",CumNo!L3/MAX(CumNo!L$2:L$114))</f>
        <v>FALSE</v>
      </c>
      <c r="M3" s="4" t="str">
        <f>IF(CumNo!M3=ISBLANK(value),"FALSE",CumNo!M3/MAX(CumNo!M$2:M$114))</f>
        <v>FALSE</v>
      </c>
      <c r="N3" s="4" t="str">
        <f>IF(CumNo!N3=ISBLANK(value),"FALSE",CumNo!N3/MAX(CumNo!N$2:N$114))</f>
        <v>FALSE</v>
      </c>
      <c r="O3" s="4" t="str">
        <f>IF(CumNo!O3=ISBLANK(value),"FALSE",CumNo!O3/MAX(CumNo!O$2:O$114))</f>
        <v>FALSE</v>
      </c>
      <c r="P3" s="4">
        <f>IF(CumNo!P3=ISBLANK(value),"FALSE",CumNo!P3/MAX(CumNo!P$2:P$114))</f>
        <v>0</v>
      </c>
      <c r="Q3" s="4" t="str">
        <f>IF(CumNo!Q3=ISBLANK(value),"FALSE",CumNo!Q3/MAX(CumNo!Q$2:Q$114))</f>
        <v>FALSE</v>
      </c>
      <c r="R3" s="4">
        <f>IF(CumNo!R3=ISBLANK(value),"FALSE",CumNo!R3/MAX(CumNo!R$2:R$114))</f>
        <v>0</v>
      </c>
      <c r="S3" s="4" t="str">
        <f>IF(CumNo!S3=ISBLANK(value),"FALSE",CumNo!S3/MAX(CumNo!S$2:S$114))</f>
        <v>FALSE</v>
      </c>
      <c r="T3" s="4">
        <f>IF(CumNo!T3=ISBLANK(value),"FALSE",CumNo!T3/MAX(CumNo!T$2:T$114))</f>
        <v>0</v>
      </c>
      <c r="U3" s="4">
        <f>IF(CumNo!U3=ISBLANK(value),"FALSE",CumNo!U3/MAX(CumNo!U$2:U$114))</f>
        <v>0</v>
      </c>
      <c r="V3" s="4" t="str">
        <f>IF(CumNo!V3=ISBLANK(value),"FALSE",CumNo!V3/MAX(CumNo!V$2:V$114))</f>
        <v>FALSE</v>
      </c>
      <c r="W3" s="4" t="str">
        <f>IF(CumNo!W3=ISBLANK(value),"FALSE",CumNo!W3/MAX(CumNo!W$2:W$114))</f>
        <v>FALSE</v>
      </c>
      <c r="X3" s="4" t="str">
        <f>IF(CumNo!X3=ISBLANK(value),"FALSE",CumNo!X3/MAX(CumNo!X$2:X$114))</f>
        <v>FALSE</v>
      </c>
      <c r="Y3" s="4" t="str">
        <f>IF(CumNo!Y3=ISBLANK(value),"FALSE",CumNo!Y3/MAX(CumNo!Y$2:Y$114))</f>
        <v>FALSE</v>
      </c>
      <c r="Z3" s="4" t="str">
        <f>IF(CumNo!Z3=ISBLANK(value),"FALSE",CumNo!Z3/MAX(CumNo!Z$2:Z$114))</f>
        <v>FALSE</v>
      </c>
      <c r="AA3" s="4" t="str">
        <f>IF(CumNo!AA3=ISBLANK(value),"FALSE",CumNo!AA3/MAX(CumNo!AA$2:AA$114))</f>
        <v>FALSE</v>
      </c>
      <c r="AB3" s="4" t="str">
        <f>IF(CumNo!AB3=ISBLANK(value),"FALSE",CumNo!AB3/MAX(CumNo!AB$2:AB$114))</f>
        <v>FALSE</v>
      </c>
      <c r="AC3" s="4" t="str">
        <f>IF(CumNo!AC3=ISBLANK(value),"FALSE",CumNo!AC3/MAX(CumNo!AC$2:AC$114))</f>
        <v>FALSE</v>
      </c>
      <c r="AD3" s="4" t="str">
        <f>IF(CumNo!AD3=ISBLANK(value),"FALSE",CumNo!AD3/MAX(CumNo!AD$2:AD$114))</f>
        <v>FALSE</v>
      </c>
      <c r="AE3" s="4">
        <f>IF(CumNo!AE3=ISBLANK(value),"FALSE",CumNo!AE3/MAX(CumNo!AE$2:AE$114))</f>
        <v>0</v>
      </c>
      <c r="AF3" s="4" t="str">
        <f>IF(CumNo!AF3=ISBLANK(value),"FALSE",CumNo!AF3/MAX(CumNo!AF$2:AF$114))</f>
        <v>FALSE</v>
      </c>
      <c r="AG3" s="4" t="str">
        <f>IF(CumNo!AG3=ISBLANK(value),"FALSE",CumNo!AG3/MAX(CumNo!AG$2:AG$114))</f>
        <v>FALSE</v>
      </c>
      <c r="AH3" s="4" t="str">
        <f>IF(CumNo!AH3=ISBLANK(value),"FALSE",CumNo!AH3/MAX(CumNo!AH$2:AH$114))</f>
        <v>FALSE</v>
      </c>
      <c r="AI3" s="4" t="str">
        <f>IF(CumNo!AI3=ISBLANK(value),"FALSE",CumNo!AI3/MAX(CumNo!AI$2:AI$114))</f>
        <v>FALSE</v>
      </c>
      <c r="AJ3" s="4">
        <f>IF(CumNo!AJ3=ISBLANK(value),"FALSE",CumNo!AJ3/MAX(CumNo!AJ$2:AJ$114))</f>
        <v>0</v>
      </c>
    </row>
    <row r="4" spans="1:36" x14ac:dyDescent="0.25">
      <c r="A4" s="1">
        <v>44319</v>
      </c>
      <c r="B4" s="3">
        <v>123</v>
      </c>
      <c r="C4" s="4" t="str">
        <f>IF(CumNo!C4=ISBLANK(value),"FALSE",CumNo!C4/MAX(CumNo!C$2:C$114))</f>
        <v>FALSE</v>
      </c>
      <c r="D4" s="4" t="str">
        <f>IF(CumNo!D4=ISBLANK(value),"FALSE",CumNo!D4/MAX(CumNo!D$2:D$114))</f>
        <v>FALSE</v>
      </c>
      <c r="E4" s="4" t="str">
        <f>IF(CumNo!E4=ISBLANK(value),"FALSE",CumNo!E4/MAX(CumNo!E$2:E$114))</f>
        <v>FALSE</v>
      </c>
      <c r="F4" s="4" t="str">
        <f>IF(CumNo!F4=ISBLANK(value),"FALSE",CumNo!F4/MAX(CumNo!F$2:F$114))</f>
        <v>FALSE</v>
      </c>
      <c r="G4" s="4">
        <f>IF(CumNo!G4=ISBLANK(value),"FALSE",CumNo!G4/MAX(CumNo!G$2:G$114))</f>
        <v>0</v>
      </c>
      <c r="H4" s="4" t="str">
        <f>IF(CumNo!H4=ISBLANK(value),"FALSE",CumNo!H4/MAX(CumNo!H$2:H$114))</f>
        <v>FALSE</v>
      </c>
      <c r="I4" s="4" t="str">
        <f>IF(CumNo!I4=ISBLANK(value),"FALSE",CumNo!I4/MAX(CumNo!I$2:I$114))</f>
        <v>FALSE</v>
      </c>
      <c r="J4" s="4" t="str">
        <f>IF(CumNo!J4=ISBLANK(value),"FALSE",CumNo!J4/MAX(CumNo!J$2:J$114))</f>
        <v>FALSE</v>
      </c>
      <c r="K4" s="4" t="str">
        <f>IF(CumNo!K4=ISBLANK(value),"FALSE",CumNo!K4/MAX(CumNo!K$2:K$114))</f>
        <v>FALSE</v>
      </c>
      <c r="L4" s="4" t="str">
        <f>IF(CumNo!L4=ISBLANK(value),"FALSE",CumNo!L4/MAX(CumNo!L$2:L$114))</f>
        <v>FALSE</v>
      </c>
      <c r="M4" s="4" t="str">
        <f>IF(CumNo!M4=ISBLANK(value),"FALSE",CumNo!M4/MAX(CumNo!M$2:M$114))</f>
        <v>FALSE</v>
      </c>
      <c r="N4" s="4" t="str">
        <f>IF(CumNo!N4=ISBLANK(value),"FALSE",CumNo!N4/MAX(CumNo!N$2:N$114))</f>
        <v>FALSE</v>
      </c>
      <c r="O4" s="4" t="str">
        <f>IF(CumNo!O4=ISBLANK(value),"FALSE",CumNo!O4/MAX(CumNo!O$2:O$114))</f>
        <v>FALSE</v>
      </c>
      <c r="P4" s="4">
        <f>IF(CumNo!P4=ISBLANK(value),"FALSE",CumNo!P4/MAX(CumNo!P$2:P$114))</f>
        <v>0</v>
      </c>
      <c r="Q4" s="4" t="str">
        <f>IF(CumNo!Q4=ISBLANK(value),"FALSE",CumNo!Q4/MAX(CumNo!Q$2:Q$114))</f>
        <v>FALSE</v>
      </c>
      <c r="R4" s="4">
        <f>IF(CumNo!R4=ISBLANK(value),"FALSE",CumNo!R4/MAX(CumNo!R$2:R$114))</f>
        <v>0</v>
      </c>
      <c r="S4" s="4" t="str">
        <f>IF(CumNo!S4=ISBLANK(value),"FALSE",CumNo!S4/MAX(CumNo!S$2:S$114))</f>
        <v>FALSE</v>
      </c>
      <c r="T4" s="4">
        <f>IF(CumNo!T4=ISBLANK(value),"FALSE",CumNo!T4/MAX(CumNo!T$2:T$114))</f>
        <v>0</v>
      </c>
      <c r="U4" s="4">
        <f>IF(CumNo!U4=ISBLANK(value),"FALSE",CumNo!U4/MAX(CumNo!U$2:U$114))</f>
        <v>0</v>
      </c>
      <c r="V4" s="4" t="str">
        <f>IF(CumNo!V4=ISBLANK(value),"FALSE",CumNo!V4/MAX(CumNo!V$2:V$114))</f>
        <v>FALSE</v>
      </c>
      <c r="W4" s="4" t="str">
        <f>IF(CumNo!W4=ISBLANK(value),"FALSE",CumNo!W4/MAX(CumNo!W$2:W$114))</f>
        <v>FALSE</v>
      </c>
      <c r="X4" s="4" t="str">
        <f>IF(CumNo!X4=ISBLANK(value),"FALSE",CumNo!X4/MAX(CumNo!X$2:X$114))</f>
        <v>FALSE</v>
      </c>
      <c r="Y4" s="4" t="str">
        <f>IF(CumNo!Y4=ISBLANK(value),"FALSE",CumNo!Y4/MAX(CumNo!Y$2:Y$114))</f>
        <v>FALSE</v>
      </c>
      <c r="Z4" s="4" t="str">
        <f>IF(CumNo!Z4=ISBLANK(value),"FALSE",CumNo!Z4/MAX(CumNo!Z$2:Z$114))</f>
        <v>FALSE</v>
      </c>
      <c r="AA4" s="4" t="str">
        <f>IF(CumNo!AA4=ISBLANK(value),"FALSE",CumNo!AA4/MAX(CumNo!AA$2:AA$114))</f>
        <v>FALSE</v>
      </c>
      <c r="AB4" s="4" t="str">
        <f>IF(CumNo!AB4=ISBLANK(value),"FALSE",CumNo!AB4/MAX(CumNo!AB$2:AB$114))</f>
        <v>FALSE</v>
      </c>
      <c r="AC4" s="4" t="str">
        <f>IF(CumNo!AC4=ISBLANK(value),"FALSE",CumNo!AC4/MAX(CumNo!AC$2:AC$114))</f>
        <v>FALSE</v>
      </c>
      <c r="AD4" s="4" t="str">
        <f>IF(CumNo!AD4=ISBLANK(value),"FALSE",CumNo!AD4/MAX(CumNo!AD$2:AD$114))</f>
        <v>FALSE</v>
      </c>
      <c r="AE4" s="4">
        <f>IF(CumNo!AE4=ISBLANK(value),"FALSE",CumNo!AE4/MAX(CumNo!AE$2:AE$114))</f>
        <v>0</v>
      </c>
      <c r="AF4" s="4" t="str">
        <f>IF(CumNo!AF4=ISBLANK(value),"FALSE",CumNo!AF4/MAX(CumNo!AF$2:AF$114))</f>
        <v>FALSE</v>
      </c>
      <c r="AG4" s="4" t="str">
        <f>IF(CumNo!AG4=ISBLANK(value),"FALSE",CumNo!AG4/MAX(CumNo!AG$2:AG$114))</f>
        <v>FALSE</v>
      </c>
      <c r="AH4" s="4" t="str">
        <f>IF(CumNo!AH4=ISBLANK(value),"FALSE",CumNo!AH4/MAX(CumNo!AH$2:AH$114))</f>
        <v>FALSE</v>
      </c>
      <c r="AI4" s="4" t="str">
        <f>IF(CumNo!AI4=ISBLANK(value),"FALSE",CumNo!AI4/MAX(CumNo!AI$2:AI$114))</f>
        <v>FALSE</v>
      </c>
      <c r="AJ4" s="4">
        <f>IF(CumNo!AJ4=ISBLANK(value),"FALSE",CumNo!AJ4/MAX(CumNo!AJ$2:AJ$114))</f>
        <v>0</v>
      </c>
    </row>
    <row r="5" spans="1:36" x14ac:dyDescent="0.25">
      <c r="A5" s="1">
        <v>44320</v>
      </c>
      <c r="B5" s="3">
        <v>124</v>
      </c>
      <c r="C5" s="4" t="str">
        <f>IF(CumNo!C5=ISBLANK(value),"FALSE",CumNo!C5/MAX(CumNo!C$2:C$114))</f>
        <v>FALSE</v>
      </c>
      <c r="D5" s="4" t="str">
        <f>IF(CumNo!D5=ISBLANK(value),"FALSE",CumNo!D5/MAX(CumNo!D$2:D$114))</f>
        <v>FALSE</v>
      </c>
      <c r="E5" s="4" t="str">
        <f>IF(CumNo!E5=ISBLANK(value),"FALSE",CumNo!E5/MAX(CumNo!E$2:E$114))</f>
        <v>FALSE</v>
      </c>
      <c r="F5" s="4" t="str">
        <f>IF(CumNo!F5=ISBLANK(value),"FALSE",CumNo!F5/MAX(CumNo!F$2:F$114))</f>
        <v>FALSE</v>
      </c>
      <c r="G5" s="4">
        <f>IF(CumNo!G5=ISBLANK(value),"FALSE",CumNo!G5/MAX(CumNo!G$2:G$114))</f>
        <v>0</v>
      </c>
      <c r="H5" s="4" t="str">
        <f>IF(CumNo!H5=ISBLANK(value),"FALSE",CumNo!H5/MAX(CumNo!H$2:H$114))</f>
        <v>FALSE</v>
      </c>
      <c r="I5" s="4" t="str">
        <f>IF(CumNo!I5=ISBLANK(value),"FALSE",CumNo!I5/MAX(CumNo!I$2:I$114))</f>
        <v>FALSE</v>
      </c>
      <c r="J5" s="4" t="str">
        <f>IF(CumNo!J5=ISBLANK(value),"FALSE",CumNo!J5/MAX(CumNo!J$2:J$114))</f>
        <v>FALSE</v>
      </c>
      <c r="K5" s="4" t="str">
        <f>IF(CumNo!K5=ISBLANK(value),"FALSE",CumNo!K5/MAX(CumNo!K$2:K$114))</f>
        <v>FALSE</v>
      </c>
      <c r="L5" s="4" t="str">
        <f>IF(CumNo!L5=ISBLANK(value),"FALSE",CumNo!L5/MAX(CumNo!L$2:L$114))</f>
        <v>FALSE</v>
      </c>
      <c r="M5" s="4">
        <f>IF(CumNo!M5=ISBLANK(value),"FALSE",CumNo!M5/MAX(CumNo!M$2:M$114))</f>
        <v>0</v>
      </c>
      <c r="N5" s="4" t="str">
        <f>IF(CumNo!N5=ISBLANK(value),"FALSE",CumNo!N5/MAX(CumNo!N$2:N$114))</f>
        <v>FALSE</v>
      </c>
      <c r="O5" s="4" t="str">
        <f>IF(CumNo!O5=ISBLANK(value),"FALSE",CumNo!O5/MAX(CumNo!O$2:O$114))</f>
        <v>FALSE</v>
      </c>
      <c r="P5" s="4">
        <f>IF(CumNo!P5=ISBLANK(value),"FALSE",CumNo!P5/MAX(CumNo!P$2:P$114))</f>
        <v>0</v>
      </c>
      <c r="Q5" s="4" t="str">
        <f>IF(CumNo!Q5=ISBLANK(value),"FALSE",CumNo!Q5/MAX(CumNo!Q$2:Q$114))</f>
        <v>FALSE</v>
      </c>
      <c r="R5" s="4">
        <f>IF(CumNo!R5=ISBLANK(value),"FALSE",CumNo!R5/MAX(CumNo!R$2:R$114))</f>
        <v>0</v>
      </c>
      <c r="S5" s="4" t="str">
        <f>IF(CumNo!S5=ISBLANK(value),"FALSE",CumNo!S5/MAX(CumNo!S$2:S$114))</f>
        <v>FALSE</v>
      </c>
      <c r="T5" s="4">
        <f>IF(CumNo!T5=ISBLANK(value),"FALSE",CumNo!T5/MAX(CumNo!T$2:T$114))</f>
        <v>0</v>
      </c>
      <c r="U5" s="4">
        <f>IF(CumNo!U5=ISBLANK(value),"FALSE",CumNo!U5/MAX(CumNo!U$2:U$114))</f>
        <v>0</v>
      </c>
      <c r="V5" s="4" t="str">
        <f>IF(CumNo!V5=ISBLANK(value),"FALSE",CumNo!V5/MAX(CumNo!V$2:V$114))</f>
        <v>FALSE</v>
      </c>
      <c r="W5" s="4" t="str">
        <f>IF(CumNo!W5=ISBLANK(value),"FALSE",CumNo!W5/MAX(CumNo!W$2:W$114))</f>
        <v>FALSE</v>
      </c>
      <c r="X5" s="4" t="str">
        <f>IF(CumNo!X5=ISBLANK(value),"FALSE",CumNo!X5/MAX(CumNo!X$2:X$114))</f>
        <v>FALSE</v>
      </c>
      <c r="Y5" s="4" t="str">
        <f>IF(CumNo!Y5=ISBLANK(value),"FALSE",CumNo!Y5/MAX(CumNo!Y$2:Y$114))</f>
        <v>FALSE</v>
      </c>
      <c r="Z5" s="4" t="str">
        <f>IF(CumNo!Z5=ISBLANK(value),"FALSE",CumNo!Z5/MAX(CumNo!Z$2:Z$114))</f>
        <v>FALSE</v>
      </c>
      <c r="AA5" s="4" t="str">
        <f>IF(CumNo!AA5=ISBLANK(value),"FALSE",CumNo!AA5/MAX(CumNo!AA$2:AA$114))</f>
        <v>FALSE</v>
      </c>
      <c r="AB5" s="4" t="str">
        <f>IF(CumNo!AB5=ISBLANK(value),"FALSE",CumNo!AB5/MAX(CumNo!AB$2:AB$114))</f>
        <v>FALSE</v>
      </c>
      <c r="AC5" s="4" t="str">
        <f>IF(CumNo!AC5=ISBLANK(value),"FALSE",CumNo!AC5/MAX(CumNo!AC$2:AC$114))</f>
        <v>FALSE</v>
      </c>
      <c r="AD5" s="4" t="str">
        <f>IF(CumNo!AD5=ISBLANK(value),"FALSE",CumNo!AD5/MAX(CumNo!AD$2:AD$114))</f>
        <v>FALSE</v>
      </c>
      <c r="AE5" s="4">
        <f>IF(CumNo!AE5=ISBLANK(value),"FALSE",CumNo!AE5/MAX(CumNo!AE$2:AE$114))</f>
        <v>0</v>
      </c>
      <c r="AF5" s="4" t="str">
        <f>IF(CumNo!AF5=ISBLANK(value),"FALSE",CumNo!AF5/MAX(CumNo!AF$2:AF$114))</f>
        <v>FALSE</v>
      </c>
      <c r="AG5" s="4" t="str">
        <f>IF(CumNo!AG5=ISBLANK(value),"FALSE",CumNo!AG5/MAX(CumNo!AG$2:AG$114))</f>
        <v>FALSE</v>
      </c>
      <c r="AH5" s="4" t="str">
        <f>IF(CumNo!AH5=ISBLANK(value),"FALSE",CumNo!AH5/MAX(CumNo!AH$2:AH$114))</f>
        <v>FALSE</v>
      </c>
      <c r="AI5" s="4" t="str">
        <f>IF(CumNo!AI5=ISBLANK(value),"FALSE",CumNo!AI5/MAX(CumNo!AI$2:AI$114))</f>
        <v>FALSE</v>
      </c>
      <c r="AJ5" s="4">
        <f>IF(CumNo!AJ5=ISBLANK(value),"FALSE",CumNo!AJ5/MAX(CumNo!AJ$2:AJ$114))</f>
        <v>0</v>
      </c>
    </row>
    <row r="6" spans="1:36" x14ac:dyDescent="0.25">
      <c r="A6" s="1">
        <v>44321</v>
      </c>
      <c r="B6" s="3">
        <v>125</v>
      </c>
      <c r="C6" s="4" t="str">
        <f>IF(CumNo!C6=ISBLANK(value),"FALSE",CumNo!C6/MAX(CumNo!C$2:C$114))</f>
        <v>FALSE</v>
      </c>
      <c r="D6" s="4" t="str">
        <f>IF(CumNo!D6=ISBLANK(value),"FALSE",CumNo!D6/MAX(CumNo!D$2:D$114))</f>
        <v>FALSE</v>
      </c>
      <c r="E6" s="4" t="str">
        <f>IF(CumNo!E6=ISBLANK(value),"FALSE",CumNo!E6/MAX(CumNo!E$2:E$114))</f>
        <v>FALSE</v>
      </c>
      <c r="F6" s="4" t="str">
        <f>IF(CumNo!F6=ISBLANK(value),"FALSE",CumNo!F6/MAX(CumNo!F$2:F$114))</f>
        <v>FALSE</v>
      </c>
      <c r="G6" s="4">
        <f>IF(CumNo!G6=ISBLANK(value),"FALSE",CumNo!G6/MAX(CumNo!G$2:G$114))</f>
        <v>0</v>
      </c>
      <c r="H6" s="4" t="str">
        <f>IF(CumNo!H6=ISBLANK(value),"FALSE",CumNo!H6/MAX(CumNo!H$2:H$114))</f>
        <v>FALSE</v>
      </c>
      <c r="I6" s="4" t="str">
        <f>IF(CumNo!I6=ISBLANK(value),"FALSE",CumNo!I6/MAX(CumNo!I$2:I$114))</f>
        <v>FALSE</v>
      </c>
      <c r="J6" s="4" t="str">
        <f>IF(CumNo!J6=ISBLANK(value),"FALSE",CumNo!J6/MAX(CumNo!J$2:J$114))</f>
        <v>FALSE</v>
      </c>
      <c r="K6" s="4" t="str">
        <f>IF(CumNo!K6=ISBLANK(value),"FALSE",CumNo!K6/MAX(CumNo!K$2:K$114))</f>
        <v>FALSE</v>
      </c>
      <c r="L6" s="4">
        <f>IF(CumNo!L6=ISBLANK(value),"FALSE",CumNo!L6/MAX(CumNo!L$2:L$114))</f>
        <v>0</v>
      </c>
      <c r="M6" s="4">
        <f>IF(CumNo!M6=ISBLANK(value),"FALSE",CumNo!M6/MAX(CumNo!M$2:M$114))</f>
        <v>0</v>
      </c>
      <c r="N6" s="4" t="str">
        <f>IF(CumNo!N6=ISBLANK(value),"FALSE",CumNo!N6/MAX(CumNo!N$2:N$114))</f>
        <v>FALSE</v>
      </c>
      <c r="O6" s="4" t="str">
        <f>IF(CumNo!O6=ISBLANK(value),"FALSE",CumNo!O6/MAX(CumNo!O$2:O$114))</f>
        <v>FALSE</v>
      </c>
      <c r="P6" s="4">
        <f>IF(CumNo!P6=ISBLANK(value),"FALSE",CumNo!P6/MAX(CumNo!P$2:P$114))</f>
        <v>0</v>
      </c>
      <c r="Q6" s="4" t="str">
        <f>IF(CumNo!Q6=ISBLANK(value),"FALSE",CumNo!Q6/MAX(CumNo!Q$2:Q$114))</f>
        <v>FALSE</v>
      </c>
      <c r="R6" s="4">
        <f>IF(CumNo!R6=ISBLANK(value),"FALSE",CumNo!R6/MAX(CumNo!R$2:R$114))</f>
        <v>0</v>
      </c>
      <c r="S6" s="4" t="str">
        <f>IF(CumNo!S6=ISBLANK(value),"FALSE",CumNo!S6/MAX(CumNo!S$2:S$114))</f>
        <v>FALSE</v>
      </c>
      <c r="T6" s="4">
        <f>IF(CumNo!T6=ISBLANK(value),"FALSE",CumNo!T6/MAX(CumNo!T$2:T$114))</f>
        <v>0</v>
      </c>
      <c r="U6" s="4">
        <f>IF(CumNo!U6=ISBLANK(value),"FALSE",CumNo!U6/MAX(CumNo!U$2:U$114))</f>
        <v>0</v>
      </c>
      <c r="V6" s="4" t="str">
        <f>IF(CumNo!V6=ISBLANK(value),"FALSE",CumNo!V6/MAX(CumNo!V$2:V$114))</f>
        <v>FALSE</v>
      </c>
      <c r="W6" s="4" t="str">
        <f>IF(CumNo!W6=ISBLANK(value),"FALSE",CumNo!W6/MAX(CumNo!W$2:W$114))</f>
        <v>FALSE</v>
      </c>
      <c r="X6" s="4" t="str">
        <f>IF(CumNo!X6=ISBLANK(value),"FALSE",CumNo!X6/MAX(CumNo!X$2:X$114))</f>
        <v>FALSE</v>
      </c>
      <c r="Y6" s="4" t="str">
        <f>IF(CumNo!Y6=ISBLANK(value),"FALSE",CumNo!Y6/MAX(CumNo!Y$2:Y$114))</f>
        <v>FALSE</v>
      </c>
      <c r="Z6" s="4" t="str">
        <f>IF(CumNo!Z6=ISBLANK(value),"FALSE",CumNo!Z6/MAX(CumNo!Z$2:Z$114))</f>
        <v>FALSE</v>
      </c>
      <c r="AA6" s="4" t="str">
        <f>IF(CumNo!AA6=ISBLANK(value),"FALSE",CumNo!AA6/MAX(CumNo!AA$2:AA$114))</f>
        <v>FALSE</v>
      </c>
      <c r="AB6" s="4" t="str">
        <f>IF(CumNo!AB6=ISBLANK(value),"FALSE",CumNo!AB6/MAX(CumNo!AB$2:AB$114))</f>
        <v>FALSE</v>
      </c>
      <c r="AC6" s="4" t="str">
        <f>IF(CumNo!AC6=ISBLANK(value),"FALSE",CumNo!AC6/MAX(CumNo!AC$2:AC$114))</f>
        <v>FALSE</v>
      </c>
      <c r="AD6" s="4" t="str">
        <f>IF(CumNo!AD6=ISBLANK(value),"FALSE",CumNo!AD6/MAX(CumNo!AD$2:AD$114))</f>
        <v>FALSE</v>
      </c>
      <c r="AE6" s="4">
        <f>IF(CumNo!AE6=ISBLANK(value),"FALSE",CumNo!AE6/MAX(CumNo!AE$2:AE$114))</f>
        <v>0</v>
      </c>
      <c r="AF6" s="4" t="str">
        <f>IF(CumNo!AF6=ISBLANK(value),"FALSE",CumNo!AF6/MAX(CumNo!AF$2:AF$114))</f>
        <v>FALSE</v>
      </c>
      <c r="AG6" s="4" t="str">
        <f>IF(CumNo!AG6=ISBLANK(value),"FALSE",CumNo!AG6/MAX(CumNo!AG$2:AG$114))</f>
        <v>FALSE</v>
      </c>
      <c r="AH6" s="4">
        <f>IF(CumNo!AH6=ISBLANK(value),"FALSE",CumNo!AH6/MAX(CumNo!AH$2:AH$114))</f>
        <v>0</v>
      </c>
      <c r="AI6" s="4" t="str">
        <f>IF(CumNo!AI6=ISBLANK(value),"FALSE",CumNo!AI6/MAX(CumNo!AI$2:AI$114))</f>
        <v>FALSE</v>
      </c>
      <c r="AJ6" s="4">
        <f>IF(CumNo!AJ6=ISBLANK(value),"FALSE",CumNo!AJ6/MAX(CumNo!AJ$2:AJ$114))</f>
        <v>0</v>
      </c>
    </row>
    <row r="7" spans="1:36" x14ac:dyDescent="0.25">
      <c r="A7" s="1">
        <v>44322</v>
      </c>
      <c r="B7" s="3">
        <v>126</v>
      </c>
      <c r="C7" s="4" t="str">
        <f>IF(CumNo!C7=ISBLANK(value),"FALSE",CumNo!C7/MAX(CumNo!C$2:C$114))</f>
        <v>FALSE</v>
      </c>
      <c r="D7" s="4" t="str">
        <f>IF(CumNo!D7=ISBLANK(value),"FALSE",CumNo!D7/MAX(CumNo!D$2:D$114))</f>
        <v>FALSE</v>
      </c>
      <c r="E7" s="4" t="str">
        <f>IF(CumNo!E7=ISBLANK(value),"FALSE",CumNo!E7/MAX(CumNo!E$2:E$114))</f>
        <v>FALSE</v>
      </c>
      <c r="F7" s="4" t="str">
        <f>IF(CumNo!F7=ISBLANK(value),"FALSE",CumNo!F7/MAX(CumNo!F$2:F$114))</f>
        <v>FALSE</v>
      </c>
      <c r="G7" s="4">
        <f>IF(CumNo!G7=ISBLANK(value),"FALSE",CumNo!G7/MAX(CumNo!G$2:G$114))</f>
        <v>0</v>
      </c>
      <c r="H7" s="4" t="str">
        <f>IF(CumNo!H7=ISBLANK(value),"FALSE",CumNo!H7/MAX(CumNo!H$2:H$114))</f>
        <v>FALSE</v>
      </c>
      <c r="I7" s="4" t="str">
        <f>IF(CumNo!I7=ISBLANK(value),"FALSE",CumNo!I7/MAX(CumNo!I$2:I$114))</f>
        <v>FALSE</v>
      </c>
      <c r="J7" s="4" t="str">
        <f>IF(CumNo!J7=ISBLANK(value),"FALSE",CumNo!J7/MAX(CumNo!J$2:J$114))</f>
        <v>FALSE</v>
      </c>
      <c r="K7" s="4">
        <f>IF(CumNo!K7=ISBLANK(value),"FALSE",CumNo!K7/MAX(CumNo!K$2:K$114))</f>
        <v>0</v>
      </c>
      <c r="L7" s="4">
        <f>IF(CumNo!L7=ISBLANK(value),"FALSE",CumNo!L7/MAX(CumNo!L$2:L$114))</f>
        <v>0</v>
      </c>
      <c r="M7" s="4">
        <f>IF(CumNo!M7=ISBLANK(value),"FALSE",CumNo!M7/MAX(CumNo!M$2:M$114))</f>
        <v>0</v>
      </c>
      <c r="N7" s="4" t="str">
        <f>IF(CumNo!N7=ISBLANK(value),"FALSE",CumNo!N7/MAX(CumNo!N$2:N$114))</f>
        <v>FALSE</v>
      </c>
      <c r="O7" s="4" t="str">
        <f>IF(CumNo!O7=ISBLANK(value),"FALSE",CumNo!O7/MAX(CumNo!O$2:O$114))</f>
        <v>FALSE</v>
      </c>
      <c r="P7" s="4">
        <f>IF(CumNo!P7=ISBLANK(value),"FALSE",CumNo!P7/MAX(CumNo!P$2:P$114))</f>
        <v>0</v>
      </c>
      <c r="Q7" s="4" t="str">
        <f>IF(CumNo!Q7=ISBLANK(value),"FALSE",CumNo!Q7/MAX(CumNo!Q$2:Q$114))</f>
        <v>FALSE</v>
      </c>
      <c r="R7" s="4">
        <f>IF(CumNo!R7=ISBLANK(value),"FALSE",CumNo!R7/MAX(CumNo!R$2:R$114))</f>
        <v>0</v>
      </c>
      <c r="S7" s="4" t="str">
        <f>IF(CumNo!S7=ISBLANK(value),"FALSE",CumNo!S7/MAX(CumNo!S$2:S$114))</f>
        <v>FALSE</v>
      </c>
      <c r="T7" s="4">
        <f>IF(CumNo!T7=ISBLANK(value),"FALSE",CumNo!T7/MAX(CumNo!T$2:T$114))</f>
        <v>0</v>
      </c>
      <c r="U7" s="4">
        <f>IF(CumNo!U7=ISBLANK(value),"FALSE",CumNo!U7/MAX(CumNo!U$2:U$114))</f>
        <v>0</v>
      </c>
      <c r="V7" s="4" t="str">
        <f>IF(CumNo!V7=ISBLANK(value),"FALSE",CumNo!V7/MAX(CumNo!V$2:V$114))</f>
        <v>FALSE</v>
      </c>
      <c r="W7" s="4" t="str">
        <f>IF(CumNo!W7=ISBLANK(value),"FALSE",CumNo!W7/MAX(CumNo!W$2:W$114))</f>
        <v>FALSE</v>
      </c>
      <c r="X7" s="4" t="str">
        <f>IF(CumNo!X7=ISBLANK(value),"FALSE",CumNo!X7/MAX(CumNo!X$2:X$114))</f>
        <v>FALSE</v>
      </c>
      <c r="Y7" s="4" t="str">
        <f>IF(CumNo!Y7=ISBLANK(value),"FALSE",CumNo!Y7/MAX(CumNo!Y$2:Y$114))</f>
        <v>FALSE</v>
      </c>
      <c r="Z7" s="4">
        <f>IF(CumNo!Z7=ISBLANK(value),"FALSE",CumNo!Z7/MAX(CumNo!Z$2:Z$114))</f>
        <v>0</v>
      </c>
      <c r="AA7" s="4" t="str">
        <f>IF(CumNo!AA7=ISBLANK(value),"FALSE",CumNo!AA7/MAX(CumNo!AA$2:AA$114))</f>
        <v>FALSE</v>
      </c>
      <c r="AB7" s="4" t="str">
        <f>IF(CumNo!AB7=ISBLANK(value),"FALSE",CumNo!AB7/MAX(CumNo!AB$2:AB$114))</f>
        <v>FALSE</v>
      </c>
      <c r="AC7" s="4">
        <f>IF(CumNo!AC7=ISBLANK(value),"FALSE",CumNo!AC7/MAX(CumNo!AC$2:AC$114))</f>
        <v>0</v>
      </c>
      <c r="AD7" s="4" t="str">
        <f>IF(CumNo!AD7=ISBLANK(value),"FALSE",CumNo!AD7/MAX(CumNo!AD$2:AD$114))</f>
        <v>FALSE</v>
      </c>
      <c r="AE7" s="4">
        <f>IF(CumNo!AE7=ISBLANK(value),"FALSE",CumNo!AE7/MAX(CumNo!AE$2:AE$114))</f>
        <v>0</v>
      </c>
      <c r="AF7" s="4">
        <f>IF(CumNo!AF7=ISBLANK(value),"FALSE",CumNo!AF7/MAX(CumNo!AF$2:AF$114))</f>
        <v>0</v>
      </c>
      <c r="AG7" s="4" t="str">
        <f>IF(CumNo!AG7=ISBLANK(value),"FALSE",CumNo!AG7/MAX(CumNo!AG$2:AG$114))</f>
        <v>FALSE</v>
      </c>
      <c r="AH7" s="4">
        <f>IF(CumNo!AH7=ISBLANK(value),"FALSE",CumNo!AH7/MAX(CumNo!AH$2:AH$114))</f>
        <v>0</v>
      </c>
      <c r="AI7" s="4" t="str">
        <f>IF(CumNo!AI7=ISBLANK(value),"FALSE",CumNo!AI7/MAX(CumNo!AI$2:AI$114))</f>
        <v>FALSE</v>
      </c>
      <c r="AJ7" s="4">
        <f>IF(CumNo!AJ7=ISBLANK(value),"FALSE",CumNo!AJ7/MAX(CumNo!AJ$2:AJ$114))</f>
        <v>0</v>
      </c>
    </row>
    <row r="8" spans="1:36" x14ac:dyDescent="0.25">
      <c r="A8" s="1">
        <v>44323</v>
      </c>
      <c r="B8" s="3">
        <v>127</v>
      </c>
      <c r="C8" s="4" t="str">
        <f>IF(CumNo!C8=ISBLANK(value),"FALSE",CumNo!C8/MAX(CumNo!C$2:C$114))</f>
        <v>FALSE</v>
      </c>
      <c r="D8" s="4" t="str">
        <f>IF(CumNo!D8=ISBLANK(value),"FALSE",CumNo!D8/MAX(CumNo!D$2:D$114))</f>
        <v>FALSE</v>
      </c>
      <c r="E8" s="4" t="str">
        <f>IF(CumNo!E8=ISBLANK(value),"FALSE",CumNo!E8/MAX(CumNo!E$2:E$114))</f>
        <v>FALSE</v>
      </c>
      <c r="F8" s="4" t="str">
        <f>IF(CumNo!F8=ISBLANK(value),"FALSE",CumNo!F8/MAX(CumNo!F$2:F$114))</f>
        <v>FALSE</v>
      </c>
      <c r="G8" s="4">
        <f>IF(CumNo!G8=ISBLANK(value),"FALSE",CumNo!G8/MAX(CumNo!G$2:G$114))</f>
        <v>0</v>
      </c>
      <c r="H8" s="4" t="str">
        <f>IF(CumNo!H8=ISBLANK(value),"FALSE",CumNo!H8/MAX(CumNo!H$2:H$114))</f>
        <v>FALSE</v>
      </c>
      <c r="I8" s="4" t="str">
        <f>IF(CumNo!I8=ISBLANK(value),"FALSE",CumNo!I8/MAX(CumNo!I$2:I$114))</f>
        <v>FALSE</v>
      </c>
      <c r="J8" s="4" t="str">
        <f>IF(CumNo!J8=ISBLANK(value),"FALSE",CumNo!J8/MAX(CumNo!J$2:J$114))</f>
        <v>FALSE</v>
      </c>
      <c r="K8" s="4">
        <f>IF(CumNo!K8=ISBLANK(value),"FALSE",CumNo!K8/MAX(CumNo!K$2:K$114))</f>
        <v>0</v>
      </c>
      <c r="L8" s="4">
        <f>IF(CumNo!L8=ISBLANK(value),"FALSE",CumNo!L8/MAX(CumNo!L$2:L$114))</f>
        <v>0</v>
      </c>
      <c r="M8" s="4">
        <f>IF(CumNo!M8=ISBLANK(value),"FALSE",CumNo!M8/MAX(CumNo!M$2:M$114))</f>
        <v>0</v>
      </c>
      <c r="N8" s="4" t="str">
        <f>IF(CumNo!N8=ISBLANK(value),"FALSE",CumNo!N8/MAX(CumNo!N$2:N$114))</f>
        <v>FALSE</v>
      </c>
      <c r="O8" s="4" t="str">
        <f>IF(CumNo!O8=ISBLANK(value),"FALSE",CumNo!O8/MAX(CumNo!O$2:O$114))</f>
        <v>FALSE</v>
      </c>
      <c r="P8" s="4">
        <f>IF(CumNo!P8=ISBLANK(value),"FALSE",CumNo!P8/MAX(CumNo!P$2:P$114))</f>
        <v>0</v>
      </c>
      <c r="Q8" s="4" t="str">
        <f>IF(CumNo!Q8=ISBLANK(value),"FALSE",CumNo!Q8/MAX(CumNo!Q$2:Q$114))</f>
        <v>FALSE</v>
      </c>
      <c r="R8" s="4">
        <f>IF(CumNo!R8=ISBLANK(value),"FALSE",CumNo!R8/MAX(CumNo!R$2:R$114))</f>
        <v>0</v>
      </c>
      <c r="S8" s="4" t="str">
        <f>IF(CumNo!S8=ISBLANK(value),"FALSE",CumNo!S8/MAX(CumNo!S$2:S$114))</f>
        <v>FALSE</v>
      </c>
      <c r="T8" s="4">
        <f>IF(CumNo!T8=ISBLANK(value),"FALSE",CumNo!T8/MAX(CumNo!T$2:T$114))</f>
        <v>0</v>
      </c>
      <c r="U8" s="4">
        <f>IF(CumNo!U8=ISBLANK(value),"FALSE",CumNo!U8/MAX(CumNo!U$2:U$114))</f>
        <v>0</v>
      </c>
      <c r="V8" s="4" t="str">
        <f>IF(CumNo!V8=ISBLANK(value),"FALSE",CumNo!V8/MAX(CumNo!V$2:V$114))</f>
        <v>FALSE</v>
      </c>
      <c r="W8" s="4" t="str">
        <f>IF(CumNo!W8=ISBLANK(value),"FALSE",CumNo!W8/MAX(CumNo!W$2:W$114))</f>
        <v>FALSE</v>
      </c>
      <c r="X8" s="4" t="str">
        <f>IF(CumNo!X8=ISBLANK(value),"FALSE",CumNo!X8/MAX(CumNo!X$2:X$114))</f>
        <v>FALSE</v>
      </c>
      <c r="Y8" s="4" t="str">
        <f>IF(CumNo!Y8=ISBLANK(value),"FALSE",CumNo!Y8/MAX(CumNo!Y$2:Y$114))</f>
        <v>FALSE</v>
      </c>
      <c r="Z8" s="4">
        <f>IF(CumNo!Z8=ISBLANK(value),"FALSE",CumNo!Z8/MAX(CumNo!Z$2:Z$114))</f>
        <v>0</v>
      </c>
      <c r="AA8" s="4" t="str">
        <f>IF(CumNo!AA8=ISBLANK(value),"FALSE",CumNo!AA8/MAX(CumNo!AA$2:AA$114))</f>
        <v>FALSE</v>
      </c>
      <c r="AB8" s="4" t="str">
        <f>IF(CumNo!AB8=ISBLANK(value),"FALSE",CumNo!AB8/MAX(CumNo!AB$2:AB$114))</f>
        <v>FALSE</v>
      </c>
      <c r="AC8" s="4">
        <f>IF(CumNo!AC8=ISBLANK(value),"FALSE",CumNo!AC8/MAX(CumNo!AC$2:AC$114))</f>
        <v>0</v>
      </c>
      <c r="AD8" s="4">
        <f>IF(CumNo!AD8=ISBLANK(value),"FALSE",CumNo!AD8/MAX(CumNo!AD$2:AD$114))</f>
        <v>0</v>
      </c>
      <c r="AE8" s="4">
        <f>IF(CumNo!AE8=ISBLANK(value),"FALSE",CumNo!AE8/MAX(CumNo!AE$2:AE$114))</f>
        <v>0</v>
      </c>
      <c r="AF8" s="4">
        <f>IF(CumNo!AF8=ISBLANK(value),"FALSE",CumNo!AF8/MAX(CumNo!AF$2:AF$114))</f>
        <v>0</v>
      </c>
      <c r="AG8" s="4" t="str">
        <f>IF(CumNo!AG8=ISBLANK(value),"FALSE",CumNo!AG8/MAX(CumNo!AG$2:AG$114))</f>
        <v>FALSE</v>
      </c>
      <c r="AH8" s="4">
        <f>IF(CumNo!AH8=ISBLANK(value),"FALSE",CumNo!AH8/MAX(CumNo!AH$2:AH$114))</f>
        <v>0</v>
      </c>
      <c r="AI8" s="4" t="str">
        <f>IF(CumNo!AI8=ISBLANK(value),"FALSE",CumNo!AI8/MAX(CumNo!AI$2:AI$114))</f>
        <v>FALSE</v>
      </c>
      <c r="AJ8" s="4">
        <f>IF(CumNo!AJ8=ISBLANK(value),"FALSE",CumNo!AJ8/MAX(CumNo!AJ$2:AJ$114))</f>
        <v>0</v>
      </c>
    </row>
    <row r="9" spans="1:36" x14ac:dyDescent="0.25">
      <c r="A9" s="1">
        <v>44324</v>
      </c>
      <c r="B9" s="3">
        <v>128</v>
      </c>
      <c r="C9" s="4" t="str">
        <f>IF(CumNo!C9=ISBLANK(value),"FALSE",CumNo!C9/MAX(CumNo!C$2:C$114))</f>
        <v>FALSE</v>
      </c>
      <c r="D9" s="4" t="str">
        <f>IF(CumNo!D9=ISBLANK(value),"FALSE",CumNo!D9/MAX(CumNo!D$2:D$114))</f>
        <v>FALSE</v>
      </c>
      <c r="E9" s="4">
        <f>IF(CumNo!E9=ISBLANK(value),"FALSE",CumNo!E9/MAX(CumNo!E$2:E$114))</f>
        <v>0</v>
      </c>
      <c r="F9" s="4" t="str">
        <f>IF(CumNo!F9=ISBLANK(value),"FALSE",CumNo!F9/MAX(CumNo!F$2:F$114))</f>
        <v>FALSE</v>
      </c>
      <c r="G9" s="4">
        <f>IF(CumNo!G9=ISBLANK(value),"FALSE",CumNo!G9/MAX(CumNo!G$2:G$114))</f>
        <v>0</v>
      </c>
      <c r="H9" s="4" t="str">
        <f>IF(CumNo!H9=ISBLANK(value),"FALSE",CumNo!H9/MAX(CumNo!H$2:H$114))</f>
        <v>FALSE</v>
      </c>
      <c r="I9" s="4" t="str">
        <f>IF(CumNo!I9=ISBLANK(value),"FALSE",CumNo!I9/MAX(CumNo!I$2:I$114))</f>
        <v>FALSE</v>
      </c>
      <c r="J9" s="4">
        <f>IF(CumNo!J9=ISBLANK(value),"FALSE",CumNo!J9/MAX(CumNo!J$2:J$114))</f>
        <v>0</v>
      </c>
      <c r="K9" s="4">
        <f>IF(CumNo!K9=ISBLANK(value),"FALSE",CumNo!K9/MAX(CumNo!K$2:K$114))</f>
        <v>0</v>
      </c>
      <c r="L9" s="4">
        <f>IF(CumNo!L9=ISBLANK(value),"FALSE",CumNo!L9/MAX(CumNo!L$2:L$114))</f>
        <v>0</v>
      </c>
      <c r="M9" s="4">
        <f>IF(CumNo!M9=ISBLANK(value),"FALSE",CumNo!M9/MAX(CumNo!M$2:M$114))</f>
        <v>0</v>
      </c>
      <c r="N9" s="4" t="str">
        <f>IF(CumNo!N9=ISBLANK(value),"FALSE",CumNo!N9/MAX(CumNo!N$2:N$114))</f>
        <v>FALSE</v>
      </c>
      <c r="O9" s="4">
        <f>IF(CumNo!O9=ISBLANK(value),"FALSE",CumNo!O9/MAX(CumNo!O$2:O$114))</f>
        <v>0</v>
      </c>
      <c r="P9" s="4">
        <f>IF(CumNo!P9=ISBLANK(value),"FALSE",CumNo!P9/MAX(CumNo!P$2:P$114))</f>
        <v>0</v>
      </c>
      <c r="Q9" s="4" t="str">
        <f>IF(CumNo!Q9=ISBLANK(value),"FALSE",CumNo!Q9/MAX(CumNo!Q$2:Q$114))</f>
        <v>FALSE</v>
      </c>
      <c r="R9" s="4">
        <f>IF(CumNo!R9=ISBLANK(value),"FALSE",CumNo!R9/MAX(CumNo!R$2:R$114))</f>
        <v>0</v>
      </c>
      <c r="S9" s="4">
        <f>IF(CumNo!S9=ISBLANK(value),"FALSE",CumNo!S9/MAX(CumNo!S$2:S$114))</f>
        <v>0</v>
      </c>
      <c r="T9" s="4">
        <f>IF(CumNo!T9=ISBLANK(value),"FALSE",CumNo!T9/MAX(CumNo!T$2:T$114))</f>
        <v>0</v>
      </c>
      <c r="U9" s="4">
        <f>IF(CumNo!U9=ISBLANK(value),"FALSE",CumNo!U9/MAX(CumNo!U$2:U$114))</f>
        <v>0</v>
      </c>
      <c r="V9" s="4" t="str">
        <f>IF(CumNo!V9=ISBLANK(value),"FALSE",CumNo!V9/MAX(CumNo!V$2:V$114))</f>
        <v>FALSE</v>
      </c>
      <c r="W9" s="4" t="str">
        <f>IF(CumNo!W9=ISBLANK(value),"FALSE",CumNo!W9/MAX(CumNo!W$2:W$114))</f>
        <v>FALSE</v>
      </c>
      <c r="X9" s="4" t="str">
        <f>IF(CumNo!X9=ISBLANK(value),"FALSE",CumNo!X9/MAX(CumNo!X$2:X$114))</f>
        <v>FALSE</v>
      </c>
      <c r="Y9" s="4">
        <f>IF(CumNo!Y9=ISBLANK(value),"FALSE",CumNo!Y9/MAX(CumNo!Y$2:Y$114))</f>
        <v>0</v>
      </c>
      <c r="Z9" s="4">
        <f>IF(CumNo!Z9=ISBLANK(value),"FALSE",CumNo!Z9/MAX(CumNo!Z$2:Z$114))</f>
        <v>0</v>
      </c>
      <c r="AA9" s="4" t="str">
        <f>IF(CumNo!AA9=ISBLANK(value),"FALSE",CumNo!AA9/MAX(CumNo!AA$2:AA$114))</f>
        <v>FALSE</v>
      </c>
      <c r="AB9" s="4" t="str">
        <f>IF(CumNo!AB9=ISBLANK(value),"FALSE",CumNo!AB9/MAX(CumNo!AB$2:AB$114))</f>
        <v>FALSE</v>
      </c>
      <c r="AC9" s="4">
        <f>IF(CumNo!AC9=ISBLANK(value),"FALSE",CumNo!AC9/MAX(CumNo!AC$2:AC$114))</f>
        <v>0</v>
      </c>
      <c r="AD9" s="4">
        <f>IF(CumNo!AD9=ISBLANK(value),"FALSE",CumNo!AD9/MAX(CumNo!AD$2:AD$114))</f>
        <v>0</v>
      </c>
      <c r="AE9" s="4">
        <f>IF(CumNo!AE9=ISBLANK(value),"FALSE",CumNo!AE9/MAX(CumNo!AE$2:AE$114))</f>
        <v>0</v>
      </c>
      <c r="AF9" s="4">
        <f>IF(CumNo!AF9=ISBLANK(value),"FALSE",CumNo!AF9/MAX(CumNo!AF$2:AF$114))</f>
        <v>0</v>
      </c>
      <c r="AG9" s="4" t="str">
        <f>IF(CumNo!AG9=ISBLANK(value),"FALSE",CumNo!AG9/MAX(CumNo!AG$2:AG$114))</f>
        <v>FALSE</v>
      </c>
      <c r="AH9" s="4">
        <f>IF(CumNo!AH9=ISBLANK(value),"FALSE",CumNo!AH9/MAX(CumNo!AH$2:AH$114))</f>
        <v>0</v>
      </c>
      <c r="AI9" s="4" t="str">
        <f>IF(CumNo!AI9=ISBLANK(value),"FALSE",CumNo!AI9/MAX(CumNo!AI$2:AI$114))</f>
        <v>FALSE</v>
      </c>
      <c r="AJ9" s="4">
        <f>IF(CumNo!AJ9=ISBLANK(value),"FALSE",CumNo!AJ9/MAX(CumNo!AJ$2:AJ$114))</f>
        <v>0</v>
      </c>
    </row>
    <row r="10" spans="1:36" x14ac:dyDescent="0.25">
      <c r="A10" s="1">
        <v>44325</v>
      </c>
      <c r="B10" s="3">
        <v>129</v>
      </c>
      <c r="C10" s="4" t="str">
        <f>IF(CumNo!C10=ISBLANK(value),"FALSE",CumNo!C10/MAX(CumNo!C$2:C$114))</f>
        <v>FALSE</v>
      </c>
      <c r="D10" s="4" t="str">
        <f>IF(CumNo!D10=ISBLANK(value),"FALSE",CumNo!D10/MAX(CumNo!D$2:D$114))</f>
        <v>FALSE</v>
      </c>
      <c r="E10" s="4">
        <f>IF(CumNo!E10=ISBLANK(value),"FALSE",CumNo!E10/MAX(CumNo!E$2:E$114))</f>
        <v>0</v>
      </c>
      <c r="F10" s="4">
        <f>IF(CumNo!F10=ISBLANK(value),"FALSE",CumNo!F10/MAX(CumNo!F$2:F$114))</f>
        <v>0</v>
      </c>
      <c r="G10" s="4">
        <f>IF(CumNo!G10=ISBLANK(value),"FALSE",CumNo!G10/MAX(CumNo!G$2:G$114))</f>
        <v>0</v>
      </c>
      <c r="H10" s="4" t="str">
        <f>IF(CumNo!H10=ISBLANK(value),"FALSE",CumNo!H10/MAX(CumNo!H$2:H$114))</f>
        <v>FALSE</v>
      </c>
      <c r="I10" s="4" t="str">
        <f>IF(CumNo!I10=ISBLANK(value),"FALSE",CumNo!I10/MAX(CumNo!I$2:I$114))</f>
        <v>FALSE</v>
      </c>
      <c r="J10" s="4">
        <f>IF(CumNo!J10=ISBLANK(value),"FALSE",CumNo!J10/MAX(CumNo!J$2:J$114))</f>
        <v>0</v>
      </c>
      <c r="K10" s="4">
        <f>IF(CumNo!K10=ISBLANK(value),"FALSE",CumNo!K10/MAX(CumNo!K$2:K$114))</f>
        <v>0</v>
      </c>
      <c r="L10" s="4">
        <f>IF(CumNo!L10=ISBLANK(value),"FALSE",CumNo!L10/MAX(CumNo!L$2:L$114))</f>
        <v>0</v>
      </c>
      <c r="M10" s="4">
        <f>IF(CumNo!M10=ISBLANK(value),"FALSE",CumNo!M10/MAX(CumNo!M$2:M$114))</f>
        <v>0</v>
      </c>
      <c r="N10" s="4">
        <f>IF(CumNo!N10=ISBLANK(value),"FALSE",CumNo!N10/MAX(CumNo!N$2:N$114))</f>
        <v>0</v>
      </c>
      <c r="O10" s="4">
        <f>IF(CumNo!O10=ISBLANK(value),"FALSE",CumNo!O10/MAX(CumNo!O$2:O$114))</f>
        <v>0</v>
      </c>
      <c r="P10" s="4">
        <f>IF(CumNo!P10=ISBLANK(value),"FALSE",CumNo!P10/MAX(CumNo!P$2:P$114))</f>
        <v>0</v>
      </c>
      <c r="Q10" s="4" t="str">
        <f>IF(CumNo!Q10=ISBLANK(value),"FALSE",CumNo!Q10/MAX(CumNo!Q$2:Q$114))</f>
        <v>FALSE</v>
      </c>
      <c r="R10" s="4">
        <f>IF(CumNo!R10=ISBLANK(value),"FALSE",CumNo!R10/MAX(CumNo!R$2:R$114))</f>
        <v>0</v>
      </c>
      <c r="S10" s="4">
        <f>IF(CumNo!S10=ISBLANK(value),"FALSE",CumNo!S10/MAX(CumNo!S$2:S$114))</f>
        <v>0</v>
      </c>
      <c r="T10" s="4">
        <f>IF(CumNo!T10=ISBLANK(value),"FALSE",CumNo!T10/MAX(CumNo!T$2:T$114))</f>
        <v>0</v>
      </c>
      <c r="U10" s="4">
        <f>IF(CumNo!U10=ISBLANK(value),"FALSE",CumNo!U10/MAX(CumNo!U$2:U$114))</f>
        <v>0</v>
      </c>
      <c r="V10" s="4" t="str">
        <f>IF(CumNo!V10=ISBLANK(value),"FALSE",CumNo!V10/MAX(CumNo!V$2:V$114))</f>
        <v>FALSE</v>
      </c>
      <c r="W10" s="4" t="str">
        <f>IF(CumNo!W10=ISBLANK(value),"FALSE",CumNo!W10/MAX(CumNo!W$2:W$114))</f>
        <v>FALSE</v>
      </c>
      <c r="X10" s="4">
        <f>IF(CumNo!X10=ISBLANK(value),"FALSE",CumNo!X10/MAX(CumNo!X$2:X$114))</f>
        <v>0</v>
      </c>
      <c r="Y10" s="4">
        <f>IF(CumNo!Y10=ISBLANK(value),"FALSE",CumNo!Y10/MAX(CumNo!Y$2:Y$114))</f>
        <v>0</v>
      </c>
      <c r="Z10" s="4">
        <f>IF(CumNo!Z10=ISBLANK(value),"FALSE",CumNo!Z10/MAX(CumNo!Z$2:Z$114))</f>
        <v>0</v>
      </c>
      <c r="AA10" s="4" t="str">
        <f>IF(CumNo!AA10=ISBLANK(value),"FALSE",CumNo!AA10/MAX(CumNo!AA$2:AA$114))</f>
        <v>FALSE</v>
      </c>
      <c r="AB10" s="4" t="str">
        <f>IF(CumNo!AB10=ISBLANK(value),"FALSE",CumNo!AB10/MAX(CumNo!AB$2:AB$114))</f>
        <v>FALSE</v>
      </c>
      <c r="AC10" s="4">
        <f>IF(CumNo!AC10=ISBLANK(value),"FALSE",CumNo!AC10/MAX(CumNo!AC$2:AC$114))</f>
        <v>0</v>
      </c>
      <c r="AD10" s="4">
        <f>IF(CumNo!AD10=ISBLANK(value),"FALSE",CumNo!AD10/MAX(CumNo!AD$2:AD$114))</f>
        <v>0</v>
      </c>
      <c r="AE10" s="4">
        <f>IF(CumNo!AE10=ISBLANK(value),"FALSE",CumNo!AE10/MAX(CumNo!AE$2:AE$114))</f>
        <v>0</v>
      </c>
      <c r="AF10" s="4">
        <f>IF(CumNo!AF10=ISBLANK(value),"FALSE",CumNo!AF10/MAX(CumNo!AF$2:AF$114))</f>
        <v>0</v>
      </c>
      <c r="AG10" s="4" t="str">
        <f>IF(CumNo!AG10=ISBLANK(value),"FALSE",CumNo!AG10/MAX(CumNo!AG$2:AG$114))</f>
        <v>FALSE</v>
      </c>
      <c r="AH10" s="4">
        <f>IF(CumNo!AH10=ISBLANK(value),"FALSE",CumNo!AH10/MAX(CumNo!AH$2:AH$114))</f>
        <v>0</v>
      </c>
      <c r="AI10" s="4" t="str">
        <f>IF(CumNo!AI10=ISBLANK(value),"FALSE",CumNo!AI10/MAX(CumNo!AI$2:AI$114))</f>
        <v>FALSE</v>
      </c>
      <c r="AJ10" s="4">
        <f>IF(CumNo!AJ10=ISBLANK(value),"FALSE",CumNo!AJ10/MAX(CumNo!AJ$2:AJ$114))</f>
        <v>0</v>
      </c>
    </row>
    <row r="11" spans="1:36" x14ac:dyDescent="0.25">
      <c r="A11" s="1">
        <v>44326</v>
      </c>
      <c r="B11" s="3">
        <v>130</v>
      </c>
      <c r="C11" s="4" t="str">
        <f>IF(CumNo!C11=ISBLANK(value),"FALSE",CumNo!C11/MAX(CumNo!C$2:C$114))</f>
        <v>FALSE</v>
      </c>
      <c r="D11" s="4" t="str">
        <f>IF(CumNo!D11=ISBLANK(value),"FALSE",CumNo!D11/MAX(CumNo!D$2:D$114))</f>
        <v>FALSE</v>
      </c>
      <c r="E11" s="4">
        <f>IF(CumNo!E11=ISBLANK(value),"FALSE",CumNo!E11/MAX(CumNo!E$2:E$114))</f>
        <v>0</v>
      </c>
      <c r="F11" s="4">
        <f>IF(CumNo!F11=ISBLANK(value),"FALSE",CumNo!F11/MAX(CumNo!F$2:F$114))</f>
        <v>0</v>
      </c>
      <c r="G11" s="4">
        <f>IF(CumNo!G11=ISBLANK(value),"FALSE",CumNo!G11/MAX(CumNo!G$2:G$114))</f>
        <v>0</v>
      </c>
      <c r="H11" s="4" t="str">
        <f>IF(CumNo!H11=ISBLANK(value),"FALSE",CumNo!H11/MAX(CumNo!H$2:H$114))</f>
        <v>FALSE</v>
      </c>
      <c r="I11" s="4" t="str">
        <f>IF(CumNo!I11=ISBLANK(value),"FALSE",CumNo!I11/MAX(CumNo!I$2:I$114))</f>
        <v>FALSE</v>
      </c>
      <c r="J11" s="4">
        <f>IF(CumNo!J11=ISBLANK(value),"FALSE",CumNo!J11/MAX(CumNo!J$2:J$114))</f>
        <v>0</v>
      </c>
      <c r="K11" s="4">
        <f>IF(CumNo!K11=ISBLANK(value),"FALSE",CumNo!K11/MAX(CumNo!K$2:K$114))</f>
        <v>0</v>
      </c>
      <c r="L11" s="4">
        <f>IF(CumNo!L11=ISBLANK(value),"FALSE",CumNo!L11/MAX(CumNo!L$2:L$114))</f>
        <v>0</v>
      </c>
      <c r="M11" s="4">
        <f>IF(CumNo!M11=ISBLANK(value),"FALSE",CumNo!M11/MAX(CumNo!M$2:M$114))</f>
        <v>0</v>
      </c>
      <c r="N11" s="4">
        <f>IF(CumNo!N11=ISBLANK(value),"FALSE",CumNo!N11/MAX(CumNo!N$2:N$114))</f>
        <v>0</v>
      </c>
      <c r="O11" s="4">
        <f>IF(CumNo!O11=ISBLANK(value),"FALSE",CumNo!O11/MAX(CumNo!O$2:O$114))</f>
        <v>0</v>
      </c>
      <c r="P11" s="4">
        <f>IF(CumNo!P11=ISBLANK(value),"FALSE",CumNo!P11/MAX(CumNo!P$2:P$114))</f>
        <v>0</v>
      </c>
      <c r="Q11" s="4">
        <f>IF(CumNo!Q11=ISBLANK(value),"FALSE",CumNo!Q11/MAX(CumNo!Q$2:Q$114))</f>
        <v>0</v>
      </c>
      <c r="R11" s="4">
        <f>IF(CumNo!R11=ISBLANK(value),"FALSE",CumNo!R11/MAX(CumNo!R$2:R$114))</f>
        <v>0</v>
      </c>
      <c r="S11" s="4">
        <f>IF(CumNo!S11=ISBLANK(value),"FALSE",CumNo!S11/MAX(CumNo!S$2:S$114))</f>
        <v>0</v>
      </c>
      <c r="T11" s="4">
        <f>IF(CumNo!T11=ISBLANK(value),"FALSE",CumNo!T11/MAX(CumNo!T$2:T$114))</f>
        <v>0</v>
      </c>
      <c r="U11" s="4">
        <f>IF(CumNo!U11=ISBLANK(value),"FALSE",CumNo!U11/MAX(CumNo!U$2:U$114))</f>
        <v>0</v>
      </c>
      <c r="V11" s="4">
        <f>IF(CumNo!V11=ISBLANK(value),"FALSE",CumNo!V11/MAX(CumNo!V$2:V$114))</f>
        <v>0</v>
      </c>
      <c r="W11" s="4">
        <f>IF(CumNo!W11=ISBLANK(value),"FALSE",CumNo!W11/MAX(CumNo!W$2:W$114))</f>
        <v>0</v>
      </c>
      <c r="X11" s="4">
        <f>IF(CumNo!X11=ISBLANK(value),"FALSE",CumNo!X11/MAX(CumNo!X$2:X$114))</f>
        <v>0</v>
      </c>
      <c r="Y11" s="4">
        <f>IF(CumNo!Y11=ISBLANK(value),"FALSE",CumNo!Y11/MAX(CumNo!Y$2:Y$114))</f>
        <v>0</v>
      </c>
      <c r="Z11" s="4">
        <f>IF(CumNo!Z11=ISBLANK(value),"FALSE",CumNo!Z11/MAX(CumNo!Z$2:Z$114))</f>
        <v>0</v>
      </c>
      <c r="AA11" s="4" t="str">
        <f>IF(CumNo!AA11=ISBLANK(value),"FALSE",CumNo!AA11/MAX(CumNo!AA$2:AA$114))</f>
        <v>FALSE</v>
      </c>
      <c r="AB11" s="4" t="str">
        <f>IF(CumNo!AB11=ISBLANK(value),"FALSE",CumNo!AB11/MAX(CumNo!AB$2:AB$114))</f>
        <v>FALSE</v>
      </c>
      <c r="AC11" s="4">
        <f>IF(CumNo!AC11=ISBLANK(value),"FALSE",CumNo!AC11/MAX(CumNo!AC$2:AC$114))</f>
        <v>9.7093034545701688E-6</v>
      </c>
      <c r="AD11" s="4">
        <f>IF(CumNo!AD11=ISBLANK(value),"FALSE",CumNo!AD11/MAX(CumNo!AD$2:AD$114))</f>
        <v>0</v>
      </c>
      <c r="AE11" s="4">
        <f>IF(CumNo!AE11=ISBLANK(value),"FALSE",CumNo!AE11/MAX(CumNo!AE$2:AE$114))</f>
        <v>0</v>
      </c>
      <c r="AF11" s="4">
        <f>IF(CumNo!AF11=ISBLANK(value),"FALSE",CumNo!AF11/MAX(CumNo!AF$2:AF$114))</f>
        <v>0</v>
      </c>
      <c r="AG11" s="4" t="str">
        <f>IF(CumNo!AG11=ISBLANK(value),"FALSE",CumNo!AG11/MAX(CumNo!AG$2:AG$114))</f>
        <v>FALSE</v>
      </c>
      <c r="AH11" s="4">
        <f>IF(CumNo!AH11=ISBLANK(value),"FALSE",CumNo!AH11/MAX(CumNo!AH$2:AH$114))</f>
        <v>0</v>
      </c>
      <c r="AI11" s="4" t="str">
        <f>IF(CumNo!AI11=ISBLANK(value),"FALSE",CumNo!AI11/MAX(CumNo!AI$2:AI$114))</f>
        <v>FALSE</v>
      </c>
      <c r="AJ11" s="4">
        <f>IF(CumNo!AJ11=ISBLANK(value),"FALSE",CumNo!AJ11/MAX(CumNo!AJ$2:AJ$114))</f>
        <v>0</v>
      </c>
    </row>
    <row r="12" spans="1:36" x14ac:dyDescent="0.25">
      <c r="A12" s="1">
        <v>44327</v>
      </c>
      <c r="B12" s="3">
        <v>131</v>
      </c>
      <c r="C12" s="4" t="str">
        <f>IF(CumNo!C12=ISBLANK(value),"FALSE",CumNo!C12/MAX(CumNo!C$2:C$114))</f>
        <v>FALSE</v>
      </c>
      <c r="D12" s="4" t="str">
        <f>IF(CumNo!D12=ISBLANK(value),"FALSE",CumNo!D12/MAX(CumNo!D$2:D$114))</f>
        <v>FALSE</v>
      </c>
      <c r="E12" s="4">
        <f>IF(CumNo!E12=ISBLANK(value),"FALSE",CumNo!E12/MAX(CumNo!E$2:E$114))</f>
        <v>0</v>
      </c>
      <c r="F12" s="4">
        <f>IF(CumNo!F12=ISBLANK(value),"FALSE",CumNo!F12/MAX(CumNo!F$2:F$114))</f>
        <v>0</v>
      </c>
      <c r="G12" s="4">
        <f>IF(CumNo!G12=ISBLANK(value),"FALSE",CumNo!G12/MAX(CumNo!G$2:G$114))</f>
        <v>0</v>
      </c>
      <c r="H12" s="4" t="str">
        <f>IF(CumNo!H12=ISBLANK(value),"FALSE",CumNo!H12/MAX(CumNo!H$2:H$114))</f>
        <v>FALSE</v>
      </c>
      <c r="I12" s="4" t="str">
        <f>IF(CumNo!I12=ISBLANK(value),"FALSE",CumNo!I12/MAX(CumNo!I$2:I$114))</f>
        <v>FALSE</v>
      </c>
      <c r="J12" s="4">
        <f>IF(CumNo!J12=ISBLANK(value),"FALSE",CumNo!J12/MAX(CumNo!J$2:J$114))</f>
        <v>0</v>
      </c>
      <c r="K12" s="4">
        <f>IF(CumNo!K12=ISBLANK(value),"FALSE",CumNo!K12/MAX(CumNo!K$2:K$114))</f>
        <v>0</v>
      </c>
      <c r="L12" s="4">
        <f>IF(CumNo!L12=ISBLANK(value),"FALSE",CumNo!L12/MAX(CumNo!L$2:L$114))</f>
        <v>0</v>
      </c>
      <c r="M12" s="4">
        <f>IF(CumNo!M12=ISBLANK(value),"FALSE",CumNo!M12/MAX(CumNo!M$2:M$114))</f>
        <v>0</v>
      </c>
      <c r="N12" s="4">
        <f>IF(CumNo!N12=ISBLANK(value),"FALSE",CumNo!N12/MAX(CumNo!N$2:N$114))</f>
        <v>0</v>
      </c>
      <c r="O12" s="4">
        <f>IF(CumNo!O12=ISBLANK(value),"FALSE",CumNo!O12/MAX(CumNo!O$2:O$114))</f>
        <v>0</v>
      </c>
      <c r="P12" s="4">
        <f>IF(CumNo!P12=ISBLANK(value),"FALSE",CumNo!P12/MAX(CumNo!P$2:P$114))</f>
        <v>0</v>
      </c>
      <c r="Q12" s="4">
        <f>IF(CumNo!Q12=ISBLANK(value),"FALSE",CumNo!Q12/MAX(CumNo!Q$2:Q$114))</f>
        <v>0</v>
      </c>
      <c r="R12" s="4">
        <f>IF(CumNo!R12=ISBLANK(value),"FALSE",CumNo!R12/MAX(CumNo!R$2:R$114))</f>
        <v>0</v>
      </c>
      <c r="S12" s="4">
        <f>IF(CumNo!S12=ISBLANK(value),"FALSE",CumNo!S12/MAX(CumNo!S$2:S$114))</f>
        <v>0</v>
      </c>
      <c r="T12" s="4">
        <f>IF(CumNo!T12=ISBLANK(value),"FALSE",CumNo!T12/MAX(CumNo!T$2:T$114))</f>
        <v>0</v>
      </c>
      <c r="U12" s="4">
        <f>IF(CumNo!U12=ISBLANK(value),"FALSE",CumNo!U12/MAX(CumNo!U$2:U$114))</f>
        <v>0</v>
      </c>
      <c r="V12" s="4">
        <f>IF(CumNo!V12=ISBLANK(value),"FALSE",CumNo!V12/MAX(CumNo!V$2:V$114))</f>
        <v>0</v>
      </c>
      <c r="W12" s="4">
        <f>IF(CumNo!W12=ISBLANK(value),"FALSE",CumNo!W12/MAX(CumNo!W$2:W$114))</f>
        <v>0</v>
      </c>
      <c r="X12" s="4">
        <f>IF(CumNo!X12=ISBLANK(value),"FALSE",CumNo!X12/MAX(CumNo!X$2:X$114))</f>
        <v>0</v>
      </c>
      <c r="Y12" s="4">
        <f>IF(CumNo!Y12=ISBLANK(value),"FALSE",CumNo!Y12/MAX(CumNo!Y$2:Y$114))</f>
        <v>0</v>
      </c>
      <c r="Z12" s="4">
        <f>IF(CumNo!Z12=ISBLANK(value),"FALSE",CumNo!Z12/MAX(CumNo!Z$2:Z$114))</f>
        <v>0</v>
      </c>
      <c r="AA12" s="4" t="str">
        <f>IF(CumNo!AA12=ISBLANK(value),"FALSE",CumNo!AA12/MAX(CumNo!AA$2:AA$114))</f>
        <v>FALSE</v>
      </c>
      <c r="AB12" s="4" t="str">
        <f>IF(CumNo!AB12=ISBLANK(value),"FALSE",CumNo!AB12/MAX(CumNo!AB$2:AB$114))</f>
        <v>FALSE</v>
      </c>
      <c r="AC12" s="4">
        <f>IF(CumNo!AC12=ISBLANK(value),"FALSE",CumNo!AC12/MAX(CumNo!AC$2:AC$114))</f>
        <v>2.9127910363710506E-5</v>
      </c>
      <c r="AD12" s="4">
        <f>IF(CumNo!AD12=ISBLANK(value),"FALSE",CumNo!AD12/MAX(CumNo!AD$2:AD$114))</f>
        <v>0</v>
      </c>
      <c r="AE12" s="4">
        <f>IF(CumNo!AE12=ISBLANK(value),"FALSE",CumNo!AE12/MAX(CumNo!AE$2:AE$114))</f>
        <v>0</v>
      </c>
      <c r="AF12" s="4">
        <f>IF(CumNo!AF12=ISBLANK(value),"FALSE",CumNo!AF12/MAX(CumNo!AF$2:AF$114))</f>
        <v>0</v>
      </c>
      <c r="AG12" s="4" t="str">
        <f>IF(CumNo!AG12=ISBLANK(value),"FALSE",CumNo!AG12/MAX(CumNo!AG$2:AG$114))</f>
        <v>FALSE</v>
      </c>
      <c r="AH12" s="4">
        <f>IF(CumNo!AH12=ISBLANK(value),"FALSE",CumNo!AH12/MAX(CumNo!AH$2:AH$114))</f>
        <v>0</v>
      </c>
      <c r="AI12" s="4" t="str">
        <f>IF(CumNo!AI12=ISBLANK(value),"FALSE",CumNo!AI12/MAX(CumNo!AI$2:AI$114))</f>
        <v>FALSE</v>
      </c>
      <c r="AJ12" s="4">
        <f>IF(CumNo!AJ12=ISBLANK(value),"FALSE",CumNo!AJ12/MAX(CumNo!AJ$2:AJ$114))</f>
        <v>0</v>
      </c>
    </row>
    <row r="13" spans="1:36" x14ac:dyDescent="0.25">
      <c r="A13" s="1">
        <v>44328</v>
      </c>
      <c r="B13" s="3">
        <v>132</v>
      </c>
      <c r="C13" s="4" t="str">
        <f>IF(CumNo!C13=ISBLANK(value),"FALSE",CumNo!C13/MAX(CumNo!C$2:C$114))</f>
        <v>FALSE</v>
      </c>
      <c r="D13" s="4" t="str">
        <f>IF(CumNo!D13=ISBLANK(value),"FALSE",CumNo!D13/MAX(CumNo!D$2:D$114))</f>
        <v>FALSE</v>
      </c>
      <c r="E13" s="4">
        <f>IF(CumNo!E13=ISBLANK(value),"FALSE",CumNo!E13/MAX(CumNo!E$2:E$114))</f>
        <v>0</v>
      </c>
      <c r="F13" s="4">
        <f>IF(CumNo!F13=ISBLANK(value),"FALSE",CumNo!F13/MAX(CumNo!F$2:F$114))</f>
        <v>0</v>
      </c>
      <c r="G13" s="4">
        <f>IF(CumNo!G13=ISBLANK(value),"FALSE",CumNo!G13/MAX(CumNo!G$2:G$114))</f>
        <v>0</v>
      </c>
      <c r="H13" s="4" t="str">
        <f>IF(CumNo!H13=ISBLANK(value),"FALSE",CumNo!H13/MAX(CumNo!H$2:H$114))</f>
        <v>FALSE</v>
      </c>
      <c r="I13" s="4" t="str">
        <f>IF(CumNo!I13=ISBLANK(value),"FALSE",CumNo!I13/MAX(CumNo!I$2:I$114))</f>
        <v>FALSE</v>
      </c>
      <c r="J13" s="4">
        <f>IF(CumNo!J13=ISBLANK(value),"FALSE",CumNo!J13/MAX(CumNo!J$2:J$114))</f>
        <v>0</v>
      </c>
      <c r="K13" s="4">
        <f>IF(CumNo!K13=ISBLANK(value),"FALSE",CumNo!K13/MAX(CumNo!K$2:K$114))</f>
        <v>0</v>
      </c>
      <c r="L13" s="4">
        <f>IF(CumNo!L13=ISBLANK(value),"FALSE",CumNo!L13/MAX(CumNo!L$2:L$114))</f>
        <v>0</v>
      </c>
      <c r="M13" s="4">
        <f>IF(CumNo!M13=ISBLANK(value),"FALSE",CumNo!M13/MAX(CumNo!M$2:M$114))</f>
        <v>0</v>
      </c>
      <c r="N13" s="4">
        <f>IF(CumNo!N13=ISBLANK(value),"FALSE",CumNo!N13/MAX(CumNo!N$2:N$114))</f>
        <v>0</v>
      </c>
      <c r="O13" s="4">
        <f>IF(CumNo!O13=ISBLANK(value),"FALSE",CumNo!O13/MAX(CumNo!O$2:O$114))</f>
        <v>0</v>
      </c>
      <c r="P13" s="4">
        <f>IF(CumNo!P13=ISBLANK(value),"FALSE",CumNo!P13/MAX(CumNo!P$2:P$114))</f>
        <v>0</v>
      </c>
      <c r="Q13" s="4">
        <f>IF(CumNo!Q13=ISBLANK(value),"FALSE",CumNo!Q13/MAX(CumNo!Q$2:Q$114))</f>
        <v>0</v>
      </c>
      <c r="R13" s="4">
        <f>IF(CumNo!R13=ISBLANK(value),"FALSE",CumNo!R13/MAX(CumNo!R$2:R$114))</f>
        <v>0</v>
      </c>
      <c r="S13" s="4">
        <f>IF(CumNo!S13=ISBLANK(value),"FALSE",CumNo!S13/MAX(CumNo!S$2:S$114))</f>
        <v>0</v>
      </c>
      <c r="T13" s="4">
        <f>IF(CumNo!T13=ISBLANK(value),"FALSE",CumNo!T13/MAX(CumNo!T$2:T$114))</f>
        <v>0</v>
      </c>
      <c r="U13" s="4">
        <f>IF(CumNo!U13=ISBLANK(value),"FALSE",CumNo!U13/MAX(CumNo!U$2:U$114))</f>
        <v>0</v>
      </c>
      <c r="V13" s="4">
        <f>IF(CumNo!V13=ISBLANK(value),"FALSE",CumNo!V13/MAX(CumNo!V$2:V$114))</f>
        <v>0</v>
      </c>
      <c r="W13" s="4">
        <f>IF(CumNo!W13=ISBLANK(value),"FALSE",CumNo!W13/MAX(CumNo!W$2:W$114))</f>
        <v>0</v>
      </c>
      <c r="X13" s="4">
        <f>IF(CumNo!X13=ISBLANK(value),"FALSE",CumNo!X13/MAX(CumNo!X$2:X$114))</f>
        <v>0</v>
      </c>
      <c r="Y13" s="4">
        <f>IF(CumNo!Y13=ISBLANK(value),"FALSE",CumNo!Y13/MAX(CumNo!Y$2:Y$114))</f>
        <v>0</v>
      </c>
      <c r="Z13" s="4">
        <f>IF(CumNo!Z13=ISBLANK(value),"FALSE",CumNo!Z13/MAX(CumNo!Z$2:Z$114))</f>
        <v>0</v>
      </c>
      <c r="AA13" s="4" t="str">
        <f>IF(CumNo!AA13=ISBLANK(value),"FALSE",CumNo!AA13/MAX(CumNo!AA$2:AA$114))</f>
        <v>FALSE</v>
      </c>
      <c r="AB13" s="4" t="str">
        <f>IF(CumNo!AB13=ISBLANK(value),"FALSE",CumNo!AB13/MAX(CumNo!AB$2:AB$114))</f>
        <v>FALSE</v>
      </c>
      <c r="AC13" s="4">
        <f>IF(CumNo!AC13=ISBLANK(value),"FALSE",CumNo!AC13/MAX(CumNo!AC$2:AC$114))</f>
        <v>3.8837213818280675E-5</v>
      </c>
      <c r="AD13" s="4">
        <f>IF(CumNo!AD13=ISBLANK(value),"FALSE",CumNo!AD13/MAX(CumNo!AD$2:AD$114))</f>
        <v>0</v>
      </c>
      <c r="AE13" s="4">
        <f>IF(CumNo!AE13=ISBLANK(value),"FALSE",CumNo!AE13/MAX(CumNo!AE$2:AE$114))</f>
        <v>0</v>
      </c>
      <c r="AF13" s="4">
        <f>IF(CumNo!AF13=ISBLANK(value),"FALSE",CumNo!AF13/MAX(CumNo!AF$2:AF$114))</f>
        <v>0</v>
      </c>
      <c r="AG13" s="4" t="str">
        <f>IF(CumNo!AG13=ISBLANK(value),"FALSE",CumNo!AG13/MAX(CumNo!AG$2:AG$114))</f>
        <v>FALSE</v>
      </c>
      <c r="AH13" s="4">
        <f>IF(CumNo!AH13=ISBLANK(value),"FALSE",CumNo!AH13/MAX(CumNo!AH$2:AH$114))</f>
        <v>0</v>
      </c>
      <c r="AI13" s="4" t="str">
        <f>IF(CumNo!AI13=ISBLANK(value),"FALSE",CumNo!AI13/MAX(CumNo!AI$2:AI$114))</f>
        <v>FALSE</v>
      </c>
      <c r="AJ13" s="4">
        <f>IF(CumNo!AJ13=ISBLANK(value),"FALSE",CumNo!AJ13/MAX(CumNo!AJ$2:AJ$114))</f>
        <v>0</v>
      </c>
    </row>
    <row r="14" spans="1:36" x14ac:dyDescent="0.25">
      <c r="A14" s="1">
        <v>44329</v>
      </c>
      <c r="B14" s="3">
        <v>133</v>
      </c>
      <c r="C14" s="4" t="str">
        <f>IF(CumNo!C14=ISBLANK(value),"FALSE",CumNo!C14/MAX(CumNo!C$2:C$114))</f>
        <v>FALSE</v>
      </c>
      <c r="D14" s="4" t="str">
        <f>IF(CumNo!D14=ISBLANK(value),"FALSE",CumNo!D14/MAX(CumNo!D$2:D$114))</f>
        <v>FALSE</v>
      </c>
      <c r="E14" s="4">
        <f>IF(CumNo!E14=ISBLANK(value),"FALSE",CumNo!E14/MAX(CumNo!E$2:E$114))</f>
        <v>0</v>
      </c>
      <c r="F14" s="4">
        <f>IF(CumNo!F14=ISBLANK(value),"FALSE",CumNo!F14/MAX(CumNo!F$2:F$114))</f>
        <v>0</v>
      </c>
      <c r="G14" s="4">
        <f>IF(CumNo!G14=ISBLANK(value),"FALSE",CumNo!G14/MAX(CumNo!G$2:G$114))</f>
        <v>0</v>
      </c>
      <c r="H14" s="4" t="str">
        <f>IF(CumNo!H14=ISBLANK(value),"FALSE",CumNo!H14/MAX(CumNo!H$2:H$114))</f>
        <v>FALSE</v>
      </c>
      <c r="I14" s="4" t="str">
        <f>IF(CumNo!I14=ISBLANK(value),"FALSE",CumNo!I14/MAX(CumNo!I$2:I$114))</f>
        <v>FALSE</v>
      </c>
      <c r="J14" s="4">
        <f>IF(CumNo!J14=ISBLANK(value),"FALSE",CumNo!J14/MAX(CumNo!J$2:J$114))</f>
        <v>0</v>
      </c>
      <c r="K14" s="4">
        <f>IF(CumNo!K14=ISBLANK(value),"FALSE",CumNo!K14/MAX(CumNo!K$2:K$114))</f>
        <v>0</v>
      </c>
      <c r="L14" s="4">
        <f>IF(CumNo!L14=ISBLANK(value),"FALSE",CumNo!L14/MAX(CumNo!L$2:L$114))</f>
        <v>0</v>
      </c>
      <c r="M14" s="4">
        <f>IF(CumNo!M14=ISBLANK(value),"FALSE",CumNo!M14/MAX(CumNo!M$2:M$114))</f>
        <v>0</v>
      </c>
      <c r="N14" s="4">
        <f>IF(CumNo!N14=ISBLANK(value),"FALSE",CumNo!N14/MAX(CumNo!N$2:N$114))</f>
        <v>0</v>
      </c>
      <c r="O14" s="4">
        <f>IF(CumNo!O14=ISBLANK(value),"FALSE",CumNo!O14/MAX(CumNo!O$2:O$114))</f>
        <v>0</v>
      </c>
      <c r="P14" s="4">
        <f>IF(CumNo!P14=ISBLANK(value),"FALSE",CumNo!P14/MAX(CumNo!P$2:P$114))</f>
        <v>0</v>
      </c>
      <c r="Q14" s="4">
        <f>IF(CumNo!Q14=ISBLANK(value),"FALSE",CumNo!Q14/MAX(CumNo!Q$2:Q$114))</f>
        <v>0</v>
      </c>
      <c r="R14" s="4">
        <f>IF(CumNo!R14=ISBLANK(value),"FALSE",CumNo!R14/MAX(CumNo!R$2:R$114))</f>
        <v>0</v>
      </c>
      <c r="S14" s="4">
        <f>IF(CumNo!S14=ISBLANK(value),"FALSE",CumNo!S14/MAX(CumNo!S$2:S$114))</f>
        <v>0</v>
      </c>
      <c r="T14" s="4">
        <f>IF(CumNo!T14=ISBLANK(value),"FALSE",CumNo!T14/MAX(CumNo!T$2:T$114))</f>
        <v>0</v>
      </c>
      <c r="U14" s="4">
        <f>IF(CumNo!U14=ISBLANK(value),"FALSE",CumNo!U14/MAX(CumNo!U$2:U$114))</f>
        <v>0</v>
      </c>
      <c r="V14" s="4">
        <f>IF(CumNo!V14=ISBLANK(value),"FALSE",CumNo!V14/MAX(CumNo!V$2:V$114))</f>
        <v>0</v>
      </c>
      <c r="W14" s="4">
        <f>IF(CumNo!W14=ISBLANK(value),"FALSE",CumNo!W14/MAX(CumNo!W$2:W$114))</f>
        <v>0</v>
      </c>
      <c r="X14" s="4">
        <f>IF(CumNo!X14=ISBLANK(value),"FALSE",CumNo!X14/MAX(CumNo!X$2:X$114))</f>
        <v>0</v>
      </c>
      <c r="Y14" s="4">
        <f>IF(CumNo!Y14=ISBLANK(value),"FALSE",CumNo!Y14/MAX(CumNo!Y$2:Y$114))</f>
        <v>0</v>
      </c>
      <c r="Z14" s="4">
        <f>IF(CumNo!Z14=ISBLANK(value),"FALSE",CumNo!Z14/MAX(CumNo!Z$2:Z$114))</f>
        <v>0</v>
      </c>
      <c r="AA14" s="4" t="str">
        <f>IF(CumNo!AA14=ISBLANK(value),"FALSE",CumNo!AA14/MAX(CumNo!AA$2:AA$114))</f>
        <v>FALSE</v>
      </c>
      <c r="AB14" s="4" t="str">
        <f>IF(CumNo!AB14=ISBLANK(value),"FALSE",CumNo!AB14/MAX(CumNo!AB$2:AB$114))</f>
        <v>FALSE</v>
      </c>
      <c r="AC14" s="4">
        <f>IF(CumNo!AC14=ISBLANK(value),"FALSE",CumNo!AC14/MAX(CumNo!AC$2:AC$114))</f>
        <v>3.8837213818280675E-5</v>
      </c>
      <c r="AD14" s="4">
        <f>IF(CumNo!AD14=ISBLANK(value),"FALSE",CumNo!AD14/MAX(CumNo!AD$2:AD$114))</f>
        <v>0</v>
      </c>
      <c r="AE14" s="4">
        <f>IF(CumNo!AE14=ISBLANK(value),"FALSE",CumNo!AE14/MAX(CumNo!AE$2:AE$114))</f>
        <v>0</v>
      </c>
      <c r="AF14" s="4">
        <f>IF(CumNo!AF14=ISBLANK(value),"FALSE",CumNo!AF14/MAX(CumNo!AF$2:AF$114))</f>
        <v>0</v>
      </c>
      <c r="AG14" s="4" t="str">
        <f>IF(CumNo!AG14=ISBLANK(value),"FALSE",CumNo!AG14/MAX(CumNo!AG$2:AG$114))</f>
        <v>FALSE</v>
      </c>
      <c r="AH14" s="4">
        <f>IF(CumNo!AH14=ISBLANK(value),"FALSE",CumNo!AH14/MAX(CumNo!AH$2:AH$114))</f>
        <v>0</v>
      </c>
      <c r="AI14" s="4">
        <f>IF(CumNo!AI14=ISBLANK(value),"FALSE",CumNo!AI14/MAX(CumNo!AI$2:AI$114))</f>
        <v>0</v>
      </c>
      <c r="AJ14" s="4">
        <f>IF(CumNo!AJ14=ISBLANK(value),"FALSE",CumNo!AJ14/MAX(CumNo!AJ$2:AJ$114))</f>
        <v>0</v>
      </c>
    </row>
    <row r="15" spans="1:36" x14ac:dyDescent="0.25">
      <c r="A15" s="1">
        <v>44330</v>
      </c>
      <c r="B15" s="3">
        <v>134</v>
      </c>
      <c r="C15" s="4" t="str">
        <f>IF(CumNo!C15=ISBLANK(value),"FALSE",CumNo!C15/MAX(CumNo!C$2:C$114))</f>
        <v>FALSE</v>
      </c>
      <c r="D15" s="4" t="str">
        <f>IF(CumNo!D15=ISBLANK(value),"FALSE",CumNo!D15/MAX(CumNo!D$2:D$114))</f>
        <v>FALSE</v>
      </c>
      <c r="E15" s="4">
        <f>IF(CumNo!E15=ISBLANK(value),"FALSE",CumNo!E15/MAX(CumNo!E$2:E$114))</f>
        <v>0</v>
      </c>
      <c r="F15" s="4">
        <f>IF(CumNo!F15=ISBLANK(value),"FALSE",CumNo!F15/MAX(CumNo!F$2:F$114))</f>
        <v>0</v>
      </c>
      <c r="G15" s="4">
        <f>IF(CumNo!G15=ISBLANK(value),"FALSE",CumNo!G15/MAX(CumNo!G$2:G$114))</f>
        <v>0</v>
      </c>
      <c r="H15" s="4" t="str">
        <f>IF(CumNo!H15=ISBLANK(value),"FALSE",CumNo!H15/MAX(CumNo!H$2:H$114))</f>
        <v>FALSE</v>
      </c>
      <c r="I15" s="4" t="str">
        <f>IF(CumNo!I15=ISBLANK(value),"FALSE",CumNo!I15/MAX(CumNo!I$2:I$114))</f>
        <v>FALSE</v>
      </c>
      <c r="J15" s="4">
        <f>IF(CumNo!J15=ISBLANK(value),"FALSE",CumNo!J15/MAX(CumNo!J$2:J$114))</f>
        <v>0</v>
      </c>
      <c r="K15" s="4">
        <f>IF(CumNo!K15=ISBLANK(value),"FALSE",CumNo!K15/MAX(CumNo!K$2:K$114))</f>
        <v>0</v>
      </c>
      <c r="L15" s="4">
        <f>IF(CumNo!L15=ISBLANK(value),"FALSE",CumNo!L15/MAX(CumNo!L$2:L$114))</f>
        <v>0</v>
      </c>
      <c r="M15" s="4">
        <f>IF(CumNo!M15=ISBLANK(value),"FALSE",CumNo!M15/MAX(CumNo!M$2:M$114))</f>
        <v>0</v>
      </c>
      <c r="N15" s="4">
        <f>IF(CumNo!N15=ISBLANK(value),"FALSE",CumNo!N15/MAX(CumNo!N$2:N$114))</f>
        <v>0</v>
      </c>
      <c r="O15" s="4">
        <f>IF(CumNo!O15=ISBLANK(value),"FALSE",CumNo!O15/MAX(CumNo!O$2:O$114))</f>
        <v>0</v>
      </c>
      <c r="P15" s="4">
        <f>IF(CumNo!P15=ISBLANK(value),"FALSE",CumNo!P15/MAX(CumNo!P$2:P$114))</f>
        <v>0</v>
      </c>
      <c r="Q15" s="4">
        <f>IF(CumNo!Q15=ISBLANK(value),"FALSE",CumNo!Q15/MAX(CumNo!Q$2:Q$114))</f>
        <v>0</v>
      </c>
      <c r="R15" s="4">
        <f>IF(CumNo!R15=ISBLANK(value),"FALSE",CumNo!R15/MAX(CumNo!R$2:R$114))</f>
        <v>0</v>
      </c>
      <c r="S15" s="4">
        <f>IF(CumNo!S15=ISBLANK(value),"FALSE",CumNo!S15/MAX(CumNo!S$2:S$114))</f>
        <v>0</v>
      </c>
      <c r="T15" s="4">
        <f>IF(CumNo!T15=ISBLANK(value),"FALSE",CumNo!T15/MAX(CumNo!T$2:T$114))</f>
        <v>0</v>
      </c>
      <c r="U15" s="4">
        <f>IF(CumNo!U15=ISBLANK(value),"FALSE",CumNo!U15/MAX(CumNo!U$2:U$114))</f>
        <v>0</v>
      </c>
      <c r="V15" s="4">
        <f>IF(CumNo!V15=ISBLANK(value),"FALSE",CumNo!V15/MAX(CumNo!V$2:V$114))</f>
        <v>0</v>
      </c>
      <c r="W15" s="4">
        <f>IF(CumNo!W15=ISBLANK(value),"FALSE",CumNo!W15/MAX(CumNo!W$2:W$114))</f>
        <v>0</v>
      </c>
      <c r="X15" s="4">
        <f>IF(CumNo!X15=ISBLANK(value),"FALSE",CumNo!X15/MAX(CumNo!X$2:X$114))</f>
        <v>0</v>
      </c>
      <c r="Y15" s="4">
        <f>IF(CumNo!Y15=ISBLANK(value),"FALSE",CumNo!Y15/MAX(CumNo!Y$2:Y$114))</f>
        <v>0</v>
      </c>
      <c r="Z15" s="4">
        <f>IF(CumNo!Z15=ISBLANK(value),"FALSE",CumNo!Z15/MAX(CumNo!Z$2:Z$114))</f>
        <v>0</v>
      </c>
      <c r="AA15" s="4" t="str">
        <f>IF(CumNo!AA15=ISBLANK(value),"FALSE",CumNo!AA15/MAX(CumNo!AA$2:AA$114))</f>
        <v>FALSE</v>
      </c>
      <c r="AB15" s="4" t="str">
        <f>IF(CumNo!AB15=ISBLANK(value),"FALSE",CumNo!AB15/MAX(CumNo!AB$2:AB$114))</f>
        <v>FALSE</v>
      </c>
      <c r="AC15" s="4">
        <f>IF(CumNo!AC15=ISBLANK(value),"FALSE",CumNo!AC15/MAX(CumNo!AC$2:AC$114))</f>
        <v>4.8546517272850847E-5</v>
      </c>
      <c r="AD15" s="4">
        <f>IF(CumNo!AD15=ISBLANK(value),"FALSE",CumNo!AD15/MAX(CumNo!AD$2:AD$114))</f>
        <v>0</v>
      </c>
      <c r="AE15" s="4">
        <f>IF(CumNo!AE15=ISBLANK(value),"FALSE",CumNo!AE15/MAX(CumNo!AE$2:AE$114))</f>
        <v>0</v>
      </c>
      <c r="AF15" s="4">
        <f>IF(CumNo!AF15=ISBLANK(value),"FALSE",CumNo!AF15/MAX(CumNo!AF$2:AF$114))</f>
        <v>0</v>
      </c>
      <c r="AG15" s="4" t="str">
        <f>IF(CumNo!AG15=ISBLANK(value),"FALSE",CumNo!AG15/MAX(CumNo!AG$2:AG$114))</f>
        <v>FALSE</v>
      </c>
      <c r="AH15" s="4">
        <f>IF(CumNo!AH15=ISBLANK(value),"FALSE",CumNo!AH15/MAX(CumNo!AH$2:AH$114))</f>
        <v>0</v>
      </c>
      <c r="AI15" s="4">
        <f>IF(CumNo!AI15=ISBLANK(value),"FALSE",CumNo!AI15/MAX(CumNo!AI$2:AI$114))</f>
        <v>0</v>
      </c>
      <c r="AJ15" s="4">
        <f>IF(CumNo!AJ15=ISBLANK(value),"FALSE",CumNo!AJ15/MAX(CumNo!AJ$2:AJ$114))</f>
        <v>0</v>
      </c>
    </row>
    <row r="16" spans="1:36" x14ac:dyDescent="0.25">
      <c r="A16" s="1">
        <v>44331</v>
      </c>
      <c r="B16" s="3">
        <v>135</v>
      </c>
      <c r="C16" s="4" t="str">
        <f>IF(CumNo!C16=ISBLANK(value),"FALSE",CumNo!C16/MAX(CumNo!C$2:C$114))</f>
        <v>FALSE</v>
      </c>
      <c r="D16" s="4" t="str">
        <f>IF(CumNo!D16=ISBLANK(value),"FALSE",CumNo!D16/MAX(CumNo!D$2:D$114))</f>
        <v>FALSE</v>
      </c>
      <c r="E16" s="4">
        <f>IF(CumNo!E16=ISBLANK(value),"FALSE",CumNo!E16/MAX(CumNo!E$2:E$114))</f>
        <v>0</v>
      </c>
      <c r="F16" s="4">
        <f>IF(CumNo!F16=ISBLANK(value),"FALSE",CumNo!F16/MAX(CumNo!F$2:F$114))</f>
        <v>0</v>
      </c>
      <c r="G16" s="4">
        <f>IF(CumNo!G16=ISBLANK(value),"FALSE",CumNo!G16/MAX(CumNo!G$2:G$114))</f>
        <v>0</v>
      </c>
      <c r="H16" s="4" t="str">
        <f>IF(CumNo!H16=ISBLANK(value),"FALSE",CumNo!H16/MAX(CumNo!H$2:H$114))</f>
        <v>FALSE</v>
      </c>
      <c r="I16" s="4" t="str">
        <f>IF(CumNo!I16=ISBLANK(value),"FALSE",CumNo!I16/MAX(CumNo!I$2:I$114))</f>
        <v>FALSE</v>
      </c>
      <c r="J16" s="4">
        <f>IF(CumNo!J16=ISBLANK(value),"FALSE",CumNo!J16/MAX(CumNo!J$2:J$114))</f>
        <v>0</v>
      </c>
      <c r="K16" s="4">
        <f>IF(CumNo!K16=ISBLANK(value),"FALSE",CumNo!K16/MAX(CumNo!K$2:K$114))</f>
        <v>0</v>
      </c>
      <c r="L16" s="4">
        <f>IF(CumNo!L16=ISBLANK(value),"FALSE",CumNo!L16/MAX(CumNo!L$2:L$114))</f>
        <v>0</v>
      </c>
      <c r="M16" s="4">
        <f>IF(CumNo!M16=ISBLANK(value),"FALSE",CumNo!M16/MAX(CumNo!M$2:M$114))</f>
        <v>0</v>
      </c>
      <c r="N16" s="4">
        <f>IF(CumNo!N16=ISBLANK(value),"FALSE",CumNo!N16/MAX(CumNo!N$2:N$114))</f>
        <v>0</v>
      </c>
      <c r="O16" s="4">
        <f>IF(CumNo!O16=ISBLANK(value),"FALSE",CumNo!O16/MAX(CumNo!O$2:O$114))</f>
        <v>0</v>
      </c>
      <c r="P16" s="4">
        <f>IF(CumNo!P16=ISBLANK(value),"FALSE",CumNo!P16/MAX(CumNo!P$2:P$114))</f>
        <v>0</v>
      </c>
      <c r="Q16" s="4">
        <f>IF(CumNo!Q16=ISBLANK(value),"FALSE",CumNo!Q16/MAX(CumNo!Q$2:Q$114))</f>
        <v>0</v>
      </c>
      <c r="R16" s="4">
        <f>IF(CumNo!R16=ISBLANK(value),"FALSE",CumNo!R16/MAX(CumNo!R$2:R$114))</f>
        <v>0</v>
      </c>
      <c r="S16" s="4">
        <f>IF(CumNo!S16=ISBLANK(value),"FALSE",CumNo!S16/MAX(CumNo!S$2:S$114))</f>
        <v>0</v>
      </c>
      <c r="T16" s="4">
        <f>IF(CumNo!T16=ISBLANK(value),"FALSE",CumNo!T16/MAX(CumNo!T$2:T$114))</f>
        <v>0</v>
      </c>
      <c r="U16" s="4">
        <f>IF(CumNo!U16=ISBLANK(value),"FALSE",CumNo!U16/MAX(CumNo!U$2:U$114))</f>
        <v>0</v>
      </c>
      <c r="V16" s="4">
        <f>IF(CumNo!V16=ISBLANK(value),"FALSE",CumNo!V16/MAX(CumNo!V$2:V$114))</f>
        <v>0</v>
      </c>
      <c r="W16" s="4">
        <f>IF(CumNo!W16=ISBLANK(value),"FALSE",CumNo!W16/MAX(CumNo!W$2:W$114))</f>
        <v>0</v>
      </c>
      <c r="X16" s="4">
        <f>IF(CumNo!X16=ISBLANK(value),"FALSE",CumNo!X16/MAX(CumNo!X$2:X$114))</f>
        <v>0</v>
      </c>
      <c r="Y16" s="4">
        <f>IF(CumNo!Y16=ISBLANK(value),"FALSE",CumNo!Y16/MAX(CumNo!Y$2:Y$114))</f>
        <v>0</v>
      </c>
      <c r="Z16" s="4">
        <f>IF(CumNo!Z16=ISBLANK(value),"FALSE",CumNo!Z16/MAX(CumNo!Z$2:Z$114))</f>
        <v>3.3354457823288082E-5</v>
      </c>
      <c r="AA16" s="4" t="str">
        <f>IF(CumNo!AA16=ISBLANK(value),"FALSE",CumNo!AA16/MAX(CumNo!AA$2:AA$114))</f>
        <v>FALSE</v>
      </c>
      <c r="AB16" s="4" t="str">
        <f>IF(CumNo!AB16=ISBLANK(value),"FALSE",CumNo!AB16/MAX(CumNo!AB$2:AB$114))</f>
        <v>FALSE</v>
      </c>
      <c r="AC16" s="4">
        <f>IF(CumNo!AC16=ISBLANK(value),"FALSE",CumNo!AC16/MAX(CumNo!AC$2:AC$114))</f>
        <v>4.8546517272850847E-5</v>
      </c>
      <c r="AD16" s="4">
        <f>IF(CumNo!AD16=ISBLANK(value),"FALSE",CumNo!AD16/MAX(CumNo!AD$2:AD$114))</f>
        <v>0</v>
      </c>
      <c r="AE16" s="4">
        <f>IF(CumNo!AE16=ISBLANK(value),"FALSE",CumNo!AE16/MAX(CumNo!AE$2:AE$114))</f>
        <v>0</v>
      </c>
      <c r="AF16" s="4">
        <f>IF(CumNo!AF16=ISBLANK(value),"FALSE",CumNo!AF16/MAX(CumNo!AF$2:AF$114))</f>
        <v>0</v>
      </c>
      <c r="AG16" s="4" t="str">
        <f>IF(CumNo!AG16=ISBLANK(value),"FALSE",CumNo!AG16/MAX(CumNo!AG$2:AG$114))</f>
        <v>FALSE</v>
      </c>
      <c r="AH16" s="4">
        <f>IF(CumNo!AH16=ISBLANK(value),"FALSE",CumNo!AH16/MAX(CumNo!AH$2:AH$114))</f>
        <v>0</v>
      </c>
      <c r="AI16" s="4">
        <f>IF(CumNo!AI16=ISBLANK(value),"FALSE",CumNo!AI16/MAX(CumNo!AI$2:AI$114))</f>
        <v>0</v>
      </c>
      <c r="AJ16" s="4">
        <f>IF(CumNo!AJ16=ISBLANK(value),"FALSE",CumNo!AJ16/MAX(CumNo!AJ$2:AJ$114))</f>
        <v>0</v>
      </c>
    </row>
    <row r="17" spans="1:36" x14ac:dyDescent="0.25">
      <c r="A17" s="1">
        <v>44332</v>
      </c>
      <c r="B17" s="3">
        <v>136</v>
      </c>
      <c r="C17" s="4" t="str">
        <f>IF(CumNo!C17=ISBLANK(value),"FALSE",CumNo!C17/MAX(CumNo!C$2:C$114))</f>
        <v>FALSE</v>
      </c>
      <c r="D17" s="4" t="str">
        <f>IF(CumNo!D17=ISBLANK(value),"FALSE",CumNo!D17/MAX(CumNo!D$2:D$114))</f>
        <v>FALSE</v>
      </c>
      <c r="E17" s="4">
        <f>IF(CumNo!E17=ISBLANK(value),"FALSE",CumNo!E17/MAX(CumNo!E$2:E$114))</f>
        <v>0</v>
      </c>
      <c r="F17" s="4">
        <f>IF(CumNo!F17=ISBLANK(value),"FALSE",CumNo!F17/MAX(CumNo!F$2:F$114))</f>
        <v>0</v>
      </c>
      <c r="G17" s="4">
        <f>IF(CumNo!G17=ISBLANK(value),"FALSE",CumNo!G17/MAX(CumNo!G$2:G$114))</f>
        <v>0</v>
      </c>
      <c r="H17" s="4" t="str">
        <f>IF(CumNo!H17=ISBLANK(value),"FALSE",CumNo!H17/MAX(CumNo!H$2:H$114))</f>
        <v>FALSE</v>
      </c>
      <c r="I17" s="4" t="str">
        <f>IF(CumNo!I17=ISBLANK(value),"FALSE",CumNo!I17/MAX(CumNo!I$2:I$114))</f>
        <v>FALSE</v>
      </c>
      <c r="J17" s="4">
        <f>IF(CumNo!J17=ISBLANK(value),"FALSE",CumNo!J17/MAX(CumNo!J$2:J$114))</f>
        <v>0</v>
      </c>
      <c r="K17" s="4">
        <f>IF(CumNo!K17=ISBLANK(value),"FALSE",CumNo!K17/MAX(CumNo!K$2:K$114))</f>
        <v>0</v>
      </c>
      <c r="L17" s="4">
        <f>IF(CumNo!L17=ISBLANK(value),"FALSE",CumNo!L17/MAX(CumNo!L$2:L$114))</f>
        <v>0</v>
      </c>
      <c r="M17" s="4">
        <f>IF(CumNo!M17=ISBLANK(value),"FALSE",CumNo!M17/MAX(CumNo!M$2:M$114))</f>
        <v>0</v>
      </c>
      <c r="N17" s="4">
        <f>IF(CumNo!N17=ISBLANK(value),"FALSE",CumNo!N17/MAX(CumNo!N$2:N$114))</f>
        <v>0</v>
      </c>
      <c r="O17" s="4">
        <f>IF(CumNo!O17=ISBLANK(value),"FALSE",CumNo!O17/MAX(CumNo!O$2:O$114))</f>
        <v>0</v>
      </c>
      <c r="P17" s="4">
        <f>IF(CumNo!P17=ISBLANK(value),"FALSE",CumNo!P17/MAX(CumNo!P$2:P$114))</f>
        <v>0</v>
      </c>
      <c r="Q17" s="4">
        <f>IF(CumNo!Q17=ISBLANK(value),"FALSE",CumNo!Q17/MAX(CumNo!Q$2:Q$114))</f>
        <v>0</v>
      </c>
      <c r="R17" s="4">
        <f>IF(CumNo!R17=ISBLANK(value),"FALSE",CumNo!R17/MAX(CumNo!R$2:R$114))</f>
        <v>0</v>
      </c>
      <c r="S17" s="4">
        <f>IF(CumNo!S17=ISBLANK(value),"FALSE",CumNo!S17/MAX(CumNo!S$2:S$114))</f>
        <v>0</v>
      </c>
      <c r="T17" s="4">
        <f>IF(CumNo!T17=ISBLANK(value),"FALSE",CumNo!T17/MAX(CumNo!T$2:T$114))</f>
        <v>0</v>
      </c>
      <c r="U17" s="4">
        <f>IF(CumNo!U17=ISBLANK(value),"FALSE",CumNo!U17/MAX(CumNo!U$2:U$114))</f>
        <v>0</v>
      </c>
      <c r="V17" s="4">
        <f>IF(CumNo!V17=ISBLANK(value),"FALSE",CumNo!V17/MAX(CumNo!V$2:V$114))</f>
        <v>0</v>
      </c>
      <c r="W17" s="4">
        <f>IF(CumNo!W17=ISBLANK(value),"FALSE",CumNo!W17/MAX(CumNo!W$2:W$114))</f>
        <v>0</v>
      </c>
      <c r="X17" s="4">
        <f>IF(CumNo!X17=ISBLANK(value),"FALSE",CumNo!X17/MAX(CumNo!X$2:X$114))</f>
        <v>5.9552876999487844E-5</v>
      </c>
      <c r="Y17" s="4">
        <f>IF(CumNo!Y17=ISBLANK(value),"FALSE",CumNo!Y17/MAX(CumNo!Y$2:Y$114))</f>
        <v>0</v>
      </c>
      <c r="Z17" s="4">
        <f>IF(CumNo!Z17=ISBLANK(value),"FALSE",CumNo!Z17/MAX(CumNo!Z$2:Z$114))</f>
        <v>3.3354457823288082E-5</v>
      </c>
      <c r="AA17" s="4" t="str">
        <f>IF(CumNo!AA17=ISBLANK(value),"FALSE",CumNo!AA17/MAX(CumNo!AA$2:AA$114))</f>
        <v>FALSE</v>
      </c>
      <c r="AB17" s="4" t="str">
        <f>IF(CumNo!AB17=ISBLANK(value),"FALSE",CumNo!AB17/MAX(CumNo!AB$2:AB$114))</f>
        <v>FALSE</v>
      </c>
      <c r="AC17" s="4">
        <f>IF(CumNo!AC17=ISBLANK(value),"FALSE",CumNo!AC17/MAX(CumNo!AC$2:AC$114))</f>
        <v>4.8546517272850847E-5</v>
      </c>
      <c r="AD17" s="4">
        <f>IF(CumNo!AD17=ISBLANK(value),"FALSE",CumNo!AD17/MAX(CumNo!AD$2:AD$114))</f>
        <v>0</v>
      </c>
      <c r="AE17" s="4">
        <f>IF(CumNo!AE17=ISBLANK(value),"FALSE",CumNo!AE17/MAX(CumNo!AE$2:AE$114))</f>
        <v>0</v>
      </c>
      <c r="AF17" s="4">
        <f>IF(CumNo!AF17=ISBLANK(value),"FALSE",CumNo!AF17/MAX(CumNo!AF$2:AF$114))</f>
        <v>0</v>
      </c>
      <c r="AG17" s="4" t="str">
        <f>IF(CumNo!AG17=ISBLANK(value),"FALSE",CumNo!AG17/MAX(CumNo!AG$2:AG$114))</f>
        <v>FALSE</v>
      </c>
      <c r="AH17" s="4">
        <f>IF(CumNo!AH17=ISBLANK(value),"FALSE",CumNo!AH17/MAX(CumNo!AH$2:AH$114))</f>
        <v>0</v>
      </c>
      <c r="AI17" s="4">
        <f>IF(CumNo!AI17=ISBLANK(value),"FALSE",CumNo!AI17/MAX(CumNo!AI$2:AI$114))</f>
        <v>0</v>
      </c>
      <c r="AJ17" s="4">
        <f>IF(CumNo!AJ17=ISBLANK(value),"FALSE",CumNo!AJ17/MAX(CumNo!AJ$2:AJ$114))</f>
        <v>0</v>
      </c>
    </row>
    <row r="18" spans="1:36" x14ac:dyDescent="0.25">
      <c r="A18" s="1">
        <v>44333</v>
      </c>
      <c r="B18" s="3">
        <v>137</v>
      </c>
      <c r="C18" s="4" t="str">
        <f>IF(CumNo!C18=ISBLANK(value),"FALSE",CumNo!C18/MAX(CumNo!C$2:C$114))</f>
        <v>FALSE</v>
      </c>
      <c r="D18" s="4" t="str">
        <f>IF(CumNo!D18=ISBLANK(value),"FALSE",CumNo!D18/MAX(CumNo!D$2:D$114))</f>
        <v>FALSE</v>
      </c>
      <c r="E18" s="4">
        <f>IF(CumNo!E18=ISBLANK(value),"FALSE",CumNo!E18/MAX(CumNo!E$2:E$114))</f>
        <v>0</v>
      </c>
      <c r="F18" s="4">
        <f>IF(CumNo!F18=ISBLANK(value),"FALSE",CumNo!F18/MAX(CumNo!F$2:F$114))</f>
        <v>0</v>
      </c>
      <c r="G18" s="4">
        <f>IF(CumNo!G18=ISBLANK(value),"FALSE",CumNo!G18/MAX(CumNo!G$2:G$114))</f>
        <v>0</v>
      </c>
      <c r="H18" s="4" t="str">
        <f>IF(CumNo!H18=ISBLANK(value),"FALSE",CumNo!H18/MAX(CumNo!H$2:H$114))</f>
        <v>FALSE</v>
      </c>
      <c r="I18" s="4" t="str">
        <f>IF(CumNo!I18=ISBLANK(value),"FALSE",CumNo!I18/MAX(CumNo!I$2:I$114))</f>
        <v>FALSE</v>
      </c>
      <c r="J18" s="4">
        <f>IF(CumNo!J18=ISBLANK(value),"FALSE",CumNo!J18/MAX(CumNo!J$2:J$114))</f>
        <v>0</v>
      </c>
      <c r="K18" s="4">
        <f>IF(CumNo!K18=ISBLANK(value),"FALSE",CumNo!K18/MAX(CumNo!K$2:K$114))</f>
        <v>0</v>
      </c>
      <c r="L18" s="4">
        <f>IF(CumNo!L18=ISBLANK(value),"FALSE",CumNo!L18/MAX(CumNo!L$2:L$114))</f>
        <v>0</v>
      </c>
      <c r="M18" s="4">
        <f>IF(CumNo!M18=ISBLANK(value),"FALSE",CumNo!M18/MAX(CumNo!M$2:M$114))</f>
        <v>0</v>
      </c>
      <c r="N18" s="4">
        <f>IF(CumNo!N18=ISBLANK(value),"FALSE",CumNo!N18/MAX(CumNo!N$2:N$114))</f>
        <v>0</v>
      </c>
      <c r="O18" s="4">
        <f>IF(CumNo!O18=ISBLANK(value),"FALSE",CumNo!O18/MAX(CumNo!O$2:O$114))</f>
        <v>0</v>
      </c>
      <c r="P18" s="4">
        <f>IF(CumNo!P18=ISBLANK(value),"FALSE",CumNo!P18/MAX(CumNo!P$2:P$114))</f>
        <v>0</v>
      </c>
      <c r="Q18" s="4">
        <f>IF(CumNo!Q18=ISBLANK(value),"FALSE",CumNo!Q18/MAX(CumNo!Q$2:Q$114))</f>
        <v>0</v>
      </c>
      <c r="R18" s="4">
        <f>IF(CumNo!R18=ISBLANK(value),"FALSE",CumNo!R18/MAX(CumNo!R$2:R$114))</f>
        <v>0</v>
      </c>
      <c r="S18" s="4">
        <f>IF(CumNo!S18=ISBLANK(value),"FALSE",CumNo!S18/MAX(CumNo!S$2:S$114))</f>
        <v>0</v>
      </c>
      <c r="T18" s="4">
        <f>IF(CumNo!T18=ISBLANK(value),"FALSE",CumNo!T18/MAX(CumNo!T$2:T$114))</f>
        <v>0</v>
      </c>
      <c r="U18" s="4">
        <f>IF(CumNo!U18=ISBLANK(value),"FALSE",CumNo!U18/MAX(CumNo!U$2:U$114))</f>
        <v>0</v>
      </c>
      <c r="V18" s="4">
        <f>IF(CumNo!V18=ISBLANK(value),"FALSE",CumNo!V18/MAX(CumNo!V$2:V$114))</f>
        <v>0</v>
      </c>
      <c r="W18" s="4">
        <f>IF(CumNo!W18=ISBLANK(value),"FALSE",CumNo!W18/MAX(CumNo!W$2:W$114))</f>
        <v>0</v>
      </c>
      <c r="X18" s="4">
        <f>IF(CumNo!X18=ISBLANK(value),"FALSE",CumNo!X18/MAX(CumNo!X$2:X$114))</f>
        <v>5.9552876999487844E-5</v>
      </c>
      <c r="Y18" s="4">
        <f>IF(CumNo!Y18=ISBLANK(value),"FALSE",CumNo!Y18/MAX(CumNo!Y$2:Y$114))</f>
        <v>0</v>
      </c>
      <c r="Z18" s="4">
        <f>IF(CumNo!Z18=ISBLANK(value),"FALSE",CumNo!Z18/MAX(CumNo!Z$2:Z$114))</f>
        <v>3.3354457823288082E-5</v>
      </c>
      <c r="AA18" s="4" t="str">
        <f>IF(CumNo!AA18=ISBLANK(value),"FALSE",CumNo!AA18/MAX(CumNo!AA$2:AA$114))</f>
        <v>FALSE</v>
      </c>
      <c r="AB18" s="4" t="str">
        <f>IF(CumNo!AB18=ISBLANK(value),"FALSE",CumNo!AB18/MAX(CumNo!AB$2:AB$114))</f>
        <v>FALSE</v>
      </c>
      <c r="AC18" s="4">
        <f>IF(CumNo!AC18=ISBLANK(value),"FALSE",CumNo!AC18/MAX(CumNo!AC$2:AC$114))</f>
        <v>6.7965124181991178E-5</v>
      </c>
      <c r="AD18" s="4">
        <f>IF(CumNo!AD18=ISBLANK(value),"FALSE",CumNo!AD18/MAX(CumNo!AD$2:AD$114))</f>
        <v>0</v>
      </c>
      <c r="AE18" s="4">
        <f>IF(CumNo!AE18=ISBLANK(value),"FALSE",CumNo!AE18/MAX(CumNo!AE$2:AE$114))</f>
        <v>0</v>
      </c>
      <c r="AF18" s="4">
        <f>IF(CumNo!AF18=ISBLANK(value),"FALSE",CumNo!AF18/MAX(CumNo!AF$2:AF$114))</f>
        <v>0</v>
      </c>
      <c r="AG18" s="4" t="str">
        <f>IF(CumNo!AG18=ISBLANK(value),"FALSE",CumNo!AG18/MAX(CumNo!AG$2:AG$114))</f>
        <v>FALSE</v>
      </c>
      <c r="AH18" s="4">
        <f>IF(CumNo!AH18=ISBLANK(value),"FALSE",CumNo!AH18/MAX(CumNo!AH$2:AH$114))</f>
        <v>0</v>
      </c>
      <c r="AI18" s="4">
        <f>IF(CumNo!AI18=ISBLANK(value),"FALSE",CumNo!AI18/MAX(CumNo!AI$2:AI$114))</f>
        <v>0</v>
      </c>
      <c r="AJ18" s="4">
        <f>IF(CumNo!AJ18=ISBLANK(value),"FALSE",CumNo!AJ18/MAX(CumNo!AJ$2:AJ$114))</f>
        <v>0</v>
      </c>
    </row>
    <row r="19" spans="1:36" x14ac:dyDescent="0.25">
      <c r="A19" s="1">
        <v>44334</v>
      </c>
      <c r="B19" s="3">
        <v>138</v>
      </c>
      <c r="C19" s="4" t="str">
        <f>IF(CumNo!C19=ISBLANK(value),"FALSE",CumNo!C19/MAX(CumNo!C$2:C$114))</f>
        <v>FALSE</v>
      </c>
      <c r="D19" s="4" t="str">
        <f>IF(CumNo!D19=ISBLANK(value),"FALSE",CumNo!D19/MAX(CumNo!D$2:D$114))</f>
        <v>FALSE</v>
      </c>
      <c r="E19" s="4">
        <f>IF(CumNo!E19=ISBLANK(value),"FALSE",CumNo!E19/MAX(CumNo!E$2:E$114))</f>
        <v>0</v>
      </c>
      <c r="F19" s="4">
        <f>IF(CumNo!F19=ISBLANK(value),"FALSE",CumNo!F19/MAX(CumNo!F$2:F$114))</f>
        <v>0</v>
      </c>
      <c r="G19" s="4">
        <f>IF(CumNo!G19=ISBLANK(value),"FALSE",CumNo!G19/MAX(CumNo!G$2:G$114))</f>
        <v>0</v>
      </c>
      <c r="H19" s="4" t="str">
        <f>IF(CumNo!H19=ISBLANK(value),"FALSE",CumNo!H19/MAX(CumNo!H$2:H$114))</f>
        <v>FALSE</v>
      </c>
      <c r="I19" s="4" t="str">
        <f>IF(CumNo!I19=ISBLANK(value),"FALSE",CumNo!I19/MAX(CumNo!I$2:I$114))</f>
        <v>FALSE</v>
      </c>
      <c r="J19" s="4">
        <f>IF(CumNo!J19=ISBLANK(value),"FALSE",CumNo!J19/MAX(CumNo!J$2:J$114))</f>
        <v>0</v>
      </c>
      <c r="K19" s="4">
        <f>IF(CumNo!K19=ISBLANK(value),"FALSE",CumNo!K19/MAX(CumNo!K$2:K$114))</f>
        <v>0</v>
      </c>
      <c r="L19" s="4">
        <f>IF(CumNo!L19=ISBLANK(value),"FALSE",CumNo!L19/MAX(CumNo!L$2:L$114))</f>
        <v>0</v>
      </c>
      <c r="M19" s="4">
        <f>IF(CumNo!M19=ISBLANK(value),"FALSE",CumNo!M19/MAX(CumNo!M$2:M$114))</f>
        <v>0</v>
      </c>
      <c r="N19" s="4">
        <f>IF(CumNo!N19=ISBLANK(value),"FALSE",CumNo!N19/MAX(CumNo!N$2:N$114))</f>
        <v>0</v>
      </c>
      <c r="O19" s="4">
        <f>IF(CumNo!O19=ISBLANK(value),"FALSE",CumNo!O19/MAX(CumNo!O$2:O$114))</f>
        <v>0</v>
      </c>
      <c r="P19" s="4">
        <f>IF(CumNo!P19=ISBLANK(value),"FALSE",CumNo!P19/MAX(CumNo!P$2:P$114))</f>
        <v>0</v>
      </c>
      <c r="Q19" s="4">
        <f>IF(CumNo!Q19=ISBLANK(value),"FALSE",CumNo!Q19/MAX(CumNo!Q$2:Q$114))</f>
        <v>0</v>
      </c>
      <c r="R19" s="4">
        <f>IF(CumNo!R19=ISBLANK(value),"FALSE",CumNo!R19/MAX(CumNo!R$2:R$114))</f>
        <v>0</v>
      </c>
      <c r="S19" s="4">
        <f>IF(CumNo!S19=ISBLANK(value),"FALSE",CumNo!S19/MAX(CumNo!S$2:S$114))</f>
        <v>0</v>
      </c>
      <c r="T19" s="4">
        <f>IF(CumNo!T19=ISBLANK(value),"FALSE",CumNo!T19/MAX(CumNo!T$2:T$114))</f>
        <v>0</v>
      </c>
      <c r="U19" s="4">
        <f>IF(CumNo!U19=ISBLANK(value),"FALSE",CumNo!U19/MAX(CumNo!U$2:U$114))</f>
        <v>0</v>
      </c>
      <c r="V19" s="4">
        <f>IF(CumNo!V19=ISBLANK(value),"FALSE",CumNo!V19/MAX(CumNo!V$2:V$114))</f>
        <v>0</v>
      </c>
      <c r="W19" s="4">
        <f>IF(CumNo!W19=ISBLANK(value),"FALSE",CumNo!W19/MAX(CumNo!W$2:W$114))</f>
        <v>0</v>
      </c>
      <c r="X19" s="4">
        <f>IF(CumNo!X19=ISBLANK(value),"FALSE",CumNo!X19/MAX(CumNo!X$2:X$114))</f>
        <v>5.9552876999487844E-5</v>
      </c>
      <c r="Y19" s="4">
        <f>IF(CumNo!Y19=ISBLANK(value),"FALSE",CumNo!Y19/MAX(CumNo!Y$2:Y$114))</f>
        <v>0</v>
      </c>
      <c r="Z19" s="4">
        <f>IF(CumNo!Z19=ISBLANK(value),"FALSE",CumNo!Z19/MAX(CumNo!Z$2:Z$114))</f>
        <v>3.3354457823288082E-5</v>
      </c>
      <c r="AA19" s="4">
        <f>IF(CumNo!AA19=ISBLANK(value),"FALSE",CumNo!AA19/MAX(CumNo!AA$2:AA$114))</f>
        <v>0</v>
      </c>
      <c r="AB19" s="4" t="str">
        <f>IF(CumNo!AB19=ISBLANK(value),"FALSE",CumNo!AB19/MAX(CumNo!AB$2:AB$114))</f>
        <v>FALSE</v>
      </c>
      <c r="AC19" s="4">
        <f>IF(CumNo!AC19=ISBLANK(value),"FALSE",CumNo!AC19/MAX(CumNo!AC$2:AC$114))</f>
        <v>6.7965124181991178E-5</v>
      </c>
      <c r="AD19" s="4">
        <f>IF(CumNo!AD19=ISBLANK(value),"FALSE",CumNo!AD19/MAX(CumNo!AD$2:AD$114))</f>
        <v>0</v>
      </c>
      <c r="AE19" s="4">
        <f>IF(CumNo!AE19=ISBLANK(value),"FALSE",CumNo!AE19/MAX(CumNo!AE$2:AE$114))</f>
        <v>0</v>
      </c>
      <c r="AF19" s="4">
        <f>IF(CumNo!AF19=ISBLANK(value),"FALSE",CumNo!AF19/MAX(CumNo!AF$2:AF$114))</f>
        <v>0</v>
      </c>
      <c r="AG19" s="4" t="str">
        <f>IF(CumNo!AG19=ISBLANK(value),"FALSE",CumNo!AG19/MAX(CumNo!AG$2:AG$114))</f>
        <v>FALSE</v>
      </c>
      <c r="AH19" s="4">
        <f>IF(CumNo!AH19=ISBLANK(value),"FALSE",CumNo!AH19/MAX(CumNo!AH$2:AH$114))</f>
        <v>0</v>
      </c>
      <c r="AI19" s="4">
        <f>IF(CumNo!AI19=ISBLANK(value),"FALSE",CumNo!AI19/MAX(CumNo!AI$2:AI$114))</f>
        <v>0</v>
      </c>
      <c r="AJ19" s="4">
        <f>IF(CumNo!AJ19=ISBLANK(value),"FALSE",CumNo!AJ19/MAX(CumNo!AJ$2:AJ$114))</f>
        <v>0</v>
      </c>
    </row>
    <row r="20" spans="1:36" x14ac:dyDescent="0.25">
      <c r="A20" s="1">
        <v>44335</v>
      </c>
      <c r="B20" s="3">
        <v>139</v>
      </c>
      <c r="C20" s="4" t="str">
        <f>IF(CumNo!C20=ISBLANK(value),"FALSE",CumNo!C20/MAX(CumNo!C$2:C$114))</f>
        <v>FALSE</v>
      </c>
      <c r="D20" s="4" t="str">
        <f>IF(CumNo!D20=ISBLANK(value),"FALSE",CumNo!D20/MAX(CumNo!D$2:D$114))</f>
        <v>FALSE</v>
      </c>
      <c r="E20" s="4">
        <f>IF(CumNo!E20=ISBLANK(value),"FALSE",CumNo!E20/MAX(CumNo!E$2:E$114))</f>
        <v>0</v>
      </c>
      <c r="F20" s="4">
        <f>IF(CumNo!F20=ISBLANK(value),"FALSE",CumNo!F20/MAX(CumNo!F$2:F$114))</f>
        <v>0</v>
      </c>
      <c r="G20" s="4">
        <f>IF(CumNo!G20=ISBLANK(value),"FALSE",CumNo!G20/MAX(CumNo!G$2:G$114))</f>
        <v>0</v>
      </c>
      <c r="H20" s="4" t="str">
        <f>IF(CumNo!H20=ISBLANK(value),"FALSE",CumNo!H20/MAX(CumNo!H$2:H$114))</f>
        <v>FALSE</v>
      </c>
      <c r="I20" s="4" t="str">
        <f>IF(CumNo!I20=ISBLANK(value),"FALSE",CumNo!I20/MAX(CumNo!I$2:I$114))</f>
        <v>FALSE</v>
      </c>
      <c r="J20" s="4">
        <f>IF(CumNo!J20=ISBLANK(value),"FALSE",CumNo!J20/MAX(CumNo!J$2:J$114))</f>
        <v>0</v>
      </c>
      <c r="K20" s="4">
        <f>IF(CumNo!K20=ISBLANK(value),"FALSE",CumNo!K20/MAX(CumNo!K$2:K$114))</f>
        <v>0</v>
      </c>
      <c r="L20" s="4">
        <f>IF(CumNo!L20=ISBLANK(value),"FALSE",CumNo!L20/MAX(CumNo!L$2:L$114))</f>
        <v>0</v>
      </c>
      <c r="M20" s="4">
        <f>IF(CumNo!M20=ISBLANK(value),"FALSE",CumNo!M20/MAX(CumNo!M$2:M$114))</f>
        <v>0</v>
      </c>
      <c r="N20" s="4">
        <f>IF(CumNo!N20=ISBLANK(value),"FALSE",CumNo!N20/MAX(CumNo!N$2:N$114))</f>
        <v>0</v>
      </c>
      <c r="O20" s="4">
        <f>IF(CumNo!O20=ISBLANK(value),"FALSE",CumNo!O20/MAX(CumNo!O$2:O$114))</f>
        <v>0</v>
      </c>
      <c r="P20" s="4">
        <f>IF(CumNo!P20=ISBLANK(value),"FALSE",CumNo!P20/MAX(CumNo!P$2:P$114))</f>
        <v>0</v>
      </c>
      <c r="Q20" s="4">
        <f>IF(CumNo!Q20=ISBLANK(value),"FALSE",CumNo!Q20/MAX(CumNo!Q$2:Q$114))</f>
        <v>0</v>
      </c>
      <c r="R20" s="4">
        <f>IF(CumNo!R20=ISBLANK(value),"FALSE",CumNo!R20/MAX(CumNo!R$2:R$114))</f>
        <v>0</v>
      </c>
      <c r="S20" s="4">
        <f>IF(CumNo!S20=ISBLANK(value),"FALSE",CumNo!S20/MAX(CumNo!S$2:S$114))</f>
        <v>0</v>
      </c>
      <c r="T20" s="4">
        <f>IF(CumNo!T20=ISBLANK(value),"FALSE",CumNo!T20/MAX(CumNo!T$2:T$114))</f>
        <v>0</v>
      </c>
      <c r="U20" s="4">
        <f>IF(CumNo!U20=ISBLANK(value),"FALSE",CumNo!U20/MAX(CumNo!U$2:U$114))</f>
        <v>0</v>
      </c>
      <c r="V20" s="4">
        <f>IF(CumNo!V20=ISBLANK(value),"FALSE",CumNo!V20/MAX(CumNo!V$2:V$114))</f>
        <v>0</v>
      </c>
      <c r="W20" s="4">
        <f>IF(CumNo!W20=ISBLANK(value),"FALSE",CumNo!W20/MAX(CumNo!W$2:W$114))</f>
        <v>0</v>
      </c>
      <c r="X20" s="4">
        <f>IF(CumNo!X20=ISBLANK(value),"FALSE",CumNo!X20/MAX(CumNo!X$2:X$114))</f>
        <v>5.9552876999487844E-5</v>
      </c>
      <c r="Y20" s="4">
        <f>IF(CumNo!Y20=ISBLANK(value),"FALSE",CumNo!Y20/MAX(CumNo!Y$2:Y$114))</f>
        <v>0</v>
      </c>
      <c r="Z20" s="4">
        <f>IF(CumNo!Z20=ISBLANK(value),"FALSE",CumNo!Z20/MAX(CumNo!Z$2:Z$114))</f>
        <v>3.3354457823288082E-5</v>
      </c>
      <c r="AA20" s="4">
        <f>IF(CumNo!AA20=ISBLANK(value),"FALSE",CumNo!AA20/MAX(CumNo!AA$2:AA$114))</f>
        <v>0</v>
      </c>
      <c r="AB20" s="4" t="str">
        <f>IF(CumNo!AB20=ISBLANK(value),"FALSE",CumNo!AB20/MAX(CumNo!AB$2:AB$114))</f>
        <v>FALSE</v>
      </c>
      <c r="AC20" s="4">
        <f>IF(CumNo!AC20=ISBLANK(value),"FALSE",CumNo!AC20/MAX(CumNo!AC$2:AC$114))</f>
        <v>6.7965124181991178E-5</v>
      </c>
      <c r="AD20" s="4">
        <f>IF(CumNo!AD20=ISBLANK(value),"FALSE",CumNo!AD20/MAX(CumNo!AD$2:AD$114))</f>
        <v>0</v>
      </c>
      <c r="AE20" s="4">
        <f>IF(CumNo!AE20=ISBLANK(value),"FALSE",CumNo!AE20/MAX(CumNo!AE$2:AE$114))</f>
        <v>1.7624872219676407E-5</v>
      </c>
      <c r="AF20" s="4">
        <f>IF(CumNo!AF20=ISBLANK(value),"FALSE",CumNo!AF20/MAX(CumNo!AF$2:AF$114))</f>
        <v>0</v>
      </c>
      <c r="AG20" s="4" t="str">
        <f>IF(CumNo!AG20=ISBLANK(value),"FALSE",CumNo!AG20/MAX(CumNo!AG$2:AG$114))</f>
        <v>FALSE</v>
      </c>
      <c r="AH20" s="4">
        <f>IF(CumNo!AH20=ISBLANK(value),"FALSE",CumNo!AH20/MAX(CumNo!AH$2:AH$114))</f>
        <v>0</v>
      </c>
      <c r="AI20" s="4">
        <f>IF(CumNo!AI20=ISBLANK(value),"FALSE",CumNo!AI20/MAX(CumNo!AI$2:AI$114))</f>
        <v>0</v>
      </c>
      <c r="AJ20" s="4">
        <f>IF(CumNo!AJ20=ISBLANK(value),"FALSE",CumNo!AJ20/MAX(CumNo!AJ$2:AJ$114))</f>
        <v>0</v>
      </c>
    </row>
    <row r="21" spans="1:36" x14ac:dyDescent="0.25">
      <c r="A21" s="1">
        <v>44336</v>
      </c>
      <c r="B21" s="3">
        <v>140</v>
      </c>
      <c r="C21" s="4" t="str">
        <f>IF(CumNo!C21=ISBLANK(value),"FALSE",CumNo!C21/MAX(CumNo!C$2:C$114))</f>
        <v>FALSE</v>
      </c>
      <c r="D21" s="4" t="str">
        <f>IF(CumNo!D21=ISBLANK(value),"FALSE",CumNo!D21/MAX(CumNo!D$2:D$114))</f>
        <v>FALSE</v>
      </c>
      <c r="E21" s="4">
        <f>IF(CumNo!E21=ISBLANK(value),"FALSE",CumNo!E21/MAX(CumNo!E$2:E$114))</f>
        <v>0</v>
      </c>
      <c r="F21" s="4">
        <f>IF(CumNo!F21=ISBLANK(value),"FALSE",CumNo!F21/MAX(CumNo!F$2:F$114))</f>
        <v>0</v>
      </c>
      <c r="G21" s="4">
        <f>IF(CumNo!G21=ISBLANK(value),"FALSE",CumNo!G21/MAX(CumNo!G$2:G$114))</f>
        <v>0</v>
      </c>
      <c r="H21" s="4" t="str">
        <f>IF(CumNo!H21=ISBLANK(value),"FALSE",CumNo!H21/MAX(CumNo!H$2:H$114))</f>
        <v>FALSE</v>
      </c>
      <c r="I21" s="4" t="str">
        <f>IF(CumNo!I21=ISBLANK(value),"FALSE",CumNo!I21/MAX(CumNo!I$2:I$114))</f>
        <v>FALSE</v>
      </c>
      <c r="J21" s="4">
        <f>IF(CumNo!J21=ISBLANK(value),"FALSE",CumNo!J21/MAX(CumNo!J$2:J$114))</f>
        <v>0</v>
      </c>
      <c r="K21" s="4">
        <f>IF(CumNo!K21=ISBLANK(value),"FALSE",CumNo!K21/MAX(CumNo!K$2:K$114))</f>
        <v>0</v>
      </c>
      <c r="L21" s="4">
        <f>IF(CumNo!L21=ISBLANK(value),"FALSE",CumNo!L21/MAX(CumNo!L$2:L$114))</f>
        <v>0</v>
      </c>
      <c r="M21" s="4">
        <f>IF(CumNo!M21=ISBLANK(value),"FALSE",CumNo!M21/MAX(CumNo!M$2:M$114))</f>
        <v>0</v>
      </c>
      <c r="N21" s="4">
        <f>IF(CumNo!N21=ISBLANK(value),"FALSE",CumNo!N21/MAX(CumNo!N$2:N$114))</f>
        <v>0</v>
      </c>
      <c r="O21" s="4">
        <f>IF(CumNo!O21=ISBLANK(value),"FALSE",CumNo!O21/MAX(CumNo!O$2:O$114))</f>
        <v>0</v>
      </c>
      <c r="P21" s="4">
        <f>IF(CumNo!P21=ISBLANK(value),"FALSE",CumNo!P21/MAX(CumNo!P$2:P$114))</f>
        <v>0</v>
      </c>
      <c r="Q21" s="4">
        <f>IF(CumNo!Q21=ISBLANK(value),"FALSE",CumNo!Q21/MAX(CumNo!Q$2:Q$114))</f>
        <v>0</v>
      </c>
      <c r="R21" s="4">
        <f>IF(CumNo!R21=ISBLANK(value),"FALSE",CumNo!R21/MAX(CumNo!R$2:R$114))</f>
        <v>0</v>
      </c>
      <c r="S21" s="4">
        <f>IF(CumNo!S21=ISBLANK(value),"FALSE",CumNo!S21/MAX(CumNo!S$2:S$114))</f>
        <v>0</v>
      </c>
      <c r="T21" s="4">
        <f>IF(CumNo!T21=ISBLANK(value),"FALSE",CumNo!T21/MAX(CumNo!T$2:T$114))</f>
        <v>0</v>
      </c>
      <c r="U21" s="4">
        <f>IF(CumNo!U21=ISBLANK(value),"FALSE",CumNo!U21/MAX(CumNo!U$2:U$114))</f>
        <v>0</v>
      </c>
      <c r="V21" s="4">
        <f>IF(CumNo!V21=ISBLANK(value),"FALSE",CumNo!V21/MAX(CumNo!V$2:V$114))</f>
        <v>0</v>
      </c>
      <c r="W21" s="4">
        <f>IF(CumNo!W21=ISBLANK(value),"FALSE",CumNo!W21/MAX(CumNo!W$2:W$114))</f>
        <v>0</v>
      </c>
      <c r="X21" s="4">
        <f>IF(CumNo!X21=ISBLANK(value),"FALSE",CumNo!X21/MAX(CumNo!X$2:X$114))</f>
        <v>5.9552876999487844E-5</v>
      </c>
      <c r="Y21" s="4">
        <f>IF(CumNo!Y21=ISBLANK(value),"FALSE",CumNo!Y21/MAX(CumNo!Y$2:Y$114))</f>
        <v>0</v>
      </c>
      <c r="Z21" s="4">
        <f>IF(CumNo!Z21=ISBLANK(value),"FALSE",CumNo!Z21/MAX(CumNo!Z$2:Z$114))</f>
        <v>3.3354457823288082E-5</v>
      </c>
      <c r="AA21" s="4">
        <f>IF(CumNo!AA21=ISBLANK(value),"FALSE",CumNo!AA21/MAX(CumNo!AA$2:AA$114))</f>
        <v>0</v>
      </c>
      <c r="AB21" s="4" t="str">
        <f>IF(CumNo!AB21=ISBLANK(value),"FALSE",CumNo!AB21/MAX(CumNo!AB$2:AB$114))</f>
        <v>FALSE</v>
      </c>
      <c r="AC21" s="4">
        <f>IF(CumNo!AC21=ISBLANK(value),"FALSE",CumNo!AC21/MAX(CumNo!AC$2:AC$114))</f>
        <v>6.7965124181991178E-5</v>
      </c>
      <c r="AD21" s="4">
        <f>IF(CumNo!AD21=ISBLANK(value),"FALSE",CumNo!AD21/MAX(CumNo!AD$2:AD$114))</f>
        <v>0</v>
      </c>
      <c r="AE21" s="4">
        <f>IF(CumNo!AE21=ISBLANK(value),"FALSE",CumNo!AE21/MAX(CumNo!AE$2:AE$114))</f>
        <v>1.7624872219676407E-5</v>
      </c>
      <c r="AF21" s="4">
        <f>IF(CumNo!AF21=ISBLANK(value),"FALSE",CumNo!AF21/MAX(CumNo!AF$2:AF$114))</f>
        <v>0</v>
      </c>
      <c r="AG21" s="4" t="str">
        <f>IF(CumNo!AG21=ISBLANK(value),"FALSE",CumNo!AG21/MAX(CumNo!AG$2:AG$114))</f>
        <v>FALSE</v>
      </c>
      <c r="AH21" s="4">
        <f>IF(CumNo!AH21=ISBLANK(value),"FALSE",CumNo!AH21/MAX(CumNo!AH$2:AH$114))</f>
        <v>0</v>
      </c>
      <c r="AI21" s="4">
        <f>IF(CumNo!AI21=ISBLANK(value),"FALSE",CumNo!AI21/MAX(CumNo!AI$2:AI$114))</f>
        <v>0</v>
      </c>
      <c r="AJ21" s="4">
        <f>IF(CumNo!AJ21=ISBLANK(value),"FALSE",CumNo!AJ21/MAX(CumNo!AJ$2:AJ$114))</f>
        <v>0</v>
      </c>
    </row>
    <row r="22" spans="1:36" x14ac:dyDescent="0.25">
      <c r="A22" s="1">
        <v>44337</v>
      </c>
      <c r="B22" s="3">
        <v>141</v>
      </c>
      <c r="C22" s="4" t="str">
        <f>IF(CumNo!C22=ISBLANK(value),"FALSE",CumNo!C22/MAX(CumNo!C$2:C$114))</f>
        <v>FALSE</v>
      </c>
      <c r="D22" s="4" t="str">
        <f>IF(CumNo!D22=ISBLANK(value),"FALSE",CumNo!D22/MAX(CumNo!D$2:D$114))</f>
        <v>FALSE</v>
      </c>
      <c r="E22" s="4">
        <f>IF(CumNo!E22=ISBLANK(value),"FALSE",CumNo!E22/MAX(CumNo!E$2:E$114))</f>
        <v>0</v>
      </c>
      <c r="F22" s="4">
        <f>IF(CumNo!F22=ISBLANK(value),"FALSE",CumNo!F22/MAX(CumNo!F$2:F$114))</f>
        <v>0</v>
      </c>
      <c r="G22" s="4">
        <f>IF(CumNo!G22=ISBLANK(value),"FALSE",CumNo!G22/MAX(CumNo!G$2:G$114))</f>
        <v>0</v>
      </c>
      <c r="H22" s="4" t="str">
        <f>IF(CumNo!H22=ISBLANK(value),"FALSE",CumNo!H22/MAX(CumNo!H$2:H$114))</f>
        <v>FALSE</v>
      </c>
      <c r="I22" s="4">
        <f>IF(CumNo!I22=ISBLANK(value),"FALSE",CumNo!I22/MAX(CumNo!I$2:I$114))</f>
        <v>0</v>
      </c>
      <c r="J22" s="4">
        <f>IF(CumNo!J22=ISBLANK(value),"FALSE",CumNo!J22/MAX(CumNo!J$2:J$114))</f>
        <v>0</v>
      </c>
      <c r="K22" s="4">
        <f>IF(CumNo!K22=ISBLANK(value),"FALSE",CumNo!K22/MAX(CumNo!K$2:K$114))</f>
        <v>0</v>
      </c>
      <c r="L22" s="4">
        <f>IF(CumNo!L22=ISBLANK(value),"FALSE",CumNo!L22/MAX(CumNo!L$2:L$114))</f>
        <v>0</v>
      </c>
      <c r="M22" s="4">
        <f>IF(CumNo!M22=ISBLANK(value),"FALSE",CumNo!M22/MAX(CumNo!M$2:M$114))</f>
        <v>0</v>
      </c>
      <c r="N22" s="4">
        <f>IF(CumNo!N22=ISBLANK(value),"FALSE",CumNo!N22/MAX(CumNo!N$2:N$114))</f>
        <v>0</v>
      </c>
      <c r="O22" s="4">
        <f>IF(CumNo!O22=ISBLANK(value),"FALSE",CumNo!O22/MAX(CumNo!O$2:O$114))</f>
        <v>0</v>
      </c>
      <c r="P22" s="4">
        <f>IF(CumNo!P22=ISBLANK(value),"FALSE",CumNo!P22/MAX(CumNo!P$2:P$114))</f>
        <v>0</v>
      </c>
      <c r="Q22" s="4">
        <f>IF(CumNo!Q22=ISBLANK(value),"FALSE",CumNo!Q22/MAX(CumNo!Q$2:Q$114))</f>
        <v>0</v>
      </c>
      <c r="R22" s="4">
        <f>IF(CumNo!R22=ISBLANK(value),"FALSE",CumNo!R22/MAX(CumNo!R$2:R$114))</f>
        <v>0</v>
      </c>
      <c r="S22" s="4">
        <f>IF(CumNo!S22=ISBLANK(value),"FALSE",CumNo!S22/MAX(CumNo!S$2:S$114))</f>
        <v>0</v>
      </c>
      <c r="T22" s="4">
        <f>IF(CumNo!T22=ISBLANK(value),"FALSE",CumNo!T22/MAX(CumNo!T$2:T$114))</f>
        <v>0</v>
      </c>
      <c r="U22" s="4">
        <f>IF(CumNo!U22=ISBLANK(value),"FALSE",CumNo!U22/MAX(CumNo!U$2:U$114))</f>
        <v>0</v>
      </c>
      <c r="V22" s="4">
        <f>IF(CumNo!V22=ISBLANK(value),"FALSE",CumNo!V22/MAX(CumNo!V$2:V$114))</f>
        <v>0</v>
      </c>
      <c r="W22" s="4">
        <f>IF(CumNo!W22=ISBLANK(value),"FALSE",CumNo!W22/MAX(CumNo!W$2:W$114))</f>
        <v>0</v>
      </c>
      <c r="X22" s="4">
        <f>IF(CumNo!X22=ISBLANK(value),"FALSE",CumNo!X22/MAX(CumNo!X$2:X$114))</f>
        <v>5.9552876999487844E-5</v>
      </c>
      <c r="Y22" s="4">
        <f>IF(CumNo!Y22=ISBLANK(value),"FALSE",CumNo!Y22/MAX(CumNo!Y$2:Y$114))</f>
        <v>0</v>
      </c>
      <c r="Z22" s="4">
        <f>IF(CumNo!Z22=ISBLANK(value),"FALSE",CumNo!Z22/MAX(CumNo!Z$2:Z$114))</f>
        <v>3.3354457823288082E-5</v>
      </c>
      <c r="AA22" s="4">
        <f>IF(CumNo!AA22=ISBLANK(value),"FALSE",CumNo!AA22/MAX(CumNo!AA$2:AA$114))</f>
        <v>0</v>
      </c>
      <c r="AB22" s="4" t="str">
        <f>IF(CumNo!AB22=ISBLANK(value),"FALSE",CumNo!AB22/MAX(CumNo!AB$2:AB$114))</f>
        <v>FALSE</v>
      </c>
      <c r="AC22" s="4">
        <f>IF(CumNo!AC22=ISBLANK(value),"FALSE",CumNo!AC22/MAX(CumNo!AC$2:AC$114))</f>
        <v>1.0680233800027187E-4</v>
      </c>
      <c r="AD22" s="4">
        <f>IF(CumNo!AD22=ISBLANK(value),"FALSE",CumNo!AD22/MAX(CumNo!AD$2:AD$114))</f>
        <v>0</v>
      </c>
      <c r="AE22" s="4">
        <f>IF(CumNo!AE22=ISBLANK(value),"FALSE",CumNo!AE22/MAX(CumNo!AE$2:AE$114))</f>
        <v>1.7624872219676407E-5</v>
      </c>
      <c r="AF22" s="4">
        <f>IF(CumNo!AF22=ISBLANK(value),"FALSE",CumNo!AF22/MAX(CumNo!AF$2:AF$114))</f>
        <v>0</v>
      </c>
      <c r="AG22" s="4" t="str">
        <f>IF(CumNo!AG22=ISBLANK(value),"FALSE",CumNo!AG22/MAX(CumNo!AG$2:AG$114))</f>
        <v>FALSE</v>
      </c>
      <c r="AH22" s="4">
        <f>IF(CumNo!AH22=ISBLANK(value),"FALSE",CumNo!AH22/MAX(CumNo!AH$2:AH$114))</f>
        <v>0</v>
      </c>
      <c r="AI22" s="4">
        <f>IF(CumNo!AI22=ISBLANK(value),"FALSE",CumNo!AI22/MAX(CumNo!AI$2:AI$114))</f>
        <v>0</v>
      </c>
      <c r="AJ22" s="4">
        <f>IF(CumNo!AJ22=ISBLANK(value),"FALSE",CumNo!AJ22/MAX(CumNo!AJ$2:AJ$114))</f>
        <v>0</v>
      </c>
    </row>
    <row r="23" spans="1:36" x14ac:dyDescent="0.25">
      <c r="A23" s="1">
        <v>44338</v>
      </c>
      <c r="B23" s="3">
        <v>142</v>
      </c>
      <c r="C23" s="4" t="str">
        <f>IF(CumNo!C23=ISBLANK(value),"FALSE",CumNo!C23/MAX(CumNo!C$2:C$114))</f>
        <v>FALSE</v>
      </c>
      <c r="D23" s="4" t="str">
        <f>IF(CumNo!D23=ISBLANK(value),"FALSE",CumNo!D23/MAX(CumNo!D$2:D$114))</f>
        <v>FALSE</v>
      </c>
      <c r="E23" s="4">
        <f>IF(CumNo!E23=ISBLANK(value),"FALSE",CumNo!E23/MAX(CumNo!E$2:E$114))</f>
        <v>0</v>
      </c>
      <c r="F23" s="4">
        <f>IF(CumNo!F23=ISBLANK(value),"FALSE",CumNo!F23/MAX(CumNo!F$2:F$114))</f>
        <v>0</v>
      </c>
      <c r="G23" s="4">
        <f>IF(CumNo!G23=ISBLANK(value),"FALSE",CumNo!G23/MAX(CumNo!G$2:G$114))</f>
        <v>0</v>
      </c>
      <c r="H23" s="4" t="str">
        <f>IF(CumNo!H23=ISBLANK(value),"FALSE",CumNo!H23/MAX(CumNo!H$2:H$114))</f>
        <v>FALSE</v>
      </c>
      <c r="I23" s="4">
        <f>IF(CumNo!I23=ISBLANK(value),"FALSE",CumNo!I23/MAX(CumNo!I$2:I$114))</f>
        <v>0</v>
      </c>
      <c r="J23" s="4">
        <f>IF(CumNo!J23=ISBLANK(value),"FALSE",CumNo!J23/MAX(CumNo!J$2:J$114))</f>
        <v>0</v>
      </c>
      <c r="K23" s="4">
        <f>IF(CumNo!K23=ISBLANK(value),"FALSE",CumNo!K23/MAX(CumNo!K$2:K$114))</f>
        <v>0</v>
      </c>
      <c r="L23" s="4">
        <f>IF(CumNo!L23=ISBLANK(value),"FALSE",CumNo!L23/MAX(CumNo!L$2:L$114))</f>
        <v>0</v>
      </c>
      <c r="M23" s="4">
        <f>IF(CumNo!M23=ISBLANK(value),"FALSE",CumNo!M23/MAX(CumNo!M$2:M$114))</f>
        <v>0</v>
      </c>
      <c r="N23" s="4">
        <f>IF(CumNo!N23=ISBLANK(value),"FALSE",CumNo!N23/MAX(CumNo!N$2:N$114))</f>
        <v>0</v>
      </c>
      <c r="O23" s="4">
        <f>IF(CumNo!O23=ISBLANK(value),"FALSE",CumNo!O23/MAX(CumNo!O$2:O$114))</f>
        <v>0</v>
      </c>
      <c r="P23" s="4">
        <f>IF(CumNo!P23=ISBLANK(value),"FALSE",CumNo!P23/MAX(CumNo!P$2:P$114))</f>
        <v>0</v>
      </c>
      <c r="Q23" s="4">
        <f>IF(CumNo!Q23=ISBLANK(value),"FALSE",CumNo!Q23/MAX(CumNo!Q$2:Q$114))</f>
        <v>0</v>
      </c>
      <c r="R23" s="4">
        <f>IF(CumNo!R23=ISBLANK(value),"FALSE",CumNo!R23/MAX(CumNo!R$2:R$114))</f>
        <v>0</v>
      </c>
      <c r="S23" s="4">
        <f>IF(CumNo!S23=ISBLANK(value),"FALSE",CumNo!S23/MAX(CumNo!S$2:S$114))</f>
        <v>0</v>
      </c>
      <c r="T23" s="4">
        <f>IF(CumNo!T23=ISBLANK(value),"FALSE",CumNo!T23/MAX(CumNo!T$2:T$114))</f>
        <v>0</v>
      </c>
      <c r="U23" s="4">
        <f>IF(CumNo!U23=ISBLANK(value),"FALSE",CumNo!U23/MAX(CumNo!U$2:U$114))</f>
        <v>0</v>
      </c>
      <c r="V23" s="4">
        <f>IF(CumNo!V23=ISBLANK(value),"FALSE",CumNo!V23/MAX(CumNo!V$2:V$114))</f>
        <v>0</v>
      </c>
      <c r="W23" s="4">
        <f>IF(CumNo!W23=ISBLANK(value),"FALSE",CumNo!W23/MAX(CumNo!W$2:W$114))</f>
        <v>0</v>
      </c>
      <c r="X23" s="4">
        <f>IF(CumNo!X23=ISBLANK(value),"FALSE",CumNo!X23/MAX(CumNo!X$2:X$114))</f>
        <v>5.9552876999487844E-5</v>
      </c>
      <c r="Y23" s="4">
        <f>IF(CumNo!Y23=ISBLANK(value),"FALSE",CumNo!Y23/MAX(CumNo!Y$2:Y$114))</f>
        <v>0</v>
      </c>
      <c r="Z23" s="4">
        <f>IF(CumNo!Z23=ISBLANK(value),"FALSE",CumNo!Z23/MAX(CumNo!Z$2:Z$114))</f>
        <v>3.3354457823288082E-5</v>
      </c>
      <c r="AA23" s="4">
        <f>IF(CumNo!AA23=ISBLANK(value),"FALSE",CumNo!AA23/MAX(CumNo!AA$2:AA$114))</f>
        <v>0</v>
      </c>
      <c r="AB23" s="4" t="str">
        <f>IF(CumNo!AB23=ISBLANK(value),"FALSE",CumNo!AB23/MAX(CumNo!AB$2:AB$114))</f>
        <v>FALSE</v>
      </c>
      <c r="AC23" s="4">
        <f>IF(CumNo!AC23=ISBLANK(value),"FALSE",CumNo!AC23/MAX(CumNo!AC$2:AC$114))</f>
        <v>1.0680233800027187E-4</v>
      </c>
      <c r="AD23" s="4">
        <f>IF(CumNo!AD23=ISBLANK(value),"FALSE",CumNo!AD23/MAX(CumNo!AD$2:AD$114))</f>
        <v>2.103204231646914E-5</v>
      </c>
      <c r="AE23" s="4">
        <f>IF(CumNo!AE23=ISBLANK(value),"FALSE",CumNo!AE23/MAX(CumNo!AE$2:AE$114))</f>
        <v>1.7624872219676407E-5</v>
      </c>
      <c r="AF23" s="4">
        <f>IF(CumNo!AF23=ISBLANK(value),"FALSE",CumNo!AF23/MAX(CumNo!AF$2:AF$114))</f>
        <v>0</v>
      </c>
      <c r="AG23" s="4" t="str">
        <f>IF(CumNo!AG23=ISBLANK(value),"FALSE",CumNo!AG23/MAX(CumNo!AG$2:AG$114))</f>
        <v>FALSE</v>
      </c>
      <c r="AH23" s="4">
        <f>IF(CumNo!AH23=ISBLANK(value),"FALSE",CumNo!AH23/MAX(CumNo!AH$2:AH$114))</f>
        <v>0</v>
      </c>
      <c r="AI23" s="4">
        <f>IF(CumNo!AI23=ISBLANK(value),"FALSE",CumNo!AI23/MAX(CumNo!AI$2:AI$114))</f>
        <v>0</v>
      </c>
      <c r="AJ23" s="4">
        <f>IF(CumNo!AJ23=ISBLANK(value),"FALSE",CumNo!AJ23/MAX(CumNo!AJ$2:AJ$114))</f>
        <v>0</v>
      </c>
    </row>
    <row r="24" spans="1:36" x14ac:dyDescent="0.25">
      <c r="A24" s="1">
        <v>44339</v>
      </c>
      <c r="B24" s="3">
        <v>143</v>
      </c>
      <c r="C24" s="4" t="str">
        <f>IF(CumNo!C24=ISBLANK(value),"FALSE",CumNo!C24/MAX(CumNo!C$2:C$114))</f>
        <v>FALSE</v>
      </c>
      <c r="D24" s="4" t="str">
        <f>IF(CumNo!D24=ISBLANK(value),"FALSE",CumNo!D24/MAX(CumNo!D$2:D$114))</f>
        <v>FALSE</v>
      </c>
      <c r="E24" s="4">
        <f>IF(CumNo!E24=ISBLANK(value),"FALSE",CumNo!E24/MAX(CumNo!E$2:E$114))</f>
        <v>0</v>
      </c>
      <c r="F24" s="4">
        <f>IF(CumNo!F24=ISBLANK(value),"FALSE",CumNo!F24/MAX(CumNo!F$2:F$114))</f>
        <v>0</v>
      </c>
      <c r="G24" s="4">
        <f>IF(CumNo!G24=ISBLANK(value),"FALSE",CumNo!G24/MAX(CumNo!G$2:G$114))</f>
        <v>0</v>
      </c>
      <c r="H24" s="4" t="str">
        <f>IF(CumNo!H24=ISBLANK(value),"FALSE",CumNo!H24/MAX(CumNo!H$2:H$114))</f>
        <v>FALSE</v>
      </c>
      <c r="I24" s="4">
        <f>IF(CumNo!I24=ISBLANK(value),"FALSE",CumNo!I24/MAX(CumNo!I$2:I$114))</f>
        <v>0</v>
      </c>
      <c r="J24" s="4">
        <f>IF(CumNo!J24=ISBLANK(value),"FALSE",CumNo!J24/MAX(CumNo!J$2:J$114))</f>
        <v>0</v>
      </c>
      <c r="K24" s="4">
        <f>IF(CumNo!K24=ISBLANK(value),"FALSE",CumNo!K24/MAX(CumNo!K$2:K$114))</f>
        <v>0</v>
      </c>
      <c r="L24" s="4">
        <f>IF(CumNo!L24=ISBLANK(value),"FALSE",CumNo!L24/MAX(CumNo!L$2:L$114))</f>
        <v>0</v>
      </c>
      <c r="M24" s="4">
        <f>IF(CumNo!M24=ISBLANK(value),"FALSE",CumNo!M24/MAX(CumNo!M$2:M$114))</f>
        <v>0</v>
      </c>
      <c r="N24" s="4">
        <f>IF(CumNo!N24=ISBLANK(value),"FALSE",CumNo!N24/MAX(CumNo!N$2:N$114))</f>
        <v>0</v>
      </c>
      <c r="O24" s="4">
        <f>IF(CumNo!O24=ISBLANK(value),"FALSE",CumNo!O24/MAX(CumNo!O$2:O$114))</f>
        <v>0</v>
      </c>
      <c r="P24" s="4">
        <f>IF(CumNo!P24=ISBLANK(value),"FALSE",CumNo!P24/MAX(CumNo!P$2:P$114))</f>
        <v>0</v>
      </c>
      <c r="Q24" s="4">
        <f>IF(CumNo!Q24=ISBLANK(value),"FALSE",CumNo!Q24/MAX(CumNo!Q$2:Q$114))</f>
        <v>0</v>
      </c>
      <c r="R24" s="4">
        <f>IF(CumNo!R24=ISBLANK(value),"FALSE",CumNo!R24/MAX(CumNo!R$2:R$114))</f>
        <v>0</v>
      </c>
      <c r="S24" s="4">
        <f>IF(CumNo!S24=ISBLANK(value),"FALSE",CumNo!S24/MAX(CumNo!S$2:S$114))</f>
        <v>0</v>
      </c>
      <c r="T24" s="4">
        <f>IF(CumNo!T24=ISBLANK(value),"FALSE",CumNo!T24/MAX(CumNo!T$2:T$114))</f>
        <v>0</v>
      </c>
      <c r="U24" s="4">
        <f>IF(CumNo!U24=ISBLANK(value),"FALSE",CumNo!U24/MAX(CumNo!U$2:U$114))</f>
        <v>0</v>
      </c>
      <c r="V24" s="4">
        <f>IF(CumNo!V24=ISBLANK(value),"FALSE",CumNo!V24/MAX(CumNo!V$2:V$114))</f>
        <v>0</v>
      </c>
      <c r="W24" s="4">
        <f>IF(CumNo!W24=ISBLANK(value),"FALSE",CumNo!W24/MAX(CumNo!W$2:W$114))</f>
        <v>0</v>
      </c>
      <c r="X24" s="4">
        <f>IF(CumNo!X24=ISBLANK(value),"FALSE",CumNo!X24/MAX(CumNo!X$2:X$114))</f>
        <v>5.9552876999487844E-5</v>
      </c>
      <c r="Y24" s="4">
        <f>IF(CumNo!Y24=ISBLANK(value),"FALSE",CumNo!Y24/MAX(CumNo!Y$2:Y$114))</f>
        <v>0</v>
      </c>
      <c r="Z24" s="4">
        <f>IF(CumNo!Z24=ISBLANK(value),"FALSE",CumNo!Z24/MAX(CumNo!Z$2:Z$114))</f>
        <v>3.3354457823288082E-5</v>
      </c>
      <c r="AA24" s="4">
        <f>IF(CumNo!AA24=ISBLANK(value),"FALSE",CumNo!AA24/MAX(CumNo!AA$2:AA$114))</f>
        <v>0</v>
      </c>
      <c r="AB24" s="4">
        <f>IF(CumNo!AB24=ISBLANK(value),"FALSE",CumNo!AB24/MAX(CumNo!AB$2:AB$114))</f>
        <v>0</v>
      </c>
      <c r="AC24" s="4">
        <f>IF(CumNo!AC24=ISBLANK(value),"FALSE",CumNo!AC24/MAX(CumNo!AC$2:AC$114))</f>
        <v>1.0680233800027187E-4</v>
      </c>
      <c r="AD24" s="4">
        <f>IF(CumNo!AD24=ISBLANK(value),"FALSE",CumNo!AD24/MAX(CumNo!AD$2:AD$114))</f>
        <v>2.103204231646914E-5</v>
      </c>
      <c r="AE24" s="4">
        <f>IF(CumNo!AE24=ISBLANK(value),"FALSE",CumNo!AE24/MAX(CumNo!AE$2:AE$114))</f>
        <v>1.7624872219676407E-5</v>
      </c>
      <c r="AF24" s="4">
        <f>IF(CumNo!AF24=ISBLANK(value),"FALSE",CumNo!AF24/MAX(CumNo!AF$2:AF$114))</f>
        <v>0</v>
      </c>
      <c r="AG24" s="4">
        <f>IF(CumNo!AG24=ISBLANK(value),"FALSE",CumNo!AG24/MAX(CumNo!AG$2:AG$114))</f>
        <v>0</v>
      </c>
      <c r="AH24" s="4">
        <f>IF(CumNo!AH24=ISBLANK(value),"FALSE",CumNo!AH24/MAX(CumNo!AH$2:AH$114))</f>
        <v>0</v>
      </c>
      <c r="AI24" s="4">
        <f>IF(CumNo!AI24=ISBLANK(value),"FALSE",CumNo!AI24/MAX(CumNo!AI$2:AI$114))</f>
        <v>0</v>
      </c>
      <c r="AJ24" s="4">
        <f>IF(CumNo!AJ24=ISBLANK(value),"FALSE",CumNo!AJ24/MAX(CumNo!AJ$2:AJ$114))</f>
        <v>0</v>
      </c>
    </row>
    <row r="25" spans="1:36" x14ac:dyDescent="0.25">
      <c r="A25" s="1">
        <v>44340</v>
      </c>
      <c r="B25" s="3">
        <v>144</v>
      </c>
      <c r="C25" s="4" t="str">
        <f>IF(CumNo!C25=ISBLANK(value),"FALSE",CumNo!C25/MAX(CumNo!C$2:C$114))</f>
        <v>FALSE</v>
      </c>
      <c r="D25" s="4" t="str">
        <f>IF(CumNo!D25=ISBLANK(value),"FALSE",CumNo!D25/MAX(CumNo!D$2:D$114))</f>
        <v>FALSE</v>
      </c>
      <c r="E25" s="4">
        <f>IF(CumNo!E25=ISBLANK(value),"FALSE",CumNo!E25/MAX(CumNo!E$2:E$114))</f>
        <v>0</v>
      </c>
      <c r="F25" s="4">
        <f>IF(CumNo!F25=ISBLANK(value),"FALSE",CumNo!F25/MAX(CumNo!F$2:F$114))</f>
        <v>0</v>
      </c>
      <c r="G25" s="4">
        <f>IF(CumNo!G25=ISBLANK(value),"FALSE",CumNo!G25/MAX(CumNo!G$2:G$114))</f>
        <v>0</v>
      </c>
      <c r="H25" s="4" t="str">
        <f>IF(CumNo!H25=ISBLANK(value),"FALSE",CumNo!H25/MAX(CumNo!H$2:H$114))</f>
        <v>FALSE</v>
      </c>
      <c r="I25" s="4">
        <f>IF(CumNo!I25=ISBLANK(value),"FALSE",CumNo!I25/MAX(CumNo!I$2:I$114))</f>
        <v>0</v>
      </c>
      <c r="J25" s="4">
        <f>IF(CumNo!J25=ISBLANK(value),"FALSE",CumNo!J25/MAX(CumNo!J$2:J$114))</f>
        <v>0</v>
      </c>
      <c r="K25" s="4">
        <f>IF(CumNo!K25=ISBLANK(value),"FALSE",CumNo!K25/MAX(CumNo!K$2:K$114))</f>
        <v>0</v>
      </c>
      <c r="L25" s="4">
        <f>IF(CumNo!L25=ISBLANK(value),"FALSE",CumNo!L25/MAX(CumNo!L$2:L$114))</f>
        <v>0</v>
      </c>
      <c r="M25" s="4">
        <f>IF(CumNo!M25=ISBLANK(value),"FALSE",CumNo!M25/MAX(CumNo!M$2:M$114))</f>
        <v>0</v>
      </c>
      <c r="N25" s="4">
        <f>IF(CumNo!N25=ISBLANK(value),"FALSE",CumNo!N25/MAX(CumNo!N$2:N$114))</f>
        <v>0</v>
      </c>
      <c r="O25" s="4">
        <f>IF(CumNo!O25=ISBLANK(value),"FALSE",CumNo!O25/MAX(CumNo!O$2:O$114))</f>
        <v>0</v>
      </c>
      <c r="P25" s="4">
        <f>IF(CumNo!P25=ISBLANK(value),"FALSE",CumNo!P25/MAX(CumNo!P$2:P$114))</f>
        <v>0</v>
      </c>
      <c r="Q25" s="4">
        <f>IF(CumNo!Q25=ISBLANK(value),"FALSE",CumNo!Q25/MAX(CumNo!Q$2:Q$114))</f>
        <v>0</v>
      </c>
      <c r="R25" s="4">
        <f>IF(CumNo!R25=ISBLANK(value),"FALSE",CumNo!R25/MAX(CumNo!R$2:R$114))</f>
        <v>0</v>
      </c>
      <c r="S25" s="4">
        <f>IF(CumNo!S25=ISBLANK(value),"FALSE",CumNo!S25/MAX(CumNo!S$2:S$114))</f>
        <v>0</v>
      </c>
      <c r="T25" s="4">
        <f>IF(CumNo!T25=ISBLANK(value),"FALSE",CumNo!T25/MAX(CumNo!T$2:T$114))</f>
        <v>0</v>
      </c>
      <c r="U25" s="4">
        <f>IF(CumNo!U25=ISBLANK(value),"FALSE",CumNo!U25/MAX(CumNo!U$2:U$114))</f>
        <v>0</v>
      </c>
      <c r="V25" s="4">
        <f>IF(CumNo!V25=ISBLANK(value),"FALSE",CumNo!V25/MAX(CumNo!V$2:V$114))</f>
        <v>0</v>
      </c>
      <c r="W25" s="4">
        <f>IF(CumNo!W25=ISBLANK(value),"FALSE",CumNo!W25/MAX(CumNo!W$2:W$114))</f>
        <v>0</v>
      </c>
      <c r="X25" s="4">
        <f>IF(CumNo!X25=ISBLANK(value),"FALSE",CumNo!X25/MAX(CumNo!X$2:X$114))</f>
        <v>5.9552876999487844E-5</v>
      </c>
      <c r="Y25" s="4">
        <f>IF(CumNo!Y25=ISBLANK(value),"FALSE",CumNo!Y25/MAX(CumNo!Y$2:Y$114))</f>
        <v>0</v>
      </c>
      <c r="Z25" s="4">
        <f>IF(CumNo!Z25=ISBLANK(value),"FALSE",CumNo!Z25/MAX(CumNo!Z$2:Z$114))</f>
        <v>3.3354457823288082E-5</v>
      </c>
      <c r="AA25" s="4">
        <f>IF(CumNo!AA25=ISBLANK(value),"FALSE",CumNo!AA25/MAX(CumNo!AA$2:AA$114))</f>
        <v>0</v>
      </c>
      <c r="AB25" s="4">
        <f>IF(CumNo!AB25=ISBLANK(value),"FALSE",CumNo!AB25/MAX(CumNo!AB$2:AB$114))</f>
        <v>0</v>
      </c>
      <c r="AC25" s="4">
        <f>IF(CumNo!AC25=ISBLANK(value),"FALSE",CumNo!AC25/MAX(CumNo!AC$2:AC$114))</f>
        <v>1.0680233800027187E-4</v>
      </c>
      <c r="AD25" s="4">
        <f>IF(CumNo!AD25=ISBLANK(value),"FALSE",CumNo!AD25/MAX(CumNo!AD$2:AD$114))</f>
        <v>3.1548063474703714E-5</v>
      </c>
      <c r="AE25" s="4">
        <f>IF(CumNo!AE25=ISBLANK(value),"FALSE",CumNo!AE25/MAX(CumNo!AE$2:AE$114))</f>
        <v>1.7624872219676407E-5</v>
      </c>
      <c r="AF25" s="4">
        <f>IF(CumNo!AF25=ISBLANK(value),"FALSE",CumNo!AF25/MAX(CumNo!AF$2:AF$114))</f>
        <v>0</v>
      </c>
      <c r="AG25" s="4">
        <f>IF(CumNo!AG25=ISBLANK(value),"FALSE",CumNo!AG25/MAX(CumNo!AG$2:AG$114))</f>
        <v>0</v>
      </c>
      <c r="AH25" s="4">
        <f>IF(CumNo!AH25=ISBLANK(value),"FALSE",CumNo!AH25/MAX(CumNo!AH$2:AH$114))</f>
        <v>0</v>
      </c>
      <c r="AI25" s="4">
        <f>IF(CumNo!AI25=ISBLANK(value),"FALSE",CumNo!AI25/MAX(CumNo!AI$2:AI$114))</f>
        <v>0</v>
      </c>
      <c r="AJ25" s="4">
        <f>IF(CumNo!AJ25=ISBLANK(value),"FALSE",CumNo!AJ25/MAX(CumNo!AJ$2:AJ$114))</f>
        <v>0</v>
      </c>
    </row>
    <row r="26" spans="1:36" x14ac:dyDescent="0.25">
      <c r="A26" s="1">
        <v>44341</v>
      </c>
      <c r="B26" s="3">
        <v>145</v>
      </c>
      <c r="C26" s="4" t="str">
        <f>IF(CumNo!C26=ISBLANK(value),"FALSE",CumNo!C26/MAX(CumNo!C$2:C$114))</f>
        <v>FALSE</v>
      </c>
      <c r="D26" s="4" t="str">
        <f>IF(CumNo!D26=ISBLANK(value),"FALSE",CumNo!D26/MAX(CumNo!D$2:D$114))</f>
        <v>FALSE</v>
      </c>
      <c r="E26" s="4">
        <f>IF(CumNo!E26=ISBLANK(value),"FALSE",CumNo!E26/MAX(CumNo!E$2:E$114))</f>
        <v>0</v>
      </c>
      <c r="F26" s="4">
        <f>IF(CumNo!F26=ISBLANK(value),"FALSE",CumNo!F26/MAX(CumNo!F$2:F$114))</f>
        <v>0</v>
      </c>
      <c r="G26" s="4">
        <f>IF(CumNo!G26=ISBLANK(value),"FALSE",CumNo!G26/MAX(CumNo!G$2:G$114))</f>
        <v>0</v>
      </c>
      <c r="H26" s="4" t="str">
        <f>IF(CumNo!H26=ISBLANK(value),"FALSE",CumNo!H26/MAX(CumNo!H$2:H$114))</f>
        <v>FALSE</v>
      </c>
      <c r="I26" s="4">
        <f>IF(CumNo!I26=ISBLANK(value),"FALSE",CumNo!I26/MAX(CumNo!I$2:I$114))</f>
        <v>0</v>
      </c>
      <c r="J26" s="4">
        <f>IF(CumNo!J26=ISBLANK(value),"FALSE",CumNo!J26/MAX(CumNo!J$2:J$114))</f>
        <v>0</v>
      </c>
      <c r="K26" s="4">
        <f>IF(CumNo!K26=ISBLANK(value),"FALSE",CumNo!K26/MAX(CumNo!K$2:K$114))</f>
        <v>0</v>
      </c>
      <c r="L26" s="4">
        <f>IF(CumNo!L26=ISBLANK(value),"FALSE",CumNo!L26/MAX(CumNo!L$2:L$114))</f>
        <v>0</v>
      </c>
      <c r="M26" s="4">
        <f>IF(CumNo!M26=ISBLANK(value),"FALSE",CumNo!M26/MAX(CumNo!M$2:M$114))</f>
        <v>5.9351877497724848E-5</v>
      </c>
      <c r="N26" s="4">
        <f>IF(CumNo!N26=ISBLANK(value),"FALSE",CumNo!N26/MAX(CumNo!N$2:N$114))</f>
        <v>0</v>
      </c>
      <c r="O26" s="4">
        <f>IF(CumNo!O26=ISBLANK(value),"FALSE",CumNo!O26/MAX(CumNo!O$2:O$114))</f>
        <v>0</v>
      </c>
      <c r="P26" s="4">
        <f>IF(CumNo!P26=ISBLANK(value),"FALSE",CumNo!P26/MAX(CumNo!P$2:P$114))</f>
        <v>4.9723207478370406E-5</v>
      </c>
      <c r="Q26" s="4">
        <f>IF(CumNo!Q26=ISBLANK(value),"FALSE",CumNo!Q26/MAX(CumNo!Q$2:Q$114))</f>
        <v>0</v>
      </c>
      <c r="R26" s="4">
        <f>IF(CumNo!R26=ISBLANK(value),"FALSE",CumNo!R26/MAX(CumNo!R$2:R$114))</f>
        <v>0</v>
      </c>
      <c r="S26" s="4">
        <f>IF(CumNo!S26=ISBLANK(value),"FALSE",CumNo!S26/MAX(CumNo!S$2:S$114))</f>
        <v>0</v>
      </c>
      <c r="T26" s="4">
        <f>IF(CumNo!T26=ISBLANK(value),"FALSE",CumNo!T26/MAX(CumNo!T$2:T$114))</f>
        <v>2.3166255490703414E-3</v>
      </c>
      <c r="U26" s="4">
        <f>IF(CumNo!U26=ISBLANK(value),"FALSE",CumNo!U26/MAX(CumNo!U$2:U$114))</f>
        <v>0</v>
      </c>
      <c r="V26" s="4">
        <f>IF(CumNo!V26=ISBLANK(value),"FALSE",CumNo!V26/MAX(CumNo!V$2:V$114))</f>
        <v>0</v>
      </c>
      <c r="W26" s="4">
        <f>IF(CumNo!W26=ISBLANK(value),"FALSE",CumNo!W26/MAX(CumNo!W$2:W$114))</f>
        <v>0</v>
      </c>
      <c r="X26" s="4">
        <f>IF(CumNo!X26=ISBLANK(value),"FALSE",CumNo!X26/MAX(CumNo!X$2:X$114))</f>
        <v>5.9552876999487844E-5</v>
      </c>
      <c r="Y26" s="4">
        <f>IF(CumNo!Y26=ISBLANK(value),"FALSE",CumNo!Y26/MAX(CumNo!Y$2:Y$114))</f>
        <v>0</v>
      </c>
      <c r="Z26" s="4">
        <f>IF(CumNo!Z26=ISBLANK(value),"FALSE",CumNo!Z26/MAX(CumNo!Z$2:Z$114))</f>
        <v>3.3354457823288082E-5</v>
      </c>
      <c r="AA26" s="4">
        <f>IF(CumNo!AA26=ISBLANK(value),"FALSE",CumNo!AA26/MAX(CumNo!AA$2:AA$114))</f>
        <v>0</v>
      </c>
      <c r="AB26" s="4">
        <f>IF(CumNo!AB26=ISBLANK(value),"FALSE",CumNo!AB26/MAX(CumNo!AB$2:AB$114))</f>
        <v>0</v>
      </c>
      <c r="AC26" s="4">
        <f>IF(CumNo!AC26=ISBLANK(value),"FALSE",CumNo!AC26/MAX(CumNo!AC$2:AC$114))</f>
        <v>1.0680233800027187E-4</v>
      </c>
      <c r="AD26" s="4">
        <f>IF(CumNo!AD26=ISBLANK(value),"FALSE",CumNo!AD26/MAX(CumNo!AD$2:AD$114))</f>
        <v>3.1548063474703714E-5</v>
      </c>
      <c r="AE26" s="4">
        <f>IF(CumNo!AE26=ISBLANK(value),"FALSE",CumNo!AE26/MAX(CumNo!AE$2:AE$114))</f>
        <v>1.7624872219676407E-5</v>
      </c>
      <c r="AF26" s="4">
        <f>IF(CumNo!AF26=ISBLANK(value),"FALSE",CumNo!AF26/MAX(CumNo!AF$2:AF$114))</f>
        <v>3.2933737320511129E-5</v>
      </c>
      <c r="AG26" s="4">
        <f>IF(CumNo!AG26=ISBLANK(value),"FALSE",CumNo!AG26/MAX(CumNo!AG$2:AG$114))</f>
        <v>0</v>
      </c>
      <c r="AH26" s="4">
        <f>IF(CumNo!AH26=ISBLANK(value),"FALSE",CumNo!AH26/MAX(CumNo!AH$2:AH$114))</f>
        <v>0</v>
      </c>
      <c r="AI26" s="4">
        <f>IF(CumNo!AI26=ISBLANK(value),"FALSE",CumNo!AI26/MAX(CumNo!AI$2:AI$114))</f>
        <v>0</v>
      </c>
      <c r="AJ26" s="4">
        <f>IF(CumNo!AJ26=ISBLANK(value),"FALSE",CumNo!AJ26/MAX(CumNo!AJ$2:AJ$114))</f>
        <v>0</v>
      </c>
    </row>
    <row r="27" spans="1:36" x14ac:dyDescent="0.25">
      <c r="A27" s="1">
        <v>44342</v>
      </c>
      <c r="B27" s="3">
        <v>146</v>
      </c>
      <c r="C27" s="4" t="str">
        <f>IF(CumNo!C27=ISBLANK(value),"FALSE",CumNo!C27/MAX(CumNo!C$2:C$114))</f>
        <v>FALSE</v>
      </c>
      <c r="D27" s="4">
        <f>IF(CumNo!D27=ISBLANK(value),"FALSE",CumNo!D27/MAX(CumNo!D$2:D$114))</f>
        <v>0</v>
      </c>
      <c r="E27" s="4">
        <f>IF(CumNo!E27=ISBLANK(value),"FALSE",CumNo!E27/MAX(CumNo!E$2:E$114))</f>
        <v>0</v>
      </c>
      <c r="F27" s="4">
        <f>IF(CumNo!F27=ISBLANK(value),"FALSE",CumNo!F27/MAX(CumNo!F$2:F$114))</f>
        <v>0</v>
      </c>
      <c r="G27" s="4">
        <f>IF(CumNo!G27=ISBLANK(value),"FALSE",CumNo!G27/MAX(CumNo!G$2:G$114))</f>
        <v>0</v>
      </c>
      <c r="H27" s="4" t="str">
        <f>IF(CumNo!H27=ISBLANK(value),"FALSE",CumNo!H27/MAX(CumNo!H$2:H$114))</f>
        <v>FALSE</v>
      </c>
      <c r="I27" s="4">
        <f>IF(CumNo!I27=ISBLANK(value),"FALSE",CumNo!I27/MAX(CumNo!I$2:I$114))</f>
        <v>0</v>
      </c>
      <c r="J27" s="4">
        <f>IF(CumNo!J27=ISBLANK(value),"FALSE",CumNo!J27/MAX(CumNo!J$2:J$114))</f>
        <v>0</v>
      </c>
      <c r="K27" s="4">
        <f>IF(CumNo!K27=ISBLANK(value),"FALSE",CumNo!K27/MAX(CumNo!K$2:K$114))</f>
        <v>0</v>
      </c>
      <c r="L27" s="4">
        <f>IF(CumNo!L27=ISBLANK(value),"FALSE",CumNo!L27/MAX(CumNo!L$2:L$114))</f>
        <v>0</v>
      </c>
      <c r="M27" s="4">
        <f>IF(CumNo!M27=ISBLANK(value),"FALSE",CumNo!M27/MAX(CumNo!M$2:M$114))</f>
        <v>2.176235508249911E-4</v>
      </c>
      <c r="N27" s="4">
        <f>IF(CumNo!N27=ISBLANK(value),"FALSE",CumNo!N27/MAX(CumNo!N$2:N$114))</f>
        <v>0</v>
      </c>
      <c r="O27" s="4">
        <f>IF(CumNo!O27=ISBLANK(value),"FALSE",CumNo!O27/MAX(CumNo!O$2:O$114))</f>
        <v>0</v>
      </c>
      <c r="P27" s="4">
        <f>IF(CumNo!P27=ISBLANK(value),"FALSE",CumNo!P27/MAX(CumNo!P$2:P$114))</f>
        <v>8.2872012463950677E-5</v>
      </c>
      <c r="Q27" s="4">
        <f>IF(CumNo!Q27=ISBLANK(value),"FALSE",CumNo!Q27/MAX(CumNo!Q$2:Q$114))</f>
        <v>0</v>
      </c>
      <c r="R27" s="4">
        <f>IF(CumNo!R27=ISBLANK(value),"FALSE",CumNo!R27/MAX(CumNo!R$2:R$114))</f>
        <v>0</v>
      </c>
      <c r="S27" s="4">
        <f>IF(CumNo!S27=ISBLANK(value),"FALSE",CumNo!S27/MAX(CumNo!S$2:S$114))</f>
        <v>0</v>
      </c>
      <c r="T27" s="4">
        <f>IF(CumNo!T27=ISBLANK(value),"FALSE",CumNo!T27/MAX(CumNo!T$2:T$114))</f>
        <v>3.1740778626872857E-3</v>
      </c>
      <c r="U27" s="4">
        <f>IF(CumNo!U27=ISBLANK(value),"FALSE",CumNo!U27/MAX(CumNo!U$2:U$114))</f>
        <v>0</v>
      </c>
      <c r="V27" s="4">
        <f>IF(CumNo!V27=ISBLANK(value),"FALSE",CumNo!V27/MAX(CumNo!V$2:V$114))</f>
        <v>0</v>
      </c>
      <c r="W27" s="4">
        <f>IF(CumNo!W27=ISBLANK(value),"FALSE",CumNo!W27/MAX(CumNo!W$2:W$114))</f>
        <v>0</v>
      </c>
      <c r="X27" s="4">
        <f>IF(CumNo!X27=ISBLANK(value),"FALSE",CumNo!X27/MAX(CumNo!X$2:X$114))</f>
        <v>5.9552876999487844E-5</v>
      </c>
      <c r="Y27" s="4">
        <f>IF(CumNo!Y27=ISBLANK(value),"FALSE",CumNo!Y27/MAX(CumNo!Y$2:Y$114))</f>
        <v>0</v>
      </c>
      <c r="Z27" s="4">
        <f>IF(CumNo!Z27=ISBLANK(value),"FALSE",CumNo!Z27/MAX(CumNo!Z$2:Z$114))</f>
        <v>3.3354457823288082E-5</v>
      </c>
      <c r="AA27" s="4">
        <f>IF(CumNo!AA27=ISBLANK(value),"FALSE",CumNo!AA27/MAX(CumNo!AA$2:AA$114))</f>
        <v>0</v>
      </c>
      <c r="AB27" s="4">
        <f>IF(CumNo!AB27=ISBLANK(value),"FALSE",CumNo!AB27/MAX(CumNo!AB$2:AB$114))</f>
        <v>4.2099236319853156E-5</v>
      </c>
      <c r="AC27" s="4">
        <f>IF(CumNo!AC27=ISBLANK(value),"FALSE",CumNo!AC27/MAX(CumNo!AC$2:AC$114))</f>
        <v>1.0680233800027187E-4</v>
      </c>
      <c r="AD27" s="4">
        <f>IF(CumNo!AD27=ISBLANK(value),"FALSE",CumNo!AD27/MAX(CumNo!AD$2:AD$114))</f>
        <v>6.3096126949407428E-5</v>
      </c>
      <c r="AE27" s="4">
        <f>IF(CumNo!AE27=ISBLANK(value),"FALSE",CumNo!AE27/MAX(CumNo!AE$2:AE$114))</f>
        <v>1.7624872219676407E-5</v>
      </c>
      <c r="AF27" s="4">
        <f>IF(CumNo!AF27=ISBLANK(value),"FALSE",CumNo!AF27/MAX(CumNo!AF$2:AF$114))</f>
        <v>1.0319237693760155E-3</v>
      </c>
      <c r="AG27" s="4">
        <f>IF(CumNo!AG27=ISBLANK(value),"FALSE",CumNo!AG27/MAX(CumNo!AG$2:AG$114))</f>
        <v>0</v>
      </c>
      <c r="AH27" s="4">
        <f>IF(CumNo!AH27=ISBLANK(value),"FALSE",CumNo!AH27/MAX(CumNo!AH$2:AH$114))</f>
        <v>0</v>
      </c>
      <c r="AI27" s="4">
        <f>IF(CumNo!AI27=ISBLANK(value),"FALSE",CumNo!AI27/MAX(CumNo!AI$2:AI$114))</f>
        <v>0</v>
      </c>
      <c r="AJ27" s="4">
        <f>IF(CumNo!AJ27=ISBLANK(value),"FALSE",CumNo!AJ27/MAX(CumNo!AJ$2:AJ$114))</f>
        <v>0</v>
      </c>
    </row>
    <row r="28" spans="1:36" x14ac:dyDescent="0.25">
      <c r="A28" s="1">
        <v>44343</v>
      </c>
      <c r="B28" s="3">
        <v>147</v>
      </c>
      <c r="C28" s="4" t="str">
        <f>IF(CumNo!C28=ISBLANK(value),"FALSE",CumNo!C28/MAX(CumNo!C$2:C$114))</f>
        <v>FALSE</v>
      </c>
      <c r="D28" s="4">
        <f>IF(CumNo!D28=ISBLANK(value),"FALSE",CumNo!D28/MAX(CumNo!D$2:D$114))</f>
        <v>0</v>
      </c>
      <c r="E28" s="4">
        <f>IF(CumNo!E28=ISBLANK(value),"FALSE",CumNo!E28/MAX(CumNo!E$2:E$114))</f>
        <v>0</v>
      </c>
      <c r="F28" s="4">
        <f>IF(CumNo!F28=ISBLANK(value),"FALSE",CumNo!F28/MAX(CumNo!F$2:F$114))</f>
        <v>0</v>
      </c>
      <c r="G28" s="4">
        <f>IF(CumNo!G28=ISBLANK(value),"FALSE",CumNo!G28/MAX(CumNo!G$2:G$114))</f>
        <v>0</v>
      </c>
      <c r="H28" s="4" t="str">
        <f>IF(CumNo!H28=ISBLANK(value),"FALSE",CumNo!H28/MAX(CumNo!H$2:H$114))</f>
        <v>FALSE</v>
      </c>
      <c r="I28" s="4">
        <f>IF(CumNo!I28=ISBLANK(value),"FALSE",CumNo!I28/MAX(CumNo!I$2:I$114))</f>
        <v>0</v>
      </c>
      <c r="J28" s="4">
        <f>IF(CumNo!J28=ISBLANK(value),"FALSE",CumNo!J28/MAX(CumNo!J$2:J$114))</f>
        <v>0</v>
      </c>
      <c r="K28" s="4">
        <f>IF(CumNo!K28=ISBLANK(value),"FALSE",CumNo!K28/MAX(CumNo!K$2:K$114))</f>
        <v>0</v>
      </c>
      <c r="L28" s="4">
        <f>IF(CumNo!L28=ISBLANK(value),"FALSE",CumNo!L28/MAX(CumNo!L$2:L$114))</f>
        <v>0</v>
      </c>
      <c r="M28" s="4">
        <f>IF(CumNo!M28=ISBLANK(value),"FALSE",CumNo!M28/MAX(CumNo!M$2:M$114))</f>
        <v>2.176235508249911E-4</v>
      </c>
      <c r="N28" s="4">
        <f>IF(CumNo!N28=ISBLANK(value),"FALSE",CumNo!N28/MAX(CumNo!N$2:N$114))</f>
        <v>0</v>
      </c>
      <c r="O28" s="4">
        <f>IF(CumNo!O28=ISBLANK(value),"FALSE",CumNo!O28/MAX(CumNo!O$2:O$114))</f>
        <v>0</v>
      </c>
      <c r="P28" s="4">
        <f>IF(CumNo!P28=ISBLANK(value),"FALSE",CumNo!P28/MAX(CumNo!P$2:P$114))</f>
        <v>2.6519043988464217E-4</v>
      </c>
      <c r="Q28" s="4">
        <f>IF(CumNo!Q28=ISBLANK(value),"FALSE",CumNo!Q28/MAX(CumNo!Q$2:Q$114))</f>
        <v>2.9081180114289038E-5</v>
      </c>
      <c r="R28" s="4">
        <f>IF(CumNo!R28=ISBLANK(value),"FALSE",CumNo!R28/MAX(CumNo!R$2:R$114))</f>
        <v>3.3437360677663841E-5</v>
      </c>
      <c r="S28" s="4">
        <f>IF(CumNo!S28=ISBLANK(value),"FALSE",CumNo!S28/MAX(CumNo!S$2:S$114))</f>
        <v>0</v>
      </c>
      <c r="T28" s="4">
        <f>IF(CumNo!T28=ISBLANK(value),"FALSE",CumNo!T28/MAX(CumNo!T$2:T$114))</f>
        <v>1.863830555388411E-2</v>
      </c>
      <c r="U28" s="4">
        <f>IF(CumNo!U28=ISBLANK(value),"FALSE",CumNo!U28/MAX(CumNo!U$2:U$114))</f>
        <v>0</v>
      </c>
      <c r="V28" s="4">
        <f>IF(CumNo!V28=ISBLANK(value),"FALSE",CumNo!V28/MAX(CumNo!V$2:V$114))</f>
        <v>0</v>
      </c>
      <c r="W28" s="4">
        <f>IF(CumNo!W28=ISBLANK(value),"FALSE",CumNo!W28/MAX(CumNo!W$2:W$114))</f>
        <v>0</v>
      </c>
      <c r="X28" s="4">
        <f>IF(CumNo!X28=ISBLANK(value),"FALSE",CumNo!X28/MAX(CumNo!X$2:X$114))</f>
        <v>5.9552876999487844E-5</v>
      </c>
      <c r="Y28" s="4">
        <f>IF(CumNo!Y28=ISBLANK(value),"FALSE",CumNo!Y28/MAX(CumNo!Y$2:Y$114))</f>
        <v>0</v>
      </c>
      <c r="Z28" s="4">
        <f>IF(CumNo!Z28=ISBLANK(value),"FALSE",CumNo!Z28/MAX(CumNo!Z$2:Z$114))</f>
        <v>6.6708915646576165E-5</v>
      </c>
      <c r="AA28" s="4">
        <f>IF(CumNo!AA28=ISBLANK(value),"FALSE",CumNo!AA28/MAX(CumNo!AA$2:AA$114))</f>
        <v>0</v>
      </c>
      <c r="AB28" s="4">
        <f>IF(CumNo!AB28=ISBLANK(value),"FALSE",CumNo!AB28/MAX(CumNo!AB$2:AB$114))</f>
        <v>4.2099236319853156E-5</v>
      </c>
      <c r="AC28" s="4">
        <f>IF(CumNo!AC28=ISBLANK(value),"FALSE",CumNo!AC28/MAX(CumNo!AC$2:AC$114))</f>
        <v>1.0680233800027187E-4</v>
      </c>
      <c r="AD28" s="4">
        <f>IF(CumNo!AD28=ISBLANK(value),"FALSE",CumNo!AD28/MAX(CumNo!AD$2:AD$114))</f>
        <v>1.4722429621528399E-4</v>
      </c>
      <c r="AE28" s="4">
        <f>IF(CumNo!AE28=ISBLANK(value),"FALSE",CumNo!AE28/MAX(CumNo!AE$2:AE$114))</f>
        <v>1.7624872219676407E-5</v>
      </c>
      <c r="AF28" s="4">
        <f>IF(CumNo!AF28=ISBLANK(value),"FALSE",CumNo!AF28/MAX(CumNo!AF$2:AF$114))</f>
        <v>1.2405041057392526E-3</v>
      </c>
      <c r="AG28" s="4">
        <f>IF(CumNo!AG28=ISBLANK(value),"FALSE",CumNo!AG28/MAX(CumNo!AG$2:AG$114))</f>
        <v>0</v>
      </c>
      <c r="AH28" s="4">
        <f>IF(CumNo!AH28=ISBLANK(value),"FALSE",CumNo!AH28/MAX(CumNo!AH$2:AH$114))</f>
        <v>0</v>
      </c>
      <c r="AI28" s="4">
        <f>IF(CumNo!AI28=ISBLANK(value),"FALSE",CumNo!AI28/MAX(CumNo!AI$2:AI$114))</f>
        <v>0</v>
      </c>
      <c r="AJ28" s="4">
        <f>IF(CumNo!AJ28=ISBLANK(value),"FALSE",CumNo!AJ28/MAX(CumNo!AJ$2:AJ$114))</f>
        <v>0</v>
      </c>
    </row>
    <row r="29" spans="1:36" x14ac:dyDescent="0.25">
      <c r="A29" s="1">
        <v>44344</v>
      </c>
      <c r="B29" s="3">
        <v>148</v>
      </c>
      <c r="C29" s="4" t="str">
        <f>IF(CumNo!C29=ISBLANK(value),"FALSE",CumNo!C29/MAX(CumNo!C$2:C$114))</f>
        <v>FALSE</v>
      </c>
      <c r="D29" s="4">
        <f>IF(CumNo!D29=ISBLANK(value),"FALSE",CumNo!D29/MAX(CumNo!D$2:D$114))</f>
        <v>0</v>
      </c>
      <c r="E29" s="4">
        <f>IF(CumNo!E29=ISBLANK(value),"FALSE",CumNo!E29/MAX(CumNo!E$2:E$114))</f>
        <v>0</v>
      </c>
      <c r="F29" s="4">
        <f>IF(CumNo!F29=ISBLANK(value),"FALSE",CumNo!F29/MAX(CumNo!F$2:F$114))</f>
        <v>0</v>
      </c>
      <c r="G29" s="4">
        <f>IF(CumNo!G29=ISBLANK(value),"FALSE",CumNo!G29/MAX(CumNo!G$2:G$114))</f>
        <v>5.2128810290227154E-5</v>
      </c>
      <c r="H29" s="4" t="str">
        <f>IF(CumNo!H29=ISBLANK(value),"FALSE",CumNo!H29/MAX(CumNo!H$2:H$114))</f>
        <v>FALSE</v>
      </c>
      <c r="I29" s="4">
        <f>IF(CumNo!I29=ISBLANK(value),"FALSE",CumNo!I29/MAX(CumNo!I$2:I$114))</f>
        <v>0</v>
      </c>
      <c r="J29" s="4">
        <f>IF(CumNo!J29=ISBLANK(value),"FALSE",CumNo!J29/MAX(CumNo!J$2:J$114))</f>
        <v>2.3549914042813742E-5</v>
      </c>
      <c r="K29" s="4">
        <f>IF(CumNo!K29=ISBLANK(value),"FALSE",CumNo!K29/MAX(CumNo!K$2:K$114))</f>
        <v>0</v>
      </c>
      <c r="L29" s="4">
        <f>IF(CumNo!L29=ISBLANK(value),"FALSE",CumNo!L29/MAX(CumNo!L$2:L$114))</f>
        <v>0</v>
      </c>
      <c r="M29" s="4">
        <f>IF(CumNo!M29=ISBLANK(value),"FALSE",CumNo!M29/MAX(CumNo!M$2:M$114))</f>
        <v>2.176235508249911E-4</v>
      </c>
      <c r="N29" s="4">
        <f>IF(CumNo!N29=ISBLANK(value),"FALSE",CumNo!N29/MAX(CumNo!N$2:N$114))</f>
        <v>0</v>
      </c>
      <c r="O29" s="4">
        <f>IF(CumNo!O29=ISBLANK(value),"FALSE",CumNo!O29/MAX(CumNo!O$2:O$114))</f>
        <v>0</v>
      </c>
      <c r="P29" s="4">
        <f>IF(CumNo!P29=ISBLANK(value),"FALSE",CumNo!P29/MAX(CumNo!P$2:P$114))</f>
        <v>2.6519043988464217E-4</v>
      </c>
      <c r="Q29" s="4">
        <f>IF(CumNo!Q29=ISBLANK(value),"FALSE",CumNo!Q29/MAX(CumNo!Q$2:Q$114))</f>
        <v>5.8162360228578076E-5</v>
      </c>
      <c r="R29" s="4">
        <f>IF(CumNo!R29=ISBLANK(value),"FALSE",CumNo!R29/MAX(CumNo!R$2:R$114))</f>
        <v>1.3374944271065536E-4</v>
      </c>
      <c r="S29" s="4">
        <f>IF(CumNo!S29=ISBLANK(value),"FALSE",CumNo!S29/MAX(CumNo!S$2:S$114))</f>
        <v>0</v>
      </c>
      <c r="T29" s="4">
        <f>IF(CumNo!T29=ISBLANK(value),"FALSE",CumNo!T29/MAX(CumNo!T$2:T$114))</f>
        <v>2.015765088152115E-2</v>
      </c>
      <c r="U29" s="4">
        <f>IF(CumNo!U29=ISBLANK(value),"FALSE",CumNo!U29/MAX(CumNo!U$2:U$114))</f>
        <v>0</v>
      </c>
      <c r="V29" s="4">
        <f>IF(CumNo!V29=ISBLANK(value),"FALSE",CumNo!V29/MAX(CumNo!V$2:V$114))</f>
        <v>0</v>
      </c>
      <c r="W29" s="4">
        <f>IF(CumNo!W29=ISBLANK(value),"FALSE",CumNo!W29/MAX(CumNo!W$2:W$114))</f>
        <v>0</v>
      </c>
      <c r="X29" s="4">
        <f>IF(CumNo!X29=ISBLANK(value),"FALSE",CumNo!X29/MAX(CumNo!X$2:X$114))</f>
        <v>5.9552876999487844E-5</v>
      </c>
      <c r="Y29" s="4">
        <f>IF(CumNo!Y29=ISBLANK(value),"FALSE",CumNo!Y29/MAX(CumNo!Y$2:Y$114))</f>
        <v>0</v>
      </c>
      <c r="Z29" s="4">
        <f>IF(CumNo!Z29=ISBLANK(value),"FALSE",CumNo!Z29/MAX(CumNo!Z$2:Z$114))</f>
        <v>1.4453598390091503E-4</v>
      </c>
      <c r="AA29" s="4">
        <f>IF(CumNo!AA29=ISBLANK(value),"FALSE",CumNo!AA29/MAX(CumNo!AA$2:AA$114))</f>
        <v>0</v>
      </c>
      <c r="AB29" s="4">
        <f>IF(CumNo!AB29=ISBLANK(value),"FALSE",CumNo!AB29/MAX(CumNo!AB$2:AB$114))</f>
        <v>4.2099236319853156E-5</v>
      </c>
      <c r="AC29" s="4">
        <f>IF(CumNo!AC29=ISBLANK(value),"FALSE",CumNo!AC29/MAX(CumNo!AC$2:AC$114))</f>
        <v>1.1651164145484203E-4</v>
      </c>
      <c r="AD29" s="4">
        <f>IF(CumNo!AD29=ISBLANK(value),"FALSE",CumNo!AD29/MAX(CumNo!AD$2:AD$114))</f>
        <v>1.9980440200645684E-4</v>
      </c>
      <c r="AE29" s="4">
        <f>IF(CumNo!AE29=ISBLANK(value),"FALSE",CumNo!AE29/MAX(CumNo!AE$2:AE$114))</f>
        <v>1.7624872219676407E-5</v>
      </c>
      <c r="AF29" s="4">
        <f>IF(CumNo!AF29=ISBLANK(value),"FALSE",CumNo!AF29/MAX(CumNo!AF$2:AF$114))</f>
        <v>3.4470645062134983E-3</v>
      </c>
      <c r="AG29" s="4">
        <f>IF(CumNo!AG29=ISBLANK(value),"FALSE",CumNo!AG29/MAX(CumNo!AG$2:AG$114))</f>
        <v>0</v>
      </c>
      <c r="AH29" s="4">
        <f>IF(CumNo!AH29=ISBLANK(value),"FALSE",CumNo!AH29/MAX(CumNo!AH$2:AH$114))</f>
        <v>0</v>
      </c>
      <c r="AI29" s="4">
        <f>IF(CumNo!AI29=ISBLANK(value),"FALSE",CumNo!AI29/MAX(CumNo!AI$2:AI$114))</f>
        <v>0</v>
      </c>
      <c r="AJ29" s="4">
        <f>IF(CumNo!AJ29=ISBLANK(value),"FALSE",CumNo!AJ29/MAX(CumNo!AJ$2:AJ$114))</f>
        <v>4.9071084372822468E-5</v>
      </c>
    </row>
    <row r="30" spans="1:36" x14ac:dyDescent="0.25">
      <c r="A30" s="1">
        <v>44345</v>
      </c>
      <c r="B30" s="3">
        <v>149</v>
      </c>
      <c r="C30" s="4" t="str">
        <f>IF(CumNo!C30=ISBLANK(value),"FALSE",CumNo!C30/MAX(CumNo!C$2:C$114))</f>
        <v>FALSE</v>
      </c>
      <c r="D30" s="4">
        <f>IF(CumNo!D30=ISBLANK(value),"FALSE",CumNo!D30/MAX(CumNo!D$2:D$114))</f>
        <v>0</v>
      </c>
      <c r="E30" s="4">
        <f>IF(CumNo!E30=ISBLANK(value),"FALSE",CumNo!E30/MAX(CumNo!E$2:E$114))</f>
        <v>0</v>
      </c>
      <c r="F30" s="4">
        <f>IF(CumNo!F30=ISBLANK(value),"FALSE",CumNo!F30/MAX(CumNo!F$2:F$114))</f>
        <v>0</v>
      </c>
      <c r="G30" s="4">
        <f>IF(CumNo!G30=ISBLANK(value),"FALSE",CumNo!G30/MAX(CumNo!G$2:G$114))</f>
        <v>1.1728982315301109E-4</v>
      </c>
      <c r="H30" s="4" t="str">
        <f>IF(CumNo!H30=ISBLANK(value),"FALSE",CumNo!H30/MAX(CumNo!H$2:H$114))</f>
        <v>FALSE</v>
      </c>
      <c r="I30" s="4">
        <f>IF(CumNo!I30=ISBLANK(value),"FALSE",CumNo!I30/MAX(CumNo!I$2:I$114))</f>
        <v>0</v>
      </c>
      <c r="J30" s="4">
        <f>IF(CumNo!J30=ISBLANK(value),"FALSE",CumNo!J30/MAX(CumNo!J$2:J$114))</f>
        <v>2.3549914042813742E-5</v>
      </c>
      <c r="K30" s="4">
        <f>IF(CumNo!K30=ISBLANK(value),"FALSE",CumNo!K30/MAX(CumNo!K$2:K$114))</f>
        <v>0</v>
      </c>
      <c r="L30" s="4">
        <f>IF(CumNo!L30=ISBLANK(value),"FALSE",CumNo!L30/MAX(CumNo!L$2:L$114))</f>
        <v>0</v>
      </c>
      <c r="M30" s="4">
        <f>IF(CumNo!M30=ISBLANK(value),"FALSE",CumNo!M30/MAX(CumNo!M$2:M$114))</f>
        <v>2.176235508249911E-4</v>
      </c>
      <c r="N30" s="4">
        <f>IF(CumNo!N30=ISBLANK(value),"FALSE",CumNo!N30/MAX(CumNo!N$2:N$114))</f>
        <v>0</v>
      </c>
      <c r="O30" s="4">
        <f>IF(CumNo!O30=ISBLANK(value),"FALSE",CumNo!O30/MAX(CumNo!O$2:O$114))</f>
        <v>2.4065071954565144E-5</v>
      </c>
      <c r="P30" s="4">
        <f>IF(CumNo!P30=ISBLANK(value),"FALSE",CumNo!P30/MAX(CumNo!P$2:P$114))</f>
        <v>3.6463685484138295E-4</v>
      </c>
      <c r="Q30" s="4">
        <f>IF(CumNo!Q30=ISBLANK(value),"FALSE",CumNo!Q30/MAX(CumNo!Q$2:Q$114))</f>
        <v>5.8162360228578076E-5</v>
      </c>
      <c r="R30" s="4">
        <f>IF(CumNo!R30=ISBLANK(value),"FALSE",CumNo!R30/MAX(CumNo!R$2:R$114))</f>
        <v>1.3374944271065536E-4</v>
      </c>
      <c r="S30" s="4">
        <f>IF(CumNo!S30=ISBLANK(value),"FALSE",CumNo!S30/MAX(CumNo!S$2:S$114))</f>
        <v>6.9319284624982672E-5</v>
      </c>
      <c r="T30" s="4">
        <f>IF(CumNo!T30=ISBLANK(value),"FALSE",CumNo!T30/MAX(CumNo!T$2:T$114))</f>
        <v>3.109392863589867E-2</v>
      </c>
      <c r="U30" s="4">
        <f>IF(CumNo!U30=ISBLANK(value),"FALSE",CumNo!U30/MAX(CumNo!U$2:U$114))</f>
        <v>0</v>
      </c>
      <c r="V30" s="4">
        <f>IF(CumNo!V30=ISBLANK(value),"FALSE",CumNo!V30/MAX(CumNo!V$2:V$114))</f>
        <v>0</v>
      </c>
      <c r="W30" s="4">
        <f>IF(CumNo!W30=ISBLANK(value),"FALSE",CumNo!W30/MAX(CumNo!W$2:W$114))</f>
        <v>0</v>
      </c>
      <c r="X30" s="4">
        <f>IF(CumNo!X30=ISBLANK(value),"FALSE",CumNo!X30/MAX(CumNo!X$2:X$114))</f>
        <v>5.9552876999487844E-5</v>
      </c>
      <c r="Y30" s="4">
        <f>IF(CumNo!Y30=ISBLANK(value),"FALSE",CumNo!Y30/MAX(CumNo!Y$2:Y$114))</f>
        <v>1.8691938167068542E-5</v>
      </c>
      <c r="Z30" s="4">
        <f>IF(CumNo!Z30=ISBLANK(value),"FALSE",CumNo!Z30/MAX(CumNo!Z$2:Z$114))</f>
        <v>1.4453598390091503E-4</v>
      </c>
      <c r="AA30" s="4">
        <f>IF(CumNo!AA30=ISBLANK(value),"FALSE",CumNo!AA30/MAX(CumNo!AA$2:AA$114))</f>
        <v>0</v>
      </c>
      <c r="AB30" s="4">
        <f>IF(CumNo!AB30=ISBLANK(value),"FALSE",CumNo!AB30/MAX(CumNo!AB$2:AB$114))</f>
        <v>1.3471755622353012E-4</v>
      </c>
      <c r="AC30" s="4">
        <f>IF(CumNo!AC30=ISBLANK(value),"FALSE",CumNo!AC30/MAX(CumNo!AC$2:AC$114))</f>
        <v>1.1651164145484203E-4</v>
      </c>
      <c r="AD30" s="4">
        <f>IF(CumNo!AD30=ISBLANK(value),"FALSE",CumNo!AD30/MAX(CumNo!AD$2:AD$114))</f>
        <v>2.3135246548116055E-4</v>
      </c>
      <c r="AE30" s="4">
        <f>IF(CumNo!AE30=ISBLANK(value),"FALSE",CumNo!AE30/MAX(CumNo!AE$2:AE$114))</f>
        <v>1.7624872219676407E-5</v>
      </c>
      <c r="AF30" s="4">
        <f>IF(CumNo!AF30=ISBLANK(value),"FALSE",CumNo!AF30/MAX(CumNo!AF$2:AF$114))</f>
        <v>3.4580424186536687E-3</v>
      </c>
      <c r="AG30" s="4">
        <f>IF(CumNo!AG30=ISBLANK(value),"FALSE",CumNo!AG30/MAX(CumNo!AG$2:AG$114))</f>
        <v>0</v>
      </c>
      <c r="AH30" s="4">
        <f>IF(CumNo!AH30=ISBLANK(value),"FALSE",CumNo!AH30/MAX(CumNo!AH$2:AH$114))</f>
        <v>0</v>
      </c>
      <c r="AI30" s="4">
        <f>IF(CumNo!AI30=ISBLANK(value),"FALSE",CumNo!AI30/MAX(CumNo!AI$2:AI$114))</f>
        <v>0</v>
      </c>
      <c r="AJ30" s="4">
        <f>IF(CumNo!AJ30=ISBLANK(value),"FALSE",CumNo!AJ30/MAX(CumNo!AJ$2:AJ$114))</f>
        <v>4.9071084372822468E-5</v>
      </c>
    </row>
    <row r="31" spans="1:36" x14ac:dyDescent="0.25">
      <c r="A31" s="1">
        <v>44346</v>
      </c>
      <c r="B31" s="3">
        <v>150</v>
      </c>
      <c r="C31" s="4" t="str">
        <f>IF(CumNo!C31=ISBLANK(value),"FALSE",CumNo!C31/MAX(CumNo!C$2:C$114))</f>
        <v>FALSE</v>
      </c>
      <c r="D31" s="4">
        <f>IF(CumNo!D31=ISBLANK(value),"FALSE",CumNo!D31/MAX(CumNo!D$2:D$114))</f>
        <v>0</v>
      </c>
      <c r="E31" s="4">
        <f>IF(CumNo!E31=ISBLANK(value),"FALSE",CumNo!E31/MAX(CumNo!E$2:E$114))</f>
        <v>0</v>
      </c>
      <c r="F31" s="4">
        <f>IF(CumNo!F31=ISBLANK(value),"FALSE",CumNo!F31/MAX(CumNo!F$2:F$114))</f>
        <v>0</v>
      </c>
      <c r="G31" s="4">
        <f>IF(CumNo!G31=ISBLANK(value),"FALSE",CumNo!G31/MAX(CumNo!G$2:G$114))</f>
        <v>2.9974065916880613E-4</v>
      </c>
      <c r="H31" s="4" t="str">
        <f>IF(CumNo!H31=ISBLANK(value),"FALSE",CumNo!H31/MAX(CumNo!H$2:H$114))</f>
        <v>FALSE</v>
      </c>
      <c r="I31" s="4">
        <f>IF(CumNo!I31=ISBLANK(value),"FALSE",CumNo!I31/MAX(CumNo!I$2:I$114))</f>
        <v>9.6586362005684801E-5</v>
      </c>
      <c r="J31" s="4">
        <f>IF(CumNo!J31=ISBLANK(value),"FALSE",CumNo!J31/MAX(CumNo!J$2:J$114))</f>
        <v>7.0649742128441227E-5</v>
      </c>
      <c r="K31" s="4">
        <f>IF(CumNo!K31=ISBLANK(value),"FALSE",CumNo!K31/MAX(CumNo!K$2:K$114))</f>
        <v>0</v>
      </c>
      <c r="L31" s="4">
        <f>IF(CumNo!L31=ISBLANK(value),"FALSE",CumNo!L31/MAX(CumNo!L$2:L$114))</f>
        <v>0</v>
      </c>
      <c r="M31" s="4">
        <f>IF(CumNo!M31=ISBLANK(value),"FALSE",CumNo!M31/MAX(CumNo!M$2:M$114))</f>
        <v>2.176235508249911E-4</v>
      </c>
      <c r="N31" s="4">
        <f>IF(CumNo!N31=ISBLANK(value),"FALSE",CumNo!N31/MAX(CumNo!N$2:N$114))</f>
        <v>0</v>
      </c>
      <c r="O31" s="4">
        <f>IF(CumNo!O31=ISBLANK(value),"FALSE",CumNo!O31/MAX(CumNo!O$2:O$114))</f>
        <v>4.8130143909130287E-5</v>
      </c>
      <c r="P31" s="4">
        <f>IF(CumNo!P31=ISBLANK(value),"FALSE",CumNo!P31/MAX(CumNo!P$2:P$114))</f>
        <v>5.8010408724765475E-4</v>
      </c>
      <c r="Q31" s="4">
        <f>IF(CumNo!Q31=ISBLANK(value),"FALSE",CumNo!Q31/MAX(CumNo!Q$2:Q$114))</f>
        <v>1.3086531051430066E-4</v>
      </c>
      <c r="R31" s="4">
        <f>IF(CumNo!R31=ISBLANK(value),"FALSE",CumNo!R31/MAX(CumNo!R$2:R$114))</f>
        <v>3.0093624609897461E-4</v>
      </c>
      <c r="S31" s="4">
        <f>IF(CumNo!S31=ISBLANK(value),"FALSE",CumNo!S31/MAX(CumNo!S$2:S$114))</f>
        <v>1.617449974582929E-4</v>
      </c>
      <c r="T31" s="4">
        <f>IF(CumNo!T31=ISBLANK(value),"FALSE",CumNo!T31/MAX(CumNo!T$2:T$114))</f>
        <v>4.5324628437330768E-2</v>
      </c>
      <c r="U31" s="4">
        <f>IF(CumNo!U31=ISBLANK(value),"FALSE",CumNo!U31/MAX(CumNo!U$2:U$114))</f>
        <v>0</v>
      </c>
      <c r="V31" s="4">
        <f>IF(CumNo!V31=ISBLANK(value),"FALSE",CumNo!V31/MAX(CumNo!V$2:V$114))</f>
        <v>1.61814916098966E-5</v>
      </c>
      <c r="W31" s="4">
        <f>IF(CumNo!W31=ISBLANK(value),"FALSE",CumNo!W31/MAX(CumNo!W$2:W$114))</f>
        <v>0</v>
      </c>
      <c r="X31" s="4">
        <f>IF(CumNo!X31=ISBLANK(value),"FALSE",CumNo!X31/MAX(CumNo!X$2:X$114))</f>
        <v>5.9552876999487844E-5</v>
      </c>
      <c r="Y31" s="4">
        <f>IF(CumNo!Y31=ISBLANK(value),"FALSE",CumNo!Y31/MAX(CumNo!Y$2:Y$114))</f>
        <v>1.8691938167068542E-5</v>
      </c>
      <c r="Z31" s="4">
        <f>IF(CumNo!Z31=ISBLANK(value),"FALSE",CumNo!Z31/MAX(CumNo!Z$2:Z$114))</f>
        <v>1.4453598390091503E-4</v>
      </c>
      <c r="AA31" s="4">
        <f>IF(CumNo!AA31=ISBLANK(value),"FALSE",CumNo!AA31/MAX(CumNo!AA$2:AA$114))</f>
        <v>1.6010502889895773E-5</v>
      </c>
      <c r="AB31" s="4">
        <f>IF(CumNo!AB31=ISBLANK(value),"FALSE",CumNo!AB31/MAX(CumNo!AB$2:AB$114))</f>
        <v>3.7131526434110483E-3</v>
      </c>
      <c r="AC31" s="4">
        <f>IF(CumNo!AC31=ISBLANK(value),"FALSE",CumNo!AC31/MAX(CumNo!AC$2:AC$114))</f>
        <v>1.1651164145484203E-4</v>
      </c>
      <c r="AD31" s="4">
        <f>IF(CumNo!AD31=ISBLANK(value),"FALSE",CumNo!AD31/MAX(CumNo!AD$2:AD$114))</f>
        <v>2.6290052895586424E-4</v>
      </c>
      <c r="AE31" s="4">
        <f>IF(CumNo!AE31=ISBLANK(value),"FALSE",CumNo!AE31/MAX(CumNo!AE$2:AE$114))</f>
        <v>1.7624872219676407E-5</v>
      </c>
      <c r="AF31" s="4">
        <f>IF(CumNo!AF31=ISBLANK(value),"FALSE",CumNo!AF31/MAX(CumNo!AF$2:AF$114))</f>
        <v>3.5348878057348617E-3</v>
      </c>
      <c r="AG31" s="4">
        <f>IF(CumNo!AG31=ISBLANK(value),"FALSE",CumNo!AG31/MAX(CumNo!AG$2:AG$114))</f>
        <v>3.7447573397243859E-5</v>
      </c>
      <c r="AH31" s="4">
        <f>IF(CumNo!AH31=ISBLANK(value),"FALSE",CumNo!AH31/MAX(CumNo!AH$2:AH$114))</f>
        <v>0</v>
      </c>
      <c r="AI31" s="4">
        <f>IF(CumNo!AI31=ISBLANK(value),"FALSE",CumNo!AI31/MAX(CumNo!AI$2:AI$114))</f>
        <v>0</v>
      </c>
      <c r="AJ31" s="4">
        <f>IF(CumNo!AJ31=ISBLANK(value),"FALSE",CumNo!AJ31/MAX(CumNo!AJ$2:AJ$114))</f>
        <v>4.9071084372822468E-5</v>
      </c>
    </row>
    <row r="32" spans="1:36" x14ac:dyDescent="0.25">
      <c r="A32" s="1">
        <v>44347</v>
      </c>
      <c r="B32" s="3">
        <v>151</v>
      </c>
      <c r="C32" s="4" t="str">
        <f>IF(CumNo!C32=ISBLANK(value),"FALSE",CumNo!C32/MAX(CumNo!C$2:C$114))</f>
        <v>FALSE</v>
      </c>
      <c r="D32" s="4">
        <f>IF(CumNo!D32=ISBLANK(value),"FALSE",CumNo!D32/MAX(CumNo!D$2:D$114))</f>
        <v>1.3035801049974521E-4</v>
      </c>
      <c r="E32" s="4">
        <f>IF(CumNo!E32=ISBLANK(value),"FALSE",CumNo!E32/MAX(CumNo!E$2:E$114))</f>
        <v>0</v>
      </c>
      <c r="F32" s="4">
        <f>IF(CumNo!F32=ISBLANK(value),"FALSE",CumNo!F32/MAX(CumNo!F$2:F$114))</f>
        <v>0</v>
      </c>
      <c r="G32" s="4">
        <f>IF(CumNo!G32=ISBLANK(value),"FALSE",CumNo!G32/MAX(CumNo!G$2:G$114))</f>
        <v>3.2580506431391967E-4</v>
      </c>
      <c r="H32" s="4" t="str">
        <f>IF(CumNo!H32=ISBLANK(value),"FALSE",CumNo!H32/MAX(CumNo!H$2:H$114))</f>
        <v>FALSE</v>
      </c>
      <c r="I32" s="4">
        <f>IF(CumNo!I32=ISBLANK(value),"FALSE",CumNo!I32/MAX(CumNo!I$2:I$114))</f>
        <v>2.8975908601705438E-4</v>
      </c>
      <c r="J32" s="4">
        <f>IF(CumNo!J32=ISBLANK(value),"FALSE",CumNo!J32/MAX(CumNo!J$2:J$114))</f>
        <v>7.0649742128441227E-5</v>
      </c>
      <c r="K32" s="4">
        <f>IF(CumNo!K32=ISBLANK(value),"FALSE",CumNo!K32/MAX(CumNo!K$2:K$114))</f>
        <v>0</v>
      </c>
      <c r="L32" s="4">
        <f>IF(CumNo!L32=ISBLANK(value),"FALSE",CumNo!L32/MAX(CumNo!L$2:L$114))</f>
        <v>0</v>
      </c>
      <c r="M32" s="4">
        <f>IF(CumNo!M32=ISBLANK(value),"FALSE",CumNo!M32/MAX(CumNo!M$2:M$114))</f>
        <v>4.1546314248407389E-4</v>
      </c>
      <c r="N32" s="4">
        <f>IF(CumNo!N32=ISBLANK(value),"FALSE",CumNo!N32/MAX(CumNo!N$2:N$114))</f>
        <v>0</v>
      </c>
      <c r="O32" s="4">
        <f>IF(CumNo!O32=ISBLANK(value),"FALSE",CumNo!O32/MAX(CumNo!O$2:O$114))</f>
        <v>4.8130143909130287E-5</v>
      </c>
      <c r="P32" s="4">
        <f>IF(CumNo!P32=ISBLANK(value),"FALSE",CumNo!P32/MAX(CumNo!P$2:P$114))</f>
        <v>5.8010408724765475E-4</v>
      </c>
      <c r="Q32" s="4">
        <f>IF(CumNo!Q32=ISBLANK(value),"FALSE",CumNo!Q32/MAX(CumNo!Q$2:Q$114))</f>
        <v>4.0713652160004652E-4</v>
      </c>
      <c r="R32" s="4">
        <f>IF(CumNo!R32=ISBLANK(value),"FALSE",CumNo!R32/MAX(CumNo!R$2:R$114))</f>
        <v>3.901025412394115E-4</v>
      </c>
      <c r="S32" s="4">
        <f>IF(CumNo!S32=ISBLANK(value),"FALSE",CumNo!S32/MAX(CumNo!S$2:S$114))</f>
        <v>1.617449974582929E-4</v>
      </c>
      <c r="T32" s="4">
        <f>IF(CumNo!T32=ISBLANK(value),"FALSE",CumNo!T32/MAX(CumNo!T$2:T$114))</f>
        <v>5.6471508514351045E-2</v>
      </c>
      <c r="U32" s="4">
        <f>IF(CumNo!U32=ISBLANK(value),"FALSE",CumNo!U32/MAX(CumNo!U$2:U$114))</f>
        <v>0</v>
      </c>
      <c r="V32" s="4">
        <f>IF(CumNo!V32=ISBLANK(value),"FALSE",CumNo!V32/MAX(CumNo!V$2:V$114))</f>
        <v>1.61814916098966E-5</v>
      </c>
      <c r="W32" s="4">
        <f>IF(CumNo!W32=ISBLANK(value),"FALSE",CumNo!W32/MAX(CumNo!W$2:W$114))</f>
        <v>0</v>
      </c>
      <c r="X32" s="4">
        <f>IF(CumNo!X32=ISBLANK(value),"FALSE",CumNo!X32/MAX(CumNo!X$2:X$114))</f>
        <v>1.1910575399897569E-4</v>
      </c>
      <c r="Y32" s="4">
        <f>IF(CumNo!Y32=ISBLANK(value),"FALSE",CumNo!Y32/MAX(CumNo!Y$2:Y$114))</f>
        <v>1.8691938167068542E-5</v>
      </c>
      <c r="Z32" s="4">
        <f>IF(CumNo!Z32=ISBLANK(value),"FALSE",CumNo!Z32/MAX(CumNo!Z$2:Z$114))</f>
        <v>2.0012674693972851E-4</v>
      </c>
      <c r="AA32" s="4">
        <f>IF(CumNo!AA32=ISBLANK(value),"FALSE",CumNo!AA32/MAX(CumNo!AA$2:AA$114))</f>
        <v>3.2021005779791546E-5</v>
      </c>
      <c r="AB32" s="4">
        <f>IF(CumNo!AB32=ISBLANK(value),"FALSE",CumNo!AB32/MAX(CumNo!AB$2:AB$114))</f>
        <v>4.2857022573610515E-3</v>
      </c>
      <c r="AC32" s="4">
        <f>IF(CumNo!AC32=ISBLANK(value),"FALSE",CumNo!AC32/MAX(CumNo!AC$2:AC$114))</f>
        <v>1.1651164145484203E-4</v>
      </c>
      <c r="AD32" s="4">
        <f>IF(CumNo!AD32=ISBLANK(value),"FALSE",CumNo!AD32/MAX(CumNo!AD$2:AD$114))</f>
        <v>2.7341655011409882E-4</v>
      </c>
      <c r="AE32" s="4">
        <f>IF(CumNo!AE32=ISBLANK(value),"FALSE",CumNo!AE32/MAX(CumNo!AE$2:AE$114))</f>
        <v>1.7624872219676407E-5</v>
      </c>
      <c r="AF32" s="4">
        <f>IF(CumNo!AF32=ISBLANK(value),"FALSE",CumNo!AF32/MAX(CumNo!AF$2:AF$114))</f>
        <v>4.2923637641066178E-3</v>
      </c>
      <c r="AG32" s="4">
        <f>IF(CumNo!AG32=ISBLANK(value),"FALSE",CumNo!AG32/MAX(CumNo!AG$2:AG$114))</f>
        <v>3.7447573397243859E-5</v>
      </c>
      <c r="AH32" s="4">
        <f>IF(CumNo!AH32=ISBLANK(value),"FALSE",CumNo!AH32/MAX(CumNo!AH$2:AH$114))</f>
        <v>0</v>
      </c>
      <c r="AI32" s="4">
        <f>IF(CumNo!AI32=ISBLANK(value),"FALSE",CumNo!AI32/MAX(CumNo!AI$2:AI$114))</f>
        <v>0</v>
      </c>
      <c r="AJ32" s="4">
        <f>IF(CumNo!AJ32=ISBLANK(value),"FALSE",CumNo!AJ32/MAX(CumNo!AJ$2:AJ$114))</f>
        <v>4.9071084372822468E-5</v>
      </c>
    </row>
    <row r="33" spans="1:36" x14ac:dyDescent="0.25">
      <c r="A33" s="1">
        <v>44348</v>
      </c>
      <c r="B33" s="3">
        <v>152</v>
      </c>
      <c r="C33" s="4" t="str">
        <f>IF(CumNo!C33=ISBLANK(value),"FALSE",CumNo!C33/MAX(CumNo!C$2:C$114))</f>
        <v>FALSE</v>
      </c>
      <c r="D33" s="4">
        <f>IF(CumNo!D33=ISBLANK(value),"FALSE",CumNo!D33/MAX(CumNo!D$2:D$114))</f>
        <v>1.8961165163599303E-4</v>
      </c>
      <c r="E33" s="4">
        <f>IF(CumNo!E33=ISBLANK(value),"FALSE",CumNo!E33/MAX(CumNo!E$2:E$114))</f>
        <v>8.1466395112016288E-5</v>
      </c>
      <c r="F33" s="4">
        <f>IF(CumNo!F33=ISBLANK(value),"FALSE",CumNo!F33/MAX(CumNo!F$2:F$114))</f>
        <v>0</v>
      </c>
      <c r="G33" s="4">
        <f>IF(CumNo!G33=ISBLANK(value),"FALSE",CumNo!G33/MAX(CumNo!G$2:G$114))</f>
        <v>3.5186946945903327E-4</v>
      </c>
      <c r="H33" s="4" t="str">
        <f>IF(CumNo!H33=ISBLANK(value),"FALSE",CumNo!H33/MAX(CumNo!H$2:H$114))</f>
        <v>FALSE</v>
      </c>
      <c r="I33" s="4">
        <f>IF(CumNo!I33=ISBLANK(value),"FALSE",CumNo!I33/MAX(CumNo!I$2:I$114))</f>
        <v>4.1394155145293483E-4</v>
      </c>
      <c r="J33" s="4">
        <f>IF(CumNo!J33=ISBLANK(value),"FALSE",CumNo!J33/MAX(CumNo!J$2:J$114))</f>
        <v>7.0649742128441227E-5</v>
      </c>
      <c r="K33" s="4">
        <f>IF(CumNo!K33=ISBLANK(value),"FALSE",CumNo!K33/MAX(CumNo!K$2:K$114))</f>
        <v>0</v>
      </c>
      <c r="L33" s="4">
        <f>IF(CumNo!L33=ISBLANK(value),"FALSE",CumNo!L33/MAX(CumNo!L$2:L$114))</f>
        <v>4.6848989298454219E-3</v>
      </c>
      <c r="M33" s="4">
        <f>IF(CumNo!M33=ISBLANK(value),"FALSE",CumNo!M33/MAX(CumNo!M$2:M$114))</f>
        <v>5.9351877497724841E-4</v>
      </c>
      <c r="N33" s="4">
        <f>IF(CumNo!N33=ISBLANK(value),"FALSE",CumNo!N33/MAX(CumNo!N$2:N$114))</f>
        <v>0</v>
      </c>
      <c r="O33" s="4">
        <f>IF(CumNo!O33=ISBLANK(value),"FALSE",CumNo!O33/MAX(CumNo!O$2:O$114))</f>
        <v>4.8130143909130287E-5</v>
      </c>
      <c r="P33" s="4">
        <f>IF(CumNo!P33=ISBLANK(value),"FALSE",CumNo!P33/MAX(CumNo!P$2:P$114))</f>
        <v>3.4309013160075579E-3</v>
      </c>
      <c r="Q33" s="4">
        <f>IF(CumNo!Q33=ISBLANK(value),"FALSE",CumNo!Q33/MAX(CumNo!Q$2:Q$114))</f>
        <v>8.1427304320009304E-4</v>
      </c>
      <c r="R33" s="4">
        <f>IF(CumNo!R33=ISBLANK(value),"FALSE",CumNo!R33/MAX(CumNo!R$2:R$114))</f>
        <v>4.0124832813196614E-4</v>
      </c>
      <c r="S33" s="4">
        <f>IF(CumNo!S33=ISBLANK(value),"FALSE",CumNo!S33/MAX(CumNo!S$2:S$114))</f>
        <v>3.234899949165858E-4</v>
      </c>
      <c r="T33" s="4">
        <f>IF(CumNo!T33=ISBLANK(value),"FALSE",CumNo!T33/MAX(CumNo!T$2:T$114))</f>
        <v>7.2597629219567958E-2</v>
      </c>
      <c r="U33" s="4">
        <f>IF(CumNo!U33=ISBLANK(value),"FALSE",CumNo!U33/MAX(CumNo!U$2:U$114))</f>
        <v>0</v>
      </c>
      <c r="V33" s="4">
        <f>IF(CumNo!V33=ISBLANK(value),"FALSE",CumNo!V33/MAX(CumNo!V$2:V$114))</f>
        <v>1.61814916098966E-5</v>
      </c>
      <c r="W33" s="4">
        <f>IF(CumNo!W33=ISBLANK(value),"FALSE",CumNo!W33/MAX(CumNo!W$2:W$114))</f>
        <v>0</v>
      </c>
      <c r="X33" s="4">
        <f>IF(CumNo!X33=ISBLANK(value),"FALSE",CumNo!X33/MAX(CumNo!X$2:X$114))</f>
        <v>1.5733870103264689E-2</v>
      </c>
      <c r="Y33" s="4">
        <f>IF(CumNo!Y33=ISBLANK(value),"FALSE",CumNo!Y33/MAX(CumNo!Y$2:Y$114))</f>
        <v>1.8691938167068542E-5</v>
      </c>
      <c r="Z33" s="4">
        <f>IF(CumNo!Z33=ISBLANK(value),"FALSE",CumNo!Z33/MAX(CumNo!Z$2:Z$114))</f>
        <v>1.1006971081685068E-3</v>
      </c>
      <c r="AA33" s="4">
        <f>IF(CumNo!AA33=ISBLANK(value),"FALSE",CumNo!AA33/MAX(CumNo!AA$2:AA$114))</f>
        <v>4.8031508669687312E-5</v>
      </c>
      <c r="AB33" s="4">
        <f>IF(CumNo!AB33=ISBLANK(value),"FALSE",CumNo!AB33/MAX(CumNo!AB$2:AB$114))</f>
        <v>4.6056564533919356E-3</v>
      </c>
      <c r="AC33" s="4">
        <f>IF(CumNo!AC33=ISBLANK(value),"FALSE",CumNo!AC33/MAX(CumNo!AC$2:AC$114))</f>
        <v>1.1651164145484203E-4</v>
      </c>
      <c r="AD33" s="4">
        <f>IF(CumNo!AD33=ISBLANK(value),"FALSE",CumNo!AD33/MAX(CumNo!AD$2:AD$114))</f>
        <v>2.9444859243056798E-4</v>
      </c>
      <c r="AE33" s="4">
        <f>IF(CumNo!AE33=ISBLANK(value),"FALSE",CumNo!AE33/MAX(CumNo!AE$2:AE$114))</f>
        <v>1.7624872219676407E-5</v>
      </c>
      <c r="AF33" s="4">
        <f>IF(CumNo!AF33=ISBLANK(value),"FALSE",CumNo!AF33/MAX(CumNo!AF$2:AF$114))</f>
        <v>2.3163395248759495E-2</v>
      </c>
      <c r="AG33" s="4">
        <f>IF(CumNo!AG33=ISBLANK(value),"FALSE",CumNo!AG33/MAX(CumNo!AG$2:AG$114))</f>
        <v>3.7447573397243859E-5</v>
      </c>
      <c r="AH33" s="4">
        <f>IF(CumNo!AH33=ISBLANK(value),"FALSE",CumNo!AH33/MAX(CumNo!AH$2:AH$114))</f>
        <v>1.3787398317937405E-5</v>
      </c>
      <c r="AI33" s="4">
        <f>IF(CumNo!AI33=ISBLANK(value),"FALSE",CumNo!AI33/MAX(CumNo!AI$2:AI$114))</f>
        <v>0</v>
      </c>
      <c r="AJ33" s="4">
        <f>IF(CumNo!AJ33=ISBLANK(value),"FALSE",CumNo!AJ33/MAX(CumNo!AJ$2:AJ$114))</f>
        <v>4.9071084372822468E-5</v>
      </c>
    </row>
    <row r="34" spans="1:36" x14ac:dyDescent="0.25">
      <c r="A34" s="1">
        <v>44349</v>
      </c>
      <c r="B34" s="3">
        <v>153</v>
      </c>
      <c r="C34" s="4" t="str">
        <f>IF(CumNo!C34=ISBLANK(value),"FALSE",CumNo!C34/MAX(CumNo!C$2:C$114))</f>
        <v>FALSE</v>
      </c>
      <c r="D34" s="4">
        <f>IF(CumNo!D34=ISBLANK(value),"FALSE",CumNo!D34/MAX(CumNo!D$2:D$114))</f>
        <v>2.6071602099949042E-4</v>
      </c>
      <c r="E34" s="4">
        <f>IF(CumNo!E34=ISBLANK(value),"FALSE",CumNo!E34/MAX(CumNo!E$2:E$114))</f>
        <v>9.7759674134419549E-5</v>
      </c>
      <c r="F34" s="4">
        <f>IF(CumNo!F34=ISBLANK(value),"FALSE",CumNo!F34/MAX(CumNo!F$2:F$114))</f>
        <v>0</v>
      </c>
      <c r="G34" s="4">
        <f>IF(CumNo!G34=ISBLANK(value),"FALSE",CumNo!G34/MAX(CumNo!G$2:G$114))</f>
        <v>4.0399827974926041E-4</v>
      </c>
      <c r="H34" s="4" t="str">
        <f>IF(CumNo!H34=ISBLANK(value),"FALSE",CumNo!H34/MAX(CumNo!H$2:H$114))</f>
        <v>FALSE</v>
      </c>
      <c r="I34" s="4">
        <f>IF(CumNo!I34=ISBLANK(value),"FALSE",CumNo!I34/MAX(CumNo!I$2:I$114))</f>
        <v>6.485084306095979E-4</v>
      </c>
      <c r="J34" s="4">
        <f>IF(CumNo!J34=ISBLANK(value),"FALSE",CumNo!J34/MAX(CumNo!J$2:J$114))</f>
        <v>7.0649742128441227E-5</v>
      </c>
      <c r="K34" s="4">
        <f>IF(CumNo!K34=ISBLANK(value),"FALSE",CumNo!K34/MAX(CumNo!K$2:K$114))</f>
        <v>0</v>
      </c>
      <c r="L34" s="4">
        <f>IF(CumNo!L34=ISBLANK(value),"FALSE",CumNo!L34/MAX(CumNo!L$2:L$114))</f>
        <v>1.2865636147443519E-2</v>
      </c>
      <c r="M34" s="4">
        <f>IF(CumNo!M34=ISBLANK(value),"FALSE",CumNo!M34/MAX(CumNo!M$2:M$114))</f>
        <v>1.0485498357931389E-3</v>
      </c>
      <c r="N34" s="4">
        <f>IF(CumNo!N34=ISBLANK(value),"FALSE",CumNo!N34/MAX(CumNo!N$2:N$114))</f>
        <v>4.8745612894839462E-5</v>
      </c>
      <c r="O34" s="4">
        <f>IF(CumNo!O34=ISBLANK(value),"FALSE",CumNo!O34/MAX(CumNo!O$2:O$114))</f>
        <v>4.8130143909130287E-5</v>
      </c>
      <c r="P34" s="4">
        <f>IF(CumNo!P34=ISBLANK(value),"FALSE",CumNo!P34/MAX(CumNo!P$2:P$114))</f>
        <v>3.5137733284715087E-3</v>
      </c>
      <c r="Q34" s="4">
        <f>IF(CumNo!Q34=ISBLANK(value),"FALSE",CumNo!Q34/MAX(CumNo!Q$2:Q$114))</f>
        <v>1.6430866764573307E-3</v>
      </c>
      <c r="R34" s="4">
        <f>IF(CumNo!R34=ISBLANK(value),"FALSE",CumNo!R34/MAX(CumNo!R$2:R$114))</f>
        <v>3.7449843958983504E-3</v>
      </c>
      <c r="S34" s="4">
        <f>IF(CumNo!S34=ISBLANK(value),"FALSE",CumNo!S34/MAX(CumNo!S$2:S$114))</f>
        <v>8.3183141549979201E-4</v>
      </c>
      <c r="T34" s="4">
        <f>IF(CumNo!T34=ISBLANK(value),"FALSE",CumNo!T34/MAX(CumNo!T$2:T$114))</f>
        <v>8.2947229075154949E-2</v>
      </c>
      <c r="U34" s="4">
        <f>IF(CumNo!U34=ISBLANK(value),"FALSE",CumNo!U34/MAX(CumNo!U$2:U$114))</f>
        <v>0</v>
      </c>
      <c r="V34" s="4">
        <f>IF(CumNo!V34=ISBLANK(value),"FALSE",CumNo!V34/MAX(CumNo!V$2:V$114))</f>
        <v>6.47259664395864E-5</v>
      </c>
      <c r="W34" s="4">
        <f>IF(CumNo!W34=ISBLANK(value),"FALSE",CumNo!W34/MAX(CumNo!W$2:W$114))</f>
        <v>0</v>
      </c>
      <c r="X34" s="4">
        <f>IF(CumNo!X34=ISBLANK(value),"FALSE",CumNo!X34/MAX(CumNo!X$2:X$114))</f>
        <v>2.5572005383580079E-2</v>
      </c>
      <c r="Y34" s="4">
        <f>IF(CumNo!Y34=ISBLANK(value),"FALSE",CumNo!Y34/MAX(CumNo!Y$2:Y$114))</f>
        <v>5.6075814501205632E-5</v>
      </c>
      <c r="Z34" s="4">
        <f>IF(CumNo!Z34=ISBLANK(value),"FALSE",CumNo!Z34/MAX(CumNo!Z$2:Z$114))</f>
        <v>1.1118152607762694E-3</v>
      </c>
      <c r="AA34" s="4">
        <f>IF(CumNo!AA34=ISBLANK(value),"FALSE",CumNo!AA34/MAX(CumNo!AA$2:AA$114))</f>
        <v>4.8031508669687312E-5</v>
      </c>
      <c r="AB34" s="4">
        <f>IF(CumNo!AB34=ISBLANK(value),"FALSE",CumNo!AB34/MAX(CumNo!AB$2:AB$114))</f>
        <v>6.8369159783441529E-3</v>
      </c>
      <c r="AC34" s="4">
        <f>IF(CumNo!AC34=ISBLANK(value),"FALSE",CumNo!AC34/MAX(CumNo!AC$2:AC$114))</f>
        <v>1.1651164145484203E-4</v>
      </c>
      <c r="AD34" s="4">
        <f>IF(CumNo!AD34=ISBLANK(value),"FALSE",CumNo!AD34/MAX(CumNo!AD$2:AD$114))</f>
        <v>2.9444859243056798E-4</v>
      </c>
      <c r="AE34" s="4">
        <f>IF(CumNo!AE34=ISBLANK(value),"FALSE",CumNo!AE34/MAX(CumNo!AE$2:AE$114))</f>
        <v>1.7624872219676407E-5</v>
      </c>
      <c r="AF34" s="4">
        <f>IF(CumNo!AF34=ISBLANK(value),"FALSE",CumNo!AF34/MAX(CumNo!AF$2:AF$114))</f>
        <v>7.0500153690774156E-2</v>
      </c>
      <c r="AG34" s="4">
        <f>IF(CumNo!AG34=ISBLANK(value),"FALSE",CumNo!AG34/MAX(CumNo!AG$2:AG$114))</f>
        <v>3.7447573397243859E-5</v>
      </c>
      <c r="AH34" s="4">
        <f>IF(CumNo!AH34=ISBLANK(value),"FALSE",CumNo!AH34/MAX(CumNo!AH$2:AH$114))</f>
        <v>9.6511788225561832E-5</v>
      </c>
      <c r="AI34" s="4">
        <f>IF(CumNo!AI34=ISBLANK(value),"FALSE",CumNo!AI34/MAX(CumNo!AI$2:AI$114))</f>
        <v>1.57870640796931E-5</v>
      </c>
      <c r="AJ34" s="4">
        <f>IF(CumNo!AJ34=ISBLANK(value),"FALSE",CumNo!AJ34/MAX(CumNo!AJ$2:AJ$114))</f>
        <v>4.9071084372822468E-5</v>
      </c>
    </row>
    <row r="35" spans="1:36" x14ac:dyDescent="0.25">
      <c r="A35" s="1">
        <v>44350</v>
      </c>
      <c r="B35" s="3">
        <v>154</v>
      </c>
      <c r="C35" s="4" t="str">
        <f>IF(CumNo!C35=ISBLANK(value),"FALSE",CumNo!C35/MAX(CumNo!C$2:C$114))</f>
        <v>FALSE</v>
      </c>
      <c r="D35" s="4">
        <f>IF(CumNo!D35=ISBLANK(value),"FALSE",CumNo!D35/MAX(CumNo!D$2:D$114))</f>
        <v>3.4367111859023739E-4</v>
      </c>
      <c r="E35" s="4">
        <f>IF(CumNo!E35=ISBLANK(value),"FALSE",CumNo!E35/MAX(CumNo!E$2:E$114))</f>
        <v>2.2810590631364562E-4</v>
      </c>
      <c r="F35" s="4">
        <f>IF(CumNo!F35=ISBLANK(value),"FALSE",CumNo!F35/MAX(CumNo!F$2:F$114))</f>
        <v>0</v>
      </c>
      <c r="G35" s="4">
        <f>IF(CumNo!G35=ISBLANK(value),"FALSE",CumNo!G35/MAX(CumNo!G$2:G$114))</f>
        <v>4.8219149518460115E-4</v>
      </c>
      <c r="H35" s="4" t="str">
        <f>IF(CumNo!H35=ISBLANK(value),"FALSE",CumNo!H35/MAX(CumNo!H$2:H$114))</f>
        <v>FALSE</v>
      </c>
      <c r="I35" s="4">
        <f>IF(CumNo!I35=ISBLANK(value),"FALSE",CumNo!I35/MAX(CumNo!I$2:I$114))</f>
        <v>8.6927725805116313E-4</v>
      </c>
      <c r="J35" s="4">
        <f>IF(CumNo!J35=ISBLANK(value),"FALSE",CumNo!J35/MAX(CumNo!J$2:J$114))</f>
        <v>7.0649742128441227E-5</v>
      </c>
      <c r="K35" s="4">
        <f>IF(CumNo!K35=ISBLANK(value),"FALSE",CumNo!K35/MAX(CumNo!K$2:K$114))</f>
        <v>0</v>
      </c>
      <c r="L35" s="4">
        <f>IF(CumNo!L35=ISBLANK(value),"FALSE",CumNo!L35/MAX(CumNo!L$2:L$114))</f>
        <v>1.7574316290130797E-2</v>
      </c>
      <c r="M35" s="4">
        <f>IF(CumNo!M35=ISBLANK(value),"FALSE",CumNo!M35/MAX(CumNo!M$2:M$114))</f>
        <v>1.0485498357931389E-3</v>
      </c>
      <c r="N35" s="4">
        <f>IF(CumNo!N35=ISBLANK(value),"FALSE",CumNo!N35/MAX(CumNo!N$2:N$114))</f>
        <v>9.7491225789678924E-5</v>
      </c>
      <c r="O35" s="4">
        <f>IF(CumNo!O35=ISBLANK(value),"FALSE",CumNo!O35/MAX(CumNo!O$2:O$114))</f>
        <v>4.8130143909130287E-5</v>
      </c>
      <c r="P35" s="4">
        <f>IF(CumNo!P35=ISBLANK(value),"FALSE",CumNo!P35/MAX(CumNo!P$2:P$114))</f>
        <v>3.6960917558922003E-3</v>
      </c>
      <c r="Q35" s="4">
        <f>IF(CumNo!Q35=ISBLANK(value),"FALSE",CumNo!Q35/MAX(CumNo!Q$2:Q$114))</f>
        <v>1.6430866764573307E-3</v>
      </c>
      <c r="R35" s="4">
        <f>IF(CumNo!R35=ISBLANK(value),"FALSE",CumNo!R35/MAX(CumNo!R$2:R$114))</f>
        <v>5.7846633972358447E-3</v>
      </c>
      <c r="S35" s="4">
        <f>IF(CumNo!S35=ISBLANK(value),"FALSE",CumNo!S35/MAX(CumNo!S$2:S$114))</f>
        <v>8.3183141549979201E-4</v>
      </c>
      <c r="T35" s="4">
        <f>IF(CumNo!T35=ISBLANK(value),"FALSE",CumNo!T35/MAX(CumNo!T$2:T$114))</f>
        <v>0.10199169625127866</v>
      </c>
      <c r="U35" s="4">
        <f>IF(CumNo!U35=ISBLANK(value),"FALSE",CumNo!U35/MAX(CumNo!U$2:U$114))</f>
        <v>0</v>
      </c>
      <c r="V35" s="4">
        <f>IF(CumNo!V35=ISBLANK(value),"FALSE",CumNo!V35/MAX(CumNo!V$2:V$114))</f>
        <v>1.294519328791728E-4</v>
      </c>
      <c r="W35" s="4">
        <f>IF(CumNo!W35=ISBLANK(value),"FALSE",CumNo!W35/MAX(CumNo!W$2:W$114))</f>
        <v>0</v>
      </c>
      <c r="X35" s="4">
        <f>IF(CumNo!X35=ISBLANK(value),"FALSE",CumNo!X35/MAX(CumNo!X$2:X$114))</f>
        <v>2.9955097130742386E-2</v>
      </c>
      <c r="Y35" s="4">
        <f>IF(CumNo!Y35=ISBLANK(value),"FALSE",CumNo!Y35/MAX(CumNo!Y$2:Y$114))</f>
        <v>1.3084356716947979E-4</v>
      </c>
      <c r="Z35" s="4">
        <f>IF(CumNo!Z35=ISBLANK(value),"FALSE",CumNo!Z35/MAX(CumNo!Z$2:Z$114))</f>
        <v>1.2229967868538963E-3</v>
      </c>
      <c r="AA35" s="4">
        <f>IF(CumNo!AA35=ISBLANK(value),"FALSE",CumNo!AA35/MAX(CumNo!AA$2:AA$114))</f>
        <v>4.8031508669687312E-5</v>
      </c>
      <c r="AB35" s="4">
        <f>IF(CumNo!AB35=ISBLANK(value),"FALSE",CumNo!AB35/MAX(CumNo!AB$2:AB$114))</f>
        <v>6.9295342982478294E-3</v>
      </c>
      <c r="AC35" s="4">
        <f>IF(CumNo!AC35=ISBLANK(value),"FALSE",CumNo!AC35/MAX(CumNo!AC$2:AC$114))</f>
        <v>1.1651164145484203E-4</v>
      </c>
      <c r="AD35" s="4">
        <f>IF(CumNo!AD35=ISBLANK(value),"FALSE",CumNo!AD35/MAX(CumNo!AD$2:AD$114))</f>
        <v>2.9444859243056798E-4</v>
      </c>
      <c r="AE35" s="4">
        <f>IF(CumNo!AE35=ISBLANK(value),"FALSE",CumNo!AE35/MAX(CumNo!AE$2:AE$114))</f>
        <v>1.7624872219676407E-5</v>
      </c>
      <c r="AF35" s="4">
        <f>IF(CumNo!AF35=ISBLANK(value),"FALSE",CumNo!AF35/MAX(CumNo!AF$2:AF$114))</f>
        <v>0.10820928292275941</v>
      </c>
      <c r="AG35" s="4">
        <f>IF(CumNo!AG35=ISBLANK(value),"FALSE",CumNo!AG35/MAX(CumNo!AG$2:AG$114))</f>
        <v>1.1234272019173157E-4</v>
      </c>
      <c r="AH35" s="4">
        <f>IF(CumNo!AH35=ISBLANK(value),"FALSE",CumNo!AH35/MAX(CumNo!AH$2:AH$114))</f>
        <v>9.6511788225561832E-5</v>
      </c>
      <c r="AI35" s="4">
        <f>IF(CumNo!AI35=ISBLANK(value),"FALSE",CumNo!AI35/MAX(CumNo!AI$2:AI$114))</f>
        <v>1.57870640796931E-5</v>
      </c>
      <c r="AJ35" s="4">
        <f>IF(CumNo!AJ35=ISBLANK(value),"FALSE",CumNo!AJ35/MAX(CumNo!AJ$2:AJ$114))</f>
        <v>4.9071084372822468E-5</v>
      </c>
    </row>
    <row r="36" spans="1:36" x14ac:dyDescent="0.25">
      <c r="A36" s="1">
        <v>44351</v>
      </c>
      <c r="B36" s="3">
        <v>155</v>
      </c>
      <c r="C36" s="4" t="str">
        <f>IF(CumNo!C36=ISBLANK(value),"FALSE",CumNo!C36/MAX(CumNo!C$2:C$114))</f>
        <v>FALSE</v>
      </c>
      <c r="D36" s="4">
        <f>IF(CumNo!D36=ISBLANK(value),"FALSE",CumNo!D36/MAX(CumNo!D$2:D$114))</f>
        <v>7.3474515008947305E-4</v>
      </c>
      <c r="E36" s="4">
        <f>IF(CumNo!E36=ISBLANK(value),"FALSE",CumNo!E36/MAX(CumNo!E$2:E$114))</f>
        <v>2.9327902240325863E-4</v>
      </c>
      <c r="F36" s="4">
        <f>IF(CumNo!F36=ISBLANK(value),"FALSE",CumNo!F36/MAX(CumNo!F$2:F$114))</f>
        <v>0</v>
      </c>
      <c r="G36" s="4">
        <f>IF(CumNo!G36=ISBLANK(value),"FALSE",CumNo!G36/MAX(CumNo!G$2:G$114))</f>
        <v>5.7341691319249871E-4</v>
      </c>
      <c r="H36" s="4" t="str">
        <f>IF(CumNo!H36=ISBLANK(value),"FALSE",CumNo!H36/MAX(CumNo!H$2:H$114))</f>
        <v>FALSE</v>
      </c>
      <c r="I36" s="4">
        <f>IF(CumNo!I36=ISBLANK(value),"FALSE",CumNo!I36/MAX(CumNo!I$2:I$114))</f>
        <v>1.8213428263929134E-3</v>
      </c>
      <c r="J36" s="4">
        <f>IF(CumNo!J36=ISBLANK(value),"FALSE",CumNo!J36/MAX(CumNo!J$2:J$114))</f>
        <v>3.2969879659939242E-4</v>
      </c>
      <c r="K36" s="4">
        <f>IF(CumNo!K36=ISBLANK(value),"FALSE",CumNo!K36/MAX(CumNo!K$2:K$114))</f>
        <v>0</v>
      </c>
      <c r="L36" s="4">
        <f>IF(CumNo!L36=ISBLANK(value),"FALSE",CumNo!L36/MAX(CumNo!L$2:L$114))</f>
        <v>1.7574316290130797E-2</v>
      </c>
      <c r="M36" s="4">
        <f>IF(CumNo!M36=ISBLANK(value),"FALSE",CumNo!M36/MAX(CumNo!M$2:M$114))</f>
        <v>1.3255252641158548E-3</v>
      </c>
      <c r="N36" s="4">
        <f>IF(CumNo!N36=ISBLANK(value),"FALSE",CumNo!N36/MAX(CumNo!N$2:N$114))</f>
        <v>1.1373976342129209E-4</v>
      </c>
      <c r="O36" s="4">
        <f>IF(CumNo!O36=ISBLANK(value),"FALSE",CumNo!O36/MAX(CumNo!O$2:O$114))</f>
        <v>1.4439043172739086E-4</v>
      </c>
      <c r="P36" s="4">
        <f>IF(CumNo!P36=ISBLANK(value),"FALSE",CumNo!P36/MAX(CumNo!P$2:P$114))</f>
        <v>3.6960917558922003E-3</v>
      </c>
      <c r="Q36" s="4">
        <f>IF(CumNo!Q36=ISBLANK(value),"FALSE",CumNo!Q36/MAX(CumNo!Q$2:Q$114))</f>
        <v>3.2425515827432276E-3</v>
      </c>
      <c r="R36" s="4">
        <f>IF(CumNo!R36=ISBLANK(value),"FALSE",CumNo!R36/MAX(CumNo!R$2:R$114))</f>
        <v>9.7414177440927324E-3</v>
      </c>
      <c r="S36" s="4">
        <f>IF(CumNo!S36=ISBLANK(value),"FALSE",CumNo!S36/MAX(CumNo!S$2:S$114))</f>
        <v>2.241323536207773E-3</v>
      </c>
      <c r="T36" s="4">
        <f>IF(CumNo!T36=ISBLANK(value),"FALSE",CumNo!T36/MAX(CumNo!T$2:T$114))</f>
        <v>0.10698597990252121</v>
      </c>
      <c r="U36" s="4">
        <f>IF(CumNo!U36=ISBLANK(value),"FALSE",CumNo!U36/MAX(CumNo!U$2:U$114))</f>
        <v>0</v>
      </c>
      <c r="V36" s="4">
        <f>IF(CumNo!V36=ISBLANK(value),"FALSE",CumNo!V36/MAX(CumNo!V$2:V$114))</f>
        <v>1.7799640770886261E-4</v>
      </c>
      <c r="W36" s="4">
        <f>IF(CumNo!W36=ISBLANK(value),"FALSE",CumNo!W36/MAX(CumNo!W$2:W$114))</f>
        <v>0</v>
      </c>
      <c r="X36" s="4">
        <f>IF(CumNo!X36=ISBLANK(value),"FALSE",CumNo!X36/MAX(CumNo!X$2:X$114))</f>
        <v>4.6272585428602055E-2</v>
      </c>
      <c r="Y36" s="4">
        <f>IF(CumNo!Y36=ISBLANK(value),"FALSE",CumNo!Y36/MAX(CumNo!Y$2:Y$114))</f>
        <v>1.3084356716947979E-4</v>
      </c>
      <c r="Z36" s="4">
        <f>IF(CumNo!Z36=ISBLANK(value),"FALSE",CumNo!Z36/MAX(CumNo!Z$2:Z$114))</f>
        <v>1.4231235337936248E-3</v>
      </c>
      <c r="AA36" s="4">
        <f>IF(CumNo!AA36=ISBLANK(value),"FALSE",CumNo!AA36/MAX(CumNo!AA$2:AA$114))</f>
        <v>4.8031508669687312E-5</v>
      </c>
      <c r="AB36" s="4">
        <f>IF(CumNo!AB36=ISBLANK(value),"FALSE",CumNo!AB36/MAX(CumNo!AB$2:AB$114))</f>
        <v>9.0934350450882825E-3</v>
      </c>
      <c r="AC36" s="4">
        <f>IF(CumNo!AC36=ISBLANK(value),"FALSE",CumNo!AC36/MAX(CumNo!AC$2:AC$114))</f>
        <v>1.1651164145484203E-4</v>
      </c>
      <c r="AD36" s="4">
        <f>IF(CumNo!AD36=ISBLANK(value),"FALSE",CumNo!AD36/MAX(CumNo!AD$2:AD$114))</f>
        <v>2.9444859243056798E-4</v>
      </c>
      <c r="AE36" s="4">
        <f>IF(CumNo!AE36=ISBLANK(value),"FALSE",CumNo!AE36/MAX(CumNo!AE$2:AE$114))</f>
        <v>1.7624872219676407E-5</v>
      </c>
      <c r="AF36" s="4">
        <f>IF(CumNo!AF36=ISBLANK(value),"FALSE",CumNo!AF36/MAX(CumNo!AF$2:AF$114))</f>
        <v>0.10946076494093883</v>
      </c>
      <c r="AG36" s="4">
        <f>IF(CumNo!AG36=ISBLANK(value),"FALSE",CumNo!AG36/MAX(CumNo!AG$2:AG$114))</f>
        <v>1.1234272019173157E-4</v>
      </c>
      <c r="AH36" s="4">
        <f>IF(CumNo!AH36=ISBLANK(value),"FALSE",CumNo!AH36/MAX(CumNo!AH$2:AH$114))</f>
        <v>1.3787398317937404E-4</v>
      </c>
      <c r="AI36" s="4">
        <f>IF(CumNo!AI36=ISBLANK(value),"FALSE",CumNo!AI36/MAX(CumNo!AI$2:AI$114))</f>
        <v>1.57870640796931E-5</v>
      </c>
      <c r="AJ36" s="4">
        <f>IF(CumNo!AJ36=ISBLANK(value),"FALSE",CumNo!AJ36/MAX(CumNo!AJ$2:AJ$114))</f>
        <v>4.9071084372822468E-5</v>
      </c>
    </row>
    <row r="37" spans="1:36" x14ac:dyDescent="0.25">
      <c r="A37" s="1">
        <v>44352</v>
      </c>
      <c r="B37" s="3">
        <v>156</v>
      </c>
      <c r="C37" s="4" t="str">
        <f>IF(CumNo!C37=ISBLANK(value),"FALSE",CumNo!C37/MAX(CumNo!C$2:C$114))</f>
        <v>FALSE</v>
      </c>
      <c r="D37" s="4">
        <f>IF(CumNo!D37=ISBLANK(value),"FALSE",CumNo!D37/MAX(CumNo!D$2:D$114))</f>
        <v>1.6472512235876896E-3</v>
      </c>
      <c r="E37" s="4">
        <f>IF(CumNo!E37=ISBLANK(value),"FALSE",CumNo!E37/MAX(CumNo!E$2:E$114))</f>
        <v>3.7474541751527496E-4</v>
      </c>
      <c r="F37" s="4">
        <f>IF(CumNo!F37=ISBLANK(value),"FALSE",CumNo!F37/MAX(CumNo!F$2:F$114))</f>
        <v>0</v>
      </c>
      <c r="G37" s="4">
        <f>IF(CumNo!G37=ISBLANK(value),"FALSE",CumNo!G37/MAX(CumNo!G$2:G$114))</f>
        <v>8.4709316721619124E-4</v>
      </c>
      <c r="H37" s="4" t="str">
        <f>IF(CumNo!H37=ISBLANK(value),"FALSE",CumNo!H37/MAX(CumNo!H$2:H$114))</f>
        <v>FALSE</v>
      </c>
      <c r="I37" s="4">
        <f>IF(CumNo!I37=ISBLANK(value),"FALSE",CumNo!I37/MAX(CumNo!I$2:I$114))</f>
        <v>2.3732648949968266E-3</v>
      </c>
      <c r="J37" s="4">
        <f>IF(CumNo!J37=ISBLANK(value),"FALSE",CumNo!J37/MAX(CumNo!J$2:J$114))</f>
        <v>6.829475072415986E-4</v>
      </c>
      <c r="K37" s="4">
        <f>IF(CumNo!K37=ISBLANK(value),"FALSE",CumNo!K37/MAX(CumNo!K$2:K$114))</f>
        <v>6.5285870505475858E-5</v>
      </c>
      <c r="L37" s="4">
        <f>IF(CumNo!L37=ISBLANK(value),"FALSE",CumNo!L37/MAX(CumNo!L$2:L$114))</f>
        <v>1.7574316290130797E-2</v>
      </c>
      <c r="M37" s="4">
        <f>IF(CumNo!M37=ISBLANK(value),"FALSE",CumNo!M37/MAX(CumNo!M$2:M$114))</f>
        <v>1.7409884065999288E-3</v>
      </c>
      <c r="N37" s="4">
        <f>IF(CumNo!N37=ISBLANK(value),"FALSE",CumNo!N37/MAX(CumNo!N$2:N$114))</f>
        <v>3.7371636552710258E-4</v>
      </c>
      <c r="O37" s="4">
        <f>IF(CumNo!O37=ISBLANK(value),"FALSE",CumNo!O37/MAX(CumNo!O$2:O$114))</f>
        <v>1.4439043172739086E-4</v>
      </c>
      <c r="P37" s="4">
        <f>IF(CumNo!P37=ISBLANK(value),"FALSE",CumNo!P37/MAX(CumNo!P$2:P$114))</f>
        <v>5.3203832001856334E-3</v>
      </c>
      <c r="Q37" s="4">
        <f>IF(CumNo!Q37=ISBLANK(value),"FALSE",CumNo!Q37/MAX(CumNo!Q$2:Q$114))</f>
        <v>5.0746659299434373E-3</v>
      </c>
      <c r="R37" s="4">
        <f>IF(CumNo!R37=ISBLANK(value),"FALSE",CumNo!R37/MAX(CumNo!R$2:R$114))</f>
        <v>9.8194382523406152E-3</v>
      </c>
      <c r="S37" s="4">
        <f>IF(CumNo!S37=ISBLANK(value),"FALSE",CumNo!S37/MAX(CumNo!S$2:S$114))</f>
        <v>7.9486113036646797E-3</v>
      </c>
      <c r="T37" s="4">
        <f>IF(CumNo!T37=ISBLANK(value),"FALSE",CumNo!T37/MAX(CumNo!T$2:T$114))</f>
        <v>0.13335639930200374</v>
      </c>
      <c r="U37" s="4">
        <f>IF(CumNo!U37=ISBLANK(value),"FALSE",CumNo!U37/MAX(CumNo!U$2:U$114))</f>
        <v>0</v>
      </c>
      <c r="V37" s="4">
        <f>IF(CumNo!V37=ISBLANK(value),"FALSE",CumNo!V37/MAX(CumNo!V$2:V$114))</f>
        <v>2.750853573682422E-4</v>
      </c>
      <c r="W37" s="4">
        <f>IF(CumNo!W37=ISBLANK(value),"FALSE",CumNo!W37/MAX(CumNo!W$2:W$114))</f>
        <v>0</v>
      </c>
      <c r="X37" s="4">
        <f>IF(CumNo!X37=ISBLANK(value),"FALSE",CumNo!X37/MAX(CumNo!X$2:X$114))</f>
        <v>4.7058683404995298E-2</v>
      </c>
      <c r="Y37" s="4">
        <f>IF(CumNo!Y37=ISBLANK(value),"FALSE",CumNo!Y37/MAX(CumNo!Y$2:Y$114))</f>
        <v>5.9814202134619333E-4</v>
      </c>
      <c r="Z37" s="4">
        <f>IF(CumNo!Z37=ISBLANK(value),"FALSE",CumNo!Z37/MAX(CumNo!Z$2:Z$114))</f>
        <v>1.4675961442246757E-3</v>
      </c>
      <c r="AA37" s="4">
        <f>IF(CumNo!AA37=ISBLANK(value),"FALSE",CumNo!AA37/MAX(CumNo!AA$2:AA$114))</f>
        <v>4.8031508669687312E-5</v>
      </c>
      <c r="AB37" s="4">
        <f>IF(CumNo!AB37=ISBLANK(value),"FALSE",CumNo!AB37/MAX(CumNo!AB$2:AB$114))</f>
        <v>1.9365648707132452E-2</v>
      </c>
      <c r="AC37" s="4">
        <f>IF(CumNo!AC37=ISBLANK(value),"FALSE",CumNo!AC37/MAX(CumNo!AC$2:AC$114))</f>
        <v>1.1651164145484203E-4</v>
      </c>
      <c r="AD37" s="4">
        <f>IF(CumNo!AD37=ISBLANK(value),"FALSE",CumNo!AD37/MAX(CumNo!AD$2:AD$114))</f>
        <v>2.9444859243056798E-4</v>
      </c>
      <c r="AE37" s="4">
        <f>IF(CumNo!AE37=ISBLANK(value),"FALSE",CumNo!AE37/MAX(CumNo!AE$2:AE$114))</f>
        <v>1.7624872219676407E-5</v>
      </c>
      <c r="AF37" s="4">
        <f>IF(CumNo!AF37=ISBLANK(value),"FALSE",CumNo!AF37/MAX(CumNo!AF$2:AF$114))</f>
        <v>0.12514820181794231</v>
      </c>
      <c r="AG37" s="4">
        <f>IF(CumNo!AG37=ISBLANK(value),"FALSE",CumNo!AG37/MAX(CumNo!AG$2:AG$114))</f>
        <v>1.1234272019173157E-4</v>
      </c>
      <c r="AH37" s="4">
        <f>IF(CumNo!AH37=ISBLANK(value),"FALSE",CumNo!AH37/MAX(CumNo!AH$2:AH$114))</f>
        <v>1.5166138149731145E-4</v>
      </c>
      <c r="AI37" s="4">
        <f>IF(CumNo!AI37=ISBLANK(value),"FALSE",CumNo!AI37/MAX(CumNo!AI$2:AI$114))</f>
        <v>1.57870640796931E-5</v>
      </c>
      <c r="AJ37" s="4">
        <f>IF(CumNo!AJ37=ISBLANK(value),"FALSE",CumNo!AJ37/MAX(CumNo!AJ$2:AJ$114))</f>
        <v>4.9071084372822468E-5</v>
      </c>
    </row>
    <row r="38" spans="1:36" x14ac:dyDescent="0.25">
      <c r="A38" s="1">
        <v>44353</v>
      </c>
      <c r="B38" s="3">
        <v>157</v>
      </c>
      <c r="C38" s="4" t="str">
        <f>IF(CumNo!C38=ISBLANK(value),"FALSE",CumNo!C38/MAX(CumNo!C$2:C$114))</f>
        <v>FALSE</v>
      </c>
      <c r="D38" s="4">
        <f>IF(CumNo!D38=ISBLANK(value),"FALSE",CumNo!D38/MAX(CumNo!D$2:D$114))</f>
        <v>1.6472512235876896E-3</v>
      </c>
      <c r="E38" s="4">
        <f>IF(CumNo!E38=ISBLANK(value),"FALSE",CumNo!E38/MAX(CumNo!E$2:E$114))</f>
        <v>4.39918533604888E-4</v>
      </c>
      <c r="F38" s="4">
        <f>IF(CumNo!F38=ISBLANK(value),"FALSE",CumNo!F38/MAX(CumNo!F$2:F$114))</f>
        <v>0</v>
      </c>
      <c r="G38" s="4">
        <f>IF(CumNo!G38=ISBLANK(value),"FALSE",CumNo!G38/MAX(CumNo!G$2:G$114))</f>
        <v>1.0686406109496566E-3</v>
      </c>
      <c r="H38" s="4" t="str">
        <f>IF(CumNo!H38=ISBLANK(value),"FALSE",CumNo!H38/MAX(CumNo!H$2:H$114))</f>
        <v>FALSE</v>
      </c>
      <c r="I38" s="4">
        <f>IF(CumNo!I38=ISBLANK(value),"FALSE",CumNo!I38/MAX(CumNo!I$2:I$114))</f>
        <v>3.615089549355631E-3</v>
      </c>
      <c r="J38" s="4">
        <f>IF(CumNo!J38=ISBLANK(value),"FALSE",CumNo!J38/MAX(CumNo!J$2:J$114))</f>
        <v>8.2424699149848102E-4</v>
      </c>
      <c r="K38" s="4">
        <f>IF(CumNo!K38=ISBLANK(value),"FALSE",CumNo!K38/MAX(CumNo!K$2:K$114))</f>
        <v>9.7928805758213774E-5</v>
      </c>
      <c r="L38" s="4">
        <f>IF(CumNo!L38=ISBLANK(value),"FALSE",CumNo!L38/MAX(CumNo!L$2:L$114))</f>
        <v>3.2057074910820452E-2</v>
      </c>
      <c r="M38" s="4">
        <f>IF(CumNo!M38=ISBLANK(value),"FALSE",CumNo!M38/MAX(CumNo!M$2:M$114))</f>
        <v>2.4136430182408104E-3</v>
      </c>
      <c r="N38" s="4">
        <f>IF(CumNo!N38=ISBLANK(value),"FALSE",CumNo!N38/MAX(CumNo!N$2:N$114))</f>
        <v>3.899649031587157E-4</v>
      </c>
      <c r="O38" s="4">
        <f>IF(CumNo!O38=ISBLANK(value),"FALSE",CumNo!O38/MAX(CumNo!O$2:O$114))</f>
        <v>2.6471579150021661E-4</v>
      </c>
      <c r="P38" s="4">
        <f>IF(CumNo!P38=ISBLANK(value),"FALSE",CumNo!P38/MAX(CumNo!P$2:P$114))</f>
        <v>1.463519740113369E-2</v>
      </c>
      <c r="Q38" s="4">
        <f>IF(CumNo!Q38=ISBLANK(value),"FALSE",CumNo!Q38/MAX(CumNo!Q$2:Q$114))</f>
        <v>5.0746659299434373E-3</v>
      </c>
      <c r="R38" s="4">
        <f>IF(CumNo!R38=ISBLANK(value),"FALSE",CumNo!R38/MAX(CumNo!R$2:R$114))</f>
        <v>2.2592510031208202E-2</v>
      </c>
      <c r="S38" s="4">
        <f>IF(CumNo!S38=ISBLANK(value),"FALSE",CumNo!S38/MAX(CumNo!S$2:S$114))</f>
        <v>9.9588705577891776E-3</v>
      </c>
      <c r="T38" s="4">
        <f>IF(CumNo!T38=ISBLANK(value),"FALSE",CumNo!T38/MAX(CumNo!T$2:T$114))</f>
        <v>0.15202479090197965</v>
      </c>
      <c r="U38" s="4">
        <f>IF(CumNo!U38=ISBLANK(value),"FALSE",CumNo!U38/MAX(CumNo!U$2:U$114))</f>
        <v>0</v>
      </c>
      <c r="V38" s="4">
        <f>IF(CumNo!V38=ISBLANK(value),"FALSE",CumNo!V38/MAX(CumNo!V$2:V$114))</f>
        <v>4.4175472095017718E-3</v>
      </c>
      <c r="W38" s="4">
        <f>IF(CumNo!W38=ISBLANK(value),"FALSE",CumNo!W38/MAX(CumNo!W$2:W$114))</f>
        <v>0</v>
      </c>
      <c r="X38" s="4">
        <f>IF(CumNo!X38=ISBLANK(value),"FALSE",CumNo!X38/MAX(CumNo!X$2:X$114))</f>
        <v>4.9274050429376243E-2</v>
      </c>
      <c r="Y38" s="4">
        <f>IF(CumNo!Y38=ISBLANK(value),"FALSE",CumNo!Y38/MAX(CumNo!Y$2:Y$114))</f>
        <v>1.2336679190265239E-3</v>
      </c>
      <c r="Z38" s="4">
        <f>IF(CumNo!Z38=ISBLANK(value),"FALSE",CumNo!Z38/MAX(CumNo!Z$2:Z$114))</f>
        <v>1.5676595176945399E-3</v>
      </c>
      <c r="AA38" s="4">
        <f>IF(CumNo!AA38=ISBLANK(value),"FALSE",CumNo!AA38/MAX(CumNo!AA$2:AA$114))</f>
        <v>6.4042011559583092E-5</v>
      </c>
      <c r="AB38" s="4">
        <f>IF(CumNo!AB38=ISBLANK(value),"FALSE",CumNo!AB38/MAX(CumNo!AB$2:AB$114))</f>
        <v>2.3861847146092768E-2</v>
      </c>
      <c r="AC38" s="4">
        <f>IF(CumNo!AC38=ISBLANK(value),"FALSE",CumNo!AC38/MAX(CumNo!AC$2:AC$114))</f>
        <v>1.1651164145484203E-4</v>
      </c>
      <c r="AD38" s="4">
        <f>IF(CumNo!AD38=ISBLANK(value),"FALSE",CumNo!AD38/MAX(CumNo!AD$2:AD$114))</f>
        <v>2.9444859243056798E-4</v>
      </c>
      <c r="AE38" s="4">
        <f>IF(CumNo!AE38=ISBLANK(value),"FALSE",CumNo!AE38/MAX(CumNo!AE$2:AE$114))</f>
        <v>6.3449539990835069E-4</v>
      </c>
      <c r="AF38" s="4">
        <f>IF(CumNo!AF38=ISBLANK(value),"FALSE",CumNo!AF38/MAX(CumNo!AF$2:AF$114))</f>
        <v>0.16506389145040179</v>
      </c>
      <c r="AG38" s="4">
        <f>IF(CumNo!AG38=ISBLANK(value),"FALSE",CumNo!AG38/MAX(CumNo!AG$2:AG$114))</f>
        <v>1.1234272019173157E-4</v>
      </c>
      <c r="AH38" s="4">
        <f>IF(CumNo!AH38=ISBLANK(value),"FALSE",CumNo!AH38/MAX(CumNo!AH$2:AH$114))</f>
        <v>2.6196056804081072E-4</v>
      </c>
      <c r="AI38" s="4">
        <f>IF(CumNo!AI38=ISBLANK(value),"FALSE",CumNo!AI38/MAX(CumNo!AI$2:AI$114))</f>
        <v>1.57870640796931E-5</v>
      </c>
      <c r="AJ38" s="4">
        <f>IF(CumNo!AJ38=ISBLANK(value),"FALSE",CumNo!AJ38/MAX(CumNo!AJ$2:AJ$114))</f>
        <v>6.8699518121951458E-5</v>
      </c>
    </row>
    <row r="39" spans="1:36" x14ac:dyDescent="0.25">
      <c r="A39" s="1">
        <v>44354</v>
      </c>
      <c r="B39" s="3">
        <v>158</v>
      </c>
      <c r="C39" s="4">
        <f>IF(CumNo!C39=ISBLANK(value),"FALSE",CumNo!C39/MAX(CumNo!C$2:C$114))</f>
        <v>4.3099732781656753E-5</v>
      </c>
      <c r="D39" s="4">
        <f>IF(CumNo!D39=ISBLANK(value),"FALSE",CumNo!D39/MAX(CumNo!D$2:D$114))</f>
        <v>1.7065048647239374E-3</v>
      </c>
      <c r="E39" s="4">
        <f>IF(CumNo!E39=ISBLANK(value),"FALSE",CumNo!E39/MAX(CumNo!E$2:E$114))</f>
        <v>7.1690427698574335E-4</v>
      </c>
      <c r="F39" s="4">
        <f>IF(CumNo!F39=ISBLANK(value),"FALSE",CumNo!F39/MAX(CumNo!F$2:F$114))</f>
        <v>0</v>
      </c>
      <c r="G39" s="4">
        <f>IF(CumNo!G39=ISBLANK(value),"FALSE",CumNo!G39/MAX(CumNo!G$2:G$114))</f>
        <v>1.2380592443928949E-3</v>
      </c>
      <c r="H39" s="4" t="str">
        <f>IF(CumNo!H39=ISBLANK(value),"FALSE",CumNo!H39/MAX(CumNo!H$2:H$114))</f>
        <v>FALSE</v>
      </c>
      <c r="I39" s="4">
        <f>IF(CumNo!I39=ISBLANK(value),"FALSE",CumNo!I39/MAX(CumNo!I$2:I$114))</f>
        <v>3.7806661699368049E-3</v>
      </c>
      <c r="J39" s="4">
        <f>IF(CumNo!J39=ISBLANK(value),"FALSE",CumNo!J39/MAX(CumNo!J$2:J$114))</f>
        <v>8.2424699149848102E-4</v>
      </c>
      <c r="K39" s="4">
        <f>IF(CumNo!K39=ISBLANK(value),"FALSE",CumNo!K39/MAX(CumNo!K$2:K$114))</f>
        <v>1.1425027338458274E-4</v>
      </c>
      <c r="L39" s="4">
        <f>IF(CumNo!L39=ISBLANK(value),"FALSE",CumNo!L39/MAX(CumNo!L$2:L$114))</f>
        <v>3.2199762187871579E-2</v>
      </c>
      <c r="M39" s="4">
        <f>IF(CumNo!M39=ISBLANK(value),"FALSE",CumNo!M39/MAX(CumNo!M$2:M$114))</f>
        <v>2.6708344873976179E-3</v>
      </c>
      <c r="N39" s="4">
        <f>IF(CumNo!N39=ISBLANK(value),"FALSE",CumNo!N39/MAX(CumNo!N$2:N$114))</f>
        <v>5.6869881710646037E-4</v>
      </c>
      <c r="O39" s="4">
        <f>IF(CumNo!O39=ISBLANK(value),"FALSE",CumNo!O39/MAX(CumNo!O$2:O$114))</f>
        <v>1.1069933099099967E-3</v>
      </c>
      <c r="P39" s="4">
        <f>IF(CumNo!P39=ISBLANK(value),"FALSE",CumNo!P39/MAX(CumNo!P$2:P$114))</f>
        <v>2.6386448768521895E-2</v>
      </c>
      <c r="Q39" s="4">
        <f>IF(CumNo!Q39=ISBLANK(value),"FALSE",CumNo!Q39/MAX(CumNo!Q$2:Q$114))</f>
        <v>9.058787605601035E-3</v>
      </c>
      <c r="R39" s="4">
        <f>IF(CumNo!R39=ISBLANK(value),"FALSE",CumNo!R39/MAX(CumNo!R$2:R$114))</f>
        <v>2.3372715113687027E-2</v>
      </c>
      <c r="S39" s="4">
        <f>IF(CumNo!S39=ISBLANK(value),"FALSE",CumNo!S39/MAX(CumNo!S$2:S$114))</f>
        <v>1.0860021257913952E-2</v>
      </c>
      <c r="T39" s="4">
        <f>IF(CumNo!T39=ISBLANK(value),"FALSE",CumNo!T39/MAX(CumNo!T$2:T$114))</f>
        <v>0.16571394187375896</v>
      </c>
      <c r="U39" s="4">
        <f>IF(CumNo!U39=ISBLANK(value),"FALSE",CumNo!U39/MAX(CumNo!U$2:U$114))</f>
        <v>3.8737811424333985E-4</v>
      </c>
      <c r="V39" s="4">
        <f>IF(CumNo!V39=ISBLANK(value),"FALSE",CumNo!V39/MAX(CumNo!V$2:V$114))</f>
        <v>4.5469991423809451E-3</v>
      </c>
      <c r="W39" s="4">
        <f>IF(CumNo!W39=ISBLANK(value),"FALSE",CumNo!W39/MAX(CumNo!W$2:W$114))</f>
        <v>0</v>
      </c>
      <c r="X39" s="4">
        <f>IF(CumNo!X39=ISBLANK(value),"FALSE",CumNo!X39/MAX(CumNo!X$2:X$114))</f>
        <v>5.6706249478912327E-2</v>
      </c>
      <c r="Y39" s="4">
        <f>IF(CumNo!Y39=ISBLANK(value),"FALSE",CumNo!Y39/MAX(CumNo!Y$2:Y$114))</f>
        <v>1.2336679190265239E-3</v>
      </c>
      <c r="Z39" s="4">
        <f>IF(CumNo!Z39=ISBLANK(value),"FALSE",CumNo!Z39/MAX(CumNo!Z$2:Z$114))</f>
        <v>1.7566681120265058E-3</v>
      </c>
      <c r="AA39" s="4">
        <f>IF(CumNo!AA39=ISBLANK(value),"FALSE",CumNo!AA39/MAX(CumNo!AA$2:AA$114))</f>
        <v>6.4042011559583092E-5</v>
      </c>
      <c r="AB39" s="4">
        <f>IF(CumNo!AB39=ISBLANK(value),"FALSE",CumNo!AB39/MAX(CumNo!AB$2:AB$114))</f>
        <v>2.9402106645785447E-2</v>
      </c>
      <c r="AC39" s="4">
        <f>IF(CumNo!AC39=ISBLANK(value),"FALSE",CumNo!AC39/MAX(CumNo!AC$2:AC$114))</f>
        <v>1.1651164145484203E-4</v>
      </c>
      <c r="AD39" s="4">
        <f>IF(CumNo!AD39=ISBLANK(value),"FALSE",CumNo!AD39/MAX(CumNo!AD$2:AD$114))</f>
        <v>2.9444859243056798E-4</v>
      </c>
      <c r="AE39" s="4">
        <f>IF(CumNo!AE39=ISBLANK(value),"FALSE",CumNo!AE39/MAX(CumNo!AE$2:AE$114))</f>
        <v>6.3449539990835069E-4</v>
      </c>
      <c r="AF39" s="4">
        <f>IF(CumNo!AF39=ISBLANK(value),"FALSE",CumNo!AF39/MAX(CumNo!AF$2:AF$114))</f>
        <v>0.16600799192025645</v>
      </c>
      <c r="AG39" s="4">
        <f>IF(CumNo!AG39=ISBLANK(value),"FALSE",CumNo!AG39/MAX(CumNo!AG$2:AG$114))</f>
        <v>1.1234272019173157E-4</v>
      </c>
      <c r="AH39" s="4">
        <f>IF(CumNo!AH39=ISBLANK(value),"FALSE",CumNo!AH39/MAX(CumNo!AH$2:AH$114))</f>
        <v>1.5345374327864331E-2</v>
      </c>
      <c r="AI39" s="4">
        <f>IF(CumNo!AI39=ISBLANK(value),"FALSE",CumNo!AI39/MAX(CumNo!AI$2:AI$114))</f>
        <v>1.57870640796931E-5</v>
      </c>
      <c r="AJ39" s="4">
        <f>IF(CumNo!AJ39=ISBLANK(value),"FALSE",CumNo!AJ39/MAX(CumNo!AJ$2:AJ$114))</f>
        <v>6.8699518121951458E-5</v>
      </c>
    </row>
    <row r="40" spans="1:36" x14ac:dyDescent="0.25">
      <c r="A40" s="1">
        <v>44355</v>
      </c>
      <c r="B40" s="3">
        <v>159</v>
      </c>
      <c r="C40" s="4">
        <f>IF(CumNo!C40=ISBLANK(value),"FALSE",CumNo!C40/MAX(CumNo!C$2:C$114))</f>
        <v>4.3099732781656753E-5</v>
      </c>
      <c r="D40" s="4">
        <f>IF(CumNo!D40=ISBLANK(value),"FALSE",CumNo!D40/MAX(CumNo!D$2:D$114))</f>
        <v>1.7302063211784365E-3</v>
      </c>
      <c r="E40" s="4">
        <f>IF(CumNo!E40=ISBLANK(value),"FALSE",CumNo!E40/MAX(CumNo!E$2:E$114))</f>
        <v>7.1690427698574335E-4</v>
      </c>
      <c r="F40" s="4">
        <f>IF(CumNo!F40=ISBLANK(value),"FALSE",CumNo!F40/MAX(CumNo!F$2:F$114))</f>
        <v>0</v>
      </c>
      <c r="G40" s="4">
        <f>IF(CumNo!G40=ISBLANK(value),"FALSE",CumNo!G40/MAX(CumNo!G$2:G$114))</f>
        <v>1.6420575241421552E-3</v>
      </c>
      <c r="H40" s="4" t="str">
        <f>IF(CumNo!H40=ISBLANK(value),"FALSE",CumNo!H40/MAX(CumNo!H$2:H$114))</f>
        <v>FALSE</v>
      </c>
      <c r="I40" s="4">
        <f>IF(CumNo!I40=ISBLANK(value),"FALSE",CumNo!I40/MAX(CumNo!I$2:I$114))</f>
        <v>6.333305737229903E-3</v>
      </c>
      <c r="J40" s="4">
        <f>IF(CumNo!J40=ISBLANK(value),"FALSE",CumNo!J40/MAX(CumNo!J$2:J$114))</f>
        <v>8.2424699149848102E-4</v>
      </c>
      <c r="K40" s="4">
        <f>IF(CumNo!K40=ISBLANK(value),"FALSE",CumNo!K40/MAX(CumNo!K$2:K$114))</f>
        <v>2.1217907914279651E-4</v>
      </c>
      <c r="L40" s="4">
        <f>IF(CumNo!L40=ISBLANK(value),"FALSE",CumNo!L40/MAX(CumNo!L$2:L$114))</f>
        <v>3.6575505350772891E-2</v>
      </c>
      <c r="M40" s="4">
        <f>IF(CumNo!M40=ISBLANK(value),"FALSE",CumNo!M40/MAX(CumNo!M$2:M$114))</f>
        <v>2.7104024057294346E-3</v>
      </c>
      <c r="N40" s="4">
        <f>IF(CumNo!N40=ISBLANK(value),"FALSE",CumNo!N40/MAX(CumNo!N$2:N$114))</f>
        <v>5.6869881710646037E-4</v>
      </c>
      <c r="O40" s="4">
        <f>IF(CumNo!O40=ISBLANK(value),"FALSE",CumNo!O40/MAX(CumNo!O$2:O$114))</f>
        <v>1.1551234538191269E-3</v>
      </c>
      <c r="P40" s="4">
        <f>IF(CumNo!P40=ISBLANK(value),"FALSE",CumNo!P40/MAX(CumNo!P$2:P$114))</f>
        <v>5.0568502005502704E-2</v>
      </c>
      <c r="Q40" s="4">
        <f>IF(CumNo!Q40=ISBLANK(value),"FALSE",CumNo!Q40/MAX(CumNo!Q$2:Q$114))</f>
        <v>9.1314905558867576E-3</v>
      </c>
      <c r="R40" s="4">
        <f>IF(CumNo!R40=ISBLANK(value),"FALSE",CumNo!R40/MAX(CumNo!R$2:R$114))</f>
        <v>2.5312082032991529E-2</v>
      </c>
      <c r="S40" s="4">
        <f>IF(CumNo!S40=ISBLANK(value),"FALSE",CumNo!S40/MAX(CumNo!S$2:S$114))</f>
        <v>2.8212948842367948E-2</v>
      </c>
      <c r="T40" s="4">
        <f>IF(CumNo!T40=ISBLANK(value),"FALSE",CumNo!T40/MAX(CumNo!T$2:T$114))</f>
        <v>0.18540525904085686</v>
      </c>
      <c r="U40" s="4">
        <f>IF(CumNo!U40=ISBLANK(value),"FALSE",CumNo!U40/MAX(CumNo!U$2:U$114))</f>
        <v>3.8737811424333985E-4</v>
      </c>
      <c r="V40" s="4">
        <f>IF(CumNo!V40=ISBLANK(value),"FALSE",CumNo!V40/MAX(CumNo!V$2:V$114))</f>
        <v>4.5469991423809451E-3</v>
      </c>
      <c r="W40" s="4">
        <f>IF(CumNo!W40=ISBLANK(value),"FALSE",CumNo!W40/MAX(CumNo!W$2:W$114))</f>
        <v>0</v>
      </c>
      <c r="X40" s="4">
        <f>IF(CumNo!X40=ISBLANK(value),"FALSE",CumNo!X40/MAX(CumNo!X$2:X$114))</f>
        <v>6.1351373884872377E-2</v>
      </c>
      <c r="Y40" s="4">
        <f>IF(CumNo!Y40=ISBLANK(value),"FALSE",CumNo!Y40/MAX(CumNo!Y$2:Y$114))</f>
        <v>1.9065776930409914E-3</v>
      </c>
      <c r="Z40" s="4">
        <f>IF(CumNo!Z40=ISBLANK(value),"FALSE",CumNo!Z40/MAX(CumNo!Z$2:Z$114))</f>
        <v>2.2013942163370136E-3</v>
      </c>
      <c r="AA40" s="4">
        <f>IF(CumNo!AA40=ISBLANK(value),"FALSE",CumNo!AA40/MAX(CumNo!AA$2:AA$114))</f>
        <v>1.2808402311916618E-4</v>
      </c>
      <c r="AB40" s="4">
        <f>IF(CumNo!AB40=ISBLANK(value),"FALSE",CumNo!AB40/MAX(CumNo!AB$2:AB$114))</f>
        <v>4.5079862251298765E-2</v>
      </c>
      <c r="AC40" s="4">
        <f>IF(CumNo!AC40=ISBLANK(value),"FALSE",CumNo!AC40/MAX(CumNo!AC$2:AC$114))</f>
        <v>1.3593024836398236E-4</v>
      </c>
      <c r="AD40" s="4">
        <f>IF(CumNo!AD40=ISBLANK(value),"FALSE",CumNo!AD40/MAX(CumNo!AD$2:AD$114))</f>
        <v>3.2599665590527167E-4</v>
      </c>
      <c r="AE40" s="4">
        <f>IF(CumNo!AE40=ISBLANK(value),"FALSE",CumNo!AE40/MAX(CumNo!AE$2:AE$114))</f>
        <v>6.3449539990835069E-4</v>
      </c>
      <c r="AF40" s="4">
        <f>IF(CumNo!AF40=ISBLANK(value),"FALSE",CumNo!AF40/MAX(CumNo!AF$2:AF$114))</f>
        <v>0.169586791375752</v>
      </c>
      <c r="AG40" s="4">
        <f>IF(CumNo!AG40=ISBLANK(value),"FALSE",CumNo!AG40/MAX(CumNo!AG$2:AG$114))</f>
        <v>1.1234272019173157E-4</v>
      </c>
      <c r="AH40" s="4">
        <f>IF(CumNo!AH40=ISBLANK(value),"FALSE",CumNo!AH40/MAX(CumNo!AH$2:AH$114))</f>
        <v>1.5372949124500207E-2</v>
      </c>
      <c r="AI40" s="4">
        <f>IF(CumNo!AI40=ISBLANK(value),"FALSE",CumNo!AI40/MAX(CumNo!AI$2:AI$114))</f>
        <v>3.15741281593862E-5</v>
      </c>
      <c r="AJ40" s="4">
        <f>IF(CumNo!AJ40=ISBLANK(value),"FALSE",CumNo!AJ40/MAX(CumNo!AJ$2:AJ$114))</f>
        <v>6.8699518121951458E-5</v>
      </c>
    </row>
    <row r="41" spans="1:36" x14ac:dyDescent="0.25">
      <c r="A41" s="1">
        <v>44356</v>
      </c>
      <c r="B41" s="3">
        <v>160</v>
      </c>
      <c r="C41" s="4">
        <f>IF(CumNo!C41=ISBLANK(value),"FALSE",CumNo!C41/MAX(CumNo!C$2:C$114))</f>
        <v>4.3099732781656753E-5</v>
      </c>
      <c r="D41" s="4">
        <f>IF(CumNo!D41=ISBLANK(value),"FALSE",CumNo!D41/MAX(CumNo!D$2:D$114))</f>
        <v>1.7302063211784365E-3</v>
      </c>
      <c r="E41" s="4">
        <f>IF(CumNo!E41=ISBLANK(value),"FALSE",CumNo!E41/MAX(CumNo!E$2:E$114))</f>
        <v>9.6130346232179223E-4</v>
      </c>
      <c r="F41" s="4">
        <f>IF(CumNo!F41=ISBLANK(value),"FALSE",CumNo!F41/MAX(CumNo!F$2:F$114))</f>
        <v>0</v>
      </c>
      <c r="G41" s="4">
        <f>IF(CumNo!G41=ISBLANK(value),"FALSE",CumNo!G41/MAX(CumNo!G$2:G$114))</f>
        <v>2.1633456270444269E-3</v>
      </c>
      <c r="H41" s="4" t="str">
        <f>IF(CumNo!H41=ISBLANK(value),"FALSE",CumNo!H41/MAX(CumNo!H$2:H$114))</f>
        <v>FALSE</v>
      </c>
      <c r="I41" s="4">
        <f>IF(CumNo!I41=ISBLANK(value),"FALSE",CumNo!I41/MAX(CumNo!I$2:I$114))</f>
        <v>6.3609018406600992E-3</v>
      </c>
      <c r="J41" s="4">
        <f>IF(CumNo!J41=ISBLANK(value),"FALSE",CumNo!J41/MAX(CumNo!J$2:J$114))</f>
        <v>3.6737865906789442E-3</v>
      </c>
      <c r="K41" s="4">
        <f>IF(CumNo!K41=ISBLANK(value),"FALSE",CumNo!K41/MAX(CumNo!K$2:K$114))</f>
        <v>2.1217907914279651E-4</v>
      </c>
      <c r="L41" s="4">
        <f>IF(CumNo!L41=ISBLANK(value),"FALSE",CumNo!L41/MAX(CumNo!L$2:L$114))</f>
        <v>6.4898929845422115E-2</v>
      </c>
      <c r="M41" s="4">
        <f>IF(CumNo!M41=ISBLANK(value),"FALSE",CumNo!M41/MAX(CumNo!M$2:M$114))</f>
        <v>3.0269457523839673E-3</v>
      </c>
      <c r="N41" s="4">
        <f>IF(CumNo!N41=ISBLANK(value),"FALSE",CumNo!N41/MAX(CumNo!N$2:N$114))</f>
        <v>5.6869881710646037E-4</v>
      </c>
      <c r="O41" s="4">
        <f>IF(CumNo!O41=ISBLANK(value),"FALSE",CumNo!O41/MAX(CumNo!O$2:O$114))</f>
        <v>5.2702507580497668E-3</v>
      </c>
      <c r="P41" s="4">
        <f>IF(CumNo!P41=ISBLANK(value),"FALSE",CumNo!P41/MAX(CumNo!P$2:P$114))</f>
        <v>5.8789405641926612E-2</v>
      </c>
      <c r="Q41" s="4">
        <f>IF(CumNo!Q41=ISBLANK(value),"FALSE",CumNo!Q41/MAX(CumNo!Q$2:Q$114))</f>
        <v>1.6997949776801944E-2</v>
      </c>
      <c r="R41" s="4">
        <f>IF(CumNo!R41=ISBLANK(value),"FALSE",CumNo!R41/MAX(CumNo!R$2:R$114))</f>
        <v>3.6012037449843957E-2</v>
      </c>
      <c r="S41" s="4">
        <f>IF(CumNo!S41=ISBLANK(value),"FALSE",CumNo!S41/MAX(CumNo!S$2:S$114))</f>
        <v>2.8282268126992929E-2</v>
      </c>
      <c r="T41" s="4">
        <f>IF(CumNo!T41=ISBLANK(value),"FALSE",CumNo!T41/MAX(CumNo!T$2:T$114))</f>
        <v>0.20575846922197485</v>
      </c>
      <c r="U41" s="4">
        <f>IF(CumNo!U41=ISBLANK(value),"FALSE",CumNo!U41/MAX(CumNo!U$2:U$114))</f>
        <v>3.9844606036457814E-4</v>
      </c>
      <c r="V41" s="4">
        <f>IF(CumNo!V41=ISBLANK(value),"FALSE",CumNo!V41/MAX(CumNo!V$2:V$114))</f>
        <v>4.7249955500898071E-3</v>
      </c>
      <c r="W41" s="4">
        <f>IF(CumNo!W41=ISBLANK(value),"FALSE",CumNo!W41/MAX(CumNo!W$2:W$114))</f>
        <v>0</v>
      </c>
      <c r="X41" s="4">
        <f>IF(CumNo!X41=ISBLANK(value),"FALSE",CumNo!X41/MAX(CumNo!X$2:X$114))</f>
        <v>6.5007920532640928E-2</v>
      </c>
      <c r="Y41" s="4">
        <f>IF(CumNo!Y41=ISBLANK(value),"FALSE",CumNo!Y41/MAX(CumNo!Y$2:Y$114))</f>
        <v>5.6449653264547001E-3</v>
      </c>
      <c r="Z41" s="4">
        <f>IF(CumNo!Z41=ISBLANK(value),"FALSE",CumNo!Z41/MAX(CumNo!Z$2:Z$114))</f>
        <v>2.2236305215525389E-3</v>
      </c>
      <c r="AA41" s="4">
        <f>IF(CumNo!AA41=ISBLANK(value),"FALSE",CumNo!AA41/MAX(CumNo!AA$2:AA$114))</f>
        <v>1.4409452600906196E-4</v>
      </c>
      <c r="AB41" s="4">
        <f>IF(CumNo!AB41=ISBLANK(value),"FALSE",CumNo!AB41/MAX(CumNo!AB$2:AB$114))</f>
        <v>5.1697862200779675E-2</v>
      </c>
      <c r="AC41" s="4">
        <f>IF(CumNo!AC41=ISBLANK(value),"FALSE",CumNo!AC41/MAX(CumNo!AC$2:AC$114))</f>
        <v>4.5633726236479793E-4</v>
      </c>
      <c r="AD41" s="4">
        <f>IF(CumNo!AD41=ISBLANK(value),"FALSE",CumNo!AD41/MAX(CumNo!AD$2:AD$114))</f>
        <v>3.2599665590527167E-4</v>
      </c>
      <c r="AE41" s="4">
        <f>IF(CumNo!AE41=ISBLANK(value),"FALSE",CumNo!AE41/MAX(CumNo!AE$2:AE$114))</f>
        <v>6.3449539990835069E-4</v>
      </c>
      <c r="AF41" s="4">
        <f>IF(CumNo!AF41=ISBLANK(value),"FALSE",CumNo!AF41/MAX(CumNo!AF$2:AF$114))</f>
        <v>0.17092609669345277</v>
      </c>
      <c r="AG41" s="4">
        <f>IF(CumNo!AG41=ISBLANK(value),"FALSE",CumNo!AG41/MAX(CumNo!AG$2:AG$114))</f>
        <v>1.8723786698621929E-4</v>
      </c>
      <c r="AH41" s="4">
        <f>IF(CumNo!AH41=ISBLANK(value),"FALSE",CumNo!AH41/MAX(CumNo!AH$2:AH$114))</f>
        <v>1.5414311319454019E-2</v>
      </c>
      <c r="AI41" s="4">
        <f>IF(CumNo!AI41=ISBLANK(value),"FALSE",CumNo!AI41/MAX(CumNo!AI$2:AI$114))</f>
        <v>3.15741281593862E-5</v>
      </c>
      <c r="AJ41" s="4">
        <f>IF(CumNo!AJ41=ISBLANK(value),"FALSE",CumNo!AJ41/MAX(CumNo!AJ$2:AJ$114))</f>
        <v>6.8699518121951458E-5</v>
      </c>
    </row>
    <row r="42" spans="1:36" x14ac:dyDescent="0.25">
      <c r="A42" s="1">
        <v>44357</v>
      </c>
      <c r="B42" s="3">
        <v>161</v>
      </c>
      <c r="C42" s="4">
        <f>IF(CumNo!C42=ISBLANK(value),"FALSE",CumNo!C42/MAX(CumNo!C$2:C$114))</f>
        <v>6.464959917248513E-5</v>
      </c>
      <c r="D42" s="4">
        <f>IF(CumNo!D42=ISBLANK(value),"FALSE",CumNo!D42/MAX(CumNo!D$2:D$114))</f>
        <v>1.7894599623146843E-3</v>
      </c>
      <c r="E42" s="4">
        <f>IF(CumNo!E42=ISBLANK(value),"FALSE",CumNo!E42/MAX(CumNo!E$2:E$114))</f>
        <v>9.9389002036659869E-4</v>
      </c>
      <c r="F42" s="4">
        <f>IF(CumNo!F42=ISBLANK(value),"FALSE",CumNo!F42/MAX(CumNo!F$2:F$114))</f>
        <v>2.8679180349025625E-5</v>
      </c>
      <c r="G42" s="4">
        <f>IF(CumNo!G42=ISBLANK(value),"FALSE",CumNo!G42/MAX(CumNo!G$2:G$114))</f>
        <v>3.2319862379940833E-3</v>
      </c>
      <c r="H42" s="4">
        <f>IF(CumNo!H42=ISBLANK(value),"FALSE",CumNo!H42/MAX(CumNo!H$2:H$114))</f>
        <v>6.005474158750604E-3</v>
      </c>
      <c r="I42" s="4">
        <f>IF(CumNo!I42=ISBLANK(value),"FALSE",CumNo!I42/MAX(CumNo!I$2:I$114))</f>
        <v>1.0596903717195133E-2</v>
      </c>
      <c r="J42" s="4">
        <f>IF(CumNo!J42=ISBLANK(value),"FALSE",CumNo!J42/MAX(CumNo!J$2:J$114))</f>
        <v>3.7915361608930128E-3</v>
      </c>
      <c r="K42" s="4">
        <f>IF(CumNo!K42=ISBLANK(value),"FALSE",CumNo!K42/MAX(CumNo!K$2:K$114))</f>
        <v>2.1217907914279651E-4</v>
      </c>
      <c r="L42" s="4">
        <f>IF(CumNo!L42=ISBLANK(value),"FALSE",CumNo!L42/MAX(CumNo!L$2:L$114))</f>
        <v>6.4970273483947683E-2</v>
      </c>
      <c r="M42" s="4">
        <f>IF(CumNo!M42=ISBLANK(value),"FALSE",CumNo!M42/MAX(CumNo!M$2:M$114))</f>
        <v>3.0269457523839673E-3</v>
      </c>
      <c r="N42" s="4">
        <f>IF(CumNo!N42=ISBLANK(value),"FALSE",CumNo!N42/MAX(CumNo!N$2:N$114))</f>
        <v>5.6869881710646037E-4</v>
      </c>
      <c r="O42" s="4">
        <f>IF(CumNo!O42=ISBLANK(value),"FALSE",CumNo!O42/MAX(CumNo!O$2:O$114))</f>
        <v>1.8433845117196899E-2</v>
      </c>
      <c r="P42" s="4">
        <f>IF(CumNo!P42=ISBLANK(value),"FALSE",CumNo!P42/MAX(CumNo!P$2:P$114))</f>
        <v>7.1982630026187558E-2</v>
      </c>
      <c r="Q42" s="4">
        <f>IF(CumNo!Q42=ISBLANK(value),"FALSE",CumNo!Q42/MAX(CumNo!Q$2:Q$114))</f>
        <v>2.8383231791546101E-2</v>
      </c>
      <c r="R42" s="4">
        <f>IF(CumNo!R42=ISBLANK(value),"FALSE",CumNo!R42/MAX(CumNo!R$2:R$114))</f>
        <v>4.0626393223361569E-2</v>
      </c>
      <c r="S42" s="4">
        <f>IF(CumNo!S42=ISBLANK(value),"FALSE",CumNo!S42/MAX(CumNo!S$2:S$114))</f>
        <v>3.204861592495032E-2</v>
      </c>
      <c r="T42" s="4">
        <f>IF(CumNo!T42=ISBLANK(value),"FALSE",CumNo!T42/MAX(CumNo!T$2:T$114))</f>
        <v>0.21490462723388892</v>
      </c>
      <c r="U42" s="4">
        <f>IF(CumNo!U42=ISBLANK(value),"FALSE",CumNo!U42/MAX(CumNo!U$2:U$114))</f>
        <v>3.9844606036457814E-4</v>
      </c>
      <c r="V42" s="4">
        <f>IF(CumNo!V42=ISBLANK(value),"FALSE",CumNo!V42/MAX(CumNo!V$2:V$114))</f>
        <v>8.7218239777342669E-3</v>
      </c>
      <c r="W42" s="4">
        <f>IF(CumNo!W42=ISBLANK(value),"FALSE",CumNo!W42/MAX(CumNo!W$2:W$114))</f>
        <v>0</v>
      </c>
      <c r="X42" s="4">
        <f>IF(CumNo!X42=ISBLANK(value),"FALSE",CumNo!X42/MAX(CumNo!X$2:X$114))</f>
        <v>6.8450076823211331E-2</v>
      </c>
      <c r="Y42" s="4">
        <f>IF(CumNo!Y42=ISBLANK(value),"FALSE",CumNo!Y42/MAX(CumNo!Y$2:Y$114))</f>
        <v>9.4955045888708203E-3</v>
      </c>
      <c r="Z42" s="4">
        <f>IF(CumNo!Z42=ISBLANK(value),"FALSE",CumNo!Z42/MAX(CumNo!Z$2:Z$114))</f>
        <v>5.9704479503685671E-3</v>
      </c>
      <c r="AA42" s="4">
        <f>IF(CumNo!AA42=ISBLANK(value),"FALSE",CumNo!AA42/MAX(CumNo!AA$2:AA$114))</f>
        <v>1.6010502889895773E-4</v>
      </c>
      <c r="AB42" s="4">
        <f>IF(CumNo!AB42=ISBLANK(value),"FALSE",CumNo!AB42/MAX(CumNo!AB$2:AB$114))</f>
        <v>6.2306869753382677E-2</v>
      </c>
      <c r="AC42" s="4">
        <f>IF(CumNo!AC42=ISBLANK(value),"FALSE",CumNo!AC42/MAX(CumNo!AC$2:AC$114))</f>
        <v>9.7287220614793099E-3</v>
      </c>
      <c r="AD42" s="4">
        <f>IF(CumNo!AD42=ISBLANK(value),"FALSE",CumNo!AD42/MAX(CumNo!AD$2:AD$114))</f>
        <v>7.6766954455112361E-4</v>
      </c>
      <c r="AE42" s="4">
        <f>IF(CumNo!AE42=ISBLANK(value),"FALSE",CumNo!AE42/MAX(CumNo!AE$2:AE$114))</f>
        <v>6.3449539990835069E-4</v>
      </c>
      <c r="AF42" s="4">
        <f>IF(CumNo!AF42=ISBLANK(value),"FALSE",CumNo!AF42/MAX(CumNo!AF$2:AF$114))</f>
        <v>0.17550388618100382</v>
      </c>
      <c r="AG42" s="4">
        <f>IF(CumNo!AG42=ISBLANK(value),"FALSE",CumNo!AG42/MAX(CumNo!AG$2:AG$114))</f>
        <v>5.2426602756141399E-4</v>
      </c>
      <c r="AH42" s="4">
        <f>IF(CumNo!AH42=ISBLANK(value),"FALSE",CumNo!AH42/MAX(CumNo!AH$2:AH$114))</f>
        <v>2.4196884047980146E-2</v>
      </c>
      <c r="AI42" s="4">
        <f>IF(CumNo!AI42=ISBLANK(value),"FALSE",CumNo!AI42/MAX(CumNo!AI$2:AI$114))</f>
        <v>3.15741281593862E-5</v>
      </c>
      <c r="AJ42" s="4">
        <f>IF(CumNo!AJ42=ISBLANK(value),"FALSE",CumNo!AJ42/MAX(CumNo!AJ$2:AJ$114))</f>
        <v>6.8699518121951458E-5</v>
      </c>
    </row>
    <row r="43" spans="1:36" x14ac:dyDescent="0.25">
      <c r="A43" s="1">
        <v>44358</v>
      </c>
      <c r="B43" s="3">
        <v>162</v>
      </c>
      <c r="C43" s="4">
        <f>IF(CumNo!C43=ISBLANK(value),"FALSE",CumNo!C43/MAX(CumNo!C$2:C$114))</f>
        <v>8.6199465563313506E-5</v>
      </c>
      <c r="D43" s="4">
        <f>IF(CumNo!D43=ISBLANK(value),"FALSE",CumNo!D43/MAX(CumNo!D$2:D$114))</f>
        <v>1.3012099593520022E-2</v>
      </c>
      <c r="E43" s="4">
        <f>IF(CumNo!E43=ISBLANK(value),"FALSE",CumNo!E43/MAX(CumNo!E$2:E$114))</f>
        <v>1.0101832993890021E-3</v>
      </c>
      <c r="F43" s="4">
        <f>IF(CumNo!F43=ISBLANK(value),"FALSE",CumNo!F43/MAX(CumNo!F$2:F$114))</f>
        <v>2.8679180349025625E-5</v>
      </c>
      <c r="G43" s="4">
        <f>IF(CumNo!G43=ISBLANK(value),"FALSE",CumNo!G43/MAX(CumNo!G$2:G$114))</f>
        <v>5.0043657878618064E-3</v>
      </c>
      <c r="H43" s="4">
        <f>IF(CumNo!H43=ISBLANK(value),"FALSE",CumNo!H43/MAX(CumNo!H$2:H$114))</f>
        <v>6.3918853646755753E-3</v>
      </c>
      <c r="I43" s="4">
        <f>IF(CumNo!I43=ISBLANK(value),"FALSE",CumNo!I43/MAX(CumNo!I$2:I$114))</f>
        <v>1.0886662803212186E-2</v>
      </c>
      <c r="J43" s="4">
        <f>IF(CumNo!J43=ISBLANK(value),"FALSE",CumNo!J43/MAX(CumNo!J$2:J$114))</f>
        <v>4.3567340979205425E-3</v>
      </c>
      <c r="K43" s="4">
        <f>IF(CumNo!K43=ISBLANK(value),"FALSE",CumNo!K43/MAX(CumNo!K$2:K$114))</f>
        <v>2.1217907914279651E-4</v>
      </c>
      <c r="L43" s="4">
        <f>IF(CumNo!L43=ISBLANK(value),"FALSE",CumNo!L43/MAX(CumNo!L$2:L$114))</f>
        <v>6.4970273483947683E-2</v>
      </c>
      <c r="M43" s="4">
        <f>IF(CumNo!M43=ISBLANK(value),"FALSE",CumNo!M43/MAX(CumNo!M$2:M$114))</f>
        <v>8.9819174613223595E-3</v>
      </c>
      <c r="N43" s="4">
        <f>IF(CumNo!N43=ISBLANK(value),"FALSE",CumNo!N43/MAX(CumNo!N$2:N$114))</f>
        <v>5.6869881710646037E-4</v>
      </c>
      <c r="O43" s="4">
        <f>IF(CumNo!O43=ISBLANK(value),"FALSE",CumNo!O43/MAX(CumNo!O$2:O$114))</f>
        <v>1.8433845117196899E-2</v>
      </c>
      <c r="P43" s="4">
        <f>IF(CumNo!P43=ISBLANK(value),"FALSE",CumNo!P43/MAX(CumNo!P$2:P$114))</f>
        <v>7.4932873669904199E-2</v>
      </c>
      <c r="Q43" s="4">
        <f>IF(CumNo!Q43=ISBLANK(value),"FALSE",CumNo!Q43/MAX(CumNo!Q$2:Q$114))</f>
        <v>2.899393657394617E-2</v>
      </c>
      <c r="R43" s="4">
        <f>IF(CumNo!R43=ISBLANK(value),"FALSE",CumNo!R43/MAX(CumNo!R$2:R$114))</f>
        <v>4.5675434685688812E-2</v>
      </c>
      <c r="S43" s="4">
        <f>IF(CumNo!S43=ISBLANK(value),"FALSE",CumNo!S43/MAX(CumNo!S$2:S$114))</f>
        <v>3.5237303017699527E-2</v>
      </c>
      <c r="T43" s="4">
        <f>IF(CumNo!T43=ISBLANK(value),"FALSE",CumNo!T43/MAX(CumNo!T$2:T$114))</f>
        <v>0.2195228353089837</v>
      </c>
      <c r="U43" s="4">
        <f>IF(CumNo!U43=ISBLANK(value),"FALSE",CumNo!U43/MAX(CumNo!U$2:U$114))</f>
        <v>3.9844606036457814E-4</v>
      </c>
      <c r="V43" s="4">
        <f>IF(CumNo!V43=ISBLANK(value),"FALSE",CumNo!V43/MAX(CumNo!V$2:V$114))</f>
        <v>1.1181410702438551E-2</v>
      </c>
      <c r="W43" s="4">
        <f>IF(CumNo!W43=ISBLANK(value),"FALSE",CumNo!W43/MAX(CumNo!W$2:W$114))</f>
        <v>0</v>
      </c>
      <c r="X43" s="4">
        <f>IF(CumNo!X43=ISBLANK(value),"FALSE",CumNo!X43/MAX(CumNo!X$2:X$114))</f>
        <v>7.4822234662156525E-2</v>
      </c>
      <c r="Y43" s="4">
        <f>IF(CumNo!Y43=ISBLANK(value),"FALSE",CumNo!Y43/MAX(CumNo!Y$2:Y$114))</f>
        <v>9.4955045888708203E-3</v>
      </c>
      <c r="Z43" s="4">
        <f>IF(CumNo!Z43=ISBLANK(value),"FALSE",CumNo!Z43/MAX(CumNo!Z$2:Z$114))</f>
        <v>9.7395016844001193E-3</v>
      </c>
      <c r="AA43" s="4">
        <f>IF(CumNo!AA43=ISBLANK(value),"FALSE",CumNo!AA43/MAX(CumNo!AA$2:AA$114))</f>
        <v>1.6010502889895773E-4</v>
      </c>
      <c r="AB43" s="4">
        <f>IF(CumNo!AB43=ISBLANK(value),"FALSE",CumNo!AB43/MAX(CumNo!AB$2:AB$114))</f>
        <v>7.6266976517045976E-2</v>
      </c>
      <c r="AC43" s="4">
        <f>IF(CumNo!AC43=ISBLANK(value),"FALSE",CumNo!AC43/MAX(CumNo!AC$2:AC$114))</f>
        <v>1.209779210439443E-2</v>
      </c>
      <c r="AD43" s="4">
        <f>IF(CumNo!AD43=ISBLANK(value),"FALSE",CumNo!AD43/MAX(CumNo!AD$2:AD$114))</f>
        <v>5.2264625156425819E-3</v>
      </c>
      <c r="AE43" s="4">
        <f>IF(CumNo!AE43=ISBLANK(value),"FALSE",CumNo!AE43/MAX(CumNo!AE$2:AE$114))</f>
        <v>6.3449539990835069E-4</v>
      </c>
      <c r="AF43" s="4">
        <f>IF(CumNo!AF43=ISBLANK(value),"FALSE",CumNo!AF43/MAX(CumNo!AF$2:AF$114))</f>
        <v>0.17685416941114479</v>
      </c>
      <c r="AG43" s="4">
        <f>IF(CumNo!AG43=ISBLANK(value),"FALSE",CumNo!AG43/MAX(CumNo!AG$2:AG$114))</f>
        <v>5.6171360095865787E-4</v>
      </c>
      <c r="AH43" s="4">
        <f>IF(CumNo!AH43=ISBLANK(value),"FALSE",CumNo!AH43/MAX(CumNo!AH$2:AH$114))</f>
        <v>2.4196884047980146E-2</v>
      </c>
      <c r="AI43" s="4">
        <f>IF(CumNo!AI43=ISBLANK(value),"FALSE",CumNo!AI43/MAX(CumNo!AI$2:AI$114))</f>
        <v>3.15741281593862E-5</v>
      </c>
      <c r="AJ43" s="4">
        <f>IF(CumNo!AJ43=ISBLANK(value),"FALSE",CumNo!AJ43/MAX(CumNo!AJ$2:AJ$114))</f>
        <v>4.3182554248083775E-4</v>
      </c>
    </row>
    <row r="44" spans="1:36" x14ac:dyDescent="0.25">
      <c r="A44" s="1">
        <v>44359</v>
      </c>
      <c r="B44" s="3">
        <v>163</v>
      </c>
      <c r="C44" s="4">
        <f>IF(CumNo!C44=ISBLANK(value),"FALSE",CumNo!C44/MAX(CumNo!C$2:C$114))</f>
        <v>8.6199465563313506E-5</v>
      </c>
      <c r="D44" s="4">
        <f>IF(CumNo!D44=ISBLANK(value),"FALSE",CumNo!D44/MAX(CumNo!D$2:D$114))</f>
        <v>2.1011341146913477E-2</v>
      </c>
      <c r="E44" s="4">
        <f>IF(CumNo!E44=ISBLANK(value),"FALSE",CumNo!E44/MAX(CumNo!E$2:E$114))</f>
        <v>1.0101832993890021E-3</v>
      </c>
      <c r="F44" s="4">
        <f>IF(CumNo!F44=ISBLANK(value),"FALSE",CumNo!F44/MAX(CumNo!F$2:F$114))</f>
        <v>7.1697950872564065E-5</v>
      </c>
      <c r="G44" s="4">
        <f>IF(CumNo!G44=ISBLANK(value),"FALSE",CumNo!G44/MAX(CumNo!G$2:G$114))</f>
        <v>7.5977740998006077E-3</v>
      </c>
      <c r="H44" s="4">
        <f>IF(CumNo!H44=ISBLANK(value),"FALSE",CumNo!H44/MAX(CumNo!H$2:H$114))</f>
        <v>7.2452101110932216E-3</v>
      </c>
      <c r="I44" s="4">
        <f>IF(CumNo!I44=ISBLANK(value),"FALSE",CumNo!I44/MAX(CumNo!I$2:I$114))</f>
        <v>1.6309297127245635E-2</v>
      </c>
      <c r="J44" s="4">
        <f>IF(CumNo!J44=ISBLANK(value),"FALSE",CumNo!J44/MAX(CumNo!J$2:J$114))</f>
        <v>4.3567340979205425E-3</v>
      </c>
      <c r="K44" s="4">
        <f>IF(CumNo!K44=ISBLANK(value),"FALSE",CumNo!K44/MAX(CumNo!K$2:K$114))</f>
        <v>2.1217907914279651E-4</v>
      </c>
      <c r="L44" s="4">
        <f>IF(CumNo!L44=ISBLANK(value),"FALSE",CumNo!L44/MAX(CumNo!L$2:L$114))</f>
        <v>6.5493460166468495E-2</v>
      </c>
      <c r="M44" s="4">
        <f>IF(CumNo!M44=ISBLANK(value),"FALSE",CumNo!M44/MAX(CumNo!M$2:M$114))</f>
        <v>2.370118308075812E-2</v>
      </c>
      <c r="N44" s="4">
        <f>IF(CumNo!N44=ISBLANK(value),"FALSE",CumNo!N44/MAX(CumNo!N$2:N$114))</f>
        <v>7.3118419342259192E-4</v>
      </c>
      <c r="O44" s="4">
        <f>IF(CumNo!O44=ISBLANK(value),"FALSE",CumNo!O44/MAX(CumNo!O$2:O$114))</f>
        <v>1.8433845117196899E-2</v>
      </c>
      <c r="P44" s="4">
        <f>IF(CumNo!P44=ISBLANK(value),"FALSE",CumNo!P44/MAX(CumNo!P$2:P$114))</f>
        <v>7.4982596877382568E-2</v>
      </c>
      <c r="Q44" s="4">
        <f>IF(CumNo!Q44=ISBLANK(value),"FALSE",CumNo!Q44/MAX(CumNo!Q$2:Q$114))</f>
        <v>3.3181626510403794E-2</v>
      </c>
      <c r="R44" s="4">
        <f>IF(CumNo!R44=ISBLANK(value),"FALSE",CumNo!R44/MAX(CumNo!R$2:R$114))</f>
        <v>4.6399910833704858E-2</v>
      </c>
      <c r="S44" s="4">
        <f>IF(CumNo!S44=ISBLANK(value),"FALSE",CumNo!S44/MAX(CumNo!S$2:S$114))</f>
        <v>4.2723785757197652E-2</v>
      </c>
      <c r="T44" s="4">
        <f>IF(CumNo!T44=ISBLANK(value),"FALSE",CumNo!T44/MAX(CumNo!T$2:T$114))</f>
        <v>0.22701426078584752</v>
      </c>
      <c r="U44" s="4">
        <f>IF(CumNo!U44=ISBLANK(value),"FALSE",CumNo!U44/MAX(CumNo!U$2:U$114))</f>
        <v>5.3015461920731368E-3</v>
      </c>
      <c r="V44" s="4">
        <f>IF(CumNo!V44=ISBLANK(value),"FALSE",CumNo!V44/MAX(CumNo!V$2:V$114))</f>
        <v>1.122995517726824E-2</v>
      </c>
      <c r="W44" s="4">
        <f>IF(CumNo!W44=ISBLANK(value),"FALSE",CumNo!W44/MAX(CumNo!W$2:W$114))</f>
        <v>2.2202486678507994E-4</v>
      </c>
      <c r="X44" s="4">
        <f>IF(CumNo!X44=ISBLANK(value),"FALSE",CumNo!X44/MAX(CumNo!X$2:X$114))</f>
        <v>7.5072356745554375E-2</v>
      </c>
      <c r="Y44" s="4">
        <f>IF(CumNo!Y44=ISBLANK(value),"FALSE",CumNo!Y44/MAX(CumNo!Y$2:Y$114))</f>
        <v>9.4955045888708203E-3</v>
      </c>
      <c r="Z44" s="4">
        <f>IF(CumNo!Z44=ISBLANK(value),"FALSE",CumNo!Z44/MAX(CumNo!Z$2:Z$114))</f>
        <v>1.0239818551749441E-2</v>
      </c>
      <c r="AA44" s="4">
        <f>IF(CumNo!AA44=ISBLANK(value),"FALSE",CumNo!AA44/MAX(CumNo!AA$2:AA$114))</f>
        <v>1.6010502889895773E-4</v>
      </c>
      <c r="AB44" s="4">
        <f>IF(CumNo!AB44=ISBLANK(value),"FALSE",CumNo!AB44/MAX(CumNo!AB$2:AB$114))</f>
        <v>0.10127392289103876</v>
      </c>
      <c r="AC44" s="4">
        <f>IF(CumNo!AC44=ISBLANK(value),"FALSE",CumNo!AC44/MAX(CumNo!AC$2:AC$114))</f>
        <v>1.6797094976406392E-2</v>
      </c>
      <c r="AD44" s="4">
        <f>IF(CumNo!AD44=ISBLANK(value),"FALSE",CumNo!AD44/MAX(CumNo!AD$2:AD$114))</f>
        <v>5.5629751927060876E-3</v>
      </c>
      <c r="AE44" s="4">
        <f>IF(CumNo!AE44=ISBLANK(value),"FALSE",CumNo!AE44/MAX(CumNo!AE$2:AE$114))</f>
        <v>6.3449539990835069E-4</v>
      </c>
      <c r="AF44" s="4">
        <f>IF(CumNo!AF44=ISBLANK(value),"FALSE",CumNo!AF44/MAX(CumNo!AF$2:AF$114))</f>
        <v>0.19893075132832741</v>
      </c>
      <c r="AG44" s="4">
        <f>IF(CumNo!AG44=ISBLANK(value),"FALSE",CumNo!AG44/MAX(CumNo!AG$2:AG$114))</f>
        <v>8.9874176153385257E-4</v>
      </c>
      <c r="AH44" s="4">
        <f>IF(CumNo!AH44=ISBLANK(value),"FALSE",CumNo!AH44/MAX(CumNo!AH$2:AH$114))</f>
        <v>3.1338756376671724E-2</v>
      </c>
      <c r="AI44" s="4">
        <f>IF(CumNo!AI44=ISBLANK(value),"FALSE",CumNo!AI44/MAX(CumNo!AI$2:AI$114))</f>
        <v>3.15741281593862E-5</v>
      </c>
      <c r="AJ44" s="4">
        <f>IF(CumNo!AJ44=ISBLANK(value),"FALSE",CumNo!AJ44/MAX(CumNo!AJ$2:AJ$114))</f>
        <v>5.8885301247386967E-4</v>
      </c>
    </row>
    <row r="45" spans="1:36" x14ac:dyDescent="0.25">
      <c r="A45" s="1">
        <v>44360</v>
      </c>
      <c r="B45" s="3">
        <v>164</v>
      </c>
      <c r="C45" s="4">
        <f>IF(CumNo!C45=ISBLANK(value),"FALSE",CumNo!C45/MAX(CumNo!C$2:C$114))</f>
        <v>8.6199465563313506E-5</v>
      </c>
      <c r="D45" s="4">
        <f>IF(CumNo!D45=ISBLANK(value),"FALSE",CumNo!D45/MAX(CumNo!D$2:D$114))</f>
        <v>2.3997724660180367E-2</v>
      </c>
      <c r="E45" s="4">
        <f>IF(CumNo!E45=ISBLANK(value),"FALSE",CumNo!E45/MAX(CumNo!E$2:E$114))</f>
        <v>2.4276985743380856E-3</v>
      </c>
      <c r="F45" s="4">
        <f>IF(CumNo!F45=ISBLANK(value),"FALSE",CumNo!F45/MAX(CumNo!F$2:F$114))</f>
        <v>1.6633924602434862E-3</v>
      </c>
      <c r="G45" s="4">
        <f>IF(CumNo!G45=ISBLANK(value),"FALSE",CumNo!G45/MAX(CumNo!G$2:G$114))</f>
        <v>9.7611197268450342E-3</v>
      </c>
      <c r="H45" s="4">
        <f>IF(CumNo!H45=ISBLANK(value),"FALSE",CumNo!H45/MAX(CumNo!H$2:H$114))</f>
        <v>1.6857188858476896E-2</v>
      </c>
      <c r="I45" s="4">
        <f>IF(CumNo!I45=ISBLANK(value),"FALSE",CumNo!I45/MAX(CumNo!I$2:I$114))</f>
        <v>1.657146010983249E-2</v>
      </c>
      <c r="J45" s="4">
        <f>IF(CumNo!J45=ISBLANK(value),"FALSE",CumNo!J45/MAX(CumNo!J$2:J$114))</f>
        <v>4.3567340979205425E-3</v>
      </c>
      <c r="K45" s="4">
        <f>IF(CumNo!K45=ISBLANK(value),"FALSE",CumNo!K45/MAX(CumNo!K$2:K$114))</f>
        <v>1.4852535539995756E-3</v>
      </c>
      <c r="L45" s="4">
        <f>IF(CumNo!L45=ISBLANK(value),"FALSE",CumNo!L45/MAX(CumNo!L$2:L$114))</f>
        <v>6.7633769322235429E-2</v>
      </c>
      <c r="M45" s="4">
        <f>IF(CumNo!M45=ISBLANK(value),"FALSE",CumNo!M45/MAX(CumNo!M$2:M$114))</f>
        <v>3.9706406045977923E-2</v>
      </c>
      <c r="N45" s="4">
        <f>IF(CumNo!N45=ISBLANK(value),"FALSE",CumNo!N45/MAX(CumNo!N$2:N$114))</f>
        <v>7.7343039126478615E-3</v>
      </c>
      <c r="O45" s="4">
        <f>IF(CumNo!O45=ISBLANK(value),"FALSE",CumNo!O45/MAX(CumNo!O$2:O$114))</f>
        <v>1.8433845117196899E-2</v>
      </c>
      <c r="P45" s="4">
        <f>IF(CumNo!P45=ISBLANK(value),"FALSE",CumNo!P45/MAX(CumNo!P$2:P$114))</f>
        <v>7.4982596877382568E-2</v>
      </c>
      <c r="Q45" s="4">
        <f>IF(CumNo!Q45=ISBLANK(value),"FALSE",CumNo!Q45/MAX(CumNo!Q$2:Q$114))</f>
        <v>3.3181626510403794E-2</v>
      </c>
      <c r="R45" s="4">
        <f>IF(CumNo!R45=ISBLANK(value),"FALSE",CumNo!R45/MAX(CumNo!R$2:R$114))</f>
        <v>4.7559072670530542E-2</v>
      </c>
      <c r="S45" s="4">
        <f>IF(CumNo!S45=ISBLANK(value),"FALSE",CumNo!S45/MAX(CumNo!S$2:S$114))</f>
        <v>4.5635195711446926E-2</v>
      </c>
      <c r="T45" s="4">
        <f>IF(CumNo!T45=ISBLANK(value),"FALSE",CumNo!T45/MAX(CumNo!T$2:T$114))</f>
        <v>0.23495697695408868</v>
      </c>
      <c r="U45" s="4">
        <f>IF(CumNo!U45=ISBLANK(value),"FALSE",CumNo!U45/MAX(CumNo!U$2:U$114))</f>
        <v>5.6335845757102855E-3</v>
      </c>
      <c r="V45" s="4">
        <f>IF(CumNo!V45=ISBLANK(value),"FALSE",CumNo!V45/MAX(CumNo!V$2:V$114))</f>
        <v>1.122995517726824E-2</v>
      </c>
      <c r="W45" s="4">
        <f>IF(CumNo!W45=ISBLANK(value),"FALSE",CumNo!W45/MAX(CumNo!W$2:W$114))</f>
        <v>2.2202486678507994E-4</v>
      </c>
      <c r="X45" s="4">
        <f>IF(CumNo!X45=ISBLANK(value),"FALSE",CumNo!X45/MAX(CumNo!X$2:X$114))</f>
        <v>7.7787967936731026E-2</v>
      </c>
      <c r="Y45" s="4">
        <f>IF(CumNo!Y45=ISBLANK(value),"FALSE",CumNo!Y45/MAX(CumNo!Y$2:Y$114))</f>
        <v>2.8972504158956244E-2</v>
      </c>
      <c r="Z45" s="4">
        <f>IF(CumNo!Z45=ISBLANK(value),"FALSE",CumNo!Z45/MAX(CumNo!Z$2:Z$114))</f>
        <v>1.0262054856964967E-2</v>
      </c>
      <c r="AA45" s="4">
        <f>IF(CumNo!AA45=ISBLANK(value),"FALSE",CumNo!AA45/MAX(CumNo!AA$2:AA$114))</f>
        <v>2.0813653756864502E-4</v>
      </c>
      <c r="AB45" s="4">
        <f>IF(CumNo!AB45=ISBLANK(value),"FALSE",CumNo!AB45/MAX(CumNo!AB$2:AB$114))</f>
        <v>0.10138338090547037</v>
      </c>
      <c r="AC45" s="4">
        <f>IF(CumNo!AC45=ISBLANK(value),"FALSE",CumNo!AC45/MAX(CumNo!AC$2:AC$114))</f>
        <v>3.101151523389712E-2</v>
      </c>
      <c r="AD45" s="4">
        <f>IF(CumNo!AD45=ISBLANK(value),"FALSE",CumNo!AD45/MAX(CumNo!AD$2:AD$114))</f>
        <v>1.1567623274058027E-2</v>
      </c>
      <c r="AE45" s="4">
        <f>IF(CumNo!AE45=ISBLANK(value),"FALSE",CumNo!AE45/MAX(CumNo!AE$2:AE$114))</f>
        <v>6.521202721280271E-4</v>
      </c>
      <c r="AF45" s="4">
        <f>IF(CumNo!AF45=ISBLANK(value),"FALSE",CumNo!AF45/MAX(CumNo!AF$2:AF$114))</f>
        <v>0.23186448864883855</v>
      </c>
      <c r="AG45" s="4">
        <f>IF(CumNo!AG45=ISBLANK(value),"FALSE",CumNo!AG45/MAX(CumNo!AG$2:AG$114))</f>
        <v>1.0110844817255841E-3</v>
      </c>
      <c r="AH45" s="4">
        <f>IF(CumNo!AH45=ISBLANK(value),"FALSE",CumNo!AH45/MAX(CumNo!AH$2:AH$114))</f>
        <v>3.1642079139666345E-2</v>
      </c>
      <c r="AI45" s="4">
        <f>IF(CumNo!AI45=ISBLANK(value),"FALSE",CumNo!AI45/MAX(CumNo!AI$2:AI$114))</f>
        <v>3.15741281593862E-5</v>
      </c>
      <c r="AJ45" s="4">
        <f>IF(CumNo!AJ45=ISBLANK(value),"FALSE",CumNo!AJ45/MAX(CumNo!AJ$2:AJ$114))</f>
        <v>6.3792409684669212E-4</v>
      </c>
    </row>
    <row r="46" spans="1:36" x14ac:dyDescent="0.25">
      <c r="A46" s="1">
        <v>44361</v>
      </c>
      <c r="B46" s="3">
        <v>165</v>
      </c>
      <c r="C46" s="4">
        <f>IF(CumNo!C46=ISBLANK(value),"FALSE",CumNo!C46/MAX(CumNo!C$2:C$114))</f>
        <v>8.6199465563313506E-5</v>
      </c>
      <c r="D46" s="4">
        <f>IF(CumNo!D46=ISBLANK(value),"FALSE",CumNo!D46/MAX(CumNo!D$2:D$114))</f>
        <v>2.6675989239538768E-2</v>
      </c>
      <c r="E46" s="4">
        <f>IF(CumNo!E46=ISBLANK(value),"FALSE",CumNo!E46/MAX(CumNo!E$2:E$114))</f>
        <v>6.7128309572301427E-3</v>
      </c>
      <c r="F46" s="4">
        <f>IF(CumNo!F46=ISBLANK(value),"FALSE",CumNo!F46/MAX(CumNo!F$2:F$114))</f>
        <v>1.6633924602434862E-3</v>
      </c>
      <c r="G46" s="4">
        <f>IF(CumNo!G46=ISBLANK(value),"FALSE",CumNo!G46/MAX(CumNo!G$2:G$114))</f>
        <v>1.3253750016290254E-2</v>
      </c>
      <c r="H46" s="4">
        <f>IF(CumNo!H46=ISBLANK(value),"FALSE",CumNo!H46/MAX(CumNo!H$2:H$114))</f>
        <v>3.8286910320399291E-2</v>
      </c>
      <c r="I46" s="4">
        <f>IF(CumNo!I46=ISBLANK(value),"FALSE",CumNo!I46/MAX(CumNo!I$2:I$114))</f>
        <v>1.6640450368407982E-2</v>
      </c>
      <c r="J46" s="4">
        <f>IF(CumNo!J46=ISBLANK(value),"FALSE",CumNo!J46/MAX(CumNo!J$2:J$114))</f>
        <v>4.4509337540917975E-3</v>
      </c>
      <c r="K46" s="4">
        <f>IF(CumNo!K46=ISBLANK(value),"FALSE",CumNo!K46/MAX(CumNo!K$2:K$114))</f>
        <v>1.5995038273841583E-3</v>
      </c>
      <c r="L46" s="4">
        <f>IF(CumNo!L46=ISBLANK(value),"FALSE",CumNo!L46/MAX(CumNo!L$2:L$114))</f>
        <v>9.1866825208085617E-2</v>
      </c>
      <c r="M46" s="4">
        <f>IF(CumNo!M46=ISBLANK(value),"FALSE",CumNo!M46/MAX(CumNo!M$2:M$114))</f>
        <v>5.0191904403909311E-2</v>
      </c>
      <c r="N46" s="4">
        <f>IF(CumNo!N46=ISBLANK(value),"FALSE",CumNo!N46/MAX(CumNo!N$2:N$114))</f>
        <v>7.7343039126478615E-3</v>
      </c>
      <c r="O46" s="4">
        <f>IF(CumNo!O46=ISBLANK(value),"FALSE",CumNo!O46/MAX(CumNo!O$2:O$114))</f>
        <v>2.4642633681474707E-2</v>
      </c>
      <c r="P46" s="4">
        <f>IF(CumNo!P46=ISBLANK(value),"FALSE",CumNo!P46/MAX(CumNo!P$2:P$114))</f>
        <v>8.3584711771140657E-2</v>
      </c>
      <c r="Q46" s="4">
        <f>IF(CumNo!Q46=ISBLANK(value),"FALSE",CumNo!Q46/MAX(CumNo!Q$2:Q$114))</f>
        <v>3.6424178093147019E-2</v>
      </c>
      <c r="R46" s="4">
        <f>IF(CumNo!R46=ISBLANK(value),"FALSE",CumNo!R46/MAX(CumNo!R$2:R$114))</f>
        <v>7.0942933571110117E-2</v>
      </c>
      <c r="S46" s="4">
        <f>IF(CumNo!S46=ISBLANK(value),"FALSE",CumNo!S46/MAX(CumNo!S$2:S$114))</f>
        <v>5.3214104163778364E-2</v>
      </c>
      <c r="T46" s="4">
        <f>IF(CumNo!T46=ISBLANK(value),"FALSE",CumNo!T46/MAX(CumNo!T$2:T$114))</f>
        <v>0.23668692460436849</v>
      </c>
      <c r="U46" s="4">
        <f>IF(CumNo!U46=ISBLANK(value),"FALSE",CumNo!U46/MAX(CumNo!U$2:U$114))</f>
        <v>1.0005423293599406E-2</v>
      </c>
      <c r="V46" s="4">
        <f>IF(CumNo!V46=ISBLANK(value),"FALSE",CumNo!V46/MAX(CumNo!V$2:V$114))</f>
        <v>1.299373776274697E-2</v>
      </c>
      <c r="W46" s="4">
        <f>IF(CumNo!W46=ISBLANK(value),"FALSE",CumNo!W46/MAX(CumNo!W$2:W$114))</f>
        <v>2.2202486678507994E-4</v>
      </c>
      <c r="X46" s="4">
        <f>IF(CumNo!X46=ISBLANK(value),"FALSE",CumNo!X46/MAX(CumNo!X$2:X$114))</f>
        <v>8.6851915816053074E-2</v>
      </c>
      <c r="Y46" s="4">
        <f>IF(CumNo!Y46=ISBLANK(value),"FALSE",CumNo!Y46/MAX(CumNo!Y$2:Y$114))</f>
        <v>2.8972504158956244E-2</v>
      </c>
      <c r="Z46" s="4">
        <f>IF(CumNo!Z46=ISBLANK(value),"FALSE",CumNo!Z46/MAX(CumNo!Z$2:Z$114))</f>
        <v>1.031764562000378E-2</v>
      </c>
      <c r="AA46" s="4">
        <f>IF(CumNo!AA46=ISBLANK(value),"FALSE",CumNo!AA46/MAX(CumNo!AA$2:AA$114))</f>
        <v>2.4015754334843657E-4</v>
      </c>
      <c r="AB46" s="4">
        <f>IF(CumNo!AB46=ISBLANK(value),"FALSE",CumNo!AB46/MAX(CumNo!AB$2:AB$114))</f>
        <v>0.11965444946828664</v>
      </c>
      <c r="AC46" s="4">
        <f>IF(CumNo!AC46=ISBLANK(value),"FALSE",CumNo!AC46/MAX(CumNo!AC$2:AC$114))</f>
        <v>5.0536924481037727E-2</v>
      </c>
      <c r="AD46" s="4">
        <f>IF(CumNo!AD46=ISBLANK(value),"FALSE",CumNo!AD46/MAX(CumNo!AD$2:AD$114))</f>
        <v>1.4207144584774905E-2</v>
      </c>
      <c r="AE46" s="4">
        <f>IF(CumNo!AE46=ISBLANK(value),"FALSE",CumNo!AE46/MAX(CumNo!AE$2:AE$114))</f>
        <v>7.0499488878705634E-4</v>
      </c>
      <c r="AF46" s="4">
        <f>IF(CumNo!AF46=ISBLANK(value),"FALSE",CumNo!AF46/MAX(CumNo!AF$2:AF$114))</f>
        <v>0.27108856979756729</v>
      </c>
      <c r="AG46" s="4">
        <f>IF(CumNo!AG46=ISBLANK(value),"FALSE",CumNo!AG46/MAX(CumNo!AG$2:AG$114))</f>
        <v>1.0110844817255841E-3</v>
      </c>
      <c r="AH46" s="4">
        <f>IF(CumNo!AH46=ISBLANK(value),"FALSE",CumNo!AH46/MAX(CumNo!AH$2:AH$114))</f>
        <v>3.1738590927891906E-2</v>
      </c>
      <c r="AI46" s="4">
        <f>IF(CumNo!AI46=ISBLANK(value),"FALSE",CumNo!AI46/MAX(CumNo!AI$2:AI$114))</f>
        <v>3.15741281593862E-5</v>
      </c>
      <c r="AJ46" s="4">
        <f>IF(CumNo!AJ46=ISBLANK(value),"FALSE",CumNo!AJ46/MAX(CumNo!AJ$2:AJ$114))</f>
        <v>9.7160747058188494E-3</v>
      </c>
    </row>
    <row r="47" spans="1:36" x14ac:dyDescent="0.25">
      <c r="A47" s="1">
        <v>44362</v>
      </c>
      <c r="B47" s="3">
        <v>166</v>
      </c>
      <c r="C47" s="4">
        <f>IF(CumNo!C47=ISBLANK(value),"FALSE",CumNo!C47/MAX(CumNo!C$2:C$114))</f>
        <v>8.6199465563313506E-5</v>
      </c>
      <c r="D47" s="4">
        <f>IF(CumNo!D47=ISBLANK(value),"FALSE",CumNo!D47/MAX(CumNo!D$2:D$114))</f>
        <v>2.6948555988765509E-2</v>
      </c>
      <c r="E47" s="4">
        <f>IF(CumNo!E47=ISBLANK(value),"FALSE",CumNo!E47/MAX(CumNo!E$2:E$114))</f>
        <v>1.2969450101832994E-2</v>
      </c>
      <c r="F47" s="4">
        <f>IF(CumNo!F47=ISBLANK(value),"FALSE",CumNo!F47/MAX(CumNo!F$2:F$114))</f>
        <v>4.1011227899106642E-3</v>
      </c>
      <c r="G47" s="4">
        <f>IF(CumNo!G47=ISBLANK(value),"FALSE",CumNo!G47/MAX(CumNo!G$2:G$114))</f>
        <v>1.5286773617609111E-2</v>
      </c>
      <c r="H47" s="4">
        <f>IF(CumNo!H47=ISBLANK(value),"FALSE",CumNo!H47/MAX(CumNo!H$2:H$114))</f>
        <v>4.7818386733215264E-2</v>
      </c>
      <c r="I47" s="4">
        <f>IF(CumNo!I47=ISBLANK(value),"FALSE",CumNo!I47/MAX(CumNo!I$2:I$114))</f>
        <v>3.0548886497226591E-2</v>
      </c>
      <c r="J47" s="4">
        <f>IF(CumNo!J47=ISBLANK(value),"FALSE",CumNo!J47/MAX(CumNo!J$2:J$114))</f>
        <v>4.9219320349480726E-3</v>
      </c>
      <c r="K47" s="4">
        <f>IF(CumNo!K47=ISBLANK(value),"FALSE",CumNo!K47/MAX(CumNo!K$2:K$114))</f>
        <v>1.6647896978896342E-3</v>
      </c>
      <c r="L47" s="4">
        <f>IF(CumNo!L47=ISBLANK(value),"FALSE",CumNo!L47/MAX(CumNo!L$2:L$114))</f>
        <v>9.5219976218787153E-2</v>
      </c>
      <c r="M47" s="4">
        <f>IF(CumNo!M47=ISBLANK(value),"FALSE",CumNo!M47/MAX(CumNo!M$2:M$114))</f>
        <v>5.0191904403909311E-2</v>
      </c>
      <c r="N47" s="4">
        <f>IF(CumNo!N47=ISBLANK(value),"FALSE",CumNo!N47/MAX(CumNo!N$2:N$114))</f>
        <v>1.7060964513193812E-2</v>
      </c>
      <c r="O47" s="4">
        <f>IF(CumNo!O47=ISBLANK(value),"FALSE",CumNo!O47/MAX(CumNo!O$2:O$114))</f>
        <v>8.1508398710112145E-2</v>
      </c>
      <c r="P47" s="4">
        <f>IF(CumNo!P47=ISBLANK(value),"FALSE",CumNo!P47/MAX(CumNo!P$2:P$114))</f>
        <v>9.5302814333543276E-2</v>
      </c>
      <c r="Q47" s="4">
        <f>IF(CumNo!Q47=ISBLANK(value),"FALSE",CumNo!Q47/MAX(CumNo!Q$2:Q$114))</f>
        <v>5.7726142526863741E-2</v>
      </c>
      <c r="R47" s="4">
        <f>IF(CumNo!R47=ISBLANK(value),"FALSE",CumNo!R47/MAX(CumNo!R$2:R$114))</f>
        <v>8.3114132857779757E-2</v>
      </c>
      <c r="S47" s="4">
        <f>IF(CumNo!S47=ISBLANK(value),"FALSE",CumNo!S47/MAX(CumNo!S$2:S$114))</f>
        <v>5.9707010490318409E-2</v>
      </c>
      <c r="T47" s="4">
        <f>IF(CumNo!T47=ISBLANK(value),"FALSE",CumNo!T47/MAX(CumNo!T$2:T$114))</f>
        <v>0.24262891870750347</v>
      </c>
      <c r="U47" s="4">
        <f>IF(CumNo!U47=ISBLANK(value),"FALSE",CumNo!U47/MAX(CumNo!U$2:U$114))</f>
        <v>1.0005423293599406E-2</v>
      </c>
      <c r="V47" s="4">
        <f>IF(CumNo!V47=ISBLANK(value),"FALSE",CumNo!V47/MAX(CumNo!V$2:V$114))</f>
        <v>1.299373776274697E-2</v>
      </c>
      <c r="W47" s="4">
        <f>IF(CumNo!W47=ISBLANK(value),"FALSE",CumNo!W47/MAX(CumNo!W$2:W$114))</f>
        <v>2.2202486678507994E-4</v>
      </c>
      <c r="X47" s="4">
        <f>IF(CumNo!X47=ISBLANK(value),"FALSE",CumNo!X47/MAX(CumNo!X$2:X$114))</f>
        <v>8.9484152979430437E-2</v>
      </c>
      <c r="Y47" s="4">
        <f>IF(CumNo!Y47=ISBLANK(value),"FALSE",CumNo!Y47/MAX(CumNo!Y$2:Y$114))</f>
        <v>2.9009888035290379E-2</v>
      </c>
      <c r="Z47" s="4">
        <f>IF(CumNo!Z47=ISBLANK(value),"FALSE",CumNo!Z47/MAX(CumNo!Z$2:Z$114))</f>
        <v>2.7750908908975684E-2</v>
      </c>
      <c r="AA47" s="4">
        <f>IF(CumNo!AA47=ISBLANK(value),"FALSE",CumNo!AA47/MAX(CumNo!AA$2:AA$114))</f>
        <v>2.4015754334843657E-4</v>
      </c>
      <c r="AB47" s="4">
        <f>IF(CumNo!AB47=ISBLANK(value),"FALSE",CumNo!AB47/MAX(CumNo!AB$2:AB$114))</f>
        <v>0.13937373176050585</v>
      </c>
      <c r="AC47" s="4">
        <f>IF(CumNo!AC47=ISBLANK(value),"FALSE",CumNo!AC47/MAX(CumNo!AC$2:AC$114))</f>
        <v>5.1905936268132127E-2</v>
      </c>
      <c r="AD47" s="4">
        <f>IF(CumNo!AD47=ISBLANK(value),"FALSE",CumNo!AD47/MAX(CumNo!AD$2:AD$114))</f>
        <v>1.4207144584774905E-2</v>
      </c>
      <c r="AE47" s="4">
        <f>IF(CumNo!AE47=ISBLANK(value),"FALSE",CumNo!AE47/MAX(CumNo!AE$2:AE$114))</f>
        <v>1.2866156720363778E-3</v>
      </c>
      <c r="AF47" s="4">
        <f>IF(CumNo!AF47=ISBLANK(value),"FALSE",CumNo!AF47/MAX(CumNo!AF$2:AF$114))</f>
        <v>0.2863478680894041</v>
      </c>
      <c r="AG47" s="4">
        <f>IF(CumNo!AG47=ISBLANK(value),"FALSE",CumNo!AG47/MAX(CumNo!AG$2:AG$114))</f>
        <v>1.2357699221090474E-3</v>
      </c>
      <c r="AH47" s="4">
        <f>IF(CumNo!AH47=ISBLANK(value),"FALSE",CumNo!AH47/MAX(CumNo!AH$2:AH$114))</f>
        <v>3.1779953122845719E-2</v>
      </c>
      <c r="AI47" s="4">
        <f>IF(CumNo!AI47=ISBLANK(value),"FALSE",CumNo!AI47/MAX(CumNo!AI$2:AI$114))</f>
        <v>3.15741281593862E-5</v>
      </c>
      <c r="AJ47" s="4">
        <f>IF(CumNo!AJ47=ISBLANK(value),"FALSE",CumNo!AJ47/MAX(CumNo!AJ$2:AJ$114))</f>
        <v>1.3101979527543599E-2</v>
      </c>
    </row>
    <row r="48" spans="1:36" x14ac:dyDescent="0.25">
      <c r="A48" s="1">
        <v>44363</v>
      </c>
      <c r="B48" s="3">
        <v>167</v>
      </c>
      <c r="C48" s="4">
        <f>IF(CumNo!C48=ISBLANK(value),"FALSE",CumNo!C48/MAX(CumNo!C$2:C$114))</f>
        <v>8.6199465563313506E-5</v>
      </c>
      <c r="D48" s="4">
        <f>IF(CumNo!D48=ISBLANK(value),"FALSE",CumNo!D48/MAX(CumNo!D$2:D$114))</f>
        <v>2.697225744522001E-2</v>
      </c>
      <c r="E48" s="4">
        <f>IF(CumNo!E48=ISBLANK(value),"FALSE",CumNo!E48/MAX(CumNo!E$2:E$114))</f>
        <v>1.5788187372708758E-2</v>
      </c>
      <c r="F48" s="4">
        <f>IF(CumNo!F48=ISBLANK(value),"FALSE",CumNo!F48/MAX(CumNo!F$2:F$114))</f>
        <v>4.2588582818303055E-3</v>
      </c>
      <c r="G48" s="4">
        <f>IF(CumNo!G48=ISBLANK(value),"FALSE",CumNo!G48/MAX(CumNo!G$2:G$114))</f>
        <v>1.5651675289640701E-2</v>
      </c>
      <c r="H48" s="4">
        <f>IF(CumNo!H48=ISBLANK(value),"FALSE",CumNo!H48/MAX(CumNo!H$2:H$114))</f>
        <v>5.1698599259378523E-2</v>
      </c>
      <c r="I48" s="4">
        <f>IF(CumNo!I48=ISBLANK(value),"FALSE",CumNo!I48/MAX(CumNo!I$2:I$114))</f>
        <v>4.0511079835527222E-2</v>
      </c>
      <c r="J48" s="4">
        <f>IF(CumNo!J48=ISBLANK(value),"FALSE",CumNo!J48/MAX(CumNo!J$2:J$114))</f>
        <v>1.1162659256293714E-2</v>
      </c>
      <c r="K48" s="4">
        <f>IF(CumNo!K48=ISBLANK(value),"FALSE",CumNo!K48/MAX(CumNo!K$2:K$114))</f>
        <v>3.1337217842628408E-3</v>
      </c>
      <c r="L48" s="4">
        <f>IF(CumNo!L48=ISBLANK(value),"FALSE",CumNo!L48/MAX(CumNo!L$2:L$114))</f>
        <v>0.11609988109393579</v>
      </c>
      <c r="M48" s="4">
        <f>IF(CumNo!M48=ISBLANK(value),"FALSE",CumNo!M48/MAX(CumNo!M$2:M$114))</f>
        <v>5.0409527954734301E-2</v>
      </c>
      <c r="N48" s="4">
        <f>IF(CumNo!N48=ISBLANK(value),"FALSE",CumNo!N48/MAX(CumNo!N$2:N$114))</f>
        <v>2.157805797478227E-2</v>
      </c>
      <c r="O48" s="4">
        <f>IF(CumNo!O48=ISBLANK(value),"FALSE",CumNo!O48/MAX(CumNo!O$2:O$114))</f>
        <v>8.1773114501612357E-2</v>
      </c>
      <c r="P48" s="4">
        <f>IF(CumNo!P48=ISBLANK(value),"FALSE",CumNo!P48/MAX(CumNo!P$2:P$114))</f>
        <v>0.10112042960851261</v>
      </c>
      <c r="Q48" s="4">
        <f>IF(CumNo!Q48=ISBLANK(value),"FALSE",CumNo!Q48/MAX(CumNo!Q$2:Q$114))</f>
        <v>7.891178224012331E-2</v>
      </c>
      <c r="R48" s="4">
        <f>IF(CumNo!R48=ISBLANK(value),"FALSE",CumNo!R48/MAX(CumNo!R$2:R$114))</f>
        <v>8.4540793580026752E-2</v>
      </c>
      <c r="S48" s="4">
        <f>IF(CumNo!S48=ISBLANK(value),"FALSE",CumNo!S48/MAX(CumNo!S$2:S$114))</f>
        <v>5.9799436203151715E-2</v>
      </c>
      <c r="T48" s="4">
        <f>IF(CumNo!T48=ISBLANK(value),"FALSE",CumNo!T48/MAX(CumNo!T$2:T$114))</f>
        <v>0.24673566399903724</v>
      </c>
      <c r="U48" s="4">
        <f>IF(CumNo!U48=ISBLANK(value),"FALSE",CumNo!U48/MAX(CumNo!U$2:U$114))</f>
        <v>1.0027559185841884E-2</v>
      </c>
      <c r="V48" s="4">
        <f>IF(CumNo!V48=ISBLANK(value),"FALSE",CumNo!V48/MAX(CumNo!V$2:V$114))</f>
        <v>1.8074726128254504E-2</v>
      </c>
      <c r="W48" s="4">
        <f>IF(CumNo!W48=ISBLANK(value),"FALSE",CumNo!W48/MAX(CumNo!W$2:W$114))</f>
        <v>2.2202486678507994E-4</v>
      </c>
      <c r="X48" s="4">
        <f>IF(CumNo!X48=ISBLANK(value),"FALSE",CumNo!X48/MAX(CumNo!X$2:X$114))</f>
        <v>9.4534236948987008E-2</v>
      </c>
      <c r="Y48" s="4">
        <f>IF(CumNo!Y48=ISBLANK(value),"FALSE",CumNo!Y48/MAX(CumNo!Y$2:Y$114))</f>
        <v>4.798220527486495E-2</v>
      </c>
      <c r="Z48" s="4">
        <f>IF(CumNo!Z48=ISBLANK(value),"FALSE",CumNo!Z48/MAX(CumNo!Z$2:Z$114))</f>
        <v>3.4621927220573029E-2</v>
      </c>
      <c r="AA48" s="4">
        <f>IF(CumNo!AA48=ISBLANK(value),"FALSE",CumNo!AA48/MAX(CumNo!AA$2:AA$114))</f>
        <v>2.7217854912822811E-4</v>
      </c>
      <c r="AB48" s="4">
        <f>IF(CumNo!AB48=ISBLANK(value),"FALSE",CumNo!AB48/MAX(CumNo!AB$2:AB$114))</f>
        <v>0.16836326589035674</v>
      </c>
      <c r="AC48" s="4">
        <f>IF(CumNo!AC48=ISBLANK(value),"FALSE",CumNo!AC48/MAX(CumNo!AC$2:AC$114))</f>
        <v>5.5624599491232496E-2</v>
      </c>
      <c r="AD48" s="4">
        <f>IF(CumNo!AD48=ISBLANK(value),"FALSE",CumNo!AD48/MAX(CumNo!AD$2:AD$114))</f>
        <v>1.8297876815328153E-2</v>
      </c>
      <c r="AE48" s="4">
        <f>IF(CumNo!AE48=ISBLANK(value),"FALSE",CumNo!AE48/MAX(CumNo!AE$2:AE$114))</f>
        <v>1.639113116429906E-2</v>
      </c>
      <c r="AF48" s="4">
        <f>IF(CumNo!AF48=ISBLANK(value),"FALSE",CumNo!AF48/MAX(CumNo!AF$2:AF$114))</f>
        <v>0.28855442848987839</v>
      </c>
      <c r="AG48" s="4">
        <f>IF(CumNo!AG48=ISBLANK(value),"FALSE",CumNo!AG48/MAX(CumNo!AG$2:AG$114))</f>
        <v>1.4604553624925104E-3</v>
      </c>
      <c r="AH48" s="4">
        <f>IF(CumNo!AH48=ISBLANK(value),"FALSE",CumNo!AH48/MAX(CumNo!AH$2:AH$114))</f>
        <v>3.2524472632014342E-2</v>
      </c>
      <c r="AI48" s="4">
        <f>IF(CumNo!AI48=ISBLANK(value),"FALSE",CumNo!AI48/MAX(CumNo!AI$2:AI$114))</f>
        <v>3.15741281593862E-5</v>
      </c>
      <c r="AJ48" s="4">
        <f>IF(CumNo!AJ48=ISBLANK(value),"FALSE",CumNo!AJ48/MAX(CumNo!AJ$2:AJ$114))</f>
        <v>3.957092243824404E-2</v>
      </c>
    </row>
    <row r="49" spans="1:36" x14ac:dyDescent="0.25">
      <c r="A49" s="1">
        <v>44364</v>
      </c>
      <c r="B49" s="3">
        <v>168</v>
      </c>
      <c r="C49" s="4">
        <f>IF(CumNo!C49=ISBLANK(value),"FALSE",CumNo!C49/MAX(CumNo!C$2:C$114))</f>
        <v>1.5084906473579864E-4</v>
      </c>
      <c r="D49" s="4">
        <f>IF(CumNo!D49=ISBLANK(value),"FALSE",CumNo!D49/MAX(CumNo!D$2:D$114))</f>
        <v>8.1390801464750015E-2</v>
      </c>
      <c r="E49" s="4">
        <f>IF(CumNo!E49=ISBLANK(value),"FALSE",CumNo!E49/MAX(CumNo!E$2:E$114))</f>
        <v>2.7682281059063136E-2</v>
      </c>
      <c r="F49" s="4">
        <f>IF(CumNo!F49=ISBLANK(value),"FALSE",CumNo!F49/MAX(CumNo!F$2:F$114))</f>
        <v>4.2588582818303055E-3</v>
      </c>
      <c r="G49" s="4">
        <f>IF(CumNo!G49=ISBLANK(value),"FALSE",CumNo!G49/MAX(CumNo!G$2:G$114))</f>
        <v>2.8996650723938852E-2</v>
      </c>
      <c r="H49" s="4">
        <f>IF(CumNo!H49=ISBLANK(value),"FALSE",CumNo!H49/MAX(CumNo!H$2:H$114))</f>
        <v>5.3324746417646111E-2</v>
      </c>
      <c r="I49" s="4">
        <f>IF(CumNo!I49=ISBLANK(value),"FALSE",CumNo!I49/MAX(CumNo!I$2:I$114))</f>
        <v>4.556116676325303E-2</v>
      </c>
      <c r="J49" s="4">
        <f>IF(CumNo!J49=ISBLANK(value),"FALSE",CumNo!J49/MAX(CumNo!J$2:J$114))</f>
        <v>1.603749146315616E-2</v>
      </c>
      <c r="K49" s="4">
        <f>IF(CumNo!K49=ISBLANK(value),"FALSE",CumNo!K49/MAX(CumNo!K$2:K$114))</f>
        <v>6.8550164030749643E-3</v>
      </c>
      <c r="L49" s="4">
        <f>IF(CumNo!L49=ISBLANK(value),"FALSE",CumNo!L49/MAX(CumNo!L$2:L$114))</f>
        <v>0.1176218787158145</v>
      </c>
      <c r="M49" s="4">
        <f>IF(CumNo!M49=ISBLANK(value),"FALSE",CumNo!M49/MAX(CumNo!M$2:M$114))</f>
        <v>5.5177462113718198E-2</v>
      </c>
      <c r="N49" s="4">
        <f>IF(CumNo!N49=ISBLANK(value),"FALSE",CumNo!N49/MAX(CumNo!N$2:N$114))</f>
        <v>2.157805797478227E-2</v>
      </c>
      <c r="O49" s="4">
        <f>IF(CumNo!O49=ISBLANK(value),"FALSE",CumNo!O49/MAX(CumNo!O$2:O$114))</f>
        <v>0.12044568513259854</v>
      </c>
      <c r="P49" s="4">
        <f>IF(CumNo!P49=ISBLANK(value),"FALSE",CumNo!P49/MAX(CumNo!P$2:P$114))</f>
        <v>0.10814797626545564</v>
      </c>
      <c r="Q49" s="4">
        <f>IF(CumNo!Q49=ISBLANK(value),"FALSE",CumNo!Q49/MAX(CumNo!Q$2:Q$114))</f>
        <v>8.0511247146409198E-2</v>
      </c>
      <c r="R49" s="4">
        <f>IF(CumNo!R49=ISBLANK(value),"FALSE",CumNo!R49/MAX(CumNo!R$2:R$114))</f>
        <v>8.8129736959429342E-2</v>
      </c>
      <c r="S49" s="4">
        <f>IF(CumNo!S49=ISBLANK(value),"FALSE",CumNo!S49/MAX(CumNo!S$2:S$114))</f>
        <v>8.1611904431812932E-2</v>
      </c>
      <c r="T49" s="4">
        <f>IF(CumNo!T49=ISBLANK(value),"FALSE",CumNo!T49/MAX(CumNo!T$2:T$114))</f>
        <v>0.25565617666526264</v>
      </c>
      <c r="U49" s="4">
        <f>IF(CumNo!U49=ISBLANK(value),"FALSE",CumNo!U49/MAX(CumNo!U$2:U$114))</f>
        <v>2.4393753251209172E-2</v>
      </c>
      <c r="V49" s="4">
        <f>IF(CumNo!V49=ISBLANK(value),"FALSE",CumNo!V49/MAX(CumNo!V$2:V$114))</f>
        <v>2.7735076619362774E-2</v>
      </c>
      <c r="W49" s="4">
        <f>IF(CumNo!W49=ISBLANK(value),"FALSE",CumNo!W49/MAX(CumNo!W$2:W$114))</f>
        <v>2.2202486678507994E-4</v>
      </c>
      <c r="X49" s="4">
        <f>IF(CumNo!X49=ISBLANK(value),"FALSE",CumNo!X49/MAX(CumNo!X$2:X$114))</f>
        <v>9.7309401017163136E-2</v>
      </c>
      <c r="Y49" s="4">
        <f>IF(CumNo!Y49=ISBLANK(value),"FALSE",CumNo!Y49/MAX(CumNo!Y$2:Y$114))</f>
        <v>4.81317407802015E-2</v>
      </c>
      <c r="Z49" s="4">
        <f>IF(CumNo!Z49=ISBLANK(value),"FALSE",CumNo!Z49/MAX(CumNo!Z$2:Z$114))</f>
        <v>3.4655281678396314E-2</v>
      </c>
      <c r="AA49" s="4">
        <f>IF(CumNo!AA49=ISBLANK(value),"FALSE",CumNo!AA49/MAX(CumNo!AA$2:AA$114))</f>
        <v>7.8451464160489285E-4</v>
      </c>
      <c r="AB49" s="4">
        <f>IF(CumNo!AB49=ISBLANK(value),"FALSE",CumNo!AB49/MAX(CumNo!AB$2:AB$114))</f>
        <v>0.18630596040987815</v>
      </c>
      <c r="AC49" s="4">
        <f>IF(CumNo!AC49=ISBLANK(value),"FALSE",CumNo!AC49/MAX(CumNo!AC$2:AC$114))</f>
        <v>7.5849078587102159E-2</v>
      </c>
      <c r="AD49" s="4">
        <f>IF(CumNo!AD49=ISBLANK(value),"FALSE",CumNo!AD49/MAX(CumNo!AD$2:AD$114))</f>
        <v>2.2567381405571386E-2</v>
      </c>
      <c r="AE49" s="4">
        <f>IF(CumNo!AE49=ISBLANK(value),"FALSE",CumNo!AE49/MAX(CumNo!AE$2:AE$114))</f>
        <v>2.1202721280270717E-2</v>
      </c>
      <c r="AF49" s="4">
        <f>IF(CumNo!AF49=ISBLANK(value),"FALSE",CumNo!AF49/MAX(CumNo!AF$2:AF$114))</f>
        <v>0.32008299301804771</v>
      </c>
      <c r="AG49" s="4">
        <f>IF(CumNo!AG49=ISBLANK(value),"FALSE",CumNo!AG49/MAX(CumNo!AG$2:AG$114))</f>
        <v>1.9098262432594368E-3</v>
      </c>
      <c r="AH49" s="4">
        <f>IF(CumNo!AH49=ISBLANK(value),"FALSE",CumNo!AH49/MAX(CumNo!AH$2:AH$114))</f>
        <v>4.6573831517992555E-2</v>
      </c>
      <c r="AI49" s="4">
        <f>IF(CumNo!AI49=ISBLANK(value),"FALSE",CumNo!AI49/MAX(CumNo!AI$2:AI$114))</f>
        <v>6.3148256318772399E-5</v>
      </c>
      <c r="AJ49" s="4">
        <f>IF(CumNo!AJ49=ISBLANK(value),"FALSE",CumNo!AJ49/MAX(CumNo!AJ$2:AJ$114))</f>
        <v>4.5322053526738834E-2</v>
      </c>
    </row>
    <row r="50" spans="1:36" x14ac:dyDescent="0.25">
      <c r="A50" s="1">
        <v>44365</v>
      </c>
      <c r="B50" s="3">
        <v>169</v>
      </c>
      <c r="C50" s="4">
        <f>IF(CumNo!C50=ISBLANK(value),"FALSE",CumNo!C50/MAX(CumNo!C$2:C$114))</f>
        <v>1.9394879751745539E-4</v>
      </c>
      <c r="D50" s="4">
        <f>IF(CumNo!D50=ISBLANK(value),"FALSE",CumNo!D50/MAX(CumNo!D$2:D$114))</f>
        <v>9.6998210540037683E-2</v>
      </c>
      <c r="E50" s="4">
        <f>IF(CumNo!E50=ISBLANK(value),"FALSE",CumNo!E50/MAX(CumNo!E$2:E$114))</f>
        <v>4.4219959266802444E-2</v>
      </c>
      <c r="F50" s="4">
        <f>IF(CumNo!F50=ISBLANK(value),"FALSE",CumNo!F50/MAX(CumNo!F$2:F$114))</f>
        <v>4.2588582818303055E-3</v>
      </c>
      <c r="G50" s="4">
        <f>IF(CumNo!G50=ISBLANK(value),"FALSE",CumNo!G50/MAX(CumNo!G$2:G$114))</f>
        <v>3.3688243650059298E-2</v>
      </c>
      <c r="H50" s="4">
        <f>IF(CumNo!H50=ISBLANK(value),"FALSE",CumNo!H50/MAX(CumNo!H$2:H$114))</f>
        <v>8.8520367090645632E-2</v>
      </c>
      <c r="I50" s="4">
        <f>IF(CumNo!I50=ISBLANK(value),"FALSE",CumNo!I50/MAX(CumNo!I$2:I$114))</f>
        <v>4.8983083588597293E-2</v>
      </c>
      <c r="J50" s="4">
        <f>IF(CumNo!J50=ISBLANK(value),"FALSE",CumNo!J50/MAX(CumNo!J$2:J$114))</f>
        <v>3.1627534559498856E-2</v>
      </c>
      <c r="K50" s="4">
        <f>IF(CumNo!K50=ISBLANK(value),"FALSE",CumNo!K50/MAX(CumNo!K$2:K$114))</f>
        <v>7.8669473959098405E-3</v>
      </c>
      <c r="L50" s="4">
        <f>IF(CumNo!L50=ISBLANK(value),"FALSE",CumNo!L50/MAX(CumNo!L$2:L$114))</f>
        <v>0.1176218787158145</v>
      </c>
      <c r="M50" s="4">
        <f>IF(CumNo!M50=ISBLANK(value),"FALSE",CumNo!M50/MAX(CumNo!M$2:M$114))</f>
        <v>5.8699006845249868E-2</v>
      </c>
      <c r="N50" s="4">
        <f>IF(CumNo!N50=ISBLANK(value),"FALSE",CumNo!N50/MAX(CumNo!N$2:N$114))</f>
        <v>2.4616534511893929E-2</v>
      </c>
      <c r="O50" s="4">
        <f>IF(CumNo!O50=ISBLANK(value),"FALSE",CumNo!O50/MAX(CumNo!O$2:O$114))</f>
        <v>0.17201713433123164</v>
      </c>
      <c r="P50" s="4">
        <f>IF(CumNo!P50=ISBLANK(value),"FALSE",CumNo!P50/MAX(CumNo!P$2:P$114))</f>
        <v>0.13262836874730666</v>
      </c>
      <c r="Q50" s="4">
        <f>IF(CumNo!Q50=ISBLANK(value),"FALSE",CumNo!Q50/MAX(CumNo!Q$2:Q$114))</f>
        <v>8.949733180172452E-2</v>
      </c>
      <c r="R50" s="4">
        <f>IF(CumNo!R50=ISBLANK(value),"FALSE",CumNo!R50/MAX(CumNo!R$2:R$114))</f>
        <v>0.10219572001783325</v>
      </c>
      <c r="S50" s="4">
        <f>IF(CumNo!S50=ISBLANK(value),"FALSE",CumNo!S50/MAX(CumNo!S$2:S$114))</f>
        <v>0.10226905125005777</v>
      </c>
      <c r="T50" s="4">
        <f>IF(CumNo!T50=ISBLANK(value),"FALSE",CumNo!T50/MAX(CumNo!T$2:T$114))</f>
        <v>0.28244780071003067</v>
      </c>
      <c r="U50" s="4">
        <f>IF(CumNo!U50=ISBLANK(value),"FALSE",CumNo!U50/MAX(CumNo!U$2:U$114))</f>
        <v>2.918617392170535E-2</v>
      </c>
      <c r="V50" s="4">
        <f>IF(CumNo!V50=ISBLANK(value),"FALSE",CumNo!V50/MAX(CumNo!V$2:V$114))</f>
        <v>4.3851842262819789E-2</v>
      </c>
      <c r="W50" s="4">
        <f>IF(CumNo!W50=ISBLANK(value),"FALSE",CumNo!W50/MAX(CumNo!W$2:W$114))</f>
        <v>2.2202486678507994E-4</v>
      </c>
      <c r="X50" s="4">
        <f>IF(CumNo!X50=ISBLANK(value),"FALSE",CumNo!X50/MAX(CumNo!X$2:X$114))</f>
        <v>0.10786217082147238</v>
      </c>
      <c r="Y50" s="4">
        <f>IF(CumNo!Y50=ISBLANK(value),"FALSE",CumNo!Y50/MAX(CumNo!Y$2:Y$114))</f>
        <v>5.5272061160021681E-2</v>
      </c>
      <c r="Z50" s="4">
        <f>IF(CumNo!Z50=ISBLANK(value),"FALSE",CumNo!Z50/MAX(CumNo!Z$2:Z$114))</f>
        <v>3.9847458946221499E-2</v>
      </c>
      <c r="AA50" s="4">
        <f>IF(CumNo!AA50=ISBLANK(value),"FALSE",CumNo!AA50/MAX(CumNo!AA$2:AA$114))</f>
        <v>6.2921276357290386E-3</v>
      </c>
      <c r="AB50" s="4">
        <f>IF(CumNo!AB50=ISBLANK(value),"FALSE",CumNo!AB50/MAX(CumNo!AB$2:AB$114))</f>
        <v>0.19428797561612232</v>
      </c>
      <c r="AC50" s="4">
        <f>IF(CumNo!AC50=ISBLANK(value),"FALSE",CumNo!AC50/MAX(CumNo!AC$2:AC$114))</f>
        <v>7.5849078587102159E-2</v>
      </c>
      <c r="AD50" s="4">
        <f>IF(CumNo!AD50=ISBLANK(value),"FALSE",CumNo!AD50/MAX(CumNo!AD$2:AD$114))</f>
        <v>2.3545371373287202E-2</v>
      </c>
      <c r="AE50" s="4">
        <f>IF(CumNo!AE50=ISBLANK(value),"FALSE",CumNo!AE50/MAX(CumNo!AE$2:AE$114))</f>
        <v>2.3018083118897387E-2</v>
      </c>
      <c r="AF50" s="4">
        <f>IF(CumNo!AF50=ISBLANK(value),"FALSE",CumNo!AF50/MAX(CumNo!AF$2:AF$114))</f>
        <v>0.37154744653756644</v>
      </c>
      <c r="AG50" s="4">
        <f>IF(CumNo!AG50=ISBLANK(value),"FALSE",CumNo!AG50/MAX(CumNo!AG$2:AG$114))</f>
        <v>1.078490113840623E-2</v>
      </c>
      <c r="AH50" s="4">
        <f>IF(CumNo!AH50=ISBLANK(value),"FALSE",CumNo!AH50/MAX(CumNo!AH$2:AH$114))</f>
        <v>4.6766855094443678E-2</v>
      </c>
      <c r="AI50" s="4">
        <f>IF(CumNo!AI50=ISBLANK(value),"FALSE",CumNo!AI50/MAX(CumNo!AI$2:AI$114))</f>
        <v>7.8935320398465492E-5</v>
      </c>
      <c r="AJ50" s="4">
        <f>IF(CumNo!AJ50=ISBLANK(value),"FALSE",CumNo!AJ50/MAX(CumNo!AJ$2:AJ$114))</f>
        <v>4.5606665816101205E-2</v>
      </c>
    </row>
    <row r="51" spans="1:36" x14ac:dyDescent="0.25">
      <c r="A51" s="1">
        <v>44366</v>
      </c>
      <c r="B51" s="3">
        <v>170</v>
      </c>
      <c r="C51" s="4">
        <f>IF(CumNo!C51=ISBLANK(value),"FALSE",CumNo!C51/MAX(CumNo!C$2:C$114))</f>
        <v>2.5859839668994052E-4</v>
      </c>
      <c r="D51" s="4">
        <f>IF(CumNo!D51=ISBLANK(value),"FALSE",CumNo!D51/MAX(CumNo!D$2:D$114))</f>
        <v>0.11484540725027553</v>
      </c>
      <c r="E51" s="4">
        <f>IF(CumNo!E51=ISBLANK(value),"FALSE",CumNo!E51/MAX(CumNo!E$2:E$114))</f>
        <v>7.8957230142566198E-2</v>
      </c>
      <c r="F51" s="4">
        <f>IF(CumNo!F51=ISBLANK(value),"FALSE",CumNo!F51/MAX(CumNo!F$2:F$114))</f>
        <v>2.0835424523567115E-2</v>
      </c>
      <c r="G51" s="4">
        <f>IF(CumNo!G51=ISBLANK(value),"FALSE",CumNo!G51/MAX(CumNo!G$2:G$114))</f>
        <v>3.9448477187129398E-2</v>
      </c>
      <c r="H51" s="4">
        <f>IF(CumNo!H51=ISBLANK(value),"FALSE",CumNo!H51/MAX(CumNo!H$2:H$114))</f>
        <v>9.323780389631299E-2</v>
      </c>
      <c r="I51" s="4">
        <f>IF(CumNo!I51=ISBLANK(value),"FALSE",CumNo!I51/MAX(CumNo!I$2:I$114))</f>
        <v>4.9576399812346496E-2</v>
      </c>
      <c r="J51" s="4">
        <f>IF(CumNo!J51=ISBLANK(value),"FALSE",CumNo!J51/MAX(CumNo!J$2:J$114))</f>
        <v>3.2969879659939243E-2</v>
      </c>
      <c r="K51" s="4">
        <f>IF(CumNo!K51=ISBLANK(value),"FALSE",CumNo!K51/MAX(CumNo!K$2:K$114))</f>
        <v>2.8905319166299435E-2</v>
      </c>
      <c r="L51" s="4">
        <f>IF(CumNo!L51=ISBLANK(value),"FALSE",CumNo!L51/MAX(CumNo!L$2:L$114))</f>
        <v>0.13488703923900119</v>
      </c>
      <c r="M51" s="4">
        <f>IF(CumNo!M51=ISBLANK(value),"FALSE",CumNo!M51/MAX(CumNo!M$2:M$114))</f>
        <v>5.8699006845249868E-2</v>
      </c>
      <c r="N51" s="4">
        <f>IF(CumNo!N51=ISBLANK(value),"FALSE",CumNo!N51/MAX(CumNo!N$2:N$114))</f>
        <v>2.5428961393474586E-2</v>
      </c>
      <c r="O51" s="4">
        <f>IF(CumNo!O51=ISBLANK(value),"FALSE",CumNo!O51/MAX(CumNo!O$2:O$114))</f>
        <v>0.17399047023150599</v>
      </c>
      <c r="P51" s="4">
        <f>IF(CumNo!P51=ISBLANK(value),"FALSE",CumNo!P51/MAX(CumNo!P$2:P$114))</f>
        <v>0.13403719295919383</v>
      </c>
      <c r="Q51" s="4">
        <f>IF(CumNo!Q51=ISBLANK(value),"FALSE",CumNo!Q51/MAX(CumNo!Q$2:Q$114))</f>
        <v>9.0864147267096101E-2</v>
      </c>
      <c r="R51" s="4">
        <f>IF(CumNo!R51=ISBLANK(value),"FALSE",CumNo!R51/MAX(CumNo!R$2:R$114))</f>
        <v>0.10776861346411057</v>
      </c>
      <c r="S51" s="4">
        <f>IF(CumNo!S51=ISBLANK(value),"FALSE",CumNo!S51/MAX(CumNo!S$2:S$114))</f>
        <v>0.10767595545080641</v>
      </c>
      <c r="T51" s="4">
        <f>IF(CumNo!T51=ISBLANK(value),"FALSE",CumNo!T51/MAX(CumNo!T$2:T$114))</f>
        <v>0.28840483783621157</v>
      </c>
      <c r="U51" s="4">
        <f>IF(CumNo!U51=ISBLANK(value),"FALSE",CumNo!U51/MAX(CumNo!U$2:U$114))</f>
        <v>2.9473940520857545E-2</v>
      </c>
      <c r="V51" s="4">
        <f>IF(CumNo!V51=ISBLANK(value),"FALSE",CumNo!V51/MAX(CumNo!V$2:V$114))</f>
        <v>5.446690075891196E-2</v>
      </c>
      <c r="W51" s="4">
        <f>IF(CumNo!W51=ISBLANK(value),"FALSE",CumNo!W51/MAX(CumNo!W$2:W$114))</f>
        <v>2.2202486678507994E-4</v>
      </c>
      <c r="X51" s="4">
        <f>IF(CumNo!X51=ISBLANK(value),"FALSE",CumNo!X51/MAX(CumNo!X$2:X$114))</f>
        <v>0.12612108290951535</v>
      </c>
      <c r="Y51" s="4">
        <f>IF(CumNo!Y51=ISBLANK(value),"FALSE",CumNo!Y51/MAX(CumNo!Y$2:Y$114))</f>
        <v>8.0805248696237314E-2</v>
      </c>
      <c r="Z51" s="4">
        <f>IF(CumNo!Z51=ISBLANK(value),"FALSE",CumNo!Z51/MAX(CumNo!Z$2:Z$114))</f>
        <v>4.1782017499972207E-2</v>
      </c>
      <c r="AA51" s="4">
        <f>IF(CumNo!AA51=ISBLANK(value),"FALSE",CumNo!AA51/MAX(CumNo!AA$2:AA$114))</f>
        <v>6.2921276357290386E-3</v>
      </c>
      <c r="AB51" s="4">
        <f>IF(CumNo!AB51=ISBLANK(value),"FALSE",CumNo!AB51/MAX(CumNo!AB$2:AB$114))</f>
        <v>0.20002189160288633</v>
      </c>
      <c r="AC51" s="4">
        <f>IF(CumNo!AC51=ISBLANK(value),"FALSE",CumNo!AC51/MAX(CumNo!AC$2:AC$114))</f>
        <v>8.7752684622405194E-2</v>
      </c>
      <c r="AD51" s="4">
        <f>IF(CumNo!AD51=ISBLANK(value),"FALSE",CumNo!AD51/MAX(CumNo!AD$2:AD$114))</f>
        <v>2.4155300600464807E-2</v>
      </c>
      <c r="AE51" s="4">
        <f>IF(CumNo!AE51=ISBLANK(value),"FALSE",CumNo!AE51/MAX(CumNo!AE$2:AE$114))</f>
        <v>2.522119214635694E-2</v>
      </c>
      <c r="AF51" s="4">
        <f>IF(CumNo!AF51=ISBLANK(value),"FALSE",CumNo!AF51/MAX(CumNo!AF$2:AF$114))</f>
        <v>0.37221709919641682</v>
      </c>
      <c r="AG51" s="4">
        <f>IF(CumNo!AG51=ISBLANK(value),"FALSE",CumNo!AG51/MAX(CumNo!AG$2:AG$114))</f>
        <v>1.5952666267225885E-2</v>
      </c>
      <c r="AH51" s="4">
        <f>IF(CumNo!AH51=ISBLANK(value),"FALSE",CumNo!AH51/MAX(CumNo!AH$2:AH$114))</f>
        <v>5.6100923755687301E-2</v>
      </c>
      <c r="AI51" s="4">
        <f>IF(CumNo!AI51=ISBLANK(value),"FALSE",CumNo!AI51/MAX(CumNo!AI$2:AI$114))</f>
        <v>5.5254724278925851E-3</v>
      </c>
      <c r="AJ51" s="4">
        <f>IF(CumNo!AJ51=ISBLANK(value),"FALSE",CumNo!AJ51/MAX(CumNo!AJ$2:AJ$114))</f>
        <v>5.2712158833285901E-2</v>
      </c>
    </row>
    <row r="52" spans="1:36" x14ac:dyDescent="0.25">
      <c r="A52" s="1">
        <v>44367</v>
      </c>
      <c r="B52" s="3">
        <v>171</v>
      </c>
      <c r="C52" s="4">
        <f>IF(CumNo!C52=ISBLANK(value),"FALSE",CumNo!C52/MAX(CumNo!C$2:C$114))</f>
        <v>3.0169812947159727E-4</v>
      </c>
      <c r="D52" s="4">
        <f>IF(CumNo!D52=ISBLANK(value),"FALSE",CumNo!D52/MAX(CumNo!D$2:D$114))</f>
        <v>0.12242987331571525</v>
      </c>
      <c r="E52" s="4">
        <f>IF(CumNo!E52=ISBLANK(value),"FALSE",CumNo!E52/MAX(CumNo!E$2:E$114))</f>
        <v>7.9511201629327899E-2</v>
      </c>
      <c r="F52" s="4">
        <f>IF(CumNo!F52=ISBLANK(value),"FALSE",CumNo!F52/MAX(CumNo!F$2:F$114))</f>
        <v>4.2144055522893159E-2</v>
      </c>
      <c r="G52" s="4">
        <f>IF(CumNo!G52=ISBLANK(value),"FALSE",CumNo!G52/MAX(CumNo!G$2:G$114))</f>
        <v>4.7906376656718749E-2</v>
      </c>
      <c r="H52" s="4">
        <f>IF(CumNo!H52=ISBLANK(value),"FALSE",CumNo!H52/MAX(CumNo!H$2:H$114))</f>
        <v>0.13344066977942359</v>
      </c>
      <c r="I52" s="4">
        <f>IF(CumNo!I52=ISBLANK(value),"FALSE",CumNo!I52/MAX(CumNo!I$2:I$114))</f>
        <v>5.0238706294671191E-2</v>
      </c>
      <c r="J52" s="4">
        <f>IF(CumNo!J52=ISBLANK(value),"FALSE",CumNo!J52/MAX(CumNo!J$2:J$114))</f>
        <v>5.8662835880649036E-2</v>
      </c>
      <c r="K52" s="4">
        <f>IF(CumNo!K52=ISBLANK(value),"FALSE",CumNo!K52/MAX(CumNo!K$2:K$114))</f>
        <v>7.553575217483556E-2</v>
      </c>
      <c r="L52" s="4">
        <f>IF(CumNo!L52=ISBLANK(value),"FALSE",CumNo!L52/MAX(CumNo!L$2:L$114))</f>
        <v>0.15191438763376933</v>
      </c>
      <c r="M52" s="4">
        <f>IF(CumNo!M52=ISBLANK(value),"FALSE",CumNo!M52/MAX(CumNo!M$2:M$114))</f>
        <v>6.1310489455149768E-2</v>
      </c>
      <c r="N52" s="4">
        <f>IF(CumNo!N52=ISBLANK(value),"FALSE",CumNo!N52/MAX(CumNo!N$2:N$114))</f>
        <v>2.955608995190433E-2</v>
      </c>
      <c r="O52" s="4">
        <f>IF(CumNo!O52=ISBLANK(value),"FALSE",CumNo!O52/MAX(CumNo!O$2:O$114))</f>
        <v>0.20339798815998461</v>
      </c>
      <c r="P52" s="4">
        <f>IF(CumNo!P52=ISBLANK(value),"FALSE",CumNo!P52/MAX(CumNo!P$2:P$114))</f>
        <v>0.13915868332946596</v>
      </c>
      <c r="Q52" s="4">
        <f>IF(CumNo!Q52=ISBLANK(value),"FALSE",CumNo!Q52/MAX(CumNo!Q$2:Q$114))</f>
        <v>0.11827315952481351</v>
      </c>
      <c r="R52" s="4">
        <f>IF(CumNo!R52=ISBLANK(value),"FALSE",CumNo!R52/MAX(CumNo!R$2:R$114))</f>
        <v>0.11082255907267054</v>
      </c>
      <c r="S52" s="4">
        <f>IF(CumNo!S52=ISBLANK(value),"FALSE",CumNo!S52/MAX(CumNo!S$2:S$114))</f>
        <v>0.15264106474421185</v>
      </c>
      <c r="T52" s="4">
        <f>IF(CumNo!T52=ISBLANK(value),"FALSE",CumNo!T52/MAX(CumNo!T$2:T$114))</f>
        <v>0.31555749443408149</v>
      </c>
      <c r="U52" s="4">
        <f>IF(CumNo!U52=ISBLANK(value),"FALSE",CumNo!U52/MAX(CumNo!U$2:U$114))</f>
        <v>3.047005567176899E-2</v>
      </c>
      <c r="V52" s="4">
        <f>IF(CumNo!V52=ISBLANK(value),"FALSE",CumNo!V52/MAX(CumNo!V$2:V$114))</f>
        <v>7.0858751759737215E-2</v>
      </c>
      <c r="W52" s="4">
        <f>IF(CumNo!W52=ISBLANK(value),"FALSE",CumNo!W52/MAX(CumNo!W$2:W$114))</f>
        <v>1.0879218472468916E-2</v>
      </c>
      <c r="X52" s="4">
        <f>IF(CumNo!X52=ISBLANK(value),"FALSE",CumNo!X52/MAX(CumNo!X$2:X$114))</f>
        <v>0.13050417465667766</v>
      </c>
      <c r="Y52" s="4">
        <f>IF(CumNo!Y52=ISBLANK(value),"FALSE",CumNo!Y52/MAX(CumNo!Y$2:Y$114))</f>
        <v>0.15069440550290661</v>
      </c>
      <c r="Z52" s="4">
        <f>IF(CumNo!Z52=ISBLANK(value),"FALSE",CumNo!Z52/MAX(CumNo!Z$2:Z$114))</f>
        <v>4.7074258141267249E-2</v>
      </c>
      <c r="AA52" s="4">
        <f>IF(CumNo!AA52=ISBLANK(value),"FALSE",CumNo!AA52/MAX(CumNo!AA$2:AA$114))</f>
        <v>6.5482956819673706E-3</v>
      </c>
      <c r="AB52" s="4">
        <f>IF(CumNo!AB52=ISBLANK(value),"FALSE",CumNo!AB52/MAX(CumNo!AB$2:AB$114))</f>
        <v>0.21597750216811068</v>
      </c>
      <c r="AC52" s="4">
        <f>IF(CumNo!AC52=ISBLANK(value),"FALSE",CumNo!AC52/MAX(CumNo!AC$2:AC$114))</f>
        <v>9.3801580674602397E-2</v>
      </c>
      <c r="AD52" s="4">
        <f>IF(CumNo!AD52=ISBLANK(value),"FALSE",CumNo!AD52/MAX(CumNo!AD$2:AD$114))</f>
        <v>3.4976286372288182E-2</v>
      </c>
      <c r="AE52" s="4">
        <f>IF(CumNo!AE52=ISBLANK(value),"FALSE",CumNo!AE52/MAX(CumNo!AE$2:AE$114))</f>
        <v>2.5274066763015968E-2</v>
      </c>
      <c r="AF52" s="4">
        <f>IF(CumNo!AF52=ISBLANK(value),"FALSE",CumNo!AF52/MAX(CumNo!AF$2:AF$114))</f>
        <v>0.37488473191937821</v>
      </c>
      <c r="AG52" s="4">
        <f>IF(CumNo!AG52=ISBLANK(value),"FALSE",CumNo!AG52/MAX(CumNo!AG$2:AG$114))</f>
        <v>1.9622528460155782E-2</v>
      </c>
      <c r="AH52" s="4">
        <f>IF(CumNo!AH52=ISBLANK(value),"FALSE",CumNo!AH52/MAX(CumNo!AH$2:AH$114))</f>
        <v>5.6955742451399421E-2</v>
      </c>
      <c r="AI52" s="4">
        <f>IF(CumNo!AI52=ISBLANK(value),"FALSE",CumNo!AI52/MAX(CumNo!AI$2:AI$114))</f>
        <v>5.5254724278925851E-3</v>
      </c>
      <c r="AJ52" s="4">
        <f>IF(CumNo!AJ52=ISBLANK(value),"FALSE",CumNo!AJ52/MAX(CumNo!AJ$2:AJ$114))</f>
        <v>5.3860422207609941E-2</v>
      </c>
    </row>
    <row r="53" spans="1:36" x14ac:dyDescent="0.25">
      <c r="A53" s="1">
        <v>44368</v>
      </c>
      <c r="B53" s="3">
        <v>172</v>
      </c>
      <c r="C53" s="4">
        <f>IF(CumNo!C53=ISBLANK(value),"FALSE",CumNo!C53/MAX(CumNo!C$2:C$114))</f>
        <v>3.0169812947159727E-4</v>
      </c>
      <c r="D53" s="4">
        <f>IF(CumNo!D53=ISBLANK(value),"FALSE",CumNo!D53/MAX(CumNo!D$2:D$114))</f>
        <v>0.15760283469419195</v>
      </c>
      <c r="E53" s="4">
        <f>IF(CumNo!E53=ISBLANK(value),"FALSE",CumNo!E53/MAX(CumNo!E$2:E$114))</f>
        <v>0.13344195519348268</v>
      </c>
      <c r="F53" s="4">
        <f>IF(CumNo!F53=ISBLANK(value),"FALSE",CumNo!F53/MAX(CumNo!F$2:F$114))</f>
        <v>6.6894188164102267E-2</v>
      </c>
      <c r="G53" s="4">
        <f>IF(CumNo!G53=ISBLANK(value),"FALSE",CumNo!G53/MAX(CumNo!G$2:G$114))</f>
        <v>5.5829955820833277E-2</v>
      </c>
      <c r="H53" s="4">
        <f>IF(CumNo!H53=ISBLANK(value),"FALSE",CumNo!H53/MAX(CumNo!H$2:H$114))</f>
        <v>0.13344066977942359</v>
      </c>
      <c r="I53" s="4">
        <f>IF(CumNo!I53=ISBLANK(value),"FALSE",CumNo!I53/MAX(CumNo!I$2:I$114))</f>
        <v>5.7399895134806964E-2</v>
      </c>
      <c r="J53" s="4">
        <f>IF(CumNo!J53=ISBLANK(value),"FALSE",CumNo!J53/MAX(CumNo!J$2:J$114))</f>
        <v>8.0540706026423006E-2</v>
      </c>
      <c r="K53" s="4">
        <f>IF(CumNo!K53=ISBLANK(value),"FALSE",CumNo!K53/MAX(CumNo!K$2:K$114))</f>
        <v>9.7406518794169977E-2</v>
      </c>
      <c r="L53" s="4">
        <f>IF(CumNo!L53=ISBLANK(value),"FALSE",CumNo!L53/MAX(CumNo!L$2:L$114))</f>
        <v>0.15755053507728894</v>
      </c>
      <c r="M53" s="4">
        <f>IF(CumNo!M53=ISBLANK(value),"FALSE",CumNo!M53/MAX(CumNo!M$2:M$114))</f>
        <v>8.4873184821746522E-2</v>
      </c>
      <c r="N53" s="4">
        <f>IF(CumNo!N53=ISBLANK(value),"FALSE",CumNo!N53/MAX(CumNo!N$2:N$114))</f>
        <v>7.1347328740413357E-2</v>
      </c>
      <c r="O53" s="4">
        <f>IF(CumNo!O53=ISBLANK(value),"FALSE",CumNo!O53/MAX(CumNo!O$2:O$114))</f>
        <v>0.21355344852481109</v>
      </c>
      <c r="P53" s="4">
        <f>IF(CumNo!P53=ISBLANK(value),"FALSE",CumNo!P53/MAX(CumNo!P$2:P$114))</f>
        <v>0.14154539728842774</v>
      </c>
      <c r="Q53" s="4">
        <f>IF(CumNo!Q53=ISBLANK(value),"FALSE",CumNo!Q53/MAX(CumNo!Q$2:Q$114))</f>
        <v>0.13615808529510129</v>
      </c>
      <c r="R53" s="4">
        <f>IF(CumNo!R53=ISBLANK(value),"FALSE",CumNo!R53/MAX(CumNo!R$2:R$114))</f>
        <v>0.11623941150245207</v>
      </c>
      <c r="S53" s="4">
        <f>IF(CumNo!S53=ISBLANK(value),"FALSE",CumNo!S53/MAX(CumNo!S$2:S$114))</f>
        <v>0.15435094043162809</v>
      </c>
      <c r="T53" s="4">
        <f>IF(CumNo!T53=ISBLANK(value),"FALSE",CumNo!T53/MAX(CumNo!T$2:T$114))</f>
        <v>0.31776881882183045</v>
      </c>
      <c r="U53" s="4">
        <f>IF(CumNo!U53=ISBLANK(value),"FALSE",CumNo!U53/MAX(CumNo!U$2:U$114))</f>
        <v>3.0602871025223848E-2</v>
      </c>
      <c r="V53" s="4">
        <f>IF(CumNo!V53=ISBLANK(value),"FALSE",CumNo!V53/MAX(CumNo!V$2:V$114))</f>
        <v>7.5599928801436914E-2</v>
      </c>
      <c r="W53" s="4">
        <f>IF(CumNo!W53=ISBLANK(value),"FALSE",CumNo!W53/MAX(CumNo!W$2:W$114))</f>
        <v>2.5577264653641209E-2</v>
      </c>
      <c r="X53" s="4">
        <f>IF(CumNo!X53=ISBLANK(value),"FALSE",CumNo!X53/MAX(CumNo!X$2:X$114))</f>
        <v>0.15687418859205088</v>
      </c>
      <c r="Y53" s="4">
        <f>IF(CumNo!Y53=ISBLANK(value),"FALSE",CumNo!Y53/MAX(CumNo!Y$2:Y$114))</f>
        <v>0.19918129310828239</v>
      </c>
      <c r="Z53" s="4">
        <f>IF(CumNo!Z53=ISBLANK(value),"FALSE",CumNo!Z53/MAX(CumNo!Z$2:Z$114))</f>
        <v>4.7997064807711549E-2</v>
      </c>
      <c r="AA53" s="4">
        <f>IF(CumNo!AA53=ISBLANK(value),"FALSE",CumNo!AA53/MAX(CumNo!AA$2:AA$114))</f>
        <v>1.8860372404297217E-2</v>
      </c>
      <c r="AB53" s="4">
        <f>IF(CumNo!AB53=ISBLANK(value),"FALSE",CumNo!AB53/MAX(CumNo!AB$2:AB$114))</f>
        <v>0.2366734867429505</v>
      </c>
      <c r="AC53" s="4">
        <f>IF(CumNo!AC53=ISBLANK(value),"FALSE",CumNo!AC53/MAX(CumNo!AC$2:AC$114))</f>
        <v>9.6947394993883135E-2</v>
      </c>
      <c r="AD53" s="4">
        <f>IF(CumNo!AD53=ISBLANK(value),"FALSE",CumNo!AD53/MAX(CumNo!AD$2:AD$114))</f>
        <v>3.5523119472516379E-2</v>
      </c>
      <c r="AE53" s="4">
        <f>IF(CumNo!AE53=ISBLANK(value),"FALSE",CumNo!AE53/MAX(CumNo!AE$2:AE$114))</f>
        <v>4.5348796221227394E-2</v>
      </c>
      <c r="AF53" s="4">
        <f>IF(CumNo!AF53=ISBLANK(value),"FALSE",CumNo!AF53/MAX(CumNo!AF$2:AF$114))</f>
        <v>0.37587274403899357</v>
      </c>
      <c r="AG53" s="4">
        <f>IF(CumNo!AG53=ISBLANK(value),"FALSE",CumNo!AG53/MAX(CumNo!AG$2:AG$114))</f>
        <v>2.0933193529059316E-2</v>
      </c>
      <c r="AH53" s="4">
        <f>IF(CumNo!AH53=ISBLANK(value),"FALSE",CumNo!AH53/MAX(CumNo!AH$2:AH$114))</f>
        <v>5.7176340824486423E-2</v>
      </c>
      <c r="AI53" s="4">
        <f>IF(CumNo!AI53=ISBLANK(value),"FALSE",CumNo!AI53/MAX(CumNo!AI$2:AI$114))</f>
        <v>5.5254724278925851E-3</v>
      </c>
      <c r="AJ53" s="4">
        <f>IF(CumNo!AJ53=ISBLANK(value),"FALSE",CumNo!AJ53/MAX(CumNo!AJ$2:AJ$114))</f>
        <v>9.8858606577488156E-2</v>
      </c>
    </row>
    <row r="54" spans="1:36" x14ac:dyDescent="0.25">
      <c r="A54" s="1">
        <v>44369</v>
      </c>
      <c r="B54" s="3">
        <v>173</v>
      </c>
      <c r="C54" s="4">
        <f>IF(CumNo!C54=ISBLANK(value),"FALSE",CumNo!C54/MAX(CumNo!C$2:C$114))</f>
        <v>2.0924920265494355E-2</v>
      </c>
      <c r="D54" s="4">
        <f>IF(CumNo!D54=ISBLANK(value),"FALSE",CumNo!D54/MAX(CumNo!D$2:D$114))</f>
        <v>0.16803147553417158</v>
      </c>
      <c r="E54" s="4">
        <f>IF(CumNo!E54=ISBLANK(value),"FALSE",CumNo!E54/MAX(CumNo!E$2:E$114))</f>
        <v>0.13518533604887983</v>
      </c>
      <c r="F54" s="4">
        <f>IF(CumNo!F54=ISBLANK(value),"FALSE",CumNo!F54/MAX(CumNo!F$2:F$114))</f>
        <v>0.10943975221188179</v>
      </c>
      <c r="G54" s="4">
        <f>IF(CumNo!G54=ISBLANK(value),"FALSE",CumNo!G54/MAX(CumNo!G$2:G$114))</f>
        <v>6.8327838087915233E-2</v>
      </c>
      <c r="H54" s="4">
        <f>IF(CumNo!H54=ISBLANK(value),"FALSE",CumNo!H54/MAX(CumNo!H$2:H$114))</f>
        <v>0.14533891482853004</v>
      </c>
      <c r="I54" s="4">
        <f>IF(CumNo!I54=ISBLANK(value),"FALSE",CumNo!I54/MAX(CumNo!I$2:I$114))</f>
        <v>7.615144741562492E-2</v>
      </c>
      <c r="J54" s="4">
        <f>IF(CumNo!J54=ISBLANK(value),"FALSE",CumNo!J54/MAX(CumNo!J$2:J$114))</f>
        <v>0.12495584391116972</v>
      </c>
      <c r="K54" s="4">
        <f>IF(CumNo!K54=ISBLANK(value),"FALSE",CumNo!K54/MAX(CumNo!K$2:K$114))</f>
        <v>0.1051755373843216</v>
      </c>
      <c r="L54" s="4">
        <f>IF(CumNo!L54=ISBLANK(value),"FALSE",CumNo!L54/MAX(CumNo!L$2:L$114))</f>
        <v>0.16351961950059454</v>
      </c>
      <c r="M54" s="4">
        <f>IF(CumNo!M54=ISBLANK(value),"FALSE",CumNo!M54/MAX(CumNo!M$2:M$114))</f>
        <v>0.12355082499109722</v>
      </c>
      <c r="N54" s="4">
        <f>IF(CumNo!N54=ISBLANK(value),"FALSE",CumNo!N54/MAX(CumNo!N$2:N$114))</f>
        <v>7.1444819966203041E-2</v>
      </c>
      <c r="O54" s="4">
        <f>IF(CumNo!O54=ISBLANK(value),"FALSE",CumNo!O54/MAX(CumNo!O$2:O$114))</f>
        <v>0.213890359532175</v>
      </c>
      <c r="P54" s="4">
        <f>IF(CumNo!P54=ISBLANK(value),"FALSE",CumNo!P54/MAX(CumNo!P$2:P$114))</f>
        <v>0.15331322305830875</v>
      </c>
      <c r="Q54" s="4">
        <f>IF(CumNo!Q54=ISBLANK(value),"FALSE",CumNo!Q54/MAX(CumNo!Q$2:Q$114))</f>
        <v>0.17284399400927689</v>
      </c>
      <c r="R54" s="4">
        <f>IF(CumNo!R54=ISBLANK(value),"FALSE",CumNo!R54/MAX(CumNo!R$2:R$114))</f>
        <v>0.13146455639768168</v>
      </c>
      <c r="S54" s="4">
        <f>IF(CumNo!S54=ISBLANK(value),"FALSE",CumNo!S54/MAX(CumNo!S$2:S$114))</f>
        <v>0.15608392254725265</v>
      </c>
      <c r="T54" s="4">
        <f>IF(CumNo!T54=ISBLANK(value),"FALSE",CumNo!T54/MAX(CumNo!T$2:T$114))</f>
        <v>0.32808833263132559</v>
      </c>
      <c r="U54" s="4">
        <f>IF(CumNo!U54=ISBLANK(value),"FALSE",CumNo!U54/MAX(CumNo!U$2:U$114))</f>
        <v>3.2429082135228167E-2</v>
      </c>
      <c r="V54" s="4">
        <f>IF(CumNo!V54=ISBLANK(value),"FALSE",CumNo!V54/MAX(CumNo!V$2:V$114))</f>
        <v>7.629573294066247E-2</v>
      </c>
      <c r="W54" s="4">
        <f>IF(CumNo!W54=ISBLANK(value),"FALSE",CumNo!W54/MAX(CumNo!W$2:W$114))</f>
        <v>9.2317939609236233E-2</v>
      </c>
      <c r="X54" s="4">
        <f>IF(CumNo!X54=ISBLANK(value),"FALSE",CumNo!X54/MAX(CumNo!X$2:X$114))</f>
        <v>0.17150037518312511</v>
      </c>
      <c r="Y54" s="4">
        <f>IF(CumNo!Y54=ISBLANK(value),"FALSE",CumNo!Y54/MAX(CumNo!Y$2:Y$114))</f>
        <v>0.19918129310828239</v>
      </c>
      <c r="Z54" s="4">
        <f>IF(CumNo!Z54=ISBLANK(value),"FALSE",CumNo!Z54/MAX(CumNo!Z$2:Z$114))</f>
        <v>8.3052599979987332E-2</v>
      </c>
      <c r="AA54" s="4">
        <f>IF(CumNo!AA54=ISBLANK(value),"FALSE",CumNo!AA54/MAX(CumNo!AA$2:AA$114))</f>
        <v>6.7740437727149008E-2</v>
      </c>
      <c r="AB54" s="4">
        <f>IF(CumNo!AB54=ISBLANK(value),"FALSE",CumNo!AB54/MAX(CumNo!AB$2:AB$114))</f>
        <v>0.25633383010432192</v>
      </c>
      <c r="AC54" s="4">
        <f>IF(CumNo!AC54=ISBLANK(value),"FALSE",CumNo!AC54/MAX(CumNo!AC$2:AC$114))</f>
        <v>0.10400605860535565</v>
      </c>
      <c r="AD54" s="4">
        <f>IF(CumNo!AD54=ISBLANK(value),"FALSE",CumNo!AD54/MAX(CumNo!AD$2:AD$114))</f>
        <v>3.898289043357555E-2</v>
      </c>
      <c r="AE54" s="4">
        <f>IF(CumNo!AE54=ISBLANK(value),"FALSE",CumNo!AE54/MAX(CumNo!AE$2:AE$114))</f>
        <v>5.6928337269554798E-2</v>
      </c>
      <c r="AF54" s="4">
        <f>IF(CumNo!AF54=ISBLANK(value),"FALSE",CumNo!AF54/MAX(CumNo!AF$2:AF$114))</f>
        <v>0.37630088262416017</v>
      </c>
      <c r="AG54" s="4">
        <f>IF(CumNo!AG54=ISBLANK(value),"FALSE",CumNo!AG54/MAX(CumNo!AG$2:AG$114))</f>
        <v>2.1494907130017976E-2</v>
      </c>
      <c r="AH54" s="4">
        <f>IF(CumNo!AH54=ISBLANK(value),"FALSE",CumNo!AH54/MAX(CumNo!AH$2:AH$114))</f>
        <v>6.2360402592030885E-2</v>
      </c>
      <c r="AI54" s="4">
        <f>IF(CumNo!AI54=ISBLANK(value),"FALSE",CumNo!AI54/MAX(CumNo!AI$2:AI$114))</f>
        <v>1.02931657799599E-2</v>
      </c>
      <c r="AJ54" s="4">
        <f>IF(CumNo!AJ54=ISBLANK(value),"FALSE",CumNo!AJ54/MAX(CumNo!AJ$2:AJ$114))</f>
        <v>9.9751700313073524E-2</v>
      </c>
    </row>
    <row r="55" spans="1:36" x14ac:dyDescent="0.25">
      <c r="A55" s="1">
        <v>44370</v>
      </c>
      <c r="B55" s="3">
        <v>174</v>
      </c>
      <c r="C55" s="4">
        <f>IF(CumNo!C55=ISBLANK(value),"FALSE",CumNo!C55/MAX(CumNo!C$2:C$114))</f>
        <v>2.0924920265494355E-2</v>
      </c>
      <c r="D55" s="4">
        <f>IF(CumNo!D55=ISBLANK(value),"FALSE",CumNo!D55/MAX(CumNo!D$2:D$114))</f>
        <v>0.1875733263809061</v>
      </c>
      <c r="E55" s="4">
        <f>IF(CumNo!E55=ISBLANK(value),"FALSE",CumNo!E55/MAX(CumNo!E$2:E$114))</f>
        <v>0.15856619144602851</v>
      </c>
      <c r="F55" s="4">
        <f>IF(CumNo!F55=ISBLANK(value),"FALSE",CumNo!F55/MAX(CumNo!F$2:F$114))</f>
        <v>0.11120352180334686</v>
      </c>
      <c r="G55" s="4">
        <f>IF(CumNo!G55=ISBLANK(value),"FALSE",CumNo!G55/MAX(CumNo!G$2:G$114))</f>
        <v>7.7254896850116633E-2</v>
      </c>
      <c r="H55" s="4">
        <f>IF(CumNo!H55=ISBLANK(value),"FALSE",CumNo!H55/MAX(CumNo!H$2:H$114))</f>
        <v>0.1744002576074706</v>
      </c>
      <c r="I55" s="4">
        <f>IF(CumNo!I55=ISBLANK(value),"FALSE",CumNo!I55/MAX(CumNo!I$2:I$114))</f>
        <v>0.11257830394348319</v>
      </c>
      <c r="J55" s="4">
        <f>IF(CumNo!J55=ISBLANK(value),"FALSE",CumNo!J55/MAX(CumNo!J$2:J$114))</f>
        <v>0.15554718225278477</v>
      </c>
      <c r="K55" s="4">
        <f>IF(CumNo!K55=ISBLANK(value),"FALSE",CumNo!K55/MAX(CumNo!K$2:K$114))</f>
        <v>0.13798168731332322</v>
      </c>
      <c r="L55" s="4">
        <f>IF(CumNo!L55=ISBLANK(value),"FALSE",CumNo!L55/MAX(CumNo!L$2:L$114))</f>
        <v>0.19514863258026161</v>
      </c>
      <c r="M55" s="4">
        <f>IF(CumNo!M55=ISBLANK(value),"FALSE",CumNo!M55/MAX(CumNo!M$2:M$114))</f>
        <v>0.13100937759664463</v>
      </c>
      <c r="N55" s="4">
        <f>IF(CumNo!N55=ISBLANK(value),"FALSE",CumNo!N55/MAX(CumNo!N$2:N$114))</f>
        <v>9.1804237618614323E-2</v>
      </c>
      <c r="O55" s="4">
        <f>IF(CumNo!O55=ISBLANK(value),"FALSE",CumNo!O55/MAX(CumNo!O$2:O$114))</f>
        <v>0.2203157337440439</v>
      </c>
      <c r="P55" s="4">
        <f>IF(CumNo!P55=ISBLANK(value),"FALSE",CumNo!P55/MAX(CumNo!P$2:P$114))</f>
        <v>0.16925779825637285</v>
      </c>
      <c r="Q55" s="4">
        <f>IF(CumNo!Q55=ISBLANK(value),"FALSE",CumNo!Q55/MAX(CumNo!Q$2:Q$114))</f>
        <v>0.19077254154973608</v>
      </c>
      <c r="R55" s="4">
        <f>IF(CumNo!R55=ISBLANK(value),"FALSE",CumNo!R55/MAX(CumNo!R$2:R$114))</f>
        <v>0.13499777084262149</v>
      </c>
      <c r="S55" s="4">
        <f>IF(CumNo!S55=ISBLANK(value),"FALSE",CumNo!S55/MAX(CumNo!S$2:S$114))</f>
        <v>0.17345995655991497</v>
      </c>
      <c r="T55" s="4">
        <f>IF(CumNo!T55=ISBLANK(value),"FALSE",CumNo!T55/MAX(CumNo!T$2:T$114))</f>
        <v>0.35883627173716831</v>
      </c>
      <c r="U55" s="4">
        <f>IF(CumNo!U55=ISBLANK(value),"FALSE",CumNo!U55/MAX(CumNo!U$2:U$114))</f>
        <v>5.6369049595466569E-2</v>
      </c>
      <c r="V55" s="4">
        <f>IF(CumNo!V55=ISBLANK(value),"FALSE",CumNo!V55/MAX(CumNo!V$2:V$114))</f>
        <v>7.6813540672179159E-2</v>
      </c>
      <c r="W55" s="4">
        <f>IF(CumNo!W55=ISBLANK(value),"FALSE",CumNo!W55/MAX(CumNo!W$2:W$114))</f>
        <v>9.41829484902309E-2</v>
      </c>
      <c r="X55" s="4">
        <f>IF(CumNo!X55=ISBLANK(value),"FALSE",CumNo!X55/MAX(CumNo!X$2:X$114))</f>
        <v>0.1763479793708834</v>
      </c>
      <c r="Y55" s="4">
        <f>IF(CumNo!Y55=ISBLANK(value),"FALSE",CumNo!Y55/MAX(CumNo!Y$2:Y$114))</f>
        <v>0.23069590085795996</v>
      </c>
      <c r="Z55" s="4">
        <f>IF(CumNo!Z55=ISBLANK(value),"FALSE",CumNo!Z55/MAX(CumNo!Z$2:Z$114))</f>
        <v>0.1069899825445004</v>
      </c>
      <c r="AA55" s="4">
        <f>IF(CumNo!AA55=ISBLANK(value),"FALSE",CumNo!AA55/MAX(CumNo!AA$2:AA$114))</f>
        <v>7.5137290062280856E-2</v>
      </c>
      <c r="AB55" s="4">
        <f>IF(CumNo!AB55=ISBLANK(value),"FALSE",CumNo!AB55/MAX(CumNo!AB$2:AB$114))</f>
        <v>0.26671550178079767</v>
      </c>
      <c r="AC55" s="4">
        <f>IF(CumNo!AC55=ISBLANK(value),"FALSE",CumNo!AC55/MAX(CumNo!AC$2:AC$114))</f>
        <v>0.11979338602248675</v>
      </c>
      <c r="AD55" s="4">
        <f>IF(CumNo!AD55=ISBLANK(value),"FALSE",CumNo!AD55/MAX(CumNo!AD$2:AD$114))</f>
        <v>4.0528745543836037E-2</v>
      </c>
      <c r="AE55" s="4">
        <f>IF(CumNo!AE55=ISBLANK(value),"FALSE",CumNo!AE55/MAX(CumNo!AE$2:AE$114))</f>
        <v>7.1838979167401035E-2</v>
      </c>
      <c r="AF55" s="4">
        <f>IF(CumNo!AF55=ISBLANK(value),"FALSE",CumNo!AF55/MAX(CumNo!AF$2:AF$114))</f>
        <v>0.37865015588635664</v>
      </c>
      <c r="AG55" s="4">
        <f>IF(CumNo!AG55=ISBLANK(value),"FALSE",CumNo!AG55/MAX(CumNo!AG$2:AG$114))</f>
        <v>2.1494907130017976E-2</v>
      </c>
      <c r="AH55" s="4">
        <f>IF(CumNo!AH55=ISBLANK(value),"FALSE",CumNo!AH55/MAX(CumNo!AH$2:AH$114))</f>
        <v>8.360678339997242E-2</v>
      </c>
      <c r="AI55" s="4">
        <f>IF(CumNo!AI55=ISBLANK(value),"FALSE",CumNo!AI55/MAX(CumNo!AI$2:AI$114))</f>
        <v>6.3558719984844414E-2</v>
      </c>
      <c r="AJ55" s="4">
        <f>IF(CumNo!AJ55=ISBLANK(value),"FALSE",CumNo!AJ55/MAX(CumNo!AJ$2:AJ$114))</f>
        <v>9.9761514529948081E-2</v>
      </c>
    </row>
    <row r="56" spans="1:36" x14ac:dyDescent="0.25">
      <c r="A56" s="1">
        <v>44371</v>
      </c>
      <c r="B56" s="3">
        <v>175</v>
      </c>
      <c r="C56" s="4">
        <f>IF(CumNo!C56=ISBLANK(value),"FALSE",CumNo!C56/MAX(CumNo!C$2:C$114))</f>
        <v>2.1226618394965951E-2</v>
      </c>
      <c r="D56" s="4">
        <f>IF(CumNo!D56=ISBLANK(value),"FALSE",CumNo!D56/MAX(CumNo!D$2:D$114))</f>
        <v>0.21479444911889836</v>
      </c>
      <c r="E56" s="4">
        <f>IF(CumNo!E56=ISBLANK(value),"FALSE",CumNo!E56/MAX(CumNo!E$2:E$114))</f>
        <v>0.16001629327902239</v>
      </c>
      <c r="F56" s="4">
        <f>IF(CumNo!F56=ISBLANK(value),"FALSE",CumNo!F56/MAX(CumNo!F$2:F$114))</f>
        <v>0.11166238868893127</v>
      </c>
      <c r="G56" s="4">
        <f>IF(CumNo!G56=ISBLANK(value),"FALSE",CumNo!G56/MAX(CumNo!G$2:G$114))</f>
        <v>8.9518199470892582E-2</v>
      </c>
      <c r="H56" s="4">
        <f>IF(CumNo!H56=ISBLANK(value),"FALSE",CumNo!H56/MAX(CumNo!H$2:H$114))</f>
        <v>0.21212365158589599</v>
      </c>
      <c r="I56" s="4">
        <f>IF(CumNo!I56=ISBLANK(value),"FALSE",CumNo!I56/MAX(CumNo!I$2:I$114))</f>
        <v>0.11544829870022352</v>
      </c>
      <c r="J56" s="4">
        <f>IF(CumNo!J56=ISBLANK(value),"FALSE",CumNo!J56/MAX(CumNo!J$2:J$114))</f>
        <v>0.22824576690295081</v>
      </c>
      <c r="K56" s="4">
        <f>IF(CumNo!K56=ISBLANK(value),"FALSE",CumNo!K56/MAX(CumNo!K$2:K$114))</f>
        <v>0.14343305750053045</v>
      </c>
      <c r="L56" s="4">
        <f>IF(CumNo!L56=ISBLANK(value),"FALSE",CumNo!L56/MAX(CumNo!L$2:L$114))</f>
        <v>0.19785969084423305</v>
      </c>
      <c r="M56" s="4">
        <f>IF(CumNo!M56=ISBLANK(value),"FALSE",CumNo!M56/MAX(CumNo!M$2:M$114))</f>
        <v>0.13267123016658094</v>
      </c>
      <c r="N56" s="4">
        <f>IF(CumNo!N56=ISBLANK(value),"FALSE",CumNo!N56/MAX(CumNo!N$2:N$114))</f>
        <v>0.10023722864942156</v>
      </c>
      <c r="O56" s="4">
        <f>IF(CumNo!O56=ISBLANK(value),"FALSE",CumNo!O56/MAX(CumNo!O$2:O$114))</f>
        <v>0.22329980266640997</v>
      </c>
      <c r="P56" s="4">
        <f>IF(CumNo!P56=ISBLANK(value),"FALSE",CumNo!P56/MAX(CumNo!P$2:P$114))</f>
        <v>0.20137899028740014</v>
      </c>
      <c r="Q56" s="4">
        <f>IF(CumNo!Q56=ISBLANK(value),"FALSE",CumNo!Q56/MAX(CumNo!Q$2:Q$114))</f>
        <v>0.21777441728585345</v>
      </c>
      <c r="R56" s="4">
        <f>IF(CumNo!R56=ISBLANK(value),"FALSE",CumNo!R56/MAX(CumNo!R$2:R$114))</f>
        <v>0.15216228265715559</v>
      </c>
      <c r="S56" s="4">
        <f>IF(CumNo!S56=ISBLANK(value),"FALSE",CumNo!S56/MAX(CumNo!S$2:S$114))</f>
        <v>0.18512870280512039</v>
      </c>
      <c r="T56" s="4">
        <f>IF(CumNo!T56=ISBLANK(value),"FALSE",CumNo!T56/MAX(CumNo!T$2:T$114))</f>
        <v>0.3906221794331789</v>
      </c>
      <c r="U56" s="4">
        <f>IF(CumNo!U56=ISBLANK(value),"FALSE",CumNo!U56/MAX(CumNo!U$2:U$114))</f>
        <v>6.3120496729421924E-2</v>
      </c>
      <c r="V56" s="4">
        <f>IF(CumNo!V56=ISBLANK(value),"FALSE",CumNo!V56/MAX(CumNo!V$2:V$114))</f>
        <v>9.1927053835822586E-2</v>
      </c>
      <c r="W56" s="4">
        <f>IF(CumNo!W56=ISBLANK(value),"FALSE",CumNo!W56/MAX(CumNo!W$2:W$114))</f>
        <v>0.11158969804618117</v>
      </c>
      <c r="X56" s="4">
        <f>IF(CumNo!X56=ISBLANK(value),"FALSE",CumNo!X56/MAX(CumNo!X$2:X$114))</f>
        <v>0.20227730201646041</v>
      </c>
      <c r="Y56" s="4">
        <f>IF(CumNo!Y56=ISBLANK(value),"FALSE",CumNo!Y56/MAX(CumNo!Y$2:Y$114))</f>
        <v>0.25579917381633299</v>
      </c>
      <c r="Z56" s="4">
        <f>IF(CumNo!Z56=ISBLANK(value),"FALSE",CumNo!Z56/MAX(CumNo!Z$2:Z$114))</f>
        <v>0.11487275274340415</v>
      </c>
      <c r="AA56" s="4">
        <f>IF(CumNo!AA56=ISBLANK(value),"FALSE",CumNo!AA56/MAX(CumNo!AA$2:AA$114))</f>
        <v>7.6177972750124084E-2</v>
      </c>
      <c r="AB56" s="4">
        <f>IF(CumNo!AB56=ISBLANK(value),"FALSE",CumNo!AB56/MAX(CumNo!AB$2:AB$114))</f>
        <v>0.27725715055528893</v>
      </c>
      <c r="AC56" s="4">
        <f>IF(CumNo!AC56=ISBLANK(value),"FALSE",CumNo!AC56/MAX(CumNo!AC$2:AC$114))</f>
        <v>0.13307571314833874</v>
      </c>
      <c r="AD56" s="4">
        <f>IF(CumNo!AD56=ISBLANK(value),"FALSE",CumNo!AD56/MAX(CumNo!AD$2:AD$114))</f>
        <v>4.8352665285562556E-2</v>
      </c>
      <c r="AE56" s="4">
        <f>IF(CumNo!AE56=ISBLANK(value),"FALSE",CumNo!AE56/MAX(CumNo!AE$2:AE$114))</f>
        <v>7.2050477634037158E-2</v>
      </c>
      <c r="AF56" s="4">
        <f>IF(CumNo!AF56=ISBLANK(value),"FALSE",CumNo!AF56/MAX(CumNo!AF$2:AF$114))</f>
        <v>0.38069204760022834</v>
      </c>
      <c r="AG56" s="4">
        <f>IF(CumNo!AG56=ISBLANK(value),"FALSE",CumNo!AG56/MAX(CumNo!AG$2:AG$114))</f>
        <v>2.5089874176153385E-2</v>
      </c>
      <c r="AH56" s="4">
        <f>IF(CumNo!AH56=ISBLANK(value),"FALSE",CumNo!AH56/MAX(CumNo!AH$2:AH$114))</f>
        <v>8.9232041913690885E-2</v>
      </c>
      <c r="AI56" s="4">
        <f>IF(CumNo!AI56=ISBLANK(value),"FALSE",CumNo!AI56/MAX(CumNo!AI$2:AI$114))</f>
        <v>7.3772950444405849E-2</v>
      </c>
      <c r="AJ56" s="4">
        <f>IF(CumNo!AJ56=ISBLANK(value),"FALSE",CumNo!AJ56/MAX(CumNo!AJ$2:AJ$114))</f>
        <v>0.13138292129979487</v>
      </c>
    </row>
    <row r="57" spans="1:36" x14ac:dyDescent="0.25">
      <c r="A57" s="1">
        <v>44372</v>
      </c>
      <c r="B57" s="3">
        <v>176</v>
      </c>
      <c r="C57" s="4">
        <f>IF(CumNo!C57=ISBLANK(value),"FALSE",CumNo!C57/MAX(CumNo!C$2:C$114))</f>
        <v>2.1334367726920093E-2</v>
      </c>
      <c r="D57" s="4">
        <f>IF(CumNo!D57=ISBLANK(value),"FALSE",CumNo!D57/MAX(CumNo!D$2:D$114))</f>
        <v>0.24142303544552812</v>
      </c>
      <c r="E57" s="4">
        <f>IF(CumNo!E57=ISBLANK(value),"FALSE",CumNo!E57/MAX(CumNo!E$2:E$114))</f>
        <v>0.17637474541751527</v>
      </c>
      <c r="F57" s="4">
        <f>IF(CumNo!F57=ISBLANK(value),"FALSE",CumNo!F57/MAX(CumNo!F$2:F$114))</f>
        <v>0.13350158452471428</v>
      </c>
      <c r="G57" s="4">
        <f>IF(CumNo!G57=ISBLANK(value),"FALSE",CumNo!G57/MAX(CumNo!G$2:G$114))</f>
        <v>9.6399202429202566E-2</v>
      </c>
      <c r="H57" s="4">
        <f>IF(CumNo!H57=ISBLANK(value),"FALSE",CumNo!H57/MAX(CumNo!H$2:H$114))</f>
        <v>0.21605216551279988</v>
      </c>
      <c r="I57" s="4">
        <f>IF(CumNo!I57=ISBLANK(value),"FALSE",CumNo!I57/MAX(CumNo!I$2:I$114))</f>
        <v>0.13904296713304082</v>
      </c>
      <c r="J57" s="4">
        <f>IF(CumNo!J57=ISBLANK(value),"FALSE",CumNo!J57/MAX(CumNo!J$2:J$114))</f>
        <v>0.23149565504085909</v>
      </c>
      <c r="K57" s="4">
        <f>IF(CumNo!K57=ISBLANK(value),"FALSE",CumNo!K57/MAX(CumNo!K$2:K$114))</f>
        <v>0.16106024253700893</v>
      </c>
      <c r="L57" s="4">
        <f>IF(CumNo!L57=ISBLANK(value),"FALSE",CumNo!L57/MAX(CumNo!L$2:L$114))</f>
        <v>0.20530321046373365</v>
      </c>
      <c r="M57" s="4">
        <f>IF(CumNo!M57=ISBLANK(value),"FALSE",CumNo!M57/MAX(CumNo!M$2:M$114))</f>
        <v>0.13271079808491276</v>
      </c>
      <c r="N57" s="4">
        <f>IF(CumNo!N57=ISBLANK(value),"FALSE",CumNo!N57/MAX(CumNo!N$2:N$114))</f>
        <v>0.11614454699077083</v>
      </c>
      <c r="O57" s="4">
        <f>IF(CumNo!O57=ISBLANK(value),"FALSE",CumNo!O57/MAX(CumNo!O$2:O$114))</f>
        <v>0.22996582759782452</v>
      </c>
      <c r="P57" s="4">
        <f>IF(CumNo!P57=ISBLANK(value),"FALSE",CumNo!P57/MAX(CumNo!P$2:P$114))</f>
        <v>0.2157324228461564</v>
      </c>
      <c r="Q57" s="4">
        <f>IF(CumNo!Q57=ISBLANK(value),"FALSE",CumNo!Q57/MAX(CumNo!Q$2:Q$114))</f>
        <v>0.23589199249705553</v>
      </c>
      <c r="R57" s="4">
        <f>IF(CumNo!R57=ISBLANK(value),"FALSE",CumNo!R57/MAX(CumNo!R$2:R$114))</f>
        <v>0.15965225144895229</v>
      </c>
      <c r="S57" s="4">
        <f>IF(CumNo!S57=ISBLANK(value),"FALSE",CumNo!S57/MAX(CumNo!S$2:S$114))</f>
        <v>0.23016313138315078</v>
      </c>
      <c r="T57" s="4">
        <f>IF(CumNo!T57=ISBLANK(value),"FALSE",CumNo!T57/MAX(CumNo!T$2:T$114))</f>
        <v>0.40847824778867559</v>
      </c>
      <c r="U57" s="4">
        <f>IF(CumNo!U57=ISBLANK(value),"FALSE",CumNo!U57/MAX(CumNo!U$2:U$114))</f>
        <v>7.7121448572788354E-2</v>
      </c>
      <c r="V57" s="4">
        <f>IF(CumNo!V57=ISBLANK(value),"FALSE",CumNo!V57/MAX(CumNo!V$2:V$114))</f>
        <v>9.5681159889318593E-2</v>
      </c>
      <c r="W57" s="4">
        <f>IF(CumNo!W57=ISBLANK(value),"FALSE",CumNo!W57/MAX(CumNo!W$2:W$114))</f>
        <v>0.11589698046181172</v>
      </c>
      <c r="X57" s="4">
        <f>IF(CumNo!X57=ISBLANK(value),"FALSE",CumNo!X57/MAX(CumNo!X$2:X$114))</f>
        <v>0.21765385485772817</v>
      </c>
      <c r="Y57" s="4">
        <f>IF(CumNo!Y57=ISBLANK(value),"FALSE",CumNo!Y57/MAX(CumNo!Y$2:Y$114))</f>
        <v>0.27492102656124412</v>
      </c>
      <c r="Z57" s="4">
        <f>IF(CumNo!Z57=ISBLANK(value),"FALSE",CumNo!Z57/MAX(CumNo!Z$2:Z$114))</f>
        <v>0.12281111370534673</v>
      </c>
      <c r="AA57" s="4">
        <f>IF(CumNo!AA57=ISBLANK(value),"FALSE",CumNo!AA57/MAX(CumNo!AA$2:AA$114))</f>
        <v>8.1621543732688651E-2</v>
      </c>
      <c r="AB57" s="4">
        <f>IF(CumNo!AB57=ISBLANK(value),"FALSE",CumNo!AB57/MAX(CumNo!AB$2:AB$114))</f>
        <v>0.2990477152744449</v>
      </c>
      <c r="AC57" s="4">
        <f>IF(CumNo!AC57=ISBLANK(value),"FALSE",CumNo!AC57/MAX(CumNo!AC$2:AC$114))</f>
        <v>0.14802804046837681</v>
      </c>
      <c r="AD57" s="4">
        <f>IF(CumNo!AD57=ISBLANK(value),"FALSE",CumNo!AD57/MAX(CumNo!AD$2:AD$114))</f>
        <v>4.9803876205398924E-2</v>
      </c>
      <c r="AE57" s="4">
        <f>IF(CumNo!AE57=ISBLANK(value),"FALSE",CumNo!AE57/MAX(CumNo!AE$2:AE$114))</f>
        <v>0.10086714371320808</v>
      </c>
      <c r="AF57" s="4">
        <f>IF(CumNo!AF57=ISBLANK(value),"FALSE",CumNo!AF57/MAX(CumNo!AF$2:AF$114))</f>
        <v>0.38936459842796295</v>
      </c>
      <c r="AG57" s="4">
        <f>IF(CumNo!AG57=ISBLANK(value),"FALSE",CumNo!AG57/MAX(CumNo!AG$2:AG$114))</f>
        <v>5.2201917315757941E-2</v>
      </c>
      <c r="AH57" s="4">
        <f>IF(CumNo!AH57=ISBLANK(value),"FALSE",CumNo!AH57/MAX(CumNo!AH$2:AH$114))</f>
        <v>9.5270922376947467E-2</v>
      </c>
      <c r="AI57" s="4">
        <f>IF(CumNo!AI57=ISBLANK(value),"FALSE",CumNo!AI57/MAX(CumNo!AI$2:AI$114))</f>
        <v>0.12571239126659614</v>
      </c>
      <c r="AJ57" s="4">
        <f>IF(CumNo!AJ57=ISBLANK(value),"FALSE",CumNo!AJ57/MAX(CumNo!AJ$2:AJ$114))</f>
        <v>0.14499524010481585</v>
      </c>
    </row>
    <row r="58" spans="1:36" x14ac:dyDescent="0.25">
      <c r="A58" s="1">
        <v>44373</v>
      </c>
      <c r="B58" s="3">
        <v>177</v>
      </c>
      <c r="C58" s="4">
        <f>IF(CumNo!C58=ISBLANK(value),"FALSE",CumNo!C58/MAX(CumNo!C$2:C$114))</f>
        <v>2.2088613050599087E-2</v>
      </c>
      <c r="D58" s="4">
        <f>IF(CumNo!D58=ISBLANK(value),"FALSE",CumNo!D58/MAX(CumNo!D$2:D$114))</f>
        <v>0.24739580247206192</v>
      </c>
      <c r="E58" s="4">
        <f>IF(CumNo!E58=ISBLANK(value),"FALSE",CumNo!E58/MAX(CumNo!E$2:E$114))</f>
        <v>0.25810183299389</v>
      </c>
      <c r="F58" s="4">
        <f>IF(CumNo!F58=ISBLANK(value),"FALSE",CumNo!F58/MAX(CumNo!F$2:F$114))</f>
        <v>0.1364125213301404</v>
      </c>
      <c r="G58" s="4">
        <f>IF(CumNo!G58=ISBLANK(value),"FALSE",CumNo!G58/MAX(CumNo!G$2:G$114))</f>
        <v>0.11042185239727366</v>
      </c>
      <c r="H58" s="4">
        <f>IF(CumNo!H58=ISBLANK(value),"FALSE",CumNo!H58/MAX(CumNo!H$2:H$114))</f>
        <v>0.2296570600547416</v>
      </c>
      <c r="I58" s="4">
        <f>IF(CumNo!I58=ISBLANK(value),"FALSE",CumNo!I58/MAX(CumNo!I$2:I$114))</f>
        <v>0.14908794878163203</v>
      </c>
      <c r="J58" s="4">
        <f>IF(CumNo!J58=ISBLANK(value),"FALSE",CumNo!J58/MAX(CumNo!J$2:J$114))</f>
        <v>0.23674728587240657</v>
      </c>
      <c r="K58" s="4">
        <f>IF(CumNo!K58=ISBLANK(value),"FALSE",CumNo!K58/MAX(CumNo!K$2:K$114))</f>
        <v>0.1638185705658653</v>
      </c>
      <c r="L58" s="4">
        <f>IF(CumNo!L58=ISBLANK(value),"FALSE",CumNo!L58/MAX(CumNo!L$2:L$114))</f>
        <v>0.21367419738406659</v>
      </c>
      <c r="M58" s="4">
        <f>IF(CumNo!M58=ISBLANK(value),"FALSE",CumNo!M58/MAX(CumNo!M$2:M$114))</f>
        <v>0.13421437898152178</v>
      </c>
      <c r="N58" s="4">
        <f>IF(CumNo!N58=ISBLANK(value),"FALSE",CumNo!N58/MAX(CumNo!N$2:N$114))</f>
        <v>0.11811062004419602</v>
      </c>
      <c r="O58" s="4">
        <f>IF(CumNo!O58=ISBLANK(value),"FALSE",CumNo!O58/MAX(CumNo!O$2:O$114))</f>
        <v>0.24618568609520142</v>
      </c>
      <c r="P58" s="4">
        <f>IF(CumNo!P58=ISBLANK(value),"FALSE",CumNo!P58/MAX(CumNo!P$2:P$114))</f>
        <v>0.22980409056253523</v>
      </c>
      <c r="Q58" s="4">
        <f>IF(CumNo!Q58=ISBLANK(value),"FALSE",CumNo!Q58/MAX(CumNo!Q$2:Q$114))</f>
        <v>0.23695345557122707</v>
      </c>
      <c r="R58" s="4">
        <f>IF(CumNo!R58=ISBLANK(value),"FALSE",CumNo!R58/MAX(CumNo!R$2:R$114))</f>
        <v>0.1732055283102987</v>
      </c>
      <c r="S58" s="4">
        <f>IF(CumNo!S58=ISBLANK(value),"FALSE",CumNo!S58/MAX(CumNo!S$2:S$114))</f>
        <v>0.24975738250381255</v>
      </c>
      <c r="T58" s="4">
        <f>IF(CumNo!T58=ISBLANK(value),"FALSE",CumNo!T58/MAX(CumNo!T$2:T$114))</f>
        <v>0.43928635898670199</v>
      </c>
      <c r="U58" s="4">
        <f>IF(CumNo!U58=ISBLANK(value),"FALSE",CumNo!U58/MAX(CumNo!U$2:U$114))</f>
        <v>8.8034443448329294E-2</v>
      </c>
      <c r="V58" s="4">
        <f>IF(CumNo!V58=ISBLANK(value),"FALSE",CumNo!V58/MAX(CumNo!V$2:V$114))</f>
        <v>0.10687875208336704</v>
      </c>
      <c r="W58" s="4">
        <f>IF(CumNo!W58=ISBLANK(value),"FALSE",CumNo!W58/MAX(CumNo!W$2:W$114))</f>
        <v>0.12069271758436945</v>
      </c>
      <c r="X58" s="4">
        <f>IF(CumNo!X58=ISBLANK(value),"FALSE",CumNo!X58/MAX(CumNo!X$2:X$114))</f>
        <v>0.22945723507902666</v>
      </c>
      <c r="Y58" s="4">
        <f>IF(CumNo!Y58=ISBLANK(value),"FALSE",CumNo!Y58/MAX(CumNo!Y$2:Y$114))</f>
        <v>0.28864090917587243</v>
      </c>
      <c r="Z58" s="4">
        <f>IF(CumNo!Z58=ISBLANK(value),"FALSE",CumNo!Z58/MAX(CumNo!Z$2:Z$114))</f>
        <v>0.14054456711472821</v>
      </c>
      <c r="AA58" s="4">
        <f>IF(CumNo!AA58=ISBLANK(value),"FALSE",CumNo!AA58/MAX(CumNo!AA$2:AA$114))</f>
        <v>0.15826382106661971</v>
      </c>
      <c r="AB58" s="4">
        <f>IF(CumNo!AB58=ISBLANK(value),"FALSE",CumNo!AB58/MAX(CumNo!AB$2:AB$114))</f>
        <v>0.3282898448222149</v>
      </c>
      <c r="AC58" s="4">
        <f>IF(CumNo!AC58=ISBLANK(value),"FALSE",CumNo!AC58/MAX(CumNo!AC$2:AC$114))</f>
        <v>0.15667902984639881</v>
      </c>
      <c r="AD58" s="4">
        <f>IF(CumNo!AD58=ISBLANK(value),"FALSE",CumNo!AD58/MAX(CumNo!AD$2:AD$114))</f>
        <v>5.8847654401480654E-2</v>
      </c>
      <c r="AE58" s="4">
        <f>IF(CumNo!AE58=ISBLANK(value),"FALSE",CumNo!AE58/MAX(CumNo!AE$2:AE$114))</f>
        <v>0.1133279283725193</v>
      </c>
      <c r="AF58" s="4">
        <f>IF(CumNo!AF58=ISBLANK(value),"FALSE",CumNo!AF58/MAX(CumNo!AF$2:AF$114))</f>
        <v>0.40200017564659907</v>
      </c>
      <c r="AG58" s="4">
        <f>IF(CumNo!AG58=ISBLANK(value),"FALSE",CumNo!AG58/MAX(CumNo!AG$2:AG$114))</f>
        <v>5.280107849011384E-2</v>
      </c>
      <c r="AH58" s="4">
        <f>IF(CumNo!AH58=ISBLANK(value),"FALSE",CumNo!AH58/MAX(CumNo!AH$2:AH$114))</f>
        <v>0.10937543085619744</v>
      </c>
      <c r="AI58" s="4">
        <f>IF(CumNo!AI58=ISBLANK(value),"FALSE",CumNo!AI58/MAX(CumNo!AI$2:AI$114))</f>
        <v>0.12661225391913866</v>
      </c>
      <c r="AJ58" s="4">
        <f>IF(CumNo!AJ58=ISBLANK(value),"FALSE",CumNo!AJ58/MAX(CumNo!AJ$2:AJ$114))</f>
        <v>0.15330788179757196</v>
      </c>
    </row>
    <row r="59" spans="1:36" x14ac:dyDescent="0.25">
      <c r="A59" s="1">
        <v>44374</v>
      </c>
      <c r="B59" s="3">
        <v>178</v>
      </c>
      <c r="C59" s="4">
        <f>IF(CumNo!C59=ISBLANK(value),"FALSE",CumNo!C59/MAX(CumNo!C$2:C$114))</f>
        <v>2.2627359710369797E-2</v>
      </c>
      <c r="D59" s="4">
        <f>IF(CumNo!D59=ISBLANK(value),"FALSE",CumNo!D59/MAX(CumNo!D$2:D$114))</f>
        <v>0.31666330896033562</v>
      </c>
      <c r="E59" s="4">
        <f>IF(CumNo!E59=ISBLANK(value),"FALSE",CumNo!E59/MAX(CumNo!E$2:E$114))</f>
        <v>0.27441140529531566</v>
      </c>
      <c r="F59" s="4">
        <f>IF(CumNo!F59=ISBLANK(value),"FALSE",CumNo!F59/MAX(CumNo!F$2:F$114))</f>
        <v>0.14458608772961268</v>
      </c>
      <c r="G59" s="4">
        <f>IF(CumNo!G59=ISBLANK(value),"FALSE",CumNo!G59/MAX(CumNo!G$2:G$114))</f>
        <v>0.12273728382833983</v>
      </c>
      <c r="H59" s="4">
        <f>IF(CumNo!H59=ISBLANK(value),"FALSE",CumNo!H59/MAX(CumNo!H$2:H$114))</f>
        <v>0.28781194654644987</v>
      </c>
      <c r="I59" s="4">
        <f>IF(CumNo!I59=ISBLANK(value),"FALSE",CumNo!I59/MAX(CumNo!I$2:I$114))</f>
        <v>0.15241327924497061</v>
      </c>
      <c r="J59" s="4">
        <f>IF(CumNo!J59=ISBLANK(value),"FALSE",CumNo!J59/MAX(CumNo!J$2:J$114))</f>
        <v>0.30158019923227281</v>
      </c>
      <c r="K59" s="4">
        <f>IF(CumNo!K59=ISBLANK(value),"FALSE",CumNo!K59/MAX(CumNo!K$2:K$114))</f>
        <v>0.20520981246633696</v>
      </c>
      <c r="L59" s="4">
        <f>IF(CumNo!L59=ISBLANK(value),"FALSE",CumNo!L59/MAX(CumNo!L$2:L$114))</f>
        <v>0.24701545778834721</v>
      </c>
      <c r="M59" s="4">
        <f>IF(CumNo!M59=ISBLANK(value),"FALSE",CumNo!M59/MAX(CumNo!M$2:M$114))</f>
        <v>0.14614410635856448</v>
      </c>
      <c r="N59" s="4">
        <f>IF(CumNo!N59=ISBLANK(value),"FALSE",CumNo!N59/MAX(CumNo!N$2:N$114))</f>
        <v>0.13354673079422852</v>
      </c>
      <c r="O59" s="4">
        <f>IF(CumNo!O59=ISBLANK(value),"FALSE",CumNo!O59/MAX(CumNo!O$2:O$114))</f>
        <v>0.25427155027193532</v>
      </c>
      <c r="P59" s="4">
        <f>IF(CumNo!P59=ISBLANK(value),"FALSE",CumNo!P59/MAX(CumNo!P$2:P$114))</f>
        <v>0.25353863493221068</v>
      </c>
      <c r="Q59" s="4">
        <f>IF(CumNo!Q59=ISBLANK(value),"FALSE",CumNo!Q59/MAX(CumNo!Q$2:Q$114))</f>
        <v>0.25137772090791444</v>
      </c>
      <c r="R59" s="4">
        <f>IF(CumNo!R59=ISBLANK(value),"FALSE",CumNo!R59/MAX(CumNo!R$2:R$114))</f>
        <v>0.19035889433794026</v>
      </c>
      <c r="S59" s="4">
        <f>IF(CumNo!S59=ISBLANK(value),"FALSE",CumNo!S59/MAX(CumNo!S$2:S$114))</f>
        <v>0.25712833310226907</v>
      </c>
      <c r="T59" s="4">
        <f>IF(CumNo!T59=ISBLANK(value),"FALSE",CumNo!T59/MAX(CumNo!T$2:T$114))</f>
        <v>0.4835278897647271</v>
      </c>
      <c r="U59" s="4">
        <f>IF(CumNo!U59=ISBLANK(value),"FALSE",CumNo!U59/MAX(CumNo!U$2:U$114))</f>
        <v>0.10395014997066994</v>
      </c>
      <c r="V59" s="4">
        <f>IF(CumNo!V59=ISBLANK(value),"FALSE",CumNo!V59/MAX(CumNo!V$2:V$114))</f>
        <v>0.10742892279810352</v>
      </c>
      <c r="W59" s="4">
        <f>IF(CumNo!W59=ISBLANK(value),"FALSE",CumNo!W59/MAX(CumNo!W$2:W$114))</f>
        <v>0.1230461811722913</v>
      </c>
      <c r="X59" s="4">
        <f>IF(CumNo!X59=ISBLANK(value),"FALSE",CumNo!X59/MAX(CumNo!X$2:X$114))</f>
        <v>0.2749794542574352</v>
      </c>
      <c r="Y59" s="4">
        <f>IF(CumNo!Y59=ISBLANK(value),"FALSE",CumNo!Y59/MAX(CumNo!Y$2:Y$114))</f>
        <v>0.31933307164619901</v>
      </c>
      <c r="Z59" s="4">
        <f>IF(CumNo!Z59=ISBLANK(value),"FALSE",CumNo!Z59/MAX(CumNo!Z$2:Z$114))</f>
        <v>0.16832883048152719</v>
      </c>
      <c r="AA59" s="4">
        <f>IF(CumNo!AA59=ISBLANK(value),"FALSE",CumNo!AA59/MAX(CumNo!AA$2:AA$114))</f>
        <v>0.16955122560399621</v>
      </c>
      <c r="AB59" s="4">
        <f>IF(CumNo!AB59=ISBLANK(value),"FALSE",CumNo!AB59/MAX(CumNo!AB$2:AB$114))</f>
        <v>0.35244638662254668</v>
      </c>
      <c r="AC59" s="4">
        <f>IF(CumNo!AC59=ISBLANK(value),"FALSE",CumNo!AC59/MAX(CumNo!AC$2:AC$114))</f>
        <v>0.17119443851098123</v>
      </c>
      <c r="AD59" s="4">
        <f>IF(CumNo!AD59=ISBLANK(value),"FALSE",CumNo!AD59/MAX(CumNo!AD$2:AD$114))</f>
        <v>7.4137949165553718E-2</v>
      </c>
      <c r="AE59" s="4">
        <f>IF(CumNo!AE59=ISBLANK(value),"FALSE",CumNo!AE59/MAX(CumNo!AE$2:AE$114))</f>
        <v>0.13424865169727521</v>
      </c>
      <c r="AF59" s="4">
        <f>IF(CumNo!AF59=ISBLANK(value),"FALSE",CumNo!AF59/MAX(CumNo!AF$2:AF$114))</f>
        <v>0.40481052123128264</v>
      </c>
      <c r="AG59" s="4">
        <f>IF(CumNo!AG59=ISBLANK(value),"FALSE",CumNo!AG59/MAX(CumNo!AG$2:AG$114))</f>
        <v>6.2837028160575195E-2</v>
      </c>
      <c r="AH59" s="4">
        <f>IF(CumNo!AH59=ISBLANK(value),"FALSE",CumNo!AH59/MAX(CumNo!AH$2:AH$114))</f>
        <v>0.11570384668413071</v>
      </c>
      <c r="AI59" s="4">
        <f>IF(CumNo!AI59=ISBLANK(value),"FALSE",CumNo!AI59/MAX(CumNo!AI$2:AI$114))</f>
        <v>0.13248504175678449</v>
      </c>
      <c r="AJ59" s="4">
        <f>IF(CumNo!AJ59=ISBLANK(value),"FALSE",CumNo!AJ59/MAX(CumNo!AJ$2:AJ$114))</f>
        <v>0.16012876252539429</v>
      </c>
    </row>
    <row r="60" spans="1:36" x14ac:dyDescent="0.25">
      <c r="A60" s="1">
        <v>44375</v>
      </c>
      <c r="B60" s="3">
        <v>179</v>
      </c>
      <c r="C60" s="4">
        <f>IF(CumNo!C60=ISBLANK(value),"FALSE",CumNo!C60/MAX(CumNo!C$2:C$114))</f>
        <v>4.7280406861477456E-2</v>
      </c>
      <c r="D60" s="4">
        <f>IF(CumNo!D60=ISBLANK(value),"FALSE",CumNo!D60/MAX(CumNo!D$2:D$114))</f>
        <v>0.38561084578647359</v>
      </c>
      <c r="E60" s="4">
        <f>IF(CumNo!E60=ISBLANK(value),"FALSE",CumNo!E60/MAX(CumNo!E$2:E$114))</f>
        <v>0.2996496945010183</v>
      </c>
      <c r="F60" s="4">
        <f>IF(CumNo!F60=ISBLANK(value),"FALSE",CumNo!F60/MAX(CumNo!F$2:F$114))</f>
        <v>0.17550224414586232</v>
      </c>
      <c r="G60" s="4">
        <f>IF(CumNo!G60=ISBLANK(value),"FALSE",CumNo!G60/MAX(CumNo!G$2:G$114))</f>
        <v>0.1916906676397378</v>
      </c>
      <c r="H60" s="4">
        <f>IF(CumNo!H60=ISBLANK(value),"FALSE",CumNo!H60/MAX(CumNo!H$2:H$114))</f>
        <v>0.29568507486717116</v>
      </c>
      <c r="I60" s="4">
        <f>IF(CumNo!I60=ISBLANK(value),"FALSE",CumNo!I60/MAX(CumNo!I$2:I$114))</f>
        <v>0.15972624665397245</v>
      </c>
      <c r="J60" s="4">
        <f>IF(CumNo!J60=ISBLANK(value),"FALSE",CumNo!J60/MAX(CumNo!J$2:J$114))</f>
        <v>0.34187410215952713</v>
      </c>
      <c r="K60" s="4">
        <f>IF(CumNo!K60=ISBLANK(value),"FALSE",CumNo!K60/MAX(CumNo!K$2:K$114))</f>
        <v>0.25525143220878421</v>
      </c>
      <c r="L60" s="4">
        <f>IF(CumNo!L60=ISBLANK(value),"FALSE",CumNo!L60/MAX(CumNo!L$2:L$114))</f>
        <v>0.26501783590963141</v>
      </c>
      <c r="M60" s="4">
        <f>IF(CumNo!M60=ISBLANK(value),"FALSE",CumNo!M60/MAX(CumNo!M$2:M$114))</f>
        <v>0.1461836742768963</v>
      </c>
      <c r="N60" s="4">
        <f>IF(CumNo!N60=ISBLANK(value),"FALSE",CumNo!N60/MAX(CumNo!N$2:N$114))</f>
        <v>0.15418237358637724</v>
      </c>
      <c r="O60" s="4">
        <f>IF(CumNo!O60=ISBLANK(value),"FALSE",CumNo!O60/MAX(CumNo!O$2:O$114))</f>
        <v>0.27496751215286136</v>
      </c>
      <c r="P60" s="4">
        <f>IF(CumNo!P60=ISBLANK(value),"FALSE",CumNo!P60/MAX(CumNo!P$2:P$114))</f>
        <v>0.25653860178340571</v>
      </c>
      <c r="Q60" s="4">
        <f>IF(CumNo!Q60=ISBLANK(value),"FALSE",CumNo!Q60/MAX(CumNo!Q$2:Q$114))</f>
        <v>0.29155337123580477</v>
      </c>
      <c r="R60" s="4">
        <f>IF(CumNo!R60=ISBLANK(value),"FALSE",CumNo!R60/MAX(CumNo!R$2:R$114))</f>
        <v>0.20385644226482388</v>
      </c>
      <c r="S60" s="4">
        <f>IF(CumNo!S60=ISBLANK(value),"FALSE",CumNo!S60/MAX(CumNo!S$2:S$114))</f>
        <v>0.27968020703359675</v>
      </c>
      <c r="T60" s="4">
        <f>IF(CumNo!T60=ISBLANK(value),"FALSE",CumNo!T60/MAX(CumNo!T$2:T$114))</f>
        <v>0.49187676755520787</v>
      </c>
      <c r="U60" s="4">
        <f>IF(CumNo!U60=ISBLANK(value),"FALSE",CumNo!U60/MAX(CumNo!U$2:U$114))</f>
        <v>0.11604741508118338</v>
      </c>
      <c r="V60" s="4">
        <f>IF(CumNo!V60=ISBLANK(value),"FALSE",CumNo!V60/MAX(CumNo!V$2:V$114))</f>
        <v>0.11063285813686305</v>
      </c>
      <c r="W60" s="4">
        <f>IF(CumNo!W60=ISBLANK(value),"FALSE",CumNo!W60/MAX(CumNo!W$2:W$114))</f>
        <v>0.16931616341030195</v>
      </c>
      <c r="X60" s="4">
        <f>IF(CumNo!X60=ISBLANK(value),"FALSE",CumNo!X60/MAX(CumNo!X$2:X$114))</f>
        <v>0.29488202575066402</v>
      </c>
      <c r="Y60" s="4">
        <f>IF(CumNo!Y60=ISBLANK(value),"FALSE",CumNo!Y60/MAX(CumNo!Y$2:Y$114))</f>
        <v>0.39400736462363783</v>
      </c>
      <c r="Z60" s="4">
        <f>IF(CumNo!Z60=ISBLANK(value),"FALSE",CumNo!Z60/MAX(CumNo!Z$2:Z$114))</f>
        <v>0.19382275441112704</v>
      </c>
      <c r="AA60" s="4">
        <f>IF(CumNo!AA60=ISBLANK(value),"FALSE",CumNo!AA60/MAX(CumNo!AA$2:AA$114))</f>
        <v>0.21915176355689331</v>
      </c>
      <c r="AB60" s="4">
        <f>IF(CumNo!AB60=ISBLANK(value),"FALSE",CumNo!AB60/MAX(CumNo!AB$2:AB$114))</f>
        <v>0.40235082135610062</v>
      </c>
      <c r="AC60" s="4">
        <f>IF(CumNo!AC60=ISBLANK(value),"FALSE",CumNo!AC60/MAX(CumNo!AC$2:AC$114))</f>
        <v>0.18763228925956851</v>
      </c>
      <c r="AD60" s="4">
        <f>IF(CumNo!AD60=ISBLANK(value),"FALSE",CumNo!AD60/MAX(CumNo!AD$2:AD$114))</f>
        <v>0.10498143922265571</v>
      </c>
      <c r="AE60" s="4">
        <f>IF(CumNo!AE60=ISBLANK(value),"FALSE",CumNo!AE60/MAX(CumNo!AE$2:AE$114))</f>
        <v>0.1426028411294018</v>
      </c>
      <c r="AF60" s="4">
        <f>IF(CumNo!AF60=ISBLANK(value),"FALSE",CumNo!AF60/MAX(CumNo!AF$2:AF$114))</f>
        <v>0.41330742545997451</v>
      </c>
      <c r="AG60" s="4">
        <f>IF(CumNo!AG60=ISBLANK(value),"FALSE",CumNo!AG60/MAX(CumNo!AG$2:AG$114))</f>
        <v>7.4370880766926301E-2</v>
      </c>
      <c r="AH60" s="4">
        <f>IF(CumNo!AH60=ISBLANK(value),"FALSE",CumNo!AH60/MAX(CumNo!AH$2:AH$114))</f>
        <v>0.12939473321384254</v>
      </c>
      <c r="AI60" s="4">
        <f>IF(CumNo!AI60=ISBLANK(value),"FALSE",CumNo!AI60/MAX(CumNo!AI$2:AI$114))</f>
        <v>0.13316388551221128</v>
      </c>
      <c r="AJ60" s="4" t="str">
        <f>IF(CumNo!AJ60=ISBLANK(value),"FALSE",CumNo!AJ60/MAX(CumNo!AJ$2:AJ$114))</f>
        <v>FALSE</v>
      </c>
    </row>
    <row r="61" spans="1:36" x14ac:dyDescent="0.25">
      <c r="A61" s="1">
        <v>44376</v>
      </c>
      <c r="B61" s="3">
        <v>180</v>
      </c>
      <c r="C61" s="4">
        <f>IF(CumNo!C61=ISBLANK(value),"FALSE",CumNo!C61/MAX(CumNo!C$2:C$114))</f>
        <v>0.22280406861477459</v>
      </c>
      <c r="D61" s="4">
        <f>IF(CumNo!D61=ISBLANK(value),"FALSE",CumNo!D61/MAX(CumNo!D$2:D$114))</f>
        <v>0.40047165898344456</v>
      </c>
      <c r="E61" s="4">
        <f>IF(CumNo!E61=ISBLANK(value),"FALSE",CumNo!E61/MAX(CumNo!E$2:E$114))</f>
        <v>0.31491649694501017</v>
      </c>
      <c r="F61" s="4">
        <f>IF(CumNo!F61=ISBLANK(value),"FALSE",CumNo!F61/MAX(CumNo!F$2:F$114))</f>
        <v>0.22194817672110931</v>
      </c>
      <c r="G61" s="4">
        <f>IF(CumNo!G61=ISBLANK(value),"FALSE",CumNo!G61/MAX(CumNo!G$2:G$114))</f>
        <v>0.24239896784955625</v>
      </c>
      <c r="H61" s="4">
        <f>IF(CumNo!H61=ISBLANK(value),"FALSE",CumNo!H61/MAX(CumNo!H$2:H$114))</f>
        <v>0.30445982933505072</v>
      </c>
      <c r="I61" s="4">
        <f>IF(CumNo!I61=ISBLANK(value),"FALSE",CumNo!I61/MAX(CumNo!I$2:I$114))</f>
        <v>0.18955763446201396</v>
      </c>
      <c r="J61" s="4">
        <f>IF(CumNo!J61=ISBLANK(value),"FALSE",CumNo!J61/MAX(CumNo!J$2:J$114))</f>
        <v>0.3596307373478087</v>
      </c>
      <c r="K61" s="4">
        <f>IF(CumNo!K61=ISBLANK(value),"FALSE",CumNo!K61/MAX(CumNo!K$2:K$114))</f>
        <v>0.26909203675594512</v>
      </c>
      <c r="L61" s="4">
        <f>IF(CumNo!L61=ISBLANK(value),"FALSE",CumNo!L61/MAX(CumNo!L$2:L$114))</f>
        <v>0.31952437574316289</v>
      </c>
      <c r="M61" s="4">
        <f>IF(CumNo!M61=ISBLANK(value),"FALSE",CumNo!M61/MAX(CumNo!M$2:M$114))</f>
        <v>0.16584892968780912</v>
      </c>
      <c r="N61" s="4">
        <f>IF(CumNo!N61=ISBLANK(value),"FALSE",CumNo!N61/MAX(CumNo!N$2:N$114))</f>
        <v>0.17431431171194592</v>
      </c>
      <c r="O61" s="4">
        <f>IF(CumNo!O61=ISBLANK(value),"FALSE",CumNo!O61/MAX(CumNo!O$2:O$114))</f>
        <v>0.28454541079077827</v>
      </c>
      <c r="P61" s="4">
        <f>IF(CumNo!P61=ISBLANK(value),"FALSE",CumNo!P61/MAX(CumNo!P$2:P$114))</f>
        <v>0.26169324095866342</v>
      </c>
      <c r="Q61" s="4">
        <f>IF(CumNo!Q61=ISBLANK(value),"FALSE",CumNo!Q61/MAX(CumNo!Q$2:Q$114))</f>
        <v>0.29846015151294841</v>
      </c>
      <c r="R61" s="4">
        <f>IF(CumNo!R61=ISBLANK(value),"FALSE",CumNo!R61/MAX(CumNo!R$2:R$114))</f>
        <v>0.24944271065537227</v>
      </c>
      <c r="S61" s="4">
        <f>IF(CumNo!S61=ISBLANK(value),"FALSE",CumNo!S61/MAX(CumNo!S$2:S$114))</f>
        <v>0.28175978557234621</v>
      </c>
      <c r="T61" s="4">
        <f>IF(CumNo!T61=ISBLANK(value),"FALSE",CumNo!T61/MAX(CumNo!T$2:T$114))</f>
        <v>0.49998495697695411</v>
      </c>
      <c r="U61" s="4">
        <f>IF(CumNo!U61=ISBLANK(value),"FALSE",CumNo!U61/MAX(CumNo!U$2:U$114))</f>
        <v>0.12938429015727551</v>
      </c>
      <c r="V61" s="4">
        <f>IF(CumNo!V61=ISBLANK(value),"FALSE",CumNo!V61/MAX(CumNo!V$2:V$114))</f>
        <v>0.12147445751549378</v>
      </c>
      <c r="W61" s="4">
        <f>IF(CumNo!W61=ISBLANK(value),"FALSE",CumNo!W61/MAX(CumNo!W$2:W$114))</f>
        <v>0.23507992895204263</v>
      </c>
      <c r="X61" s="4">
        <f>IF(CumNo!X61=ISBLANK(value),"FALSE",CumNo!X61/MAX(CumNo!X$2:X$114))</f>
        <v>0.3101990257149323</v>
      </c>
      <c r="Y61" s="4">
        <f>IF(CumNo!Y61=ISBLANK(value),"FALSE",CumNo!Y61/MAX(CumNo!Y$2:Y$114))</f>
        <v>0.41740967120880762</v>
      </c>
      <c r="Z61" s="4">
        <f>IF(CumNo!Z61=ISBLANK(value),"FALSE",CumNo!Z61/MAX(CumNo!Z$2:Z$114))</f>
        <v>0.19426748051543755</v>
      </c>
      <c r="AA61" s="4">
        <f>IF(CumNo!AA61=ISBLANK(value),"FALSE",CumNo!AA61/MAX(CumNo!AA$2:AA$114))</f>
        <v>0.22001633071294768</v>
      </c>
      <c r="AB61" s="4">
        <f>IF(CumNo!AB61=ISBLANK(value),"FALSE",CumNo!AB61/MAX(CumNo!AB$2:AB$114))</f>
        <v>0.44365017218587655</v>
      </c>
      <c r="AC61" s="4">
        <f>IF(CumNo!AC61=ISBLANK(value),"FALSE",CumNo!AC61/MAX(CumNo!AC$2:AC$114))</f>
        <v>0.2039730469736101</v>
      </c>
      <c r="AD61" s="4">
        <f>IF(CumNo!AD61=ISBLANK(value),"FALSE",CumNo!AD61/MAX(CumNo!AD$2:AD$114))</f>
        <v>0.12000883345777291</v>
      </c>
      <c r="AE61" s="4">
        <f>IF(CumNo!AE61=ISBLANK(value),"FALSE",CumNo!AE61/MAX(CumNo!AE$2:AE$114))</f>
        <v>0.14965279001727239</v>
      </c>
      <c r="AF61" s="4">
        <f>IF(CumNo!AF61=ISBLANK(value),"FALSE",CumNo!AF61/MAX(CumNo!AF$2:AF$114))</f>
        <v>0.4155030079480086</v>
      </c>
      <c r="AG61" s="4">
        <f>IF(CumNo!AG61=ISBLANK(value),"FALSE",CumNo!AG61/MAX(CumNo!AG$2:AG$114))</f>
        <v>7.7404134212103057E-2</v>
      </c>
      <c r="AH61" s="4">
        <f>IF(CumNo!AH61=ISBLANK(value),"FALSE",CumNo!AH61/MAX(CumNo!AH$2:AH$114))</f>
        <v>0.13579208603336551</v>
      </c>
      <c r="AI61" s="4">
        <f>IF(CumNo!AI61=ISBLANK(value),"FALSE",CumNo!AI61/MAX(CumNo!AI$2:AI$114))</f>
        <v>0.1665377389766825</v>
      </c>
      <c r="AJ61" s="4">
        <f>IF(CumNo!AJ61=ISBLANK(value),"FALSE",CumNo!AJ61/MAX(CumNo!AJ$2:AJ$114))</f>
        <v>8.440226512125465E-4</v>
      </c>
    </row>
    <row r="62" spans="1:36" x14ac:dyDescent="0.25">
      <c r="A62" s="1">
        <v>44377</v>
      </c>
      <c r="B62" s="3">
        <v>181</v>
      </c>
      <c r="C62" s="4">
        <f>IF(CumNo!C62=ISBLANK(value),"FALSE",CumNo!C62/MAX(CumNo!C$2:C$114))</f>
        <v>0.26105508145849493</v>
      </c>
      <c r="D62" s="4">
        <f>IF(CumNo!D62=ISBLANK(value),"FALSE",CumNo!D62/MAX(CumNo!D$2:D$114))</f>
        <v>0.41374447459796404</v>
      </c>
      <c r="E62" s="4">
        <f>IF(CumNo!E62=ISBLANK(value),"FALSE",CumNo!E62/MAX(CumNo!E$2:E$114))</f>
        <v>0.33912830957230145</v>
      </c>
      <c r="F62" s="4">
        <f>IF(CumNo!F62=ISBLANK(value),"FALSE",CumNo!F62/MAX(CumNo!F$2:F$114))</f>
        <v>0.29010424882056873</v>
      </c>
      <c r="G62" s="4">
        <f>IF(CumNo!G62=ISBLANK(value),"FALSE",CumNo!G62/MAX(CumNo!G$2:G$114))</f>
        <v>0.27246425918444478</v>
      </c>
      <c r="H62" s="4">
        <f>IF(CumNo!H62=ISBLANK(value),"FALSE",CumNo!H62/MAX(CumNo!H$2:H$114))</f>
        <v>0.34826919980679438</v>
      </c>
      <c r="I62" s="4">
        <f>IF(CumNo!I62=ISBLANK(value),"FALSE",CumNo!I62/MAX(CumNo!I$2:I$114))</f>
        <v>0.23865110246433205</v>
      </c>
      <c r="J62" s="4">
        <f>IF(CumNo!J62=ISBLANK(value),"FALSE",CumNo!J62/MAX(CumNo!J$2:J$114))</f>
        <v>0.3597955867461084</v>
      </c>
      <c r="K62" s="4">
        <f>IF(CumNo!K62=ISBLANK(value),"FALSE",CumNo!K62/MAX(CumNo!K$2:K$114))</f>
        <v>0.27265011669849354</v>
      </c>
      <c r="L62" s="4">
        <f>IF(CumNo!L62=ISBLANK(value),"FALSE",CumNo!L62/MAX(CumNo!L$2:L$114))</f>
        <v>0.33952437574316291</v>
      </c>
      <c r="M62" s="4">
        <f>IF(CumNo!M62=ISBLANK(value),"FALSE",CumNo!M62/MAX(CumNo!M$2:M$114))</f>
        <v>0.18685949432200372</v>
      </c>
      <c r="N62" s="4">
        <f>IF(CumNo!N62=ISBLANK(value),"FALSE",CumNo!N62/MAX(CumNo!N$2:N$114))</f>
        <v>0.20260301572858444</v>
      </c>
      <c r="O62" s="4">
        <f>IF(CumNo!O62=ISBLANK(value),"FALSE",CumNo!O62/MAX(CumNo!O$2:O$114))</f>
        <v>0.31104105501275447</v>
      </c>
      <c r="P62" s="4">
        <f>IF(CumNo!P62=ISBLANK(value),"FALSE",CumNo!P62/MAX(CumNo!P$2:P$114))</f>
        <v>0.2934829449398349</v>
      </c>
      <c r="Q62" s="4">
        <f>IF(CumNo!Q62=ISBLANK(value),"FALSE",CumNo!Q62/MAX(CumNo!Q$2:Q$114))</f>
        <v>0.33343027060038094</v>
      </c>
      <c r="R62" s="4">
        <f>IF(CumNo!R62=ISBLANK(value),"FALSE",CumNo!R62/MAX(CumNo!R$2:R$114))</f>
        <v>0.29037004012483281</v>
      </c>
      <c r="S62" s="4">
        <f>IF(CumNo!S62=ISBLANK(value),"FALSE",CumNo!S62/MAX(CumNo!S$2:S$114))</f>
        <v>0.28175978557234621</v>
      </c>
      <c r="T62" s="4">
        <f>IF(CumNo!T62=ISBLANK(value),"FALSE",CumNo!T62/MAX(CumNo!T$2:T$114))</f>
        <v>0.50792767314519527</v>
      </c>
      <c r="U62" s="4">
        <f>IF(CumNo!U62=ISBLANK(value),"FALSE",CumNo!U62/MAX(CumNo!U$2:U$114))</f>
        <v>0.14140407964494028</v>
      </c>
      <c r="V62" s="4">
        <f>IF(CumNo!V62=ISBLANK(value),"FALSE",CumNo!V62/MAX(CumNo!V$2:V$114))</f>
        <v>0.14251039660835935</v>
      </c>
      <c r="W62" s="4">
        <f>IF(CumNo!W62=ISBLANK(value),"FALSE",CumNo!W62/MAX(CumNo!W$2:W$114))</f>
        <v>0.27277975133214921</v>
      </c>
      <c r="X62" s="4">
        <f>IF(CumNo!X62=ISBLANK(value),"FALSE",CumNo!X62/MAX(CumNo!X$2:X$114))</f>
        <v>0.3424290427470551</v>
      </c>
      <c r="Y62" s="4">
        <f>IF(CumNo!Y62=ISBLANK(value),"FALSE",CumNo!Y62/MAX(CumNo!Y$2:Y$114))</f>
        <v>0.41752182283781003</v>
      </c>
      <c r="Z62" s="4">
        <f>IF(CumNo!Z62=ISBLANK(value),"FALSE",CumNo!Z62/MAX(CumNo!Z$2:Z$114))</f>
        <v>0.24849071078349622</v>
      </c>
      <c r="AA62" s="4">
        <f>IF(CumNo!AA62=ISBLANK(value),"FALSE",CumNo!AA62/MAX(CumNo!AA$2:AA$114))</f>
        <v>0.23735570534270481</v>
      </c>
      <c r="AB62" s="4">
        <f>IF(CumNo!AB62=ISBLANK(value),"FALSE",CumNo!AB62/MAX(CumNo!AB$2:AB$114))</f>
        <v>0.4614665689964384</v>
      </c>
      <c r="AC62" s="4">
        <f>IF(CumNo!AC62=ISBLANK(value),"FALSE",CumNo!AC62/MAX(CumNo!AC$2:AC$114))</f>
        <v>0.21040060586053558</v>
      </c>
      <c r="AD62" s="4">
        <f>IF(CumNo!AD62=ISBLANK(value),"FALSE",CumNo!AD62/MAX(CumNo!AD$2:AD$114))</f>
        <v>0.1215862366315081</v>
      </c>
      <c r="AE62" s="4">
        <f>IF(CumNo!AE62=ISBLANK(value),"FALSE",CumNo!AE62/MAX(CumNo!AE$2:AE$114))</f>
        <v>0.15072790722267262</v>
      </c>
      <c r="AF62" s="4">
        <f>IF(CumNo!AF62=ISBLANK(value),"FALSE",CumNo!AF62/MAX(CumNo!AF$2:AF$114))</f>
        <v>0.41927940982742723</v>
      </c>
      <c r="AG62" s="4">
        <f>IF(CumNo!AG62=ISBLANK(value),"FALSE",CumNo!AG62/MAX(CumNo!AG$2:AG$114))</f>
        <v>7.9913121629718392E-2</v>
      </c>
      <c r="AH62" s="4">
        <f>IF(CumNo!AH62=ISBLANK(value),"FALSE",CumNo!AH62/MAX(CumNo!AH$2:AH$114))</f>
        <v>0.15717634082448642</v>
      </c>
      <c r="AI62" s="4">
        <f>IF(CumNo!AI62=ISBLANK(value),"FALSE",CumNo!AI62/MAX(CumNo!AI$2:AI$114))</f>
        <v>0.18079345784064538</v>
      </c>
      <c r="AJ62" s="4">
        <f>IF(CumNo!AJ62=ISBLANK(value),"FALSE",CumNo!AJ62/MAX(CumNo!AJ$2:AJ$114))</f>
        <v>1.9069023387278811E-2</v>
      </c>
    </row>
    <row r="63" spans="1:36" x14ac:dyDescent="0.25">
      <c r="A63" s="1">
        <v>44378</v>
      </c>
      <c r="B63" s="3">
        <v>182</v>
      </c>
      <c r="C63" s="4">
        <f>IF(CumNo!C63=ISBLANK(value),"FALSE",CumNo!C63/MAX(CumNo!C$2:C$114))</f>
        <v>0.27407120075855529</v>
      </c>
      <c r="D63" s="4">
        <f>IF(CumNo!D63=ISBLANK(value),"FALSE",CumNo!D63/MAX(CumNo!D$2:D$114))</f>
        <v>0.43025253901852267</v>
      </c>
      <c r="E63" s="4">
        <f>IF(CumNo!E63=ISBLANK(value),"FALSE",CumNo!E63/MAX(CumNo!E$2:E$114))</f>
        <v>0.34222403258655804</v>
      </c>
      <c r="F63" s="4">
        <f>IF(CumNo!F63=ISBLANK(value),"FALSE",CumNo!F63/MAX(CumNo!F$2:F$114))</f>
        <v>0.32943774466925735</v>
      </c>
      <c r="G63" s="4">
        <f>IF(CumNo!G63=ISBLANK(value),"FALSE",CumNo!G63/MAX(CumNo!G$2:G$114))</f>
        <v>0.28421930590489097</v>
      </c>
      <c r="H63" s="4">
        <f>IF(CumNo!H63=ISBLANK(value),"FALSE",CumNo!H63/MAX(CumNo!H$2:H$114))</f>
        <v>0.36150378360972468</v>
      </c>
      <c r="I63" s="4">
        <f>IF(CumNo!I63=ISBLANK(value),"FALSE",CumNo!I63/MAX(CumNo!I$2:I$114))</f>
        <v>0.24243176863426885</v>
      </c>
      <c r="J63" s="4">
        <f>IF(CumNo!J63=ISBLANK(value),"FALSE",CumNo!J63/MAX(CumNo!J$2:J$114))</f>
        <v>0.38499399477191909</v>
      </c>
      <c r="K63" s="4">
        <f>IF(CumNo!K63=ISBLANK(value),"FALSE",CumNo!K63/MAX(CumNo!K$2:K$114))</f>
        <v>0.29083223163426858</v>
      </c>
      <c r="L63" s="4">
        <f>IF(CumNo!L63=ISBLANK(value),"FALSE",CumNo!L63/MAX(CumNo!L$2:L$114))</f>
        <v>0.34451843043995245</v>
      </c>
      <c r="M63" s="4">
        <f>IF(CumNo!M63=ISBLANK(value),"FALSE",CumNo!M63/MAX(CumNo!M$2:M$114))</f>
        <v>0.19714715308827602</v>
      </c>
      <c r="N63" s="4">
        <f>IF(CumNo!N63=ISBLANK(value),"FALSE",CumNo!N63/MAX(CumNo!N$2:N$114))</f>
        <v>0.23475887170154686</v>
      </c>
      <c r="O63" s="4">
        <f>IF(CumNo!O63=ISBLANK(value),"FALSE",CumNo!O63/MAX(CumNo!O$2:O$114))</f>
        <v>0.36829186119266499</v>
      </c>
      <c r="P63" s="4">
        <f>IF(CumNo!P63=ISBLANK(value),"FALSE",CumNo!P63/MAX(CumNo!P$2:P$114))</f>
        <v>0.31756555176185897</v>
      </c>
      <c r="Q63" s="4">
        <f>IF(CumNo!Q63=ISBLANK(value),"FALSE",CumNo!Q63/MAX(CumNo!Q$2:Q$114))</f>
        <v>0.35099530338941154</v>
      </c>
      <c r="R63" s="4">
        <f>IF(CumNo!R63=ISBLANK(value),"FALSE",CumNo!R63/MAX(CumNo!R$2:R$114))</f>
        <v>0.30694382523406155</v>
      </c>
      <c r="S63" s="4">
        <f>IF(CumNo!S63=ISBLANK(value),"FALSE",CumNo!S63/MAX(CumNo!S$2:S$114))</f>
        <v>0.30213965525209113</v>
      </c>
      <c r="T63" s="4">
        <f>IF(CumNo!T63=ISBLANK(value),"FALSE",CumNo!T63/MAX(CumNo!T$2:T$114))</f>
        <v>0.51814188579336906</v>
      </c>
      <c r="U63" s="4">
        <f>IF(CumNo!U63=ISBLANK(value),"FALSE",CumNo!U63/MAX(CumNo!U$2:U$114))</f>
        <v>0.1776073314075107</v>
      </c>
      <c r="V63" s="4">
        <f>IF(CumNo!V63=ISBLANK(value),"FALSE",CumNo!V63/MAX(CumNo!V$2:V$114))</f>
        <v>0.1599216815806081</v>
      </c>
      <c r="W63" s="4">
        <f>IF(CumNo!W63=ISBLANK(value),"FALSE",CumNo!W63/MAX(CumNo!W$2:W$114))</f>
        <v>0.27513321492007103</v>
      </c>
      <c r="X63" s="4">
        <f>IF(CumNo!X63=ISBLANK(value),"FALSE",CumNo!X63/MAX(CumNo!X$2:X$114))</f>
        <v>0.34805083433580675</v>
      </c>
      <c r="Y63" s="4">
        <f>IF(CumNo!Y63=ISBLANK(value),"FALSE",CumNo!Y63/MAX(CumNo!Y$2:Y$114))</f>
        <v>0.42563412400231782</v>
      </c>
      <c r="Z63" s="4">
        <f>IF(CumNo!Z63=ISBLANK(value),"FALSE",CumNo!Z63/MAX(CumNo!Z$2:Z$114))</f>
        <v>0.28634802041292817</v>
      </c>
      <c r="AA63" s="4">
        <f>IF(CumNo!AA63=ISBLANK(value),"FALSE",CumNo!AA63/MAX(CumNo!AA$2:AA$114))</f>
        <v>0.24488064170095583</v>
      </c>
      <c r="AB63" s="4">
        <f>IF(CumNo!AB63=ISBLANK(value),"FALSE",CumNo!AB63/MAX(CumNo!AB$2:AB$114))</f>
        <v>0.47720326353279952</v>
      </c>
      <c r="AC63" s="4">
        <f>IF(CumNo!AC63=ISBLANK(value),"FALSE",CumNo!AC63/MAX(CumNo!AC$2:AC$114))</f>
        <v>0.23540206225605376</v>
      </c>
      <c r="AD63" s="4">
        <f>IF(CumNo!AD63=ISBLANK(value),"FALSE",CumNo!AD63/MAX(CumNo!AD$2:AD$114))</f>
        <v>0.1323230942340656</v>
      </c>
      <c r="AE63" s="4">
        <f>IF(CumNo!AE63=ISBLANK(value),"FALSE",CumNo!AE63/MAX(CumNo!AE$2:AE$114))</f>
        <v>0.19674644858824775</v>
      </c>
      <c r="AF63" s="4">
        <f>IF(CumNo!AF63=ISBLANK(value),"FALSE",CumNo!AF63/MAX(CumNo!AF$2:AF$114))</f>
        <v>0.4221446449743117</v>
      </c>
      <c r="AG63" s="4">
        <f>IF(CumNo!AG63=ISBLANK(value),"FALSE",CumNo!AG63/MAX(CumNo!AG$2:AG$114))</f>
        <v>8.6541342121030554E-2</v>
      </c>
      <c r="AH63" s="4">
        <f>IF(CumNo!AH63=ISBLANK(value),"FALSE",CumNo!AH63/MAX(CumNo!AH$2:AH$114))</f>
        <v>0.17355577002619604</v>
      </c>
      <c r="AI63" s="4">
        <f>IF(CumNo!AI63=ISBLANK(value),"FALSE",CumNo!AI63/MAX(CumNo!AI$2:AI$114))</f>
        <v>0.23852675118008304</v>
      </c>
      <c r="AJ63" s="4">
        <f>IF(CumNo!AJ63=ISBLANK(value),"FALSE",CumNo!AJ63/MAX(CumNo!AJ$2:AJ$114))</f>
        <v>5.2496246062045476E-2</v>
      </c>
    </row>
    <row r="64" spans="1:36" x14ac:dyDescent="0.25">
      <c r="A64" s="1">
        <v>44379</v>
      </c>
      <c r="B64" s="3">
        <v>183</v>
      </c>
      <c r="C64" s="4">
        <f>IF(CumNo!C64=ISBLANK(value),"FALSE",CumNo!C64/MAX(CumNo!C$2:C$114))</f>
        <v>0.33344108266528749</v>
      </c>
      <c r="D64" s="4">
        <f>IF(CumNo!D64=ISBLANK(value),"FALSE",CumNo!D64/MAX(CumNo!D$2:D$114))</f>
        <v>0.44742424421980731</v>
      </c>
      <c r="E64" s="4">
        <f>IF(CumNo!E64=ISBLANK(value),"FALSE",CumNo!E64/MAX(CumNo!E$2:E$114))</f>
        <v>0.36014663951120163</v>
      </c>
      <c r="F64" s="4">
        <f>IF(CumNo!F64=ISBLANK(value),"FALSE",CumNo!F64/MAX(CumNo!F$2:F$114))</f>
        <v>0.36825501527166354</v>
      </c>
      <c r="G64" s="4">
        <f>IF(CumNo!G64=ISBLANK(value),"FALSE",CumNo!G64/MAX(CumNo!G$2:G$114))</f>
        <v>0.28643478034222564</v>
      </c>
      <c r="H64" s="4">
        <f>IF(CumNo!H64=ISBLANK(value),"FALSE",CumNo!H64/MAX(CumNo!H$2:H$114))</f>
        <v>0.36501368539687651</v>
      </c>
      <c r="I64" s="4">
        <f>IF(CumNo!I64=ISBLANK(value),"FALSE",CumNo!I64/MAX(CumNo!I$2:I$114))</f>
        <v>0.26383254684438556</v>
      </c>
      <c r="J64" s="4">
        <f>IF(CumNo!J64=ISBLANK(value),"FALSE",CumNo!J64/MAX(CumNo!J$2:J$114))</f>
        <v>0.39495560841202931</v>
      </c>
      <c r="K64" s="4">
        <f>IF(CumNo!K64=ISBLANK(value),"FALSE",CumNo!K64/MAX(CumNo!K$2:K$114))</f>
        <v>0.32440549054170953</v>
      </c>
      <c r="L64" s="4">
        <f>IF(CumNo!L64=ISBLANK(value),"FALSE",CumNo!L64/MAX(CumNo!L$2:L$114))</f>
        <v>0.34570749108204518</v>
      </c>
      <c r="M64" s="4">
        <f>IF(CumNo!M64=ISBLANK(value),"FALSE",CumNo!M64/MAX(CumNo!M$2:M$114))</f>
        <v>0.20905709650615281</v>
      </c>
      <c r="N64" s="4">
        <f>IF(CumNo!N64=ISBLANK(value),"FALSE",CumNo!N64/MAX(CumNo!N$2:N$114))</f>
        <v>0.2430781229689328</v>
      </c>
      <c r="O64" s="4">
        <f>IF(CumNo!O64=ISBLANK(value),"FALSE",CumNo!O64/MAX(CumNo!O$2:O$114))</f>
        <v>0.42267892380998218</v>
      </c>
      <c r="P64" s="4">
        <f>IF(CumNo!P64=ISBLANK(value),"FALSE",CumNo!P64/MAX(CumNo!P$2:P$114))</f>
        <v>0.3699572380415686</v>
      </c>
      <c r="Q64" s="4">
        <f>IF(CumNo!Q64=ISBLANK(value),"FALSE",CumNo!Q64/MAX(CumNo!Q$2:Q$114))</f>
        <v>0.36149360941066988</v>
      </c>
      <c r="R64" s="4">
        <f>IF(CumNo!R64=ISBLANK(value),"FALSE",CumNo!R64/MAX(CumNo!R$2:R$114))</f>
        <v>0.30862683905483729</v>
      </c>
      <c r="S64" s="4">
        <f>IF(CumNo!S64=ISBLANK(value),"FALSE",CumNo!S64/MAX(CumNo!S$2:S$114))</f>
        <v>0.34072739035999816</v>
      </c>
      <c r="T64" s="4">
        <f>IF(CumNo!T64=ISBLANK(value),"FALSE",CumNo!T64/MAX(CumNo!T$2:T$114))</f>
        <v>0.55432035621878573</v>
      </c>
      <c r="U64" s="4">
        <f>IF(CumNo!U64=ISBLANK(value),"FALSE",CumNo!U64/MAX(CumNo!U$2:U$114))</f>
        <v>0.20048477604011022</v>
      </c>
      <c r="V64" s="4">
        <f>IF(CumNo!V64=ISBLANK(value),"FALSE",CumNo!V64/MAX(CumNo!V$2:V$114))</f>
        <v>0.17239761161183839</v>
      </c>
      <c r="W64" s="4">
        <f>IF(CumNo!W64=ISBLANK(value),"FALSE",CumNo!W64/MAX(CumNo!W$2:W$114))</f>
        <v>0.3313499111900533</v>
      </c>
      <c r="X64" s="4">
        <f>IF(CumNo!X64=ISBLANK(value),"FALSE",CumNo!X64/MAX(CumNo!X$2:X$114))</f>
        <v>0.35675746495313188</v>
      </c>
      <c r="Y64" s="4">
        <f>IF(CumNo!Y64=ISBLANK(value),"FALSE",CumNo!Y64/MAX(CumNo!Y$2:Y$114))</f>
        <v>0.45458793622310695</v>
      </c>
      <c r="Z64" s="4">
        <f>IF(CumNo!Z64=ISBLANK(value),"FALSE",CumNo!Z64/MAX(CumNo!Z$2:Z$114))</f>
        <v>0.30941818707403579</v>
      </c>
      <c r="AA64" s="4">
        <f>IF(CumNo!AA64=ISBLANK(value),"FALSE",CumNo!AA64/MAX(CumNo!AA$2:AA$114))</f>
        <v>0.24609743992058791</v>
      </c>
      <c r="AB64" s="4">
        <f>IF(CumNo!AB64=ISBLANK(value),"FALSE",CumNo!AB64/MAX(CumNo!AB$2:AB$114))</f>
        <v>0.49106233212929518</v>
      </c>
      <c r="AC64" s="4">
        <f>IF(CumNo!AC64=ISBLANK(value),"FALSE",CumNo!AC64/MAX(CumNo!AC$2:AC$114))</f>
        <v>0.25060683146591062</v>
      </c>
      <c r="AD64" s="4">
        <f>IF(CumNo!AD64=ISBLANK(value),"FALSE",CumNo!AD64/MAX(CumNo!AD$2:AD$114))</f>
        <v>0.15484841155500406</v>
      </c>
      <c r="AE64" s="4">
        <f>IF(CumNo!AE64=ISBLANK(value),"FALSE",CumNo!AE64/MAX(CumNo!AE$2:AE$114))</f>
        <v>0.24639571363107618</v>
      </c>
      <c r="AF64" s="4">
        <f>IF(CumNo!AF64=ISBLANK(value),"FALSE",CumNo!AF64/MAX(CumNo!AF$2:AF$114))</f>
        <v>0.45934879023404912</v>
      </c>
      <c r="AG64" s="4">
        <f>IF(CumNo!AG64=ISBLANK(value),"FALSE",CumNo!AG64/MAX(CumNo!AG$2:AG$114))</f>
        <v>0.10848562013181545</v>
      </c>
      <c r="AH64" s="4">
        <f>IF(CumNo!AH64=ISBLANK(value),"FALSE",CumNo!AH64/MAX(CumNo!AH$2:AH$114))</f>
        <v>0.17729215497035708</v>
      </c>
      <c r="AI64" s="4">
        <f>IF(CumNo!AI64=ISBLANK(value),"FALSE",CumNo!AI64/MAX(CumNo!AI$2:AI$114))</f>
        <v>0.26937467439180335</v>
      </c>
      <c r="AJ64" s="4">
        <f>IF(CumNo!AJ64=ISBLANK(value),"FALSE",CumNo!AJ64/MAX(CumNo!AJ$2:AJ$114))</f>
        <v>6.7453112578881771E-2</v>
      </c>
    </row>
    <row r="65" spans="1:36" x14ac:dyDescent="0.25">
      <c r="A65" s="1">
        <v>44380</v>
      </c>
      <c r="B65" s="3">
        <v>184</v>
      </c>
      <c r="C65" s="4">
        <f>IF(CumNo!C65=ISBLANK(value),"FALSE",CumNo!C65/MAX(CumNo!C$2:C$114))</f>
        <v>0.35471080079303507</v>
      </c>
      <c r="D65" s="4">
        <f>IF(CumNo!D65=ISBLANK(value),"FALSE",CumNo!D65/MAX(CumNo!D$2:D$114))</f>
        <v>0.47007098586208124</v>
      </c>
      <c r="E65" s="4">
        <f>IF(CumNo!E65=ISBLANK(value),"FALSE",CumNo!E65/MAX(CumNo!E$2:E$114))</f>
        <v>0.40817922606924645</v>
      </c>
      <c r="F65" s="4">
        <f>IF(CumNo!F65=ISBLANK(value),"FALSE",CumNo!F65/MAX(CumNo!F$2:F$114))</f>
        <v>0.45493783787659348</v>
      </c>
      <c r="G65" s="4">
        <f>IF(CumNo!G65=ISBLANK(value),"FALSE",CumNo!G65/MAX(CumNo!G$2:G$114))</f>
        <v>0.29593525601761955</v>
      </c>
      <c r="H65" s="4">
        <f>IF(CumNo!H65=ISBLANK(value),"FALSE",CumNo!H65/MAX(CumNo!H$2:H$114))</f>
        <v>0.38048623410078891</v>
      </c>
      <c r="I65" s="4">
        <f>IF(CumNo!I65=ISBLANK(value),"FALSE",CumNo!I65/MAX(CumNo!I$2:I$114))</f>
        <v>0.2985760410630019</v>
      </c>
      <c r="J65" s="4">
        <f>IF(CumNo!J65=ISBLANK(value),"FALSE",CumNo!J65/MAX(CumNo!J$2:J$114))</f>
        <v>0.41431363775522217</v>
      </c>
      <c r="K65" s="4">
        <f>IF(CumNo!K65=ISBLANK(value),"FALSE",CumNo!K65/MAX(CumNo!K$2:K$114))</f>
        <v>0.36181429434134715</v>
      </c>
      <c r="L65" s="4">
        <f>IF(CumNo!L65=ISBLANK(value),"FALSE",CumNo!L65/MAX(CumNo!L$2:L$114))</f>
        <v>0.37776456599286562</v>
      </c>
      <c r="M65" s="4">
        <f>IF(CumNo!M65=ISBLANK(value),"FALSE",CumNo!M65/MAX(CumNo!M$2:M$114))</f>
        <v>0.24148300557907648</v>
      </c>
      <c r="N65" s="4">
        <f>IF(CumNo!N65=ISBLANK(value),"FALSE",CumNo!N65/MAX(CumNo!N$2:N$114))</f>
        <v>0.27768750812426879</v>
      </c>
      <c r="O65" s="4">
        <f>IF(CumNo!O65=ISBLANK(value),"FALSE",CumNo!O65/MAX(CumNo!O$2:O$114))</f>
        <v>0.46926890311402031</v>
      </c>
      <c r="P65" s="4">
        <f>IF(CumNo!P65=ISBLANK(value),"FALSE",CumNo!P65/MAX(CumNo!P$2:P$114))</f>
        <v>0.37821129048297808</v>
      </c>
      <c r="Q65" s="4">
        <f>IF(CumNo!Q65=ISBLANK(value),"FALSE",CumNo!Q65/MAX(CumNo!Q$2:Q$114))</f>
        <v>0.38071626946621495</v>
      </c>
      <c r="R65" s="4">
        <f>IF(CumNo!R65=ISBLANK(value),"FALSE",CumNo!R65/MAX(CumNo!R$2:R$114))</f>
        <v>0.33588943379402586</v>
      </c>
      <c r="S65" s="4">
        <f>IF(CumNo!S65=ISBLANK(value),"FALSE",CumNo!S65/MAX(CumNo!S$2:S$114))</f>
        <v>0.3898054438744859</v>
      </c>
      <c r="T65" s="4">
        <f>IF(CumNo!T65=ISBLANK(value),"FALSE",CumNo!T65/MAX(CumNo!T$2:T$114))</f>
        <v>0.57754678380167279</v>
      </c>
      <c r="U65" s="4">
        <f>IF(CumNo!U65=ISBLANK(value),"FALSE",CumNo!U65/MAX(CumNo!U$2:U$114))</f>
        <v>0.2254540624896238</v>
      </c>
      <c r="V65" s="4">
        <f>IF(CumNo!V65=ISBLANK(value),"FALSE",CumNo!V65/MAX(CumNo!V$2:V$114))</f>
        <v>0.17283451188530558</v>
      </c>
      <c r="W65" s="4">
        <f>IF(CumNo!W65=ISBLANK(value),"FALSE",CumNo!W65/MAX(CumNo!W$2:W$114))</f>
        <v>0.42593250444049735</v>
      </c>
      <c r="X65" s="4">
        <f>IF(CumNo!X65=ISBLANK(value),"FALSE",CumNo!X65/MAX(CumNo!X$2:X$114))</f>
        <v>0.38012601388773093</v>
      </c>
      <c r="Y65" s="4">
        <f>IF(CumNo!Y65=ISBLANK(value),"FALSE",CumNo!Y65/MAX(CumNo!Y$2:Y$114))</f>
        <v>0.46275631320211591</v>
      </c>
      <c r="Z65" s="4">
        <f>IF(CumNo!Z65=ISBLANK(value),"FALSE",CumNo!Z65/MAX(CumNo!Z$2:Z$114))</f>
        <v>0.33851439244855075</v>
      </c>
      <c r="AA65" s="4">
        <f>IF(CumNo!AA65=ISBLANK(value),"FALSE",CumNo!AA65/MAX(CumNo!AA$2:AA$114))</f>
        <v>0.25002001312861238</v>
      </c>
      <c r="AB65" s="4">
        <f>IF(CumNo!AB65=ISBLANK(value),"FALSE",CumNo!AB65/MAX(CumNo!AB$2:AB$114))</f>
        <v>0.50405415645760188</v>
      </c>
      <c r="AC65" s="4">
        <f>IF(CumNo!AC65=ISBLANK(value),"FALSE",CumNo!AC65/MAX(CumNo!AC$2:AC$114))</f>
        <v>0.25838398353302133</v>
      </c>
      <c r="AD65" s="4">
        <f>IF(CumNo!AD65=ISBLANK(value),"FALSE",CumNo!AD65/MAX(CumNo!AD$2:AD$114))</f>
        <v>0.18692227608761949</v>
      </c>
      <c r="AE65" s="4">
        <f>IF(CumNo!AE65=ISBLANK(value),"FALSE",CumNo!AE65/MAX(CumNo!AE$2:AE$114))</f>
        <v>0.28397194120342628</v>
      </c>
      <c r="AF65" s="4">
        <f>IF(CumNo!AF65=ISBLANK(value),"FALSE",CumNo!AF65/MAX(CumNo!AF$2:AF$114))</f>
        <v>0.47663900232731743</v>
      </c>
      <c r="AG65" s="4">
        <f>IF(CumNo!AG65=ISBLANK(value),"FALSE",CumNo!AG65/MAX(CumNo!AG$2:AG$114))</f>
        <v>0.13402486518873577</v>
      </c>
      <c r="AH65" s="4">
        <f>IF(CumNo!AH65=ISBLANK(value),"FALSE",CumNo!AH65/MAX(CumNo!AH$2:AH$114))</f>
        <v>0.19394733213842547</v>
      </c>
      <c r="AI65" s="4">
        <f>IF(CumNo!AI65=ISBLANK(value),"FALSE",CumNo!AI65/MAX(CumNo!AI$2:AI$114))</f>
        <v>0.29600745149424562</v>
      </c>
      <c r="AJ65" s="4">
        <f>IF(CumNo!AJ65=ISBLANK(value),"FALSE",CumNo!AJ65/MAX(CumNo!AJ$2:AJ$114))</f>
        <v>9.3058404404620529E-2</v>
      </c>
    </row>
    <row r="66" spans="1:36" x14ac:dyDescent="0.25">
      <c r="A66" s="1">
        <v>44381</v>
      </c>
      <c r="B66" s="3">
        <v>185</v>
      </c>
      <c r="C66" s="4">
        <f>IF(CumNo!C66=ISBLANK(value),"FALSE",CumNo!C66/MAX(CumNo!C$2:C$114))</f>
        <v>0.35673648823377296</v>
      </c>
      <c r="D66" s="4">
        <f>IF(CumNo!D66=ISBLANK(value),"FALSE",CumNo!D66/MAX(CumNo!D$2:D$114))</f>
        <v>0.51081378950736522</v>
      </c>
      <c r="E66" s="4">
        <f>IF(CumNo!E66=ISBLANK(value),"FALSE",CumNo!E66/MAX(CumNo!E$2:E$114))</f>
        <v>0.45433808553971489</v>
      </c>
      <c r="F66" s="4">
        <f>IF(CumNo!F66=ISBLANK(value),"FALSE",CumNo!F66/MAX(CumNo!F$2:F$114))</f>
        <v>0.46053027804465346</v>
      </c>
      <c r="G66" s="4">
        <f>IF(CumNo!G66=ISBLANK(value),"FALSE",CumNo!G66/MAX(CumNo!G$2:G$114))</f>
        <v>0.30060078453859485</v>
      </c>
      <c r="H66" s="4">
        <f>IF(CumNo!H66=ISBLANK(value),"FALSE",CumNo!H66/MAX(CumNo!H$2:H$114))</f>
        <v>0.39228787634841411</v>
      </c>
      <c r="I66" s="4">
        <f>IF(CumNo!I66=ISBLANK(value),"FALSE",CumNo!I66/MAX(CumNo!I$2:I$114))</f>
        <v>0.30838645583243646</v>
      </c>
      <c r="J66" s="4">
        <f>IF(CumNo!J66=ISBLANK(value),"FALSE",CumNo!J66/MAX(CumNo!J$2:J$114))</f>
        <v>0.43230577208393189</v>
      </c>
      <c r="K66" s="4">
        <f>IF(CumNo!K66=ISBLANK(value),"FALSE",CumNo!K66/MAX(CumNo!K$2:K$114))</f>
        <v>0.37586707796765084</v>
      </c>
      <c r="L66" s="4">
        <f>IF(CumNo!L66=ISBLANK(value),"FALSE",CumNo!L66/MAX(CumNo!L$2:L$114))</f>
        <v>0.40506539833531507</v>
      </c>
      <c r="M66" s="4">
        <f>IF(CumNo!M66=ISBLANK(value),"FALSE",CumNo!M66/MAX(CumNo!M$2:M$114))</f>
        <v>0.24569698888141495</v>
      </c>
      <c r="N66" s="4">
        <f>IF(CumNo!N66=ISBLANK(value),"FALSE",CumNo!N66/MAX(CumNo!N$2:N$114))</f>
        <v>0.34703626673599375</v>
      </c>
      <c r="O66" s="4">
        <f>IF(CumNo!O66=ISBLANK(value),"FALSE",CumNo!O66/MAX(CumNo!O$2:O$114))</f>
        <v>0.48811185445444483</v>
      </c>
      <c r="P66" s="4">
        <f>IF(CumNo!P66=ISBLANK(value),"FALSE",CumNo!P66/MAX(CumNo!P$2:P$114))</f>
        <v>0.37899028740013924</v>
      </c>
      <c r="Q66" s="4">
        <f>IF(CumNo!Q66=ISBLANK(value),"FALSE",CumNo!Q66/MAX(CumNo!Q$2:Q$114))</f>
        <v>0.38590726011661552</v>
      </c>
      <c r="R66" s="4">
        <f>IF(CumNo!R66=ISBLANK(value),"FALSE",CumNo!R66/MAX(CumNo!R$2:R$114))</f>
        <v>0.36619482835488187</v>
      </c>
      <c r="S66" s="4">
        <f>IF(CumNo!S66=ISBLANK(value),"FALSE",CumNo!S66/MAX(CumNo!S$2:S$114))</f>
        <v>0.40755118073848146</v>
      </c>
      <c r="T66" s="4">
        <f>IF(CumNo!T66=ISBLANK(value),"FALSE",CumNo!T66/MAX(CumNo!T$2:T$114))</f>
        <v>0.60035200673927436</v>
      </c>
      <c r="U66" s="4">
        <f>IF(CumNo!U66=ISBLANK(value),"FALSE",CumNo!U66/MAX(CumNo!U$2:U$114))</f>
        <v>0.24667131520403759</v>
      </c>
      <c r="V66" s="4">
        <f>IF(CumNo!V66=ISBLANK(value),"FALSE",CumNo!V66/MAX(CumNo!V$2:V$114))</f>
        <v>0.18835256233919642</v>
      </c>
      <c r="W66" s="4">
        <f>IF(CumNo!W66=ISBLANK(value),"FALSE",CumNo!W66/MAX(CumNo!W$2:W$114))</f>
        <v>0.52242451154529312</v>
      </c>
      <c r="X66" s="4">
        <f>IF(CumNo!X66=ISBLANK(value),"FALSE",CumNo!X66/MAX(CumNo!X$2:X$114))</f>
        <v>0.40952131397467811</v>
      </c>
      <c r="Y66" s="4">
        <f>IF(CumNo!Y66=ISBLANK(value),"FALSE",CumNo!Y66/MAX(CumNo!Y$2:Y$114))</f>
        <v>0.5193181180956653</v>
      </c>
      <c r="Z66" s="4">
        <f>IF(CumNo!Z66=ISBLANK(value),"FALSE",CumNo!Z66/MAX(CumNo!Z$2:Z$114))</f>
        <v>0.38262010384354533</v>
      </c>
      <c r="AA66" s="4">
        <f>IF(CumNo!AA66=ISBLANK(value),"FALSE",CumNo!AA66/MAX(CumNo!AA$2:AA$114))</f>
        <v>0.27209849661377866</v>
      </c>
      <c r="AB66" s="4">
        <f>IF(CumNo!AB66=ISBLANK(value),"FALSE",CumNo!AB66/MAX(CumNo!AB$2:AB$114))</f>
        <v>0.56173853006306462</v>
      </c>
      <c r="AC66" s="4">
        <f>IF(CumNo!AC66=ISBLANK(value),"FALSE",CumNo!AC66/MAX(CumNo!AC$2:AC$114))</f>
        <v>0.26294735615666931</v>
      </c>
      <c r="AD66" s="4">
        <f>IF(CumNo!AD66=ISBLANK(value),"FALSE",CumNo!AD66/MAX(CumNo!AD$2:AD$114))</f>
        <v>0.21409567476049762</v>
      </c>
      <c r="AE66" s="4">
        <f>IF(CumNo!AE66=ISBLANK(value),"FALSE",CumNo!AE66/MAX(CumNo!AE$2:AE$114))</f>
        <v>0.31775882124854593</v>
      </c>
      <c r="AF66" s="4">
        <f>IF(CumNo!AF66=ISBLANK(value),"FALSE",CumNo!AF66/MAX(CumNo!AF$2:AF$114))</f>
        <v>0.47734158872348836</v>
      </c>
      <c r="AG66" s="4">
        <f>IF(CumNo!AG66=ISBLANK(value),"FALSE",CumNo!AG66/MAX(CumNo!AG$2:AG$114))</f>
        <v>0.18165817855002997</v>
      </c>
      <c r="AH66" s="4">
        <f>IF(CumNo!AH66=ISBLANK(value),"FALSE",CumNo!AH66/MAX(CumNo!AH$2:AH$114))</f>
        <v>0.22484489176892319</v>
      </c>
      <c r="AI66" s="4">
        <f>IF(CumNo!AI66=ISBLANK(value),"FALSE",CumNo!AI66/MAX(CumNo!AI$2:AI$114))</f>
        <v>0.32063527145856685</v>
      </c>
      <c r="AJ66" s="4">
        <f>IF(CumNo!AJ66=ISBLANK(value),"FALSE",CumNo!AJ66/MAX(CumNo!AJ$2:AJ$114))</f>
        <v>0.12037136996653353</v>
      </c>
    </row>
    <row r="67" spans="1:36" x14ac:dyDescent="0.25">
      <c r="A67" s="1">
        <v>44382</v>
      </c>
      <c r="B67" s="3">
        <v>186</v>
      </c>
      <c r="C67" s="4">
        <f>IF(CumNo!C67=ISBLANK(value),"FALSE",CumNo!C67/MAX(CumNo!C$2:C$114))</f>
        <v>0.36218860443065254</v>
      </c>
      <c r="D67" s="4">
        <f>IF(CumNo!D67=ISBLANK(value),"FALSE",CumNo!D67/MAX(CumNo!D$2:D$114))</f>
        <v>0.52709669009160609</v>
      </c>
      <c r="E67" s="4">
        <f>IF(CumNo!E67=ISBLANK(value),"FALSE",CumNo!E67/MAX(CumNo!E$2:E$114))</f>
        <v>0.45547861507128312</v>
      </c>
      <c r="F67" s="4">
        <f>IF(CumNo!F67=ISBLANK(value),"FALSE",CumNo!F67/MAX(CumNo!F$2:F$114))</f>
        <v>0.46242310394768915</v>
      </c>
      <c r="G67" s="4">
        <f>IF(CumNo!G67=ISBLANK(value),"FALSE",CumNo!G67/MAX(CumNo!G$2:G$114))</f>
        <v>0.30647830789881797</v>
      </c>
      <c r="H67" s="4">
        <f>IF(CumNo!H67=ISBLANK(value),"FALSE",CumNo!H67/MAX(CumNo!H$2:H$114))</f>
        <v>0.4023345677024634</v>
      </c>
      <c r="I67" s="4">
        <f>IF(CumNo!I67=ISBLANK(value),"FALSE",CumNo!I67/MAX(CumNo!I$2:I$114))</f>
        <v>0.37238181968706019</v>
      </c>
      <c r="J67" s="4">
        <f>IF(CumNo!J67=ISBLANK(value),"FALSE",CumNo!J67/MAX(CumNo!J$2:J$114))</f>
        <v>0.46004757082636649</v>
      </c>
      <c r="K67" s="4">
        <f>IF(CumNo!K67=ISBLANK(value),"FALSE",CumNo!K67/MAX(CumNo!K$2:K$114))</f>
        <v>0.40558847051526875</v>
      </c>
      <c r="L67" s="4">
        <f>IF(CumNo!L67=ISBLANK(value),"FALSE",CumNo!L67/MAX(CumNo!L$2:L$114))</f>
        <v>0.44080856123662304</v>
      </c>
      <c r="M67" s="4">
        <f>IF(CumNo!M67=ISBLANK(value),"FALSE",CumNo!M67/MAX(CumNo!M$2:M$114))</f>
        <v>0.24621137181972857</v>
      </c>
      <c r="N67" s="4">
        <f>IF(CumNo!N67=ISBLANK(value),"FALSE",CumNo!N67/MAX(CumNo!N$2:N$114))</f>
        <v>0.37979331860132587</v>
      </c>
      <c r="O67" s="4">
        <f>IF(CumNo!O67=ISBLANK(value),"FALSE",CumNo!O67/MAX(CumNo!O$2:O$114))</f>
        <v>0.4881359195263994</v>
      </c>
      <c r="P67" s="4">
        <f>IF(CumNo!P67=ISBLANK(value),"FALSE",CumNo!P67/MAX(CumNo!P$2:P$114))</f>
        <v>0.38399575695296184</v>
      </c>
      <c r="Q67" s="4">
        <f>IF(CumNo!Q67=ISBLANK(value),"FALSE",CumNo!Q67/MAX(CumNo!Q$2:Q$114))</f>
        <v>0.39852849228621695</v>
      </c>
      <c r="R67" s="4">
        <f>IF(CumNo!R67=ISBLANK(value),"FALSE",CumNo!R67/MAX(CumNo!R$2:R$114))</f>
        <v>0.39334596522514492</v>
      </c>
      <c r="S67" s="4">
        <f>IF(CumNo!S67=ISBLANK(value),"FALSE",CumNo!S67/MAX(CumNo!S$2:S$114))</f>
        <v>0.42846249826701788</v>
      </c>
      <c r="T67" s="4">
        <f>IF(CumNo!T67=ISBLANK(value),"FALSE",CumNo!T67/MAX(CumNo!T$2:T$114))</f>
        <v>0.60630904386545525</v>
      </c>
      <c r="U67" s="4">
        <f>IF(CumNo!U67=ISBLANK(value),"FALSE",CumNo!U67/MAX(CumNo!U$2:U$114))</f>
        <v>0.25134198846720013</v>
      </c>
      <c r="V67" s="4">
        <f>IF(CumNo!V67=ISBLANK(value),"FALSE",CumNo!V67/MAX(CumNo!V$2:V$114))</f>
        <v>0.20200974125794915</v>
      </c>
      <c r="W67" s="4">
        <f>IF(CumNo!W67=ISBLANK(value),"FALSE",CumNo!W67/MAX(CumNo!W$2:W$114))</f>
        <v>0.56825044404973357</v>
      </c>
      <c r="X67" s="4">
        <f>IF(CumNo!X67=ISBLANK(value),"FALSE",CumNo!X67/MAX(CumNo!X$2:X$114))</f>
        <v>0.44320442120558845</v>
      </c>
      <c r="Y67" s="4">
        <f>IF(CumNo!Y67=ISBLANK(value),"FALSE",CumNo!Y67/MAX(CumNo!Y$2:Y$114))</f>
        <v>0.55401035533374454</v>
      </c>
      <c r="Z67" s="4">
        <f>IF(CumNo!Z67=ISBLANK(value),"FALSE",CumNo!Z67/MAX(CumNo!Z$2:Z$114))</f>
        <v>0.38347620159434309</v>
      </c>
      <c r="AA67" s="4">
        <f>IF(CumNo!AA67=ISBLANK(value),"FALSE",CumNo!AA67/MAX(CumNo!AA$2:AA$114))</f>
        <v>0.29095886901807588</v>
      </c>
      <c r="AB67" s="4">
        <f>IF(CumNo!AB67=ISBLANK(value),"FALSE",CumNo!AB67/MAX(CumNo!AB$2:AB$114))</f>
        <v>0.58224927799809711</v>
      </c>
      <c r="AC67" s="4">
        <f>IF(CumNo!AC67=ISBLANK(value),"FALSE",CumNo!AC67/MAX(CumNo!AC$2:AC$114))</f>
        <v>0.32471794473464471</v>
      </c>
      <c r="AD67" s="4">
        <f>IF(CumNo!AD67=ISBLANK(value),"FALSE",CumNo!AD67/MAX(CumNo!AD$2:AD$114))</f>
        <v>0.25755839020748111</v>
      </c>
      <c r="AE67" s="4">
        <f>IF(CumNo!AE67=ISBLANK(value),"FALSE",CumNo!AE67/MAX(CumNo!AE$2:AE$114))</f>
        <v>0.35545842292643376</v>
      </c>
      <c r="AF67" s="4">
        <f>IF(CumNo!AF67=ISBLANK(value),"FALSE",CumNo!AF67/MAX(CumNo!AF$2:AF$114))</f>
        <v>0.48017389013305228</v>
      </c>
      <c r="AG67" s="4">
        <f>IF(CumNo!AG67=ISBLANK(value),"FALSE",CumNo!AG67/MAX(CumNo!AG$2:AG$114))</f>
        <v>0.18439185140802877</v>
      </c>
      <c r="AH67" s="4">
        <f>IF(CumNo!AH67=ISBLANK(value),"FALSE",CumNo!AH67/MAX(CumNo!AH$2:AH$114))</f>
        <v>0.24902798841858542</v>
      </c>
      <c r="AI67" s="4">
        <f>IF(CumNo!AI67=ISBLANK(value),"FALSE",CumNo!AI67/MAX(CumNo!AI$2:AI$114))</f>
        <v>0.32134568934215302</v>
      </c>
      <c r="AJ67" s="4">
        <f>IF(CumNo!AJ67=ISBLANK(value),"FALSE",CumNo!AJ67/MAX(CumNo!AJ$2:AJ$114))</f>
        <v>0.16399556397397269</v>
      </c>
    </row>
    <row r="68" spans="1:36" x14ac:dyDescent="0.25">
      <c r="A68" s="1">
        <v>44383</v>
      </c>
      <c r="B68" s="3">
        <v>187</v>
      </c>
      <c r="C68" s="4">
        <f>IF(CumNo!C68=ISBLANK(value),"FALSE",CumNo!C68/MAX(CumNo!C$2:C$114))</f>
        <v>0.37274803896215841</v>
      </c>
      <c r="D68" s="4">
        <f>IF(CumNo!D68=ISBLANK(value),"FALSE",CumNo!D68/MAX(CumNo!D$2:D$114))</f>
        <v>0.52799734543687704</v>
      </c>
      <c r="E68" s="4">
        <f>IF(CumNo!E68=ISBLANK(value),"FALSE",CumNo!E68/MAX(CumNo!E$2:E$114))</f>
        <v>0.45564154786150712</v>
      </c>
      <c r="F68" s="4">
        <f>IF(CumNo!F68=ISBLANK(value),"FALSE",CumNo!F68/MAX(CumNo!F$2:F$114))</f>
        <v>0.47921476404204366</v>
      </c>
      <c r="G68" s="4">
        <f>IF(CumNo!G68=ISBLANK(value),"FALSE",CumNo!G68/MAX(CumNo!G$2:G$114))</f>
        <v>0.31122202963522866</v>
      </c>
      <c r="H68" s="4">
        <f>IF(CumNo!H68=ISBLANK(value),"FALSE",CumNo!H68/MAX(CumNo!H$2:H$114))</f>
        <v>0.433392368378683</v>
      </c>
      <c r="I68" s="4">
        <f>IF(CumNo!I68=ISBLANK(value),"FALSE",CumNo!I68/MAX(CumNo!I$2:I$114))</f>
        <v>0.3812815630432983</v>
      </c>
      <c r="J68" s="4">
        <f>IF(CumNo!J68=ISBLANK(value),"FALSE",CumNo!J68/MAX(CumNo!J$2:J$114))</f>
        <v>0.47867555283423213</v>
      </c>
      <c r="K68" s="4">
        <f>IF(CumNo!K68=ISBLANK(value),"FALSE",CumNo!K68/MAX(CumNo!K$2:K$114))</f>
        <v>0.43041342277497591</v>
      </c>
      <c r="L68" s="4">
        <f>IF(CumNo!L68=ISBLANK(value),"FALSE",CumNo!L68/MAX(CumNo!L$2:L$114))</f>
        <v>0.45162901307966707</v>
      </c>
      <c r="M68" s="4">
        <f>IF(CumNo!M68=ISBLANK(value),"FALSE",CumNo!M68/MAX(CumNo!M$2:M$114))</f>
        <v>0.31970878012107784</v>
      </c>
      <c r="N68" s="4">
        <f>IF(CumNo!N68=ISBLANK(value),"FALSE",CumNo!N68/MAX(CumNo!N$2:N$114))</f>
        <v>0.39147601715845576</v>
      </c>
      <c r="O68" s="4">
        <f>IF(CumNo!O68=ISBLANK(value),"FALSE",CumNo!O68/MAX(CumNo!O$2:O$114))</f>
        <v>0.4991095923376811</v>
      </c>
      <c r="P68" s="4">
        <f>IF(CumNo!P68=ISBLANK(value),"FALSE",CumNo!P68/MAX(CumNo!P$2:P$114))</f>
        <v>0.40685185799051943</v>
      </c>
      <c r="Q68" s="4">
        <f>IF(CumNo!Q68=ISBLANK(value),"FALSE",CumNo!Q68/MAX(CumNo!Q$2:Q$114))</f>
        <v>0.42582117982347722</v>
      </c>
      <c r="R68" s="4">
        <f>IF(CumNo!R68=ISBLANK(value),"FALSE",CumNo!R68/MAX(CumNo!R$2:R$114))</f>
        <v>0.45181676326348641</v>
      </c>
      <c r="S68" s="4">
        <f>IF(CumNo!S68=ISBLANK(value),"FALSE",CumNo!S68/MAX(CumNo!S$2:S$114))</f>
        <v>0.44033920236609825</v>
      </c>
      <c r="T68" s="4">
        <f>IF(CumNo!T68=ISBLANK(value),"FALSE",CumNo!T68/MAX(CumNo!T$2:T$114))</f>
        <v>0.62512786569589029</v>
      </c>
      <c r="U68" s="4">
        <f>IF(CumNo!U68=ISBLANK(value),"FALSE",CumNo!U68/MAX(CumNo!U$2:U$114))</f>
        <v>0.25967615189649257</v>
      </c>
      <c r="V68" s="4">
        <f>IF(CumNo!V68=ISBLANK(value),"FALSE",CumNo!V68/MAX(CumNo!V$2:V$114))</f>
        <v>0.22158934610592404</v>
      </c>
      <c r="W68" s="4">
        <f>IF(CumNo!W68=ISBLANK(value),"FALSE",CumNo!W68/MAX(CumNo!W$2:W$114))</f>
        <v>0.5865008880994671</v>
      </c>
      <c r="X68" s="4">
        <f>IF(CumNo!X68=ISBLANK(value),"FALSE",CumNo!X68/MAX(CumNo!X$2:X$114))</f>
        <v>0.45158946628711633</v>
      </c>
      <c r="Y68" s="4">
        <f>IF(CumNo!Y68=ISBLANK(value),"FALSE",CumNo!Y68/MAX(CumNo!Y$2:Y$114))</f>
        <v>0.59059047832669764</v>
      </c>
      <c r="Z68" s="4">
        <f>IF(CumNo!Z68=ISBLANK(value),"FALSE",CumNo!Z68/MAX(CumNo!Z$2:Z$114))</f>
        <v>0.38785675372180156</v>
      </c>
      <c r="AA68" s="4">
        <f>IF(CumNo!AA68=ISBLANK(value),"FALSE",CumNo!AA68/MAX(CumNo!AA$2:AA$114))</f>
        <v>0.34379352855473189</v>
      </c>
      <c r="AB68" s="4">
        <f>IF(CumNo!AB68=ISBLANK(value),"FALSE",CumNo!AB68/MAX(CumNo!AB$2:AB$114))</f>
        <v>0.62034066702030022</v>
      </c>
      <c r="AC68" s="4">
        <f>IF(CumNo!AC68=ISBLANK(value),"FALSE",CumNo!AC68/MAX(CumNo!AC$2:AC$114))</f>
        <v>0.33089306173175137</v>
      </c>
      <c r="AD68" s="4">
        <f>IF(CumNo!AD68=ISBLANK(value),"FALSE",CumNo!AD68/MAX(CumNo!AD$2:AD$114))</f>
        <v>0.30125245811994572</v>
      </c>
      <c r="AE68" s="4">
        <f>IF(CumNo!AE68=ISBLANK(value),"FALSE",CumNo!AE68/MAX(CumNo!AE$2:AE$114))</f>
        <v>0.38811731114949416</v>
      </c>
      <c r="AF68" s="4">
        <f>IF(CumNo!AF68=ISBLANK(value),"FALSE",CumNo!AF68/MAX(CumNo!AF$2:AF$114))</f>
        <v>0.48249022965792826</v>
      </c>
      <c r="AG68" s="4">
        <f>IF(CumNo!AG68=ISBLANK(value),"FALSE",CumNo!AG68/MAX(CumNo!AG$2:AG$114))</f>
        <v>0.18809916117435591</v>
      </c>
      <c r="AH68" s="4">
        <f>IF(CumNo!AH68=ISBLANK(value),"FALSE",CumNo!AH68/MAX(CumNo!AH$2:AH$114))</f>
        <v>0.26302219771129187</v>
      </c>
      <c r="AI68" s="4">
        <f>IF(CumNo!AI68=ISBLANK(value),"FALSE",CumNo!AI68/MAX(CumNo!AI$2:AI$114))</f>
        <v>0.35231990906651089</v>
      </c>
      <c r="AJ68" s="4">
        <f>IF(CumNo!AJ68=ISBLANK(value),"FALSE",CumNo!AJ68/MAX(CumNo!AJ$2:AJ$114))</f>
        <v>0.19737371556436653</v>
      </c>
    </row>
    <row r="69" spans="1:36" x14ac:dyDescent="0.25">
      <c r="A69" s="1">
        <v>44384</v>
      </c>
      <c r="B69" s="3">
        <v>188</v>
      </c>
      <c r="C69" s="4">
        <f>IF(CumNo!C69=ISBLANK(value),"FALSE",CumNo!C69/MAX(CumNo!C$2:C$114))</f>
        <v>0.45202999741401606</v>
      </c>
      <c r="D69" s="4">
        <f>IF(CumNo!D69=ISBLANK(value),"FALSE",CumNo!D69/MAX(CumNo!D$2:D$114))</f>
        <v>0.54795397177156535</v>
      </c>
      <c r="E69" s="4">
        <f>IF(CumNo!E69=ISBLANK(value),"FALSE",CumNo!E69/MAX(CumNo!E$2:E$114))</f>
        <v>0.47186965376782075</v>
      </c>
      <c r="F69" s="4">
        <f>IF(CumNo!F69=ISBLANK(value),"FALSE",CumNo!F69/MAX(CumNo!F$2:F$114))</f>
        <v>0.49834377733484375</v>
      </c>
      <c r="G69" s="4">
        <f>IF(CumNo!G69=ISBLANK(value),"FALSE",CumNo!G69/MAX(CumNo!G$2:G$114))</f>
        <v>0.35263836941081411</v>
      </c>
      <c r="H69" s="4">
        <f>IF(CumNo!H69=ISBLANK(value),"FALSE",CumNo!H69/MAX(CumNo!H$2:H$114))</f>
        <v>0.44891321848333604</v>
      </c>
      <c r="I69" s="4">
        <f>IF(CumNo!I69=ISBLANK(value),"FALSE",CumNo!I69/MAX(CumNo!I$2:I$114))</f>
        <v>0.39531418163755278</v>
      </c>
      <c r="J69" s="4">
        <f>IF(CumNo!J69=ISBLANK(value),"FALSE",CumNo!J69/MAX(CumNo!J$2:J$114))</f>
        <v>0.51501307020229381</v>
      </c>
      <c r="K69" s="4">
        <f>IF(CumNo!K69=ISBLANK(value),"FALSE",CumNo!K69/MAX(CumNo!K$2:K$114))</f>
        <v>0.46832819207103105</v>
      </c>
      <c r="L69" s="4">
        <f>IF(CumNo!L69=ISBLANK(value),"FALSE",CumNo!L69/MAX(CumNo!L$2:L$114))</f>
        <v>0.48416171224732463</v>
      </c>
      <c r="M69" s="4">
        <f>IF(CumNo!M69=ISBLANK(value),"FALSE",CumNo!M69/MAX(CumNo!M$2:M$114))</f>
        <v>0.36906975824001897</v>
      </c>
      <c r="N69" s="4">
        <f>IF(CumNo!N69=ISBLANK(value),"FALSE",CumNo!N69/MAX(CumNo!N$2:N$114))</f>
        <v>0.42858767710906021</v>
      </c>
      <c r="O69" s="4">
        <f>IF(CumNo!O69=ISBLANK(value),"FALSE",CumNo!O69/MAX(CumNo!O$2:O$114))</f>
        <v>0.50385041151273047</v>
      </c>
      <c r="P69" s="4">
        <f>IF(CumNo!P69=ISBLANK(value),"FALSE",CumNo!P69/MAX(CumNo!P$2:P$114))</f>
        <v>0.41759207080584743</v>
      </c>
      <c r="Q69" s="4">
        <f>IF(CumNo!Q69=ISBLANK(value),"FALSE",CumNo!Q69/MAX(CumNo!Q$2:Q$114))</f>
        <v>0.53695490963023285</v>
      </c>
      <c r="R69" s="4">
        <f>IF(CumNo!R69=ISBLANK(value),"FALSE",CumNo!R69/MAX(CumNo!R$2:R$114))</f>
        <v>0.50662059741417742</v>
      </c>
      <c r="S69" s="4">
        <f>IF(CumNo!S69=ISBLANK(value),"FALSE",CumNo!S69/MAX(CumNo!S$2:S$114))</f>
        <v>0.46497065483617545</v>
      </c>
      <c r="T69" s="4">
        <f>IF(CumNo!T69=ISBLANK(value),"FALSE",CumNo!T69/MAX(CumNo!T$2:T$114))</f>
        <v>0.66712798604007462</v>
      </c>
      <c r="U69" s="4">
        <f>IF(CumNo!U69=ISBLANK(value),"FALSE",CumNo!U69/MAX(CumNo!U$2:U$114))</f>
        <v>0.29341125167402687</v>
      </c>
      <c r="V69" s="4">
        <f>IF(CumNo!V69=ISBLANK(value),"FALSE",CumNo!V69/MAX(CumNo!V$2:V$114))</f>
        <v>0.24283564458971829</v>
      </c>
      <c r="W69" s="4">
        <f>IF(CumNo!W69=ISBLANK(value),"FALSE",CumNo!W69/MAX(CumNo!W$2:W$114))</f>
        <v>0.61758436944937833</v>
      </c>
      <c r="X69" s="4">
        <f>IF(CumNo!X69=ISBLANK(value),"FALSE",CumNo!X69/MAX(CumNo!X$2:X$114))</f>
        <v>0.46564394525899544</v>
      </c>
      <c r="Y69" s="4">
        <f>IF(CumNo!Y69=ISBLANK(value),"FALSE",CumNo!Y69/MAX(CumNo!Y$2:Y$114))</f>
        <v>0.61814239518495673</v>
      </c>
      <c r="Z69" s="4">
        <f>IF(CumNo!Z69=ISBLANK(value),"FALSE",CumNo!Z69/MAX(CumNo!Z$2:Z$114))</f>
        <v>0.39028051099029387</v>
      </c>
      <c r="AA69" s="4">
        <f>IF(CumNo!AA69=ISBLANK(value),"FALSE",CumNo!AA69/MAX(CumNo!AA$2:AA$114))</f>
        <v>0.3714436670455819</v>
      </c>
      <c r="AB69" s="4">
        <f>IF(CumNo!AB69=ISBLANK(value),"FALSE",CumNo!AB69/MAX(CumNo!AB$2:AB$114))</f>
        <v>0.62761541505637086</v>
      </c>
      <c r="AC69" s="4">
        <f>IF(CumNo!AC69=ISBLANK(value),"FALSE",CumNo!AC69/MAX(CumNo!AC$2:AC$114))</f>
        <v>0.34762219158397578</v>
      </c>
      <c r="AD69" s="4">
        <f>IF(CumNo!AD69=ISBLANK(value),"FALSE",CumNo!AD69/MAX(CumNo!AD$2:AD$114))</f>
        <v>0.30806683983048172</v>
      </c>
      <c r="AE69" s="4">
        <f>IF(CumNo!AE69=ISBLANK(value),"FALSE",CumNo!AE69/MAX(CumNo!AE$2:AE$114))</f>
        <v>0.44717825795762983</v>
      </c>
      <c r="AF69" s="4">
        <f>IF(CumNo!AF69=ISBLANK(value),"FALSE",CumNo!AF69/MAX(CumNo!AF$2:AF$114))</f>
        <v>0.49737627892679925</v>
      </c>
      <c r="AG69" s="4">
        <f>IF(CumNo!AG69=ISBLANK(value),"FALSE",CumNo!AG69/MAX(CumNo!AG$2:AG$114))</f>
        <v>0.1883612941881366</v>
      </c>
      <c r="AH69" s="4">
        <f>IF(CumNo!AH69=ISBLANK(value),"FALSE",CumNo!AH69/MAX(CumNo!AH$2:AH$114))</f>
        <v>0.29146560044119674</v>
      </c>
      <c r="AI69" s="4">
        <f>IF(CumNo!AI69=ISBLANK(value),"FALSE",CumNo!AI69/MAX(CumNo!AI$2:AI$114))</f>
        <v>0.3694488735929779</v>
      </c>
      <c r="AJ69" s="4">
        <f>IF(CumNo!AJ69=ISBLANK(value),"FALSE",CumNo!AJ69/MAX(CumNo!AJ$2:AJ$114))</f>
        <v>0.21029903918816797</v>
      </c>
    </row>
    <row r="70" spans="1:36" x14ac:dyDescent="0.25">
      <c r="A70" s="1">
        <v>44385</v>
      </c>
      <c r="B70" s="3">
        <v>189</v>
      </c>
      <c r="C70" s="4">
        <f>IF(CumNo!C70=ISBLANK(value),"FALSE",CumNo!C70/MAX(CumNo!C$2:C$114))</f>
        <v>0.45808550986983881</v>
      </c>
      <c r="D70" s="4">
        <f>IF(CumNo!D70=ISBLANK(value),"FALSE",CumNo!D70/MAX(CumNo!D$2:D$114))</f>
        <v>0.55897514902290746</v>
      </c>
      <c r="E70" s="4">
        <f>IF(CumNo!E70=ISBLANK(value),"FALSE",CumNo!E70/MAX(CumNo!E$2:E$114))</f>
        <v>0.48342158859470469</v>
      </c>
      <c r="F70" s="4">
        <f>IF(CumNo!F70=ISBLANK(value),"FALSE",CumNo!F70/MAX(CumNo!F$2:F$114))</f>
        <v>0.51028865595021289</v>
      </c>
      <c r="G70" s="4">
        <f>IF(CumNo!G70=ISBLANK(value),"FALSE",CumNo!G70/MAX(CumNo!G$2:G$114))</f>
        <v>0.37163932076160194</v>
      </c>
      <c r="H70" s="4">
        <f>IF(CumNo!H70=ISBLANK(value),"FALSE",CumNo!H70/MAX(CumNo!H$2:H$114))</f>
        <v>0.48726453067138947</v>
      </c>
      <c r="I70" s="4">
        <f>IF(CumNo!I70=ISBLANK(value),"FALSE",CumNo!I70/MAX(CumNo!I$2:I$114))</f>
        <v>0.40436570356265694</v>
      </c>
      <c r="J70" s="4">
        <f>IF(CumNo!J70=ISBLANK(value),"FALSE",CumNo!J70/MAX(CumNo!J$2:J$114))</f>
        <v>0.52909591879989637</v>
      </c>
      <c r="K70" s="4">
        <f>IF(CumNo!K70=ISBLANK(value),"FALSE",CumNo!K70/MAX(CumNo!K$2:K$114))</f>
        <v>0.47498735086258959</v>
      </c>
      <c r="L70" s="4">
        <f>IF(CumNo!L70=ISBLANK(value),"FALSE",CumNo!L70/MAX(CumNo!L$2:L$114))</f>
        <v>0.49108204518430437</v>
      </c>
      <c r="M70" s="4">
        <f>IF(CumNo!M70=ISBLANK(value),"FALSE",CumNo!M70/MAX(CumNo!M$2:M$114))</f>
        <v>0.40982471412179006</v>
      </c>
      <c r="N70" s="4">
        <f>IF(CumNo!N70=ISBLANK(value),"FALSE",CumNo!N70/MAX(CumNo!N$2:N$114))</f>
        <v>0.43071623553880151</v>
      </c>
      <c r="O70" s="4">
        <f>IF(CumNo!O70=ISBLANK(value),"FALSE",CumNo!O70/MAX(CumNo!O$2:O$114))</f>
        <v>0.54500168455503684</v>
      </c>
      <c r="P70" s="4">
        <f>IF(CumNo!P70=ISBLANK(value),"FALSE",CumNo!P70/MAX(CumNo!P$2:P$114))</f>
        <v>0.44185699605529222</v>
      </c>
      <c r="Q70" s="4">
        <f>IF(CumNo!Q70=ISBLANK(value),"FALSE",CumNo!Q70/MAX(CumNo!Q$2:Q$114))</f>
        <v>0.57704331641778028</v>
      </c>
      <c r="R70" s="4">
        <f>IF(CumNo!R70=ISBLANK(value),"FALSE",CumNo!R70/MAX(CumNo!R$2:R$114))</f>
        <v>0.51781096745430233</v>
      </c>
      <c r="S70" s="4">
        <f>IF(CumNo!S70=ISBLANK(value),"FALSE",CumNo!S70/MAX(CumNo!S$2:S$114))</f>
        <v>0.49262904940154351</v>
      </c>
      <c r="T70" s="4">
        <f>IF(CumNo!T70=ISBLANK(value),"FALSE",CumNo!T70/MAX(CumNo!T$2:T$114))</f>
        <v>0.69167819965100186</v>
      </c>
      <c r="U70" s="4">
        <f>IF(CumNo!U70=ISBLANK(value),"FALSE",CumNo!U70/MAX(CumNo!U$2:U$114))</f>
        <v>0.31229316775685934</v>
      </c>
      <c r="V70" s="4">
        <f>IF(CumNo!V70=ISBLANK(value),"FALSE",CumNo!V70/MAX(CumNo!V$2:V$114))</f>
        <v>0.25644427903364131</v>
      </c>
      <c r="W70" s="4">
        <f>IF(CumNo!W70=ISBLANK(value),"FALSE",CumNo!W70/MAX(CumNo!W$2:W$114))</f>
        <v>0.63063943161634106</v>
      </c>
      <c r="X70" s="4">
        <f>IF(CumNo!X70=ISBLANK(value),"FALSE",CumNo!X70/MAX(CumNo!X$2:X$114))</f>
        <v>0.46570349813599493</v>
      </c>
      <c r="Y70" s="4">
        <f>IF(CumNo!Y70=ISBLANK(value),"FALSE",CumNo!Y70/MAX(CumNo!Y$2:Y$114))</f>
        <v>0.63664741397035463</v>
      </c>
      <c r="Z70" s="4">
        <f>IF(CumNo!Z70=ISBLANK(value),"FALSE",CumNo!Z70/MAX(CumNo!Z$2:Z$114))</f>
        <v>0.44972927298400101</v>
      </c>
      <c r="AA70" s="4">
        <f>IF(CumNo!AA70=ISBLANK(value),"FALSE",CumNo!AA70/MAX(CumNo!AA$2:AA$114))</f>
        <v>0.38556493059446995</v>
      </c>
      <c r="AB70" s="4">
        <f>IF(CumNo!AB70=ISBLANK(value),"FALSE",CumNo!AB70/MAX(CumNo!AB$2:AB$114))</f>
        <v>0.63131172800525404</v>
      </c>
      <c r="AC70" s="4">
        <f>IF(CumNo!AC70=ISBLANK(value),"FALSE",CumNo!AC70/MAX(CumNo!AC$2:AC$114))</f>
        <v>0.39013923141153856</v>
      </c>
      <c r="AD70" s="4">
        <f>IF(CumNo!AD70=ISBLANK(value),"FALSE",CumNo!AD70/MAX(CumNo!AD$2:AD$114))</f>
        <v>0.3425804212718076</v>
      </c>
      <c r="AE70" s="4">
        <f>IF(CumNo!AE70=ISBLANK(value),"FALSE",CumNo!AE70/MAX(CumNo!AE$2:AE$114))</f>
        <v>0.47044308928760264</v>
      </c>
      <c r="AF70" s="4">
        <f>IF(CumNo!AF70=ISBLANK(value),"FALSE",CumNo!AF70/MAX(CumNo!AF$2:AF$114))</f>
        <v>0.5030408817459272</v>
      </c>
      <c r="AG70" s="4">
        <f>IF(CumNo!AG70=ISBLANK(value),"FALSE",CumNo!AG70/MAX(CumNo!AG$2:AG$114))</f>
        <v>0.18839874176153384</v>
      </c>
      <c r="AH70" s="4">
        <f>IF(CumNo!AH70=ISBLANK(value),"FALSE",CumNo!AH70/MAX(CumNo!AH$2:AH$114))</f>
        <v>0.31581414587067419</v>
      </c>
      <c r="AI70" s="4">
        <f>IF(CumNo!AI70=ISBLANK(value),"FALSE",CumNo!AI70/MAX(CumNo!AI$2:AI$114))</f>
        <v>0.42806624252087838</v>
      </c>
      <c r="AJ70" s="4">
        <f>IF(CumNo!AJ70=ISBLANK(value),"FALSE",CumNo!AJ70/MAX(CumNo!AJ$2:AJ$114))</f>
        <v>0.25244128644754793</v>
      </c>
    </row>
    <row r="71" spans="1:36" x14ac:dyDescent="0.25">
      <c r="A71" s="1">
        <v>44386</v>
      </c>
      <c r="B71" s="3">
        <v>190</v>
      </c>
      <c r="C71" s="4">
        <f>IF(CumNo!C71=ISBLANK(value),"FALSE",CumNo!C71/MAX(CumNo!C$2:C$114))</f>
        <v>0.45851650719765535</v>
      </c>
      <c r="D71" s="4">
        <f>IF(CumNo!D71=ISBLANK(value),"FALSE",CumNo!D71/MAX(CumNo!D$2:D$114))</f>
        <v>0.60179183010796011</v>
      </c>
      <c r="E71" s="4">
        <f>IF(CumNo!E71=ISBLANK(value),"FALSE",CumNo!E71/MAX(CumNo!E$2:E$114))</f>
        <v>0.5177841140529531</v>
      </c>
      <c r="F71" s="4">
        <f>IF(CumNo!F71=ISBLANK(value),"FALSE",CumNo!F71/MAX(CumNo!F$2:F$114))</f>
        <v>0.59027488994364541</v>
      </c>
      <c r="G71" s="4">
        <f>IF(CumNo!G71=ISBLANK(value),"FALSE",CumNo!G71/MAX(CumNo!G$2:G$114))</f>
        <v>0.37896341860737881</v>
      </c>
      <c r="H71" s="4">
        <f>IF(CumNo!H71=ISBLANK(value),"FALSE",CumNo!H71/MAX(CumNo!H$2:H$114))</f>
        <v>0.51239735952342613</v>
      </c>
      <c r="I71" s="4">
        <f>IF(CumNo!I71=ISBLANK(value),"FALSE",CumNo!I71/MAX(CumNo!I$2:I$114))</f>
        <v>0.40662858404393298</v>
      </c>
      <c r="J71" s="4">
        <f>IF(CumNo!J71=ISBLANK(value),"FALSE",CumNo!J71/MAX(CumNo!J$2:J$114))</f>
        <v>0.56929562207097939</v>
      </c>
      <c r="K71" s="4">
        <f>IF(CumNo!K71=ISBLANK(value),"FALSE",CumNo!K71/MAX(CumNo!K$2:K$114))</f>
        <v>0.54939692177120569</v>
      </c>
      <c r="L71" s="4">
        <f>IF(CumNo!L71=ISBLANK(value),"FALSE",CumNo!L71/MAX(CumNo!L$2:L$114))</f>
        <v>0.49246135552913201</v>
      </c>
      <c r="M71" s="4">
        <f>IF(CumNo!M71=ISBLANK(value),"FALSE",CumNo!M71/MAX(CumNo!M$2:M$114))</f>
        <v>0.44602935939540223</v>
      </c>
      <c r="N71" s="4">
        <f>IF(CumNo!N71=ISBLANK(value),"FALSE",CumNo!N71/MAX(CumNo!N$2:N$114))</f>
        <v>0.43901923826855582</v>
      </c>
      <c r="O71" s="4">
        <f>IF(CumNo!O71=ISBLANK(value),"FALSE",CumNo!O71/MAX(CumNo!O$2:O$114))</f>
        <v>0.5697405785243298</v>
      </c>
      <c r="P71" s="4">
        <f>IF(CumNo!P71=ISBLANK(value),"FALSE",CumNo!P71/MAX(CumNo!P$2:P$114))</f>
        <v>0.45523253886697385</v>
      </c>
      <c r="Q71" s="4">
        <f>IF(CumNo!Q71=ISBLANK(value),"FALSE",CumNo!Q71/MAX(CumNo!Q$2:Q$114))</f>
        <v>0.60006107047823998</v>
      </c>
      <c r="R71" s="4">
        <f>IF(CumNo!R71=ISBLANK(value),"FALSE",CumNo!R71/MAX(CumNo!R$2:R$114))</f>
        <v>0.51818992420864918</v>
      </c>
      <c r="S71" s="4">
        <f>IF(CumNo!S71=ISBLANK(value),"FALSE",CumNo!S71/MAX(CumNo!S$2:S$114))</f>
        <v>0.5004159157077499</v>
      </c>
      <c r="T71" s="4">
        <f>IF(CumNo!T71=ISBLANK(value),"FALSE",CumNo!T71/MAX(CumNo!T$2:T$114))</f>
        <v>0.75448282086768159</v>
      </c>
      <c r="U71" s="4">
        <f>IF(CumNo!U71=ISBLANK(value),"FALSE",CumNo!U71/MAX(CumNo!U$2:U$114))</f>
        <v>0.34281856315923454</v>
      </c>
      <c r="V71" s="4">
        <f>IF(CumNo!V71=ISBLANK(value),"FALSE",CumNo!V71/MAX(CumNo!V$2:V$114))</f>
        <v>0.28859690286250589</v>
      </c>
      <c r="W71" s="4">
        <f>IF(CumNo!W71=ISBLANK(value),"FALSE",CumNo!W71/MAX(CumNo!W$2:W$114))</f>
        <v>0.6558614564831261</v>
      </c>
      <c r="X71" s="4">
        <f>IF(CumNo!X71=ISBLANK(value),"FALSE",CumNo!X71/MAX(CumNo!X$2:X$114))</f>
        <v>0.48147309996545934</v>
      </c>
      <c r="Y71" s="4">
        <f>IF(CumNo!Y71=ISBLANK(value),"FALSE",CumNo!Y71/MAX(CumNo!Y$2:Y$114))</f>
        <v>0.65556365539542794</v>
      </c>
      <c r="Z71" s="4">
        <f>IF(CumNo!Z71=ISBLANK(value),"FALSE",CumNo!Z71/MAX(CumNo!Z$2:Z$114))</f>
        <v>0.48220539675127583</v>
      </c>
      <c r="AA71" s="4">
        <f>IF(CumNo!AA71=ISBLANK(value),"FALSE",CumNo!AA71/MAX(CumNo!AA$2:AA$114))</f>
        <v>0.40111112890055878</v>
      </c>
      <c r="AB71" s="4">
        <f>IF(CumNo!AB71=ISBLANK(value),"FALSE",CumNo!AB71/MAX(CumNo!AB$2:AB$114))</f>
        <v>0.63410711729689229</v>
      </c>
      <c r="AC71" s="4">
        <f>IF(CumNo!AC71=ISBLANK(value),"FALSE",CumNo!AC71/MAX(CumNo!AC$2:AC$114))</f>
        <v>0.40698487290521779</v>
      </c>
      <c r="AD71" s="4">
        <f>IF(CumNo!AD71=ISBLANK(value),"FALSE",CumNo!AD71/MAX(CumNo!AD$2:AD$114))</f>
        <v>0.36121481076419926</v>
      </c>
      <c r="AE71" s="4">
        <f>IF(CumNo!AE71=ISBLANK(value),"FALSE",CumNo!AE71/MAX(CumNo!AE$2:AE$114))</f>
        <v>0.49340829778984102</v>
      </c>
      <c r="AF71" s="4">
        <f>IF(CumNo!AF71=ISBLANK(value),"FALSE",CumNo!AF71/MAX(CumNo!AF$2:AF$114))</f>
        <v>0.51963948535546478</v>
      </c>
      <c r="AG71" s="4">
        <f>IF(CumNo!AG71=ISBLANK(value),"FALSE",CumNo!AG71/MAX(CumNo!AG$2:AG$114))</f>
        <v>0.19712402636309168</v>
      </c>
      <c r="AH71" s="4">
        <f>IF(CumNo!AH71=ISBLANK(value),"FALSE",CumNo!AH71/MAX(CumNo!AH$2:AH$114))</f>
        <v>0.32174272714738728</v>
      </c>
      <c r="AI71" s="4">
        <f>IF(CumNo!AI71=ISBLANK(value),"FALSE",CumNo!AI71/MAX(CumNo!AI$2:AI$114))</f>
        <v>0.44953664966926099</v>
      </c>
      <c r="AJ71" s="4">
        <f>IF(CumNo!AJ71=ISBLANK(value),"FALSE",CumNo!AJ71/MAX(CumNo!AJ$2:AJ$114))</f>
        <v>0.32807945589981646</v>
      </c>
    </row>
    <row r="72" spans="1:36" x14ac:dyDescent="0.25">
      <c r="A72" s="1">
        <v>44387</v>
      </c>
      <c r="B72" s="3">
        <v>191</v>
      </c>
      <c r="C72" s="4">
        <f>IF(CumNo!C72=ISBLANK(value),"FALSE",CumNo!C72/MAX(CumNo!C$2:C$114))</f>
        <v>0.48715627963106628</v>
      </c>
      <c r="D72" s="4">
        <f>IF(CumNo!D72=ISBLANK(value),"FALSE",CumNo!D72/MAX(CumNo!D$2:D$114))</f>
        <v>0.65137527701077236</v>
      </c>
      <c r="E72" s="4">
        <f>IF(CumNo!E72=ISBLANK(value),"FALSE",CumNo!E72/MAX(CumNo!E$2:E$114))</f>
        <v>0.54193075356415477</v>
      </c>
      <c r="F72" s="4">
        <f>IF(CumNo!F72=ISBLANK(value),"FALSE",CumNo!F72/MAX(CumNo!F$2:F$114))</f>
        <v>0.64307326096620154</v>
      </c>
      <c r="G72" s="4">
        <f>IF(CumNo!G72=ISBLANK(value),"FALSE",CumNo!G72/MAX(CumNo!G$2:G$114))</f>
        <v>0.38721280283580728</v>
      </c>
      <c r="H72" s="4">
        <f>IF(CumNo!H72=ISBLANK(value),"FALSE",CumNo!H72/MAX(CumNo!H$2:H$114))</f>
        <v>0.52625986153598459</v>
      </c>
      <c r="I72" s="4">
        <f>IF(CumNo!I72=ISBLANK(value),"FALSE",CumNo!I72/MAX(CumNo!I$2:I$114))</f>
        <v>0.4288848414603858</v>
      </c>
      <c r="J72" s="4">
        <f>IF(CumNo!J72=ISBLANK(value),"FALSE",CumNo!J72/MAX(CumNo!J$2:J$114))</f>
        <v>0.57699644396297955</v>
      </c>
      <c r="K72" s="4">
        <f>IF(CumNo!K72=ISBLANK(value),"FALSE",CumNo!K72/MAX(CumNo!K$2:K$114))</f>
        <v>0.57443405311005569</v>
      </c>
      <c r="L72" s="4">
        <f>IF(CumNo!L72=ISBLANK(value),"FALSE",CumNo!L72/MAX(CumNo!L$2:L$114))</f>
        <v>0.50558858501783588</v>
      </c>
      <c r="M72" s="4">
        <f>IF(CumNo!M72=ISBLANK(value),"FALSE",CumNo!M72/MAX(CumNo!M$2:M$114))</f>
        <v>0.4581767103232699</v>
      </c>
      <c r="N72" s="4">
        <f>IF(CumNo!N72=ISBLANK(value),"FALSE",CumNo!N72/MAX(CumNo!N$2:N$114))</f>
        <v>0.48055050045495906</v>
      </c>
      <c r="O72" s="4">
        <f>IF(CumNo!O72=ISBLANK(value),"FALSE",CumNo!O72/MAX(CumNo!O$2:O$114))</f>
        <v>0.62232276074505466</v>
      </c>
      <c r="P72" s="4">
        <f>IF(CumNo!P72=ISBLANK(value),"FALSE",CumNo!P72/MAX(CumNo!P$2:P$114))</f>
        <v>0.46032088043226044</v>
      </c>
      <c r="Q72" s="4">
        <f>IF(CumNo!Q72=ISBLANK(value),"FALSE",CumNo!Q72/MAX(CumNo!Q$2:Q$114))</f>
        <v>0.60090442470155436</v>
      </c>
      <c r="R72" s="4">
        <f>IF(CumNo!R72=ISBLANK(value),"FALSE",CumNo!R72/MAX(CumNo!R$2:R$114))</f>
        <v>0.52095407935800264</v>
      </c>
      <c r="S72" s="4">
        <f>IF(CumNo!S72=ISBLANK(value),"FALSE",CumNo!S72/MAX(CumNo!S$2:S$114))</f>
        <v>0.51323998336337173</v>
      </c>
      <c r="T72" s="4">
        <f>IF(CumNo!T72=ISBLANK(value),"FALSE",CumNo!T72/MAX(CumNo!T$2:T$114))</f>
        <v>0.76125218123834171</v>
      </c>
      <c r="U72" s="4">
        <f>IF(CumNo!U72=ISBLANK(value),"FALSE",CumNo!U72/MAX(CumNo!U$2:U$114))</f>
        <v>0.35635466126550897</v>
      </c>
      <c r="V72" s="4">
        <f>IF(CumNo!V72=ISBLANK(value),"FALSE",CumNo!V72/MAX(CumNo!V$2:V$114))</f>
        <v>0.29540931083027233</v>
      </c>
      <c r="W72" s="4">
        <f>IF(CumNo!W72=ISBLANK(value),"FALSE",CumNo!W72/MAX(CumNo!W$2:W$114))</f>
        <v>0.66727353463587924</v>
      </c>
      <c r="X72" s="4">
        <f>IF(CumNo!X72=ISBLANK(value),"FALSE",CumNo!X72/MAX(CumNo!X$2:X$114))</f>
        <v>0.55948736883478845</v>
      </c>
      <c r="Y72" s="4">
        <f>IF(CumNo!Y72=ISBLANK(value),"FALSE",CumNo!Y72/MAX(CumNo!Y$2:Y$114))</f>
        <v>0.67687246490588604</v>
      </c>
      <c r="Z72" s="4">
        <f>IF(CumNo!Z72=ISBLANK(value),"FALSE",CumNo!Z72/MAX(CumNo!Z$2:Z$114))</f>
        <v>0.52668912533493439</v>
      </c>
      <c r="AA72" s="4">
        <f>IF(CumNo!AA72=ISBLANK(value),"FALSE",CumNo!AA72/MAX(CumNo!AA$2:AA$114))</f>
        <v>0.42198882466898285</v>
      </c>
      <c r="AB72" s="4">
        <f>IF(CumNo!AB72=ISBLANK(value),"FALSE",CumNo!AB72/MAX(CumNo!AB$2:AB$114))</f>
        <v>0.63667517071240332</v>
      </c>
      <c r="AC72" s="4">
        <f>IF(CumNo!AC72=ISBLANK(value),"FALSE",CumNo!AC72/MAX(CumNo!AC$2:AC$114))</f>
        <v>0.41995650232052351</v>
      </c>
      <c r="AD72" s="4">
        <f>IF(CumNo!AD72=ISBLANK(value),"FALSE",CumNo!AD72/MAX(CumNo!AD$2:AD$114))</f>
        <v>0.37813508880779867</v>
      </c>
      <c r="AE72" s="4">
        <f>IF(CumNo!AE72=ISBLANK(value),"FALSE",CumNo!AE72/MAX(CumNo!AE$2:AE$114))</f>
        <v>0.51889386301949314</v>
      </c>
      <c r="AF72" s="4">
        <f>IF(CumNo!AF72=ISBLANK(value),"FALSE",CumNo!AF72/MAX(CumNo!AF$2:AF$114))</f>
        <v>0.56401220743863345</v>
      </c>
      <c r="AG72" s="4">
        <f>IF(CumNo!AG72=ISBLANK(value),"FALSE",CumNo!AG72/MAX(CumNo!AG$2:AG$114))</f>
        <v>0.35534002396644698</v>
      </c>
      <c r="AH72" s="4">
        <f>IF(CumNo!AH72=ISBLANK(value),"FALSE",CumNo!AH72/MAX(CumNo!AH$2:AH$114))</f>
        <v>0.32594788363435817</v>
      </c>
      <c r="AI72" s="4">
        <f>IF(CumNo!AI72=ISBLANK(value),"FALSE",CumNo!AI72/MAX(CumNo!AI$2:AI$114))</f>
        <v>0.4804161470091407</v>
      </c>
      <c r="AJ72" s="4">
        <f>IF(CumNo!AJ72=ISBLANK(value),"FALSE",CumNo!AJ72/MAX(CumNo!AJ$2:AJ$114))</f>
        <v>0.34267319639229388</v>
      </c>
    </row>
    <row r="73" spans="1:36" x14ac:dyDescent="0.25">
      <c r="A73" s="1">
        <v>44388</v>
      </c>
      <c r="B73" s="3">
        <v>192</v>
      </c>
      <c r="C73" s="4">
        <f>IF(CumNo!C73=ISBLANK(value),"FALSE",CumNo!C73/MAX(CumNo!C$2:C$114))</f>
        <v>0.52342470476683045</v>
      </c>
      <c r="D73" s="4">
        <f>IF(CumNo!D73=ISBLANK(value),"FALSE",CumNo!D73/MAX(CumNo!D$2:D$114))</f>
        <v>0.68008959150539805</v>
      </c>
      <c r="E73" s="4">
        <f>IF(CumNo!E73=ISBLANK(value),"FALSE",CumNo!E73/MAX(CumNo!E$2:E$114))</f>
        <v>0.54545010183299392</v>
      </c>
      <c r="F73" s="4">
        <f>IF(CumNo!F73=ISBLANK(value),"FALSE",CumNo!F73/MAX(CumNo!F$2:F$114))</f>
        <v>0.68257883189698443</v>
      </c>
      <c r="G73" s="4">
        <f>IF(CumNo!G73=ISBLANK(value),"FALSE",CumNo!G73/MAX(CumNo!G$2:G$114))</f>
        <v>0.39505818878448645</v>
      </c>
      <c r="H73" s="4">
        <f>IF(CumNo!H73=ISBLANK(value),"FALSE",CumNo!H73/MAX(CumNo!H$2:H$114))</f>
        <v>0.55820318789244883</v>
      </c>
      <c r="I73" s="4">
        <f>IF(CumNo!I73=ISBLANK(value),"FALSE",CumNo!I73/MAX(CumNo!I$2:I$114))</f>
        <v>0.46641554212545189</v>
      </c>
      <c r="J73" s="4">
        <f>IF(CumNo!J73=ISBLANK(value),"FALSE",CumNo!J73/MAX(CumNo!J$2:J$114))</f>
        <v>0.57864493794597649</v>
      </c>
      <c r="K73" s="4">
        <f>IF(CumNo!K73=ISBLANK(value),"FALSE",CumNo!K73/MAX(CumNo!K$2:K$114))</f>
        <v>0.59356281316816006</v>
      </c>
      <c r="L73" s="4">
        <f>IF(CumNo!L73=ISBLANK(value),"FALSE",CumNo!L73/MAX(CumNo!L$2:L$114))</f>
        <v>0.5306302021403092</v>
      </c>
      <c r="M73" s="4">
        <f>IF(CumNo!M73=ISBLANK(value),"FALSE",CumNo!M73/MAX(CumNo!M$2:M$114))</f>
        <v>0.48571598148221423</v>
      </c>
      <c r="N73" s="4">
        <f>IF(CumNo!N73=ISBLANK(value),"FALSE",CumNo!N73/MAX(CumNo!N$2:N$114))</f>
        <v>0.48513258806707399</v>
      </c>
      <c r="O73" s="4">
        <f>IF(CumNo!O73=ISBLANK(value),"FALSE",CumNo!O73/MAX(CumNo!O$2:O$114))</f>
        <v>0.62480146315637486</v>
      </c>
      <c r="P73" s="4">
        <f>IF(CumNo!P73=ISBLANK(value),"FALSE",CumNo!P73/MAX(CumNo!P$2:P$114))</f>
        <v>0.46260814797626548</v>
      </c>
      <c r="Q73" s="4">
        <f>IF(CumNo!Q73=ISBLANK(value),"FALSE",CumNo!Q73/MAX(CumNo!Q$2:Q$114))</f>
        <v>0.64084742558853036</v>
      </c>
      <c r="R73" s="4">
        <f>IF(CumNo!R73=ISBLANK(value),"FALSE",CumNo!R73/MAX(CumNo!R$2:R$114))</f>
        <v>0.53991306286223806</v>
      </c>
      <c r="S73" s="4">
        <f>IF(CumNo!S73=ISBLANK(value),"FALSE",CumNo!S73/MAX(CumNo!S$2:S$114))</f>
        <v>0.53177133878645044</v>
      </c>
      <c r="T73" s="4">
        <f>IF(CumNo!T73=ISBLANK(value),"FALSE",CumNo!T73/MAX(CumNo!T$2:T$114))</f>
        <v>0.7914134424453938</v>
      </c>
      <c r="U73" s="4">
        <f>IF(CumNo!U73=ISBLANK(value),"FALSE",CumNo!U73/MAX(CumNo!U$2:U$114))</f>
        <v>0.35845757102854425</v>
      </c>
      <c r="V73" s="4">
        <f>IF(CumNo!V73=ISBLANK(value),"FALSE",CumNo!V73/MAX(CumNo!V$2:V$114))</f>
        <v>0.32081425265781</v>
      </c>
      <c r="W73" s="4">
        <f>IF(CumNo!W73=ISBLANK(value),"FALSE",CumNo!W73/MAX(CumNo!W$2:W$114))</f>
        <v>0.67935168738898755</v>
      </c>
      <c r="X73" s="4">
        <f>IF(CumNo!X73=ISBLANK(value),"FALSE",CumNo!X73/MAX(CumNo!X$2:X$114))</f>
        <v>0.59272978477590255</v>
      </c>
      <c r="Y73" s="4">
        <f>IF(CumNo!Y73=ISBLANK(value),"FALSE",CumNo!Y73/MAX(CumNo!Y$2:Y$114))</f>
        <v>0.69429335127759395</v>
      </c>
      <c r="Z73" s="4">
        <f>IF(CumNo!Z73=ISBLANK(value),"FALSE",CumNo!Z73/MAX(CumNo!Z$2:Z$114))</f>
        <v>0.56330120187229693</v>
      </c>
      <c r="AA73" s="4">
        <f>IF(CumNo!AA73=ISBLANK(value),"FALSE",CumNo!AA73/MAX(CumNo!AA$2:AA$114))</f>
        <v>0.44523607486511152</v>
      </c>
      <c r="AB73" s="4">
        <f>IF(CumNo!AB73=ISBLANK(value),"FALSE",CumNo!AB73/MAX(CumNo!AB$2:AB$114))</f>
        <v>0.64577702560475558</v>
      </c>
      <c r="AC73" s="4">
        <f>IF(CumNo!AC73=ISBLANK(value),"FALSE",CumNo!AC73/MAX(CumNo!AC$2:AC$114))</f>
        <v>0.45415266908751967</v>
      </c>
      <c r="AD73" s="4">
        <f>IF(CumNo!AD73=ISBLANK(value),"FALSE",CumNo!AD73/MAX(CumNo!AD$2:AD$114))</f>
        <v>0.40661247410429791</v>
      </c>
      <c r="AE73" s="4">
        <f>IF(CumNo!AE73=ISBLANK(value),"FALSE",CumNo!AE73/MAX(CumNo!AE$2:AE$114))</f>
        <v>0.54832739962635269</v>
      </c>
      <c r="AF73" s="4">
        <f>IF(CumNo!AF73=ISBLANK(value),"FALSE",CumNo!AF73/MAX(CumNo!AF$2:AF$114))</f>
        <v>0.57403504149650897</v>
      </c>
      <c r="AG73" s="4">
        <f>IF(CumNo!AG73=ISBLANK(value),"FALSE",CumNo!AG73/MAX(CumNo!AG$2:AG$114))</f>
        <v>0.40716746554823247</v>
      </c>
      <c r="AH73" s="4">
        <f>IF(CumNo!AH73=ISBLANK(value),"FALSE",CumNo!AH73/MAX(CumNo!AH$2:AH$114))</f>
        <v>0.34911071280849304</v>
      </c>
      <c r="AI73" s="4">
        <f>IF(CumNo!AI73=ISBLANK(value),"FALSE",CumNo!AI73/MAX(CumNo!AI$2:AI$114))</f>
        <v>0.51296907314146789</v>
      </c>
      <c r="AJ73" s="4">
        <f>IF(CumNo!AJ73=ISBLANK(value),"FALSE",CumNo!AJ73/MAX(CumNo!AJ$2:AJ$114))</f>
        <v>0.37418664677652047</v>
      </c>
    </row>
    <row r="74" spans="1:36" x14ac:dyDescent="0.25">
      <c r="A74" s="1">
        <v>44389</v>
      </c>
      <c r="B74" s="3">
        <v>193</v>
      </c>
      <c r="C74" s="4">
        <f>IF(CumNo!C74=ISBLANK(value),"FALSE",CumNo!C74/MAX(CumNo!C$2:C$114))</f>
        <v>0.54542711835186619</v>
      </c>
      <c r="D74" s="4">
        <f>IF(CumNo!D74=ISBLANK(value),"FALSE",CumNo!D74/MAX(CumNo!D$2:D$114))</f>
        <v>0.69785383311804505</v>
      </c>
      <c r="E74" s="4">
        <f>IF(CumNo!E74=ISBLANK(value),"FALSE",CumNo!E74/MAX(CumNo!E$2:E$114))</f>
        <v>0.54906720977596746</v>
      </c>
      <c r="F74" s="4">
        <f>IF(CumNo!F74=ISBLANK(value),"FALSE",CumNo!F74/MAX(CumNo!F$2:F$114))</f>
        <v>0.70025954658215872</v>
      </c>
      <c r="G74" s="4">
        <f>IF(CumNo!G74=ISBLANK(value),"FALSE",CumNo!G74/MAX(CumNo!G$2:G$114))</f>
        <v>0.42170904304536511</v>
      </c>
      <c r="H74" s="4">
        <f>IF(CumNo!H74=ISBLANK(value),"FALSE",CumNo!H74/MAX(CumNo!H$2:H$114))</f>
        <v>0.60019320560296252</v>
      </c>
      <c r="I74" s="4">
        <f>IF(CumNo!I74=ISBLANK(value),"FALSE",CumNo!I74/MAX(CumNo!I$2:I$114))</f>
        <v>0.51363247509451671</v>
      </c>
      <c r="J74" s="4">
        <f>IF(CumNo!J74=ISBLANK(value),"FALSE",CumNo!J74/MAX(CumNo!J$2:J$114))</f>
        <v>0.59875656453853943</v>
      </c>
      <c r="K74" s="4">
        <f>IF(CumNo!K74=ISBLANK(value),"FALSE",CumNo!K74/MAX(CumNo!K$2:K$114))</f>
        <v>0.60038518663598228</v>
      </c>
      <c r="L74" s="4">
        <f>IF(CumNo!L74=ISBLANK(value),"FALSE",CumNo!L74/MAX(CumNo!L$2:L$114))</f>
        <v>0.58734839476813316</v>
      </c>
      <c r="M74" s="4">
        <f>IF(CumNo!M74=ISBLANK(value),"FALSE",CumNo!M74/MAX(CumNo!M$2:M$114))</f>
        <v>0.52957701895303289</v>
      </c>
      <c r="N74" s="4">
        <f>IF(CumNo!N74=ISBLANK(value),"FALSE",CumNo!N74/MAX(CumNo!N$2:N$114))</f>
        <v>0.486139997400234</v>
      </c>
      <c r="O74" s="4">
        <f>IF(CumNo!O74=ISBLANK(value),"FALSE",CumNo!O74/MAX(CumNo!O$2:O$114))</f>
        <v>0.64294652741011693</v>
      </c>
      <c r="P74" s="4">
        <f>IF(CumNo!P74=ISBLANK(value),"FALSE",CumNo!P74/MAX(CumNo!P$2:P$114))</f>
        <v>0.46333742168594821</v>
      </c>
      <c r="Q74" s="4">
        <f>IF(CumNo!Q74=ISBLANK(value),"FALSE",CumNo!Q74/MAX(CumNo!Q$2:Q$114))</f>
        <v>0.65136027219984582</v>
      </c>
      <c r="R74" s="4">
        <f>IF(CumNo!R74=ISBLANK(value),"FALSE",CumNo!R74/MAX(CumNo!R$2:R$114))</f>
        <v>0.54471689701292914</v>
      </c>
      <c r="S74" s="4">
        <f>IF(CumNo!S74=ISBLANK(value),"FALSE",CumNo!S74/MAX(CumNo!S$2:S$114))</f>
        <v>0.57179167244327367</v>
      </c>
      <c r="T74" s="4">
        <f>IF(CumNo!T74=ISBLANK(value),"FALSE",CumNo!T74/MAX(CumNo!T$2:T$114))</f>
        <v>0.81961911065647752</v>
      </c>
      <c r="U74" s="4">
        <f>IF(CumNo!U74=ISBLANK(value),"FALSE",CumNo!U74/MAX(CumNo!U$2:U$114))</f>
        <v>0.38087016192405176</v>
      </c>
      <c r="V74" s="4">
        <f>IF(CumNo!V74=ISBLANK(value),"FALSE",CumNo!V74/MAX(CumNo!V$2:V$114))</f>
        <v>0.32790174598294469</v>
      </c>
      <c r="W74" s="4">
        <f>IF(CumNo!W74=ISBLANK(value),"FALSE",CumNo!W74/MAX(CumNo!W$2:W$114))</f>
        <v>0.7422735346358792</v>
      </c>
      <c r="X74" s="4">
        <f>IF(CumNo!X74=ISBLANK(value),"FALSE",CumNo!X74/MAX(CumNo!X$2:X$114))</f>
        <v>0.66112030872211436</v>
      </c>
      <c r="Y74" s="4">
        <f>IF(CumNo!Y74=ISBLANK(value),"FALSE",CumNo!Y74/MAX(CumNo!Y$2:Y$114))</f>
        <v>0.70900390661507695</v>
      </c>
      <c r="Z74" s="4">
        <f>IF(CumNo!Z74=ISBLANK(value),"FALSE",CumNo!Z74/MAX(CumNo!Z$2:Z$114))</f>
        <v>0.58751653825200401</v>
      </c>
      <c r="AA74" s="4">
        <f>IF(CumNo!AA74=ISBLANK(value),"FALSE",CumNo!AA74/MAX(CumNo!AA$2:AA$114))</f>
        <v>0.47269408732128276</v>
      </c>
      <c r="AB74" s="4">
        <f>IF(CumNo!AB74=ISBLANK(value),"FALSE",CumNo!AB74/MAX(CumNo!AB$2:AB$114))</f>
        <v>0.66867901016275566</v>
      </c>
      <c r="AC74" s="4">
        <f>IF(CumNo!AC74=ISBLANK(value),"FALSE",CumNo!AC74/MAX(CumNo!AC$2:AC$114))</f>
        <v>0.46936714760083109</v>
      </c>
      <c r="AD74" s="4">
        <f>IF(CumNo!AD74=ISBLANK(value),"FALSE",CumNo!AD74/MAX(CumNo!AD$2:AD$114))</f>
        <v>0.4660279936483232</v>
      </c>
      <c r="AE74" s="4">
        <f>IF(CumNo!AE74=ISBLANK(value),"FALSE",CumNo!AE74/MAX(CumNo!AE$2:AE$114))</f>
        <v>0.57141598223412882</v>
      </c>
      <c r="AF74" s="4">
        <f>IF(CumNo!AF74=ISBLANK(value),"FALSE",CumNo!AF74/MAX(CumNo!AF$2:AF$114))</f>
        <v>0.5778773108505687</v>
      </c>
      <c r="AG74" s="4">
        <f>IF(CumNo!AG74=ISBLANK(value),"FALSE",CumNo!AG74/MAX(CumNo!AG$2:AG$114))</f>
        <v>0.43345566207309766</v>
      </c>
      <c r="AH74" s="4">
        <f>IF(CumNo!AH74=ISBLANK(value),"FALSE",CumNo!AH74/MAX(CumNo!AH$2:AH$114))</f>
        <v>0.36103681235350887</v>
      </c>
      <c r="AI74" s="4">
        <f>IF(CumNo!AI74=ISBLANK(value),"FALSE",CumNo!AI74/MAX(CumNo!AI$2:AI$114))</f>
        <v>0.5457114440427514</v>
      </c>
      <c r="AJ74" s="4">
        <f>IF(CumNo!AJ74=ISBLANK(value),"FALSE",CumNo!AJ74/MAX(CumNo!AJ$2:AJ$114))</f>
        <v>0.39890865908354844</v>
      </c>
    </row>
    <row r="75" spans="1:36" x14ac:dyDescent="0.25">
      <c r="A75" s="1">
        <v>44390</v>
      </c>
      <c r="B75" s="3">
        <v>194</v>
      </c>
      <c r="C75" s="4">
        <f>IF(CumNo!C75=ISBLANK(value),"FALSE",CumNo!C75/MAX(CumNo!C$2:C$114))</f>
        <v>0.63615205585725365</v>
      </c>
      <c r="D75" s="4">
        <f>IF(CumNo!D75=ISBLANK(value),"FALSE",CumNo!D75/MAX(CumNo!D$2:D$114))</f>
        <v>0.71195619970847213</v>
      </c>
      <c r="E75" s="4">
        <f>IF(CumNo!E75=ISBLANK(value),"FALSE",CumNo!E75/MAX(CumNo!E$2:E$114))</f>
        <v>0.56273727087576375</v>
      </c>
      <c r="F75" s="4">
        <f>IF(CumNo!F75=ISBLANK(value),"FALSE",CumNo!F75/MAX(CumNo!F$2:F$114))</f>
        <v>0.74194473521946747</v>
      </c>
      <c r="G75" s="4">
        <f>IF(CumNo!G75=ISBLANK(value),"FALSE",CumNo!G75/MAX(CumNo!G$2:G$114))</f>
        <v>0.44193502143797325</v>
      </c>
      <c r="H75" s="4">
        <f>IF(CumNo!H75=ISBLANK(value),"FALSE",CumNo!H75/MAX(CumNo!H$2:H$114))</f>
        <v>0.60481403960714863</v>
      </c>
      <c r="I75" s="4">
        <f>IF(CumNo!I75=ISBLANK(value),"FALSE",CumNo!I75/MAX(CumNo!I$2:I$114))</f>
        <v>0.5316665286861495</v>
      </c>
      <c r="J75" s="4">
        <f>IF(CumNo!J75=ISBLANK(value),"FALSE",CumNo!J75/MAX(CumNo!J$2:J$114))</f>
        <v>0.62058733485622775</v>
      </c>
      <c r="K75" s="4">
        <f>IF(CumNo!K75=ISBLANK(value),"FALSE",CumNo!K75/MAX(CumNo!K$2:K$114))</f>
        <v>0.60551012747066213</v>
      </c>
      <c r="L75" s="4">
        <f>IF(CumNo!L75=ISBLANK(value),"FALSE",CumNo!L75/MAX(CumNo!L$2:L$114))</f>
        <v>0.61043995243757432</v>
      </c>
      <c r="M75" s="4">
        <f>IF(CumNo!M75=ISBLANK(value),"FALSE",CumNo!M75/MAX(CumNo!M$2:M$114))</f>
        <v>0.60586396549677524</v>
      </c>
      <c r="N75" s="4">
        <f>IF(CumNo!N75=ISBLANK(value),"FALSE",CumNo!N75/MAX(CumNo!N$2:N$114))</f>
        <v>0.50817301442870144</v>
      </c>
      <c r="O75" s="4">
        <f>IF(CumNo!O75=ISBLANK(value),"FALSE",CumNo!O75/MAX(CumNo!O$2:O$114))</f>
        <v>0.64787986716080281</v>
      </c>
      <c r="P75" s="4">
        <f>IF(CumNo!P75=ISBLANK(value),"FALSE",CumNo!P75/MAX(CumNo!P$2:P$114))</f>
        <v>0.47885106241919978</v>
      </c>
      <c r="Q75" s="4">
        <f>IF(CumNo!Q75=ISBLANK(value),"FALSE",CumNo!Q75/MAX(CumNo!Q$2:Q$114))</f>
        <v>0.73181335698602645</v>
      </c>
      <c r="R75" s="4">
        <f>IF(CumNo!R75=ISBLANK(value),"FALSE",CumNo!R75/MAX(CumNo!R$2:R$114))</f>
        <v>0.55794694605439143</v>
      </c>
      <c r="S75" s="4">
        <f>IF(CumNo!S75=ISBLANK(value),"FALSE",CumNo!S75/MAX(CumNo!S$2:S$114))</f>
        <v>0.57883913304681367</v>
      </c>
      <c r="T75" s="4">
        <f>IF(CumNo!T75=ISBLANK(value),"FALSE",CumNo!T75/MAX(CumNo!T$2:T$114))</f>
        <v>0.82201095132077739</v>
      </c>
      <c r="U75" s="4">
        <f>IF(CumNo!U75=ISBLANK(value),"FALSE",CumNo!U75/MAX(CumNo!U$2:U$114))</f>
        <v>0.40006198049827896</v>
      </c>
      <c r="V75" s="4">
        <f>IF(CumNo!V75=ISBLANK(value),"FALSE",CumNo!V75/MAX(CumNo!V$2:V$114))</f>
        <v>0.36010291428663893</v>
      </c>
      <c r="W75" s="4">
        <f>IF(CumNo!W75=ISBLANK(value),"FALSE",CumNo!W75/MAX(CumNo!W$2:W$114))</f>
        <v>0.74342806394316163</v>
      </c>
      <c r="X75" s="4">
        <f>IF(CumNo!X75=ISBLANK(value),"FALSE",CumNo!X75/MAX(CumNo!X$2:X$114))</f>
        <v>0.69221882109124688</v>
      </c>
      <c r="Y75" s="4">
        <f>IF(CumNo!Y75=ISBLANK(value),"FALSE",CumNo!Y75/MAX(CumNo!Y$2:Y$114))</f>
        <v>0.72102282285650199</v>
      </c>
      <c r="Z75" s="4">
        <f>IF(CumNo!Z75=ISBLANK(value),"FALSE",CumNo!Z75/MAX(CumNo!Z$2:Z$114))</f>
        <v>0.59786753832983108</v>
      </c>
      <c r="AA75" s="4">
        <f>IF(CumNo!AA75=ISBLANK(value),"FALSE",CumNo!AA75/MAX(CumNo!AA$2:AA$114))</f>
        <v>0.48769592852911509</v>
      </c>
      <c r="AB75" s="4">
        <f>IF(CumNo!AB75=ISBLANK(value),"FALSE",CumNo!AB75/MAX(CumNo!AB$2:AB$114))</f>
        <v>0.70725875032626906</v>
      </c>
      <c r="AC75" s="4">
        <f>IF(CumNo!AC75=ISBLANK(value),"FALSE",CumNo!AC75/MAX(CumNo!AC$2:AC$114))</f>
        <v>0.4936209876303474</v>
      </c>
      <c r="AD75" s="4">
        <f>IF(CumNo!AD75=ISBLANK(value),"FALSE",CumNo!AD75/MAX(CumNo!AD$2:AD$114))</f>
        <v>0.49659806715531113</v>
      </c>
      <c r="AE75" s="4">
        <f>IF(CumNo!AE75=ISBLANK(value),"FALSE",CumNo!AE75/MAX(CumNo!AE$2:AE$114))</f>
        <v>0.57554020233353309</v>
      </c>
      <c r="AF75" s="4">
        <f>IF(CumNo!AF75=ISBLANK(value),"FALSE",CumNo!AF75/MAX(CumNo!AF$2:AF$114))</f>
        <v>0.5891516269266236</v>
      </c>
      <c r="AG75" s="4">
        <f>IF(CumNo!AG75=ISBLANK(value),"FALSE",CumNo!AG75/MAX(CumNo!AG$2:AG$114))</f>
        <v>0.44742360695026961</v>
      </c>
      <c r="AH75" s="4">
        <f>IF(CumNo!AH75=ISBLANK(value),"FALSE",CumNo!AH75/MAX(CumNo!AH$2:AH$114))</f>
        <v>0.37649248586791673</v>
      </c>
      <c r="AI75" s="4">
        <f>IF(CumNo!AI75=ISBLANK(value),"FALSE",CumNo!AI75/MAX(CumNo!AI$2:AI$114))</f>
        <v>0.55360497608259795</v>
      </c>
      <c r="AJ75" s="4">
        <f>IF(CumNo!AJ75=ISBLANK(value),"FALSE",CumNo!AJ75/MAX(CumNo!AJ$2:AJ$114))</f>
        <v>0.40994965306743347</v>
      </c>
    </row>
    <row r="76" spans="1:36" x14ac:dyDescent="0.25">
      <c r="A76" s="1">
        <v>44391</v>
      </c>
      <c r="B76" s="3">
        <v>195</v>
      </c>
      <c r="C76" s="4">
        <f>IF(CumNo!C76=ISBLANK(value),"FALSE",CumNo!C76/MAX(CumNo!C$2:C$114))</f>
        <v>0.64164727178691494</v>
      </c>
      <c r="D76" s="4">
        <f>IF(CumNo!D76=ISBLANK(value),"FALSE",CumNo!D76/MAX(CumNo!D$2:D$114))</f>
        <v>0.71845039877700489</v>
      </c>
      <c r="E76" s="4">
        <f>IF(CumNo!E76=ISBLANK(value),"FALSE",CumNo!E76/MAX(CumNo!E$2:E$114))</f>
        <v>0.57186150712830952</v>
      </c>
      <c r="F76" s="4">
        <f>IF(CumNo!F76=ISBLANK(value),"FALSE",CumNo!F76/MAX(CumNo!F$2:F$114))</f>
        <v>0.77032278417482825</v>
      </c>
      <c r="G76" s="4">
        <f>IF(CumNo!G76=ISBLANK(value),"FALSE",CumNo!G76/MAX(CumNo!G$2:G$114))</f>
        <v>0.46324267264410357</v>
      </c>
      <c r="H76" s="4">
        <f>IF(CumNo!H76=ISBLANK(value),"FALSE",CumNo!H76/MAX(CumNo!H$2:H$114))</f>
        <v>0.61980357430365485</v>
      </c>
      <c r="I76" s="4">
        <f>IF(CumNo!I76=ISBLANK(value),"FALSE",CumNo!I76/MAX(CumNo!I$2:I$114))</f>
        <v>0.55192206860391313</v>
      </c>
      <c r="J76" s="4">
        <f>IF(CumNo!J76=ISBLANK(value),"FALSE",CumNo!J76/MAX(CumNo!J$2:J$114))</f>
        <v>0.63182064385464998</v>
      </c>
      <c r="K76" s="4">
        <f>IF(CumNo!K76=ISBLANK(value),"FALSE",CumNo!K76/MAX(CumNo!K$2:K$114))</f>
        <v>0.61737583443503241</v>
      </c>
      <c r="L76" s="4">
        <f>IF(CumNo!L76=ISBLANK(value),"FALSE",CumNo!L76/MAX(CumNo!L$2:L$114))</f>
        <v>0.61441141498216412</v>
      </c>
      <c r="M76" s="4">
        <f>IF(CumNo!M76=ISBLANK(value),"FALSE",CumNo!M76/MAX(CumNo!M$2:M$114))</f>
        <v>0.67799628061567685</v>
      </c>
      <c r="N76" s="4">
        <f>IF(CumNo!N76=ISBLANK(value),"FALSE",CumNo!N76/MAX(CumNo!N$2:N$114))</f>
        <v>0.52770375666190039</v>
      </c>
      <c r="O76" s="4">
        <f>IF(CumNo!O76=ISBLANK(value),"FALSE",CumNo!O76/MAX(CumNo!O$2:O$114))</f>
        <v>0.65760215623044715</v>
      </c>
      <c r="P76" s="4">
        <f>IF(CumNo!P76=ISBLANK(value),"FALSE",CumNo!P76/MAX(CumNo!P$2:P$114))</f>
        <v>0.53217091523850568</v>
      </c>
      <c r="Q76" s="4">
        <f>IF(CumNo!Q76=ISBLANK(value),"FALSE",CumNo!Q76/MAX(CumNo!Q$2:Q$114))</f>
        <v>0.76639088014191614</v>
      </c>
      <c r="R76" s="4">
        <f>IF(CumNo!R76=ISBLANK(value),"FALSE",CumNo!R76/MAX(CumNo!R$2:R$114))</f>
        <v>0.57583593401694155</v>
      </c>
      <c r="S76" s="4">
        <f>IF(CumNo!S76=ISBLANK(value),"FALSE",CumNo!S76/MAX(CumNo!S$2:S$114))</f>
        <v>0.57997134802902173</v>
      </c>
      <c r="T76" s="4">
        <f>IF(CumNo!T76=ISBLANK(value),"FALSE",CumNo!T76/MAX(CumNo!T$2:T$114))</f>
        <v>0.82679463264937725</v>
      </c>
      <c r="U76" s="4">
        <f>IF(CumNo!U76=ISBLANK(value),"FALSE",CumNo!U76/MAX(CumNo!U$2:U$114))</f>
        <v>0.45163860942324935</v>
      </c>
      <c r="V76" s="4">
        <f>IF(CumNo!V76=ISBLANK(value),"FALSE",CumNo!V76/MAX(CumNo!V$2:V$114))</f>
        <v>0.41358274405734718</v>
      </c>
      <c r="W76" s="4">
        <f>IF(CumNo!W76=ISBLANK(value),"FALSE",CumNo!W76/MAX(CumNo!W$2:W$114))</f>
        <v>0.7936500888099467</v>
      </c>
      <c r="X76" s="4">
        <f>IF(CumNo!X76=ISBLANK(value),"FALSE",CumNo!X76/MAX(CumNo!X$2:X$114))</f>
        <v>0.71976798199120995</v>
      </c>
      <c r="Y76" s="4">
        <f>IF(CumNo!Y76=ISBLANK(value),"FALSE",CumNo!Y76/MAX(CumNo!Y$2:Y$114))</f>
        <v>0.73489224097646688</v>
      </c>
      <c r="Z76" s="4">
        <f>IF(CumNo!Z76=ISBLANK(value),"FALSE",CumNo!Z76/MAX(CumNo!Z$2:Z$114))</f>
        <v>0.625796337680531</v>
      </c>
      <c r="AA76" s="4">
        <f>IF(CumNo!AA76=ISBLANK(value),"FALSE",CumNo!AA76/MAX(CumNo!AA$2:AA$114))</f>
        <v>0.49856705999135431</v>
      </c>
      <c r="AB76" s="4">
        <f>IF(CumNo!AB76=ISBLANK(value),"FALSE",CumNo!AB76/MAX(CumNo!AB$2:AB$114))</f>
        <v>0.75020839121978322</v>
      </c>
      <c r="AC76" s="4">
        <f>IF(CumNo!AC76=ISBLANK(value),"FALSE",CumNo!AC76/MAX(CumNo!AC$2:AC$114))</f>
        <v>0.5133600015534886</v>
      </c>
      <c r="AD76" s="4">
        <f>IF(CumNo!AD76=ISBLANK(value),"FALSE",CumNo!AD76/MAX(CumNo!AD$2:AD$114))</f>
        <v>0.53252079543184039</v>
      </c>
      <c r="AE76" s="4">
        <f>IF(CumNo!AE76=ISBLANK(value),"FALSE",CumNo!AE76/MAX(CumNo!AE$2:AE$114))</f>
        <v>0.59270682787549789</v>
      </c>
      <c r="AF76" s="4">
        <f>IF(CumNo!AF76=ISBLANK(value),"FALSE",CumNo!AF76/MAX(CumNo!AF$2:AF$114))</f>
        <v>0.60483906380362706</v>
      </c>
      <c r="AG76" s="4">
        <f>IF(CumNo!AG76=ISBLANK(value),"FALSE",CumNo!AG76/MAX(CumNo!AG$2:AG$114))</f>
        <v>0.45693529059316956</v>
      </c>
      <c r="AH76" s="4">
        <f>IF(CumNo!AH76=ISBLANK(value),"FALSE",CumNo!AH76/MAX(CumNo!AH$2:AH$114))</f>
        <v>0.39619467806424929</v>
      </c>
      <c r="AI76" s="4">
        <f>IF(CumNo!AI76=ISBLANK(value),"FALSE",CumNo!AI76/MAX(CumNo!AI$2:AI$114))</f>
        <v>0.58096395813270607</v>
      </c>
      <c r="AJ76" s="4">
        <f>IF(CumNo!AJ76=ISBLANK(value),"FALSE",CumNo!AJ76/MAX(CumNo!AJ$2:AJ$114))</f>
        <v>0.41731031572335686</v>
      </c>
    </row>
    <row r="77" spans="1:36" x14ac:dyDescent="0.25">
      <c r="A77" s="1">
        <v>44392</v>
      </c>
      <c r="B77" s="3">
        <v>196</v>
      </c>
      <c r="C77" s="4">
        <f>IF(CumNo!C77=ISBLANK(value),"FALSE",CumNo!C77/MAX(CumNo!C$2:C$114))</f>
        <v>0.64319886216705457</v>
      </c>
      <c r="D77" s="4">
        <f>IF(CumNo!D77=ISBLANK(value),"FALSE",CumNo!D77/MAX(CumNo!D$2:D$114))</f>
        <v>0.71956436723036632</v>
      </c>
      <c r="E77" s="4">
        <f>IF(CumNo!E77=ISBLANK(value),"FALSE",CumNo!E77/MAX(CumNo!E$2:E$114))</f>
        <v>0.62980040733197551</v>
      </c>
      <c r="F77" s="4">
        <f>IF(CumNo!F77=ISBLANK(value),"FALSE",CumNo!F77/MAX(CumNo!F$2:F$114))</f>
        <v>0.80753402067768898</v>
      </c>
      <c r="G77" s="4">
        <f>IF(CumNo!G77=ISBLANK(value),"FALSE",CumNo!G77/MAX(CumNo!G$2:G$114))</f>
        <v>0.4806015664707492</v>
      </c>
      <c r="H77" s="4">
        <f>IF(CumNo!H77=ISBLANK(value),"FALSE",CumNo!H77/MAX(CumNo!H$2:H$114))</f>
        <v>0.6333601674448559</v>
      </c>
      <c r="I77" s="4">
        <f>IF(CumNo!I77=ISBLANK(value),"FALSE",CumNo!I77/MAX(CumNo!I$2:I$114))</f>
        <v>0.57684135000137982</v>
      </c>
      <c r="J77" s="4">
        <f>IF(CumNo!J77=ISBLANK(value),"FALSE",CumNo!J77/MAX(CumNo!J$2:J$114))</f>
        <v>0.64738713703694983</v>
      </c>
      <c r="K77" s="4">
        <f>IF(CumNo!K77=ISBLANK(value),"FALSE",CumNo!K77/MAX(CumNo!K$2:K$114))</f>
        <v>0.63583541432045565</v>
      </c>
      <c r="L77" s="4">
        <f>IF(CumNo!L77=ISBLANK(value),"FALSE",CumNo!L77/MAX(CumNo!L$2:L$114))</f>
        <v>0.62271105826397144</v>
      </c>
      <c r="M77" s="4">
        <f>IF(CumNo!M77=ISBLANK(value),"FALSE",CumNo!M77/MAX(CumNo!M$2:M$114))</f>
        <v>0.69047995884936497</v>
      </c>
      <c r="N77" s="4">
        <f>IF(CumNo!N77=ISBLANK(value),"FALSE",CumNo!N77/MAX(CumNo!N$2:N$114))</f>
        <v>0.54994800467957883</v>
      </c>
      <c r="O77" s="4">
        <f>IF(CumNo!O77=ISBLANK(value),"FALSE",CumNo!O77/MAX(CumNo!O$2:O$114))</f>
        <v>0.66730038022813687</v>
      </c>
      <c r="P77" s="4">
        <f>IF(CumNo!P77=ISBLANK(value),"FALSE",CumNo!P77/MAX(CumNo!P$2:P$114))</f>
        <v>0.56754069015811981</v>
      </c>
      <c r="Q77" s="4">
        <f>IF(CumNo!Q77=ISBLANK(value),"FALSE",CumNo!Q77/MAX(CumNo!Q$2:Q$114))</f>
        <v>0.77406831169208845</v>
      </c>
      <c r="R77" s="4">
        <f>IF(CumNo!R77=ISBLANK(value),"FALSE",CumNo!R77/MAX(CumNo!R$2:R$114))</f>
        <v>0.5886312973695943</v>
      </c>
      <c r="S77" s="4">
        <f>IF(CumNo!S77=ISBLANK(value),"FALSE",CumNo!S77/MAX(CumNo!S$2:S$114))</f>
        <v>0.64071814778871483</v>
      </c>
      <c r="T77" s="4">
        <f>IF(CumNo!T77=ISBLANK(value),"FALSE",CumNo!T77/MAX(CumNo!T$2:T$114))</f>
        <v>0.83093146398700279</v>
      </c>
      <c r="U77" s="4">
        <f>IF(CumNo!U77=ISBLANK(value),"FALSE",CumNo!U77/MAX(CumNo!U$2:U$114))</f>
        <v>0.47107392281214377</v>
      </c>
      <c r="V77" s="4">
        <f>IF(CumNo!V77=ISBLANK(value),"FALSE",CumNo!V77/MAX(CumNo!V$2:V$114))</f>
        <v>0.44309778475379863</v>
      </c>
      <c r="W77" s="4">
        <f>IF(CumNo!W77=ISBLANK(value),"FALSE",CumNo!W77/MAX(CumNo!W$2:W$114))</f>
        <v>0.87277975133214925</v>
      </c>
      <c r="X77" s="4">
        <f>IF(CumNo!X77=ISBLANK(value),"FALSE",CumNo!X77/MAX(CumNo!X$2:X$114))</f>
        <v>0.72186424326159193</v>
      </c>
      <c r="Y77" s="4">
        <f>IF(CumNo!Y77=ISBLANK(value),"FALSE",CumNo!Y77/MAX(CumNo!Y$2:Y$114))</f>
        <v>0.7396586852090693</v>
      </c>
      <c r="Z77" s="4">
        <f>IF(CumNo!Z77=ISBLANK(value),"FALSE",CumNo!Z77/MAX(CumNo!Z$2:Z$114))</f>
        <v>0.63486875020846534</v>
      </c>
      <c r="AA77" s="4">
        <f>IF(CumNo!AA77=ISBLANK(value),"FALSE",CumNo!AA77/MAX(CumNo!AA$2:AA$114))</f>
        <v>0.49979986871387633</v>
      </c>
      <c r="AB77" s="4">
        <f>IF(CumNo!AB77=ISBLANK(value),"FALSE",CumNo!AB77/MAX(CumNo!AB$2:AB$114))</f>
        <v>0.77886955130633928</v>
      </c>
      <c r="AC77" s="4">
        <f>IF(CumNo!AC77=ISBLANK(value),"FALSE",CumNo!AC77/MAX(CumNo!AC$2:AC$114))</f>
        <v>0.52440918888478938</v>
      </c>
      <c r="AD77" s="4">
        <f>IF(CumNo!AD77=ISBLANK(value),"FALSE",CumNo!AD77/MAX(CumNo!AD$2:AD$114))</f>
        <v>0.55693899656126111</v>
      </c>
      <c r="AE77" s="4">
        <f>IF(CumNo!AE77=ISBLANK(value),"FALSE",CumNo!AE77/MAX(CumNo!AE$2:AE$114))</f>
        <v>0.5935351968698227</v>
      </c>
      <c r="AF77" s="4">
        <f>IF(CumNo!AF77=ISBLANK(value),"FALSE",CumNo!AF77/MAX(CumNo!AF$2:AF$114))</f>
        <v>0.61344574715672073</v>
      </c>
      <c r="AG77" s="4">
        <f>IF(CumNo!AG77=ISBLANK(value),"FALSE",CumNo!AG77/MAX(CumNo!AG$2:AG$114))</f>
        <v>0.53976932294787294</v>
      </c>
      <c r="AH77" s="4">
        <f>IF(CumNo!AH77=ISBLANK(value),"FALSE",CumNo!AH77/MAX(CumNo!AH$2:AH$114))</f>
        <v>0.40828622638908035</v>
      </c>
      <c r="AI77" s="4">
        <f>IF(CumNo!AI77=ISBLANK(value),"FALSE",CumNo!AI77/MAX(CumNo!AI$2:AI$114))</f>
        <v>0.61294854995816428</v>
      </c>
      <c r="AJ77" s="4">
        <f>IF(CumNo!AJ77=ISBLANK(value),"FALSE",CumNo!AJ77/MAX(CumNo!AJ$2:AJ$114))</f>
        <v>0.42576035645235688</v>
      </c>
    </row>
    <row r="78" spans="1:36" x14ac:dyDescent="0.25">
      <c r="A78" s="1">
        <v>44393</v>
      </c>
      <c r="B78" s="3">
        <v>197</v>
      </c>
      <c r="C78" s="4">
        <f>IF(CumNo!C78=ISBLANK(value),"FALSE",CumNo!C78/MAX(CumNo!C$2:C$114))</f>
        <v>0.64697008878544948</v>
      </c>
      <c r="D78" s="4">
        <f>IF(CumNo!D78=ISBLANK(value),"FALSE",CumNo!D78/MAX(CumNo!D$2:D$114))</f>
        <v>0.72668665489494333</v>
      </c>
      <c r="E78" s="4">
        <f>IF(CumNo!E78=ISBLANK(value),"FALSE",CumNo!E78/MAX(CumNo!E$2:E$114))</f>
        <v>0.71001221995926678</v>
      </c>
      <c r="F78" s="4">
        <f>IF(CumNo!F78=ISBLANK(value),"FALSE",CumNo!F78/MAX(CumNo!F$2:F$114))</f>
        <v>0.82993246053027803</v>
      </c>
      <c r="G78" s="4">
        <f>IF(CumNo!G78=ISBLANK(value),"FALSE",CumNo!G78/MAX(CumNo!G$2:G$114))</f>
        <v>0.4939986707153376</v>
      </c>
      <c r="H78" s="4">
        <f>IF(CumNo!H78=ISBLANK(value),"FALSE",CumNo!H78/MAX(CumNo!H$2:H$114))</f>
        <v>0.64646594751247788</v>
      </c>
      <c r="I78" s="4">
        <f>IF(CumNo!I78=ISBLANK(value),"FALSE",CumNo!I78/MAX(CumNo!I$2:I$114))</f>
        <v>0.58692772580511632</v>
      </c>
      <c r="J78" s="4">
        <f>IF(CumNo!J78=ISBLANK(value),"FALSE",CumNo!J78/MAX(CumNo!J$2:J$114))</f>
        <v>0.65306266632126797</v>
      </c>
      <c r="K78" s="4">
        <f>IF(CumNo!K78=ISBLANK(value),"FALSE",CumNo!K78/MAX(CumNo!K$2:K$114))</f>
        <v>0.65302191973102219</v>
      </c>
      <c r="L78" s="4">
        <f>IF(CumNo!L78=ISBLANK(value),"FALSE",CumNo!L78/MAX(CumNo!L$2:L$114))</f>
        <v>0.64137931034482754</v>
      </c>
      <c r="M78" s="4">
        <f>IF(CumNo!M78=ISBLANK(value),"FALSE",CumNo!M78/MAX(CumNo!M$2:M$114))</f>
        <v>0.72876191983539751</v>
      </c>
      <c r="N78" s="4">
        <f>IF(CumNo!N78=ISBLANK(value),"FALSE",CumNo!N78/MAX(CumNo!N$2:N$114))</f>
        <v>0.58935070843624071</v>
      </c>
      <c r="O78" s="4">
        <f>IF(CumNo!O78=ISBLANK(value),"FALSE",CumNo!O78/MAX(CumNo!O$2:O$114))</f>
        <v>0.66790200702700098</v>
      </c>
      <c r="P78" s="4">
        <f>IF(CumNo!P78=ISBLANK(value),"FALSE",CumNo!P78/MAX(CumNo!P$2:P$114))</f>
        <v>0.61255676732853781</v>
      </c>
      <c r="Q78" s="4">
        <f>IF(CumNo!Q78=ISBLANK(value),"FALSE",CumNo!Q78/MAX(CumNo!Q$2:Q$114))</f>
        <v>0.85135154784581157</v>
      </c>
      <c r="R78" s="4">
        <f>IF(CumNo!R78=ISBLANK(value),"FALSE",CumNo!R78/MAX(CumNo!R$2:R$114))</f>
        <v>0.59129514043691489</v>
      </c>
      <c r="S78" s="4">
        <f>IF(CumNo!S78=ISBLANK(value),"FALSE",CumNo!S78/MAX(CumNo!S$2:S$114))</f>
        <v>0.67729562364249729</v>
      </c>
      <c r="T78" s="4">
        <f>IF(CumNo!T78=ISBLANK(value),"FALSE",CumNo!T78/MAX(CumNo!T$2:T$114))</f>
        <v>0.84550815331849083</v>
      </c>
      <c r="U78" s="4">
        <f>IF(CumNo!U78=ISBLANK(value),"FALSE",CumNo!U78/MAX(CumNo!U$2:U$114))</f>
        <v>0.49289991256322563</v>
      </c>
      <c r="V78" s="4">
        <f>IF(CumNo!V78=ISBLANK(value),"FALSE",CumNo!V78/MAX(CumNo!V$2:V$114))</f>
        <v>0.46340555672421885</v>
      </c>
      <c r="W78" s="4">
        <f>IF(CumNo!W78=ISBLANK(value),"FALSE",CumNo!W78/MAX(CumNo!W$2:W$114))</f>
        <v>0.87895204262877447</v>
      </c>
      <c r="X78" s="4">
        <f>IF(CumNo!X78=ISBLANK(value),"FALSE",CumNo!X78/MAX(CumNo!X$2:X$114))</f>
        <v>0.72335306518657916</v>
      </c>
      <c r="Y78" s="4">
        <f>IF(CumNo!Y78=ISBLANK(value),"FALSE",CumNo!Y78/MAX(CumNo!Y$2:Y$114))</f>
        <v>0.75778986523112579</v>
      </c>
      <c r="Z78" s="4">
        <f>IF(CumNo!Z78=ISBLANK(value),"FALSE",CumNo!Z78/MAX(CumNo!Z$2:Z$114))</f>
        <v>0.67625051421455806</v>
      </c>
      <c r="AA78" s="4">
        <f>IF(CumNo!AA78=ISBLANK(value),"FALSE",CumNo!AA78/MAX(CumNo!AA$2:AA$114))</f>
        <v>0.50863766630909879</v>
      </c>
      <c r="AB78" s="4">
        <f>IF(CumNo!AB78=ISBLANK(value),"FALSE",CumNo!AB78/MAX(CumNo!AB$2:AB$114))</f>
        <v>0.79264442143019531</v>
      </c>
      <c r="AC78" s="4">
        <f>IF(CumNo!AC78=ISBLANK(value),"FALSE",CumNo!AC78/MAX(CumNo!AC$2:AC$114))</f>
        <v>0.54373070275938407</v>
      </c>
      <c r="AD78" s="4">
        <f>IF(CumNo!AD78=ISBLANK(value),"FALSE",CumNo!AD78/MAX(CumNo!AD$2:AD$114))</f>
        <v>0.57013660311484549</v>
      </c>
      <c r="AE78" s="4">
        <f>IF(CumNo!AE78=ISBLANK(value),"FALSE",CumNo!AE78/MAX(CumNo!AE$2:AE$114))</f>
        <v>0.61796326976629423</v>
      </c>
      <c r="AF78" s="4">
        <f>IF(CumNo!AF78=ISBLANK(value),"FALSE",CumNo!AF78/MAX(CumNo!AF$2:AF$114))</f>
        <v>0.6413955122293945</v>
      </c>
      <c r="AG78" s="4">
        <f>IF(CumNo!AG78=ISBLANK(value),"FALSE",CumNo!AG78/MAX(CumNo!AG$2:AG$114))</f>
        <v>0.59710155781905327</v>
      </c>
      <c r="AH78" s="4">
        <f>IF(CumNo!AH78=ISBLANK(value),"FALSE",CumNo!AH78/MAX(CumNo!AH$2:AH$114))</f>
        <v>0.47591341513856333</v>
      </c>
      <c r="AI78" s="4">
        <f>IF(CumNo!AI78=ISBLANK(value),"FALSE",CumNo!AI78/MAX(CumNo!AI$2:AI$114))</f>
        <v>0.62270495555941463</v>
      </c>
      <c r="AJ78" s="4">
        <f>IF(CumNo!AJ78=ISBLANK(value),"FALSE",CumNo!AJ78/MAX(CumNo!AJ$2:AJ$114))</f>
        <v>0.47995446203370201</v>
      </c>
    </row>
    <row r="79" spans="1:36" x14ac:dyDescent="0.25">
      <c r="A79" s="1">
        <v>44394</v>
      </c>
      <c r="B79" s="3">
        <v>198</v>
      </c>
      <c r="C79" s="4">
        <f>IF(CumNo!C79=ISBLANK(value),"FALSE",CumNo!C79/MAX(CumNo!C$2:C$114))</f>
        <v>0.65106456339970697</v>
      </c>
      <c r="D79" s="4">
        <f>IF(CumNo!D79=ISBLANK(value),"FALSE",CumNo!D79/MAX(CumNo!D$2:D$114))</f>
        <v>0.73228019861820504</v>
      </c>
      <c r="E79" s="4">
        <f>IF(CumNo!E79=ISBLANK(value),"FALSE",CumNo!E79/MAX(CumNo!E$2:E$114))</f>
        <v>0.73854175152749491</v>
      </c>
      <c r="F79" s="4">
        <f>IF(CumNo!F79=ISBLANK(value),"FALSE",CumNo!F79/MAX(CumNo!F$2:F$114))</f>
        <v>0.86776029941064281</v>
      </c>
      <c r="G79" s="4">
        <f>IF(CumNo!G79=ISBLANK(value),"FALSE",CumNo!G79/MAX(CumNo!G$2:G$114))</f>
        <v>0.53073644976737522</v>
      </c>
      <c r="H79" s="4">
        <f>IF(CumNo!H79=ISBLANK(value),"FALSE",CumNo!H79/MAX(CumNo!H$2:H$114))</f>
        <v>0.64881661568185478</v>
      </c>
      <c r="I79" s="4">
        <f>IF(CumNo!I79=ISBLANK(value),"FALSE",CumNo!I79/MAX(CumNo!I$2:I$114))</f>
        <v>0.59328862764577639</v>
      </c>
      <c r="J79" s="4">
        <f>IF(CumNo!J79=ISBLANK(value),"FALSE",CumNo!J79/MAX(CumNo!J$2:J$114))</f>
        <v>0.67823752443303587</v>
      </c>
      <c r="K79" s="4">
        <f>IF(CumNo!K79=ISBLANK(value),"FALSE",CumNo!K79/MAX(CumNo!K$2:K$114))</f>
        <v>0.684244887300266</v>
      </c>
      <c r="L79" s="4">
        <f>IF(CumNo!L79=ISBLANK(value),"FALSE",CumNo!L79/MAX(CumNo!L$2:L$114))</f>
        <v>0.65552913198573126</v>
      </c>
      <c r="M79" s="4">
        <f>IF(CumNo!M79=ISBLANK(value),"FALSE",CumNo!M79/MAX(CumNo!M$2:M$114))</f>
        <v>0.74075099908993791</v>
      </c>
      <c r="N79" s="4">
        <f>IF(CumNo!N79=ISBLANK(value),"FALSE",CumNo!N79/MAX(CumNo!N$2:N$114))</f>
        <v>0.60119589236968674</v>
      </c>
      <c r="O79" s="4">
        <f>IF(CumNo!O79=ISBLANK(value),"FALSE",CumNo!O79/MAX(CumNo!O$2:O$114))</f>
        <v>0.70046204938152767</v>
      </c>
      <c r="P79" s="4">
        <f>IF(CumNo!P79=ISBLANK(value),"FALSE",CumNo!P79/MAX(CumNo!P$2:P$114))</f>
        <v>0.65581595783472002</v>
      </c>
      <c r="Q79" s="4">
        <f>IF(CumNo!Q79=ISBLANK(value),"FALSE",CumNo!Q79/MAX(CumNo!Q$2:Q$114))</f>
        <v>0.85298009393221175</v>
      </c>
      <c r="R79" s="4">
        <f>IF(CumNo!R79=ISBLANK(value),"FALSE",CumNo!R79/MAX(CumNo!R$2:R$114))</f>
        <v>0.60528310298707089</v>
      </c>
      <c r="S79" s="4">
        <f>IF(CumNo!S79=ISBLANK(value),"FALSE",CumNo!S79/MAX(CumNo!S$2:S$114))</f>
        <v>0.70042515827903318</v>
      </c>
      <c r="T79" s="4">
        <f>IF(CumNo!T79=ISBLANK(value),"FALSE",CumNo!T79/MAX(CumNo!T$2:T$114))</f>
        <v>0.85227751368915095</v>
      </c>
      <c r="U79" s="4">
        <f>IF(CumNo!U79=ISBLANK(value),"FALSE",CumNo!U79/MAX(CumNo!U$2:U$114))</f>
        <v>0.49592146185432368</v>
      </c>
      <c r="V79" s="4">
        <f>IF(CumNo!V79=ISBLANK(value),"FALSE",CumNo!V79/MAX(CumNo!V$2:V$114))</f>
        <v>0.47348662599718444</v>
      </c>
      <c r="W79" s="4">
        <f>IF(CumNo!W79=ISBLANK(value),"FALSE",CumNo!W79/MAX(CumNo!W$2:W$114))</f>
        <v>0.8853019538188277</v>
      </c>
      <c r="X79" s="4">
        <f>IF(CumNo!X79=ISBLANK(value),"FALSE",CumNo!X79/MAX(CumNo!X$2:X$114))</f>
        <v>0.73154754106170872</v>
      </c>
      <c r="Y79" s="4">
        <f>IF(CumNo!Y79=ISBLANK(value),"FALSE",CumNo!Y79/MAX(CumNo!Y$2:Y$114))</f>
        <v>0.79541673676143476</v>
      </c>
      <c r="Z79" s="4">
        <f>IF(CumNo!Z79=ISBLANK(value),"FALSE",CumNo!Z79/MAX(CumNo!Z$2:Z$114))</f>
        <v>0.70245599991105478</v>
      </c>
      <c r="AA79" s="4">
        <f>IF(CumNo!AA79=ISBLANK(value),"FALSE",CumNo!AA79/MAX(CumNo!AA$2:AA$114))</f>
        <v>0.5217502681759234</v>
      </c>
      <c r="AB79" s="4">
        <f>IF(CumNo!AB79=ISBLANK(value),"FALSE",CumNo!AB79/MAX(CumNo!AB$2:AB$114))</f>
        <v>0.808768428940699</v>
      </c>
      <c r="AC79" s="4">
        <f>IF(CumNo!AC79=ISBLANK(value),"FALSE",CumNo!AC79/MAX(CumNo!AC$2:AC$114))</f>
        <v>0.57622774142183042</v>
      </c>
      <c r="AD79" s="4">
        <f>IF(CumNo!AD79=ISBLANK(value),"FALSE",CumNo!AD79/MAX(CumNo!AD$2:AD$114))</f>
        <v>0.62335818619667061</v>
      </c>
      <c r="AE79" s="4">
        <f>IF(CumNo!AE79=ISBLANK(value),"FALSE",CumNo!AE79/MAX(CumNo!AE$2:AE$114))</f>
        <v>0.68805738658394722</v>
      </c>
      <c r="AF79" s="4">
        <f>IF(CumNo!AF79=ISBLANK(value),"FALSE",CumNo!AF79/MAX(CumNo!AF$2:AF$114))</f>
        <v>0.66562376498485043</v>
      </c>
      <c r="AG79" s="4">
        <f>IF(CumNo!AG79=ISBLANK(value),"FALSE",CumNo!AG79/MAX(CumNo!AG$2:AG$114))</f>
        <v>0.60447872977831041</v>
      </c>
      <c r="AH79" s="4">
        <f>IF(CumNo!AH79=ISBLANK(value),"FALSE",CumNo!AH79/MAX(CumNo!AH$2:AH$114))</f>
        <v>0.49728388253136635</v>
      </c>
      <c r="AI79" s="4">
        <f>IF(CumNo!AI79=ISBLANK(value),"FALSE",CumNo!AI79/MAX(CumNo!AI$2:AI$114))</f>
        <v>0.62655699919485974</v>
      </c>
      <c r="AJ79" s="4">
        <f>IF(CumNo!AJ79=ISBLANK(value),"FALSE",CumNo!AJ79/MAX(CumNo!AJ$2:AJ$114))</f>
        <v>0.51089868783920389</v>
      </c>
    </row>
    <row r="80" spans="1:36" x14ac:dyDescent="0.25">
      <c r="A80" s="1">
        <v>44395</v>
      </c>
      <c r="B80" s="3">
        <v>199</v>
      </c>
      <c r="C80" s="4">
        <f>IF(CumNo!C80=ISBLANK(value),"FALSE",CumNo!C80/MAX(CumNo!C$2:C$114))</f>
        <v>0.66224894405654688</v>
      </c>
      <c r="D80" s="4">
        <f>IF(CumNo!D80=ISBLANK(value),"FALSE",CumNo!D80/MAX(CumNo!D$2:D$114))</f>
        <v>0.74338433096713796</v>
      </c>
      <c r="E80" s="4">
        <f>IF(CumNo!E80=ISBLANK(value),"FALSE",CumNo!E80/MAX(CumNo!E$2:E$114))</f>
        <v>0.75385743380855397</v>
      </c>
      <c r="F80" s="4">
        <f>IF(CumNo!F80=ISBLANK(value),"FALSE",CumNo!F80/MAX(CumNo!F$2:F$114))</f>
        <v>0.88899723245909634</v>
      </c>
      <c r="G80" s="4">
        <f>IF(CumNo!G80=ISBLANK(value),"FALSE",CumNo!G80/MAX(CumNo!G$2:G$114))</f>
        <v>0.6982784460401652</v>
      </c>
      <c r="H80" s="4">
        <f>IF(CumNo!H80=ISBLANK(value),"FALSE",CumNo!H80/MAX(CumNo!H$2:H$114))</f>
        <v>0.65237481886974724</v>
      </c>
      <c r="I80" s="4">
        <f>IF(CumNo!I80=ISBLANK(value),"FALSE",CumNo!I80/MAX(CumNo!I$2:I$114))</f>
        <v>0.63230951789607304</v>
      </c>
      <c r="J80" s="4">
        <f>IF(CumNo!J80=ISBLANK(value),"FALSE",CumNo!J80/MAX(CumNo!J$2:J$114))</f>
        <v>0.70569672420695662</v>
      </c>
      <c r="K80" s="4">
        <f>IF(CumNo!K80=ISBLANK(value),"FALSE",CumNo!K80/MAX(CumNo!K$2:K$114))</f>
        <v>0.73748551469748158</v>
      </c>
      <c r="L80" s="4">
        <f>IF(CumNo!L80=ISBLANK(value),"FALSE",CumNo!L80/MAX(CumNo!L$2:L$114))</f>
        <v>0.69091557669441139</v>
      </c>
      <c r="M80" s="4">
        <f>IF(CumNo!M80=ISBLANK(value),"FALSE",CumNo!M80/MAX(CumNo!M$2:M$114))</f>
        <v>0.7845922526015906</v>
      </c>
      <c r="N80" s="4">
        <f>IF(CumNo!N80=ISBLANK(value),"FALSE",CumNo!N80/MAX(CumNo!N$2:N$114))</f>
        <v>0.60416937475627197</v>
      </c>
      <c r="O80" s="4">
        <f>IF(CumNo!O80=ISBLANK(value),"FALSE",CumNo!O80/MAX(CumNo!O$2:O$114))</f>
        <v>0.7191365452182702</v>
      </c>
      <c r="P80" s="4">
        <f>IF(CumNo!P80=ISBLANK(value),"FALSE",CumNo!P80/MAX(CumNo!P$2:P$114))</f>
        <v>0.67212516988762561</v>
      </c>
      <c r="Q80" s="4">
        <f>IF(CumNo!Q80=ISBLANK(value),"FALSE",CumNo!Q80/MAX(CumNo!Q$2:Q$114))</f>
        <v>0.88968054323644452</v>
      </c>
      <c r="R80" s="4">
        <f>IF(CumNo!R80=ISBLANK(value),"FALSE",CumNo!R80/MAX(CumNo!R$2:R$114))</f>
        <v>0.62867810967454307</v>
      </c>
      <c r="S80" s="4">
        <f>IF(CumNo!S80=ISBLANK(value),"FALSE",CumNo!S80/MAX(CumNo!S$2:S$114))</f>
        <v>0.7275289985674015</v>
      </c>
      <c r="T80" s="4">
        <f>IF(CumNo!T80=ISBLANK(value),"FALSE",CumNo!T80/MAX(CumNo!T$2:T$114))</f>
        <v>0.86232625308381972</v>
      </c>
      <c r="U80" s="4">
        <f>IF(CumNo!U80=ISBLANK(value),"FALSE",CumNo!U80/MAX(CumNo!U$2:U$114))</f>
        <v>0.51877677059468075</v>
      </c>
      <c r="V80" s="4">
        <f>IF(CumNo!V80=ISBLANK(value),"FALSE",CumNo!V80/MAX(CumNo!V$2:V$114))</f>
        <v>0.49453874658165992</v>
      </c>
      <c r="W80" s="4">
        <f>IF(CumNo!W80=ISBLANK(value),"FALSE",CumNo!W80/MAX(CumNo!W$2:W$114))</f>
        <v>0.94991119005328595</v>
      </c>
      <c r="X80" s="4">
        <f>IF(CumNo!X80=ISBLANK(value),"FALSE",CumNo!X80/MAX(CumNo!X$2:X$114))</f>
        <v>0.78389451994425852</v>
      </c>
      <c r="Y80" s="4">
        <f>IF(CumNo!Y80=ISBLANK(value),"FALSE",CumNo!Y80/MAX(CumNo!Y$2:Y$114))</f>
        <v>0.79607095459728217</v>
      </c>
      <c r="Z80" s="4">
        <f>IF(CumNo!Z80=ISBLANK(value),"FALSE",CumNo!Z80/MAX(CumNo!Z$2:Z$114))</f>
        <v>0.72098996030819518</v>
      </c>
      <c r="AA80" s="4">
        <f>IF(CumNo!AA80=ISBLANK(value),"FALSE",CumNo!AA80/MAX(CumNo!AA$2:AA$114))</f>
        <v>0.53736050849357175</v>
      </c>
      <c r="AB80" s="4">
        <f>IF(CumNo!AB80=ISBLANK(value),"FALSE",CumNo!AB80/MAX(CumNo!AB$2:AB$114))</f>
        <v>0.81435078767671154</v>
      </c>
      <c r="AC80" s="4">
        <f>IF(CumNo!AC80=ISBLANK(value),"FALSE",CumNo!AC80/MAX(CumNo!AC$2:AC$114))</f>
        <v>0.63542536458434473</v>
      </c>
      <c r="AD80" s="4">
        <f>IF(CumNo!AD80=ISBLANK(value),"FALSE",CumNo!AD80/MAX(CumNo!AD$2:AD$114))</f>
        <v>0.63170790699630885</v>
      </c>
      <c r="AE80" s="4">
        <f>IF(CumNo!AE80=ISBLANK(value),"FALSE",CumNo!AE80/MAX(CumNo!AE$2:AE$114))</f>
        <v>0.72716697803940922</v>
      </c>
      <c r="AF80" s="4">
        <f>IF(CumNo!AF80=ISBLANK(value),"FALSE",CumNo!AF80/MAX(CumNo!AF$2:AF$114))</f>
        <v>0.67964255917094807</v>
      </c>
      <c r="AG80" s="4">
        <f>IF(CumNo!AG80=ISBLANK(value),"FALSE",CumNo!AG80/MAX(CumNo!AG$2:AG$114))</f>
        <v>0.61103205512282799</v>
      </c>
      <c r="AH80" s="4">
        <f>IF(CumNo!AH80=ISBLANK(value),"FALSE",CumNo!AH80/MAX(CumNo!AH$2:AH$114))</f>
        <v>0.5358610230249552</v>
      </c>
      <c r="AI80" s="4">
        <f>IF(CumNo!AI80=ISBLANK(value),"FALSE",CumNo!AI80/MAX(CumNo!AI$2:AI$114))</f>
        <v>0.6827115861263281</v>
      </c>
      <c r="AJ80" s="4">
        <f>IF(CumNo!AJ80=ISBLANK(value),"FALSE",CumNo!AJ80/MAX(CumNo!AJ$2:AJ$114))</f>
        <v>0.5337854415906883</v>
      </c>
    </row>
    <row r="81" spans="1:36" x14ac:dyDescent="0.25">
      <c r="A81" s="1">
        <v>44396</v>
      </c>
      <c r="B81" s="3">
        <v>200</v>
      </c>
      <c r="C81" s="4">
        <f>IF(CumNo!C81=ISBLANK(value),"FALSE",CumNo!C81/MAX(CumNo!C$2:C$114))</f>
        <v>0.69918541505042664</v>
      </c>
      <c r="D81" s="4">
        <f>IF(CumNo!D81=ISBLANK(value),"FALSE",CumNo!D81/MAX(CumNo!D$2:D$114))</f>
        <v>0.75708377279783845</v>
      </c>
      <c r="E81" s="4">
        <f>IF(CumNo!E81=ISBLANK(value),"FALSE",CumNo!E81/MAX(CumNo!E$2:E$114))</f>
        <v>0.77663543788187372</v>
      </c>
      <c r="F81" s="4">
        <f>IF(CumNo!F81=ISBLANK(value),"FALSE",CumNo!F81/MAX(CumNo!F$2:F$114))</f>
        <v>0.91615641624962363</v>
      </c>
      <c r="G81" s="4">
        <f>IF(CumNo!G81=ISBLANK(value),"FALSE",CumNo!G81/MAX(CumNo!G$2:G$114))</f>
        <v>0.70970768769629755</v>
      </c>
      <c r="H81" s="4">
        <f>IF(CumNo!H81=ISBLANK(value),"FALSE",CumNo!H81/MAX(CumNo!H$2:H$114))</f>
        <v>0.67857027853807761</v>
      </c>
      <c r="I81" s="4">
        <f>IF(CumNo!I81=ISBLANK(value),"FALSE",CumNo!I81/MAX(CumNo!I$2:I$114))</f>
        <v>0.66277561608300906</v>
      </c>
      <c r="J81" s="4">
        <f>IF(CumNo!J81=ISBLANK(value),"FALSE",CumNo!J81/MAX(CumNo!J$2:J$114))</f>
        <v>0.71368014506747046</v>
      </c>
      <c r="K81" s="4">
        <f>IF(CumNo!K81=ISBLANK(value),"FALSE",CumNo!K81/MAX(CumNo!K$2:K$114))</f>
        <v>0.74471592485596305</v>
      </c>
      <c r="L81" s="4">
        <f>IF(CumNo!L81=ISBLANK(value),"FALSE",CumNo!L81/MAX(CumNo!L$2:L$114))</f>
        <v>0.71067776456599285</v>
      </c>
      <c r="M81" s="4">
        <f>IF(CumNo!M81=ISBLANK(value),"FALSE",CumNo!M81/MAX(CumNo!M$2:M$114))</f>
        <v>0.79569105369366522</v>
      </c>
      <c r="N81" s="4">
        <f>IF(CumNo!N81=ISBLANK(value),"FALSE",CumNo!N81/MAX(CumNo!N$2:N$114))</f>
        <v>0.66411023007929282</v>
      </c>
      <c r="O81" s="4">
        <f>IF(CumNo!O81=ISBLANK(value),"FALSE",CumNo!O81/MAX(CumNo!O$2:O$114))</f>
        <v>0.72539346392645709</v>
      </c>
      <c r="P81" s="4">
        <f>IF(CumNo!P81=ISBLANK(value),"FALSE",CumNo!P81/MAX(CumNo!P$2:P$114))</f>
        <v>0.71243411675009116</v>
      </c>
      <c r="Q81" s="4">
        <f>IF(CumNo!Q81=ISBLANK(value),"FALSE",CumNo!Q81/MAX(CumNo!Q$2:Q$114))</f>
        <v>0.88968054323644452</v>
      </c>
      <c r="R81" s="4">
        <f>IF(CumNo!R81=ISBLANK(value),"FALSE",CumNo!R81/MAX(CumNo!R$2:R$114))</f>
        <v>0.65323227819884089</v>
      </c>
      <c r="S81" s="4">
        <f>IF(CumNo!S81=ISBLANK(value),"FALSE",CumNo!S81/MAX(CumNo!S$2:S$114))</f>
        <v>0.72847636212394284</v>
      </c>
      <c r="T81" s="4">
        <f>IF(CumNo!T81=ISBLANK(value),"FALSE",CumNo!T81/MAX(CumNo!T$2:T$114))</f>
        <v>0.90067091882784767</v>
      </c>
      <c r="U81" s="4">
        <f>IF(CumNo!U81=ISBLANK(value),"FALSE",CumNo!U81/MAX(CumNo!U$2:U$114))</f>
        <v>0.5431151841152837</v>
      </c>
      <c r="V81" s="4">
        <f>IF(CumNo!V81=ISBLANK(value),"FALSE",CumNo!V81/MAX(CumNo!V$2:V$114))</f>
        <v>0.51300182850855192</v>
      </c>
      <c r="W81" s="4">
        <f>IF(CumNo!W81=ISBLANK(value),"FALSE",CumNo!W81/MAX(CumNo!W$2:W$114))</f>
        <v>0.97699822380106571</v>
      </c>
      <c r="X81" s="4">
        <f>IF(CumNo!X81=ISBLANK(value),"FALSE",CumNo!X81/MAX(CumNo!X$2:X$114))</f>
        <v>0.80174847246870495</v>
      </c>
      <c r="Y81" s="4">
        <f>IF(CumNo!Y81=ISBLANK(value),"FALSE",CumNo!Y81/MAX(CumNo!Y$2:Y$114))</f>
        <v>0.80476270584496912</v>
      </c>
      <c r="Z81" s="4">
        <f>IF(CumNo!Z81=ISBLANK(value),"FALSE",CumNo!Z81/MAX(CumNo!Z$2:Z$114))</f>
        <v>0.7857643174010206</v>
      </c>
      <c r="AA81" s="4">
        <f>IF(CumNo!AA81=ISBLANK(value),"FALSE",CumNo!AA81/MAX(CumNo!AA$2:AA$114))</f>
        <v>0.5838870298916089</v>
      </c>
      <c r="AB81" s="4">
        <f>IF(CumNo!AB81=ISBLANK(value),"FALSE",CumNo!AB81/MAX(CumNo!AB$2:AB$114))</f>
        <v>0.82406729141933366</v>
      </c>
      <c r="AC81" s="4">
        <f>IF(CumNo!AC81=ISBLANK(value),"FALSE",CumNo!AC81/MAX(CumNo!AC$2:AC$114))</f>
        <v>0.65786356486785635</v>
      </c>
      <c r="AD81" s="4">
        <f>IF(CumNo!AD81=ISBLANK(value),"FALSE",CumNo!AD81/MAX(CumNo!AD$2:AD$114))</f>
        <v>0.65822931235737647</v>
      </c>
      <c r="AE81" s="4">
        <f>IF(CumNo!AE81=ISBLANK(value),"FALSE",CumNo!AE81/MAX(CumNo!AE$2:AE$114))</f>
        <v>0.75314603969121219</v>
      </c>
      <c r="AF81" s="4">
        <f>IF(CumNo!AF81=ISBLANK(value),"FALSE",CumNo!AF81/MAX(CumNo!AF$2:AF$114))</f>
        <v>0.69972116102401971</v>
      </c>
      <c r="AG81" s="4">
        <f>IF(CumNo!AG81=ISBLANK(value),"FALSE",CumNo!AG81/MAX(CumNo!AG$2:AG$114))</f>
        <v>0.62889454763331332</v>
      </c>
      <c r="AH81" s="4">
        <f>IF(CumNo!AH81=ISBLANK(value),"FALSE",CumNo!AH81/MAX(CumNo!AH$2:AH$114))</f>
        <v>0.57037088101475253</v>
      </c>
      <c r="AI81" s="4">
        <f>IF(CumNo!AI81=ISBLANK(value),"FALSE",CumNo!AI81/MAX(CumNo!AI$2:AI$114))</f>
        <v>0.68550589646843374</v>
      </c>
      <c r="AJ81" s="4">
        <f>IF(CumNo!AJ81=ISBLANK(value),"FALSE",CumNo!AJ81/MAX(CumNo!AJ$2:AJ$114))</f>
        <v>0.58492732572404382</v>
      </c>
    </row>
    <row r="82" spans="1:36" x14ac:dyDescent="0.25">
      <c r="A82" s="1">
        <v>44397</v>
      </c>
      <c r="B82" s="3">
        <v>201</v>
      </c>
      <c r="C82" s="4">
        <f>IF(CumNo!C82=ISBLANK(value),"FALSE",CumNo!C82/MAX(CumNo!C$2:C$114))</f>
        <v>0.71463666925265068</v>
      </c>
      <c r="D82" s="4">
        <f>IF(CumNo!D82=ISBLANK(value),"FALSE",CumNo!D82/MAX(CumNo!D$2:D$114))</f>
        <v>0.76913596340495127</v>
      </c>
      <c r="E82" s="4">
        <f>IF(CumNo!E82=ISBLANK(value),"FALSE",CumNo!E82/MAX(CumNo!E$2:E$114))</f>
        <v>0.83387372708757634</v>
      </c>
      <c r="F82" s="4">
        <f>IF(CumNo!F82=ISBLANK(value),"FALSE",CumNo!F82/MAX(CumNo!F$2:F$114))</f>
        <v>0.92921978289860474</v>
      </c>
      <c r="G82" s="4">
        <f>IF(CumNo!G82=ISBLANK(value),"FALSE",CumNo!G82/MAX(CumNo!G$2:G$114))</f>
        <v>0.77243167867801332</v>
      </c>
      <c r="H82" s="4">
        <f>IF(CumNo!H82=ISBLANK(value),"FALSE",CumNo!H82/MAX(CumNo!H$2:H$114))</f>
        <v>0.69412332957655776</v>
      </c>
      <c r="I82" s="4">
        <f>IF(CumNo!I82=ISBLANK(value),"FALSE",CumNo!I82/MAX(CumNo!I$2:I$114))</f>
        <v>0.70657063222672956</v>
      </c>
      <c r="J82" s="4">
        <f>IF(CumNo!J82=ISBLANK(value),"FALSE",CumNo!J82/MAX(CumNo!J$2:J$114))</f>
        <v>0.75253750323811319</v>
      </c>
      <c r="K82" s="4">
        <f>IF(CumNo!K82=ISBLANK(value),"FALSE",CumNo!K82/MAX(CumNo!K$2:K$114))</f>
        <v>0.75033050971943394</v>
      </c>
      <c r="L82" s="4">
        <f>IF(CumNo!L82=ISBLANK(value),"FALSE",CumNo!L82/MAX(CumNo!L$2:L$114))</f>
        <v>0.72585017835909627</v>
      </c>
      <c r="M82" s="4">
        <f>IF(CumNo!M82=ISBLANK(value),"FALSE",CumNo!M82/MAX(CumNo!M$2:M$114))</f>
        <v>0.80178451311676491</v>
      </c>
      <c r="N82" s="4">
        <f>IF(CumNo!N82=ISBLANK(value),"FALSE",CumNo!N82/MAX(CumNo!N$2:N$114))</f>
        <v>0.72726829585337316</v>
      </c>
      <c r="O82" s="4">
        <f>IF(CumNo!O82=ISBLANK(value),"FALSE",CumNo!O82/MAX(CumNo!O$2:O$114))</f>
        <v>0.72909948500746014</v>
      </c>
      <c r="P82" s="4">
        <f>IF(CumNo!P82=ISBLANK(value),"FALSE",CumNo!P82/MAX(CumNo!P$2:P$114))</f>
        <v>0.75163257864553978</v>
      </c>
      <c r="Q82" s="4">
        <f>IF(CumNo!Q82=ISBLANK(value),"FALSE",CumNo!Q82/MAX(CumNo!Q$2:Q$114))</f>
        <v>0.89853576258124557</v>
      </c>
      <c r="R82" s="4">
        <f>IF(CumNo!R82=ISBLANK(value),"FALSE",CumNo!R82/MAX(CumNo!R$2:R$114))</f>
        <v>0.66986179224253228</v>
      </c>
      <c r="S82" s="4">
        <f>IF(CumNo!S82=ISBLANK(value),"FALSE",CumNo!S82/MAX(CumNo!S$2:S$114))</f>
        <v>0.75179074818614544</v>
      </c>
      <c r="T82" s="4">
        <f>IF(CumNo!T82=ISBLANK(value),"FALSE",CumNo!T82/MAX(CumNo!T$2:T$114))</f>
        <v>0.91010289427763402</v>
      </c>
      <c r="U82" s="4">
        <f>IF(CumNo!U82=ISBLANK(value),"FALSE",CumNo!U82/MAX(CumNo!U$2:U$114))</f>
        <v>0.54535090923177387</v>
      </c>
      <c r="V82" s="4">
        <f>IF(CumNo!V82=ISBLANK(value),"FALSE",CumNo!V82/MAX(CumNo!V$2:V$114))</f>
        <v>0.52017022929173606</v>
      </c>
      <c r="W82" s="4">
        <f>IF(CumNo!W82=ISBLANK(value),"FALSE",CumNo!W82/MAX(CumNo!W$2:W$114))</f>
        <v>0.99520426287744224</v>
      </c>
      <c r="X82" s="4">
        <f>IF(CumNo!X82=ISBLANK(value),"FALSE",CumNo!X82/MAX(CumNo!X$2:X$114))</f>
        <v>0.82334234566871922</v>
      </c>
      <c r="Y82" s="4">
        <f>IF(CumNo!Y82=ISBLANK(value),"FALSE",CumNo!Y82/MAX(CumNo!Y$2:Y$114))</f>
        <v>0.80483747359763735</v>
      </c>
      <c r="Z82" s="4">
        <f>IF(CumNo!Z82=ISBLANK(value),"FALSE",CumNo!Z82/MAX(CumNo!Z$2:Z$114))</f>
        <v>0.80953492767641733</v>
      </c>
      <c r="AA82" s="4">
        <f>IF(CumNo!AA82=ISBLANK(value),"FALSE",CumNo!AA82/MAX(CumNo!AA$2:AA$114))</f>
        <v>0.60284346531324551</v>
      </c>
      <c r="AB82" s="4">
        <f>IF(CumNo!AB82=ISBLANK(value),"FALSE",CumNo!AB82/MAX(CumNo!AB$2:AB$114))</f>
        <v>0.84162267296471238</v>
      </c>
      <c r="AC82" s="4">
        <f>IF(CumNo!AC82=ISBLANK(value),"FALSE",CumNo!AC82/MAX(CumNo!AC$2:AC$114))</f>
        <v>0.72028467677728802</v>
      </c>
      <c r="AD82" s="4">
        <f>IF(CumNo!AD82=ISBLANK(value),"FALSE",CumNo!AD82/MAX(CumNo!AD$2:AD$114))</f>
        <v>0.69229070488889821</v>
      </c>
      <c r="AE82" s="4">
        <f>IF(CumNo!AE82=ISBLANK(value),"FALSE",CumNo!AE82/MAX(CumNo!AE$2:AE$114))</f>
        <v>0.76322746660086715</v>
      </c>
      <c r="AF82" s="4">
        <f>IF(CumNo!AF82=ISBLANK(value),"FALSE",CumNo!AF82/MAX(CumNo!AF$2:AF$114))</f>
        <v>0.70777894875510472</v>
      </c>
      <c r="AG82" s="4">
        <f>IF(CumNo!AG82=ISBLANK(value),"FALSE",CumNo!AG82/MAX(CumNo!AG$2:AG$114))</f>
        <v>0.64207609346914318</v>
      </c>
      <c r="AH82" s="4">
        <f>IF(CumNo!AH82=ISBLANK(value),"FALSE",CumNo!AH82/MAX(CumNo!AH$2:AH$114))</f>
        <v>0.57066041637942921</v>
      </c>
      <c r="AI82" s="4">
        <f>IF(CumNo!AI82=ISBLANK(value),"FALSE",CumNo!AI82/MAX(CumNo!AI$2:AI$114))</f>
        <v>0.71115987559793503</v>
      </c>
      <c r="AJ82" s="4">
        <f>IF(CumNo!AJ82=ISBLANK(value),"FALSE",CumNo!AJ82/MAX(CumNo!AJ$2:AJ$114))</f>
        <v>0.62450806237916245</v>
      </c>
    </row>
    <row r="83" spans="1:36" x14ac:dyDescent="0.25">
      <c r="A83" s="1">
        <v>44398</v>
      </c>
      <c r="B83" s="3">
        <v>202</v>
      </c>
      <c r="C83" s="4">
        <f>IF(CumNo!C83=ISBLANK(value),"FALSE",CumNo!C83/MAX(CumNo!C$2:C$114))</f>
        <v>0.71601586070166368</v>
      </c>
      <c r="D83" s="4">
        <f>IF(CumNo!D83=ISBLANK(value),"FALSE",CumNo!D83/MAX(CumNo!D$2:D$114))</f>
        <v>0.77976606662479409</v>
      </c>
      <c r="E83" s="4">
        <f>IF(CumNo!E83=ISBLANK(value),"FALSE",CumNo!E83/MAX(CumNo!E$2:E$114))</f>
        <v>0.87633401221995921</v>
      </c>
      <c r="F83" s="4">
        <f>IF(CumNo!F83=ISBLANK(value),"FALSE",CumNo!F83/MAX(CumNo!F$2:F$114))</f>
        <v>0.96631630268006941</v>
      </c>
      <c r="G83" s="4">
        <f>IF(CumNo!G83=ISBLANK(value),"FALSE",CumNo!G83/MAX(CumNo!G$2:G$114))</f>
        <v>0.8202598621192968</v>
      </c>
      <c r="H83" s="4">
        <f>IF(CumNo!H83=ISBLANK(value),"FALSE",CumNo!H83/MAX(CumNo!H$2:H$114))</f>
        <v>0.71305747866688129</v>
      </c>
      <c r="I83" s="4">
        <f>IF(CumNo!I83=ISBLANK(value),"FALSE",CumNo!I83/MAX(CumNo!I$2:I$114))</f>
        <v>0.7132902834119822</v>
      </c>
      <c r="J83" s="4">
        <f>IF(CumNo!J83=ISBLANK(value),"FALSE",CumNo!J83/MAX(CumNo!J$2:J$114))</f>
        <v>0.75390339825259634</v>
      </c>
      <c r="K83" s="4">
        <f>IF(CumNo!K83=ISBLANK(value),"FALSE",CumNo!K83/MAX(CumNo!K$2:K$114))</f>
        <v>0.78953467495797225</v>
      </c>
      <c r="L83" s="4">
        <f>IF(CumNo!L83=ISBLANK(value),"FALSE",CumNo!L83/MAX(CumNo!L$2:L$114))</f>
        <v>0.75260404280618309</v>
      </c>
      <c r="M83" s="4">
        <f>IF(CumNo!M83=ISBLANK(value),"FALSE",CumNo!M83/MAX(CumNo!M$2:M$114))</f>
        <v>0.80314960629921262</v>
      </c>
      <c r="N83" s="4">
        <f>IF(CumNo!N83=ISBLANK(value),"FALSE",CumNo!N83/MAX(CumNo!N$2:N$114))</f>
        <v>0.73232159105680483</v>
      </c>
      <c r="O83" s="4">
        <f>IF(CumNo!O83=ISBLANK(value),"FALSE",CumNo!O83/MAX(CumNo!O$2:O$114))</f>
        <v>0.73475477691678293</v>
      </c>
      <c r="P83" s="4">
        <f>IF(CumNo!P83=ISBLANK(value),"FALSE",CumNo!P83/MAX(CumNo!P$2:P$114))</f>
        <v>0.77833394106142473</v>
      </c>
      <c r="Q83" s="4">
        <f>IF(CumNo!Q83=ISBLANK(value),"FALSE",CumNo!Q83/MAX(CumNo!Q$2:Q$114))</f>
        <v>0.90103674407107437</v>
      </c>
      <c r="R83" s="4">
        <f>IF(CumNo!R83=ISBLANK(value),"FALSE",CumNo!R83/MAX(CumNo!R$2:R$114))</f>
        <v>0.68662505572893451</v>
      </c>
      <c r="S83" s="4">
        <f>IF(CumNo!S83=ISBLANK(value),"FALSE",CumNo!S83/MAX(CumNo!S$2:S$114))</f>
        <v>0.79610887748971759</v>
      </c>
      <c r="T83" s="4">
        <f>IF(CumNo!T83=ISBLANK(value),"FALSE",CumNo!T83/MAX(CumNo!T$2:T$114))</f>
        <v>0.92063301040977197</v>
      </c>
      <c r="U83" s="4">
        <f>IF(CumNo!U83=ISBLANK(value),"FALSE",CumNo!U83/MAX(CumNo!U$2:U$114))</f>
        <v>0.57297650275038459</v>
      </c>
      <c r="V83" s="4">
        <f>IF(CumNo!V83=ISBLANK(value),"FALSE",CumNo!V83/MAX(CumNo!V$2:V$114))</f>
        <v>0.55018689622809436</v>
      </c>
      <c r="W83" s="4">
        <f>IF(CumNo!W83=ISBLANK(value),"FALSE",CumNo!W83/MAX(CumNo!W$2:W$114))</f>
        <v>0.99529307282415636</v>
      </c>
      <c r="X83" s="4">
        <f>IF(CumNo!X83=ISBLANK(value),"FALSE",CumNo!X83/MAX(CumNo!X$2:X$114))</f>
        <v>0.83220381376624308</v>
      </c>
      <c r="Y83" s="4">
        <f>IF(CumNo!Y83=ISBLANK(value),"FALSE",CumNo!Y83/MAX(CumNo!Y$2:Y$114))</f>
        <v>0.83481934241761524</v>
      </c>
      <c r="Z83" s="4">
        <f>IF(CumNo!Z83=ISBLANK(value),"FALSE",CumNo!Z83/MAX(CumNo!Z$2:Z$114))</f>
        <v>0.83278298477924906</v>
      </c>
      <c r="AA83" s="4">
        <f>IF(CumNo!AA83=ISBLANK(value),"FALSE",CumNo!AA83/MAX(CumNo!AA$2:AA$114))</f>
        <v>0.61097680078131256</v>
      </c>
      <c r="AB83" s="4">
        <f>IF(CumNo!AB83=ISBLANK(value),"FALSE",CumNo!AB83/MAX(CumNo!AB$2:AB$114))</f>
        <v>0.86119039800618014</v>
      </c>
      <c r="AC83" s="4">
        <f>IF(CumNo!AC83=ISBLANK(value),"FALSE",CumNo!AC83/MAX(CumNo!AC$2:AC$114))</f>
        <v>0.75021845932772779</v>
      </c>
      <c r="AD83" s="4">
        <f>IF(CumNo!AD83=ISBLANK(value),"FALSE",CumNo!AD83/MAX(CumNo!AD$2:AD$114))</f>
        <v>0.72557391185471065</v>
      </c>
      <c r="AE83" s="4">
        <f>IF(CumNo!AE83=ISBLANK(value),"FALSE",CumNo!AE83/MAX(CumNo!AE$2:AE$114))</f>
        <v>0.76558919947830373</v>
      </c>
      <c r="AF83" s="4">
        <f>IF(CumNo!AF83=ISBLANK(value),"FALSE",CumNo!AF83/MAX(CumNo!AF$2:AF$114))</f>
        <v>0.72332367277038601</v>
      </c>
      <c r="AG83" s="4">
        <f>IF(CumNo!AG83=ISBLANK(value),"FALSE",CumNo!AG83/MAX(CumNo!AG$2:AG$114))</f>
        <v>0.72472288795686035</v>
      </c>
      <c r="AH83" s="4">
        <f>IF(CumNo!AH83=ISBLANK(value),"FALSE",CumNo!AH83/MAX(CumNo!AH$2:AH$114))</f>
        <v>0.58941127809182403</v>
      </c>
      <c r="AI83" s="4">
        <f>IF(CumNo!AI83=ISBLANK(value),"FALSE",CumNo!AI83/MAX(CumNo!AI$2:AI$114))</f>
        <v>0.72590499344836845</v>
      </c>
      <c r="AJ83" s="4">
        <f>IF(CumNo!AJ83=ISBLANK(value),"FALSE",CumNo!AJ83/MAX(CumNo!AJ$2:AJ$114))</f>
        <v>0.63830685130480014</v>
      </c>
    </row>
    <row r="84" spans="1:36" x14ac:dyDescent="0.25">
      <c r="A84" s="1">
        <v>44399</v>
      </c>
      <c r="B84" s="3">
        <v>203</v>
      </c>
      <c r="C84" s="4">
        <f>IF(CumNo!C84=ISBLANK(value),"FALSE",CumNo!C84/MAX(CumNo!C$2:C$114))</f>
        <v>0.71601586070166368</v>
      </c>
      <c r="D84" s="4">
        <f>IF(CumNo!D84=ISBLANK(value),"FALSE",CumNo!D84/MAX(CumNo!D$2:D$114))</f>
        <v>0.78106964672979151</v>
      </c>
      <c r="E84" s="4">
        <f>IF(CumNo!E84=ISBLANK(value),"FALSE",CumNo!E84/MAX(CumNo!E$2:E$114))</f>
        <v>0.93683095723014254</v>
      </c>
      <c r="F84" s="4">
        <f>IF(CumNo!F84=ISBLANK(value),"FALSE",CumNo!F84/MAX(CumNo!F$2:F$114))</f>
        <v>0.97550797998193217</v>
      </c>
      <c r="G84" s="4">
        <f>IF(CumNo!G84=ISBLANK(value),"FALSE",CumNo!G84/MAX(CumNo!G$2:G$114))</f>
        <v>0.82753183115478346</v>
      </c>
      <c r="H84" s="4">
        <f>IF(CumNo!H84=ISBLANK(value),"FALSE",CumNo!H84/MAX(CumNo!H$2:H$114))</f>
        <v>0.73509901787151832</v>
      </c>
      <c r="I84" s="4">
        <f>IF(CumNo!I84=ISBLANK(value),"FALSE",CumNo!I84/MAX(CumNo!I$2:I$114))</f>
        <v>0.72812318900571238</v>
      </c>
      <c r="J84" s="4">
        <f>IF(CumNo!J84=ISBLANK(value),"FALSE",CumNo!J84/MAX(CumNo!J$2:J$114))</f>
        <v>0.77436827355580151</v>
      </c>
      <c r="K84" s="4">
        <f>IF(CumNo!K84=ISBLANK(value),"FALSE",CumNo!K84/MAX(CumNo!K$2:K$114))</f>
        <v>0.80947950839739513</v>
      </c>
      <c r="L84" s="4">
        <f>IF(CumNo!L84=ISBLANK(value),"FALSE",CumNo!L84/MAX(CumNo!L$2:L$114))</f>
        <v>0.766064209274673</v>
      </c>
      <c r="M84" s="4">
        <f>IF(CumNo!M84=ISBLANK(value),"FALSE",CumNo!M84/MAX(CumNo!M$2:M$114))</f>
        <v>0.83638665769793852</v>
      </c>
      <c r="N84" s="4">
        <f>IF(CumNo!N84=ISBLANK(value),"FALSE",CumNo!N84/MAX(CumNo!N$2:N$114))</f>
        <v>0.76106525412712855</v>
      </c>
      <c r="O84" s="4">
        <f>IF(CumNo!O84=ISBLANK(value),"FALSE",CumNo!O84/MAX(CumNo!O$2:O$114))</f>
        <v>0.76688164797612746</v>
      </c>
      <c r="P84" s="4">
        <f>IF(CumNo!P84=ISBLANK(value),"FALSE",CumNo!P84/MAX(CumNo!P$2:P$114))</f>
        <v>0.81342195113866145</v>
      </c>
      <c r="Q84" s="4">
        <f>IF(CumNo!Q84=ISBLANK(value),"FALSE",CumNo!Q84/MAX(CumNo!Q$2:Q$114))</f>
        <v>0.90131301528216012</v>
      </c>
      <c r="R84" s="4">
        <f>IF(CumNo!R84=ISBLANK(value),"FALSE",CumNo!R84/MAX(CumNo!R$2:R$114))</f>
        <v>0.71414400356665175</v>
      </c>
      <c r="S84" s="4">
        <f>IF(CumNo!S84=ISBLANK(value),"FALSE",CumNo!S84/MAX(CumNo!S$2:S$114))</f>
        <v>0.80244003881879944</v>
      </c>
      <c r="T84" s="4">
        <f>IF(CumNo!T84=ISBLANK(value),"FALSE",CumNo!T84/MAX(CumNo!T$2:T$114))</f>
        <v>0.93278777303086824</v>
      </c>
      <c r="U84" s="4">
        <f>IF(CumNo!U84=ISBLANK(value),"FALSE",CumNo!U84/MAX(CumNo!U$2:U$114))</f>
        <v>0.59547763721486202</v>
      </c>
      <c r="V84" s="4">
        <f>IF(CumNo!V84=ISBLANK(value),"FALSE",CumNo!V84/MAX(CumNo!V$2:V$114))</f>
        <v>0.5697017751096296</v>
      </c>
      <c r="W84" s="4">
        <f>IF(CumNo!W84=ISBLANK(value),"FALSE",CumNo!W84/MAX(CumNo!W$2:W$114))</f>
        <v>0.99884547069271756</v>
      </c>
      <c r="X84" s="4">
        <f>IF(CumNo!X84=ISBLANK(value),"FALSE",CumNo!X84/MAX(CumNo!X$2:X$114))</f>
        <v>0.85460760609345032</v>
      </c>
      <c r="Y84" s="4">
        <f>IF(CumNo!Y84=ISBLANK(value),"FALSE",CumNo!Y84/MAX(CumNo!Y$2:Y$114))</f>
        <v>0.85648329875324769</v>
      </c>
      <c r="Z84" s="4">
        <f>IF(CumNo!Z84=ISBLANK(value),"FALSE",CumNo!Z84/MAX(CumNo!Z$2:Z$114))</f>
        <v>0.84775913634190547</v>
      </c>
      <c r="AA84" s="4">
        <f>IF(CumNo!AA84=ISBLANK(value),"FALSE",CumNo!AA84/MAX(CumNo!AA$2:AA$114))</f>
        <v>0.61981459837653496</v>
      </c>
      <c r="AB84" s="4">
        <f>IF(CumNo!AB84=ISBLANK(value),"FALSE",CumNo!AB84/MAX(CumNo!AB$2:AB$114))</f>
        <v>0.87511682538078761</v>
      </c>
      <c r="AC84" s="4">
        <f>IF(CumNo!AC84=ISBLANK(value),"FALSE",CumNo!AC84/MAX(CumNo!AC$2:AC$114))</f>
        <v>0.76562712391013066</v>
      </c>
      <c r="AD84" s="4">
        <f>IF(CumNo!AD84=ISBLANK(value),"FALSE",CumNo!AD84/MAX(CumNo!AD$2:AD$114))</f>
        <v>0.7327563543057849</v>
      </c>
      <c r="AE84" s="4">
        <f>IF(CumNo!AE84=ISBLANK(value),"FALSE",CumNo!AE84/MAX(CumNo!AE$2:AE$114))</f>
        <v>0.78427156403116083</v>
      </c>
      <c r="AF84" s="4">
        <f>IF(CumNo!AF84=ISBLANK(value),"FALSE",CumNo!AF84/MAX(CumNo!AF$2:AF$114))</f>
        <v>0.72660606858999688</v>
      </c>
      <c r="AG84" s="4">
        <f>IF(CumNo!AG84=ISBLANK(value),"FALSE",CumNo!AG84/MAX(CumNo!AG$2:AG$114))</f>
        <v>0.72726932294787294</v>
      </c>
      <c r="AH84" s="4">
        <f>IF(CumNo!AH84=ISBLANK(value),"FALSE",CumNo!AH84/MAX(CumNo!AH$2:AH$114))</f>
        <v>0.65805873431683437</v>
      </c>
      <c r="AI84" s="4">
        <f>IF(CumNo!AI84=ISBLANK(value),"FALSE",CumNo!AI84/MAX(CumNo!AI$2:AI$114))</f>
        <v>0.7411710844134316</v>
      </c>
      <c r="AJ84" s="4">
        <f>IF(CumNo!AJ84=ISBLANK(value),"FALSE",CumNo!AJ84/MAX(CumNo!AJ$2:AJ$114))</f>
        <v>0.66313681999744833</v>
      </c>
    </row>
    <row r="85" spans="1:36" x14ac:dyDescent="0.25">
      <c r="A85" s="1">
        <v>44400</v>
      </c>
      <c r="B85" s="3">
        <v>204</v>
      </c>
      <c r="C85" s="4">
        <f>IF(CumNo!C85=ISBLANK(value),"FALSE",CumNo!C85/MAX(CumNo!C$2:C$114))</f>
        <v>0.76504180674079825</v>
      </c>
      <c r="D85" s="4">
        <f>IF(CumNo!D85=ISBLANK(value),"FALSE",CumNo!D85/MAX(CumNo!D$2:D$114))</f>
        <v>0.79233968927390586</v>
      </c>
      <c r="E85" s="4">
        <f>IF(CumNo!E85=ISBLANK(value),"FALSE",CumNo!E85/MAX(CumNo!E$2:E$114))</f>
        <v>0.94691649694501023</v>
      </c>
      <c r="F85" s="4">
        <f>IF(CumNo!F85=ISBLANK(value),"FALSE",CumNo!F85/MAX(CumNo!F$2:F$114))</f>
        <v>0.97879174613189557</v>
      </c>
      <c r="G85" s="4">
        <f>IF(CumNo!G85=ISBLANK(value),"FALSE",CumNo!G85/MAX(CumNo!G$2:G$114))</f>
        <v>0.8744086638082702</v>
      </c>
      <c r="H85" s="4">
        <f>IF(CumNo!H85=ISBLANK(value),"FALSE",CumNo!H85/MAX(CumNo!H$2:H$114))</f>
        <v>0.73934954113669293</v>
      </c>
      <c r="I85" s="4">
        <f>IF(CumNo!I85=ISBLANK(value),"FALSE",CumNo!I85/MAX(CumNo!I$2:I$114))</f>
        <v>0.74822695035460995</v>
      </c>
      <c r="J85" s="4">
        <f>IF(CumNo!J85=ISBLANK(value),"FALSE",CumNo!J85/MAX(CumNo!J$2:J$114))</f>
        <v>0.77966700421543467</v>
      </c>
      <c r="K85" s="4">
        <f>IF(CumNo!K85=ISBLANK(value),"FALSE",CumNo!K85/MAX(CumNo!K$2:K$114))</f>
        <v>0.81595913104506357</v>
      </c>
      <c r="L85" s="4">
        <f>IF(CumNo!L85=ISBLANK(value),"FALSE",CumNo!L85/MAX(CumNo!L$2:L$114))</f>
        <v>0.78425683709869198</v>
      </c>
      <c r="M85" s="4">
        <f>IF(CumNo!M85=ISBLANK(value),"FALSE",CumNo!M85/MAX(CumNo!M$2:M$114))</f>
        <v>0.84050172120444744</v>
      </c>
      <c r="N85" s="4">
        <f>IF(CumNo!N85=ISBLANK(value),"FALSE",CumNo!N85/MAX(CumNo!N$2:N$114))</f>
        <v>0.80157285844274018</v>
      </c>
      <c r="O85" s="4">
        <f>IF(CumNo!O85=ISBLANK(value),"FALSE",CumNo!O85/MAX(CumNo!O$2:O$114))</f>
        <v>0.77588198488713478</v>
      </c>
      <c r="P85" s="4">
        <f>IF(CumNo!P85=ISBLANK(value),"FALSE",CumNo!P85/MAX(CumNo!P$2:P$114))</f>
        <v>0.82341631584181385</v>
      </c>
      <c r="Q85" s="4">
        <f>IF(CumNo!Q85=ISBLANK(value),"FALSE",CumNo!Q85/MAX(CumNo!Q$2:Q$114))</f>
        <v>0.91325083971907584</v>
      </c>
      <c r="R85" s="4">
        <f>IF(CumNo!R85=ISBLANK(value),"FALSE",CumNo!R85/MAX(CumNo!R$2:R$114))</f>
        <v>0.75051270619705757</v>
      </c>
      <c r="S85" s="4">
        <f>IF(CumNo!S85=ISBLANK(value),"FALSE",CumNo!S85/MAX(CumNo!S$2:S$114))</f>
        <v>0.81510236147696291</v>
      </c>
      <c r="T85" s="4">
        <f>IF(CumNo!T85=ISBLANK(value),"FALSE",CumNo!T85/MAX(CumNo!T$2:T$114))</f>
        <v>0.94677778446356575</v>
      </c>
      <c r="U85" s="4">
        <f>IF(CumNo!U85=ISBLANK(value),"FALSE",CumNo!U85/MAX(CumNo!U$2:U$114))</f>
        <v>0.63173622870803869</v>
      </c>
      <c r="V85" s="4">
        <f>IF(CumNo!V85=ISBLANK(value),"FALSE",CumNo!V85/MAX(CumNo!V$2:V$114))</f>
        <v>0.64541497435233575</v>
      </c>
      <c r="W85" s="4">
        <f>IF(CumNo!W85=ISBLANK(value),"FALSE",CumNo!W85/MAX(CumNo!W$2:W$114))</f>
        <v>1</v>
      </c>
      <c r="X85" s="4">
        <f>IF(CumNo!X85=ISBLANK(value),"FALSE",CumNo!X85/MAX(CumNo!X$2:X$114))</f>
        <v>0.87504615347967463</v>
      </c>
      <c r="Y85" s="4">
        <f>IF(CumNo!Y85=ISBLANK(value),"FALSE",CumNo!Y85/MAX(CumNo!Y$2:Y$114))</f>
        <v>0.86341800781323019</v>
      </c>
      <c r="Z85" s="4">
        <f>IF(CumNo!Z85=ISBLANK(value),"FALSE",CumNo!Z85/MAX(CumNo!Z$2:Z$114))</f>
        <v>0.88538296476657441</v>
      </c>
      <c r="AA85" s="4">
        <f>IF(CumNo!AA85=ISBLANK(value),"FALSE",CumNo!AA85/MAX(CumNo!AA$2:AA$114))</f>
        <v>0.62300068845162426</v>
      </c>
      <c r="AB85" s="4">
        <f>IF(CumNo!AB85=ISBLANK(value),"FALSE",CumNo!AB85/MAX(CumNo!AB$2:AB$114))</f>
        <v>0.89236067257739948</v>
      </c>
      <c r="AC85" s="4">
        <f>IF(CumNo!AC85=ISBLANK(value),"FALSE",CumNo!AC85/MAX(CumNo!AC$2:AC$114))</f>
        <v>0.77634619492397616</v>
      </c>
      <c r="AD85" s="4">
        <f>IF(CumNo!AD85=ISBLANK(value),"FALSE",CumNo!AD85/MAX(CumNo!AD$2:AD$114))</f>
        <v>0.74019118126465666</v>
      </c>
      <c r="AE85" s="4">
        <f>IF(CumNo!AE85=ISBLANK(value),"FALSE",CumNo!AE85/MAX(CumNo!AE$2:AE$114))</f>
        <v>0.8324403398075364</v>
      </c>
      <c r="AF85" s="4">
        <f>IF(CumNo!AF85=ISBLANK(value),"FALSE",CumNo!AF85/MAX(CumNo!AF$2:AF$114))</f>
        <v>0.72991042023448816</v>
      </c>
      <c r="AG85" s="4">
        <f>IF(CumNo!AG85=ISBLANK(value),"FALSE",CumNo!AG85/MAX(CumNo!AG$2:AG$114))</f>
        <v>0.73569502696225286</v>
      </c>
      <c r="AH85" s="4">
        <f>IF(CumNo!AH85=ISBLANK(value),"FALSE",CumNo!AH85/MAX(CumNo!AH$2:AH$114))</f>
        <v>0.69214118295877569</v>
      </c>
      <c r="AI85" s="4">
        <f>IF(CumNo!AI85=ISBLANK(value),"FALSE",CumNo!AI85/MAX(CumNo!AI$2:AI$114))</f>
        <v>0.75018549800293644</v>
      </c>
      <c r="AJ85" s="4">
        <f>IF(CumNo!AJ85=ISBLANK(value),"FALSE",CumNo!AJ85/MAX(CumNo!AJ$2:AJ$114))</f>
        <v>0.68854582748569582</v>
      </c>
    </row>
    <row r="86" spans="1:36" x14ac:dyDescent="0.25">
      <c r="A86" s="1">
        <v>44401</v>
      </c>
      <c r="B86" s="3">
        <v>205</v>
      </c>
      <c r="C86" s="4">
        <f>IF(CumNo!C86=ISBLANK(value),"FALSE",CumNo!C86/MAX(CumNo!C$2:C$114))</f>
        <v>0.76512800620636157</v>
      </c>
      <c r="D86" s="4">
        <f>IF(CumNo!D86=ISBLANK(value),"FALSE",CumNo!D86/MAX(CumNo!D$2:D$114))</f>
        <v>0.79316924024981339</v>
      </c>
      <c r="E86" s="4">
        <f>IF(CumNo!E86=ISBLANK(value),"FALSE",CumNo!E86/MAX(CumNo!E$2:E$114))</f>
        <v>0.96917311608961298</v>
      </c>
      <c r="F86" s="4">
        <f>IF(CumNo!F86=ISBLANK(value),"FALSE",CumNo!F86/MAX(CumNo!F$2:F$114))</f>
        <v>0.98596154121915192</v>
      </c>
      <c r="G86" s="4">
        <f>IF(CumNo!G86=ISBLANK(value),"FALSE",CumNo!G86/MAX(CumNo!G$2:G$114))</f>
        <v>0.88423494454797802</v>
      </c>
      <c r="H86" s="4">
        <f>IF(CumNo!H86=ISBLANK(value),"FALSE",CumNo!H86/MAX(CumNo!H$2:H$114))</f>
        <v>0.76127837707293511</v>
      </c>
      <c r="I86" s="4">
        <f>IF(CumNo!I86=ISBLANK(value),"FALSE",CumNo!I86/MAX(CumNo!I$2:I$114))</f>
        <v>0.78194938874630904</v>
      </c>
      <c r="J86" s="4">
        <f>IF(CumNo!J86=ISBLANK(value),"FALSE",CumNo!J86/MAX(CumNo!J$2:J$114))</f>
        <v>0.78984056708193018</v>
      </c>
      <c r="K86" s="4">
        <f>IF(CumNo!K86=ISBLANK(value),"FALSE",CumNo!K86/MAX(CumNo!K$2:K$114))</f>
        <v>0.82931009156343338</v>
      </c>
      <c r="L86" s="4">
        <f>IF(CumNo!L86=ISBLANK(value),"FALSE",CumNo!L86/MAX(CumNo!L$2:L$114))</f>
        <v>0.79940546967895365</v>
      </c>
      <c r="M86" s="4">
        <f>IF(CumNo!M86=ISBLANK(value),"FALSE",CumNo!M86/MAX(CumNo!M$2:M$114))</f>
        <v>0.8449333280576109</v>
      </c>
      <c r="N86" s="4">
        <f>IF(CumNo!N86=ISBLANK(value),"FALSE",CumNo!N86/MAX(CumNo!N$2:N$114))</f>
        <v>0.80505004549590542</v>
      </c>
      <c r="O86" s="4">
        <f>IF(CumNo!O86=ISBLANK(value),"FALSE",CumNo!O86/MAX(CumNo!O$2:O$114))</f>
        <v>0.77633922125427157</v>
      </c>
      <c r="P86" s="4">
        <f>IF(CumNo!P86=ISBLANK(value),"FALSE",CumNo!P86/MAX(CumNo!P$2:P$114))</f>
        <v>0.8289024430669274</v>
      </c>
      <c r="Q86" s="4">
        <f>IF(CumNo!Q86=ISBLANK(value),"FALSE",CumNo!Q86/MAX(CumNo!Q$2:Q$114))</f>
        <v>0.92056475651781944</v>
      </c>
      <c r="R86" s="4">
        <f>IF(CumNo!R86=ISBLANK(value),"FALSE",CumNo!R86/MAX(CumNo!R$2:R$114))</f>
        <v>0.77707311636201515</v>
      </c>
      <c r="S86" s="4">
        <f>IF(CumNo!S86=ISBLANK(value),"FALSE",CumNo!S86/MAX(CumNo!S$2:S$114))</f>
        <v>0.86940246776653263</v>
      </c>
      <c r="T86" s="4">
        <f>IF(CumNo!T86=ISBLANK(value),"FALSE",CumNo!T86/MAX(CumNo!T$2:T$114))</f>
        <v>0.95769901919489742</v>
      </c>
      <c r="U86" s="4">
        <f>IF(CumNo!U86=ISBLANK(value),"FALSE",CumNo!U86/MAX(CumNo!U$2:U$114))</f>
        <v>0.63646224170180743</v>
      </c>
      <c r="V86" s="4">
        <f>IF(CumNo!V86=ISBLANK(value),"FALSE",CumNo!V86/MAX(CumNo!V$2:V$114))</f>
        <v>0.65625657373096657</v>
      </c>
      <c r="W86" s="4" t="str">
        <f>IF(CumNo!W86=ISBLANK(value),"FALSE",CumNo!W86/MAX(CumNo!W$2:W$114))</f>
        <v>FALSE</v>
      </c>
      <c r="X86" s="4">
        <f>IF(CumNo!X86=ISBLANK(value),"FALSE",CumNo!X86/MAX(CumNo!X$2:X$114))</f>
        <v>0.89086339761073863</v>
      </c>
      <c r="Y86" s="4">
        <f>IF(CumNo!Y86=ISBLANK(value),"FALSE",CumNo!Y86/MAX(CumNo!Y$2:Y$114))</f>
        <v>0.87689489523168662</v>
      </c>
      <c r="Z86" s="4">
        <f>IF(CumNo!Z86=ISBLANK(value),"FALSE",CumNo!Z86/MAX(CumNo!Z$2:Z$114))</f>
        <v>0.89228733753599498</v>
      </c>
      <c r="AA86" s="4">
        <f>IF(CumNo!AA86=ISBLANK(value),"FALSE",CumNo!AA86/MAX(CumNo!AA$2:AA$114))</f>
        <v>0.63351958885028581</v>
      </c>
      <c r="AB86" s="4">
        <f>IF(CumNo!AB86=ISBLANK(value),"FALSE",CumNo!AB86/MAX(CumNo!AB$2:AB$114))</f>
        <v>0.90734800070726718</v>
      </c>
      <c r="AC86" s="4">
        <f>IF(CumNo!AC86=ISBLANK(value),"FALSE",CumNo!AC86/MAX(CumNo!AC$2:AC$114))</f>
        <v>0.79786201137930368</v>
      </c>
      <c r="AD86" s="4">
        <f>IF(CumNo!AD86=ISBLANK(value),"FALSE",CumNo!AD86/MAX(CumNo!AD$2:AD$114))</f>
        <v>0.76280062675486104</v>
      </c>
      <c r="AE86" s="4">
        <f>IF(CumNo!AE86=ISBLANK(value),"FALSE",CumNo!AE86/MAX(CumNo!AE$2:AE$114))</f>
        <v>0.83941978920652827</v>
      </c>
      <c r="AF86" s="4">
        <f>IF(CumNo!AF86=ISBLANK(value),"FALSE",CumNo!AF86/MAX(CumNo!AF$2:AF$114))</f>
        <v>0.73184253282395817</v>
      </c>
      <c r="AG86" s="4">
        <f>IF(CumNo!AG86=ISBLANK(value),"FALSE",CumNo!AG86/MAX(CumNo!AG$2:AG$114))</f>
        <v>0.74726632714200125</v>
      </c>
      <c r="AH86" s="4">
        <f>IF(CumNo!AH86=ISBLANK(value),"FALSE",CumNo!AH86/MAX(CumNo!AH$2:AH$114))</f>
        <v>0.70255066868881844</v>
      </c>
      <c r="AI86" s="4">
        <f>IF(CumNo!AI86=ISBLANK(value),"FALSE",CumNo!AI86/MAX(CumNo!AI$2:AI$114))</f>
        <v>0.77276099963689748</v>
      </c>
      <c r="AJ86" s="4">
        <f>IF(CumNo!AJ86=ISBLANK(value),"FALSE",CumNo!AJ86/MAX(CumNo!AJ$2:AJ$114))</f>
        <v>0.70364990725565058</v>
      </c>
    </row>
    <row r="87" spans="1:36" x14ac:dyDescent="0.25">
      <c r="A87" s="1">
        <v>44402</v>
      </c>
      <c r="B87" s="3">
        <v>206</v>
      </c>
      <c r="C87" s="4">
        <f>IF(CumNo!C87=ISBLANK(value),"FALSE",CumNo!C87/MAX(CumNo!C$2:C$114))</f>
        <v>0.83792345487457975</v>
      </c>
      <c r="D87" s="4">
        <f>IF(CumNo!D87=ISBLANK(value),"FALSE",CumNo!D87/MAX(CumNo!D$2:D$114))</f>
        <v>0.8258535487005676</v>
      </c>
      <c r="E87" s="4">
        <f>IF(CumNo!E87=ISBLANK(value),"FALSE",CumNo!E87/MAX(CumNo!E$2:E$114))</f>
        <v>0.97472912423625258</v>
      </c>
      <c r="F87" s="4">
        <f>IF(CumNo!F87=ISBLANK(value),"FALSE",CumNo!F87/MAX(CumNo!F$2:F$114))</f>
        <v>0.98740983982677777</v>
      </c>
      <c r="G87" s="4">
        <f>IF(CumNo!G87=ISBLANK(value),"FALSE",CumNo!G87/MAX(CumNo!G$2:G$114))</f>
        <v>0.88956511540015382</v>
      </c>
      <c r="H87" s="4">
        <f>IF(CumNo!H87=ISBLANK(value),"FALSE",CumNo!H87/MAX(CumNo!H$2:H$114))</f>
        <v>0.77578489776203507</v>
      </c>
      <c r="I87" s="4">
        <f>IF(CumNo!I87=ISBLANK(value),"FALSE",CumNo!I87/MAX(CumNo!I$2:I$114))</f>
        <v>0.80744818831580978</v>
      </c>
      <c r="J87" s="4">
        <f>IF(CumNo!J87=ISBLANK(value),"FALSE",CumNo!J87/MAX(CumNo!J$2:J$114))</f>
        <v>0.83548030049690314</v>
      </c>
      <c r="K87" s="4">
        <f>IF(CumNo!K87=ISBLANK(value),"FALSE",CumNo!K87/MAX(CumNo!K$2:K$114))</f>
        <v>0.83427181772184955</v>
      </c>
      <c r="L87" s="4">
        <f>IF(CumNo!L87=ISBLANK(value),"FALSE",CumNo!L87/MAX(CumNo!L$2:L$114))</f>
        <v>0.81602853745541026</v>
      </c>
      <c r="M87" s="4">
        <f>IF(CumNo!M87=ISBLANK(value),"FALSE",CumNo!M87/MAX(CumNo!M$2:M$114))</f>
        <v>0.84714913148419257</v>
      </c>
      <c r="N87" s="4">
        <f>IF(CumNo!N87=ISBLANK(value),"FALSE",CumNo!N87/MAX(CumNo!N$2:N$114))</f>
        <v>0.80613869751722345</v>
      </c>
      <c r="O87" s="4">
        <f>IF(CumNo!O87=ISBLANK(value),"FALSE",CumNo!O87/MAX(CumNo!O$2:O$114))</f>
        <v>0.78678346248255282</v>
      </c>
      <c r="P87" s="4">
        <f>IF(CumNo!P87=ISBLANK(value),"FALSE",CumNo!P87/MAX(CumNo!P$2:P$114))</f>
        <v>0.85227235058176154</v>
      </c>
      <c r="Q87" s="4">
        <f>IF(CumNo!Q87=ISBLANK(value),"FALSE",CumNo!Q87/MAX(CumNo!Q$2:Q$114))</f>
        <v>0.92078286536867671</v>
      </c>
      <c r="R87" s="4">
        <f>IF(CumNo!R87=ISBLANK(value),"FALSE",CumNo!R87/MAX(CumNo!R$2:R$114))</f>
        <v>0.80071333036112347</v>
      </c>
      <c r="S87" s="4">
        <f>IF(CumNo!S87=ISBLANK(value),"FALSE",CumNo!S87/MAX(CumNo!S$2:S$114))</f>
        <v>0.88255002541707106</v>
      </c>
      <c r="T87" s="4">
        <f>IF(CumNo!T87=ISBLANK(value),"FALSE",CumNo!T87/MAX(CumNo!T$2:T$114))</f>
        <v>0.96052710752752868</v>
      </c>
      <c r="U87" s="4">
        <f>IF(CumNo!U87=ISBLANK(value),"FALSE",CumNo!U87/MAX(CumNo!U$2:U$114))</f>
        <v>0.68388839083131348</v>
      </c>
      <c r="V87" s="4">
        <f>IF(CumNo!V87=ISBLANK(value),"FALSE",CumNo!V87/MAX(CumNo!V$2:V$114))</f>
        <v>0.67842521723652482</v>
      </c>
      <c r="W87" s="4" t="str">
        <f>IF(CumNo!W87=ISBLANK(value),"FALSE",CumNo!W87/MAX(CumNo!W$2:W$114))</f>
        <v>FALSE</v>
      </c>
      <c r="X87" s="4">
        <f>IF(CumNo!X87=ISBLANK(value),"FALSE",CumNo!X87/MAX(CumNo!X$2:X$114))</f>
        <v>0.90529901499541443</v>
      </c>
      <c r="Y87" s="4">
        <f>IF(CumNo!Y87=ISBLANK(value),"FALSE",CumNo!Y87/MAX(CumNo!Y$2:Y$114))</f>
        <v>0.94173722873324739</v>
      </c>
      <c r="Z87" s="4">
        <f>IF(CumNo!Z87=ISBLANK(value),"FALSE",CumNo!Z87/MAX(CumNo!Z$2:Z$114))</f>
        <v>0.90105955994351983</v>
      </c>
      <c r="AA87" s="4">
        <f>IF(CumNo!AA87=ISBLANK(value),"FALSE",CumNo!AA87/MAX(CumNo!AA$2:AA$114))</f>
        <v>0.68273587473382535</v>
      </c>
      <c r="AB87" s="4">
        <f>IF(CumNo!AB87=ISBLANK(value),"FALSE",CumNo!AB87/MAX(CumNo!AB$2:AB$114))</f>
        <v>0.91324189379204657</v>
      </c>
      <c r="AC87" s="4">
        <f>IF(CumNo!AC87=ISBLANK(value),"FALSE",CumNo!AC87/MAX(CumNo!AC$2:AC$114))</f>
        <v>0.81931957201390371</v>
      </c>
      <c r="AD87" s="4">
        <f>IF(CumNo!AD87=ISBLANK(value),"FALSE",CumNo!AD87/MAX(CumNo!AD$2:AD$114))</f>
        <v>0.78414814970607716</v>
      </c>
      <c r="AE87" s="4">
        <f>IF(CumNo!AE87=ISBLANK(value),"FALSE",CumNo!AE87/MAX(CumNo!AE$2:AE$114))</f>
        <v>0.84754485529979906</v>
      </c>
      <c r="AF87" s="4">
        <f>IF(CumNo!AF87=ISBLANK(value),"FALSE",CumNo!AF87/MAX(CumNo!AF$2:AF$114))</f>
        <v>0.7479141966363676</v>
      </c>
      <c r="AG87" s="4">
        <f>IF(CumNo!AG87=ISBLANK(value),"FALSE",CumNo!AG87/MAX(CumNo!AG$2:AG$114))</f>
        <v>0.77471539844218096</v>
      </c>
      <c r="AH87" s="4">
        <f>IF(CumNo!AH87=ISBLANK(value),"FALSE",CumNo!AH87/MAX(CumNo!AH$2:AH$114))</f>
        <v>0.71615883082862264</v>
      </c>
      <c r="AI87" s="4">
        <f>IF(CumNo!AI87=ISBLANK(value),"FALSE",CumNo!AI87/MAX(CumNo!AI$2:AI$114))</f>
        <v>0.81825931831457299</v>
      </c>
      <c r="AJ87" s="4">
        <f>IF(CumNo!AJ87=ISBLANK(value),"FALSE",CumNo!AJ87/MAX(CumNo!AJ$2:AJ$114))</f>
        <v>0.72763585329708613</v>
      </c>
    </row>
    <row r="88" spans="1:36" x14ac:dyDescent="0.25">
      <c r="A88" s="1">
        <v>44403</v>
      </c>
      <c r="B88" s="3">
        <v>207</v>
      </c>
      <c r="C88" s="4">
        <f>IF(CumNo!C88=ISBLANK(value),"FALSE",CumNo!C88/MAX(CumNo!C$2:C$114))</f>
        <v>0.8483535902077407</v>
      </c>
      <c r="D88" s="4">
        <f>IF(CumNo!D88=ISBLANK(value),"FALSE",CumNo!D88/MAX(CumNo!D$2:D$114))</f>
        <v>0.84539539954730214</v>
      </c>
      <c r="E88" s="4">
        <f>IF(CumNo!E88=ISBLANK(value),"FALSE",CumNo!E88/MAX(CumNo!E$2:E$114))</f>
        <v>0.9792912423625254</v>
      </c>
      <c r="F88" s="4">
        <f>IF(CumNo!F88=ISBLANK(value),"FALSE",CumNo!F88/MAX(CumNo!F$2:F$114))</f>
        <v>0.99569812294764615</v>
      </c>
      <c r="G88" s="4">
        <f>IF(CumNo!G88=ISBLANK(value),"FALSE",CumNo!G88/MAX(CumNo!G$2:G$114))</f>
        <v>0.89604212007871453</v>
      </c>
      <c r="H88" s="4">
        <f>IF(CumNo!H88=ISBLANK(value),"FALSE",CumNo!H88/MAX(CumNo!H$2:H$114))</f>
        <v>0.79790693930123968</v>
      </c>
      <c r="I88" s="4">
        <f>IF(CumNo!I88=ISBLANK(value),"FALSE",CumNo!I88/MAX(CumNo!I$2:I$114))</f>
        <v>0.83936308193283105</v>
      </c>
      <c r="J88" s="4">
        <f>IF(CumNo!J88=ISBLANK(value),"FALSE",CumNo!J88/MAX(CumNo!J$2:J$114))</f>
        <v>0.83835339001012643</v>
      </c>
      <c r="K88" s="4">
        <f>IF(CumNo!K88=ISBLANK(value),"FALSE",CumNo!K88/MAX(CumNo!K$2:K$114))</f>
        <v>0.84706784834092286</v>
      </c>
      <c r="L88" s="4">
        <f>IF(CumNo!L88=ISBLANK(value),"FALSE",CumNo!L88/MAX(CumNo!L$2:L$114))</f>
        <v>0.8361712247324613</v>
      </c>
      <c r="M88" s="4">
        <f>IF(CumNo!M88=ISBLANK(value),"FALSE",CumNo!M88/MAX(CumNo!M$2:M$114))</f>
        <v>0.8515016025006924</v>
      </c>
      <c r="N88" s="4">
        <f>IF(CumNo!N88=ISBLANK(value),"FALSE",CumNo!N88/MAX(CumNo!N$2:N$114))</f>
        <v>0.81887755102040816</v>
      </c>
      <c r="O88" s="4">
        <f>IF(CumNo!O88=ISBLANK(value),"FALSE",CumNo!O88/MAX(CumNo!O$2:O$114))</f>
        <v>0.81994513163594362</v>
      </c>
      <c r="P88" s="4">
        <f>IF(CumNo!P88=ISBLANK(value),"FALSE",CumNo!P88/MAX(CumNo!P$2:P$114))</f>
        <v>0.87763118639573046</v>
      </c>
      <c r="Q88" s="4">
        <f>IF(CumNo!Q88=ISBLANK(value),"FALSE",CumNo!Q88/MAX(CumNo!Q$2:Q$114))</f>
        <v>0.92373460515027694</v>
      </c>
      <c r="R88" s="4">
        <f>IF(CumNo!R88=ISBLANK(value),"FALSE",CumNo!R88/MAX(CumNo!R$2:R$114))</f>
        <v>0.82619259919750332</v>
      </c>
      <c r="S88" s="4">
        <f>IF(CumNo!S88=ISBLANK(value),"FALSE",CumNo!S88/MAX(CumNo!S$2:S$114))</f>
        <v>0.89770784232173395</v>
      </c>
      <c r="T88" s="4">
        <f>IF(CumNo!T88=ISBLANK(value),"FALSE",CumNo!T88/MAX(CumNo!T$2:T$114))</f>
        <v>0.96377640050544555</v>
      </c>
      <c r="U88" s="4">
        <f>IF(CumNo!U88=ISBLANK(value),"FALSE",CumNo!U88/MAX(CumNo!U$2:U$114))</f>
        <v>0.71330699162156475</v>
      </c>
      <c r="V88" s="4">
        <f>IF(CumNo!V88=ISBLANK(value),"FALSE",CumNo!V88/MAX(CumNo!V$2:V$114))</f>
        <v>0.68538325862878036</v>
      </c>
      <c r="W88" s="4" t="str">
        <f>IF(CumNo!W88=ISBLANK(value),"FALSE",CumNo!W88/MAX(CumNo!W$2:W$114))</f>
        <v>FALSE</v>
      </c>
      <c r="X88" s="4">
        <f>IF(CumNo!X88=ISBLANK(value),"FALSE",CumNo!X88/MAX(CumNo!X$2:X$114))</f>
        <v>0.93785061756333443</v>
      </c>
      <c r="Y88" s="4">
        <f>IF(CumNo!Y88=ISBLANK(value),"FALSE",CumNo!Y88/MAX(CumNo!Y$2:Y$114))</f>
        <v>0.96319557374904208</v>
      </c>
      <c r="Z88" s="4">
        <f>IF(CumNo!Z88=ISBLANK(value),"FALSE",CumNo!Z88/MAX(CumNo!Z$2:Z$114))</f>
        <v>0.90982066419843677</v>
      </c>
      <c r="AA88" s="4">
        <f>IF(CumNo!AA88=ISBLANK(value),"FALSE",CumNo!AA88/MAX(CumNo!AA$2:AA$114))</f>
        <v>0.75190124721817508</v>
      </c>
      <c r="AB88" s="4">
        <f>IF(CumNo!AB88=ISBLANK(value),"FALSE",CumNo!AB88/MAX(CumNo!AB$2:AB$114))</f>
        <v>0.9394276187829953</v>
      </c>
      <c r="AC88" s="4">
        <f>IF(CumNo!AC88=ISBLANK(value),"FALSE",CumNo!AC88/MAX(CumNo!AC$2:AC$114))</f>
        <v>0.85356428529817274</v>
      </c>
      <c r="AD88" s="4">
        <f>IF(CumNo!AD88=ISBLANK(value),"FALSE",CumNo!AD88/MAX(CumNo!AD$2:AD$114))</f>
        <v>0.79773484904251624</v>
      </c>
      <c r="AE88" s="4">
        <f>IF(CumNo!AE88=ISBLANK(value),"FALSE",CumNo!AE88/MAX(CumNo!AE$2:AE$114))</f>
        <v>0.85159857591032462</v>
      </c>
      <c r="AF88" s="4">
        <f>IF(CumNo!AF88=ISBLANK(value),"FALSE",CumNo!AF88/MAX(CumNo!AF$2:AF$114))</f>
        <v>0.75964958503490976</v>
      </c>
      <c r="AG88" s="4">
        <f>IF(CumNo!AG88=ISBLANK(value),"FALSE",CumNo!AG88/MAX(CumNo!AG$2:AG$114))</f>
        <v>0.79883163571000604</v>
      </c>
      <c r="AH88" s="4">
        <f>IF(CumNo!AH88=ISBLANK(value),"FALSE",CumNo!AH88/MAX(CumNo!AH$2:AH$114))</f>
        <v>0.73805321935750723</v>
      </c>
      <c r="AI88" s="4">
        <f>IF(CumNo!AI88=ISBLANK(value),"FALSE",CumNo!AI88/MAX(CumNo!AI$2:AI$114))</f>
        <v>0.84844418483494621</v>
      </c>
      <c r="AJ88" s="4">
        <f>IF(CumNo!AJ88=ISBLANK(value),"FALSE",CumNo!AJ88/MAX(CumNo!AJ$2:AJ$114))</f>
        <v>0.73801929475037542</v>
      </c>
    </row>
    <row r="89" spans="1:36" x14ac:dyDescent="0.25">
      <c r="A89" s="1">
        <v>44404</v>
      </c>
      <c r="B89" s="3">
        <v>208</v>
      </c>
      <c r="C89" s="4">
        <f>IF(CumNo!C89=ISBLANK(value),"FALSE",CumNo!C89/MAX(CumNo!C$2:C$114))</f>
        <v>0.85307301094733212</v>
      </c>
      <c r="D89" s="4">
        <f>IF(CumNo!D89=ISBLANK(value),"FALSE",CumNo!D89/MAX(CumNo!D$2:D$114))</f>
        <v>0.85885782681345768</v>
      </c>
      <c r="E89" s="4">
        <f>IF(CumNo!E89=ISBLANK(value),"FALSE",CumNo!E89/MAX(CumNo!E$2:E$114))</f>
        <v>0.99750712830957233</v>
      </c>
      <c r="F89" s="4">
        <f>IF(CumNo!F89=ISBLANK(value),"FALSE",CumNo!F89/MAX(CumNo!F$2:F$114))</f>
        <v>1</v>
      </c>
      <c r="G89" s="4">
        <f>IF(CumNo!G89=ISBLANK(value),"FALSE",CumNo!G89/MAX(CumNo!G$2:G$114))</f>
        <v>0.9042263432942802</v>
      </c>
      <c r="H89" s="4">
        <f>IF(CumNo!H89=ISBLANK(value),"FALSE",CumNo!H89/MAX(CumNo!H$2:H$114))</f>
        <v>0.81817742714538721</v>
      </c>
      <c r="I89" s="4">
        <f>IF(CumNo!I89=ISBLANK(value),"FALSE",CumNo!I89/MAX(CumNo!I$2:I$114))</f>
        <v>0.87307172227281504</v>
      </c>
      <c r="J89" s="4">
        <f>IF(CumNo!J89=ISBLANK(value),"FALSE",CumNo!J89/MAX(CumNo!J$2:J$114))</f>
        <v>0.85140004238984524</v>
      </c>
      <c r="K89" s="4">
        <f>IF(CumNo!K89=ISBLANK(value),"FALSE",CumNo!K89/MAX(CumNo!K$2:K$114))</f>
        <v>0.85733405147790887</v>
      </c>
      <c r="L89" s="4">
        <f>IF(CumNo!L89=ISBLANK(value),"FALSE",CumNo!L89/MAX(CumNo!L$2:L$114))</f>
        <v>0.85931034482758617</v>
      </c>
      <c r="M89" s="4">
        <f>IF(CumNo!M89=ISBLANK(value),"FALSE",CumNo!M89/MAX(CumNo!M$2:M$114))</f>
        <v>0.86554821350848732</v>
      </c>
      <c r="N89" s="4">
        <f>IF(CumNo!N89=ISBLANK(value),"FALSE",CumNo!N89/MAX(CumNo!N$2:N$114))</f>
        <v>0.8510009099181074</v>
      </c>
      <c r="O89" s="4">
        <f>IF(CumNo!O89=ISBLANK(value),"FALSE",CumNo!O89/MAX(CumNo!O$2:O$114))</f>
        <v>0.85907493863406648</v>
      </c>
      <c r="P89" s="4">
        <f>IF(CumNo!P89=ISBLANK(value),"FALSE",CumNo!P89/MAX(CumNo!P$2:P$114))</f>
        <v>0.90171379321775447</v>
      </c>
      <c r="Q89" s="4">
        <f>IF(CumNo!Q89=ISBLANK(value),"FALSE",CumNo!Q89/MAX(CumNo!Q$2:Q$114))</f>
        <v>0.92514504238582007</v>
      </c>
      <c r="R89" s="4">
        <f>IF(CumNo!R89=ISBLANK(value),"FALSE",CumNo!R89/MAX(CumNo!R$2:R$114))</f>
        <v>0.83432902362906824</v>
      </c>
      <c r="S89" s="4">
        <f>IF(CumNo!S89=ISBLANK(value),"FALSE",CumNo!S89/MAX(CumNo!S$2:S$114))</f>
        <v>0.91952031055039507</v>
      </c>
      <c r="T89" s="4">
        <f>IF(CumNo!T89=ISBLANK(value),"FALSE",CumNo!T89/MAX(CumNo!T$2:T$114))</f>
        <v>0.98107587700824361</v>
      </c>
      <c r="U89" s="4">
        <f>IF(CumNo!U89=ISBLANK(value),"FALSE",CumNo!U89/MAX(CumNo!U$2:U$114))</f>
        <v>0.71554271673805492</v>
      </c>
      <c r="V89" s="4">
        <f>IF(CumNo!V89=ISBLANK(value),"FALSE",CumNo!V89/MAX(CumNo!V$2:V$114))</f>
        <v>0.68756775999611641</v>
      </c>
      <c r="W89" s="4" t="str">
        <f>IF(CumNo!W89=ISBLANK(value),"FALSE",CumNo!W89/MAX(CumNo!W$2:W$114))</f>
        <v>FALSE</v>
      </c>
      <c r="X89" s="4">
        <f>IF(CumNo!X89=ISBLANK(value),"FALSE",CumNo!X89/MAX(CumNo!X$2:X$114))</f>
        <v>0.94131659500470466</v>
      </c>
      <c r="Y89" s="4">
        <f>IF(CumNo!Y89=ISBLANK(value),"FALSE",CumNo!Y89/MAX(CumNo!Y$2:Y$114))</f>
        <v>0.96452270135890394</v>
      </c>
      <c r="Z89" s="4">
        <f>IF(CumNo!Z89=ISBLANK(value),"FALSE",CumNo!Z89/MAX(CumNo!Z$2:Z$114))</f>
        <v>0.91659161913656428</v>
      </c>
      <c r="AA89" s="4">
        <f>IF(CumNo!AA89=ISBLANK(value),"FALSE",CumNo!AA89/MAX(CumNo!AA$2:AA$114))</f>
        <v>0.78899758241406359</v>
      </c>
      <c r="AB89" s="4">
        <f>IF(CumNo!AB89=ISBLANK(value),"FALSE",CumNo!AB89/MAX(CumNo!AB$2:AB$114))</f>
        <v>0.94988506908484682</v>
      </c>
      <c r="AC89" s="4">
        <f>IF(CumNo!AC89=ISBLANK(value),"FALSE",CumNo!AC89/MAX(CumNo!AC$2:AC$114))</f>
        <v>0.90133405829465796</v>
      </c>
      <c r="AD89" s="4">
        <f>IF(CumNo!AD89=ISBLANK(value),"FALSE",CumNo!AD89/MAX(CumNo!AD$2:AD$114))</f>
        <v>0.82523424437129966</v>
      </c>
      <c r="AE89" s="4">
        <f>IF(CumNo!AE89=ISBLANK(value),"FALSE",CumNo!AE89/MAX(CumNo!AE$2:AE$114))</f>
        <v>0.86048151150904151</v>
      </c>
      <c r="AF89" s="4">
        <f>IF(CumNo!AF89=ISBLANK(value),"FALSE",CumNo!AF89/MAX(CumNo!AF$2:AF$114))</f>
        <v>0.77550169059851581</v>
      </c>
      <c r="AG89" s="4">
        <f>IF(CumNo!AG89=ISBLANK(value),"FALSE",CumNo!AG89/MAX(CumNo!AG$2:AG$114))</f>
        <v>0.82013930497303777</v>
      </c>
      <c r="AH89" s="4">
        <f>IF(CumNo!AH89=ISBLANK(value),"FALSE",CumNo!AH89/MAX(CumNo!AH$2:AH$114))</f>
        <v>0.75308148352405901</v>
      </c>
      <c r="AI89" s="4">
        <f>IF(CumNo!AI89=ISBLANK(value),"FALSE",CumNo!AI89/MAX(CumNo!AI$2:AI$114))</f>
        <v>0.87531376789858395</v>
      </c>
      <c r="AJ89" s="4">
        <f>IF(CumNo!AJ89=ISBLANK(value),"FALSE",CumNo!AJ89/MAX(CumNo!AJ$2:AJ$114))</f>
        <v>0.76335960272050096</v>
      </c>
    </row>
    <row r="90" spans="1:36" x14ac:dyDescent="0.25">
      <c r="A90" s="1">
        <v>44405</v>
      </c>
      <c r="B90" s="3">
        <v>209</v>
      </c>
      <c r="C90" s="4">
        <f>IF(CumNo!C90=ISBLANK(value),"FALSE",CumNo!C90/MAX(CumNo!C$2:C$114))</f>
        <v>0.87705801224032409</v>
      </c>
      <c r="D90" s="4">
        <f>IF(CumNo!D90=ISBLANK(value),"FALSE",CumNo!D90/MAX(CumNo!D$2:D$114))</f>
        <v>0.88572342770463242</v>
      </c>
      <c r="E90" s="4">
        <f>IF(CumNo!E90=ISBLANK(value),"FALSE",CumNo!E90/MAX(CumNo!E$2:E$114))</f>
        <v>1</v>
      </c>
      <c r="F90" s="4" t="str">
        <f>IF(CumNo!F90=ISBLANK(value),"FALSE",CumNo!F90/MAX(CumNo!F$2:F$114))</f>
        <v>FALSE</v>
      </c>
      <c r="G90" s="4">
        <f>IF(CumNo!G90=ISBLANK(value),"FALSE",CumNo!G90/MAX(CumNo!G$2:G$114))</f>
        <v>0.91069031577026838</v>
      </c>
      <c r="H90" s="4">
        <f>IF(CumNo!H90=ISBLANK(value),"FALSE",CumNo!H90/MAX(CumNo!H$2:H$114))</f>
        <v>0.85783287715343748</v>
      </c>
      <c r="I90" s="4">
        <f>IF(CumNo!I90=ISBLANK(value),"FALSE",CumNo!I90/MAX(CumNo!I$2:I$114))</f>
        <v>0.91148549824764746</v>
      </c>
      <c r="J90" s="4">
        <f>IF(CumNo!J90=ISBLANK(value),"FALSE",CumNo!J90/MAX(CumNo!J$2:J$114))</f>
        <v>0.86962767585898315</v>
      </c>
      <c r="K90" s="4">
        <f>IF(CumNo!K90=ISBLANK(value),"FALSE",CumNo!K90/MAX(CumNo!K$2:K$114))</f>
        <v>0.86941193752142187</v>
      </c>
      <c r="L90" s="4">
        <f>IF(CumNo!L90=ISBLANK(value),"FALSE",CumNo!L90/MAX(CumNo!L$2:L$114))</f>
        <v>0.8873008323424495</v>
      </c>
      <c r="M90" s="4">
        <f>IF(CumNo!M90=ISBLANK(value),"FALSE",CumNo!M90/MAX(CumNo!M$2:M$114))</f>
        <v>0.88699402524433191</v>
      </c>
      <c r="N90" s="4">
        <f>IF(CumNo!N90=ISBLANK(value),"FALSE",CumNo!N90/MAX(CumNo!N$2:N$114))</f>
        <v>0.87560119589236973</v>
      </c>
      <c r="O90" s="4">
        <f>IF(CumNo!O90=ISBLANK(value),"FALSE",CumNo!O90/MAX(CumNo!O$2:O$114))</f>
        <v>0.89688116667468831</v>
      </c>
      <c r="P90" s="4">
        <f>IF(CumNo!P90=ISBLANK(value),"FALSE",CumNo!P90/MAX(CumNo!P$2:P$114))</f>
        <v>0.91091258660125307</v>
      </c>
      <c r="Q90" s="4">
        <f>IF(CumNo!Q90=ISBLANK(value),"FALSE",CumNo!Q90/MAX(CumNo!Q$2:Q$114))</f>
        <v>0.92614834309976302</v>
      </c>
      <c r="R90" s="4">
        <f>IF(CumNo!R90=ISBLANK(value),"FALSE",CumNo!R90/MAX(CumNo!R$2:R$114))</f>
        <v>0.84707980383415071</v>
      </c>
      <c r="S90" s="4">
        <f>IF(CumNo!S90=ISBLANK(value),"FALSE",CumNo!S90/MAX(CumNo!S$2:S$114))</f>
        <v>0.92159988908914459</v>
      </c>
      <c r="T90" s="4">
        <f>IF(CumNo!T90=ISBLANK(value),"FALSE",CumNo!T90/MAX(CumNo!T$2:T$114))</f>
        <v>0.98849208736987781</v>
      </c>
      <c r="U90" s="4">
        <f>IF(CumNo!U90=ISBLANK(value),"FALSE",CumNo!U90/MAX(CumNo!U$2:U$114))</f>
        <v>0.72571415922347293</v>
      </c>
      <c r="V90" s="4">
        <f>IF(CumNo!V90=ISBLANK(value),"FALSE",CumNo!V90/MAX(CumNo!V$2:V$114))</f>
        <v>0.72062654735513521</v>
      </c>
      <c r="W90" s="4" t="str">
        <f>IF(CumNo!W90=ISBLANK(value),"FALSE",CumNo!W90/MAX(CumNo!W$2:W$114))</f>
        <v>FALSE</v>
      </c>
      <c r="X90" s="4">
        <f>IF(CumNo!X90=ISBLANK(value),"FALSE",CumNo!X90/MAX(CumNo!X$2:X$114))</f>
        <v>0.94611655689086338</v>
      </c>
      <c r="Y90" s="4">
        <f>IF(CumNo!Y90=ISBLANK(value),"FALSE",CumNo!Y90/MAX(CumNo!Y$2:Y$114))</f>
        <v>0.97364436718443337</v>
      </c>
      <c r="Z90" s="4">
        <f>IF(CumNo!Z90=ISBLANK(value),"FALSE",CumNo!Z90/MAX(CumNo!Z$2:Z$114))</f>
        <v>0.92067198114361315</v>
      </c>
      <c r="AA90" s="4">
        <f>IF(CumNo!AA90=ISBLANK(value),"FALSE",CumNo!AA90/MAX(CumNo!AA$2:AA$114))</f>
        <v>0.8252613714596776</v>
      </c>
      <c r="AB90" s="4">
        <f>IF(CumNo!AB90=ISBLANK(value),"FALSE",CumNo!AB90/MAX(CumNo!AB$2:AB$114))</f>
        <v>0.96860238955265354</v>
      </c>
      <c r="AC90" s="4">
        <f>IF(CumNo!AC90=ISBLANK(value),"FALSE",CumNo!AC90/MAX(CumNo!AC$2:AC$114))</f>
        <v>0.90470318659339377</v>
      </c>
      <c r="AD90" s="4">
        <f>IF(CumNo!AD90=ISBLANK(value),"FALSE",CumNo!AD90/MAX(CumNo!AD$2:AD$114))</f>
        <v>0.84098724406633507</v>
      </c>
      <c r="AE90" s="4">
        <f>IF(CumNo!AE90=ISBLANK(value),"FALSE",CumNo!AE90/MAX(CumNo!AE$2:AE$114))</f>
        <v>0.86659734216926931</v>
      </c>
      <c r="AF90" s="4">
        <f>IF(CumNo!AF90=ISBLANK(value),"FALSE",CumNo!AF90/MAX(CumNo!AF$2:AF$114))</f>
        <v>0.79335177622623287</v>
      </c>
      <c r="AG90" s="4">
        <f>IF(CumNo!AG90=ISBLANK(value),"FALSE",CumNo!AG90/MAX(CumNo!AG$2:AG$114))</f>
        <v>0.88106650689035348</v>
      </c>
      <c r="AH90" s="4">
        <f>IF(CumNo!AH90=ISBLANK(value),"FALSE",CumNo!AH90/MAX(CumNo!AH$2:AH$114))</f>
        <v>0.774438163518544</v>
      </c>
      <c r="AI90" s="4">
        <f>IF(CumNo!AI90=ISBLANK(value),"FALSE",CumNo!AI90/MAX(CumNo!AI$2:AI$114))</f>
        <v>0.89858390035205149</v>
      </c>
      <c r="AJ90" s="4">
        <f>IF(CumNo!AJ90=ISBLANK(value),"FALSE",CumNo!AJ90/MAX(CumNo!AJ$2:AJ$114))</f>
        <v>0.7833806051446125</v>
      </c>
    </row>
    <row r="91" spans="1:36" x14ac:dyDescent="0.25">
      <c r="A91" s="1">
        <v>44406</v>
      </c>
      <c r="B91" s="3">
        <v>210</v>
      </c>
      <c r="C91" s="4">
        <f>IF(CumNo!C91=ISBLANK(value),"FALSE",CumNo!C91/MAX(CumNo!C$2:C$114))</f>
        <v>0.8974872855788294</v>
      </c>
      <c r="D91" s="4">
        <f>IF(CumNo!D91=ISBLANK(value),"FALSE",CumNo!D91/MAX(CumNo!D$2:D$114))</f>
        <v>0.9053245321925032</v>
      </c>
      <c r="E91" s="4" t="str">
        <f>IF(CumNo!E91=ISBLANK(value),"FALSE",CumNo!E91/MAX(CumNo!E$2:E$114))</f>
        <v>FALSE</v>
      </c>
      <c r="F91" s="4" t="str">
        <f>IF(CumNo!F91=ISBLANK(value),"FALSE",CumNo!F91/MAX(CumNo!F$2:F$114))</f>
        <v>FALSE</v>
      </c>
      <c r="G91" s="4">
        <f>IF(CumNo!G91=ISBLANK(value),"FALSE",CumNo!G91/MAX(CumNo!G$2:G$114))</f>
        <v>0.92316213363220523</v>
      </c>
      <c r="H91" s="4">
        <f>IF(CumNo!H91=ISBLANK(value),"FALSE",CumNo!H91/MAX(CumNo!H$2:H$114))</f>
        <v>0.86659153115440346</v>
      </c>
      <c r="I91" s="4">
        <f>IF(CumNo!I91=ISBLANK(value),"FALSE",CumNo!I91/MAX(CumNo!I$2:I$114))</f>
        <v>0.91827413969147553</v>
      </c>
      <c r="J91" s="4">
        <f>IF(CumNo!J91=ISBLANK(value),"FALSE",CumNo!J91/MAX(CumNo!J$2:J$114))</f>
        <v>0.88860890657749103</v>
      </c>
      <c r="K91" s="4">
        <f>IF(CumNo!K91=ISBLANK(value),"FALSE",CumNo!K91/MAX(CumNo!K$2:K$114))</f>
        <v>0.87895999608284781</v>
      </c>
      <c r="L91" s="4">
        <f>IF(CumNo!L91=ISBLANK(value),"FALSE",CumNo!L91/MAX(CumNo!L$2:L$114))</f>
        <v>0.90249702734839476</v>
      </c>
      <c r="M91" s="4">
        <f>IF(CumNo!M91=ISBLANK(value),"FALSE",CumNo!M91/MAX(CumNo!M$2:M$114))</f>
        <v>0.9068769042060697</v>
      </c>
      <c r="N91" s="4">
        <f>IF(CumNo!N91=ISBLANK(value),"FALSE",CumNo!N91/MAX(CumNo!N$2:N$114))</f>
        <v>0.88444040036396721</v>
      </c>
      <c r="O91" s="4">
        <f>IF(CumNo!O91=ISBLANK(value),"FALSE",CumNo!O91/MAX(CumNo!O$2:O$114))</f>
        <v>0.9109111036241998</v>
      </c>
      <c r="P91" s="4">
        <f>IF(CumNo!P91=ISBLANK(value),"FALSE",CumNo!P91/MAX(CumNo!P$2:P$114))</f>
        <v>0.92289587960354025</v>
      </c>
      <c r="Q91" s="4">
        <f>IF(CumNo!Q91=ISBLANK(value),"FALSE",CumNo!Q91/MAX(CumNo!Q$2:Q$114))</f>
        <v>0.92957992235324904</v>
      </c>
      <c r="R91" s="4">
        <f>IF(CumNo!R91=ISBLANK(value),"FALSE",CumNo!R91/MAX(CumNo!R$2:R$114))</f>
        <v>0.85626393223361574</v>
      </c>
      <c r="S91" s="4">
        <f>IF(CumNo!S91=ISBLANK(value),"FALSE",CumNo!S91/MAX(CumNo!S$2:S$114))</f>
        <v>0.9396691159480568</v>
      </c>
      <c r="T91" s="4">
        <f>IF(CumNo!T91=ISBLANK(value),"FALSE",CumNo!T91/MAX(CumNo!T$2:T$114))</f>
        <v>0.99113965942595827</v>
      </c>
      <c r="U91" s="4">
        <f>IF(CumNo!U91=ISBLANK(value),"FALSE",CumNo!U91/MAX(CumNo!U$2:U$114))</f>
        <v>0.75070558156522893</v>
      </c>
      <c r="V91" s="4">
        <f>IF(CumNo!V91=ISBLANK(value),"FALSE",CumNo!V91/MAX(CumNo!V$2:V$114))</f>
        <v>0.72889528956779237</v>
      </c>
      <c r="W91" s="4" t="str">
        <f>IF(CumNo!W91=ISBLANK(value),"FALSE",CumNo!W91/MAX(CumNo!W$2:W$114))</f>
        <v>FALSE</v>
      </c>
      <c r="X91" s="4">
        <f>IF(CumNo!X91=ISBLANK(value),"FALSE",CumNo!X91/MAX(CumNo!X$2:X$114))</f>
        <v>0.9538822520515966</v>
      </c>
      <c r="Y91" s="4">
        <f>IF(CumNo!Y91=ISBLANK(value),"FALSE",CumNo!Y91/MAX(CumNo!Y$2:Y$114))</f>
        <v>0.9833267911549749</v>
      </c>
      <c r="Z91" s="4">
        <f>IF(CumNo!Z91=ISBLANK(value),"FALSE",CumNo!Z91/MAX(CumNo!Z$2:Z$114))</f>
        <v>0.93618180403144213</v>
      </c>
      <c r="AA91" s="4">
        <f>IF(CumNo!AA91=ISBLANK(value),"FALSE",CumNo!AA91/MAX(CumNo!AA$2:AA$114))</f>
        <v>0.86605613282313199</v>
      </c>
      <c r="AB91" s="4">
        <f>IF(CumNo!AB91=ISBLANK(value),"FALSE",CumNo!AB91/MAX(CumNo!AB$2:AB$114))</f>
        <v>0.97889986275648955</v>
      </c>
      <c r="AC91" s="4">
        <f>IF(CumNo!AC91=ISBLANK(value),"FALSE",CumNo!AC91/MAX(CumNo!AC$2:AC$114))</f>
        <v>0.92804435209818048</v>
      </c>
      <c r="AD91" s="4">
        <f>IF(CumNo!AD91=ISBLANK(value),"FALSE",CumNo!AD91/MAX(CumNo!AD$2:AD$114))</f>
        <v>0.86199825434048771</v>
      </c>
      <c r="AE91" s="4">
        <f>IF(CumNo!AE91=ISBLANK(value),"FALSE",CumNo!AE91/MAX(CumNo!AE$2:AE$114))</f>
        <v>0.8723783002573231</v>
      </c>
      <c r="AF91" s="4">
        <f>IF(CumNo!AF91=ISBLANK(value),"FALSE",CumNo!AF91/MAX(CumNo!AF$2:AF$114))</f>
        <v>0.81577965134150088</v>
      </c>
      <c r="AG91" s="4">
        <f>IF(CumNo!AG91=ISBLANK(value),"FALSE",CumNo!AG91/MAX(CumNo!AG$2:AG$114))</f>
        <v>0.89941581785500302</v>
      </c>
      <c r="AH91" s="4">
        <f>IF(CumNo!AH91=ISBLANK(value),"FALSE",CumNo!AH91/MAX(CumNo!AH$2:AH$114))</f>
        <v>0.78909416793051146</v>
      </c>
      <c r="AI91" s="4">
        <f>IF(CumNo!AI91=ISBLANK(value),"FALSE",CumNo!AI91/MAX(CumNo!AI$2:AI$114))</f>
        <v>0.91827036925942884</v>
      </c>
      <c r="AJ91" s="4">
        <f>IF(CumNo!AJ91=ISBLANK(value),"FALSE",CumNo!AJ91/MAX(CumNo!AJ$2:AJ$114))</f>
        <v>0.79194841647610725</v>
      </c>
    </row>
    <row r="92" spans="1:36" x14ac:dyDescent="0.25">
      <c r="A92" s="1">
        <v>44407</v>
      </c>
      <c r="B92" s="3">
        <v>211</v>
      </c>
      <c r="C92" s="4">
        <f>IF(CumNo!C92=ISBLANK(value),"FALSE",CumNo!C92/MAX(CumNo!C$2:C$114))</f>
        <v>0.92063184208257909</v>
      </c>
      <c r="D92" s="4">
        <f>IF(CumNo!D92=ISBLANK(value),"FALSE",CumNo!D92/MAX(CumNo!D$2:D$114))</f>
        <v>0.9109299266439923</v>
      </c>
      <c r="E92" s="4" t="str">
        <f>IF(CumNo!E92=ISBLANK(value),"FALSE",CumNo!E92/MAX(CumNo!E$2:E$114))</f>
        <v>FALSE</v>
      </c>
      <c r="F92" s="4" t="str">
        <f>IF(CumNo!F92=ISBLANK(value),"FALSE",CumNo!F92/MAX(CumNo!F$2:F$114))</f>
        <v>FALSE</v>
      </c>
      <c r="G92" s="4">
        <f>IF(CumNo!G92=ISBLANK(value),"FALSE",CumNo!G92/MAX(CumNo!G$2:G$114))</f>
        <v>0.9271890842271252</v>
      </c>
      <c r="H92" s="4">
        <f>IF(CumNo!H92=ISBLANK(value),"FALSE",CumNo!H92/MAX(CumNo!H$2:H$114))</f>
        <v>0.86977942360328453</v>
      </c>
      <c r="I92" s="4">
        <f>IF(CumNo!I92=ISBLANK(value),"FALSE",CumNo!I92/MAX(CumNo!I$2:I$114))</f>
        <v>0.95136186770428011</v>
      </c>
      <c r="J92" s="4">
        <f>IF(CumNo!J92=ISBLANK(value),"FALSE",CumNo!J92/MAX(CumNo!J$2:J$114))</f>
        <v>0.93210559781456803</v>
      </c>
      <c r="K92" s="4">
        <f>IF(CumNo!K92=ISBLANK(value),"FALSE",CumNo!K92/MAX(CumNo!K$2:K$114))</f>
        <v>0.88021674909007819</v>
      </c>
      <c r="L92" s="4">
        <f>IF(CumNo!L92=ISBLANK(value),"FALSE",CumNo!L92/MAX(CumNo!L$2:L$114))</f>
        <v>0.92292508917954819</v>
      </c>
      <c r="M92" s="4">
        <f>IF(CumNo!M92=ISBLANK(value),"FALSE",CumNo!M92/MAX(CumNo!M$2:M$114))</f>
        <v>0.91773829778815341</v>
      </c>
      <c r="N92" s="4">
        <f>IF(CumNo!N92=ISBLANK(value),"FALSE",CumNo!N92/MAX(CumNo!N$2:N$114))</f>
        <v>0.88799883010529057</v>
      </c>
      <c r="O92" s="4">
        <f>IF(CumNo!O92=ISBLANK(value),"FALSE",CumNo!O92/MAX(CumNo!O$2:O$114))</f>
        <v>0.93572219280935653</v>
      </c>
      <c r="P92" s="4">
        <f>IF(CumNo!P92=ISBLANK(value),"FALSE",CumNo!P92/MAX(CumNo!P$2:P$114))</f>
        <v>0.94472436768654489</v>
      </c>
      <c r="Q92" s="4">
        <f>IF(CumNo!Q92=ISBLANK(value),"FALSE",CumNo!Q92/MAX(CumNo!Q$2:Q$114))</f>
        <v>0.94569089613656521</v>
      </c>
      <c r="R92" s="4">
        <f>IF(CumNo!R92=ISBLANK(value),"FALSE",CumNo!R92/MAX(CumNo!R$2:R$114))</f>
        <v>0.86338609005795808</v>
      </c>
      <c r="S92" s="4">
        <f>IF(CumNo!S92=ISBLANK(value),"FALSE",CumNo!S92/MAX(CumNo!S$2:S$114))</f>
        <v>0.94144831092009795</v>
      </c>
      <c r="T92" s="4">
        <f>IF(CumNo!T92=ISBLANK(value),"FALSE",CumNo!T92/MAX(CumNo!T$2:T$114))</f>
        <v>0.99312533846801854</v>
      </c>
      <c r="U92" s="4">
        <f>IF(CumNo!U92=ISBLANK(value),"FALSE",CumNo!U92/MAX(CumNo!U$2:U$114))</f>
        <v>0.77525428606213542</v>
      </c>
      <c r="V92" s="4">
        <f>IF(CumNo!V92=ISBLANK(value),"FALSE",CumNo!V92/MAX(CumNo!V$2:V$114))</f>
        <v>0.77347529895305744</v>
      </c>
      <c r="W92" s="4" t="str">
        <f>IF(CumNo!W92=ISBLANK(value),"FALSE",CumNo!W92/MAX(CumNo!W$2:W$114))</f>
        <v>FALSE</v>
      </c>
      <c r="X92" s="4">
        <f>IF(CumNo!X92=ISBLANK(value),"FALSE",CumNo!X92/MAX(CumNo!X$2:X$114))</f>
        <v>0.95701473338176968</v>
      </c>
      <c r="Y92" s="4">
        <f>IF(CumNo!Y92=ISBLANK(value),"FALSE",CumNo!Y92/MAX(CumNo!Y$2:Y$114))</f>
        <v>0.9912895568141461</v>
      </c>
      <c r="Z92" s="4">
        <f>IF(CumNo!Z92=ISBLANK(value),"FALSE",CumNo!Z92/MAX(CumNo!Z$2:Z$114))</f>
        <v>0.94439811880857871</v>
      </c>
      <c r="AA92" s="4">
        <f>IF(CumNo!AA92=ISBLANK(value),"FALSE",CumNo!AA92/MAX(CumNo!AA$2:AA$114))</f>
        <v>0.87635088618133494</v>
      </c>
      <c r="AB92" s="4">
        <f>IF(CumNo!AB92=ISBLANK(value),"FALSE",CumNo!AB92/MAX(CumNo!AB$2:AB$114))</f>
        <v>0.98262985509442857</v>
      </c>
      <c r="AC92" s="4">
        <f>IF(CumNo!AC92=ISBLANK(value),"FALSE",CumNo!AC92/MAX(CumNo!AC$2:AC$114))</f>
        <v>0.92844243353981781</v>
      </c>
      <c r="AD92" s="4">
        <f>IF(CumNo!AD92=ISBLANK(value),"FALSE",CumNo!AD92/MAX(CumNo!AD$2:AD$114))</f>
        <v>0.88466027993648322</v>
      </c>
      <c r="AE92" s="4">
        <f>IF(CumNo!AE92=ISBLANK(value),"FALSE",CumNo!AE92/MAX(CumNo!AE$2:AE$114))</f>
        <v>0.87780676090098342</v>
      </c>
      <c r="AF92" s="4">
        <f>IF(CumNo!AF92=ISBLANK(value),"FALSE",CumNo!AF92/MAX(CumNo!AF$2:AF$114))</f>
        <v>0.84368550476441395</v>
      </c>
      <c r="AG92" s="4">
        <f>IF(CumNo!AG92=ISBLANK(value),"FALSE",CumNo!AG92/MAX(CumNo!AG$2:AG$114))</f>
        <v>0.9234571599760335</v>
      </c>
      <c r="AH92" s="4">
        <f>IF(CumNo!AH92=ISBLANK(value),"FALSE",CumNo!AH92/MAX(CumNo!AH$2:AH$114))</f>
        <v>0.80022059837308701</v>
      </c>
      <c r="AI92" s="4">
        <f>IF(CumNo!AI92=ISBLANK(value),"FALSE",CumNo!AI92/MAX(CumNo!AI$2:AI$114))</f>
        <v>0.93661493772003224</v>
      </c>
      <c r="AJ92" s="4">
        <f>IF(CumNo!AJ92=ISBLANK(value),"FALSE",CumNo!AJ92/MAX(CumNo!AJ$2:AJ$114))</f>
        <v>0.82493399939151857</v>
      </c>
    </row>
    <row r="93" spans="1:36" x14ac:dyDescent="0.25">
      <c r="A93" s="1">
        <v>44408</v>
      </c>
      <c r="B93" s="3">
        <v>212</v>
      </c>
      <c r="C93" s="4">
        <f>IF(CumNo!C93=ISBLANK(value),"FALSE",CumNo!C93/MAX(CumNo!C$2:C$114))</f>
        <v>0.92875614171192133</v>
      </c>
      <c r="D93" s="4">
        <f>IF(CumNo!D93=ISBLANK(value),"FALSE",CumNo!D93/MAX(CumNo!D$2:D$114))</f>
        <v>0.91635756017207259</v>
      </c>
      <c r="E93" s="4" t="str">
        <f>IF(CumNo!E93=ISBLANK(value),"FALSE",CumNo!E93/MAX(CumNo!E$2:E$114))</f>
        <v>FALSE</v>
      </c>
      <c r="F93" s="4" t="str">
        <f>IF(CumNo!F93=ISBLANK(value),"FALSE",CumNo!F93/MAX(CumNo!F$2:F$114))</f>
        <v>FALSE</v>
      </c>
      <c r="G93" s="4">
        <f>IF(CumNo!G93=ISBLANK(value),"FALSE",CumNo!G93/MAX(CumNo!G$2:G$114))</f>
        <v>0.95141594880950831</v>
      </c>
      <c r="H93" s="4">
        <f>IF(CumNo!H93=ISBLANK(value),"FALSE",CumNo!H93/MAX(CumNo!H$2:H$114))</f>
        <v>0.88837546288842373</v>
      </c>
      <c r="I93" s="4">
        <f>IF(CumNo!I93=ISBLANK(value),"FALSE",CumNo!I93/MAX(CumNo!I$2:I$114))</f>
        <v>0.95657753125258715</v>
      </c>
      <c r="J93" s="4">
        <f>IF(CumNo!J93=ISBLANK(value),"FALSE",CumNo!J93/MAX(CumNo!J$2:J$114))</f>
        <v>0.96272048607022587</v>
      </c>
      <c r="K93" s="4">
        <f>IF(CumNo!K93=ISBLANK(value),"FALSE",CumNo!K93/MAX(CumNo!K$2:K$114))</f>
        <v>0.89459596206890923</v>
      </c>
      <c r="L93" s="4">
        <f>IF(CumNo!L93=ISBLANK(value),"FALSE",CumNo!L93/MAX(CumNo!L$2:L$114))</f>
        <v>0.9345541022592152</v>
      </c>
      <c r="M93" s="4">
        <f>IF(CumNo!M93=ISBLANK(value),"FALSE",CumNo!M93/MAX(CumNo!M$2:M$114))</f>
        <v>0.93063743916432562</v>
      </c>
      <c r="N93" s="4">
        <f>IF(CumNo!N93=ISBLANK(value),"FALSE",CumNo!N93/MAX(CumNo!N$2:N$114))</f>
        <v>0.89399454049135574</v>
      </c>
      <c r="O93" s="4">
        <f>IF(CumNo!O93=ISBLANK(value),"FALSE",CumNo!O93/MAX(CumNo!O$2:O$114))</f>
        <v>0.9398132550416326</v>
      </c>
      <c r="P93" s="4">
        <f>IF(CumNo!P93=ISBLANK(value),"FALSE",CumNo!P93/MAX(CumNo!P$2:P$114))</f>
        <v>0.95030994132661517</v>
      </c>
      <c r="Q93" s="4">
        <f>IF(CumNo!Q93=ISBLANK(value),"FALSE",CumNo!Q93/MAX(CumNo!Q$2:Q$114))</f>
        <v>0.94881712299885135</v>
      </c>
      <c r="R93" s="4">
        <f>IF(CumNo!R93=ISBLANK(value),"FALSE",CumNo!R93/MAX(CumNo!R$2:R$114))</f>
        <v>0.89673428444048153</v>
      </c>
      <c r="S93" s="4">
        <f>IF(CumNo!S93=ISBLANK(value),"FALSE",CumNo!S93/MAX(CumNo!S$2:S$114))</f>
        <v>0.94357410231526406</v>
      </c>
      <c r="T93" s="4">
        <f>IF(CumNo!T93=ISBLANK(value),"FALSE",CumNo!T93/MAX(CumNo!T$2:T$114))</f>
        <v>1</v>
      </c>
      <c r="U93" s="4">
        <f>IF(CumNo!U93=ISBLANK(value),"FALSE",CumNo!U93/MAX(CumNo!U$2:U$114))</f>
        <v>0.78799349204768077</v>
      </c>
      <c r="V93" s="4">
        <f>IF(CumNo!V93=ISBLANK(value),"FALSE",CumNo!V93/MAX(CumNo!V$2:V$114))</f>
        <v>0.79357271153254905</v>
      </c>
      <c r="W93" s="4" t="str">
        <f>IF(CumNo!W93=ISBLANK(value),"FALSE",CumNo!W93/MAX(CumNo!W$2:W$114))</f>
        <v>FALSE</v>
      </c>
      <c r="X93" s="4">
        <f>IF(CumNo!X93=ISBLANK(value),"FALSE",CumNo!X93/MAX(CumNo!X$2:X$114))</f>
        <v>0.95813432746936</v>
      </c>
      <c r="Y93" s="4">
        <f>IF(CumNo!Y93=ISBLANK(value),"FALSE",CumNo!Y93/MAX(CumNo!Y$2:Y$114))</f>
        <v>0.99196246658816056</v>
      </c>
      <c r="Z93" s="4">
        <f>IF(CumNo!Z93=ISBLANK(value),"FALSE",CumNo!Z93/MAX(CumNo!Z$2:Z$114))</f>
        <v>0.95010173109636098</v>
      </c>
      <c r="AA93" s="4">
        <f>IF(CumNo!AA93=ISBLANK(value),"FALSE",CumNo!AA93/MAX(CumNo!AA$2:AA$114))</f>
        <v>0.89479498551049486</v>
      </c>
      <c r="AB93" s="4">
        <f>IF(CumNo!AB93=ISBLANK(value),"FALSE",CumNo!AB93/MAX(CumNo!AB$2:AB$114))</f>
        <v>0.99288522906194476</v>
      </c>
      <c r="AC93" s="4">
        <f>IF(CumNo!AC93=ISBLANK(value),"FALSE",CumNo!AC93/MAX(CumNo!AC$2:AC$114))</f>
        <v>0.93600598093092802</v>
      </c>
      <c r="AD93" s="4">
        <f>IF(CumNo!AD93=ISBLANK(value),"FALSE",CumNo!AD93/MAX(CumNo!AD$2:AD$114))</f>
        <v>0.92581998674981336</v>
      </c>
      <c r="AE93" s="4">
        <f>IF(CumNo!AE93=ISBLANK(value),"FALSE",CumNo!AE93/MAX(CumNo!AE$2:AE$114))</f>
        <v>0.88288272410025026</v>
      </c>
      <c r="AF93" s="4">
        <f>IF(CumNo!AF93=ISBLANK(value),"FALSE",CumNo!AF93/MAX(CumNo!AF$2:AF$114))</f>
        <v>0.86018530716199004</v>
      </c>
      <c r="AG93" s="4">
        <f>IF(CumNo!AG93=ISBLANK(value),"FALSE",CumNo!AG93/MAX(CumNo!AG$2:AG$114))</f>
        <v>0.94678699820251644</v>
      </c>
      <c r="AH93" s="4">
        <f>IF(CumNo!AH93=ISBLANK(value),"FALSE",CumNo!AH93/MAX(CumNo!AH$2:AH$114))</f>
        <v>0.80333655039294083</v>
      </c>
      <c r="AI93" s="4">
        <f>IF(CumNo!AI93=ISBLANK(value),"FALSE",CumNo!AI93/MAX(CumNo!AI$2:AI$114))</f>
        <v>0.94782375321661427</v>
      </c>
      <c r="AJ93" s="4">
        <f>IF(CumNo!AJ93=ISBLANK(value),"FALSE",CumNo!AJ93/MAX(CumNo!AJ$2:AJ$114))</f>
        <v>0.83267741650554994</v>
      </c>
    </row>
    <row r="94" spans="1:36" x14ac:dyDescent="0.25">
      <c r="A94" s="1">
        <v>44409</v>
      </c>
      <c r="B94" s="3">
        <v>213</v>
      </c>
      <c r="C94" s="4">
        <f>IF(CumNo!C94=ISBLANK(value),"FALSE",CumNo!C94/MAX(CumNo!C$2:C$114))</f>
        <v>0.930932678217395</v>
      </c>
      <c r="D94" s="4">
        <f>IF(CumNo!D94=ISBLANK(value),"FALSE",CumNo!D94/MAX(CumNo!D$2:D$114))</f>
        <v>0.9250915468755555</v>
      </c>
      <c r="E94" s="4" t="str">
        <f>IF(CumNo!E94=ISBLANK(value),"FALSE",CumNo!E94/MAX(CumNo!E$2:E$114))</f>
        <v>FALSE</v>
      </c>
      <c r="F94" s="4" t="str">
        <f>IF(CumNo!F94=ISBLANK(value),"FALSE",CumNo!F94/MAX(CumNo!F$2:F$114))</f>
        <v>FALSE</v>
      </c>
      <c r="G94" s="4">
        <f>IF(CumNo!G94=ISBLANK(value),"FALSE",CumNo!G94/MAX(CumNo!G$2:G$114))</f>
        <v>0.96895729347216975</v>
      </c>
      <c r="H94" s="4">
        <f>IF(CumNo!H94=ISBLANK(value),"FALSE",CumNo!H94/MAX(CumNo!H$2:H$114))</f>
        <v>0.90017710513604898</v>
      </c>
      <c r="I94" s="4">
        <f>IF(CumNo!I94=ISBLANK(value),"FALSE",CumNo!I94/MAX(CumNo!I$2:I$114))</f>
        <v>0.96888539338245439</v>
      </c>
      <c r="J94" s="4">
        <f>IF(CumNo!J94=ISBLANK(value),"FALSE",CumNo!J94/MAX(CumNo!J$2:J$114))</f>
        <v>0.97922897581423829</v>
      </c>
      <c r="K94" s="4">
        <f>IF(CumNo!K94=ISBLANK(value),"FALSE",CumNo!K94/MAX(CumNo!K$2:K$114))</f>
        <v>0.89965561703308361</v>
      </c>
      <c r="L94" s="4">
        <f>IF(CumNo!L94=ISBLANK(value),"FALSE",CumNo!L94/MAX(CumNo!L$2:L$114))</f>
        <v>0.94406658739595717</v>
      </c>
      <c r="M94" s="4">
        <f>IF(CumNo!M94=ISBLANK(value),"FALSE",CumNo!M94/MAX(CumNo!M$2:M$114))</f>
        <v>0.94858149012780435</v>
      </c>
      <c r="N94" s="4">
        <f>IF(CumNo!N94=ISBLANK(value),"FALSE",CumNo!N94/MAX(CumNo!N$2:N$114))</f>
        <v>0.90323995840374371</v>
      </c>
      <c r="O94" s="4">
        <f>IF(CumNo!O94=ISBLANK(value),"FALSE",CumNo!O94/MAX(CumNo!O$2:O$114))</f>
        <v>0.94149781007845212</v>
      </c>
      <c r="P94" s="4">
        <f>IF(CumNo!P94=ISBLANK(value),"FALSE",CumNo!P94/MAX(CumNo!P$2:P$114))</f>
        <v>0.95783472005834192</v>
      </c>
      <c r="Q94" s="4">
        <f>IF(CumNo!Q94=ISBLANK(value),"FALSE",CumNo!Q94/MAX(CumNo!Q$2:Q$114))</f>
        <v>0.95633460805839499</v>
      </c>
      <c r="R94" s="4">
        <f>IF(CumNo!R94=ISBLANK(value),"FALSE",CumNo!R94/MAX(CumNo!R$2:R$114))</f>
        <v>0.9243089612126616</v>
      </c>
      <c r="S94" s="4">
        <f>IF(CumNo!S94=ISBLANK(value),"FALSE",CumNo!S94/MAX(CumNo!S$2:S$114))</f>
        <v>0.9573686399556357</v>
      </c>
      <c r="T94" s="4" t="str">
        <f>IF(CumNo!T94=ISBLANK(value),"FALSE",CumNo!T94/MAX(CumNo!T$2:T$114))</f>
        <v>FALSE</v>
      </c>
      <c r="U94" s="4">
        <f>IF(CumNo!U94=ISBLANK(value),"FALSE",CumNo!U94/MAX(CumNo!U$2:U$114))</f>
        <v>0.7927195050414495</v>
      </c>
      <c r="V94" s="4">
        <f>IF(CumNo!V94=ISBLANK(value),"FALSE",CumNo!V94/MAX(CumNo!V$2:V$114))</f>
        <v>0.82080616191200506</v>
      </c>
      <c r="W94" s="4" t="str">
        <f>IF(CumNo!W94=ISBLANK(value),"FALSE",CumNo!W94/MAX(CumNo!W$2:W$114))</f>
        <v>FALSE</v>
      </c>
      <c r="X94" s="4">
        <f>IF(CumNo!X94=ISBLANK(value),"FALSE",CumNo!X94/MAX(CumNo!X$2:X$114))</f>
        <v>0.96360128157791303</v>
      </c>
      <c r="Y94" s="4">
        <f>IF(CumNo!Y94=ISBLANK(value),"FALSE",CumNo!Y94/MAX(CumNo!Y$2:Y$114))</f>
        <v>0.99214938596983127</v>
      </c>
      <c r="Z94" s="4">
        <f>IF(CumNo!Z94=ISBLANK(value),"FALSE",CumNo!Z94/MAX(CumNo!Z$2:Z$114))</f>
        <v>0.95379295776213824</v>
      </c>
      <c r="AA94" s="4">
        <f>IF(CumNo!AA94=ISBLANK(value),"FALSE",CumNo!AA94/MAX(CumNo!AA$2:AA$114))</f>
        <v>0.90425719271842331</v>
      </c>
      <c r="AB94" s="4">
        <f>IF(CumNo!AB94=ISBLANK(value),"FALSE",CumNo!AB94/MAX(CumNo!AB$2:AB$114))</f>
        <v>0.9956385191172632</v>
      </c>
      <c r="AC94" s="4">
        <f>IF(CumNo!AC94=ISBLANK(value),"FALSE",CumNo!AC94/MAX(CumNo!AC$2:AC$114))</f>
        <v>0.95178359904460452</v>
      </c>
      <c r="AD94" s="4">
        <f>IF(CumNo!AD94=ISBLANK(value),"FALSE",CumNo!AD94/MAX(CumNo!AD$2:AD$114))</f>
        <v>0.95447614440600259</v>
      </c>
      <c r="AE94" s="4">
        <f>IF(CumNo!AE94=ISBLANK(value),"FALSE",CumNo!AE94/MAX(CumNo!AE$2:AE$114))</f>
        <v>0.88725369241073004</v>
      </c>
      <c r="AF94" s="4">
        <f>IF(CumNo!AF94=ISBLANK(value),"FALSE",CumNo!AF94/MAX(CumNo!AF$2:AF$114))</f>
        <v>0.88031879857726258</v>
      </c>
      <c r="AG94" s="4">
        <f>IF(CumNo!AG94=ISBLANK(value),"FALSE",CumNo!AG94/MAX(CumNo!AG$2:AG$114))</f>
        <v>0.96296434991012581</v>
      </c>
      <c r="AH94" s="4">
        <f>IF(CumNo!AH94=ISBLANK(value),"FALSE",CumNo!AH94/MAX(CumNo!AH$2:AH$114))</f>
        <v>0.81541431131945397</v>
      </c>
      <c r="AI94" s="4">
        <f>IF(CumNo!AI94=ISBLANK(value),"FALSE",CumNo!AI94/MAX(CumNo!AI$2:AI$114))</f>
        <v>0.96575785801114566</v>
      </c>
      <c r="AJ94" s="4">
        <f>IF(CumNo!AJ94=ISBLANK(value),"FALSE",CumNo!AJ94/MAX(CumNo!AJ$2:AJ$114))</f>
        <v>0.8603731365255709</v>
      </c>
    </row>
    <row r="95" spans="1:36" x14ac:dyDescent="0.25">
      <c r="A95" s="1">
        <v>44410</v>
      </c>
      <c r="B95" s="3">
        <v>214</v>
      </c>
      <c r="C95" s="4">
        <f>IF(CumNo!C95=ISBLANK(value),"FALSE",CumNo!C95/MAX(CumNo!C$2:C$114))</f>
        <v>0.95935695198689763</v>
      </c>
      <c r="D95" s="4">
        <f>IF(CumNo!D95=ISBLANK(value),"FALSE",CumNo!D95/MAX(CumNo!D$2:D$114))</f>
        <v>0.93917021200952799</v>
      </c>
      <c r="E95" s="4" t="str">
        <f>IF(CumNo!E95=ISBLANK(value),"FALSE",CumNo!E95/MAX(CumNo!E$2:E$114))</f>
        <v>FALSE</v>
      </c>
      <c r="F95" s="4" t="str">
        <f>IF(CumNo!F95=ISBLANK(value),"FALSE",CumNo!F95/MAX(CumNo!F$2:F$114))</f>
        <v>FALSE</v>
      </c>
      <c r="G95" s="4">
        <f>IF(CumNo!G95=ISBLANK(value),"FALSE",CumNo!G95/MAX(CumNo!G$2:G$114))</f>
        <v>0.98079053340805133</v>
      </c>
      <c r="H95" s="4">
        <f>IF(CumNo!H95=ISBLANK(value),"FALSE",CumNo!H95/MAX(CumNo!H$2:H$114))</f>
        <v>0.93197552729029143</v>
      </c>
      <c r="I95" s="4">
        <f>IF(CumNo!I95=ISBLANK(value),"FALSE",CumNo!I95/MAX(CumNo!I$2:I$114))</f>
        <v>0.97480475756823137</v>
      </c>
      <c r="J95" s="4">
        <f>IF(CumNo!J95=ISBLANK(value),"FALSE",CumNo!J95/MAX(CumNo!J$2:J$114))</f>
        <v>0.99460706968419565</v>
      </c>
      <c r="K95" s="4">
        <f>IF(CumNo!K95=ISBLANK(value),"FALSE",CumNo!K95/MAX(CumNo!K$2:K$114))</f>
        <v>0.92761429107705362</v>
      </c>
      <c r="L95" s="4">
        <f>IF(CumNo!L95=ISBLANK(value),"FALSE",CumNo!L95/MAX(CumNo!L$2:L$114))</f>
        <v>0.9517241379310345</v>
      </c>
      <c r="M95" s="4">
        <f>IF(CumNo!M95=ISBLANK(value),"FALSE",CumNo!M95/MAX(CumNo!M$2:M$114))</f>
        <v>0.96189609464646064</v>
      </c>
      <c r="N95" s="4">
        <f>IF(CumNo!N95=ISBLANK(value),"FALSE",CumNo!N95/MAX(CumNo!N$2:N$114))</f>
        <v>0.91839984401403874</v>
      </c>
      <c r="O95" s="4">
        <f>IF(CumNo!O95=ISBLANK(value),"FALSE",CumNo!O95/MAX(CumNo!O$2:O$114))</f>
        <v>0.95268806853732491</v>
      </c>
      <c r="P95" s="4">
        <f>IF(CumNo!P95=ISBLANK(value),"FALSE",CumNo!P95/MAX(CumNo!P$2:P$114))</f>
        <v>0.96385122816322466</v>
      </c>
      <c r="Q95" s="4">
        <f>IF(CumNo!Q95=ISBLANK(value),"FALSE",CumNo!Q95/MAX(CumNo!Q$2:Q$114))</f>
        <v>0.96143835516845277</v>
      </c>
      <c r="R95" s="4">
        <f>IF(CumNo!R95=ISBLANK(value),"FALSE",CumNo!R95/MAX(CumNo!R$2:R$114))</f>
        <v>0.93495318769505131</v>
      </c>
      <c r="S95" s="4">
        <f>IF(CumNo!S95=ISBLANK(value),"FALSE",CumNo!S95/MAX(CumNo!S$2:S$114))</f>
        <v>0.97014649475484083</v>
      </c>
      <c r="T95" s="4" t="str">
        <f>IF(CumNo!T95=ISBLANK(value),"FALSE",CumNo!T95/MAX(CumNo!T$2:T$114))</f>
        <v>FALSE</v>
      </c>
      <c r="U95" s="4">
        <f>IF(CumNo!U95=ISBLANK(value),"FALSE",CumNo!U95/MAX(CumNo!U$2:U$114))</f>
        <v>0.82531460636849618</v>
      </c>
      <c r="V95" s="4">
        <f>IF(CumNo!V95=ISBLANK(value),"FALSE",CumNo!V95/MAX(CumNo!V$2:V$114))</f>
        <v>0.83447952232236766</v>
      </c>
      <c r="W95" s="4" t="str">
        <f>IF(CumNo!W95=ISBLANK(value),"FALSE",CumNo!W95/MAX(CumNo!W$2:W$114))</f>
        <v>FALSE</v>
      </c>
      <c r="X95" s="4">
        <f>IF(CumNo!X95=ISBLANK(value),"FALSE",CumNo!X95/MAX(CumNo!X$2:X$114))</f>
        <v>0.96872282899986895</v>
      </c>
      <c r="Y95" s="4">
        <f>IF(CumNo!Y95=ISBLANK(value),"FALSE",CumNo!Y95/MAX(CumNo!Y$2:Y$114))</f>
        <v>0.99467279762238547</v>
      </c>
      <c r="Z95" s="4">
        <f>IF(CumNo!Z95=ISBLANK(value),"FALSE",CumNo!Z95/MAX(CumNo!Z$2:Z$114))</f>
        <v>0.95955216081295935</v>
      </c>
      <c r="AA95" s="4">
        <f>IF(CumNo!AA95=ISBLANK(value),"FALSE",CumNo!AA95/MAX(CumNo!AA$2:AA$114))</f>
        <v>0.93133095310523706</v>
      </c>
      <c r="AB95" s="4">
        <f>IF(CumNo!AB95=ISBLANK(value),"FALSE",CumNo!AB95/MAX(CumNo!AB$2:AB$114))</f>
        <v>0.99774348093325582</v>
      </c>
      <c r="AC95" s="4">
        <f>IF(CumNo!AC95=ISBLANK(value),"FALSE",CumNo!AC95/MAX(CumNo!AC$2:AC$114))</f>
        <v>0.96809522884828247</v>
      </c>
      <c r="AD95" s="4">
        <f>IF(CumNo!AD95=ISBLANK(value),"FALSE",CumNo!AD95/MAX(CumNo!AD$2:AD$114))</f>
        <v>0.96746343053642225</v>
      </c>
      <c r="AE95" s="4">
        <f>IF(CumNo!AE95=ISBLANK(value),"FALSE",CumNo!AE95/MAX(CumNo!AE$2:AE$114))</f>
        <v>0.89146603687123271</v>
      </c>
      <c r="AF95" s="4">
        <f>IF(CumNo!AF95=ISBLANK(value),"FALSE",CumNo!AF95/MAX(CumNo!AF$2:AF$114))</f>
        <v>0.89927765336143684</v>
      </c>
      <c r="AG95" s="4">
        <f>IF(CumNo!AG95=ISBLANK(value),"FALSE",CumNo!AG95/MAX(CumNo!AG$2:AG$114))</f>
        <v>0.96476183343319355</v>
      </c>
      <c r="AH95" s="4">
        <f>IF(CumNo!AH95=ISBLANK(value),"FALSE",CumNo!AH95/MAX(CumNo!AH$2:AH$114))</f>
        <v>0.83878395146835794</v>
      </c>
      <c r="AI95" s="4">
        <f>IF(CumNo!AI95=ISBLANK(value),"FALSE",CumNo!AI95/MAX(CumNo!AI$2:AI$114))</f>
        <v>0.97750343368643733</v>
      </c>
      <c r="AJ95" s="4">
        <f>IF(CumNo!AJ95=ISBLANK(value),"FALSE",CumNo!AJ95/MAX(CumNo!AJ$2:AJ$114))</f>
        <v>0.87576182858488805</v>
      </c>
    </row>
    <row r="96" spans="1:36" x14ac:dyDescent="0.25">
      <c r="A96" s="1">
        <v>44411</v>
      </c>
      <c r="B96" s="3">
        <v>215</v>
      </c>
      <c r="C96" s="4">
        <f>IF(CumNo!C96=ISBLANK(value),"FALSE",CumNo!C96/MAX(CumNo!C$2:C$114))</f>
        <v>0.9605852943711749</v>
      </c>
      <c r="D96" s="4">
        <f>IF(CumNo!D96=ISBLANK(value),"FALSE",CumNo!D96/MAX(CumNo!D$2:D$114))</f>
        <v>0.95117499970373176</v>
      </c>
      <c r="E96" s="4" t="str">
        <f>IF(CumNo!E96=ISBLANK(value),"FALSE",CumNo!E96/MAX(CumNo!E$2:E$114))</f>
        <v>FALSE</v>
      </c>
      <c r="F96" s="4" t="str">
        <f>IF(CumNo!F96=ISBLANK(value),"FALSE",CumNo!F96/MAX(CumNo!F$2:F$114))</f>
        <v>FALSE</v>
      </c>
      <c r="G96" s="4">
        <f>IF(CumNo!G96=ISBLANK(value),"FALSE",CumNo!G96/MAX(CumNo!G$2:G$114))</f>
        <v>0.99142481070725763</v>
      </c>
      <c r="H96" s="4">
        <f>IF(CumNo!H96=ISBLANK(value),"FALSE",CumNo!H96/MAX(CumNo!H$2:H$114))</f>
        <v>0.96641442601835448</v>
      </c>
      <c r="I96" s="4">
        <f>IF(CumNo!I96=ISBLANK(value),"FALSE",CumNo!I96/MAX(CumNo!I$2:I$114))</f>
        <v>0.98783011838728374</v>
      </c>
      <c r="J96" s="4">
        <f>IF(CumNo!J96=ISBLANK(value),"FALSE",CumNo!J96/MAX(CumNo!J$2:J$114))</f>
        <v>1</v>
      </c>
      <c r="K96" s="4">
        <f>IF(CumNo!K96=ISBLANK(value),"FALSE",CumNo!K96/MAX(CumNo!K$2:K$114))</f>
        <v>0.94378886549478525</v>
      </c>
      <c r="L96" s="4">
        <f>IF(CumNo!L96=ISBLANK(value),"FALSE",CumNo!L96/MAX(CumNo!L$2:L$114))</f>
        <v>0.96145065398335317</v>
      </c>
      <c r="M96" s="4">
        <f>IF(CumNo!M96=ISBLANK(value),"FALSE",CumNo!M96/MAX(CumNo!M$2:M$114))</f>
        <v>0.98518181458473475</v>
      </c>
      <c r="N96" s="4">
        <f>IF(CumNo!N96=ISBLANK(value),"FALSE",CumNo!N96/MAX(CumNo!N$2:N$114))</f>
        <v>0.96933900948914598</v>
      </c>
      <c r="O96" s="4">
        <f>IF(CumNo!O96=ISBLANK(value),"FALSE",CumNo!O96/MAX(CumNo!O$2:O$114))</f>
        <v>0.95933002839678494</v>
      </c>
      <c r="P96" s="4">
        <f>IF(CumNo!P96=ISBLANK(value),"FALSE",CumNo!P96/MAX(CumNo!P$2:P$114))</f>
        <v>0.97802234229456031</v>
      </c>
      <c r="Q96" s="4">
        <f>IF(CumNo!Q96=ISBLANK(value),"FALSE",CumNo!Q96/MAX(CumNo!Q$2:Q$114))</f>
        <v>0.97304174603405402</v>
      </c>
      <c r="R96" s="4">
        <f>IF(CumNo!R96=ISBLANK(value),"FALSE",CumNo!R96/MAX(CumNo!R$2:R$114))</f>
        <v>0.95455862683905479</v>
      </c>
      <c r="S96" s="4">
        <f>IF(CumNo!S96=ISBLANK(value),"FALSE",CumNo!S96/MAX(CumNo!S$2:S$114))</f>
        <v>0.97497573825038131</v>
      </c>
      <c r="T96" s="4" t="str">
        <f>IF(CumNo!T96=ISBLANK(value),"FALSE",CumNo!T96/MAX(CumNo!T$2:T$114))</f>
        <v>FALSE</v>
      </c>
      <c r="U96" s="4">
        <f>IF(CumNo!U96=ISBLANK(value),"FALSE",CumNo!U96/MAX(CumNo!U$2:U$114))</f>
        <v>0.84030060541665286</v>
      </c>
      <c r="V96" s="4">
        <f>IF(CumNo!V96=ISBLANK(value),"FALSE",CumNo!V96/MAX(CumNo!V$2:V$114))</f>
        <v>0.84153465266428262</v>
      </c>
      <c r="W96" s="4" t="str">
        <f>IF(CumNo!W96=ISBLANK(value),"FALSE",CumNo!W96/MAX(CumNo!W$2:W$114))</f>
        <v>FALSE</v>
      </c>
      <c r="X96" s="4">
        <f>IF(CumNo!X96=ISBLANK(value),"FALSE",CumNo!X96/MAX(CumNo!X$2:X$114))</f>
        <v>0.98211031574935381</v>
      </c>
      <c r="Y96" s="4">
        <f>IF(CumNo!Y96=ISBLANK(value),"FALSE",CumNo!Y96/MAX(CumNo!Y$2:Y$114))</f>
        <v>0.99719620927493968</v>
      </c>
      <c r="Z96" s="4">
        <f>IF(CumNo!Z96=ISBLANK(value),"FALSE",CumNo!Z96/MAX(CumNo!Z$2:Z$114))</f>
        <v>0.96209821776013693</v>
      </c>
      <c r="AA96" s="4">
        <f>IF(CumNo!AA96=ISBLANK(value),"FALSE",CumNo!AA96/MAX(CumNo!AA$2:AA$114))</f>
        <v>0.94527610112233629</v>
      </c>
      <c r="AB96" s="4">
        <f>IF(CumNo!AB96=ISBLANK(value),"FALSE",CumNo!AB96/MAX(CumNo!AB$2:AB$114))</f>
        <v>0.99926747328803456</v>
      </c>
      <c r="AC96" s="4">
        <f>IF(CumNo!AC96=ISBLANK(value),"FALSE",CumNo!AC96/MAX(CumNo!AC$2:AC$114))</f>
        <v>0.98327087014777559</v>
      </c>
      <c r="AD96" s="4">
        <f>IF(CumNo!AD96=ISBLANK(value),"FALSE",CumNo!AD96/MAX(CumNo!AD$2:AD$114))</f>
        <v>0.9844573207281293</v>
      </c>
      <c r="AE96" s="4">
        <f>IF(CumNo!AE96=ISBLANK(value),"FALSE",CumNo!AE96/MAX(CumNo!AE$2:AE$114))</f>
        <v>0.90057809580880543</v>
      </c>
      <c r="AF96" s="4">
        <f>IF(CumNo!AF96=ISBLANK(value),"FALSE",CumNo!AF96/MAX(CumNo!AF$2:AF$114))</f>
        <v>0.91592016862073511</v>
      </c>
      <c r="AG96" s="4">
        <f>IF(CumNo!AG96=ISBLANK(value),"FALSE",CumNo!AG96/MAX(CumNo!AG$2:AG$114))</f>
        <v>0.9689934092270821</v>
      </c>
      <c r="AH96" s="4">
        <f>IF(CumNo!AH96=ISBLANK(value),"FALSE",CumNo!AH96/MAX(CumNo!AH$2:AH$114))</f>
        <v>0.84320970632841585</v>
      </c>
      <c r="AI96" s="4">
        <f>IF(CumNo!AI96=ISBLANK(value),"FALSE",CumNo!AI96/MAX(CumNo!AI$2:AI$114))</f>
        <v>0.98642312489146389</v>
      </c>
      <c r="AJ96" s="4">
        <f>IF(CumNo!AJ96=ISBLANK(value),"FALSE",CumNo!AJ96/MAX(CumNo!AJ$2:AJ$114))</f>
        <v>0.88677337991814942</v>
      </c>
    </row>
    <row r="97" spans="1:36" x14ac:dyDescent="0.25">
      <c r="A97" s="1">
        <v>44412</v>
      </c>
      <c r="B97" s="3">
        <v>216</v>
      </c>
      <c r="C97" s="4">
        <f>IF(CumNo!C97=ISBLANK(value),"FALSE",CumNo!C97/MAX(CumNo!C$2:C$114))</f>
        <v>0.97017498491509357</v>
      </c>
      <c r="D97" s="4">
        <f>IF(CumNo!D97=ISBLANK(value),"FALSE",CumNo!D97/MAX(CumNo!D$2:D$114))</f>
        <v>0.96355901070120764</v>
      </c>
      <c r="E97" s="4" t="str">
        <f>IF(CumNo!E97=ISBLANK(value),"FALSE",CumNo!E97/MAX(CumNo!E$2:E$114))</f>
        <v>FALSE</v>
      </c>
      <c r="F97" s="4" t="str">
        <f>IF(CumNo!F97=ISBLANK(value),"FALSE",CumNo!F97/MAX(CumNo!F$2:F$114))</f>
        <v>FALSE</v>
      </c>
      <c r="G97" s="4">
        <f>IF(CumNo!G97=ISBLANK(value),"FALSE",CumNo!G97/MAX(CumNo!G$2:G$114))</f>
        <v>0.99717201204175521</v>
      </c>
      <c r="H97" s="4">
        <f>IF(CumNo!H97=ISBLANK(value),"FALSE",CumNo!H97/MAX(CumNo!H$2:H$114))</f>
        <v>0.98893897923039764</v>
      </c>
      <c r="I97" s="4">
        <f>IF(CumNo!I97=ISBLANK(value),"FALSE",CumNo!I97/MAX(CumNo!I$2:I$114))</f>
        <v>1</v>
      </c>
      <c r="J97" s="4" t="str">
        <f>IF(CumNo!J97=ISBLANK(value),"FALSE",CumNo!J97/MAX(CumNo!J$2:J$114))</f>
        <v>FALSE</v>
      </c>
      <c r="K97" s="4">
        <f>IF(CumNo!K97=ISBLANK(value),"FALSE",CumNo!K97/MAX(CumNo!K$2:K$114))</f>
        <v>0.95534446457425448</v>
      </c>
      <c r="L97" s="4">
        <f>IF(CumNo!L97=ISBLANK(value),"FALSE",CumNo!L97/MAX(CumNo!L$2:L$114))</f>
        <v>0.96932223543400708</v>
      </c>
      <c r="M97" s="4">
        <f>IF(CumNo!M97=ISBLANK(value),"FALSE",CumNo!M97/MAX(CumNo!M$2:M$114))</f>
        <v>0.99082024294701854</v>
      </c>
      <c r="N97" s="4">
        <f>IF(CumNo!N97=ISBLANK(value),"FALSE",CumNo!N97/MAX(CumNo!N$2:N$114))</f>
        <v>0.98453139217470431</v>
      </c>
      <c r="O97" s="4">
        <f>IF(CumNo!O97=ISBLANK(value),"FALSE",CumNo!O97/MAX(CumNo!O$2:O$114))</f>
        <v>0.97124223901429463</v>
      </c>
      <c r="P97" s="4">
        <f>IF(CumNo!P97=ISBLANK(value),"FALSE",CumNo!P97/MAX(CumNo!P$2:P$114))</f>
        <v>0.98642556435840489</v>
      </c>
      <c r="Q97" s="4">
        <f>IF(CumNo!Q97=ISBLANK(value),"FALSE",CumNo!Q97/MAX(CumNo!Q$2:Q$114))</f>
        <v>0.98566297820365556</v>
      </c>
      <c r="R97" s="4">
        <f>IF(CumNo!R97=ISBLANK(value),"FALSE",CumNo!R97/MAX(CumNo!R$2:R$114))</f>
        <v>0.96817877842175659</v>
      </c>
      <c r="S97" s="4">
        <f>IF(CumNo!S97=ISBLANK(value),"FALSE",CumNo!S97/MAX(CumNo!S$2:S$114))</f>
        <v>0.97756365820971391</v>
      </c>
      <c r="T97" s="4" t="str">
        <f>IF(CumNo!T97=ISBLANK(value),"FALSE",CumNo!T97/MAX(CumNo!T$2:T$114))</f>
        <v>FALSE</v>
      </c>
      <c r="U97" s="4">
        <f>IF(CumNo!U97=ISBLANK(value),"FALSE",CumNo!U97/MAX(CumNo!U$2:U$114))</f>
        <v>0.84617768480703037</v>
      </c>
      <c r="V97" s="4">
        <f>IF(CumNo!V97=ISBLANK(value),"FALSE",CumNo!V97/MAX(CumNo!V$2:V$114))</f>
        <v>0.85214971116037475</v>
      </c>
      <c r="W97" s="4" t="str">
        <f>IF(CumNo!W97=ISBLANK(value),"FALSE",CumNo!W97/MAX(CumNo!W$2:W$114))</f>
        <v>FALSE</v>
      </c>
      <c r="X97" s="4">
        <f>IF(CumNo!X97=ISBLANK(value),"FALSE",CumNo!X97/MAX(CumNo!X$2:X$114))</f>
        <v>0.99292511821246088</v>
      </c>
      <c r="Y97" s="4">
        <f>IF(CumNo!Y97=ISBLANK(value),"FALSE",CumNo!Y97/MAX(CumNo!Y$2:Y$114))</f>
        <v>1</v>
      </c>
      <c r="Z97" s="4">
        <f>IF(CumNo!Z97=ISBLANK(value),"FALSE",CumNo!Z97/MAX(CumNo!Z$2:Z$114))</f>
        <v>0.98336724369878703</v>
      </c>
      <c r="AA97" s="4">
        <f>IF(CumNo!AA97=ISBLANK(value),"FALSE",CumNo!AA97/MAX(CumNo!AA$2:AA$114))</f>
        <v>0.98358923453785685</v>
      </c>
      <c r="AB97" s="4">
        <f>IF(CumNo!AB97=ISBLANK(value),"FALSE",CumNo!AB97/MAX(CumNo!AB$2:AB$114))</f>
        <v>1</v>
      </c>
      <c r="AC97" s="4">
        <f>IF(CumNo!AC97=ISBLANK(value),"FALSE",CumNo!AC97/MAX(CumNo!AC$2:AC$114))</f>
        <v>0.98988290580033789</v>
      </c>
      <c r="AD97" s="4">
        <f>IF(CumNo!AD97=ISBLANK(value),"FALSE",CumNo!AD97/MAX(CumNo!AD$2:AD$114))</f>
        <v>0.99140841071372232</v>
      </c>
      <c r="AE97" s="4">
        <f>IF(CumNo!AE97=ISBLANK(value),"FALSE",CumNo!AE97/MAX(CumNo!AE$2:AE$114))</f>
        <v>0.90875603651873527</v>
      </c>
      <c r="AF97" s="4">
        <f>IF(CumNo!AF97=ISBLANK(value),"FALSE",CumNo!AF97/MAX(CumNo!AF$2:AF$114))</f>
        <v>0.9343520836077811</v>
      </c>
      <c r="AG97" s="4">
        <f>IF(CumNo!AG97=ISBLANK(value),"FALSE",CumNo!AG97/MAX(CumNo!AG$2:AG$114))</f>
        <v>0.97367435590173756</v>
      </c>
      <c r="AH97" s="4">
        <f>IF(CumNo!AH97=ISBLANK(value),"FALSE",CumNo!AH97/MAX(CumNo!AH$2:AH$114))</f>
        <v>0.86212601682062595</v>
      </c>
      <c r="AI97" s="4">
        <f>IF(CumNo!AI97=ISBLANK(value),"FALSE",CumNo!AI97/MAX(CumNo!AI$2:AI$114))</f>
        <v>0.99251693162622545</v>
      </c>
      <c r="AJ97" s="4">
        <f>IF(CumNo!AJ97=ISBLANK(value),"FALSE",CumNo!AJ97/MAX(CumNo!AJ$2:AJ$114))</f>
        <v>0.90327107848429233</v>
      </c>
    </row>
    <row r="98" spans="1:36" x14ac:dyDescent="0.25">
      <c r="A98" s="1">
        <v>44413</v>
      </c>
      <c r="B98" s="3">
        <v>217</v>
      </c>
      <c r="C98" s="4">
        <f>IF(CumNo!C98=ISBLANK(value),"FALSE",CumNo!C98/MAX(CumNo!C$2:C$114))</f>
        <v>0.97713559175933107</v>
      </c>
      <c r="D98" s="4">
        <f>IF(CumNo!D98=ISBLANK(value),"FALSE",CumNo!D98/MAX(CumNo!D$2:D$114))</f>
        <v>0.96652169275802002</v>
      </c>
      <c r="E98" s="4" t="str">
        <f>IF(CumNo!E98=ISBLANK(value),"FALSE",CumNo!E98/MAX(CumNo!E$2:E$114))</f>
        <v>FALSE</v>
      </c>
      <c r="F98" s="4" t="str">
        <f>IF(CumNo!F98=ISBLANK(value),"FALSE",CumNo!F98/MAX(CumNo!F$2:F$114))</f>
        <v>FALSE</v>
      </c>
      <c r="G98" s="4">
        <f>IF(CumNo!G98=ISBLANK(value),"FALSE",CumNo!G98/MAX(CumNo!G$2:G$114))</f>
        <v>1</v>
      </c>
      <c r="H98" s="4">
        <f>IF(CumNo!H98=ISBLANK(value),"FALSE",CumNo!H98/MAX(CumNo!H$2:H$114))</f>
        <v>1</v>
      </c>
      <c r="I98" s="4" t="str">
        <f>IF(CumNo!I98=ISBLANK(value),"FALSE",CumNo!I98/MAX(CumNo!I$2:I$114))</f>
        <v>FALSE</v>
      </c>
      <c r="J98" s="4" t="str">
        <f>IF(CumNo!J98=ISBLANK(value),"FALSE",CumNo!J98/MAX(CumNo!J$2:J$114))</f>
        <v>FALSE</v>
      </c>
      <c r="K98" s="4">
        <f>IF(CumNo!K98=ISBLANK(value),"FALSE",CumNo!K98/MAX(CumNo!K$2:K$114))</f>
        <v>0.97011539277611847</v>
      </c>
      <c r="L98" s="4">
        <f>IF(CumNo!L98=ISBLANK(value),"FALSE",CumNo!L98/MAX(CumNo!L$2:L$114))</f>
        <v>0.97293697978596905</v>
      </c>
      <c r="M98" s="4">
        <f>IF(CumNo!M98=ISBLANK(value),"FALSE",CumNo!M98/MAX(CumNo!M$2:M$114))</f>
        <v>1</v>
      </c>
      <c r="N98" s="4">
        <f>IF(CumNo!N98=ISBLANK(value),"FALSE",CumNo!N98/MAX(CumNo!N$2:N$114))</f>
        <v>0.99198947094761469</v>
      </c>
      <c r="O98" s="4">
        <f>IF(CumNo!O98=ISBLANK(value),"FALSE",CumNo!O98/MAX(CumNo!O$2:O$114))</f>
        <v>0.98029070606921109</v>
      </c>
      <c r="P98" s="4">
        <f>IF(CumNo!P98=ISBLANK(value),"FALSE",CumNo!P98/MAX(CumNo!P$2:P$114))</f>
        <v>0.99661882189147077</v>
      </c>
      <c r="Q98" s="4">
        <f>IF(CumNo!Q98=ISBLANK(value),"FALSE",CumNo!Q98/MAX(CumNo!Q$2:Q$114))</f>
        <v>0.99770258677097112</v>
      </c>
      <c r="R98" s="4">
        <f>IF(CumNo!R98=ISBLANK(value),"FALSE",CumNo!R98/MAX(CumNo!R$2:R$114))</f>
        <v>0.97543468568880964</v>
      </c>
      <c r="S98" s="4">
        <f>IF(CumNo!S98=ISBLANK(value),"FALSE",CumNo!S98/MAX(CumNo!S$2:S$114))</f>
        <v>0.9911964508526272</v>
      </c>
      <c r="T98" s="4" t="str">
        <f>IF(CumNo!T98=ISBLANK(value),"FALSE",CumNo!T98/MAX(CumNo!T$2:T$114))</f>
        <v>FALSE</v>
      </c>
      <c r="U98" s="4">
        <f>IF(CumNo!U98=ISBLANK(value),"FALSE",CumNo!U98/MAX(CumNo!U$2:U$114))</f>
        <v>0.8544675764518378</v>
      </c>
      <c r="V98" s="4">
        <f>IF(CumNo!V98=ISBLANK(value),"FALSE",CumNo!V98/MAX(CumNo!V$2:V$114))</f>
        <v>0.87525688117930711</v>
      </c>
      <c r="W98" s="4" t="str">
        <f>IF(CumNo!W98=ISBLANK(value),"FALSE",CumNo!W98/MAX(CumNo!W$2:W$114))</f>
        <v>FALSE</v>
      </c>
      <c r="X98" s="4">
        <f>IF(CumNo!X98=ISBLANK(value),"FALSE",CumNo!X98/MAX(CumNo!X$2:X$114))</f>
        <v>1</v>
      </c>
      <c r="Y98" s="4" t="str">
        <f>IF(CumNo!Y98=ISBLANK(value),"FALSE",CumNo!Y98/MAX(CumNo!Y$2:Y$114))</f>
        <v>FALSE</v>
      </c>
      <c r="Z98" s="4">
        <f>IF(CumNo!Z98=ISBLANK(value),"FALSE",CumNo!Z98/MAX(CumNo!Z$2:Z$114))</f>
        <v>0.98631355413984412</v>
      </c>
      <c r="AA98" s="4">
        <f>IF(CumNo!AA98=ISBLANK(value),"FALSE",CumNo!AA98/MAX(CumNo!AA$2:AA$114))</f>
        <v>0.99482860756656366</v>
      </c>
      <c r="AB98" s="4" t="str">
        <f>IF(CumNo!AB98=ISBLANK(value),"FALSE",CumNo!AB98/MAX(CumNo!AB$2:AB$114))</f>
        <v>FALSE</v>
      </c>
      <c r="AC98" s="4">
        <f>IF(CumNo!AC98=ISBLANK(value),"FALSE",CumNo!AC98/MAX(CumNo!AC$2:AC$114))</f>
        <v>1</v>
      </c>
      <c r="AD98" s="4">
        <f>IF(CumNo!AD98=ISBLANK(value),"FALSE",CumNo!AD98/MAX(CumNo!AD$2:AD$114))</f>
        <v>0.99408999610907212</v>
      </c>
      <c r="AE98" s="4">
        <f>IF(CumNo!AE98=ISBLANK(value),"FALSE",CumNo!AE98/MAX(CumNo!AE$2:AE$114))</f>
        <v>0.92981775882124851</v>
      </c>
      <c r="AF98" s="4">
        <f>IF(CumNo!AF98=ISBLANK(value),"FALSE",CumNo!AF98/MAX(CumNo!AF$2:AF$114))</f>
        <v>0.94074122864796028</v>
      </c>
      <c r="AG98" s="4">
        <f>IF(CumNo!AG98=ISBLANK(value),"FALSE",CumNo!AG98/MAX(CumNo!AG$2:AG$114))</f>
        <v>0.98165068903535047</v>
      </c>
      <c r="AH98" s="4">
        <f>IF(CumNo!AH98=ISBLANK(value),"FALSE",CumNo!AH98/MAX(CumNo!AH$2:AH$114))</f>
        <v>0.88226940576313251</v>
      </c>
      <c r="AI98" s="4">
        <f>IF(CumNo!AI98=ISBLANK(value),"FALSE",CumNo!AI98/MAX(CumNo!AI$2:AI$114))</f>
        <v>0.99556383499360623</v>
      </c>
      <c r="AJ98" s="4">
        <f>IF(CumNo!AJ98=ISBLANK(value),"FALSE",CumNo!AJ98/MAX(CumNo!AJ$2:AJ$114))</f>
        <v>0.91553884957749798</v>
      </c>
    </row>
    <row r="99" spans="1:36" x14ac:dyDescent="0.25">
      <c r="A99" s="1">
        <v>44414</v>
      </c>
      <c r="B99" s="3">
        <v>218</v>
      </c>
      <c r="C99" s="4">
        <f>IF(CumNo!C99=ISBLANK(value),"FALSE",CumNo!C99/MAX(CumNo!C$2:C$114))</f>
        <v>0.98409619860356867</v>
      </c>
      <c r="D99" s="4">
        <f>IF(CumNo!D99=ISBLANK(value),"FALSE",CumNo!D99/MAX(CumNo!D$2:D$114))</f>
        <v>0.97318180202173421</v>
      </c>
      <c r="E99" s="4" t="str">
        <f>IF(CumNo!E99=ISBLANK(value),"FALSE",CumNo!E99/MAX(CumNo!E$2:E$114))</f>
        <v>FALSE</v>
      </c>
      <c r="F99" s="4" t="str">
        <f>IF(CumNo!F99=ISBLANK(value),"FALSE",CumNo!F99/MAX(CumNo!F$2:F$114))</f>
        <v>FALSE</v>
      </c>
      <c r="G99" s="4" t="str">
        <f>IF(CumNo!G99=ISBLANK(value),"FALSE",CumNo!G99/MAX(CumNo!G$2:G$114))</f>
        <v>FALSE</v>
      </c>
      <c r="H99" s="4" t="str">
        <f>IF(CumNo!H99=ISBLANK(value),"FALSE",CumNo!H99/MAX(CumNo!H$2:H$114))</f>
        <v>FALSE</v>
      </c>
      <c r="I99" s="4" t="str">
        <f>IF(CumNo!I99=ISBLANK(value),"FALSE",CumNo!I99/MAX(CumNo!I$2:I$114))</f>
        <v>FALSE</v>
      </c>
      <c r="J99" s="4" t="str">
        <f>IF(CumNo!J99=ISBLANK(value),"FALSE",CumNo!J99/MAX(CumNo!J$2:J$114))</f>
        <v>FALSE</v>
      </c>
      <c r="K99" s="4">
        <f>IF(CumNo!K99=ISBLANK(value),"FALSE",CumNo!K99/MAX(CumNo!K$2:K$114))</f>
        <v>1</v>
      </c>
      <c r="L99" s="4">
        <f>IF(CumNo!L99=ISBLANK(value),"FALSE",CumNo!L99/MAX(CumNo!L$2:L$114))</f>
        <v>0.98787158145065401</v>
      </c>
      <c r="M99" s="4" t="str">
        <f>IF(CumNo!M99=ISBLANK(value),"FALSE",CumNo!M99/MAX(CumNo!M$2:M$114))</f>
        <v>FALSE</v>
      </c>
      <c r="N99" s="4">
        <f>IF(CumNo!N99=ISBLANK(value),"FALSE",CumNo!N99/MAX(CumNo!N$2:N$114))</f>
        <v>1</v>
      </c>
      <c r="O99" s="4">
        <f>IF(CumNo!O99=ISBLANK(value),"FALSE",CumNo!O99/MAX(CumNo!O$2:O$114))</f>
        <v>0.9866679501371709</v>
      </c>
      <c r="P99" s="4">
        <f>IF(CumNo!P99=ISBLANK(value),"FALSE",CumNo!P99/MAX(CumNo!P$2:P$114))</f>
        <v>0.99855802698312723</v>
      </c>
      <c r="Q99" s="4">
        <f>IF(CumNo!Q99=ISBLANK(value),"FALSE",CumNo!Q99/MAX(CumNo!Q$2:Q$114))</f>
        <v>0.99954924170822856</v>
      </c>
      <c r="R99" s="4">
        <f>IF(CumNo!R99=ISBLANK(value),"FALSE",CumNo!R99/MAX(CumNo!R$2:R$114))</f>
        <v>0.98134195274186353</v>
      </c>
      <c r="S99" s="4">
        <f>IF(CumNo!S99=ISBLANK(value),"FALSE",CumNo!S99/MAX(CumNo!S$2:S$114))</f>
        <v>0.99353020010166826</v>
      </c>
      <c r="T99" s="4" t="str">
        <f>IF(CumNo!T99=ISBLANK(value),"FALSE",CumNo!T99/MAX(CumNo!T$2:T$114))</f>
        <v>FALSE</v>
      </c>
      <c r="U99" s="4">
        <f>IF(CumNo!U99=ISBLANK(value),"FALSE",CumNo!U99/MAX(CumNo!U$2:U$114))</f>
        <v>0.86758309260550515</v>
      </c>
      <c r="V99" s="4">
        <f>IF(CumNo!V99=ISBLANK(value),"FALSE",CumNo!V99/MAX(CumNo!V$2:V$114))</f>
        <v>0.90959400637550769</v>
      </c>
      <c r="W99" s="4" t="str">
        <f>IF(CumNo!W99=ISBLANK(value),"FALSE",CumNo!W99/MAX(CumNo!W$2:W$114))</f>
        <v>FALSE</v>
      </c>
      <c r="X99" s="4" t="str">
        <f>IF(CumNo!X99=ISBLANK(value),"FALSE",CumNo!X99/MAX(CumNo!X$2:X$114))</f>
        <v>FALSE</v>
      </c>
      <c r="Y99" s="4" t="str">
        <f>IF(CumNo!Y99=ISBLANK(value),"FALSE",CumNo!Y99/MAX(CumNo!Y$2:Y$114))</f>
        <v>FALSE</v>
      </c>
      <c r="Z99" s="4">
        <f>IF(CumNo!Z99=ISBLANK(value),"FALSE",CumNo!Z99/MAX(CumNo!Z$2:Z$114))</f>
        <v>0.9984879312453443</v>
      </c>
      <c r="AA99" s="4">
        <f>IF(CumNo!AA99=ISBLANK(value),"FALSE",CumNo!AA99/MAX(CumNo!AA$2:AA$114))</f>
        <v>0.99745433004050654</v>
      </c>
      <c r="AB99" s="4" t="str">
        <f>IF(CumNo!AB99=ISBLANK(value),"FALSE",CumNo!AB99/MAX(CumNo!AB$2:AB$114))</f>
        <v>FALSE</v>
      </c>
      <c r="AC99" s="4" t="str">
        <f>IF(CumNo!AC99=ISBLANK(value),"FALSE",CumNo!AC99/MAX(CumNo!AC$2:AC$114))</f>
        <v>FALSE</v>
      </c>
      <c r="AD99" s="4">
        <f>IF(CumNo!AD99=ISBLANK(value),"FALSE",CumNo!AD99/MAX(CumNo!AD$2:AD$114))</f>
        <v>0.99937955475166418</v>
      </c>
      <c r="AE99" s="4">
        <f>IF(CumNo!AE99=ISBLANK(value),"FALSE",CumNo!AE99/MAX(CumNo!AE$2:AE$114))</f>
        <v>0.95992104057245586</v>
      </c>
      <c r="AF99" s="4">
        <f>IF(CumNo!AF99=ISBLANK(value),"FALSE",CumNo!AF99/MAX(CumNo!AF$2:AF$114))</f>
        <v>0.95434286216133135</v>
      </c>
      <c r="AG99" s="4">
        <f>IF(CumNo!AG99=ISBLANK(value),"FALSE",CumNo!AG99/MAX(CumNo!AG$2:AG$114))</f>
        <v>0.9979778310365488</v>
      </c>
      <c r="AH99" s="4">
        <f>IF(CumNo!AH99=ISBLANK(value),"FALSE",CumNo!AH99/MAX(CumNo!AH$2:AH$114))</f>
        <v>0.91475251620019304</v>
      </c>
      <c r="AI99" s="4">
        <f>IF(CumNo!AI99=ISBLANK(value),"FALSE",CumNo!AI99/MAX(CumNo!AI$2:AI$114))</f>
        <v>0.99903698909113869</v>
      </c>
      <c r="AJ99" s="4">
        <f>IF(CumNo!AJ99=ISBLANK(value),"FALSE",CumNo!AJ99/MAX(CumNo!AJ$2:AJ$114))</f>
        <v>0.93693384236404853</v>
      </c>
    </row>
    <row r="100" spans="1:36" x14ac:dyDescent="0.25">
      <c r="A100" s="1">
        <v>44415</v>
      </c>
      <c r="B100" s="3">
        <v>219</v>
      </c>
      <c r="C100" s="4">
        <f>IF(CumNo!C100=ISBLANK(value),"FALSE",CumNo!C100/MAX(CumNo!C$2:C$114))</f>
        <v>0.98424704766830451</v>
      </c>
      <c r="D100" s="4">
        <f>IF(CumNo!D100=ISBLANK(value),"FALSE",CumNo!D100/MAX(CumNo!D$2:D$114))</f>
        <v>0.97549269402604788</v>
      </c>
      <c r="E100" s="4" t="str">
        <f>IF(CumNo!E100=ISBLANK(value),"FALSE",CumNo!E100/MAX(CumNo!E$2:E$114))</f>
        <v>FALSE</v>
      </c>
      <c r="F100" s="4" t="str">
        <f>IF(CumNo!F100=ISBLANK(value),"FALSE",CumNo!F100/MAX(CumNo!F$2:F$114))</f>
        <v>FALSE</v>
      </c>
      <c r="G100" s="4" t="str">
        <f>IF(CumNo!G100=ISBLANK(value),"FALSE",CumNo!G100/MAX(CumNo!G$2:G$114))</f>
        <v>FALSE</v>
      </c>
      <c r="H100" s="4" t="str">
        <f>IF(CumNo!H100=ISBLANK(value),"FALSE",CumNo!H100/MAX(CumNo!H$2:H$114))</f>
        <v>FALSE</v>
      </c>
      <c r="I100" s="4" t="str">
        <f>IF(CumNo!I100=ISBLANK(value),"FALSE",CumNo!I100/MAX(CumNo!I$2:I$114))</f>
        <v>FALSE</v>
      </c>
      <c r="J100" s="4" t="str">
        <f>IF(CumNo!J100=ISBLANK(value),"FALSE",CumNo!J100/MAX(CumNo!J$2:J$114))</f>
        <v>FALSE</v>
      </c>
      <c r="K100" s="4" t="str">
        <f>IF(CumNo!K100=ISBLANK(value),"FALSE",CumNo!K100/MAX(CumNo!K$2:K$114))</f>
        <v>FALSE</v>
      </c>
      <c r="L100" s="4">
        <f>IF(CumNo!L100=ISBLANK(value),"FALSE",CumNo!L100/MAX(CumNo!L$2:L$114))</f>
        <v>1</v>
      </c>
      <c r="M100" s="4" t="str">
        <f>IF(CumNo!M100=ISBLANK(value),"FALSE",CumNo!M100/MAX(CumNo!M$2:M$114))</f>
        <v>FALSE</v>
      </c>
      <c r="N100" s="4" t="str">
        <f>IF(CumNo!N100=ISBLANK(value),"FALSE",CumNo!N100/MAX(CumNo!N$2:N$114))</f>
        <v>FALSE</v>
      </c>
      <c r="O100" s="4">
        <f>IF(CumNo!O100=ISBLANK(value),"FALSE",CumNo!O100/MAX(CumNo!O$2:O$114))</f>
        <v>0.99535544111276897</v>
      </c>
      <c r="P100" s="4">
        <f>IF(CumNo!P100=ISBLANK(value),"FALSE",CumNo!P100/MAX(CumNo!P$2:P$114))</f>
        <v>0.99900553585043261</v>
      </c>
      <c r="Q100" s="4">
        <f>IF(CumNo!Q100=ISBLANK(value),"FALSE",CumNo!Q100/MAX(CumNo!Q$2:Q$114))</f>
        <v>1</v>
      </c>
      <c r="R100" s="4">
        <f>IF(CumNo!R100=ISBLANK(value),"FALSE",CumNo!R100/MAX(CumNo!R$2:R$114))</f>
        <v>0.99033660276415514</v>
      </c>
      <c r="S100" s="4">
        <f>IF(CumNo!S100=ISBLANK(value),"FALSE",CumNo!S100/MAX(CumNo!S$2:S$114))</f>
        <v>0.99579463006608437</v>
      </c>
      <c r="T100" s="4" t="str">
        <f>IF(CumNo!T100=ISBLANK(value),"FALSE",CumNo!T100/MAX(CumNo!T$2:T$114))</f>
        <v>FALSE</v>
      </c>
      <c r="U100" s="4">
        <f>IF(CumNo!U100=ISBLANK(value),"FALSE",CumNo!U100/MAX(CumNo!U$2:U$114))</f>
        <v>0.8837201580502706</v>
      </c>
      <c r="V100" s="4">
        <f>IF(CumNo!V100=ISBLANK(value),"FALSE",CumNo!V100/MAX(CumNo!V$2:V$114))</f>
        <v>0.92656839107428923</v>
      </c>
      <c r="W100" s="4" t="str">
        <f>IF(CumNo!W100=ISBLANK(value),"FALSE",CumNo!W100/MAX(CumNo!W$2:W$114))</f>
        <v>FALSE</v>
      </c>
      <c r="X100" s="4" t="str">
        <f>IF(CumNo!X100=ISBLANK(value),"FALSE",CumNo!X100/MAX(CumNo!X$2:X$114))</f>
        <v>FALSE</v>
      </c>
      <c r="Y100" s="4" t="str">
        <f>IF(CumNo!Y100=ISBLANK(value),"FALSE",CumNo!Y100/MAX(CumNo!Y$2:Y$114))</f>
        <v>FALSE</v>
      </c>
      <c r="Z100" s="4">
        <f>IF(CumNo!Z100=ISBLANK(value),"FALSE",CumNo!Z100/MAX(CumNo!Z$2:Z$114))</f>
        <v>1</v>
      </c>
      <c r="AA100" s="4">
        <f>IF(CumNo!AA100=ISBLANK(value),"FALSE",CumNo!AA100/MAX(CumNo!AA$2:AA$114))</f>
        <v>1</v>
      </c>
      <c r="AB100" s="4" t="str">
        <f>IF(CumNo!AB100=ISBLANK(value),"FALSE",CumNo!AB100/MAX(CumNo!AB$2:AB$114))</f>
        <v>FALSE</v>
      </c>
      <c r="AC100" s="4" t="str">
        <f>IF(CumNo!AC100=ISBLANK(value),"FALSE",CumNo!AC100/MAX(CumNo!AC$2:AC$114))</f>
        <v>FALSE</v>
      </c>
      <c r="AD100" s="4">
        <f>IF(CumNo!AD100=ISBLANK(value),"FALSE",CumNo!AD100/MAX(CumNo!AD$2:AD$114))</f>
        <v>1</v>
      </c>
      <c r="AE100" s="4">
        <f>IF(CumNo!AE100=ISBLANK(value),"FALSE",CumNo!AE100/MAX(CumNo!AE$2:AE$114))</f>
        <v>0.97255807395396388</v>
      </c>
      <c r="AF100" s="4">
        <f>IF(CumNo!AF100=ISBLANK(value),"FALSE",CumNo!AF100/MAX(CumNo!AF$2:AF$114))</f>
        <v>0.97670486980195848</v>
      </c>
      <c r="AG100" s="4">
        <f>IF(CumNo!AG100=ISBLANK(value),"FALSE",CumNo!AG100/MAX(CumNo!AG$2:AG$114))</f>
        <v>1</v>
      </c>
      <c r="AH100" s="4">
        <f>IF(CumNo!AH100=ISBLANK(value),"FALSE",CumNo!AH100/MAX(CumNo!AH$2:AH$114))</f>
        <v>0.95474975872052947</v>
      </c>
      <c r="AI100" s="4">
        <f>IF(CumNo!AI100=ISBLANK(value),"FALSE",CumNo!AI100/MAX(CumNo!AI$2:AI$114))</f>
        <v>1</v>
      </c>
      <c r="AJ100" s="4">
        <f>IF(CumNo!AJ100=ISBLANK(value),"FALSE",CumNo!AJ100/MAX(CumNo!AJ$2:AJ$114))</f>
        <v>0.96117495804422282</v>
      </c>
    </row>
    <row r="101" spans="1:36" x14ac:dyDescent="0.25">
      <c r="A101" s="1">
        <v>44416</v>
      </c>
      <c r="B101" s="3">
        <v>220</v>
      </c>
      <c r="C101" s="4">
        <f>IF(CumNo!C101=ISBLANK(value),"FALSE",CumNo!C101/MAX(CumNo!C$2:C$114))</f>
        <v>0.98588483751400746</v>
      </c>
      <c r="D101" s="4">
        <f>IF(CumNo!D101=ISBLANK(value),"FALSE",CumNo!D101/MAX(CumNo!D$2:D$114))</f>
        <v>0.97920197196117698</v>
      </c>
      <c r="E101" s="4" t="str">
        <f>IF(CumNo!E101=ISBLANK(value),"FALSE",CumNo!E101/MAX(CumNo!E$2:E$114))</f>
        <v>FALSE</v>
      </c>
      <c r="F101" s="4" t="str">
        <f>IF(CumNo!F101=ISBLANK(value),"FALSE",CumNo!F101/MAX(CumNo!F$2:F$114))</f>
        <v>FALSE</v>
      </c>
      <c r="G101" s="4" t="str">
        <f>IF(CumNo!G101=ISBLANK(value),"FALSE",CumNo!G101/MAX(CumNo!G$2:G$114))</f>
        <v>FALSE</v>
      </c>
      <c r="H101" s="4" t="str">
        <f>IF(CumNo!H101=ISBLANK(value),"FALSE",CumNo!H101/MAX(CumNo!H$2:H$114))</f>
        <v>FALSE</v>
      </c>
      <c r="I101" s="4" t="str">
        <f>IF(CumNo!I101=ISBLANK(value),"FALSE",CumNo!I101/MAX(CumNo!I$2:I$114))</f>
        <v>FALSE</v>
      </c>
      <c r="J101" s="4" t="str">
        <f>IF(CumNo!J101=ISBLANK(value),"FALSE",CumNo!J101/MAX(CumNo!J$2:J$114))</f>
        <v>FALSE</v>
      </c>
      <c r="K101" s="4" t="str">
        <f>IF(CumNo!K101=ISBLANK(value),"FALSE",CumNo!K101/MAX(CumNo!K$2:K$114))</f>
        <v>FALSE</v>
      </c>
      <c r="L101" s="4" t="str">
        <f>IF(CumNo!L101=ISBLANK(value),"FALSE",CumNo!L101/MAX(CumNo!L$2:L$114))</f>
        <v>FALSE</v>
      </c>
      <c r="M101" s="4" t="str">
        <f>IF(CumNo!M101=ISBLANK(value),"FALSE",CumNo!M101/MAX(CumNo!M$2:M$114))</f>
        <v>FALSE</v>
      </c>
      <c r="N101" s="4" t="str">
        <f>IF(CumNo!N101=ISBLANK(value),"FALSE",CumNo!N101/MAX(CumNo!N$2:N$114))</f>
        <v>FALSE</v>
      </c>
      <c r="O101" s="4">
        <f>IF(CumNo!O101=ISBLANK(value),"FALSE",CumNo!O101/MAX(CumNo!O$2:O$114))</f>
        <v>1</v>
      </c>
      <c r="P101" s="4">
        <f>IF(CumNo!P101=ISBLANK(value),"FALSE",CumNo!P101/MAX(CumNo!P$2:P$114))</f>
        <v>1</v>
      </c>
      <c r="Q101" s="4" t="str">
        <f>IF(CumNo!Q101=ISBLANK(value),"FALSE",CumNo!Q101/MAX(CumNo!Q$2:Q$114))</f>
        <v>FALSE</v>
      </c>
      <c r="R101" s="4">
        <f>IF(CumNo!R101=ISBLANK(value),"FALSE",CumNo!R101/MAX(CumNo!R$2:R$114))</f>
        <v>1</v>
      </c>
      <c r="S101" s="4">
        <f>IF(CumNo!S101=ISBLANK(value),"FALSE",CumNo!S101/MAX(CumNo!S$2:S$114))</f>
        <v>1</v>
      </c>
      <c r="T101" s="4" t="str">
        <f>IF(CumNo!T101=ISBLANK(value),"FALSE",CumNo!T101/MAX(CumNo!T$2:T$114))</f>
        <v>FALSE</v>
      </c>
      <c r="U101" s="4">
        <f>IF(CumNo!U101=ISBLANK(value),"FALSE",CumNo!U101/MAX(CumNo!U$2:U$114))</f>
        <v>0.90466071211165344</v>
      </c>
      <c r="V101" s="4">
        <f>IF(CumNo!V101=ISBLANK(value),"FALSE",CumNo!V101/MAX(CumNo!V$2:V$114))</f>
        <v>0.94304114953316398</v>
      </c>
      <c r="W101" s="4" t="str">
        <f>IF(CumNo!W101=ISBLANK(value),"FALSE",CumNo!W101/MAX(CumNo!W$2:W$114))</f>
        <v>FALSE</v>
      </c>
      <c r="X101" s="4" t="str">
        <f>IF(CumNo!X101=ISBLANK(value),"FALSE",CumNo!X101/MAX(CumNo!X$2:X$114))</f>
        <v>FALSE</v>
      </c>
      <c r="Y101" s="4" t="str">
        <f>IF(CumNo!Y101=ISBLANK(value),"FALSE",CumNo!Y101/MAX(CumNo!Y$2:Y$114))</f>
        <v>FALSE</v>
      </c>
      <c r="Z101" s="4" t="str">
        <f>IF(CumNo!Z101=ISBLANK(value),"FALSE",CumNo!Z101/MAX(CumNo!Z$2:Z$114))</f>
        <v>FALSE</v>
      </c>
      <c r="AA101" s="4" t="str">
        <f>IF(CumNo!AA101=ISBLANK(value),"FALSE",CumNo!AA101/MAX(CumNo!AA$2:AA$114))</f>
        <v>FALSE</v>
      </c>
      <c r="AB101" s="4" t="str">
        <f>IF(CumNo!AB101=ISBLANK(value),"FALSE",CumNo!AB101/MAX(CumNo!AB$2:AB$114))</f>
        <v>FALSE</v>
      </c>
      <c r="AC101" s="4" t="str">
        <f>IF(CumNo!AC101=ISBLANK(value),"FALSE",CumNo!AC101/MAX(CumNo!AC$2:AC$114))</f>
        <v>FALSE</v>
      </c>
      <c r="AD101" s="4" t="str">
        <f>IF(CumNo!AD101=ISBLANK(value),"FALSE",CumNo!AD101/MAX(CumNo!AD$2:AD$114))</f>
        <v>FALSE</v>
      </c>
      <c r="AE101" s="4">
        <f>IF(CumNo!AE101=ISBLANK(value),"FALSE",CumNo!AE101/MAX(CumNo!AE$2:AE$114))</f>
        <v>0.98018964362508376</v>
      </c>
      <c r="AF101" s="4">
        <f>IF(CumNo!AF101=ISBLANK(value),"FALSE",CumNo!AF101/MAX(CumNo!AF$2:AF$114))</f>
        <v>0.98010802265841124</v>
      </c>
      <c r="AG101" s="4" t="str">
        <f>IF(CumNo!AG101=ISBLANK(value),"FALSE",CumNo!AG101/MAX(CumNo!AG$2:AG$114))</f>
        <v>FALSE</v>
      </c>
      <c r="AH101" s="4">
        <f>IF(CumNo!AH101=ISBLANK(value),"FALSE",CumNo!AH101/MAX(CumNo!AH$2:AH$114))</f>
        <v>0.97543085619743553</v>
      </c>
      <c r="AI101" s="4" t="str">
        <f>IF(CumNo!AI101=ISBLANK(value),"FALSE",CumNo!AI101/MAX(CumNo!AI$2:AI$114))</f>
        <v>FALSE</v>
      </c>
      <c r="AJ101" s="4">
        <f>IF(CumNo!AJ101=ISBLANK(value),"FALSE",CumNo!AJ101/MAX(CumNo!AJ$2:AJ$114))</f>
        <v>0.97690714769414977</v>
      </c>
    </row>
    <row r="102" spans="1:36" x14ac:dyDescent="0.25">
      <c r="A102" s="1">
        <v>44417</v>
      </c>
      <c r="B102" s="3">
        <v>221</v>
      </c>
      <c r="C102" s="4">
        <f>IF(CumNo!C102=ISBLANK(value),"FALSE",CumNo!C102/MAX(CumNo!C$2:C$114))</f>
        <v>0.98620808550986983</v>
      </c>
      <c r="D102" s="4">
        <f>IF(CumNo!D102=ISBLANK(value),"FALSE",CumNo!D102/MAX(CumNo!D$2:D$114))</f>
        <v>0.98222390765912571</v>
      </c>
      <c r="E102" s="4" t="str">
        <f>IF(CumNo!E102=ISBLANK(value),"FALSE",CumNo!E102/MAX(CumNo!E$2:E$114))</f>
        <v>FALSE</v>
      </c>
      <c r="F102" s="4" t="str">
        <f>IF(CumNo!F102=ISBLANK(value),"FALSE",CumNo!F102/MAX(CumNo!F$2:F$114))</f>
        <v>FALSE</v>
      </c>
      <c r="G102" s="4" t="str">
        <f>IF(CumNo!G102=ISBLANK(value),"FALSE",CumNo!G102/MAX(CumNo!G$2:G$114))</f>
        <v>FALSE</v>
      </c>
      <c r="H102" s="4" t="str">
        <f>IF(CumNo!H102=ISBLANK(value),"FALSE",CumNo!H102/MAX(CumNo!H$2:H$114))</f>
        <v>FALSE</v>
      </c>
      <c r="I102" s="4" t="str">
        <f>IF(CumNo!I102=ISBLANK(value),"FALSE",CumNo!I102/MAX(CumNo!I$2:I$114))</f>
        <v>FALSE</v>
      </c>
      <c r="J102" s="4" t="str">
        <f>IF(CumNo!J102=ISBLANK(value),"FALSE",CumNo!J102/MAX(CumNo!J$2:J$114))</f>
        <v>FALSE</v>
      </c>
      <c r="K102" s="4" t="str">
        <f>IF(CumNo!K102=ISBLANK(value),"FALSE",CumNo!K102/MAX(CumNo!K$2:K$114))</f>
        <v>FALSE</v>
      </c>
      <c r="L102" s="4" t="str">
        <f>IF(CumNo!L102=ISBLANK(value),"FALSE",CumNo!L102/MAX(CumNo!L$2:L$114))</f>
        <v>FALSE</v>
      </c>
      <c r="M102" s="4" t="str">
        <f>IF(CumNo!M102=ISBLANK(value),"FALSE",CumNo!M102/MAX(CumNo!M$2:M$114))</f>
        <v>FALSE</v>
      </c>
      <c r="N102" s="4" t="str">
        <f>IF(CumNo!N102=ISBLANK(value),"FALSE",CumNo!N102/MAX(CumNo!N$2:N$114))</f>
        <v>FALSE</v>
      </c>
      <c r="O102" s="4" t="str">
        <f>IF(CumNo!O102=ISBLANK(value),"FALSE",CumNo!O102/MAX(CumNo!O$2:O$114))</f>
        <v>FALSE</v>
      </c>
      <c r="P102" s="4" t="str">
        <f>IF(CumNo!P102=ISBLANK(value),"FALSE",CumNo!P102/MAX(CumNo!P$2:P$114))</f>
        <v>FALSE</v>
      </c>
      <c r="Q102" s="4" t="str">
        <f>IF(CumNo!Q102=ISBLANK(value),"FALSE",CumNo!Q102/MAX(CumNo!Q$2:Q$114))</f>
        <v>FALSE</v>
      </c>
      <c r="R102" s="4" t="str">
        <f>IF(CumNo!R102=ISBLANK(value),"FALSE",CumNo!R102/MAX(CumNo!R$2:R$114))</f>
        <v>FALSE</v>
      </c>
      <c r="S102" s="4" t="str">
        <f>IF(CumNo!S102=ISBLANK(value),"FALSE",CumNo!S102/MAX(CumNo!S$2:S$114))</f>
        <v>FALSE</v>
      </c>
      <c r="T102" s="4" t="str">
        <f>IF(CumNo!T102=ISBLANK(value),"FALSE",CumNo!T102/MAX(CumNo!T$2:T$114))</f>
        <v>FALSE</v>
      </c>
      <c r="U102" s="4">
        <f>IF(CumNo!U102=ISBLANK(value),"FALSE",CumNo!U102/MAX(CumNo!U$2:U$114))</f>
        <v>0.91010614160330272</v>
      </c>
      <c r="V102" s="4">
        <f>IF(CumNo!V102=ISBLANK(value),"FALSE",CumNo!V102/MAX(CumNo!V$2:V$114))</f>
        <v>0.95736176960792241</v>
      </c>
      <c r="W102" s="4" t="str">
        <f>IF(CumNo!W102=ISBLANK(value),"FALSE",CumNo!W102/MAX(CumNo!W$2:W$114))</f>
        <v>FALSE</v>
      </c>
      <c r="X102" s="4" t="str">
        <f>IF(CumNo!X102=ISBLANK(value),"FALSE",CumNo!X102/MAX(CumNo!X$2:X$114))</f>
        <v>FALSE</v>
      </c>
      <c r="Y102" s="4" t="str">
        <f>IF(CumNo!Y102=ISBLANK(value),"FALSE",CumNo!Y102/MAX(CumNo!Y$2:Y$114))</f>
        <v>FALSE</v>
      </c>
      <c r="Z102" s="4" t="str">
        <f>IF(CumNo!Z102=ISBLANK(value),"FALSE",CumNo!Z102/MAX(CumNo!Z$2:Z$114))</f>
        <v>FALSE</v>
      </c>
      <c r="AA102" s="4" t="str">
        <f>IF(CumNo!AA102=ISBLANK(value),"FALSE",CumNo!AA102/MAX(CumNo!AA$2:AA$114))</f>
        <v>FALSE</v>
      </c>
      <c r="AB102" s="4" t="str">
        <f>IF(CumNo!AB102=ISBLANK(value),"FALSE",CumNo!AB102/MAX(CumNo!AB$2:AB$114))</f>
        <v>FALSE</v>
      </c>
      <c r="AC102" s="4" t="str">
        <f>IF(CumNo!AC102=ISBLANK(value),"FALSE",CumNo!AC102/MAX(CumNo!AC$2:AC$114))</f>
        <v>FALSE</v>
      </c>
      <c r="AD102" s="4" t="str">
        <f>IF(CumNo!AD102=ISBLANK(value),"FALSE",CumNo!AD102/MAX(CumNo!AD$2:AD$114))</f>
        <v>FALSE</v>
      </c>
      <c r="AE102" s="4">
        <f>IF(CumNo!AE102=ISBLANK(value),"FALSE",CumNo!AE102/MAX(CumNo!AE$2:AE$114))</f>
        <v>0.98711621840741659</v>
      </c>
      <c r="AF102" s="4">
        <f>IF(CumNo!AF102=ISBLANK(value),"FALSE",CumNo!AF102/MAX(CumNo!AF$2:AF$114))</f>
        <v>0.99069073025073551</v>
      </c>
      <c r="AG102" s="4" t="str">
        <f>IF(CumNo!AG102=ISBLANK(value),"FALSE",CumNo!AG102/MAX(CumNo!AG$2:AG$114))</f>
        <v>FALSE</v>
      </c>
      <c r="AH102" s="4">
        <f>IF(CumNo!AH102=ISBLANK(value),"FALSE",CumNo!AH102/MAX(CumNo!AH$2:AH$114))</f>
        <v>0.9920584585688681</v>
      </c>
      <c r="AI102" s="4" t="str">
        <f>IF(CumNo!AI102=ISBLANK(value),"FALSE",CumNo!AI102/MAX(CumNo!AI$2:AI$114))</f>
        <v>FALSE</v>
      </c>
      <c r="AJ102" s="4">
        <f>IF(CumNo!AJ102=ISBLANK(value),"FALSE",CumNo!AJ102/MAX(CumNo!AJ$2:AJ$114))</f>
        <v>1</v>
      </c>
    </row>
    <row r="103" spans="1:36" x14ac:dyDescent="0.25">
      <c r="A103" s="1">
        <v>44418</v>
      </c>
      <c r="B103" s="3">
        <v>222</v>
      </c>
      <c r="C103" s="4">
        <f>IF(CumNo!C103=ISBLANK(value),"FALSE",CumNo!C103/MAX(CumNo!C$2:C$114))</f>
        <v>0.98715627963106634</v>
      </c>
      <c r="D103" s="4">
        <f>IF(CumNo!D103=ISBLANK(value),"FALSE",CumNo!D103/MAX(CumNo!D$2:D$114))</f>
        <v>0.98509178389012009</v>
      </c>
      <c r="E103" s="4" t="str">
        <f>IF(CumNo!E103=ISBLANK(value),"FALSE",CumNo!E103/MAX(CumNo!E$2:E$114))</f>
        <v>FALSE</v>
      </c>
      <c r="F103" s="4" t="str">
        <f>IF(CumNo!F103=ISBLANK(value),"FALSE",CumNo!F103/MAX(CumNo!F$2:F$114))</f>
        <v>FALSE</v>
      </c>
      <c r="G103" s="4" t="str">
        <f>IF(CumNo!G103=ISBLANK(value),"FALSE",CumNo!G103/MAX(CumNo!G$2:G$114))</f>
        <v>FALSE</v>
      </c>
      <c r="H103" s="4" t="str">
        <f>IF(CumNo!H103=ISBLANK(value),"FALSE",CumNo!H103/MAX(CumNo!H$2:H$114))</f>
        <v>FALSE</v>
      </c>
      <c r="I103" s="4" t="str">
        <f>IF(CumNo!I103=ISBLANK(value),"FALSE",CumNo!I103/MAX(CumNo!I$2:I$114))</f>
        <v>FALSE</v>
      </c>
      <c r="J103" s="4" t="str">
        <f>IF(CumNo!J103=ISBLANK(value),"FALSE",CumNo!J103/MAX(CumNo!J$2:J$114))</f>
        <v>FALSE</v>
      </c>
      <c r="K103" s="4" t="str">
        <f>IF(CumNo!K103=ISBLANK(value),"FALSE",CumNo!K103/MAX(CumNo!K$2:K$114))</f>
        <v>FALSE</v>
      </c>
      <c r="L103" s="4" t="str">
        <f>IF(CumNo!L103=ISBLANK(value),"FALSE",CumNo!L103/MAX(CumNo!L$2:L$114))</f>
        <v>FALSE</v>
      </c>
      <c r="M103" s="4" t="str">
        <f>IF(CumNo!M103=ISBLANK(value),"FALSE",CumNo!M103/MAX(CumNo!M$2:M$114))</f>
        <v>FALSE</v>
      </c>
      <c r="N103" s="4" t="str">
        <f>IF(CumNo!N103=ISBLANK(value),"FALSE",CumNo!N103/MAX(CumNo!N$2:N$114))</f>
        <v>FALSE</v>
      </c>
      <c r="O103" s="4" t="str">
        <f>IF(CumNo!O103=ISBLANK(value),"FALSE",CumNo!O103/MAX(CumNo!O$2:O$114))</f>
        <v>FALSE</v>
      </c>
      <c r="P103" s="4" t="str">
        <f>IF(CumNo!P103=ISBLANK(value),"FALSE",CumNo!P103/MAX(CumNo!P$2:P$114))</f>
        <v>FALSE</v>
      </c>
      <c r="Q103" s="4" t="str">
        <f>IF(CumNo!Q103=ISBLANK(value),"FALSE",CumNo!Q103/MAX(CumNo!Q$2:Q$114))</f>
        <v>FALSE</v>
      </c>
      <c r="R103" s="4" t="str">
        <f>IF(CumNo!R103=ISBLANK(value),"FALSE",CumNo!R103/MAX(CumNo!R$2:R$114))</f>
        <v>FALSE</v>
      </c>
      <c r="S103" s="4" t="str">
        <f>IF(CumNo!S103=ISBLANK(value),"FALSE",CumNo!S103/MAX(CumNo!S$2:S$114))</f>
        <v>FALSE</v>
      </c>
      <c r="T103" s="4" t="str">
        <f>IF(CumNo!T103=ISBLANK(value),"FALSE",CumNo!T103/MAX(CumNo!T$2:T$114))</f>
        <v>FALSE</v>
      </c>
      <c r="U103" s="4">
        <f>IF(CumNo!U103=ISBLANK(value),"FALSE",CumNo!U103/MAX(CumNo!U$2:U$114))</f>
        <v>0.91464399951301034</v>
      </c>
      <c r="V103" s="4">
        <f>IF(CumNo!V103=ISBLANK(value),"FALSE",CumNo!V103/MAX(CumNo!V$2:V$114))</f>
        <v>0.97381834657518729</v>
      </c>
      <c r="W103" s="4" t="str">
        <f>IF(CumNo!W103=ISBLANK(value),"FALSE",CumNo!W103/MAX(CumNo!W$2:W$114))</f>
        <v>FALSE</v>
      </c>
      <c r="X103" s="4" t="str">
        <f>IF(CumNo!X103=ISBLANK(value),"FALSE",CumNo!X103/MAX(CumNo!X$2:X$114))</f>
        <v>FALSE</v>
      </c>
      <c r="Y103" s="4" t="str">
        <f>IF(CumNo!Y103=ISBLANK(value),"FALSE",CumNo!Y103/MAX(CumNo!Y$2:Y$114))</f>
        <v>FALSE</v>
      </c>
      <c r="Z103" s="4" t="str">
        <f>IF(CumNo!Z103=ISBLANK(value),"FALSE",CumNo!Z103/MAX(CumNo!Z$2:Z$114))</f>
        <v>FALSE</v>
      </c>
      <c r="AA103" s="4" t="str">
        <f>IF(CumNo!AA103=ISBLANK(value),"FALSE",CumNo!AA103/MAX(CumNo!AA$2:AA$114))</f>
        <v>FALSE</v>
      </c>
      <c r="AB103" s="4" t="str">
        <f>IF(CumNo!AB103=ISBLANK(value),"FALSE",CumNo!AB103/MAX(CumNo!AB$2:AB$114))</f>
        <v>FALSE</v>
      </c>
      <c r="AC103" s="4" t="str">
        <f>IF(CumNo!AC103=ISBLANK(value),"FALSE",CumNo!AC103/MAX(CumNo!AC$2:AC$114))</f>
        <v>FALSE</v>
      </c>
      <c r="AD103" s="4" t="str">
        <f>IF(CumNo!AD103=ISBLANK(value),"FALSE",CumNo!AD103/MAX(CumNo!AD$2:AD$114))</f>
        <v>FALSE</v>
      </c>
      <c r="AE103" s="4">
        <f>IF(CumNo!AE103=ISBLANK(value),"FALSE",CumNo!AE103/MAX(CumNo!AE$2:AE$114))</f>
        <v>0.99520603475624803</v>
      </c>
      <c r="AF103" s="4">
        <f>IF(CumNo!AF103=ISBLANK(value),"FALSE",CumNo!AF103/MAX(CumNo!AF$2:AF$114))</f>
        <v>1</v>
      </c>
      <c r="AG103" s="4" t="str">
        <f>IF(CumNo!AG103=ISBLANK(value),"FALSE",CumNo!AG103/MAX(CumNo!AG$2:AG$114))</f>
        <v>FALSE</v>
      </c>
      <c r="AH103" s="4">
        <f>IF(CumNo!AH103=ISBLANK(value),"FALSE",CumNo!AH103/MAX(CumNo!AH$2:AH$114))</f>
        <v>1</v>
      </c>
      <c r="AI103" s="4" t="str">
        <f>IF(CumNo!AI103=ISBLANK(value),"FALSE",CumNo!AI103/MAX(CumNo!AI$2:AI$114))</f>
        <v>FALSE</v>
      </c>
      <c r="AJ103" s="4" t="str">
        <f>IF(CumNo!AJ103=ISBLANK(value),"FALSE",CumNo!AJ103/MAX(CumNo!AJ$2:AJ$114))</f>
        <v>FALSE</v>
      </c>
    </row>
    <row r="104" spans="1:36" x14ac:dyDescent="0.25">
      <c r="A104" s="1">
        <v>44419</v>
      </c>
      <c r="B104" s="3">
        <v>223</v>
      </c>
      <c r="C104" s="4">
        <f>IF(CumNo!C104=ISBLANK(value),"FALSE",CumNo!C104/MAX(CumNo!C$2:C$114))</f>
        <v>0.98853547108007933</v>
      </c>
      <c r="D104" s="4">
        <f>IF(CumNo!D104=ISBLANK(value),"FALSE",CumNo!D104/MAX(CumNo!D$2:D$114))</f>
        <v>0.98761598900252423</v>
      </c>
      <c r="E104" s="4" t="str">
        <f>IF(CumNo!E104=ISBLANK(value),"FALSE",CumNo!E104/MAX(CumNo!E$2:E$114))</f>
        <v>FALSE</v>
      </c>
      <c r="F104" s="4" t="str">
        <f>IF(CumNo!F104=ISBLANK(value),"FALSE",CumNo!F104/MAX(CumNo!F$2:F$114))</f>
        <v>FALSE</v>
      </c>
      <c r="G104" s="4" t="str">
        <f>IF(CumNo!G104=ISBLANK(value),"FALSE",CumNo!G104/MAX(CumNo!G$2:G$114))</f>
        <v>FALSE</v>
      </c>
      <c r="H104" s="4" t="str">
        <f>IF(CumNo!H104=ISBLANK(value),"FALSE",CumNo!H104/MAX(CumNo!H$2:H$114))</f>
        <v>FALSE</v>
      </c>
      <c r="I104" s="4" t="str">
        <f>IF(CumNo!I104=ISBLANK(value),"FALSE",CumNo!I104/MAX(CumNo!I$2:I$114))</f>
        <v>FALSE</v>
      </c>
      <c r="J104" s="4" t="str">
        <f>IF(CumNo!J104=ISBLANK(value),"FALSE",CumNo!J104/MAX(CumNo!J$2:J$114))</f>
        <v>FALSE</v>
      </c>
      <c r="K104" s="4" t="str">
        <f>IF(CumNo!K104=ISBLANK(value),"FALSE",CumNo!K104/MAX(CumNo!K$2:K$114))</f>
        <v>FALSE</v>
      </c>
      <c r="L104" s="4" t="str">
        <f>IF(CumNo!L104=ISBLANK(value),"FALSE",CumNo!L104/MAX(CumNo!L$2:L$114))</f>
        <v>FALSE</v>
      </c>
      <c r="M104" s="4" t="str">
        <f>IF(CumNo!M104=ISBLANK(value),"FALSE",CumNo!M104/MAX(CumNo!M$2:M$114))</f>
        <v>FALSE</v>
      </c>
      <c r="N104" s="4" t="str">
        <f>IF(CumNo!N104=ISBLANK(value),"FALSE",CumNo!N104/MAX(CumNo!N$2:N$114))</f>
        <v>FALSE</v>
      </c>
      <c r="O104" s="4" t="str">
        <f>IF(CumNo!O104=ISBLANK(value),"FALSE",CumNo!O104/MAX(CumNo!O$2:O$114))</f>
        <v>FALSE</v>
      </c>
      <c r="P104" s="4" t="str">
        <f>IF(CumNo!P104=ISBLANK(value),"FALSE",CumNo!P104/MAX(CumNo!P$2:P$114))</f>
        <v>FALSE</v>
      </c>
      <c r="Q104" s="4" t="str">
        <f>IF(CumNo!Q104=ISBLANK(value),"FALSE",CumNo!Q104/MAX(CumNo!Q$2:Q$114))</f>
        <v>FALSE</v>
      </c>
      <c r="R104" s="4" t="str">
        <f>IF(CumNo!R104=ISBLANK(value),"FALSE",CumNo!R104/MAX(CumNo!R$2:R$114))</f>
        <v>FALSE</v>
      </c>
      <c r="S104" s="4" t="str">
        <f>IF(CumNo!S104=ISBLANK(value),"FALSE",CumNo!S104/MAX(CumNo!S$2:S$114))</f>
        <v>FALSE</v>
      </c>
      <c r="T104" s="4" t="str">
        <f>IF(CumNo!T104=ISBLANK(value),"FALSE",CumNo!T104/MAX(CumNo!T$2:T$114))</f>
        <v>FALSE</v>
      </c>
      <c r="U104" s="4">
        <f>IF(CumNo!U104=ISBLANK(value),"FALSE",CumNo!U104/MAX(CumNo!U$2:U$114))</f>
        <v>0.92023331230423566</v>
      </c>
      <c r="V104" s="4">
        <f>IF(CumNo!V104=ISBLANK(value),"FALSE",CumNo!V104/MAX(CumNo!V$2:V$114))</f>
        <v>0.97915823880645314</v>
      </c>
      <c r="W104" s="4" t="str">
        <f>IF(CumNo!W104=ISBLANK(value),"FALSE",CumNo!W104/MAX(CumNo!W$2:W$114))</f>
        <v>FALSE</v>
      </c>
      <c r="X104" s="4" t="str">
        <f>IF(CumNo!X104=ISBLANK(value),"FALSE",CumNo!X104/MAX(CumNo!X$2:X$114))</f>
        <v>FALSE</v>
      </c>
      <c r="Y104" s="4" t="str">
        <f>IF(CumNo!Y104=ISBLANK(value),"FALSE",CumNo!Y104/MAX(CumNo!Y$2:Y$114))</f>
        <v>FALSE</v>
      </c>
      <c r="Z104" s="4" t="str">
        <f>IF(CumNo!Z104=ISBLANK(value),"FALSE",CumNo!Z104/MAX(CumNo!Z$2:Z$114))</f>
        <v>FALSE</v>
      </c>
      <c r="AA104" s="4" t="str">
        <f>IF(CumNo!AA104=ISBLANK(value),"FALSE",CumNo!AA104/MAX(CumNo!AA$2:AA$114))</f>
        <v>FALSE</v>
      </c>
      <c r="AB104" s="4" t="str">
        <f>IF(CumNo!AB104=ISBLANK(value),"FALSE",CumNo!AB104/MAX(CumNo!AB$2:AB$114))</f>
        <v>FALSE</v>
      </c>
      <c r="AC104" s="4" t="str">
        <f>IF(CumNo!AC104=ISBLANK(value),"FALSE",CumNo!AC104/MAX(CumNo!AC$2:AC$114))</f>
        <v>FALSE</v>
      </c>
      <c r="AD104" s="4" t="str">
        <f>IF(CumNo!AD104=ISBLANK(value),"FALSE",CumNo!AD104/MAX(CumNo!AD$2:AD$114))</f>
        <v>FALSE</v>
      </c>
      <c r="AE104" s="4">
        <f>IF(CumNo!AE104=ISBLANK(value),"FALSE",CumNo!AE104/MAX(CumNo!AE$2:AE$114))</f>
        <v>1</v>
      </c>
      <c r="AF104" s="4" t="str">
        <f>IF(CumNo!AF104=ISBLANK(value),"FALSE",CumNo!AF104/MAX(CumNo!AF$2:AF$114))</f>
        <v>FALSE</v>
      </c>
      <c r="AG104" s="4" t="str">
        <f>IF(CumNo!AG104=ISBLANK(value),"FALSE",CumNo!AG104/MAX(CumNo!AG$2:AG$114))</f>
        <v>FALSE</v>
      </c>
      <c r="AH104" s="4" t="str">
        <f>IF(CumNo!AH104=ISBLANK(value),"FALSE",CumNo!AH104/MAX(CumNo!AH$2:AH$114))</f>
        <v>FALSE</v>
      </c>
      <c r="AI104" s="4" t="str">
        <f>IF(CumNo!AI104=ISBLANK(value),"FALSE",CumNo!AI104/MAX(CumNo!AI$2:AI$114))</f>
        <v>FALSE</v>
      </c>
      <c r="AJ104" s="4" t="str">
        <f>IF(CumNo!AJ104=ISBLANK(value),"FALSE",CumNo!AJ104/MAX(CumNo!AJ$2:AJ$114))</f>
        <v>FALSE</v>
      </c>
    </row>
    <row r="105" spans="1:36" x14ac:dyDescent="0.25">
      <c r="A105" s="1">
        <v>44420</v>
      </c>
      <c r="B105" s="3">
        <v>224</v>
      </c>
      <c r="C105" s="4">
        <f>IF(CumNo!C105=ISBLANK(value),"FALSE",CumNo!C105/MAX(CumNo!C$2:C$114))</f>
        <v>0.9902810102577364</v>
      </c>
      <c r="D105" s="4">
        <f>IF(CumNo!D105=ISBLANK(value),"FALSE",CumNo!D105/MAX(CumNo!D$2:D$114))</f>
        <v>0.98840998779374989</v>
      </c>
      <c r="E105" s="4" t="str">
        <f>IF(CumNo!E105=ISBLANK(value),"FALSE",CumNo!E105/MAX(CumNo!E$2:E$114))</f>
        <v>FALSE</v>
      </c>
      <c r="F105" s="4" t="str">
        <f>IF(CumNo!F105=ISBLANK(value),"FALSE",CumNo!F105/MAX(CumNo!F$2:F$114))</f>
        <v>FALSE</v>
      </c>
      <c r="G105" s="4" t="str">
        <f>IF(CumNo!G105=ISBLANK(value),"FALSE",CumNo!G105/MAX(CumNo!G$2:G$114))</f>
        <v>FALSE</v>
      </c>
      <c r="H105" s="4" t="str">
        <f>IF(CumNo!H105=ISBLANK(value),"FALSE",CumNo!H105/MAX(CumNo!H$2:H$114))</f>
        <v>FALSE</v>
      </c>
      <c r="I105" s="4" t="str">
        <f>IF(CumNo!I105=ISBLANK(value),"FALSE",CumNo!I105/MAX(CumNo!I$2:I$114))</f>
        <v>FALSE</v>
      </c>
      <c r="J105" s="4" t="str">
        <f>IF(CumNo!J105=ISBLANK(value),"FALSE",CumNo!J105/MAX(CumNo!J$2:J$114))</f>
        <v>FALSE</v>
      </c>
      <c r="K105" s="4" t="str">
        <f>IF(CumNo!K105=ISBLANK(value),"FALSE",CumNo!K105/MAX(CumNo!K$2:K$114))</f>
        <v>FALSE</v>
      </c>
      <c r="L105" s="4" t="str">
        <f>IF(CumNo!L105=ISBLANK(value),"FALSE",CumNo!L105/MAX(CumNo!L$2:L$114))</f>
        <v>FALSE</v>
      </c>
      <c r="M105" s="4" t="str">
        <f>IF(CumNo!M105=ISBLANK(value),"FALSE",CumNo!M105/MAX(CumNo!M$2:M$114))</f>
        <v>FALSE</v>
      </c>
      <c r="N105" s="4" t="str">
        <f>IF(CumNo!N105=ISBLANK(value),"FALSE",CumNo!N105/MAX(CumNo!N$2:N$114))</f>
        <v>FALSE</v>
      </c>
      <c r="O105" s="4" t="str">
        <f>IF(CumNo!O105=ISBLANK(value),"FALSE",CumNo!O105/MAX(CumNo!O$2:O$114))</f>
        <v>FALSE</v>
      </c>
      <c r="P105" s="4" t="str">
        <f>IF(CumNo!P105=ISBLANK(value),"FALSE",CumNo!P105/MAX(CumNo!P$2:P$114))</f>
        <v>FALSE</v>
      </c>
      <c r="Q105" s="4" t="str">
        <f>IF(CumNo!Q105=ISBLANK(value),"FALSE",CumNo!Q105/MAX(CumNo!Q$2:Q$114))</f>
        <v>FALSE</v>
      </c>
      <c r="R105" s="4" t="str">
        <f>IF(CumNo!R105=ISBLANK(value),"FALSE",CumNo!R105/MAX(CumNo!R$2:R$114))</f>
        <v>FALSE</v>
      </c>
      <c r="S105" s="4" t="str">
        <f>IF(CumNo!S105=ISBLANK(value),"FALSE",CumNo!S105/MAX(CumNo!S$2:S$114))</f>
        <v>FALSE</v>
      </c>
      <c r="T105" s="4" t="str">
        <f>IF(CumNo!T105=ISBLANK(value),"FALSE",CumNo!T105/MAX(CumNo!T$2:T$114))</f>
        <v>FALSE</v>
      </c>
      <c r="U105" s="4">
        <f>IF(CumNo!U105=ISBLANK(value),"FALSE",CumNo!U105/MAX(CumNo!U$2:U$114))</f>
        <v>0.94363095040453349</v>
      </c>
      <c r="V105" s="4">
        <f>IF(CumNo!V105=ISBLANK(value),"FALSE",CumNo!V105/MAX(CumNo!V$2:V$114))</f>
        <v>0.99585753814786648</v>
      </c>
      <c r="W105" s="4" t="str">
        <f>IF(CumNo!W105=ISBLANK(value),"FALSE",CumNo!W105/MAX(CumNo!W$2:W$114))</f>
        <v>FALSE</v>
      </c>
      <c r="X105" s="4" t="str">
        <f>IF(CumNo!X105=ISBLANK(value),"FALSE",CumNo!X105/MAX(CumNo!X$2:X$114))</f>
        <v>FALSE</v>
      </c>
      <c r="Y105" s="4" t="str">
        <f>IF(CumNo!Y105=ISBLANK(value),"FALSE",CumNo!Y105/MAX(CumNo!Y$2:Y$114))</f>
        <v>FALSE</v>
      </c>
      <c r="Z105" s="4" t="str">
        <f>IF(CumNo!Z105=ISBLANK(value),"FALSE",CumNo!Z105/MAX(CumNo!Z$2:Z$114))</f>
        <v>FALSE</v>
      </c>
      <c r="AA105" s="4" t="str">
        <f>IF(CumNo!AA105=ISBLANK(value),"FALSE",CumNo!AA105/MAX(CumNo!AA$2:AA$114))</f>
        <v>FALSE</v>
      </c>
      <c r="AB105" s="4" t="str">
        <f>IF(CumNo!AB105=ISBLANK(value),"FALSE",CumNo!AB105/MAX(CumNo!AB$2:AB$114))</f>
        <v>FALSE</v>
      </c>
      <c r="AC105" s="4" t="str">
        <f>IF(CumNo!AC105=ISBLANK(value),"FALSE",CumNo!AC105/MAX(CumNo!AC$2:AC$114))</f>
        <v>FALSE</v>
      </c>
      <c r="AD105" s="4" t="str">
        <f>IF(CumNo!AD105=ISBLANK(value),"FALSE",CumNo!AD105/MAX(CumNo!AD$2:AD$114))</f>
        <v>FALSE</v>
      </c>
      <c r="AE105" s="4" t="str">
        <f>IF(CumNo!AE105=ISBLANK(value),"FALSE",CumNo!AE105/MAX(CumNo!AE$2:AE$114))</f>
        <v>FALSE</v>
      </c>
      <c r="AF105" s="4" t="str">
        <f>IF(CumNo!AF105=ISBLANK(value),"FALSE",CumNo!AF105/MAX(CumNo!AF$2:AF$114))</f>
        <v>FALSE</v>
      </c>
      <c r="AG105" s="4" t="str">
        <f>IF(CumNo!AG105=ISBLANK(value),"FALSE",CumNo!AG105/MAX(CumNo!AG$2:AG$114))</f>
        <v>FALSE</v>
      </c>
      <c r="AH105" s="4" t="str">
        <f>IF(CumNo!AH105=ISBLANK(value),"FALSE",CumNo!AH105/MAX(CumNo!AH$2:AH$114))</f>
        <v>FALSE</v>
      </c>
      <c r="AI105" s="4" t="str">
        <f>IF(CumNo!AI105=ISBLANK(value),"FALSE",CumNo!AI105/MAX(CumNo!AI$2:AI$114))</f>
        <v>FALSE</v>
      </c>
      <c r="AJ105" s="4" t="str">
        <f>IF(CumNo!AJ105=ISBLANK(value),"FALSE",CumNo!AJ105/MAX(CumNo!AJ$2:AJ$114))</f>
        <v>FALSE</v>
      </c>
    </row>
    <row r="106" spans="1:36" x14ac:dyDescent="0.25">
      <c r="A106" s="1">
        <v>44421</v>
      </c>
      <c r="B106" s="3">
        <v>225</v>
      </c>
      <c r="C106" s="4">
        <f>IF(CumNo!C106=ISBLANK(value),"FALSE",CumNo!C106/MAX(CumNo!C$2:C$114))</f>
        <v>0.99148780277562276</v>
      </c>
      <c r="D106" s="4">
        <f>IF(CumNo!D106=ISBLANK(value),"FALSE",CumNo!D106/MAX(CumNo!D$2:D$114))</f>
        <v>0.99234442956519675</v>
      </c>
      <c r="E106" s="4" t="str">
        <f>IF(CumNo!E106=ISBLANK(value),"FALSE",CumNo!E106/MAX(CumNo!E$2:E$114))</f>
        <v>FALSE</v>
      </c>
      <c r="F106" s="4" t="str">
        <f>IF(CumNo!F106=ISBLANK(value),"FALSE",CumNo!F106/MAX(CumNo!F$2:F$114))</f>
        <v>FALSE</v>
      </c>
      <c r="G106" s="4" t="str">
        <f>IF(CumNo!G106=ISBLANK(value),"FALSE",CumNo!G106/MAX(CumNo!G$2:G$114))</f>
        <v>FALSE</v>
      </c>
      <c r="H106" s="4" t="str">
        <f>IF(CumNo!H106=ISBLANK(value),"FALSE",CumNo!H106/MAX(CumNo!H$2:H$114))</f>
        <v>FALSE</v>
      </c>
      <c r="I106" s="4" t="str">
        <f>IF(CumNo!I106=ISBLANK(value),"FALSE",CumNo!I106/MAX(CumNo!I$2:I$114))</f>
        <v>FALSE</v>
      </c>
      <c r="J106" s="4" t="str">
        <f>IF(CumNo!J106=ISBLANK(value),"FALSE",CumNo!J106/MAX(CumNo!J$2:J$114))</f>
        <v>FALSE</v>
      </c>
      <c r="K106" s="4" t="str">
        <f>IF(CumNo!K106=ISBLANK(value),"FALSE",CumNo!K106/MAX(CumNo!K$2:K$114))</f>
        <v>FALSE</v>
      </c>
      <c r="L106" s="4" t="str">
        <f>IF(CumNo!L106=ISBLANK(value),"FALSE",CumNo!L106/MAX(CumNo!L$2:L$114))</f>
        <v>FALSE</v>
      </c>
      <c r="M106" s="4" t="str">
        <f>IF(CumNo!M106=ISBLANK(value),"FALSE",CumNo!M106/MAX(CumNo!M$2:M$114))</f>
        <v>FALSE</v>
      </c>
      <c r="N106" s="4" t="str">
        <f>IF(CumNo!N106=ISBLANK(value),"FALSE",CumNo!N106/MAX(CumNo!N$2:N$114))</f>
        <v>FALSE</v>
      </c>
      <c r="O106" s="4" t="str">
        <f>IF(CumNo!O106=ISBLANK(value),"FALSE",CumNo!O106/MAX(CumNo!O$2:O$114))</f>
        <v>FALSE</v>
      </c>
      <c r="P106" s="4" t="str">
        <f>IF(CumNo!P106=ISBLANK(value),"FALSE",CumNo!P106/MAX(CumNo!P$2:P$114))</f>
        <v>FALSE</v>
      </c>
      <c r="Q106" s="4" t="str">
        <f>IF(CumNo!Q106=ISBLANK(value),"FALSE",CumNo!Q106/MAX(CumNo!Q$2:Q$114))</f>
        <v>FALSE</v>
      </c>
      <c r="R106" s="4" t="str">
        <f>IF(CumNo!R106=ISBLANK(value),"FALSE",CumNo!R106/MAX(CumNo!R$2:R$114))</f>
        <v>FALSE</v>
      </c>
      <c r="S106" s="4" t="str">
        <f>IF(CumNo!S106=ISBLANK(value),"FALSE",CumNo!S106/MAX(CumNo!S$2:S$114))</f>
        <v>FALSE</v>
      </c>
      <c r="T106" s="4" t="str">
        <f>IF(CumNo!T106=ISBLANK(value),"FALSE",CumNo!T106/MAX(CumNo!T$2:T$114))</f>
        <v>FALSE</v>
      </c>
      <c r="U106" s="4">
        <f>IF(CumNo!U106=ISBLANK(value),"FALSE",CumNo!U106/MAX(CumNo!U$2:U$114))</f>
        <v>0.98570021361136018</v>
      </c>
      <c r="V106" s="4">
        <f>IF(CumNo!V106=ISBLANK(value),"FALSE",CumNo!V106/MAX(CumNo!V$2:V$114))</f>
        <v>1</v>
      </c>
      <c r="W106" s="4" t="str">
        <f>IF(CumNo!W106=ISBLANK(value),"FALSE",CumNo!W106/MAX(CumNo!W$2:W$114))</f>
        <v>FALSE</v>
      </c>
      <c r="X106" s="4" t="str">
        <f>IF(CumNo!X106=ISBLANK(value),"FALSE",CumNo!X106/MAX(CumNo!X$2:X$114))</f>
        <v>FALSE</v>
      </c>
      <c r="Y106" s="4" t="str">
        <f>IF(CumNo!Y106=ISBLANK(value),"FALSE",CumNo!Y106/MAX(CumNo!Y$2:Y$114))</f>
        <v>FALSE</v>
      </c>
      <c r="Z106" s="4" t="str">
        <f>IF(CumNo!Z106=ISBLANK(value),"FALSE",CumNo!Z106/MAX(CumNo!Z$2:Z$114))</f>
        <v>FALSE</v>
      </c>
      <c r="AA106" s="4" t="str">
        <f>IF(CumNo!AA106=ISBLANK(value),"FALSE",CumNo!AA106/MAX(CumNo!AA$2:AA$114))</f>
        <v>FALSE</v>
      </c>
      <c r="AB106" s="4" t="str">
        <f>IF(CumNo!AB106=ISBLANK(value),"FALSE",CumNo!AB106/MAX(CumNo!AB$2:AB$114))</f>
        <v>FALSE</v>
      </c>
      <c r="AC106" s="4" t="str">
        <f>IF(CumNo!AC106=ISBLANK(value),"FALSE",CumNo!AC106/MAX(CumNo!AC$2:AC$114))</f>
        <v>FALSE</v>
      </c>
      <c r="AD106" s="4" t="str">
        <f>IF(CumNo!AD106=ISBLANK(value),"FALSE",CumNo!AD106/MAX(CumNo!AD$2:AD$114))</f>
        <v>FALSE</v>
      </c>
      <c r="AE106" s="4" t="str">
        <f>IF(CumNo!AE106=ISBLANK(value),"FALSE",CumNo!AE106/MAX(CumNo!AE$2:AE$114))</f>
        <v>FALSE</v>
      </c>
      <c r="AF106" s="4" t="str">
        <f>IF(CumNo!AF106=ISBLANK(value),"FALSE",CumNo!AF106/MAX(CumNo!AF$2:AF$114))</f>
        <v>FALSE</v>
      </c>
      <c r="AG106" s="4" t="str">
        <f>IF(CumNo!AG106=ISBLANK(value),"FALSE",CumNo!AG106/MAX(CumNo!AG$2:AG$114))</f>
        <v>FALSE</v>
      </c>
      <c r="AH106" s="4" t="str">
        <f>IF(CumNo!AH106=ISBLANK(value),"FALSE",CumNo!AH106/MAX(CumNo!AH$2:AH$114))</f>
        <v>FALSE</v>
      </c>
      <c r="AI106" s="4" t="str">
        <f>IF(CumNo!AI106=ISBLANK(value),"FALSE",CumNo!AI106/MAX(CumNo!AI$2:AI$114))</f>
        <v>FALSE</v>
      </c>
      <c r="AJ106" s="4" t="str">
        <f>IF(CumNo!AJ106=ISBLANK(value),"FALSE",CumNo!AJ106/MAX(CumNo!AJ$2:AJ$114))</f>
        <v>FALSE</v>
      </c>
    </row>
    <row r="107" spans="1:36" x14ac:dyDescent="0.25">
      <c r="A107" s="1">
        <v>44422</v>
      </c>
      <c r="B107" s="3">
        <v>226</v>
      </c>
      <c r="C107" s="4">
        <f>IF(CumNo!C107=ISBLANK(value),"FALSE",CumNo!C107/MAX(CumNo!C$2:C$114))</f>
        <v>0.99413843634169463</v>
      </c>
      <c r="D107" s="4">
        <f>IF(CumNo!D107=ISBLANK(value),"FALSE",CumNo!D107/MAX(CumNo!D$2:D$114))</f>
        <v>0.99440645627673818</v>
      </c>
      <c r="E107" s="4" t="str">
        <f>IF(CumNo!E107=ISBLANK(value),"FALSE",CumNo!E107/MAX(CumNo!E$2:E$114))</f>
        <v>FALSE</v>
      </c>
      <c r="F107" s="4" t="str">
        <f>IF(CumNo!F107=ISBLANK(value),"FALSE",CumNo!F107/MAX(CumNo!F$2:F$114))</f>
        <v>FALSE</v>
      </c>
      <c r="G107" s="4" t="str">
        <f>IF(CumNo!G107=ISBLANK(value),"FALSE",CumNo!G107/MAX(CumNo!G$2:G$114))</f>
        <v>FALSE</v>
      </c>
      <c r="H107" s="4" t="str">
        <f>IF(CumNo!H107=ISBLANK(value),"FALSE",CumNo!H107/MAX(CumNo!H$2:H$114))</f>
        <v>FALSE</v>
      </c>
      <c r="I107" s="4" t="str">
        <f>IF(CumNo!I107=ISBLANK(value),"FALSE",CumNo!I107/MAX(CumNo!I$2:I$114))</f>
        <v>FALSE</v>
      </c>
      <c r="J107" s="4" t="str">
        <f>IF(CumNo!J107=ISBLANK(value),"FALSE",CumNo!J107/MAX(CumNo!J$2:J$114))</f>
        <v>FALSE</v>
      </c>
      <c r="K107" s="4" t="str">
        <f>IF(CumNo!K107=ISBLANK(value),"FALSE",CumNo!K107/MAX(CumNo!K$2:K$114))</f>
        <v>FALSE</v>
      </c>
      <c r="L107" s="4" t="str">
        <f>IF(CumNo!L107=ISBLANK(value),"FALSE",CumNo!L107/MAX(CumNo!L$2:L$114))</f>
        <v>FALSE</v>
      </c>
      <c r="M107" s="4" t="str">
        <f>IF(CumNo!M107=ISBLANK(value),"FALSE",CumNo!M107/MAX(CumNo!M$2:M$114))</f>
        <v>FALSE</v>
      </c>
      <c r="N107" s="4" t="str">
        <f>IF(CumNo!N107=ISBLANK(value),"FALSE",CumNo!N107/MAX(CumNo!N$2:N$114))</f>
        <v>FALSE</v>
      </c>
      <c r="O107" s="4" t="str">
        <f>IF(CumNo!O107=ISBLANK(value),"FALSE",CumNo!O107/MAX(CumNo!O$2:O$114))</f>
        <v>FALSE</v>
      </c>
      <c r="P107" s="4" t="str">
        <f>IF(CumNo!P107=ISBLANK(value),"FALSE",CumNo!P107/MAX(CumNo!P$2:P$114))</f>
        <v>FALSE</v>
      </c>
      <c r="Q107" s="4" t="str">
        <f>IF(CumNo!Q107=ISBLANK(value),"FALSE",CumNo!Q107/MAX(CumNo!Q$2:Q$114))</f>
        <v>FALSE</v>
      </c>
      <c r="R107" s="4" t="str">
        <f>IF(CumNo!R107=ISBLANK(value),"FALSE",CumNo!R107/MAX(CumNo!R$2:R$114))</f>
        <v>FALSE</v>
      </c>
      <c r="S107" s="4" t="str">
        <f>IF(CumNo!S107=ISBLANK(value),"FALSE",CumNo!S107/MAX(CumNo!S$2:S$114))</f>
        <v>FALSE</v>
      </c>
      <c r="T107" s="4" t="str">
        <f>IF(CumNo!T107=ISBLANK(value),"FALSE",CumNo!T107/MAX(CumNo!T$2:T$114))</f>
        <v>FALSE</v>
      </c>
      <c r="U107" s="4">
        <f>IF(CumNo!U107=ISBLANK(value),"FALSE",CumNo!U107/MAX(CumNo!U$2:U$114))</f>
        <v>0.9924959325298004</v>
      </c>
      <c r="V107" s="4" t="str">
        <f>IF(CumNo!V107=ISBLANK(value),"FALSE",CumNo!V107/MAX(CumNo!V$2:V$114))</f>
        <v>FALSE</v>
      </c>
      <c r="W107" s="4" t="str">
        <f>IF(CumNo!W107=ISBLANK(value),"FALSE",CumNo!W107/MAX(CumNo!W$2:W$114))</f>
        <v>FALSE</v>
      </c>
      <c r="X107" s="4" t="str">
        <f>IF(CumNo!X107=ISBLANK(value),"FALSE",CumNo!X107/MAX(CumNo!X$2:X$114))</f>
        <v>FALSE</v>
      </c>
      <c r="Y107" s="4" t="str">
        <f>IF(CumNo!Y107=ISBLANK(value),"FALSE",CumNo!Y107/MAX(CumNo!Y$2:Y$114))</f>
        <v>FALSE</v>
      </c>
      <c r="Z107" s="4" t="str">
        <f>IF(CumNo!Z107=ISBLANK(value),"FALSE",CumNo!Z107/MAX(CumNo!Z$2:Z$114))</f>
        <v>FALSE</v>
      </c>
      <c r="AA107" s="4" t="str">
        <f>IF(CumNo!AA107=ISBLANK(value),"FALSE",CumNo!AA107/MAX(CumNo!AA$2:AA$114))</f>
        <v>FALSE</v>
      </c>
      <c r="AB107" s="4" t="str">
        <f>IF(CumNo!AB107=ISBLANK(value),"FALSE",CumNo!AB107/MAX(CumNo!AB$2:AB$114))</f>
        <v>FALSE</v>
      </c>
      <c r="AC107" s="4" t="str">
        <f>IF(CumNo!AC107=ISBLANK(value),"FALSE",CumNo!AC107/MAX(CumNo!AC$2:AC$114))</f>
        <v>FALSE</v>
      </c>
      <c r="AD107" s="4" t="str">
        <f>IF(CumNo!AD107=ISBLANK(value),"FALSE",CumNo!AD107/MAX(CumNo!AD$2:AD$114))</f>
        <v>FALSE</v>
      </c>
      <c r="AE107" s="4" t="str">
        <f>IF(CumNo!AE107=ISBLANK(value),"FALSE",CumNo!AE107/MAX(CumNo!AE$2:AE$114))</f>
        <v>FALSE</v>
      </c>
      <c r="AF107" s="4" t="str">
        <f>IF(CumNo!AF107=ISBLANK(value),"FALSE",CumNo!AF107/MAX(CumNo!AF$2:AF$114))</f>
        <v>FALSE</v>
      </c>
      <c r="AG107" s="4" t="str">
        <f>IF(CumNo!AG107=ISBLANK(value),"FALSE",CumNo!AG107/MAX(CumNo!AG$2:AG$114))</f>
        <v>FALSE</v>
      </c>
      <c r="AH107" s="4" t="str">
        <f>IF(CumNo!AH107=ISBLANK(value),"FALSE",CumNo!AH107/MAX(CumNo!AH$2:AH$114))</f>
        <v>FALSE</v>
      </c>
      <c r="AI107" s="4" t="str">
        <f>IF(CumNo!AI107=ISBLANK(value),"FALSE",CumNo!AI107/MAX(CumNo!AI$2:AI$114))</f>
        <v>FALSE</v>
      </c>
      <c r="AJ107" s="4" t="str">
        <f>IF(CumNo!AJ107=ISBLANK(value),"FALSE",CumNo!AJ107/MAX(CumNo!AJ$2:AJ$114))</f>
        <v>FALSE</v>
      </c>
    </row>
    <row r="108" spans="1:36" x14ac:dyDescent="0.25">
      <c r="A108" s="1">
        <v>44423</v>
      </c>
      <c r="B108" s="3">
        <v>227</v>
      </c>
      <c r="C108" s="4">
        <f>IF(CumNo!C108=ISBLANK(value),"FALSE",CumNo!C108/MAX(CumNo!C$2:C$114))</f>
        <v>0.99625032324799589</v>
      </c>
      <c r="D108" s="4">
        <f>IF(CumNo!D108=ISBLANK(value),"FALSE",CumNo!D108/MAX(CumNo!D$2:D$114))</f>
        <v>0.99709657158432385</v>
      </c>
      <c r="E108" s="4" t="str">
        <f>IF(CumNo!E108=ISBLANK(value),"FALSE",CumNo!E108/MAX(CumNo!E$2:E$114))</f>
        <v>FALSE</v>
      </c>
      <c r="F108" s="4" t="str">
        <f>IF(CumNo!F108=ISBLANK(value),"FALSE",CumNo!F108/MAX(CumNo!F$2:F$114))</f>
        <v>FALSE</v>
      </c>
      <c r="G108" s="4" t="str">
        <f>IF(CumNo!G108=ISBLANK(value),"FALSE",CumNo!G108/MAX(CumNo!G$2:G$114))</f>
        <v>FALSE</v>
      </c>
      <c r="H108" s="4" t="str">
        <f>IF(CumNo!H108=ISBLANK(value),"FALSE",CumNo!H108/MAX(CumNo!H$2:H$114))</f>
        <v>FALSE</v>
      </c>
      <c r="I108" s="4" t="str">
        <f>IF(CumNo!I108=ISBLANK(value),"FALSE",CumNo!I108/MAX(CumNo!I$2:I$114))</f>
        <v>FALSE</v>
      </c>
      <c r="J108" s="4" t="str">
        <f>IF(CumNo!J108=ISBLANK(value),"FALSE",CumNo!J108/MAX(CumNo!J$2:J$114))</f>
        <v>FALSE</v>
      </c>
      <c r="K108" s="4" t="str">
        <f>IF(CumNo!K108=ISBLANK(value),"FALSE",CumNo!K108/MAX(CumNo!K$2:K$114))</f>
        <v>FALSE</v>
      </c>
      <c r="L108" s="4" t="str">
        <f>IF(CumNo!L108=ISBLANK(value),"FALSE",CumNo!L108/MAX(CumNo!L$2:L$114))</f>
        <v>FALSE</v>
      </c>
      <c r="M108" s="4" t="str">
        <f>IF(CumNo!M108=ISBLANK(value),"FALSE",CumNo!M108/MAX(CumNo!M$2:M$114))</f>
        <v>FALSE</v>
      </c>
      <c r="N108" s="4" t="str">
        <f>IF(CumNo!N108=ISBLANK(value),"FALSE",CumNo!N108/MAX(CumNo!N$2:N$114))</f>
        <v>FALSE</v>
      </c>
      <c r="O108" s="4" t="str">
        <f>IF(CumNo!O108=ISBLANK(value),"FALSE",CumNo!O108/MAX(CumNo!O$2:O$114))</f>
        <v>FALSE</v>
      </c>
      <c r="P108" s="4" t="str">
        <f>IF(CumNo!P108=ISBLANK(value),"FALSE",CumNo!P108/MAX(CumNo!P$2:P$114))</f>
        <v>FALSE</v>
      </c>
      <c r="Q108" s="4" t="str">
        <f>IF(CumNo!Q108=ISBLANK(value),"FALSE",CumNo!Q108/MAX(CumNo!Q$2:Q$114))</f>
        <v>FALSE</v>
      </c>
      <c r="R108" s="4" t="str">
        <f>IF(CumNo!R108=ISBLANK(value),"FALSE",CumNo!R108/MAX(CumNo!R$2:R$114))</f>
        <v>FALSE</v>
      </c>
      <c r="S108" s="4" t="str">
        <f>IF(CumNo!S108=ISBLANK(value),"FALSE",CumNo!S108/MAX(CumNo!S$2:S$114))</f>
        <v>FALSE</v>
      </c>
      <c r="T108" s="4" t="str">
        <f>IF(CumNo!T108=ISBLANK(value),"FALSE",CumNo!T108/MAX(CumNo!T$2:T$114))</f>
        <v>FALSE</v>
      </c>
      <c r="U108" s="4">
        <f>IF(CumNo!U108=ISBLANK(value),"FALSE",CumNo!U108/MAX(CumNo!U$2:U$114))</f>
        <v>1</v>
      </c>
      <c r="V108" s="4" t="str">
        <f>IF(CumNo!V108=ISBLANK(value),"FALSE",CumNo!V108/MAX(CumNo!V$2:V$114))</f>
        <v>FALSE</v>
      </c>
      <c r="W108" s="4" t="str">
        <f>IF(CumNo!W108=ISBLANK(value),"FALSE",CumNo!W108/MAX(CumNo!W$2:W$114))</f>
        <v>FALSE</v>
      </c>
      <c r="X108" s="4" t="str">
        <f>IF(CumNo!X108=ISBLANK(value),"FALSE",CumNo!X108/MAX(CumNo!X$2:X$114))</f>
        <v>FALSE</v>
      </c>
      <c r="Y108" s="4" t="str">
        <f>IF(CumNo!Y108=ISBLANK(value),"FALSE",CumNo!Y108/MAX(CumNo!Y$2:Y$114))</f>
        <v>FALSE</v>
      </c>
      <c r="Z108" s="4" t="str">
        <f>IF(CumNo!Z108=ISBLANK(value),"FALSE",CumNo!Z108/MAX(CumNo!Z$2:Z$114))</f>
        <v>FALSE</v>
      </c>
      <c r="AA108" s="4" t="str">
        <f>IF(CumNo!AA108=ISBLANK(value),"FALSE",CumNo!AA108/MAX(CumNo!AA$2:AA$114))</f>
        <v>FALSE</v>
      </c>
      <c r="AB108" s="4" t="str">
        <f>IF(CumNo!AB108=ISBLANK(value),"FALSE",CumNo!AB108/MAX(CumNo!AB$2:AB$114))</f>
        <v>FALSE</v>
      </c>
      <c r="AC108" s="4" t="str">
        <f>IF(CumNo!AC108=ISBLANK(value),"FALSE",CumNo!AC108/MAX(CumNo!AC$2:AC$114))</f>
        <v>FALSE</v>
      </c>
      <c r="AD108" s="4" t="str">
        <f>IF(CumNo!AD108=ISBLANK(value),"FALSE",CumNo!AD108/MAX(CumNo!AD$2:AD$114))</f>
        <v>FALSE</v>
      </c>
      <c r="AE108" s="4" t="str">
        <f>IF(CumNo!AE108=ISBLANK(value),"FALSE",CumNo!AE108/MAX(CumNo!AE$2:AE$114))</f>
        <v>FALSE</v>
      </c>
      <c r="AF108" s="4" t="str">
        <f>IF(CumNo!AF108=ISBLANK(value),"FALSE",CumNo!AF108/MAX(CumNo!AF$2:AF$114))</f>
        <v>FALSE</v>
      </c>
      <c r="AG108" s="4" t="str">
        <f>IF(CumNo!AG108=ISBLANK(value),"FALSE",CumNo!AG108/MAX(CumNo!AG$2:AG$114))</f>
        <v>FALSE</v>
      </c>
      <c r="AH108" s="4" t="str">
        <f>IF(CumNo!AH108=ISBLANK(value),"FALSE",CumNo!AH108/MAX(CumNo!AH$2:AH$114))</f>
        <v>FALSE</v>
      </c>
      <c r="AI108" s="4" t="str">
        <f>IF(CumNo!AI108=ISBLANK(value),"FALSE",CumNo!AI108/MAX(CumNo!AI$2:AI$114))</f>
        <v>FALSE</v>
      </c>
      <c r="AJ108" s="4" t="str">
        <f>IF(CumNo!AJ108=ISBLANK(value),"FALSE",CumNo!AJ108/MAX(CumNo!AJ$2:AJ$114))</f>
        <v>FALSE</v>
      </c>
    </row>
    <row r="109" spans="1:36" x14ac:dyDescent="0.25">
      <c r="A109" s="1">
        <v>44424</v>
      </c>
      <c r="B109" s="3">
        <v>228</v>
      </c>
      <c r="C109" s="4">
        <f>IF(CumNo!C109=ISBLANK(value),"FALSE",CumNo!C109/MAX(CumNo!C$2:C$114))</f>
        <v>0.99732781656753733</v>
      </c>
      <c r="D109" s="4">
        <f>IF(CumNo!D109=ISBLANK(value),"FALSE",CumNo!D109/MAX(CumNo!D$2:D$114))</f>
        <v>0.99986964198950024</v>
      </c>
      <c r="E109" s="4" t="str">
        <f>IF(CumNo!E109=ISBLANK(value),"FALSE",CumNo!E109/MAX(CumNo!E$2:E$114))</f>
        <v>FALSE</v>
      </c>
      <c r="F109" s="4" t="str">
        <f>IF(CumNo!F109=ISBLANK(value),"FALSE",CumNo!F109/MAX(CumNo!F$2:F$114))</f>
        <v>FALSE</v>
      </c>
      <c r="G109" s="4" t="str">
        <f>IF(CumNo!G109=ISBLANK(value),"FALSE",CumNo!G109/MAX(CumNo!G$2:G$114))</f>
        <v>FALSE</v>
      </c>
      <c r="H109" s="4" t="str">
        <f>IF(CumNo!H109=ISBLANK(value),"FALSE",CumNo!H109/MAX(CumNo!H$2:H$114))</f>
        <v>FALSE</v>
      </c>
      <c r="I109" s="4" t="str">
        <f>IF(CumNo!I109=ISBLANK(value),"FALSE",CumNo!I109/MAX(CumNo!I$2:I$114))</f>
        <v>FALSE</v>
      </c>
      <c r="J109" s="4" t="str">
        <f>IF(CumNo!J109=ISBLANK(value),"FALSE",CumNo!J109/MAX(CumNo!J$2:J$114))</f>
        <v>FALSE</v>
      </c>
      <c r="K109" s="4" t="str">
        <f>IF(CumNo!K109=ISBLANK(value),"FALSE",CumNo!K109/MAX(CumNo!K$2:K$114))</f>
        <v>FALSE</v>
      </c>
      <c r="L109" s="4" t="str">
        <f>IF(CumNo!L109=ISBLANK(value),"FALSE",CumNo!L109/MAX(CumNo!L$2:L$114))</f>
        <v>FALSE</v>
      </c>
      <c r="M109" s="4" t="str">
        <f>IF(CumNo!M109=ISBLANK(value),"FALSE",CumNo!M109/MAX(CumNo!M$2:M$114))</f>
        <v>FALSE</v>
      </c>
      <c r="N109" s="4" t="str">
        <f>IF(CumNo!N109=ISBLANK(value),"FALSE",CumNo!N109/MAX(CumNo!N$2:N$114))</f>
        <v>FALSE</v>
      </c>
      <c r="O109" s="4" t="str">
        <f>IF(CumNo!O109=ISBLANK(value),"FALSE",CumNo!O109/MAX(CumNo!O$2:O$114))</f>
        <v>FALSE</v>
      </c>
      <c r="P109" s="4" t="str">
        <f>IF(CumNo!P109=ISBLANK(value),"FALSE",CumNo!P109/MAX(CumNo!P$2:P$114))</f>
        <v>FALSE</v>
      </c>
      <c r="Q109" s="4" t="str">
        <f>IF(CumNo!Q109=ISBLANK(value),"FALSE",CumNo!Q109/MAX(CumNo!Q$2:Q$114))</f>
        <v>FALSE</v>
      </c>
      <c r="R109" s="4" t="str">
        <f>IF(CumNo!R109=ISBLANK(value),"FALSE",CumNo!R109/MAX(CumNo!R$2:R$114))</f>
        <v>FALSE</v>
      </c>
      <c r="S109" s="4" t="str">
        <f>IF(CumNo!S109=ISBLANK(value),"FALSE",CumNo!S109/MAX(CumNo!S$2:S$114))</f>
        <v>FALSE</v>
      </c>
      <c r="T109" s="4" t="str">
        <f>IF(CumNo!T109=ISBLANK(value),"FALSE",CumNo!T109/MAX(CumNo!T$2:T$114))</f>
        <v>FALSE</v>
      </c>
      <c r="U109" s="4" t="str">
        <f>IF(CumNo!U109=ISBLANK(value),"FALSE",CumNo!U109/MAX(CumNo!U$2:U$114))</f>
        <v>FALSE</v>
      </c>
      <c r="V109" s="4" t="str">
        <f>IF(CumNo!V109=ISBLANK(value),"FALSE",CumNo!V109/MAX(CumNo!V$2:V$114))</f>
        <v>FALSE</v>
      </c>
      <c r="W109" s="4" t="str">
        <f>IF(CumNo!W109=ISBLANK(value),"FALSE",CumNo!W109/MAX(CumNo!W$2:W$114))</f>
        <v>FALSE</v>
      </c>
      <c r="X109" s="4" t="str">
        <f>IF(CumNo!X109=ISBLANK(value),"FALSE",CumNo!X109/MAX(CumNo!X$2:X$114))</f>
        <v>FALSE</v>
      </c>
      <c r="Y109" s="4" t="str">
        <f>IF(CumNo!Y109=ISBLANK(value),"FALSE",CumNo!Y109/MAX(CumNo!Y$2:Y$114))</f>
        <v>FALSE</v>
      </c>
      <c r="Z109" s="4" t="str">
        <f>IF(CumNo!Z109=ISBLANK(value),"FALSE",CumNo!Z109/MAX(CumNo!Z$2:Z$114))</f>
        <v>FALSE</v>
      </c>
      <c r="AA109" s="4" t="str">
        <f>IF(CumNo!AA109=ISBLANK(value),"FALSE",CumNo!AA109/MAX(CumNo!AA$2:AA$114))</f>
        <v>FALSE</v>
      </c>
      <c r="AB109" s="4" t="str">
        <f>IF(CumNo!AB109=ISBLANK(value),"FALSE",CumNo!AB109/MAX(CumNo!AB$2:AB$114))</f>
        <v>FALSE</v>
      </c>
      <c r="AC109" s="4" t="str">
        <f>IF(CumNo!AC109=ISBLANK(value),"FALSE",CumNo!AC109/MAX(CumNo!AC$2:AC$114))</f>
        <v>FALSE</v>
      </c>
      <c r="AD109" s="4" t="str">
        <f>IF(CumNo!AD109=ISBLANK(value),"FALSE",CumNo!AD109/MAX(CumNo!AD$2:AD$114))</f>
        <v>FALSE</v>
      </c>
      <c r="AE109" s="4" t="str">
        <f>IF(CumNo!AE109=ISBLANK(value),"FALSE",CumNo!AE109/MAX(CumNo!AE$2:AE$114))</f>
        <v>FALSE</v>
      </c>
      <c r="AF109" s="4" t="str">
        <f>IF(CumNo!AF109=ISBLANK(value),"FALSE",CumNo!AF109/MAX(CumNo!AF$2:AF$114))</f>
        <v>FALSE</v>
      </c>
      <c r="AG109" s="4" t="str">
        <f>IF(CumNo!AG109=ISBLANK(value),"FALSE",CumNo!AG109/MAX(CumNo!AG$2:AG$114))</f>
        <v>FALSE</v>
      </c>
      <c r="AH109" s="4" t="str">
        <f>IF(CumNo!AH109=ISBLANK(value),"FALSE",CumNo!AH109/MAX(CumNo!AH$2:AH$114))</f>
        <v>FALSE</v>
      </c>
      <c r="AI109" s="4" t="str">
        <f>IF(CumNo!AI109=ISBLANK(value),"FALSE",CumNo!AI109/MAX(CumNo!AI$2:AI$114))</f>
        <v>FALSE</v>
      </c>
      <c r="AJ109" s="4" t="str">
        <f>IF(CumNo!AJ109=ISBLANK(value),"FALSE",CumNo!AJ109/MAX(CumNo!AJ$2:AJ$114))</f>
        <v>FALSE</v>
      </c>
    </row>
    <row r="110" spans="1:36" x14ac:dyDescent="0.25">
      <c r="A110" s="1">
        <v>44425</v>
      </c>
      <c r="B110" s="3">
        <v>229</v>
      </c>
      <c r="C110" s="4">
        <f>IF(CumNo!C110=ISBLANK(value),"FALSE",CumNo!C110/MAX(CumNo!C$2:C$114))</f>
        <v>0.9981467114903888</v>
      </c>
      <c r="D110" s="4">
        <f>IF(CumNo!D110=ISBLANK(value),"FALSE",CumNo!D110/MAX(CumNo!D$2:D$114))</f>
        <v>1</v>
      </c>
      <c r="E110" s="4" t="str">
        <f>IF(CumNo!E110=ISBLANK(value),"FALSE",CumNo!E110/MAX(CumNo!E$2:E$114))</f>
        <v>FALSE</v>
      </c>
      <c r="F110" s="4" t="str">
        <f>IF(CumNo!F110=ISBLANK(value),"FALSE",CumNo!F110/MAX(CumNo!F$2:F$114))</f>
        <v>FALSE</v>
      </c>
      <c r="G110" s="4" t="str">
        <f>IF(CumNo!G110=ISBLANK(value),"FALSE",CumNo!G110/MAX(CumNo!G$2:G$114))</f>
        <v>FALSE</v>
      </c>
      <c r="H110" s="4" t="str">
        <f>IF(CumNo!H110=ISBLANK(value),"FALSE",CumNo!H110/MAX(CumNo!H$2:H$114))</f>
        <v>FALSE</v>
      </c>
      <c r="I110" s="4" t="str">
        <f>IF(CumNo!I110=ISBLANK(value),"FALSE",CumNo!I110/MAX(CumNo!I$2:I$114))</f>
        <v>FALSE</v>
      </c>
      <c r="J110" s="4" t="str">
        <f>IF(CumNo!J110=ISBLANK(value),"FALSE",CumNo!J110/MAX(CumNo!J$2:J$114))</f>
        <v>FALSE</v>
      </c>
      <c r="K110" s="4" t="str">
        <f>IF(CumNo!K110=ISBLANK(value),"FALSE",CumNo!K110/MAX(CumNo!K$2:K$114))</f>
        <v>FALSE</v>
      </c>
      <c r="L110" s="4" t="str">
        <f>IF(CumNo!L110=ISBLANK(value),"FALSE",CumNo!L110/MAX(CumNo!L$2:L$114))</f>
        <v>FALSE</v>
      </c>
      <c r="M110" s="4" t="str">
        <f>IF(CumNo!M110=ISBLANK(value),"FALSE",CumNo!M110/MAX(CumNo!M$2:M$114))</f>
        <v>FALSE</v>
      </c>
      <c r="N110" s="4" t="str">
        <f>IF(CumNo!N110=ISBLANK(value),"FALSE",CumNo!N110/MAX(CumNo!N$2:N$114))</f>
        <v>FALSE</v>
      </c>
      <c r="O110" s="4" t="str">
        <f>IF(CumNo!O110=ISBLANK(value),"FALSE",CumNo!O110/MAX(CumNo!O$2:O$114))</f>
        <v>FALSE</v>
      </c>
      <c r="P110" s="4" t="str">
        <f>IF(CumNo!P110=ISBLANK(value),"FALSE",CumNo!P110/MAX(CumNo!P$2:P$114))</f>
        <v>FALSE</v>
      </c>
      <c r="Q110" s="4" t="str">
        <f>IF(CumNo!Q110=ISBLANK(value),"FALSE",CumNo!Q110/MAX(CumNo!Q$2:Q$114))</f>
        <v>FALSE</v>
      </c>
      <c r="R110" s="4" t="str">
        <f>IF(CumNo!R110=ISBLANK(value),"FALSE",CumNo!R110/MAX(CumNo!R$2:R$114))</f>
        <v>FALSE</v>
      </c>
      <c r="S110" s="4" t="str">
        <f>IF(CumNo!S110=ISBLANK(value),"FALSE",CumNo!S110/MAX(CumNo!S$2:S$114))</f>
        <v>FALSE</v>
      </c>
      <c r="T110" s="4" t="str">
        <f>IF(CumNo!T110=ISBLANK(value),"FALSE",CumNo!T110/MAX(CumNo!T$2:T$114))</f>
        <v>FALSE</v>
      </c>
      <c r="U110" s="4" t="str">
        <f>IF(CumNo!U110=ISBLANK(value),"FALSE",CumNo!U110/MAX(CumNo!U$2:U$114))</f>
        <v>FALSE</v>
      </c>
      <c r="V110" s="4" t="str">
        <f>IF(CumNo!V110=ISBLANK(value),"FALSE",CumNo!V110/MAX(CumNo!V$2:V$114))</f>
        <v>FALSE</v>
      </c>
      <c r="W110" s="4" t="str">
        <f>IF(CumNo!W110=ISBLANK(value),"FALSE",CumNo!W110/MAX(CumNo!W$2:W$114))</f>
        <v>FALSE</v>
      </c>
      <c r="X110" s="4" t="str">
        <f>IF(CumNo!X110=ISBLANK(value),"FALSE",CumNo!X110/MAX(CumNo!X$2:X$114))</f>
        <v>FALSE</v>
      </c>
      <c r="Y110" s="4" t="str">
        <f>IF(CumNo!Y110=ISBLANK(value),"FALSE",CumNo!Y110/MAX(CumNo!Y$2:Y$114))</f>
        <v>FALSE</v>
      </c>
      <c r="Z110" s="4" t="str">
        <f>IF(CumNo!Z110=ISBLANK(value),"FALSE",CumNo!Z110/MAX(CumNo!Z$2:Z$114))</f>
        <v>FALSE</v>
      </c>
      <c r="AA110" s="4" t="str">
        <f>IF(CumNo!AA110=ISBLANK(value),"FALSE",CumNo!AA110/MAX(CumNo!AA$2:AA$114))</f>
        <v>FALSE</v>
      </c>
      <c r="AB110" s="4" t="str">
        <f>IF(CumNo!AB110=ISBLANK(value),"FALSE",CumNo!AB110/MAX(CumNo!AB$2:AB$114))</f>
        <v>FALSE</v>
      </c>
      <c r="AC110" s="4" t="str">
        <f>IF(CumNo!AC110=ISBLANK(value),"FALSE",CumNo!AC110/MAX(CumNo!AC$2:AC$114))</f>
        <v>FALSE</v>
      </c>
      <c r="AD110" s="4" t="str">
        <f>IF(CumNo!AD110=ISBLANK(value),"FALSE",CumNo!AD110/MAX(CumNo!AD$2:AD$114))</f>
        <v>FALSE</v>
      </c>
      <c r="AE110" s="4" t="str">
        <f>IF(CumNo!AE110=ISBLANK(value),"FALSE",CumNo!AE110/MAX(CumNo!AE$2:AE$114))</f>
        <v>FALSE</v>
      </c>
      <c r="AF110" s="4" t="str">
        <f>IF(CumNo!AF110=ISBLANK(value),"FALSE",CumNo!AF110/MAX(CumNo!AF$2:AF$114))</f>
        <v>FALSE</v>
      </c>
      <c r="AG110" s="4" t="str">
        <f>IF(CumNo!AG110=ISBLANK(value),"FALSE",CumNo!AG110/MAX(CumNo!AG$2:AG$114))</f>
        <v>FALSE</v>
      </c>
      <c r="AH110" s="4" t="str">
        <f>IF(CumNo!AH110=ISBLANK(value),"FALSE",CumNo!AH110/MAX(CumNo!AH$2:AH$114))</f>
        <v>FALSE</v>
      </c>
      <c r="AI110" s="4" t="str">
        <f>IF(CumNo!AI110=ISBLANK(value),"FALSE",CumNo!AI110/MAX(CumNo!AI$2:AI$114))</f>
        <v>FALSE</v>
      </c>
      <c r="AJ110" s="4" t="str">
        <f>IF(CumNo!AJ110=ISBLANK(value),"FALSE",CumNo!AJ110/MAX(CumNo!AJ$2:AJ$114))</f>
        <v>FALSE</v>
      </c>
    </row>
    <row r="111" spans="1:36" x14ac:dyDescent="0.25">
      <c r="A111" s="1">
        <v>44426</v>
      </c>
      <c r="B111" s="3">
        <v>230</v>
      </c>
      <c r="C111" s="4">
        <f>IF(CumNo!C111=ISBLANK(value),"FALSE",CumNo!C111/MAX(CumNo!C$2:C$114))</f>
        <v>0.99879320748211364</v>
      </c>
      <c r="D111" s="4" t="str">
        <f>IF(CumNo!D111=ISBLANK(value),"FALSE",CumNo!D111/MAX(CumNo!D$2:D$114))</f>
        <v>FALSE</v>
      </c>
      <c r="E111" s="4" t="str">
        <f>IF(CumNo!E111=ISBLANK(value),"FALSE",CumNo!E111/MAX(CumNo!E$2:E$114))</f>
        <v>FALSE</v>
      </c>
      <c r="F111" s="4" t="str">
        <f>IF(CumNo!F111=ISBLANK(value),"FALSE",CumNo!F111/MAX(CumNo!F$2:F$114))</f>
        <v>FALSE</v>
      </c>
      <c r="G111" s="4" t="str">
        <f>IF(CumNo!G111=ISBLANK(value),"FALSE",CumNo!G111/MAX(CumNo!G$2:G$114))</f>
        <v>FALSE</v>
      </c>
      <c r="H111" s="4" t="str">
        <f>IF(CumNo!H111=ISBLANK(value),"FALSE",CumNo!H111/MAX(CumNo!H$2:H$114))</f>
        <v>FALSE</v>
      </c>
      <c r="I111" s="4" t="str">
        <f>IF(CumNo!I111=ISBLANK(value),"FALSE",CumNo!I111/MAX(CumNo!I$2:I$114))</f>
        <v>FALSE</v>
      </c>
      <c r="J111" s="4" t="str">
        <f>IF(CumNo!J111=ISBLANK(value),"FALSE",CumNo!J111/MAX(CumNo!J$2:J$114))</f>
        <v>FALSE</v>
      </c>
      <c r="K111" s="4" t="str">
        <f>IF(CumNo!K111=ISBLANK(value),"FALSE",CumNo!K111/MAX(CumNo!K$2:K$114))</f>
        <v>FALSE</v>
      </c>
      <c r="L111" s="4" t="str">
        <f>IF(CumNo!L111=ISBLANK(value),"FALSE",CumNo!L111/MAX(CumNo!L$2:L$114))</f>
        <v>FALSE</v>
      </c>
      <c r="M111" s="4" t="str">
        <f>IF(CumNo!M111=ISBLANK(value),"FALSE",CumNo!M111/MAX(CumNo!M$2:M$114))</f>
        <v>FALSE</v>
      </c>
      <c r="N111" s="4" t="str">
        <f>IF(CumNo!N111=ISBLANK(value),"FALSE",CumNo!N111/MAX(CumNo!N$2:N$114))</f>
        <v>FALSE</v>
      </c>
      <c r="O111" s="4" t="str">
        <f>IF(CumNo!O111=ISBLANK(value),"FALSE",CumNo!O111/MAX(CumNo!O$2:O$114))</f>
        <v>FALSE</v>
      </c>
      <c r="P111" s="4" t="str">
        <f>IF(CumNo!P111=ISBLANK(value),"FALSE",CumNo!P111/MAX(CumNo!P$2:P$114))</f>
        <v>FALSE</v>
      </c>
      <c r="Q111" s="4" t="str">
        <f>IF(CumNo!Q111=ISBLANK(value),"FALSE",CumNo!Q111/MAX(CumNo!Q$2:Q$114))</f>
        <v>FALSE</v>
      </c>
      <c r="R111" s="4" t="str">
        <f>IF(CumNo!R111=ISBLANK(value),"FALSE",CumNo!R111/MAX(CumNo!R$2:R$114))</f>
        <v>FALSE</v>
      </c>
      <c r="S111" s="4" t="str">
        <f>IF(CumNo!S111=ISBLANK(value),"FALSE",CumNo!S111/MAX(CumNo!S$2:S$114))</f>
        <v>FALSE</v>
      </c>
      <c r="T111" s="4" t="str">
        <f>IF(CumNo!T111=ISBLANK(value),"FALSE",CumNo!T111/MAX(CumNo!T$2:T$114))</f>
        <v>FALSE</v>
      </c>
      <c r="U111" s="4" t="str">
        <f>IF(CumNo!U111=ISBLANK(value),"FALSE",CumNo!U111/MAX(CumNo!U$2:U$114))</f>
        <v>FALSE</v>
      </c>
      <c r="V111" s="4" t="str">
        <f>IF(CumNo!V111=ISBLANK(value),"FALSE",CumNo!V111/MAX(CumNo!V$2:V$114))</f>
        <v>FALSE</v>
      </c>
      <c r="W111" s="4" t="str">
        <f>IF(CumNo!W111=ISBLANK(value),"FALSE",CumNo!W111/MAX(CumNo!W$2:W$114))</f>
        <v>FALSE</v>
      </c>
      <c r="X111" s="4" t="str">
        <f>IF(CumNo!X111=ISBLANK(value),"FALSE",CumNo!X111/MAX(CumNo!X$2:X$114))</f>
        <v>FALSE</v>
      </c>
      <c r="Y111" s="4" t="str">
        <f>IF(CumNo!Y111=ISBLANK(value),"FALSE",CumNo!Y111/MAX(CumNo!Y$2:Y$114))</f>
        <v>FALSE</v>
      </c>
      <c r="Z111" s="4" t="str">
        <f>IF(CumNo!Z111=ISBLANK(value),"FALSE",CumNo!Z111/MAX(CumNo!Z$2:Z$114))</f>
        <v>FALSE</v>
      </c>
      <c r="AA111" s="4" t="str">
        <f>IF(CumNo!AA111=ISBLANK(value),"FALSE",CumNo!AA111/MAX(CumNo!AA$2:AA$114))</f>
        <v>FALSE</v>
      </c>
      <c r="AB111" s="4" t="str">
        <f>IF(CumNo!AB111=ISBLANK(value),"FALSE",CumNo!AB111/MAX(CumNo!AB$2:AB$114))</f>
        <v>FALSE</v>
      </c>
      <c r="AC111" s="4" t="str">
        <f>IF(CumNo!AC111=ISBLANK(value),"FALSE",CumNo!AC111/MAX(CumNo!AC$2:AC$114))</f>
        <v>FALSE</v>
      </c>
      <c r="AD111" s="4" t="str">
        <f>IF(CumNo!AD111=ISBLANK(value),"FALSE",CumNo!AD111/MAX(CumNo!AD$2:AD$114))</f>
        <v>FALSE</v>
      </c>
      <c r="AE111" s="4" t="str">
        <f>IF(CumNo!AE111=ISBLANK(value),"FALSE",CumNo!AE111/MAX(CumNo!AE$2:AE$114))</f>
        <v>FALSE</v>
      </c>
      <c r="AF111" s="4" t="str">
        <f>IF(CumNo!AF111=ISBLANK(value),"FALSE",CumNo!AF111/MAX(CumNo!AF$2:AF$114))</f>
        <v>FALSE</v>
      </c>
      <c r="AG111" s="4" t="str">
        <f>IF(CumNo!AG111=ISBLANK(value),"FALSE",CumNo!AG111/MAX(CumNo!AG$2:AG$114))</f>
        <v>FALSE</v>
      </c>
      <c r="AH111" s="4" t="str">
        <f>IF(CumNo!AH111=ISBLANK(value),"FALSE",CumNo!AH111/MAX(CumNo!AH$2:AH$114))</f>
        <v>FALSE</v>
      </c>
      <c r="AI111" s="4" t="str">
        <f>IF(CumNo!AI111=ISBLANK(value),"FALSE",CumNo!AI111/MAX(CumNo!AI$2:AI$114))</f>
        <v>FALSE</v>
      </c>
      <c r="AJ111" s="4" t="str">
        <f>IF(CumNo!AJ111=ISBLANK(value),"FALSE",CumNo!AJ111/MAX(CumNo!AJ$2:AJ$114))</f>
        <v>FALSE</v>
      </c>
    </row>
    <row r="112" spans="1:36" x14ac:dyDescent="0.25">
      <c r="A112" s="1">
        <v>44427</v>
      </c>
      <c r="B112" s="3">
        <v>231</v>
      </c>
      <c r="C112" s="4">
        <f>IF(CumNo!C112=ISBLANK(value),"FALSE",CumNo!C112/MAX(CumNo!C$2:C$114))</f>
        <v>0.99920265494353933</v>
      </c>
      <c r="D112" s="4" t="str">
        <f>IF(CumNo!D112=ISBLANK(value),"FALSE",CumNo!D112/MAX(CumNo!D$2:D$114))</f>
        <v>FALSE</v>
      </c>
      <c r="E112" s="4" t="str">
        <f>IF(CumNo!E112=ISBLANK(value),"FALSE",CumNo!E112/MAX(CumNo!E$2:E$114))</f>
        <v>FALSE</v>
      </c>
      <c r="F112" s="4" t="str">
        <f>IF(CumNo!F112=ISBLANK(value),"FALSE",CumNo!F112/MAX(CumNo!F$2:F$114))</f>
        <v>FALSE</v>
      </c>
      <c r="G112" s="4" t="str">
        <f>IF(CumNo!G112=ISBLANK(value),"FALSE",CumNo!G112/MAX(CumNo!G$2:G$114))</f>
        <v>FALSE</v>
      </c>
      <c r="H112" s="4" t="str">
        <f>IF(CumNo!H112=ISBLANK(value),"FALSE",CumNo!H112/MAX(CumNo!H$2:H$114))</f>
        <v>FALSE</v>
      </c>
      <c r="I112" s="4" t="str">
        <f>IF(CumNo!I112=ISBLANK(value),"FALSE",CumNo!I112/MAX(CumNo!I$2:I$114))</f>
        <v>FALSE</v>
      </c>
      <c r="J112" s="4" t="str">
        <f>IF(CumNo!J112=ISBLANK(value),"FALSE",CumNo!J112/MAX(CumNo!J$2:J$114))</f>
        <v>FALSE</v>
      </c>
      <c r="K112" s="4" t="str">
        <f>IF(CumNo!K112=ISBLANK(value),"FALSE",CumNo!K112/MAX(CumNo!K$2:K$114))</f>
        <v>FALSE</v>
      </c>
      <c r="L112" s="4" t="str">
        <f>IF(CumNo!L112=ISBLANK(value),"FALSE",CumNo!L112/MAX(CumNo!L$2:L$114))</f>
        <v>FALSE</v>
      </c>
      <c r="M112" s="4" t="str">
        <f>IF(CumNo!M112=ISBLANK(value),"FALSE",CumNo!M112/MAX(CumNo!M$2:M$114))</f>
        <v>FALSE</v>
      </c>
      <c r="N112" s="4" t="str">
        <f>IF(CumNo!N112=ISBLANK(value),"FALSE",CumNo!N112/MAX(CumNo!N$2:N$114))</f>
        <v>FALSE</v>
      </c>
      <c r="O112" s="4" t="str">
        <f>IF(CumNo!O112=ISBLANK(value),"FALSE",CumNo!O112/MAX(CumNo!O$2:O$114))</f>
        <v>FALSE</v>
      </c>
      <c r="P112" s="4" t="str">
        <f>IF(CumNo!P112=ISBLANK(value),"FALSE",CumNo!P112/MAX(CumNo!P$2:P$114))</f>
        <v>FALSE</v>
      </c>
      <c r="Q112" s="4" t="str">
        <f>IF(CumNo!Q112=ISBLANK(value),"FALSE",CumNo!Q112/MAX(CumNo!Q$2:Q$114))</f>
        <v>FALSE</v>
      </c>
      <c r="R112" s="4" t="str">
        <f>IF(CumNo!R112=ISBLANK(value),"FALSE",CumNo!R112/MAX(CumNo!R$2:R$114))</f>
        <v>FALSE</v>
      </c>
      <c r="S112" s="4" t="str">
        <f>IF(CumNo!S112=ISBLANK(value),"FALSE",CumNo!S112/MAX(CumNo!S$2:S$114))</f>
        <v>FALSE</v>
      </c>
      <c r="T112" s="4" t="str">
        <f>IF(CumNo!T112=ISBLANK(value),"FALSE",CumNo!T112/MAX(CumNo!T$2:T$114))</f>
        <v>FALSE</v>
      </c>
      <c r="U112" s="4" t="str">
        <f>IF(CumNo!U112=ISBLANK(value),"FALSE",CumNo!U112/MAX(CumNo!U$2:U$114))</f>
        <v>FALSE</v>
      </c>
      <c r="V112" s="4" t="str">
        <f>IF(CumNo!V112=ISBLANK(value),"FALSE",CumNo!V112/MAX(CumNo!V$2:V$114))</f>
        <v>FALSE</v>
      </c>
      <c r="W112" s="4" t="str">
        <f>IF(CumNo!W112=ISBLANK(value),"FALSE",CumNo!W112/MAX(CumNo!W$2:W$114))</f>
        <v>FALSE</v>
      </c>
      <c r="X112" s="4" t="str">
        <f>IF(CumNo!X112=ISBLANK(value),"FALSE",CumNo!X112/MAX(CumNo!X$2:X$114))</f>
        <v>FALSE</v>
      </c>
      <c r="Y112" s="4" t="str">
        <f>IF(CumNo!Y112=ISBLANK(value),"FALSE",CumNo!Y112/MAX(CumNo!Y$2:Y$114))</f>
        <v>FALSE</v>
      </c>
      <c r="Z112" s="4" t="str">
        <f>IF(CumNo!Z112=ISBLANK(value),"FALSE",CumNo!Z112/MAX(CumNo!Z$2:Z$114))</f>
        <v>FALSE</v>
      </c>
      <c r="AA112" s="4" t="str">
        <f>IF(CumNo!AA112=ISBLANK(value),"FALSE",CumNo!AA112/MAX(CumNo!AA$2:AA$114))</f>
        <v>FALSE</v>
      </c>
      <c r="AB112" s="4" t="str">
        <f>IF(CumNo!AB112=ISBLANK(value),"FALSE",CumNo!AB112/MAX(CumNo!AB$2:AB$114))</f>
        <v>FALSE</v>
      </c>
      <c r="AC112" s="4" t="str">
        <f>IF(CumNo!AC112=ISBLANK(value),"FALSE",CumNo!AC112/MAX(CumNo!AC$2:AC$114))</f>
        <v>FALSE</v>
      </c>
      <c r="AD112" s="4" t="str">
        <f>IF(CumNo!AD112=ISBLANK(value),"FALSE",CumNo!AD112/MAX(CumNo!AD$2:AD$114))</f>
        <v>FALSE</v>
      </c>
      <c r="AE112" s="4" t="str">
        <f>IF(CumNo!AE112=ISBLANK(value),"FALSE",CumNo!AE112/MAX(CumNo!AE$2:AE$114))</f>
        <v>FALSE</v>
      </c>
      <c r="AF112" s="4" t="str">
        <f>IF(CumNo!AF112=ISBLANK(value),"FALSE",CumNo!AF112/MAX(CumNo!AF$2:AF$114))</f>
        <v>FALSE</v>
      </c>
      <c r="AG112" s="4" t="str">
        <f>IF(CumNo!AG112=ISBLANK(value),"FALSE",CumNo!AG112/MAX(CumNo!AG$2:AG$114))</f>
        <v>FALSE</v>
      </c>
      <c r="AH112" s="4" t="str">
        <f>IF(CumNo!AH112=ISBLANK(value),"FALSE",CumNo!AH112/MAX(CumNo!AH$2:AH$114))</f>
        <v>FALSE</v>
      </c>
      <c r="AI112" s="4" t="str">
        <f>IF(CumNo!AI112=ISBLANK(value),"FALSE",CumNo!AI112/MAX(CumNo!AI$2:AI$114))</f>
        <v>FALSE</v>
      </c>
      <c r="AJ112" s="4" t="str">
        <f>IF(CumNo!AJ112=ISBLANK(value),"FALSE",CumNo!AJ112/MAX(CumNo!AJ$2:AJ$114))</f>
        <v>FALSE</v>
      </c>
    </row>
    <row r="113" spans="1:36" x14ac:dyDescent="0.25">
      <c r="A113" s="1">
        <v>44428</v>
      </c>
      <c r="B113" s="3">
        <v>232</v>
      </c>
      <c r="C113" s="4">
        <f>IF(CumNo!C113=ISBLANK(value),"FALSE",CumNo!C113/MAX(CumNo!C$2:C$114))</f>
        <v>0.99980605120248256</v>
      </c>
      <c r="D113" s="4" t="str">
        <f>IF(CumNo!D113=ISBLANK(value),"FALSE",CumNo!D113/MAX(CumNo!D$2:D$114))</f>
        <v>FALSE</v>
      </c>
      <c r="E113" s="4" t="str">
        <f>IF(CumNo!E113=ISBLANK(value),"FALSE",CumNo!E113/MAX(CumNo!E$2:E$114))</f>
        <v>FALSE</v>
      </c>
      <c r="F113" s="4" t="str">
        <f>IF(CumNo!F113=ISBLANK(value),"FALSE",CumNo!F113/MAX(CumNo!F$2:F$114))</f>
        <v>FALSE</v>
      </c>
      <c r="G113" s="4" t="str">
        <f>IF(CumNo!G113=ISBLANK(value),"FALSE",CumNo!G113/MAX(CumNo!G$2:G$114))</f>
        <v>FALSE</v>
      </c>
      <c r="H113" s="4" t="str">
        <f>IF(CumNo!H113=ISBLANK(value),"FALSE",CumNo!H113/MAX(CumNo!H$2:H$114))</f>
        <v>FALSE</v>
      </c>
      <c r="I113" s="4" t="str">
        <f>IF(CumNo!I113=ISBLANK(value),"FALSE",CumNo!I113/MAX(CumNo!I$2:I$114))</f>
        <v>FALSE</v>
      </c>
      <c r="J113" s="4" t="str">
        <f>IF(CumNo!J113=ISBLANK(value),"FALSE",CumNo!J113/MAX(CumNo!J$2:J$114))</f>
        <v>FALSE</v>
      </c>
      <c r="K113" s="4" t="str">
        <f>IF(CumNo!K113=ISBLANK(value),"FALSE",CumNo!K113/MAX(CumNo!K$2:K$114))</f>
        <v>FALSE</v>
      </c>
      <c r="L113" s="4" t="str">
        <f>IF(CumNo!L113=ISBLANK(value),"FALSE",CumNo!L113/MAX(CumNo!L$2:L$114))</f>
        <v>FALSE</v>
      </c>
      <c r="M113" s="4" t="str">
        <f>IF(CumNo!M113=ISBLANK(value),"FALSE",CumNo!M113/MAX(CumNo!M$2:M$114))</f>
        <v>FALSE</v>
      </c>
      <c r="N113" s="4" t="str">
        <f>IF(CumNo!N113=ISBLANK(value),"FALSE",CumNo!N113/MAX(CumNo!N$2:N$114))</f>
        <v>FALSE</v>
      </c>
      <c r="O113" s="4" t="str">
        <f>IF(CumNo!O113=ISBLANK(value),"FALSE",CumNo!O113/MAX(CumNo!O$2:O$114))</f>
        <v>FALSE</v>
      </c>
      <c r="P113" s="4" t="str">
        <f>IF(CumNo!P113=ISBLANK(value),"FALSE",CumNo!P113/MAX(CumNo!P$2:P$114))</f>
        <v>FALSE</v>
      </c>
      <c r="Q113" s="4" t="str">
        <f>IF(CumNo!Q113=ISBLANK(value),"FALSE",CumNo!Q113/MAX(CumNo!Q$2:Q$114))</f>
        <v>FALSE</v>
      </c>
      <c r="R113" s="4" t="str">
        <f>IF(CumNo!R113=ISBLANK(value),"FALSE",CumNo!R113/MAX(CumNo!R$2:R$114))</f>
        <v>FALSE</v>
      </c>
      <c r="S113" s="4" t="str">
        <f>IF(CumNo!S113=ISBLANK(value),"FALSE",CumNo!S113/MAX(CumNo!S$2:S$114))</f>
        <v>FALSE</v>
      </c>
      <c r="T113" s="4" t="str">
        <f>IF(CumNo!T113=ISBLANK(value),"FALSE",CumNo!T113/MAX(CumNo!T$2:T$114))</f>
        <v>FALSE</v>
      </c>
      <c r="U113" s="4" t="str">
        <f>IF(CumNo!U113=ISBLANK(value),"FALSE",CumNo!U113/MAX(CumNo!U$2:U$114))</f>
        <v>FALSE</v>
      </c>
      <c r="V113" s="4" t="str">
        <f>IF(CumNo!V113=ISBLANK(value),"FALSE",CumNo!V113/MAX(CumNo!V$2:V$114))</f>
        <v>FALSE</v>
      </c>
      <c r="W113" s="4" t="str">
        <f>IF(CumNo!W113=ISBLANK(value),"FALSE",CumNo!W113/MAX(CumNo!W$2:W$114))</f>
        <v>FALSE</v>
      </c>
      <c r="X113" s="4" t="str">
        <f>IF(CumNo!X113=ISBLANK(value),"FALSE",CumNo!X113/MAX(CumNo!X$2:X$114))</f>
        <v>FALSE</v>
      </c>
      <c r="Y113" s="4" t="str">
        <f>IF(CumNo!Y113=ISBLANK(value),"FALSE",CumNo!Y113/MAX(CumNo!Y$2:Y$114))</f>
        <v>FALSE</v>
      </c>
      <c r="Z113" s="4" t="str">
        <f>IF(CumNo!Z113=ISBLANK(value),"FALSE",CumNo!Z113/MAX(CumNo!Z$2:Z$114))</f>
        <v>FALSE</v>
      </c>
      <c r="AA113" s="4" t="str">
        <f>IF(CumNo!AA113=ISBLANK(value),"FALSE",CumNo!AA113/MAX(CumNo!AA$2:AA$114))</f>
        <v>FALSE</v>
      </c>
      <c r="AB113" s="4" t="str">
        <f>IF(CumNo!AB113=ISBLANK(value),"FALSE",CumNo!AB113/MAX(CumNo!AB$2:AB$114))</f>
        <v>FALSE</v>
      </c>
      <c r="AC113" s="4" t="str">
        <f>IF(CumNo!AC113=ISBLANK(value),"FALSE",CumNo!AC113/MAX(CumNo!AC$2:AC$114))</f>
        <v>FALSE</v>
      </c>
      <c r="AD113" s="4" t="str">
        <f>IF(CumNo!AD113=ISBLANK(value),"FALSE",CumNo!AD113/MAX(CumNo!AD$2:AD$114))</f>
        <v>FALSE</v>
      </c>
      <c r="AE113" s="4" t="str">
        <f>IF(CumNo!AE113=ISBLANK(value),"FALSE",CumNo!AE113/MAX(CumNo!AE$2:AE$114))</f>
        <v>FALSE</v>
      </c>
      <c r="AF113" s="4" t="str">
        <f>IF(CumNo!AF113=ISBLANK(value),"FALSE",CumNo!AF113/MAX(CumNo!AF$2:AF$114))</f>
        <v>FALSE</v>
      </c>
      <c r="AG113" s="4" t="str">
        <f>IF(CumNo!AG113=ISBLANK(value),"FALSE",CumNo!AG113/MAX(CumNo!AG$2:AG$114))</f>
        <v>FALSE</v>
      </c>
      <c r="AH113" s="4" t="str">
        <f>IF(CumNo!AH113=ISBLANK(value),"FALSE",CumNo!AH113/MAX(CumNo!AH$2:AH$114))</f>
        <v>FALSE</v>
      </c>
      <c r="AI113" s="4" t="str">
        <f>IF(CumNo!AI113=ISBLANK(value),"FALSE",CumNo!AI113/MAX(CumNo!AI$2:AI$114))</f>
        <v>FALSE</v>
      </c>
      <c r="AJ113" s="4" t="str">
        <f>IF(CumNo!AJ113=ISBLANK(value),"FALSE",CumNo!AJ113/MAX(CumNo!AJ$2:AJ$114))</f>
        <v>FALSE</v>
      </c>
    </row>
    <row r="114" spans="1:36" x14ac:dyDescent="0.25">
      <c r="A114" s="1">
        <v>44429</v>
      </c>
      <c r="B114" s="3">
        <v>233</v>
      </c>
      <c r="C114" s="4">
        <f>IF(CumNo!C114=ISBLANK(value),"FALSE",CumNo!C114/MAX(CumNo!C$2:C$114))</f>
        <v>1</v>
      </c>
      <c r="D114" s="4" t="str">
        <f>IF(CumNo!D114=ISBLANK(value),"FALSE",CumNo!D114/MAX(CumNo!D$2:D$114))</f>
        <v>FALSE</v>
      </c>
      <c r="E114" s="4" t="str">
        <f>IF(CumNo!E114=ISBLANK(value),"FALSE",CumNo!E114/MAX(CumNo!E$2:E$114))</f>
        <v>FALSE</v>
      </c>
      <c r="F114" s="4" t="str">
        <f>IF(CumNo!F114=ISBLANK(value),"FALSE",CumNo!F114/MAX(CumNo!F$2:F$114))</f>
        <v>FALSE</v>
      </c>
      <c r="G114" s="4" t="str">
        <f>IF(CumNo!G114=ISBLANK(value),"FALSE",CumNo!G114/MAX(CumNo!G$2:G$114))</f>
        <v>FALSE</v>
      </c>
      <c r="H114" s="4" t="str">
        <f>IF(CumNo!H114=ISBLANK(value),"FALSE",CumNo!H114/MAX(CumNo!H$2:H$114))</f>
        <v>FALSE</v>
      </c>
      <c r="I114" s="4" t="str">
        <f>IF(CumNo!I114=ISBLANK(value),"FALSE",CumNo!I114/MAX(CumNo!I$2:I$114))</f>
        <v>FALSE</v>
      </c>
      <c r="J114" s="4" t="str">
        <f>IF(CumNo!J114=ISBLANK(value),"FALSE",CumNo!J114/MAX(CumNo!J$2:J$114))</f>
        <v>FALSE</v>
      </c>
      <c r="K114" s="4" t="str">
        <f>IF(CumNo!K114=ISBLANK(value),"FALSE",CumNo!K114/MAX(CumNo!K$2:K$114))</f>
        <v>FALSE</v>
      </c>
      <c r="L114" s="4" t="str">
        <f>IF(CumNo!L114=ISBLANK(value),"FALSE",CumNo!L114/MAX(CumNo!L$2:L$114))</f>
        <v>FALSE</v>
      </c>
      <c r="M114" s="4" t="str">
        <f>IF(CumNo!M114=ISBLANK(value),"FALSE",CumNo!M114/MAX(CumNo!M$2:M$114))</f>
        <v>FALSE</v>
      </c>
      <c r="N114" s="4" t="str">
        <f>IF(CumNo!N114=ISBLANK(value),"FALSE",CumNo!N114/MAX(CumNo!N$2:N$114))</f>
        <v>FALSE</v>
      </c>
      <c r="O114" s="4" t="str">
        <f>IF(CumNo!O114=ISBLANK(value),"FALSE",CumNo!O114/MAX(CumNo!O$2:O$114))</f>
        <v>FALSE</v>
      </c>
      <c r="P114" s="4" t="str">
        <f>IF(CumNo!P114=ISBLANK(value),"FALSE",CumNo!P114/MAX(CumNo!P$2:P$114))</f>
        <v>FALSE</v>
      </c>
      <c r="Q114" s="4" t="str">
        <f>IF(CumNo!Q114=ISBLANK(value),"FALSE",CumNo!Q114/MAX(CumNo!Q$2:Q$114))</f>
        <v>FALSE</v>
      </c>
      <c r="R114" s="4" t="str">
        <f>IF(CumNo!R114=ISBLANK(value),"FALSE",CumNo!R114/MAX(CumNo!R$2:R$114))</f>
        <v>FALSE</v>
      </c>
      <c r="S114" s="4" t="str">
        <f>IF(CumNo!S114=ISBLANK(value),"FALSE",CumNo!S114/MAX(CumNo!S$2:S$114))</f>
        <v>FALSE</v>
      </c>
      <c r="T114" s="4" t="str">
        <f>IF(CumNo!T114=ISBLANK(value),"FALSE",CumNo!T114/MAX(CumNo!T$2:T$114))</f>
        <v>FALSE</v>
      </c>
      <c r="U114" s="4" t="str">
        <f>IF(CumNo!U114=ISBLANK(value),"FALSE",CumNo!U114/MAX(CumNo!U$2:U$114))</f>
        <v>FALSE</v>
      </c>
      <c r="V114" s="4" t="str">
        <f>IF(CumNo!V114=ISBLANK(value),"FALSE",CumNo!V114/MAX(CumNo!V$2:V$114))</f>
        <v>FALSE</v>
      </c>
      <c r="W114" s="4" t="str">
        <f>IF(CumNo!W114=ISBLANK(value),"FALSE",CumNo!W114/MAX(CumNo!W$2:W$114))</f>
        <v>FALSE</v>
      </c>
      <c r="X114" s="4" t="str">
        <f>IF(CumNo!X114=ISBLANK(value),"FALSE",CumNo!X114/MAX(CumNo!X$2:X$114))</f>
        <v>FALSE</v>
      </c>
      <c r="Y114" s="4" t="str">
        <f>IF(CumNo!Y114=ISBLANK(value),"FALSE",CumNo!Y114/MAX(CumNo!Y$2:Y$114))</f>
        <v>FALSE</v>
      </c>
      <c r="Z114" s="4" t="str">
        <f>IF(CumNo!Z114=ISBLANK(value),"FALSE",CumNo!Z114/MAX(CumNo!Z$2:Z$114))</f>
        <v>FALSE</v>
      </c>
      <c r="AA114" s="4" t="str">
        <f>IF(CumNo!AA114=ISBLANK(value),"FALSE",CumNo!AA114/MAX(CumNo!AA$2:AA$114))</f>
        <v>FALSE</v>
      </c>
      <c r="AB114" s="4" t="str">
        <f>IF(CumNo!AB114=ISBLANK(value),"FALSE",CumNo!AB114/MAX(CumNo!AB$2:AB$114))</f>
        <v>FALSE</v>
      </c>
      <c r="AC114" s="4" t="str">
        <f>IF(CumNo!AC114=ISBLANK(value),"FALSE",CumNo!AC114/MAX(CumNo!AC$2:AC$114))</f>
        <v>FALSE</v>
      </c>
      <c r="AD114" s="4" t="str">
        <f>IF(CumNo!AD114=ISBLANK(value),"FALSE",CumNo!AD114/MAX(CumNo!AD$2:AD$114))</f>
        <v>FALSE</v>
      </c>
      <c r="AE114" s="4" t="str">
        <f>IF(CumNo!AE114=ISBLANK(value),"FALSE",CumNo!AE114/MAX(CumNo!AE$2:AE$114))</f>
        <v>FALSE</v>
      </c>
      <c r="AF114" s="4" t="str">
        <f>IF(CumNo!AF114=ISBLANK(value),"FALSE",CumNo!AF114/MAX(CumNo!AF$2:AF$114))</f>
        <v>FALSE</v>
      </c>
      <c r="AG114" s="4" t="str">
        <f>IF(CumNo!AG114=ISBLANK(value),"FALSE",CumNo!AG114/MAX(CumNo!AG$2:AG$114))</f>
        <v>FALSE</v>
      </c>
      <c r="AH114" s="4" t="str">
        <f>IF(CumNo!AH114=ISBLANK(value),"FALSE",CumNo!AH114/MAX(CumNo!AH$2:AH$114))</f>
        <v>FALSE</v>
      </c>
      <c r="AI114" s="4" t="str">
        <f>IF(CumNo!AI114=ISBLANK(value),"FALSE",CumNo!AI114/MAX(CumNo!AI$2:AI$114))</f>
        <v>FALSE</v>
      </c>
      <c r="AJ114" s="4" t="str">
        <f>IF(CumNo!AJ114=ISBLANK(value),"FALSE",CumNo!AJ114/MAX(CumNo!AJ$2:AJ$114))</f>
        <v>FALSE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CF3EA-BA27-4DC5-BCC1-140D7FDBB457}">
  <dimension ref="A1:AK120"/>
  <sheetViews>
    <sheetView zoomScale="85" zoomScaleNormal="85" workbookViewId="0">
      <pane xSplit="2" ySplit="1" topLeftCell="C85" activePane="bottomRight" state="frozen"/>
      <selection pane="topRight" activeCell="C1" sqref="C1"/>
      <selection pane="bottomLeft" activeCell="A2" sqref="A2"/>
      <selection pane="bottomRight" activeCell="W86" sqref="W86:W114"/>
    </sheetView>
  </sheetViews>
  <sheetFormatPr defaultRowHeight="15" x14ac:dyDescent="0.25"/>
  <sheetData>
    <row r="1" spans="1:37" x14ac:dyDescent="0.25">
      <c r="A1" t="s">
        <v>0</v>
      </c>
      <c r="B1" s="3" t="s">
        <v>3</v>
      </c>
      <c r="C1" s="3">
        <v>1988</v>
      </c>
      <c r="D1" s="3">
        <v>1989</v>
      </c>
      <c r="E1" s="3">
        <v>1990</v>
      </c>
      <c r="F1" s="3">
        <v>1991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3">
        <v>2001</v>
      </c>
      <c r="Q1" s="3">
        <v>2002</v>
      </c>
      <c r="R1" s="3">
        <v>2003</v>
      </c>
      <c r="S1" s="3">
        <v>2004</v>
      </c>
      <c r="T1" s="3">
        <v>2005</v>
      </c>
      <c r="U1" s="3">
        <v>2006</v>
      </c>
      <c r="V1" s="3">
        <v>2007</v>
      </c>
      <c r="W1" s="3">
        <v>2008</v>
      </c>
      <c r="X1" s="3">
        <v>2009</v>
      </c>
      <c r="Y1" s="3">
        <v>2010</v>
      </c>
      <c r="Z1" s="3">
        <v>2011</v>
      </c>
      <c r="AA1" s="3">
        <v>2012</v>
      </c>
      <c r="AB1" s="3">
        <v>2013</v>
      </c>
      <c r="AC1" s="3">
        <v>2014</v>
      </c>
      <c r="AD1" s="3">
        <v>2015</v>
      </c>
      <c r="AE1" s="3">
        <v>2016</v>
      </c>
      <c r="AF1" s="3">
        <v>2017</v>
      </c>
      <c r="AG1" s="3">
        <v>2018</v>
      </c>
      <c r="AH1" s="3">
        <v>2019</v>
      </c>
      <c r="AI1" s="3">
        <v>2020</v>
      </c>
      <c r="AJ1" s="3">
        <v>2021</v>
      </c>
    </row>
    <row r="2" spans="1:37" x14ac:dyDescent="0.25">
      <c r="A2" s="1">
        <v>44317</v>
      </c>
      <c r="B2" s="3">
        <v>121</v>
      </c>
      <c r="C2" s="29">
        <v>0</v>
      </c>
      <c r="D2" s="29">
        <v>0</v>
      </c>
      <c r="E2" s="29">
        <v>0</v>
      </c>
      <c r="F2" s="29">
        <v>0</v>
      </c>
      <c r="G2" s="2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30">
        <v>0</v>
      </c>
      <c r="R2" s="2">
        <v>0</v>
      </c>
      <c r="S2" s="30">
        <v>0</v>
      </c>
      <c r="T2" s="2">
        <v>0</v>
      </c>
      <c r="U2" s="2">
        <v>0</v>
      </c>
      <c r="V2" s="30">
        <v>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2">
        <v>0</v>
      </c>
      <c r="AF2" s="30">
        <v>0</v>
      </c>
      <c r="AG2" s="30">
        <v>0</v>
      </c>
      <c r="AH2" s="30">
        <v>0</v>
      </c>
      <c r="AI2" s="30">
        <v>0</v>
      </c>
      <c r="AJ2" s="30">
        <v>0</v>
      </c>
      <c r="AK2" s="9"/>
    </row>
    <row r="3" spans="1:37" x14ac:dyDescent="0.25">
      <c r="A3" s="1">
        <v>44318</v>
      </c>
      <c r="B3" s="3">
        <v>122</v>
      </c>
      <c r="C3" s="29">
        <v>0</v>
      </c>
      <c r="D3" s="29">
        <v>0</v>
      </c>
      <c r="E3" s="29">
        <v>0</v>
      </c>
      <c r="F3" s="29">
        <v>0</v>
      </c>
      <c r="G3" s="2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">
        <v>0</v>
      </c>
      <c r="Q3" s="30">
        <v>0</v>
      </c>
      <c r="R3" s="2">
        <v>0</v>
      </c>
      <c r="S3" s="30">
        <v>0</v>
      </c>
      <c r="T3" s="2">
        <v>0</v>
      </c>
      <c r="U3" s="2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2">
        <v>0</v>
      </c>
      <c r="AF3" s="30">
        <v>0</v>
      </c>
      <c r="AG3" s="30">
        <v>0</v>
      </c>
      <c r="AH3" s="30">
        <v>0</v>
      </c>
      <c r="AI3" s="30">
        <v>0</v>
      </c>
      <c r="AJ3" s="2">
        <v>0</v>
      </c>
      <c r="AK3" s="9"/>
    </row>
    <row r="4" spans="1:37" x14ac:dyDescent="0.25">
      <c r="A4" s="1">
        <v>44319</v>
      </c>
      <c r="B4" s="3">
        <v>123</v>
      </c>
      <c r="C4" s="29">
        <v>0</v>
      </c>
      <c r="D4" s="29">
        <v>0</v>
      </c>
      <c r="E4" s="29">
        <v>0</v>
      </c>
      <c r="F4" s="29">
        <v>0</v>
      </c>
      <c r="G4" s="2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">
        <v>0</v>
      </c>
      <c r="Q4" s="30">
        <v>0</v>
      </c>
      <c r="R4" s="2">
        <v>0</v>
      </c>
      <c r="S4" s="30">
        <v>0</v>
      </c>
      <c r="T4" s="2">
        <v>0</v>
      </c>
      <c r="U4" s="2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2">
        <v>0</v>
      </c>
      <c r="AF4" s="30">
        <v>0</v>
      </c>
      <c r="AG4" s="30">
        <v>0</v>
      </c>
      <c r="AH4" s="30">
        <v>0</v>
      </c>
      <c r="AI4" s="30">
        <v>0</v>
      </c>
      <c r="AJ4" s="2">
        <v>0</v>
      </c>
      <c r="AK4" s="9"/>
    </row>
    <row r="5" spans="1:37" x14ac:dyDescent="0.25">
      <c r="A5" s="1">
        <v>44320</v>
      </c>
      <c r="B5" s="3">
        <v>124</v>
      </c>
      <c r="C5" s="29">
        <v>0</v>
      </c>
      <c r="D5" s="29">
        <v>0</v>
      </c>
      <c r="E5" s="29">
        <v>0</v>
      </c>
      <c r="F5" s="29">
        <v>0</v>
      </c>
      <c r="G5" s="31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">
        <v>0</v>
      </c>
      <c r="N5" s="29">
        <v>0</v>
      </c>
      <c r="O5" s="29">
        <v>0</v>
      </c>
      <c r="P5" s="2">
        <v>0</v>
      </c>
      <c r="Q5" s="30">
        <v>0</v>
      </c>
      <c r="R5" s="2">
        <v>0</v>
      </c>
      <c r="S5" s="30">
        <v>0</v>
      </c>
      <c r="T5" s="2">
        <v>0</v>
      </c>
      <c r="U5" s="2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2">
        <v>0</v>
      </c>
      <c r="AF5" s="30">
        <v>0</v>
      </c>
      <c r="AG5" s="30">
        <v>0</v>
      </c>
      <c r="AH5" s="30">
        <v>0</v>
      </c>
      <c r="AI5" s="30">
        <v>0</v>
      </c>
      <c r="AJ5" s="2">
        <v>0</v>
      </c>
      <c r="AK5" s="9"/>
    </row>
    <row r="6" spans="1:37" x14ac:dyDescent="0.25">
      <c r="A6" s="1">
        <v>44321</v>
      </c>
      <c r="B6" s="3">
        <v>125</v>
      </c>
      <c r="C6" s="29">
        <v>0</v>
      </c>
      <c r="D6" s="29">
        <v>0</v>
      </c>
      <c r="E6" s="29">
        <v>0</v>
      </c>
      <c r="F6" s="29">
        <v>0</v>
      </c>
      <c r="G6" s="31">
        <v>0</v>
      </c>
      <c r="H6" s="29">
        <v>0</v>
      </c>
      <c r="I6" s="29">
        <v>0</v>
      </c>
      <c r="J6" s="29">
        <v>0</v>
      </c>
      <c r="K6" s="29">
        <v>0</v>
      </c>
      <c r="L6" s="2">
        <v>0</v>
      </c>
      <c r="M6">
        <v>0</v>
      </c>
      <c r="N6" s="29">
        <v>0</v>
      </c>
      <c r="O6" s="29">
        <v>0</v>
      </c>
      <c r="P6" s="2">
        <v>0</v>
      </c>
      <c r="Q6" s="30">
        <v>0</v>
      </c>
      <c r="R6" s="2">
        <v>0</v>
      </c>
      <c r="S6" s="30">
        <v>0</v>
      </c>
      <c r="T6" s="2">
        <v>0</v>
      </c>
      <c r="U6" s="2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2">
        <v>0</v>
      </c>
      <c r="AF6" s="30">
        <v>0</v>
      </c>
      <c r="AG6" s="30">
        <v>0</v>
      </c>
      <c r="AH6" s="2">
        <v>0</v>
      </c>
      <c r="AI6" s="30">
        <v>0</v>
      </c>
      <c r="AJ6" s="2">
        <v>0</v>
      </c>
      <c r="AK6" s="9"/>
    </row>
    <row r="7" spans="1:37" x14ac:dyDescent="0.25">
      <c r="A7" s="1">
        <v>44322</v>
      </c>
      <c r="B7" s="3">
        <v>126</v>
      </c>
      <c r="C7" s="29">
        <v>0</v>
      </c>
      <c r="D7" s="29">
        <v>0</v>
      </c>
      <c r="E7" s="29">
        <v>0</v>
      </c>
      <c r="F7" s="29">
        <v>0</v>
      </c>
      <c r="G7" s="31">
        <v>0</v>
      </c>
      <c r="H7" s="29">
        <v>0</v>
      </c>
      <c r="I7" s="29">
        <v>0</v>
      </c>
      <c r="J7" s="29">
        <v>0</v>
      </c>
      <c r="K7" s="2">
        <v>0</v>
      </c>
      <c r="L7" s="2">
        <v>0</v>
      </c>
      <c r="M7">
        <v>0</v>
      </c>
      <c r="N7" s="29">
        <v>0</v>
      </c>
      <c r="O7" s="29">
        <v>0</v>
      </c>
      <c r="P7" s="2">
        <v>0</v>
      </c>
      <c r="Q7" s="30">
        <v>0</v>
      </c>
      <c r="R7" s="2">
        <v>0</v>
      </c>
      <c r="S7" s="30">
        <v>0</v>
      </c>
      <c r="T7" s="2">
        <v>0</v>
      </c>
      <c r="U7" s="2">
        <v>0</v>
      </c>
      <c r="V7" s="30">
        <v>0</v>
      </c>
      <c r="W7" s="30">
        <v>0</v>
      </c>
      <c r="X7" s="30">
        <v>0</v>
      </c>
      <c r="Y7" s="30">
        <v>0</v>
      </c>
      <c r="Z7" s="2">
        <v>0</v>
      </c>
      <c r="AA7" s="30">
        <v>0</v>
      </c>
      <c r="AB7" s="30">
        <v>0</v>
      </c>
      <c r="AC7" s="2">
        <v>0</v>
      </c>
      <c r="AD7" s="30">
        <v>0</v>
      </c>
      <c r="AE7" s="2">
        <v>0</v>
      </c>
      <c r="AF7" s="2">
        <v>0</v>
      </c>
      <c r="AG7" s="30">
        <v>0</v>
      </c>
      <c r="AH7" s="2">
        <v>0</v>
      </c>
      <c r="AI7" s="30">
        <v>0</v>
      </c>
      <c r="AJ7" s="2">
        <v>0</v>
      </c>
      <c r="AK7" s="9"/>
    </row>
    <row r="8" spans="1:37" x14ac:dyDescent="0.25">
      <c r="A8" s="1">
        <v>44323</v>
      </c>
      <c r="B8" s="3">
        <v>127</v>
      </c>
      <c r="C8" s="29">
        <v>0</v>
      </c>
      <c r="D8" s="29">
        <v>0</v>
      </c>
      <c r="E8" s="29">
        <v>0</v>
      </c>
      <c r="F8" s="29">
        <v>0</v>
      </c>
      <c r="G8" s="31">
        <v>0</v>
      </c>
      <c r="H8" s="29">
        <v>0</v>
      </c>
      <c r="I8" s="29">
        <v>0</v>
      </c>
      <c r="J8" s="29">
        <v>0</v>
      </c>
      <c r="K8" s="2">
        <v>0</v>
      </c>
      <c r="L8" s="2">
        <v>0</v>
      </c>
      <c r="M8" s="2">
        <v>0</v>
      </c>
      <c r="N8" s="29">
        <v>0</v>
      </c>
      <c r="O8" s="29">
        <v>0</v>
      </c>
      <c r="P8" s="2">
        <v>0</v>
      </c>
      <c r="Q8" s="30">
        <v>0</v>
      </c>
      <c r="R8" s="2">
        <v>0</v>
      </c>
      <c r="S8" s="30">
        <v>0</v>
      </c>
      <c r="T8" s="2">
        <v>0</v>
      </c>
      <c r="U8" s="2">
        <v>0</v>
      </c>
      <c r="V8" s="30">
        <v>0</v>
      </c>
      <c r="W8" s="30">
        <v>0</v>
      </c>
      <c r="X8" s="30">
        <v>0</v>
      </c>
      <c r="Y8" s="30">
        <v>0</v>
      </c>
      <c r="Z8" s="2">
        <v>0</v>
      </c>
      <c r="AA8" s="30">
        <v>0</v>
      </c>
      <c r="AB8" s="30">
        <v>0</v>
      </c>
      <c r="AC8" s="2">
        <v>0</v>
      </c>
      <c r="AD8" s="2">
        <v>0</v>
      </c>
      <c r="AE8" s="2">
        <v>0</v>
      </c>
      <c r="AF8" s="2">
        <v>0</v>
      </c>
      <c r="AG8" s="30">
        <v>0</v>
      </c>
      <c r="AH8" s="2">
        <v>0</v>
      </c>
      <c r="AI8" s="30">
        <v>0</v>
      </c>
      <c r="AJ8" s="2">
        <v>0</v>
      </c>
      <c r="AK8" s="9"/>
    </row>
    <row r="9" spans="1:37" x14ac:dyDescent="0.25">
      <c r="A9" s="1">
        <v>44324</v>
      </c>
      <c r="B9" s="3">
        <v>128</v>
      </c>
      <c r="C9" s="29">
        <v>0</v>
      </c>
      <c r="D9" s="29">
        <v>0</v>
      </c>
      <c r="E9" s="2">
        <v>0</v>
      </c>
      <c r="F9" s="29">
        <v>0</v>
      </c>
      <c r="G9" s="31">
        <v>0</v>
      </c>
      <c r="H9" s="29">
        <v>0</v>
      </c>
      <c r="I9" s="29">
        <v>0</v>
      </c>
      <c r="J9" s="2">
        <v>0</v>
      </c>
      <c r="K9" s="2">
        <v>0</v>
      </c>
      <c r="L9" s="2">
        <v>0</v>
      </c>
      <c r="M9" s="2">
        <v>0</v>
      </c>
      <c r="N9" s="29">
        <v>0</v>
      </c>
      <c r="O9">
        <v>0</v>
      </c>
      <c r="P9" s="2">
        <v>0</v>
      </c>
      <c r="Q9" s="30">
        <v>0</v>
      </c>
      <c r="R9" s="2">
        <v>0</v>
      </c>
      <c r="S9" s="2">
        <v>0</v>
      </c>
      <c r="T9" s="2">
        <v>0</v>
      </c>
      <c r="U9" s="2">
        <v>0</v>
      </c>
      <c r="V9" s="30">
        <v>0</v>
      </c>
      <c r="W9" s="30">
        <v>0</v>
      </c>
      <c r="X9" s="30">
        <v>0</v>
      </c>
      <c r="Y9" s="2">
        <v>0</v>
      </c>
      <c r="Z9" s="2">
        <v>0</v>
      </c>
      <c r="AA9" s="30">
        <v>0</v>
      </c>
      <c r="AB9" s="30">
        <v>0</v>
      </c>
      <c r="AC9" s="2">
        <v>0</v>
      </c>
      <c r="AD9" s="2">
        <v>0</v>
      </c>
      <c r="AE9" s="2">
        <v>0</v>
      </c>
      <c r="AF9" s="2">
        <v>0</v>
      </c>
      <c r="AG9" s="30">
        <v>0</v>
      </c>
      <c r="AH9" s="2">
        <v>0</v>
      </c>
      <c r="AI9" s="30">
        <v>0</v>
      </c>
      <c r="AJ9" s="2">
        <v>0</v>
      </c>
      <c r="AK9" s="9"/>
    </row>
    <row r="10" spans="1:37" x14ac:dyDescent="0.25">
      <c r="A10" s="1">
        <v>44325</v>
      </c>
      <c r="B10" s="3">
        <v>129</v>
      </c>
      <c r="C10" s="29">
        <v>0</v>
      </c>
      <c r="D10" s="29">
        <v>0</v>
      </c>
      <c r="E10" s="2">
        <v>0</v>
      </c>
      <c r="F10">
        <v>0</v>
      </c>
      <c r="G10" s="31">
        <v>0</v>
      </c>
      <c r="H10" s="29">
        <v>0</v>
      </c>
      <c r="I10" s="29">
        <v>0</v>
      </c>
      <c r="J10" s="2">
        <v>0</v>
      </c>
      <c r="K10" s="2">
        <v>0</v>
      </c>
      <c r="L10" s="2">
        <v>0</v>
      </c>
      <c r="M10" s="2">
        <v>0</v>
      </c>
      <c r="N10">
        <v>0</v>
      </c>
      <c r="O10">
        <v>0</v>
      </c>
      <c r="P10" s="2">
        <v>0</v>
      </c>
      <c r="Q10" s="30">
        <v>0</v>
      </c>
      <c r="R10" s="2">
        <v>0</v>
      </c>
      <c r="S10" s="2">
        <v>0</v>
      </c>
      <c r="T10" s="2">
        <v>0</v>
      </c>
      <c r="U10" s="2">
        <v>0</v>
      </c>
      <c r="V10" s="30">
        <v>0</v>
      </c>
      <c r="W10" s="30">
        <v>0</v>
      </c>
      <c r="X10" s="2">
        <v>0</v>
      </c>
      <c r="Y10" s="2">
        <v>0</v>
      </c>
      <c r="Z10" s="2">
        <v>0</v>
      </c>
      <c r="AA10" s="30">
        <v>0</v>
      </c>
      <c r="AB10" s="30">
        <v>0</v>
      </c>
      <c r="AC10" s="2">
        <v>0</v>
      </c>
      <c r="AD10" s="2">
        <v>0</v>
      </c>
      <c r="AE10" s="2">
        <v>0</v>
      </c>
      <c r="AF10" s="2">
        <v>0</v>
      </c>
      <c r="AG10" s="30">
        <v>0</v>
      </c>
      <c r="AH10" s="2">
        <v>0</v>
      </c>
      <c r="AI10" s="30">
        <v>0</v>
      </c>
      <c r="AJ10" s="2">
        <v>0</v>
      </c>
      <c r="AK10" s="9"/>
    </row>
    <row r="11" spans="1:37" x14ac:dyDescent="0.25">
      <c r="A11" s="1">
        <v>44326</v>
      </c>
      <c r="B11" s="3">
        <v>130</v>
      </c>
      <c r="C11" s="29">
        <v>2.4329143961657116E-2</v>
      </c>
      <c r="D11" s="29">
        <v>4.3615232944468278E-2</v>
      </c>
      <c r="E11" s="2">
        <v>0</v>
      </c>
      <c r="F11">
        <v>0</v>
      </c>
      <c r="G11" s="31">
        <v>0</v>
      </c>
      <c r="H11" s="29">
        <v>3.6232311961459977E-2</v>
      </c>
      <c r="I11" s="29">
        <v>4.1584655964192654E-2</v>
      </c>
      <c r="J11" s="2">
        <v>0</v>
      </c>
      <c r="K11" s="2">
        <v>0</v>
      </c>
      <c r="L11" s="2">
        <v>0</v>
      </c>
      <c r="M11" s="2">
        <v>0</v>
      </c>
      <c r="N11">
        <v>0</v>
      </c>
      <c r="O11" s="2">
        <v>0</v>
      </c>
      <c r="P11" s="2">
        <v>0</v>
      </c>
      <c r="Q11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30">
        <v>3.4675894534827424E-2</v>
      </c>
      <c r="AB11" s="30">
        <v>6.8147199459216282E-2</v>
      </c>
      <c r="AC11" s="2">
        <v>1</v>
      </c>
      <c r="AD11" s="2">
        <v>0</v>
      </c>
      <c r="AE11" s="2">
        <v>0</v>
      </c>
      <c r="AF11" s="2">
        <v>0</v>
      </c>
      <c r="AG11" s="30">
        <v>1.4825539049372146E-2</v>
      </c>
      <c r="AH11" s="2">
        <v>0</v>
      </c>
      <c r="AI11" s="30">
        <v>3.5166464873245852E-2</v>
      </c>
      <c r="AJ11" s="2">
        <v>0</v>
      </c>
      <c r="AK11" s="9"/>
    </row>
    <row r="12" spans="1:37" x14ac:dyDescent="0.25">
      <c r="A12" s="1">
        <v>44327</v>
      </c>
      <c r="B12" s="3">
        <v>131</v>
      </c>
      <c r="C12" s="29">
        <v>4.865828792331419E-2</v>
      </c>
      <c r="D12" s="29">
        <v>8.7230465888936487E-2</v>
      </c>
      <c r="E12" s="2">
        <v>0</v>
      </c>
      <c r="F12">
        <v>0</v>
      </c>
      <c r="G12" s="31">
        <v>0</v>
      </c>
      <c r="H12" s="29">
        <v>7.2464623922919871E-2</v>
      </c>
      <c r="I12" s="29">
        <v>8.3169311928385267E-2</v>
      </c>
      <c r="J12" s="2">
        <v>0</v>
      </c>
      <c r="K12" s="2">
        <v>0</v>
      </c>
      <c r="L12" s="2">
        <v>0</v>
      </c>
      <c r="M12" s="2">
        <v>0</v>
      </c>
      <c r="N1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30">
        <v>6.9351789069654793E-2</v>
      </c>
      <c r="AB12" s="30">
        <v>0.13629439891843242</v>
      </c>
      <c r="AC12" s="2">
        <v>2</v>
      </c>
      <c r="AD12" s="2">
        <v>0</v>
      </c>
      <c r="AE12" s="2">
        <v>0</v>
      </c>
      <c r="AF12" s="2">
        <v>0</v>
      </c>
      <c r="AG12" s="30">
        <v>2.9651078098744271E-2</v>
      </c>
      <c r="AH12" s="2">
        <v>0</v>
      </c>
      <c r="AI12" s="30">
        <v>7.0332929746491649E-2</v>
      </c>
      <c r="AJ12" s="2">
        <v>0</v>
      </c>
      <c r="AK12" s="9"/>
    </row>
    <row r="13" spans="1:37" x14ac:dyDescent="0.25">
      <c r="A13" s="1">
        <v>44328</v>
      </c>
      <c r="B13" s="3">
        <v>132</v>
      </c>
      <c r="C13" s="29">
        <v>2.4329143961657137E-2</v>
      </c>
      <c r="D13" s="29">
        <v>4.3615232944468306E-2</v>
      </c>
      <c r="E13" s="2">
        <v>0</v>
      </c>
      <c r="F13" s="2">
        <v>0</v>
      </c>
      <c r="G13" s="31">
        <v>0</v>
      </c>
      <c r="H13" s="29">
        <v>3.6232311961459998E-2</v>
      </c>
      <c r="I13" s="29">
        <v>4.1584655964192682E-2</v>
      </c>
      <c r="J13" s="2">
        <v>0</v>
      </c>
      <c r="K13" s="2">
        <v>0</v>
      </c>
      <c r="L13" s="2">
        <v>0</v>
      </c>
      <c r="M13" s="2">
        <v>0</v>
      </c>
      <c r="N13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30">
        <v>3.4675894534827452E-2</v>
      </c>
      <c r="AB13" s="30">
        <v>6.8147199459216337E-2</v>
      </c>
      <c r="AC13" s="2">
        <v>1</v>
      </c>
      <c r="AD13" s="2">
        <v>0</v>
      </c>
      <c r="AE13" s="2">
        <v>0</v>
      </c>
      <c r="AF13" s="2">
        <v>0</v>
      </c>
      <c r="AG13" s="30">
        <v>1.482553904937216E-2</v>
      </c>
      <c r="AH13" s="2">
        <v>0</v>
      </c>
      <c r="AI13" s="30">
        <v>3.5166464873245887E-2</v>
      </c>
      <c r="AJ13" s="2">
        <v>0</v>
      </c>
      <c r="AK13" s="9"/>
    </row>
    <row r="14" spans="1:37" x14ac:dyDescent="0.25">
      <c r="A14" s="1">
        <v>44329</v>
      </c>
      <c r="B14" s="3">
        <v>133</v>
      </c>
      <c r="C14" s="29">
        <v>0</v>
      </c>
      <c r="D14" s="29">
        <v>0</v>
      </c>
      <c r="E14" s="2">
        <v>0</v>
      </c>
      <c r="F14" s="2">
        <v>0</v>
      </c>
      <c r="G14" s="31">
        <v>0</v>
      </c>
      <c r="H14" s="29">
        <v>0</v>
      </c>
      <c r="I14" s="29">
        <v>0</v>
      </c>
      <c r="J14" s="2">
        <v>0</v>
      </c>
      <c r="K14" s="2">
        <v>0</v>
      </c>
      <c r="L14" s="2">
        <v>0</v>
      </c>
      <c r="M14" s="2">
        <v>0</v>
      </c>
      <c r="N14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30">
        <v>0</v>
      </c>
      <c r="AB14" s="30">
        <v>0</v>
      </c>
      <c r="AC14" s="2">
        <v>0</v>
      </c>
      <c r="AD14" s="2">
        <v>0</v>
      </c>
      <c r="AE14" s="2">
        <v>0</v>
      </c>
      <c r="AF14" s="2">
        <v>0</v>
      </c>
      <c r="AG14" s="30">
        <v>0</v>
      </c>
      <c r="AH14" s="2">
        <v>0</v>
      </c>
      <c r="AI14" s="2">
        <v>0</v>
      </c>
      <c r="AJ14" s="2">
        <v>0</v>
      </c>
      <c r="AK14" s="9"/>
    </row>
    <row r="15" spans="1:37" x14ac:dyDescent="0.25">
      <c r="A15" s="1">
        <v>44330</v>
      </c>
      <c r="B15" s="3">
        <v>134</v>
      </c>
      <c r="C15" s="29">
        <v>2.3502639224924463E-2</v>
      </c>
      <c r="D15" s="29">
        <v>4.2133545110358196E-2</v>
      </c>
      <c r="E15" s="2">
        <v>0</v>
      </c>
      <c r="F15" s="2">
        <v>0</v>
      </c>
      <c r="G15" s="31">
        <v>0</v>
      </c>
      <c r="H15" s="29">
        <v>3.5001435219305953E-2</v>
      </c>
      <c r="I15" s="29">
        <v>4.0171950478789312E-2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30">
        <v>3.3497892089338913E-2</v>
      </c>
      <c r="AB15" s="30">
        <v>6.5832116641799165E-2</v>
      </c>
      <c r="AC15" s="2">
        <v>1</v>
      </c>
      <c r="AD15" s="2">
        <v>0</v>
      </c>
      <c r="AE15" s="2">
        <v>0</v>
      </c>
      <c r="AF15" s="2">
        <v>0</v>
      </c>
      <c r="AG15" s="30">
        <v>1.4321888848270511E-2</v>
      </c>
      <c r="AH15" s="2">
        <v>0</v>
      </c>
      <c r="AI15" s="2">
        <v>0</v>
      </c>
      <c r="AJ15" s="2">
        <v>0</v>
      </c>
      <c r="AK15" s="9"/>
    </row>
    <row r="16" spans="1:37" x14ac:dyDescent="0.25">
      <c r="A16" s="1">
        <v>44331</v>
      </c>
      <c r="B16" s="3">
        <v>135</v>
      </c>
      <c r="C16" s="29">
        <v>7.0507917674773588E-2</v>
      </c>
      <c r="D16" s="29">
        <v>0.12640063533107496</v>
      </c>
      <c r="E16" s="2">
        <v>0</v>
      </c>
      <c r="F16" s="2">
        <v>0</v>
      </c>
      <c r="G16" s="31">
        <v>0</v>
      </c>
      <c r="H16" s="29">
        <v>0.10500430565791817</v>
      </c>
      <c r="I16" s="29">
        <v>0.12051585143636827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>
        <v>3</v>
      </c>
      <c r="AA16" s="30">
        <v>0.100493676268017</v>
      </c>
      <c r="AB16" s="30">
        <v>0.19749634992539802</v>
      </c>
      <c r="AC16" s="2">
        <v>0</v>
      </c>
      <c r="AD16" s="2">
        <v>0</v>
      </c>
      <c r="AE16" s="2">
        <v>0</v>
      </c>
      <c r="AF16" s="2">
        <v>0</v>
      </c>
      <c r="AG16" s="30">
        <v>4.2965666544811647E-2</v>
      </c>
      <c r="AH16" s="2">
        <v>0</v>
      </c>
      <c r="AI16" s="2">
        <v>0</v>
      </c>
      <c r="AJ16" s="2">
        <v>0</v>
      </c>
      <c r="AK16" s="9"/>
    </row>
    <row r="17" spans="1:37" x14ac:dyDescent="0.25">
      <c r="A17" s="1">
        <v>44332</v>
      </c>
      <c r="B17" s="3">
        <v>136</v>
      </c>
      <c r="C17" s="29">
        <v>0.11751319612462273</v>
      </c>
      <c r="D17" s="29">
        <v>0.2106677255517917</v>
      </c>
      <c r="E17" s="2">
        <v>0</v>
      </c>
      <c r="F17" s="2">
        <v>0</v>
      </c>
      <c r="G17" s="2">
        <v>0</v>
      </c>
      <c r="H17" s="29">
        <v>0.17500717609653038</v>
      </c>
      <c r="I17" s="29">
        <v>0.20085975239394721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>
        <v>5</v>
      </c>
      <c r="Y17" s="2">
        <v>0</v>
      </c>
      <c r="Z17" s="2">
        <v>0</v>
      </c>
      <c r="AA17" s="30">
        <v>0.16748946044669508</v>
      </c>
      <c r="AB17" s="30">
        <v>0.32916058320899694</v>
      </c>
      <c r="AC17" s="2">
        <v>0</v>
      </c>
      <c r="AD17" s="2">
        <v>0</v>
      </c>
      <c r="AE17" s="2">
        <v>0</v>
      </c>
      <c r="AF17" s="2">
        <v>0</v>
      </c>
      <c r="AG17" s="30">
        <v>7.1609444241352779E-2</v>
      </c>
      <c r="AH17" s="2">
        <v>0</v>
      </c>
      <c r="AI17" s="2">
        <v>0</v>
      </c>
      <c r="AJ17" s="2">
        <v>0</v>
      </c>
      <c r="AK17" s="9"/>
    </row>
    <row r="18" spans="1:37" x14ac:dyDescent="0.25">
      <c r="A18" s="1">
        <v>44333</v>
      </c>
      <c r="B18" s="3">
        <v>137</v>
      </c>
      <c r="C18" s="29">
        <v>4.700527844984892E-2</v>
      </c>
      <c r="D18" s="29">
        <v>8.4267090220716379E-2</v>
      </c>
      <c r="E18" s="2">
        <v>0</v>
      </c>
      <c r="F18" s="2">
        <v>0</v>
      </c>
      <c r="G18" s="2">
        <v>0</v>
      </c>
      <c r="H18" s="29">
        <v>7.0002870438611892E-2</v>
      </c>
      <c r="I18" s="29">
        <v>8.0343900957578596E-2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30">
        <v>6.6995784178677797E-2</v>
      </c>
      <c r="AB18" s="30">
        <v>0.13166423328359828</v>
      </c>
      <c r="AC18" s="2">
        <v>2</v>
      </c>
      <c r="AD18" s="2">
        <v>0</v>
      </c>
      <c r="AE18" s="2">
        <v>0</v>
      </c>
      <c r="AF18" s="2">
        <v>0</v>
      </c>
      <c r="AG18" s="30">
        <v>2.8643777696541015E-2</v>
      </c>
      <c r="AH18" s="2">
        <v>0</v>
      </c>
      <c r="AI18" s="2">
        <v>0</v>
      </c>
      <c r="AJ18" s="2">
        <v>0</v>
      </c>
      <c r="AK18" s="9"/>
    </row>
    <row r="19" spans="1:37" x14ac:dyDescent="0.25">
      <c r="A19" s="1">
        <v>44334</v>
      </c>
      <c r="B19" s="3">
        <v>138</v>
      </c>
      <c r="C19" s="29">
        <v>0</v>
      </c>
      <c r="D19" s="29">
        <v>0</v>
      </c>
      <c r="E19" s="2">
        <v>0</v>
      </c>
      <c r="F19" s="2">
        <v>0</v>
      </c>
      <c r="G19" s="2">
        <v>0</v>
      </c>
      <c r="H19" s="29">
        <v>0</v>
      </c>
      <c r="I19" s="29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30">
        <v>0</v>
      </c>
      <c r="AC19" s="2">
        <v>0</v>
      </c>
      <c r="AD19" s="2">
        <v>0</v>
      </c>
      <c r="AE19" s="2">
        <v>0</v>
      </c>
      <c r="AF19" s="2">
        <v>0</v>
      </c>
      <c r="AG19" s="30">
        <v>0</v>
      </c>
      <c r="AH19" s="2">
        <v>0</v>
      </c>
      <c r="AI19" s="2">
        <v>0</v>
      </c>
      <c r="AJ19" s="2">
        <v>0</v>
      </c>
      <c r="AK19" s="9"/>
    </row>
    <row r="20" spans="1:37" x14ac:dyDescent="0.25">
      <c r="A20" s="1">
        <v>44335</v>
      </c>
      <c r="B20" s="3">
        <v>139</v>
      </c>
      <c r="C20" s="29">
        <v>2.2740868079963731E-2</v>
      </c>
      <c r="D20" s="29">
        <v>4.0767906188158586E-2</v>
      </c>
      <c r="E20" s="2">
        <v>0</v>
      </c>
      <c r="F20" s="2">
        <v>0</v>
      </c>
      <c r="G20" s="2">
        <v>0</v>
      </c>
      <c r="H20" s="29">
        <v>3.3866963336080039E-2</v>
      </c>
      <c r="I20" s="29">
        <v>3.8869891062454497E-2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30">
        <v>6.3698355986688632E-2</v>
      </c>
      <c r="AC20" s="2">
        <v>0</v>
      </c>
      <c r="AD20" s="2">
        <v>0</v>
      </c>
      <c r="AE20" s="2">
        <v>1</v>
      </c>
      <c r="AF20" s="2">
        <v>0</v>
      </c>
      <c r="AG20" s="30">
        <v>1.3857685591711346E-2</v>
      </c>
      <c r="AH20" s="2">
        <v>0</v>
      </c>
      <c r="AI20" s="2">
        <v>0</v>
      </c>
      <c r="AJ20" s="2">
        <v>0</v>
      </c>
      <c r="AK20" s="9"/>
    </row>
    <row r="21" spans="1:37" x14ac:dyDescent="0.25">
      <c r="A21" s="1">
        <v>44336</v>
      </c>
      <c r="B21" s="3">
        <v>140</v>
      </c>
      <c r="C21" s="29">
        <v>0</v>
      </c>
      <c r="D21" s="29">
        <v>0</v>
      </c>
      <c r="E21" s="2">
        <v>0</v>
      </c>
      <c r="F21" s="2">
        <v>0</v>
      </c>
      <c r="G21" s="2">
        <v>0</v>
      </c>
      <c r="H21" s="29">
        <v>0</v>
      </c>
      <c r="I21" s="29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30">
        <v>0</v>
      </c>
      <c r="AC21" s="2">
        <v>0</v>
      </c>
      <c r="AD21" s="2">
        <v>0</v>
      </c>
      <c r="AE21" s="2">
        <v>0</v>
      </c>
      <c r="AF21" s="2">
        <v>0</v>
      </c>
      <c r="AG21" s="30">
        <v>0</v>
      </c>
      <c r="AH21" s="2">
        <v>0</v>
      </c>
      <c r="AI21" s="2">
        <v>0</v>
      </c>
      <c r="AJ21" s="2">
        <v>0</v>
      </c>
      <c r="AK21" s="9"/>
    </row>
    <row r="22" spans="1:37" x14ac:dyDescent="0.25">
      <c r="A22" s="1">
        <v>44337</v>
      </c>
      <c r="B22" s="3">
        <v>141</v>
      </c>
      <c r="C22" s="29">
        <v>8.7560023735820253E-2</v>
      </c>
      <c r="D22" s="29">
        <v>0.1569702097977497</v>
      </c>
      <c r="E22" s="2">
        <v>0</v>
      </c>
      <c r="F22" s="2">
        <v>0</v>
      </c>
      <c r="G22" s="2">
        <v>0</v>
      </c>
      <c r="H22" s="29">
        <v>0.13039924875075604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30">
        <v>0.24526018718877093</v>
      </c>
      <c r="AC22" s="2">
        <v>4</v>
      </c>
      <c r="AD22" s="2">
        <v>0</v>
      </c>
      <c r="AE22" s="2">
        <v>0</v>
      </c>
      <c r="AF22" s="2">
        <v>0</v>
      </c>
      <c r="AG22" s="30">
        <v>5.3356770509689594E-2</v>
      </c>
      <c r="AH22" s="2">
        <v>0</v>
      </c>
      <c r="AI22" s="2">
        <v>0</v>
      </c>
      <c r="AJ22" s="2">
        <v>0</v>
      </c>
      <c r="AK22" s="9"/>
    </row>
    <row r="23" spans="1:37" x14ac:dyDescent="0.25">
      <c r="A23" s="1">
        <v>44338</v>
      </c>
      <c r="B23" s="3">
        <v>142</v>
      </c>
      <c r="C23" s="29">
        <v>4.3780011867910106E-2</v>
      </c>
      <c r="D23" s="29">
        <v>7.848510489887485E-2</v>
      </c>
      <c r="E23" s="2">
        <v>0</v>
      </c>
      <c r="F23" s="2">
        <v>0</v>
      </c>
      <c r="G23" s="2">
        <v>0</v>
      </c>
      <c r="H23" s="29">
        <v>6.5199624375378004E-2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30">
        <v>0.12263009359438543</v>
      </c>
      <c r="AC23" s="2">
        <v>0</v>
      </c>
      <c r="AD23" s="2">
        <v>2</v>
      </c>
      <c r="AE23" s="2">
        <v>0</v>
      </c>
      <c r="AF23" s="2">
        <v>0</v>
      </c>
      <c r="AG23" s="30">
        <v>2.667838525484479E-2</v>
      </c>
      <c r="AH23" s="2">
        <v>0</v>
      </c>
      <c r="AI23" s="2">
        <v>0</v>
      </c>
      <c r="AJ23" s="2">
        <v>0</v>
      </c>
      <c r="AK23" s="9"/>
    </row>
    <row r="24" spans="1:37" x14ac:dyDescent="0.25">
      <c r="A24" s="1">
        <v>44339</v>
      </c>
      <c r="B24" s="3">
        <v>143</v>
      </c>
      <c r="C24" s="29">
        <v>0</v>
      </c>
      <c r="D24" s="29">
        <v>0</v>
      </c>
      <c r="E24" s="2">
        <v>0</v>
      </c>
      <c r="F24" s="2">
        <v>0</v>
      </c>
      <c r="G24" s="2">
        <v>0</v>
      </c>
      <c r="H24" s="29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>
        <v>0</v>
      </c>
      <c r="AH24" s="2">
        <v>0</v>
      </c>
      <c r="AI24" s="2">
        <v>0</v>
      </c>
      <c r="AJ24" s="2">
        <v>0</v>
      </c>
      <c r="AK24" s="9"/>
    </row>
    <row r="25" spans="1:37" x14ac:dyDescent="0.25">
      <c r="A25" s="1">
        <v>44340</v>
      </c>
      <c r="B25" s="3">
        <v>144</v>
      </c>
      <c r="C25" s="29">
        <v>2.0369347768706237E-2</v>
      </c>
      <c r="D25" s="29">
        <v>3.6516445019979103E-2</v>
      </c>
      <c r="E25" s="2">
        <v>0</v>
      </c>
      <c r="F25" s="2">
        <v>0</v>
      </c>
      <c r="G25" s="2">
        <v>0</v>
      </c>
      <c r="H25" s="29">
        <v>3.0335163619828624E-2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1</v>
      </c>
      <c r="AE25" s="2">
        <v>0</v>
      </c>
      <c r="AF25" s="2">
        <v>0</v>
      </c>
      <c r="AG25">
        <v>0</v>
      </c>
      <c r="AH25" s="2">
        <v>0</v>
      </c>
      <c r="AI25" s="2">
        <v>0</v>
      </c>
      <c r="AJ25" s="2">
        <v>0</v>
      </c>
      <c r="AK25" s="9"/>
    </row>
    <row r="26" spans="1:37" x14ac:dyDescent="0.25">
      <c r="A26" s="1">
        <v>44341</v>
      </c>
      <c r="B26" s="3">
        <v>145</v>
      </c>
      <c r="C26" s="29">
        <v>3.3202036862991084</v>
      </c>
      <c r="D26" s="29">
        <v>5.9521805382565995</v>
      </c>
      <c r="E26" s="2">
        <v>0</v>
      </c>
      <c r="F26" s="2">
        <v>0</v>
      </c>
      <c r="G26" s="2">
        <v>0</v>
      </c>
      <c r="H26" s="29">
        <v>4.9446316700320709</v>
      </c>
      <c r="I26" s="2">
        <v>0</v>
      </c>
      <c r="J26" s="2">
        <v>0</v>
      </c>
      <c r="K26" s="2">
        <v>0</v>
      </c>
      <c r="L26" s="2">
        <v>0</v>
      </c>
      <c r="M26">
        <v>3</v>
      </c>
      <c r="N26">
        <v>0</v>
      </c>
      <c r="O26" s="2">
        <v>0</v>
      </c>
      <c r="P26">
        <v>3</v>
      </c>
      <c r="Q26" s="2">
        <v>0</v>
      </c>
      <c r="R26" s="2">
        <v>0</v>
      </c>
      <c r="S26" s="2">
        <v>0</v>
      </c>
      <c r="T26">
        <v>154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3</v>
      </c>
      <c r="AG26">
        <v>0</v>
      </c>
      <c r="AH26" s="2">
        <v>0</v>
      </c>
      <c r="AI26" s="2">
        <v>0</v>
      </c>
      <c r="AJ26" s="2">
        <v>0</v>
      </c>
      <c r="AK26" s="9"/>
    </row>
    <row r="27" spans="1:37" x14ac:dyDescent="0.25">
      <c r="A27" s="1">
        <v>44342</v>
      </c>
      <c r="B27" s="3">
        <v>146</v>
      </c>
      <c r="C27" s="29">
        <v>3.2621882130775806</v>
      </c>
      <c r="D27" s="2">
        <v>0</v>
      </c>
      <c r="E27" s="2">
        <v>0</v>
      </c>
      <c r="F27" s="2">
        <v>0</v>
      </c>
      <c r="G27" s="2">
        <v>0</v>
      </c>
      <c r="H27" s="29">
        <v>4.8582318062445147</v>
      </c>
      <c r="I27" s="2">
        <v>0</v>
      </c>
      <c r="J27" s="2">
        <v>0</v>
      </c>
      <c r="K27" s="2">
        <v>0</v>
      </c>
      <c r="L27" s="2">
        <v>0</v>
      </c>
      <c r="M27">
        <v>8</v>
      </c>
      <c r="N27" s="2">
        <v>0</v>
      </c>
      <c r="O27" s="2">
        <v>0</v>
      </c>
      <c r="P27">
        <v>2</v>
      </c>
      <c r="Q27" s="2">
        <v>0</v>
      </c>
      <c r="R27" s="2">
        <v>0</v>
      </c>
      <c r="S27" s="2">
        <v>0</v>
      </c>
      <c r="T27">
        <v>57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5</v>
      </c>
      <c r="AC27" s="2">
        <v>0</v>
      </c>
      <c r="AD27" s="2">
        <v>3</v>
      </c>
      <c r="AE27" s="2">
        <v>0</v>
      </c>
      <c r="AF27" s="2">
        <v>91</v>
      </c>
      <c r="AG27">
        <v>0</v>
      </c>
      <c r="AH27" s="2">
        <v>0</v>
      </c>
      <c r="AI27" s="2">
        <v>0</v>
      </c>
      <c r="AJ27" s="2">
        <v>0</v>
      </c>
      <c r="AK27" s="9"/>
    </row>
    <row r="28" spans="1:37" x14ac:dyDescent="0.25">
      <c r="A28" s="1">
        <v>44343</v>
      </c>
      <c r="B28" s="3">
        <v>147</v>
      </c>
      <c r="C28" s="29">
        <v>21.105964703887093</v>
      </c>
      <c r="D28" s="2">
        <v>0</v>
      </c>
      <c r="E28" s="2">
        <v>0</v>
      </c>
      <c r="F28" s="2">
        <v>0</v>
      </c>
      <c r="G28" s="2">
        <v>0</v>
      </c>
      <c r="H28" s="29">
        <v>31.432174457268733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>
        <v>11</v>
      </c>
      <c r="Q28">
        <v>2</v>
      </c>
      <c r="R28">
        <v>3</v>
      </c>
      <c r="S28" s="2">
        <v>0</v>
      </c>
      <c r="T28">
        <v>1028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>
        <v>3</v>
      </c>
      <c r="AA28" s="2">
        <v>0</v>
      </c>
      <c r="AB28" s="2">
        <v>0</v>
      </c>
      <c r="AC28" s="2">
        <v>0</v>
      </c>
      <c r="AD28" s="2">
        <v>8</v>
      </c>
      <c r="AE28" s="2">
        <v>0</v>
      </c>
      <c r="AF28" s="2">
        <v>19</v>
      </c>
      <c r="AG28">
        <v>0</v>
      </c>
      <c r="AH28" s="2">
        <v>0</v>
      </c>
      <c r="AI28" s="2">
        <v>0</v>
      </c>
      <c r="AJ28" s="2">
        <v>0</v>
      </c>
      <c r="AK28" s="9"/>
    </row>
    <row r="29" spans="1:37" x14ac:dyDescent="0.25">
      <c r="A29" s="1">
        <v>44344</v>
      </c>
      <c r="B29" s="3">
        <v>148</v>
      </c>
      <c r="C29" s="29">
        <v>6.6029833710484391</v>
      </c>
      <c r="D29" s="2">
        <v>0</v>
      </c>
      <c r="E29" s="2">
        <v>0</v>
      </c>
      <c r="F29" s="31">
        <v>0</v>
      </c>
      <c r="G29">
        <v>4</v>
      </c>
      <c r="H29" s="29">
        <v>9.8335294391455257</v>
      </c>
      <c r="I29" s="2">
        <v>0</v>
      </c>
      <c r="J29">
        <v>1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>
        <v>2</v>
      </c>
      <c r="R29">
        <v>9</v>
      </c>
      <c r="S29" s="2">
        <v>0</v>
      </c>
      <c r="T29">
        <v>101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>
        <v>7</v>
      </c>
      <c r="AA29" s="2">
        <v>0</v>
      </c>
      <c r="AB29" s="2">
        <v>0</v>
      </c>
      <c r="AC29" s="2">
        <v>1</v>
      </c>
      <c r="AD29" s="2">
        <v>5</v>
      </c>
      <c r="AE29" s="2">
        <v>0</v>
      </c>
      <c r="AF29" s="2">
        <v>201</v>
      </c>
      <c r="AG29">
        <v>0</v>
      </c>
      <c r="AH29" s="2">
        <v>0</v>
      </c>
      <c r="AI29" s="2">
        <v>0</v>
      </c>
      <c r="AJ29">
        <v>5</v>
      </c>
      <c r="AK29" s="9"/>
    </row>
    <row r="30" spans="1:37" x14ac:dyDescent="0.25">
      <c r="A30" s="1">
        <v>44345</v>
      </c>
      <c r="B30" s="3">
        <v>149</v>
      </c>
      <c r="C30" s="29">
        <v>14.896016057305507</v>
      </c>
      <c r="D30" s="2">
        <v>0</v>
      </c>
      <c r="E30" s="2">
        <v>0</v>
      </c>
      <c r="F30" s="31">
        <v>0</v>
      </c>
      <c r="G30">
        <v>5</v>
      </c>
      <c r="H30" s="29">
        <v>22.183974151405693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>
        <v>1</v>
      </c>
      <c r="P30">
        <v>6</v>
      </c>
      <c r="Q30" s="2">
        <v>0</v>
      </c>
      <c r="R30">
        <v>0</v>
      </c>
      <c r="S30">
        <v>3</v>
      </c>
      <c r="T30">
        <v>727</v>
      </c>
      <c r="U30" s="2">
        <v>0</v>
      </c>
      <c r="V30" s="2">
        <v>0</v>
      </c>
      <c r="W30" s="2">
        <v>0</v>
      </c>
      <c r="X30" s="2">
        <v>0</v>
      </c>
      <c r="Y30" s="2">
        <v>1</v>
      </c>
      <c r="Z30" s="2">
        <v>0</v>
      </c>
      <c r="AA30" s="2">
        <v>0</v>
      </c>
      <c r="AB30" s="2">
        <v>11</v>
      </c>
      <c r="AC30" s="2">
        <v>0</v>
      </c>
      <c r="AD30" s="2">
        <v>3</v>
      </c>
      <c r="AE30" s="2">
        <v>0</v>
      </c>
      <c r="AF30" s="2">
        <v>1</v>
      </c>
      <c r="AG30">
        <v>0</v>
      </c>
      <c r="AH30" s="2">
        <v>0</v>
      </c>
      <c r="AI30" s="2">
        <v>0</v>
      </c>
      <c r="AJ30" s="32">
        <v>0</v>
      </c>
      <c r="AK30" s="9"/>
    </row>
    <row r="31" spans="1:37" x14ac:dyDescent="0.25">
      <c r="A31" s="1">
        <v>44346</v>
      </c>
      <c r="B31" s="3">
        <v>150</v>
      </c>
      <c r="C31" s="29">
        <v>28.396758842751893</v>
      </c>
      <c r="D31" s="2">
        <v>0</v>
      </c>
      <c r="E31" s="2">
        <v>0</v>
      </c>
      <c r="F31" s="31">
        <v>0</v>
      </c>
      <c r="G31">
        <v>14</v>
      </c>
      <c r="H31" s="29">
        <v>42.290029879658654</v>
      </c>
      <c r="I31">
        <v>7</v>
      </c>
      <c r="J31">
        <v>2</v>
      </c>
      <c r="K31" s="2">
        <v>0</v>
      </c>
      <c r="L31" s="2">
        <v>0</v>
      </c>
      <c r="M31" s="2">
        <v>0</v>
      </c>
      <c r="N31" s="2">
        <v>0</v>
      </c>
      <c r="O31">
        <v>1</v>
      </c>
      <c r="P31">
        <v>13</v>
      </c>
      <c r="Q31">
        <v>5</v>
      </c>
      <c r="R31">
        <v>15</v>
      </c>
      <c r="S31">
        <v>4</v>
      </c>
      <c r="T31">
        <v>946</v>
      </c>
      <c r="U31" s="2">
        <v>0</v>
      </c>
      <c r="V31">
        <v>1</v>
      </c>
      <c r="W31" s="2">
        <v>0</v>
      </c>
      <c r="X31" s="2">
        <v>0</v>
      </c>
      <c r="Y31" s="2">
        <v>0</v>
      </c>
      <c r="Z31" s="2">
        <v>0</v>
      </c>
      <c r="AA31" s="2">
        <v>1</v>
      </c>
      <c r="AB31" s="2">
        <v>425</v>
      </c>
      <c r="AC31" s="2">
        <v>0</v>
      </c>
      <c r="AD31" s="2">
        <v>3</v>
      </c>
      <c r="AE31" s="2">
        <v>0</v>
      </c>
      <c r="AF31" s="2">
        <v>7</v>
      </c>
      <c r="AG31">
        <v>1</v>
      </c>
      <c r="AH31" s="2">
        <v>0</v>
      </c>
      <c r="AI31" s="2">
        <v>0</v>
      </c>
      <c r="AJ31" s="32">
        <v>0</v>
      </c>
      <c r="AK31" s="9"/>
    </row>
    <row r="32" spans="1:37" x14ac:dyDescent="0.25">
      <c r="A32" s="1">
        <v>44347</v>
      </c>
      <c r="B32" s="3">
        <v>151</v>
      </c>
      <c r="C32" s="29">
        <v>18.747756357082938</v>
      </c>
      <c r="D32">
        <v>11</v>
      </c>
      <c r="E32" s="2">
        <v>0</v>
      </c>
      <c r="F32" s="31">
        <v>0</v>
      </c>
      <c r="G32">
        <v>2</v>
      </c>
      <c r="H32" s="29">
        <v>27.920199657573935</v>
      </c>
      <c r="I32">
        <v>14</v>
      </c>
      <c r="J32" s="2">
        <v>0</v>
      </c>
      <c r="K32" s="2">
        <v>0</v>
      </c>
      <c r="L32" s="2">
        <v>0</v>
      </c>
      <c r="M32">
        <v>10</v>
      </c>
      <c r="N32" s="2">
        <v>0</v>
      </c>
      <c r="O32" s="2">
        <v>0</v>
      </c>
      <c r="P32" s="2">
        <v>0</v>
      </c>
      <c r="Q32">
        <v>19</v>
      </c>
      <c r="R32">
        <v>8</v>
      </c>
      <c r="S32" s="2">
        <v>0</v>
      </c>
      <c r="T32">
        <v>741</v>
      </c>
      <c r="U32" s="2">
        <v>0</v>
      </c>
      <c r="V32" s="2">
        <v>0</v>
      </c>
      <c r="W32" s="2">
        <v>0</v>
      </c>
      <c r="X32">
        <v>5</v>
      </c>
      <c r="Y32" s="2">
        <v>0</v>
      </c>
      <c r="Z32">
        <v>5</v>
      </c>
      <c r="AA32" s="2">
        <v>1</v>
      </c>
      <c r="AB32" s="2">
        <v>68</v>
      </c>
      <c r="AC32" s="2">
        <v>0</v>
      </c>
      <c r="AD32" s="2">
        <v>1</v>
      </c>
      <c r="AE32" s="2">
        <v>0</v>
      </c>
      <c r="AF32" s="2">
        <v>69</v>
      </c>
      <c r="AG32">
        <v>0</v>
      </c>
      <c r="AH32" s="2">
        <v>0</v>
      </c>
      <c r="AI32" s="2">
        <v>0</v>
      </c>
      <c r="AJ32" s="32">
        <v>0</v>
      </c>
      <c r="AK32" s="9"/>
    </row>
    <row r="33" spans="1:37" x14ac:dyDescent="0.25">
      <c r="A33" s="1">
        <v>44348</v>
      </c>
      <c r="B33" s="3">
        <v>152</v>
      </c>
      <c r="C33" s="29">
        <v>91.577090800838008</v>
      </c>
      <c r="D33">
        <v>5</v>
      </c>
      <c r="E33">
        <v>5</v>
      </c>
      <c r="F33" s="31">
        <v>0</v>
      </c>
      <c r="G33">
        <v>2</v>
      </c>
      <c r="H33" s="29">
        <v>136.38168805481618</v>
      </c>
      <c r="I33">
        <v>9</v>
      </c>
      <c r="J33" s="2">
        <v>0</v>
      </c>
      <c r="K33" s="2">
        <v>0</v>
      </c>
      <c r="L33">
        <v>197</v>
      </c>
      <c r="M33">
        <v>9</v>
      </c>
      <c r="N33" s="2">
        <v>0</v>
      </c>
      <c r="O33" s="2">
        <v>0</v>
      </c>
      <c r="P33">
        <v>172</v>
      </c>
      <c r="Q33">
        <v>28</v>
      </c>
      <c r="R33">
        <v>1</v>
      </c>
      <c r="S33">
        <v>7</v>
      </c>
      <c r="T33">
        <v>1072</v>
      </c>
      <c r="U33" s="2">
        <v>0</v>
      </c>
      <c r="V33" s="2">
        <v>0</v>
      </c>
      <c r="W33" s="2">
        <v>0</v>
      </c>
      <c r="X33">
        <v>1311</v>
      </c>
      <c r="Y33">
        <v>0</v>
      </c>
      <c r="Z33">
        <v>81</v>
      </c>
      <c r="AA33">
        <v>1</v>
      </c>
      <c r="AB33">
        <v>38</v>
      </c>
      <c r="AC33" s="2">
        <v>0</v>
      </c>
      <c r="AD33">
        <v>2</v>
      </c>
      <c r="AE33">
        <v>0</v>
      </c>
      <c r="AF33">
        <v>1719</v>
      </c>
      <c r="AG33">
        <v>0</v>
      </c>
      <c r="AH33">
        <v>1</v>
      </c>
      <c r="AI33">
        <v>0</v>
      </c>
      <c r="AJ33" s="32">
        <v>0</v>
      </c>
      <c r="AK33" s="9"/>
    </row>
    <row r="34" spans="1:37" x14ac:dyDescent="0.25">
      <c r="A34" s="1">
        <v>44349</v>
      </c>
      <c r="B34" s="3">
        <v>153</v>
      </c>
      <c r="C34" s="29">
        <v>135.32185563401205</v>
      </c>
      <c r="D34">
        <v>6</v>
      </c>
      <c r="E34">
        <v>1</v>
      </c>
      <c r="F34" s="31">
        <v>0</v>
      </c>
      <c r="G34">
        <v>4</v>
      </c>
      <c r="H34" s="29">
        <v>201.52882058915591</v>
      </c>
      <c r="I34">
        <v>17</v>
      </c>
      <c r="J34" s="2">
        <v>0</v>
      </c>
      <c r="K34" s="2">
        <v>0</v>
      </c>
      <c r="L34">
        <v>344</v>
      </c>
      <c r="M34">
        <v>23</v>
      </c>
      <c r="N34">
        <v>3</v>
      </c>
      <c r="O34" s="2">
        <v>0</v>
      </c>
      <c r="P34">
        <v>5</v>
      </c>
      <c r="Q34">
        <v>57</v>
      </c>
      <c r="R34">
        <v>300</v>
      </c>
      <c r="S34">
        <v>22</v>
      </c>
      <c r="T34">
        <v>688</v>
      </c>
      <c r="U34" s="2">
        <v>0</v>
      </c>
      <c r="V34">
        <v>3</v>
      </c>
      <c r="W34" s="2">
        <v>0</v>
      </c>
      <c r="X34">
        <v>826</v>
      </c>
      <c r="Y34">
        <v>2</v>
      </c>
      <c r="Z34">
        <v>1</v>
      </c>
      <c r="AA34" s="2">
        <v>0</v>
      </c>
      <c r="AB34">
        <v>265</v>
      </c>
      <c r="AC34" s="2">
        <v>0</v>
      </c>
      <c r="AD34">
        <v>0</v>
      </c>
      <c r="AE34">
        <v>0</v>
      </c>
      <c r="AF34">
        <v>4312</v>
      </c>
      <c r="AG34">
        <v>0</v>
      </c>
      <c r="AH34">
        <v>6</v>
      </c>
      <c r="AI34">
        <v>1</v>
      </c>
      <c r="AJ34" s="32">
        <v>0</v>
      </c>
      <c r="AK34" s="9"/>
    </row>
    <row r="35" spans="1:37" x14ac:dyDescent="0.25">
      <c r="A35" s="1">
        <v>44350</v>
      </c>
      <c r="B35" s="3">
        <v>154</v>
      </c>
      <c r="C35" s="29">
        <v>108.71340478758111</v>
      </c>
      <c r="D35">
        <v>7</v>
      </c>
      <c r="E35">
        <v>8</v>
      </c>
      <c r="F35" s="31">
        <v>0</v>
      </c>
      <c r="G35">
        <v>6</v>
      </c>
      <c r="H35" s="29">
        <v>161.90203826593265</v>
      </c>
      <c r="I35">
        <v>16</v>
      </c>
      <c r="J35" s="2">
        <v>0</v>
      </c>
      <c r="K35" s="2">
        <v>0</v>
      </c>
      <c r="L35">
        <v>198</v>
      </c>
      <c r="M35" s="2">
        <v>0</v>
      </c>
      <c r="N35">
        <v>3</v>
      </c>
      <c r="O35" s="2">
        <v>0</v>
      </c>
      <c r="P35">
        <v>11</v>
      </c>
      <c r="Q35" s="2">
        <v>0</v>
      </c>
      <c r="R35">
        <v>183</v>
      </c>
      <c r="S35" s="2">
        <v>0</v>
      </c>
      <c r="T35">
        <v>1266</v>
      </c>
      <c r="U35" s="2">
        <v>0</v>
      </c>
      <c r="V35">
        <v>4</v>
      </c>
      <c r="W35" s="2">
        <v>0</v>
      </c>
      <c r="X35">
        <v>368</v>
      </c>
      <c r="Y35">
        <v>4</v>
      </c>
      <c r="Z35">
        <v>10</v>
      </c>
      <c r="AA35" s="2">
        <v>0</v>
      </c>
      <c r="AB35">
        <v>11</v>
      </c>
      <c r="AC35" s="2">
        <v>0</v>
      </c>
      <c r="AD35">
        <v>0</v>
      </c>
      <c r="AE35">
        <v>0</v>
      </c>
      <c r="AF35">
        <v>3435</v>
      </c>
      <c r="AG35">
        <v>2</v>
      </c>
      <c r="AH35">
        <v>0</v>
      </c>
      <c r="AI35">
        <v>0</v>
      </c>
      <c r="AJ35" s="32">
        <v>0</v>
      </c>
      <c r="AK35" s="9"/>
    </row>
    <row r="36" spans="1:37" x14ac:dyDescent="0.25">
      <c r="A36" s="1">
        <v>44351</v>
      </c>
      <c r="B36" s="3">
        <v>155</v>
      </c>
      <c r="C36" s="29">
        <v>54.356702393787906</v>
      </c>
      <c r="D36">
        <v>33</v>
      </c>
      <c r="E36">
        <v>4</v>
      </c>
      <c r="F36" s="31">
        <v>0</v>
      </c>
      <c r="G36">
        <v>7</v>
      </c>
      <c r="H36" s="29">
        <v>80.951019132966351</v>
      </c>
      <c r="I36">
        <v>69</v>
      </c>
      <c r="J36">
        <v>11</v>
      </c>
      <c r="K36" s="2">
        <v>0</v>
      </c>
      <c r="L36" s="2">
        <v>0</v>
      </c>
      <c r="M36">
        <v>14</v>
      </c>
      <c r="N36">
        <v>1</v>
      </c>
      <c r="O36">
        <v>4</v>
      </c>
      <c r="P36" s="2">
        <v>0</v>
      </c>
      <c r="Q36">
        <v>110</v>
      </c>
      <c r="R36">
        <v>355</v>
      </c>
      <c r="S36">
        <v>61</v>
      </c>
      <c r="T36">
        <v>332</v>
      </c>
      <c r="U36" s="2">
        <v>0</v>
      </c>
      <c r="V36">
        <v>3</v>
      </c>
      <c r="W36" s="2">
        <v>0</v>
      </c>
      <c r="X36">
        <v>1370</v>
      </c>
      <c r="Y36">
        <v>0</v>
      </c>
      <c r="Z36">
        <v>18</v>
      </c>
      <c r="AA36" s="2">
        <v>0</v>
      </c>
      <c r="AB36">
        <v>257</v>
      </c>
      <c r="AC36" s="2">
        <v>0</v>
      </c>
      <c r="AD36">
        <v>0</v>
      </c>
      <c r="AE36">
        <v>0</v>
      </c>
      <c r="AF36">
        <v>114</v>
      </c>
      <c r="AG36">
        <v>0</v>
      </c>
      <c r="AH36">
        <v>3</v>
      </c>
      <c r="AI36">
        <v>0</v>
      </c>
      <c r="AJ36" s="31">
        <v>0</v>
      </c>
      <c r="AK36" s="9"/>
    </row>
    <row r="37" spans="1:37" x14ac:dyDescent="0.25">
      <c r="A37" s="1">
        <v>44352</v>
      </c>
      <c r="B37" s="3">
        <v>156</v>
      </c>
      <c r="C37" s="29">
        <v>101.81564537317087</v>
      </c>
      <c r="D37">
        <v>77</v>
      </c>
      <c r="E37">
        <v>5</v>
      </c>
      <c r="F37" s="31">
        <v>0</v>
      </c>
      <c r="G37">
        <v>21</v>
      </c>
      <c r="H37" s="29">
        <v>151.62951197682577</v>
      </c>
      <c r="I37">
        <v>40</v>
      </c>
      <c r="J37">
        <v>15</v>
      </c>
      <c r="K37">
        <v>4</v>
      </c>
      <c r="L37" s="2">
        <v>0</v>
      </c>
      <c r="M37">
        <v>21</v>
      </c>
      <c r="N37">
        <v>16</v>
      </c>
      <c r="O37" s="2">
        <v>0</v>
      </c>
      <c r="P37">
        <v>98</v>
      </c>
      <c r="Q37">
        <v>126</v>
      </c>
      <c r="R37">
        <v>7</v>
      </c>
      <c r="S37">
        <v>247</v>
      </c>
      <c r="T37">
        <v>1753</v>
      </c>
      <c r="U37" s="2">
        <v>0</v>
      </c>
      <c r="V37">
        <v>6</v>
      </c>
      <c r="W37" s="2">
        <v>0</v>
      </c>
      <c r="X37">
        <v>66</v>
      </c>
      <c r="Y37">
        <v>25</v>
      </c>
      <c r="Z37">
        <v>4</v>
      </c>
      <c r="AA37" s="2">
        <v>0</v>
      </c>
      <c r="AB37">
        <v>1220</v>
      </c>
      <c r="AC37" s="2">
        <v>0</v>
      </c>
      <c r="AD37">
        <v>0</v>
      </c>
      <c r="AE37">
        <v>0</v>
      </c>
      <c r="AF37">
        <v>1429</v>
      </c>
      <c r="AG37">
        <v>0</v>
      </c>
      <c r="AH37">
        <v>1</v>
      </c>
      <c r="AI37">
        <v>0</v>
      </c>
      <c r="AJ37" s="31">
        <v>0</v>
      </c>
      <c r="AK37" s="9"/>
    </row>
    <row r="38" spans="1:37" x14ac:dyDescent="0.25">
      <c r="A38" s="1">
        <v>44353</v>
      </c>
      <c r="B38" s="3">
        <v>157</v>
      </c>
      <c r="C38" s="29">
        <v>167.13801657955815</v>
      </c>
      <c r="D38" s="2">
        <v>0</v>
      </c>
      <c r="E38">
        <v>4</v>
      </c>
      <c r="F38" s="31">
        <v>0</v>
      </c>
      <c r="G38">
        <v>17</v>
      </c>
      <c r="H38" s="29">
        <v>248.911213928374</v>
      </c>
      <c r="I38">
        <v>90</v>
      </c>
      <c r="J38">
        <v>6</v>
      </c>
      <c r="K38">
        <v>2</v>
      </c>
      <c r="L38">
        <v>609</v>
      </c>
      <c r="M38">
        <v>34</v>
      </c>
      <c r="N38">
        <v>1</v>
      </c>
      <c r="O38">
        <v>5</v>
      </c>
      <c r="P38">
        <v>562</v>
      </c>
      <c r="Q38" s="2">
        <v>0</v>
      </c>
      <c r="R38">
        <v>1146</v>
      </c>
      <c r="S38">
        <v>87</v>
      </c>
      <c r="T38">
        <v>1241</v>
      </c>
      <c r="U38" s="2">
        <v>0</v>
      </c>
      <c r="V38">
        <v>256</v>
      </c>
      <c r="W38" s="2">
        <v>0</v>
      </c>
      <c r="X38">
        <v>186</v>
      </c>
      <c r="Y38">
        <v>34</v>
      </c>
      <c r="Z38">
        <v>9</v>
      </c>
      <c r="AA38">
        <v>1</v>
      </c>
      <c r="AB38">
        <v>534</v>
      </c>
      <c r="AC38" s="2">
        <v>0</v>
      </c>
      <c r="AD38">
        <v>0</v>
      </c>
      <c r="AE38">
        <v>35</v>
      </c>
      <c r="AF38">
        <v>3636</v>
      </c>
      <c r="AG38">
        <v>0</v>
      </c>
      <c r="AH38">
        <v>8</v>
      </c>
      <c r="AI38">
        <v>0</v>
      </c>
      <c r="AJ38">
        <v>2</v>
      </c>
      <c r="AK38" s="9"/>
    </row>
    <row r="39" spans="1:37" x14ac:dyDescent="0.25">
      <c r="A39" s="1">
        <v>44354</v>
      </c>
      <c r="B39" s="3">
        <v>158</v>
      </c>
      <c r="C39">
        <v>2</v>
      </c>
      <c r="D39">
        <v>5</v>
      </c>
      <c r="E39">
        <v>17</v>
      </c>
      <c r="F39" s="31">
        <v>0</v>
      </c>
      <c r="G39">
        <v>13</v>
      </c>
      <c r="H39" s="29">
        <v>133.15045484817634</v>
      </c>
      <c r="I39">
        <v>12</v>
      </c>
      <c r="J39" s="2">
        <v>0</v>
      </c>
      <c r="K39">
        <v>1</v>
      </c>
      <c r="L39">
        <v>6</v>
      </c>
      <c r="M39">
        <v>13</v>
      </c>
      <c r="N39">
        <v>11</v>
      </c>
      <c r="O39">
        <v>35</v>
      </c>
      <c r="P39">
        <v>709</v>
      </c>
      <c r="Q39">
        <v>274</v>
      </c>
      <c r="R39">
        <v>70</v>
      </c>
      <c r="S39">
        <v>39</v>
      </c>
      <c r="T39">
        <v>910</v>
      </c>
      <c r="U39">
        <v>35</v>
      </c>
      <c r="V39">
        <v>8</v>
      </c>
      <c r="W39" s="2">
        <v>0</v>
      </c>
      <c r="X39">
        <v>624</v>
      </c>
      <c r="Y39">
        <v>0</v>
      </c>
      <c r="Z39">
        <v>17</v>
      </c>
      <c r="AA39" s="2">
        <v>0</v>
      </c>
      <c r="AB39">
        <v>658</v>
      </c>
      <c r="AC39" s="2">
        <v>0</v>
      </c>
      <c r="AD39">
        <v>0</v>
      </c>
      <c r="AE39">
        <v>0</v>
      </c>
      <c r="AF39">
        <v>86</v>
      </c>
      <c r="AG39">
        <v>0</v>
      </c>
      <c r="AH39">
        <v>1094</v>
      </c>
      <c r="AI39">
        <v>0</v>
      </c>
      <c r="AJ39">
        <v>0</v>
      </c>
      <c r="AK39" s="9"/>
    </row>
    <row r="40" spans="1:37" x14ac:dyDescent="0.25">
      <c r="A40" s="1">
        <v>44355</v>
      </c>
      <c r="B40" s="3">
        <v>159</v>
      </c>
      <c r="C40" s="2">
        <v>0</v>
      </c>
      <c r="D40">
        <v>2</v>
      </c>
      <c r="E40" s="2">
        <v>0</v>
      </c>
      <c r="F40" s="31">
        <v>0</v>
      </c>
      <c r="G40">
        <v>31</v>
      </c>
      <c r="H40" s="29">
        <v>194.48749343635416</v>
      </c>
      <c r="I40">
        <v>185</v>
      </c>
      <c r="J40" s="2">
        <v>0</v>
      </c>
      <c r="K40">
        <v>6</v>
      </c>
      <c r="L40">
        <v>184</v>
      </c>
      <c r="M40">
        <v>2</v>
      </c>
      <c r="N40" s="2">
        <v>0</v>
      </c>
      <c r="O40">
        <v>2</v>
      </c>
      <c r="P40">
        <v>1459</v>
      </c>
      <c r="Q40">
        <v>5</v>
      </c>
      <c r="R40">
        <v>174</v>
      </c>
      <c r="S40">
        <v>751</v>
      </c>
      <c r="T40">
        <v>1309</v>
      </c>
      <c r="U40" s="2">
        <v>0</v>
      </c>
      <c r="V40" s="2">
        <v>0</v>
      </c>
      <c r="W40" s="2">
        <v>0</v>
      </c>
      <c r="X40">
        <v>390</v>
      </c>
      <c r="Y40">
        <v>36</v>
      </c>
      <c r="Z40">
        <v>40</v>
      </c>
      <c r="AA40">
        <v>4</v>
      </c>
      <c r="AB40">
        <v>1862</v>
      </c>
      <c r="AC40">
        <v>2</v>
      </c>
      <c r="AD40">
        <v>3</v>
      </c>
      <c r="AE40">
        <v>0</v>
      </c>
      <c r="AF40">
        <v>326</v>
      </c>
      <c r="AG40">
        <v>0</v>
      </c>
      <c r="AH40">
        <v>2</v>
      </c>
      <c r="AI40">
        <v>1</v>
      </c>
      <c r="AJ40">
        <v>0</v>
      </c>
      <c r="AK40" s="9"/>
    </row>
    <row r="41" spans="1:37" x14ac:dyDescent="0.25">
      <c r="A41" s="1">
        <v>44356</v>
      </c>
      <c r="B41" s="3">
        <v>160</v>
      </c>
      <c r="C41" s="2">
        <v>0</v>
      </c>
      <c r="D41" s="2">
        <v>0</v>
      </c>
      <c r="E41">
        <v>15</v>
      </c>
      <c r="F41" s="31">
        <v>0</v>
      </c>
      <c r="G41">
        <v>40</v>
      </c>
      <c r="H41" s="29">
        <v>183.0352340088009</v>
      </c>
      <c r="I41">
        <v>2</v>
      </c>
      <c r="J41">
        <v>121</v>
      </c>
      <c r="K41" s="2">
        <v>0</v>
      </c>
      <c r="L41">
        <v>1191</v>
      </c>
      <c r="M41">
        <v>16</v>
      </c>
      <c r="N41" s="2">
        <v>0</v>
      </c>
      <c r="O41">
        <v>171</v>
      </c>
      <c r="P41">
        <v>496</v>
      </c>
      <c r="Q41">
        <v>541</v>
      </c>
      <c r="R41">
        <v>960</v>
      </c>
      <c r="S41">
        <v>3</v>
      </c>
      <c r="T41">
        <v>1353</v>
      </c>
      <c r="U41">
        <v>1</v>
      </c>
      <c r="V41">
        <v>11</v>
      </c>
      <c r="W41" s="2">
        <v>0</v>
      </c>
      <c r="X41">
        <v>307</v>
      </c>
      <c r="Y41">
        <v>200</v>
      </c>
      <c r="Z41">
        <v>2</v>
      </c>
      <c r="AA41">
        <v>1</v>
      </c>
      <c r="AB41">
        <v>786</v>
      </c>
      <c r="AC41">
        <v>33</v>
      </c>
      <c r="AD41">
        <v>0</v>
      </c>
      <c r="AE41">
        <v>0</v>
      </c>
      <c r="AF41">
        <v>122</v>
      </c>
      <c r="AG41">
        <v>2</v>
      </c>
      <c r="AH41">
        <v>3</v>
      </c>
      <c r="AI41">
        <v>0</v>
      </c>
      <c r="AJ41">
        <v>0</v>
      </c>
      <c r="AK41" s="9"/>
    </row>
    <row r="42" spans="1:37" x14ac:dyDescent="0.25">
      <c r="A42" s="1">
        <v>44357</v>
      </c>
      <c r="B42" s="3">
        <v>161</v>
      </c>
      <c r="C42">
        <v>1</v>
      </c>
      <c r="D42">
        <v>5</v>
      </c>
      <c r="E42">
        <v>2</v>
      </c>
      <c r="F42">
        <v>2</v>
      </c>
      <c r="G42">
        <v>82</v>
      </c>
      <c r="H42">
        <v>373</v>
      </c>
      <c r="I42">
        <v>307</v>
      </c>
      <c r="J42">
        <v>5</v>
      </c>
      <c r="K42" s="2">
        <v>0</v>
      </c>
      <c r="L42">
        <v>3</v>
      </c>
      <c r="M42" s="2">
        <v>0</v>
      </c>
      <c r="N42" s="2">
        <v>0</v>
      </c>
      <c r="O42">
        <v>547</v>
      </c>
      <c r="P42">
        <v>796</v>
      </c>
      <c r="Q42">
        <v>783</v>
      </c>
      <c r="R42">
        <v>414</v>
      </c>
      <c r="S42">
        <v>163</v>
      </c>
      <c r="T42">
        <v>608</v>
      </c>
      <c r="U42" s="2">
        <v>0</v>
      </c>
      <c r="V42">
        <v>247</v>
      </c>
      <c r="W42" s="2">
        <v>0</v>
      </c>
      <c r="X42">
        <v>289</v>
      </c>
      <c r="Y42">
        <v>206</v>
      </c>
      <c r="Z42">
        <v>337</v>
      </c>
      <c r="AA42">
        <v>1</v>
      </c>
      <c r="AB42">
        <v>1260</v>
      </c>
      <c r="AC42">
        <v>955</v>
      </c>
      <c r="AD42">
        <v>42</v>
      </c>
      <c r="AE42">
        <v>0</v>
      </c>
      <c r="AF42">
        <v>417</v>
      </c>
      <c r="AG42">
        <v>9</v>
      </c>
      <c r="AH42">
        <v>637</v>
      </c>
      <c r="AI42">
        <v>0</v>
      </c>
      <c r="AJ42">
        <v>0</v>
      </c>
      <c r="AK42" s="9"/>
    </row>
    <row r="43" spans="1:37" x14ac:dyDescent="0.25">
      <c r="A43" s="1">
        <v>44358</v>
      </c>
      <c r="B43" s="3">
        <v>162</v>
      </c>
      <c r="C43">
        <v>1</v>
      </c>
      <c r="D43">
        <v>947</v>
      </c>
      <c r="E43">
        <v>1</v>
      </c>
      <c r="F43">
        <v>0</v>
      </c>
      <c r="G43">
        <v>136</v>
      </c>
      <c r="H43">
        <v>24</v>
      </c>
      <c r="I43">
        <v>21</v>
      </c>
      <c r="J43">
        <v>24</v>
      </c>
      <c r="K43" s="2">
        <v>0</v>
      </c>
      <c r="L43" s="2">
        <v>0</v>
      </c>
      <c r="M43">
        <v>301</v>
      </c>
      <c r="N43" s="2">
        <v>0</v>
      </c>
      <c r="O43" s="2">
        <v>0</v>
      </c>
      <c r="P43">
        <v>178</v>
      </c>
      <c r="Q43">
        <v>42</v>
      </c>
      <c r="R43">
        <v>453</v>
      </c>
      <c r="S43">
        <v>138</v>
      </c>
      <c r="T43">
        <v>307</v>
      </c>
      <c r="U43" s="2">
        <v>0</v>
      </c>
      <c r="V43">
        <v>152</v>
      </c>
      <c r="W43" s="2">
        <v>0</v>
      </c>
      <c r="X43">
        <v>535</v>
      </c>
      <c r="Y43">
        <v>0</v>
      </c>
      <c r="Z43">
        <v>339</v>
      </c>
      <c r="AA43" s="2">
        <v>0</v>
      </c>
      <c r="AB43">
        <v>1658</v>
      </c>
      <c r="AC43">
        <v>244</v>
      </c>
      <c r="AD43">
        <v>424</v>
      </c>
      <c r="AE43">
        <v>0</v>
      </c>
      <c r="AF43">
        <v>123</v>
      </c>
      <c r="AG43">
        <v>1</v>
      </c>
      <c r="AH43">
        <v>0</v>
      </c>
      <c r="AI43">
        <v>0</v>
      </c>
      <c r="AJ43">
        <v>37</v>
      </c>
      <c r="AK43" s="9"/>
    </row>
    <row r="44" spans="1:37" x14ac:dyDescent="0.25">
      <c r="A44" s="1">
        <v>44359</v>
      </c>
      <c r="B44" s="3">
        <v>163</v>
      </c>
      <c r="C44" s="2">
        <v>0</v>
      </c>
      <c r="D44">
        <v>675</v>
      </c>
      <c r="E44" s="2">
        <v>0</v>
      </c>
      <c r="F44">
        <v>3</v>
      </c>
      <c r="G44">
        <v>199</v>
      </c>
      <c r="H44">
        <v>53</v>
      </c>
      <c r="I44">
        <v>393</v>
      </c>
      <c r="J44" s="2">
        <v>0</v>
      </c>
      <c r="K44" s="2">
        <v>0</v>
      </c>
      <c r="L44">
        <v>22</v>
      </c>
      <c r="M44">
        <v>744</v>
      </c>
      <c r="N44">
        <v>10</v>
      </c>
      <c r="O44" s="2">
        <v>0</v>
      </c>
      <c r="P44">
        <v>3</v>
      </c>
      <c r="Q44">
        <v>288</v>
      </c>
      <c r="R44">
        <v>65</v>
      </c>
      <c r="S44">
        <v>324</v>
      </c>
      <c r="T44">
        <v>498</v>
      </c>
      <c r="U44">
        <v>443</v>
      </c>
      <c r="V44">
        <v>3</v>
      </c>
      <c r="W44">
        <v>5</v>
      </c>
      <c r="X44">
        <v>21</v>
      </c>
      <c r="Y44">
        <v>0</v>
      </c>
      <c r="Z44">
        <v>45</v>
      </c>
      <c r="AA44" s="2">
        <v>0</v>
      </c>
      <c r="AB44">
        <v>2970</v>
      </c>
      <c r="AC44">
        <v>484</v>
      </c>
      <c r="AD44">
        <v>32</v>
      </c>
      <c r="AE44">
        <v>0</v>
      </c>
      <c r="AF44">
        <v>2011</v>
      </c>
      <c r="AG44">
        <v>9</v>
      </c>
      <c r="AH44">
        <v>518</v>
      </c>
      <c r="AI44">
        <v>0</v>
      </c>
      <c r="AJ44">
        <v>16</v>
      </c>
      <c r="AK44" s="9"/>
    </row>
    <row r="45" spans="1:37" x14ac:dyDescent="0.25">
      <c r="A45" s="1">
        <v>44360</v>
      </c>
      <c r="B45" s="3">
        <v>164</v>
      </c>
      <c r="C45" s="2">
        <v>0</v>
      </c>
      <c r="D45">
        <v>252</v>
      </c>
      <c r="E45">
        <v>87</v>
      </c>
      <c r="F45">
        <v>111</v>
      </c>
      <c r="G45">
        <v>166</v>
      </c>
      <c r="H45">
        <v>597</v>
      </c>
      <c r="I45">
        <v>19</v>
      </c>
      <c r="J45" s="2">
        <v>0</v>
      </c>
      <c r="K45">
        <v>78</v>
      </c>
      <c r="L45">
        <v>90</v>
      </c>
      <c r="M45">
        <v>809</v>
      </c>
      <c r="N45">
        <v>431</v>
      </c>
      <c r="O45" s="2">
        <v>0</v>
      </c>
      <c r="P45" s="2">
        <v>0</v>
      </c>
      <c r="Q45" s="2">
        <v>0</v>
      </c>
      <c r="R45">
        <v>104</v>
      </c>
      <c r="S45">
        <v>126</v>
      </c>
      <c r="T45">
        <v>528</v>
      </c>
      <c r="U45">
        <v>30</v>
      </c>
      <c r="V45" s="2">
        <v>0</v>
      </c>
      <c r="W45" s="2">
        <v>0</v>
      </c>
      <c r="X45">
        <v>228</v>
      </c>
      <c r="Y45">
        <v>1042</v>
      </c>
      <c r="Z45">
        <v>2</v>
      </c>
      <c r="AA45">
        <v>3</v>
      </c>
      <c r="AB45">
        <v>13</v>
      </c>
      <c r="AC45">
        <v>1464</v>
      </c>
      <c r="AD45">
        <v>571</v>
      </c>
      <c r="AE45">
        <v>1</v>
      </c>
      <c r="AF45">
        <v>3000</v>
      </c>
      <c r="AG45">
        <v>3</v>
      </c>
      <c r="AH45">
        <v>22</v>
      </c>
      <c r="AI45">
        <v>0</v>
      </c>
      <c r="AJ45">
        <v>5</v>
      </c>
      <c r="AK45" s="9"/>
    </row>
    <row r="46" spans="1:37" x14ac:dyDescent="0.25">
      <c r="A46" s="1">
        <v>44361</v>
      </c>
      <c r="B46" s="3">
        <v>165</v>
      </c>
      <c r="C46" s="2">
        <v>0</v>
      </c>
      <c r="D46">
        <v>226</v>
      </c>
      <c r="E46">
        <v>263</v>
      </c>
      <c r="F46" s="2">
        <v>0</v>
      </c>
      <c r="G46">
        <v>268</v>
      </c>
      <c r="H46">
        <v>1331</v>
      </c>
      <c r="I46">
        <v>5</v>
      </c>
      <c r="J46">
        <v>4</v>
      </c>
      <c r="K46">
        <v>7</v>
      </c>
      <c r="L46">
        <v>1019</v>
      </c>
      <c r="M46">
        <v>530</v>
      </c>
      <c r="N46" s="2">
        <v>0</v>
      </c>
      <c r="O46">
        <v>258</v>
      </c>
      <c r="P46">
        <v>519</v>
      </c>
      <c r="Q46">
        <v>223</v>
      </c>
      <c r="R46">
        <v>2098</v>
      </c>
      <c r="S46">
        <v>328</v>
      </c>
      <c r="T46">
        <v>115</v>
      </c>
      <c r="U46">
        <v>395</v>
      </c>
      <c r="V46">
        <v>109</v>
      </c>
      <c r="W46" s="2">
        <v>0</v>
      </c>
      <c r="X46">
        <v>761</v>
      </c>
      <c r="Y46">
        <v>0</v>
      </c>
      <c r="Z46">
        <v>5</v>
      </c>
      <c r="AA46">
        <v>2</v>
      </c>
      <c r="AB46">
        <v>2170</v>
      </c>
      <c r="AC46">
        <v>2011</v>
      </c>
      <c r="AD46">
        <v>251</v>
      </c>
      <c r="AE46">
        <v>3</v>
      </c>
      <c r="AF46">
        <v>3573</v>
      </c>
      <c r="AG46">
        <v>0</v>
      </c>
      <c r="AH46">
        <v>7</v>
      </c>
      <c r="AI46">
        <v>0</v>
      </c>
      <c r="AJ46">
        <v>925</v>
      </c>
      <c r="AK46" s="9"/>
    </row>
    <row r="47" spans="1:37" x14ac:dyDescent="0.25">
      <c r="A47" s="1">
        <v>44362</v>
      </c>
      <c r="B47" s="3">
        <v>166</v>
      </c>
      <c r="C47" s="2">
        <v>0</v>
      </c>
      <c r="D47">
        <v>23</v>
      </c>
      <c r="E47">
        <v>384</v>
      </c>
      <c r="F47">
        <v>170</v>
      </c>
      <c r="G47">
        <v>156</v>
      </c>
      <c r="H47">
        <v>592</v>
      </c>
      <c r="I47">
        <v>1008</v>
      </c>
      <c r="J47">
        <v>20</v>
      </c>
      <c r="K47">
        <v>4</v>
      </c>
      <c r="L47">
        <v>141</v>
      </c>
      <c r="M47">
        <v>0</v>
      </c>
      <c r="N47">
        <v>574</v>
      </c>
      <c r="O47">
        <v>2363</v>
      </c>
      <c r="P47">
        <v>707</v>
      </c>
      <c r="Q47">
        <v>1465</v>
      </c>
      <c r="R47">
        <v>1092</v>
      </c>
      <c r="S47">
        <v>281</v>
      </c>
      <c r="T47">
        <v>395</v>
      </c>
      <c r="U47" s="2">
        <v>0</v>
      </c>
      <c r="V47" s="2">
        <v>0</v>
      </c>
      <c r="W47" s="2">
        <v>0</v>
      </c>
      <c r="X47">
        <v>221</v>
      </c>
      <c r="Y47">
        <v>2</v>
      </c>
      <c r="Z47">
        <v>1568</v>
      </c>
      <c r="AA47" s="2">
        <v>0</v>
      </c>
      <c r="AB47">
        <v>2342</v>
      </c>
      <c r="AC47">
        <v>141</v>
      </c>
      <c r="AD47">
        <v>0</v>
      </c>
      <c r="AE47">
        <v>33</v>
      </c>
      <c r="AF47">
        <v>1390</v>
      </c>
      <c r="AG47">
        <v>6</v>
      </c>
      <c r="AH47">
        <v>3</v>
      </c>
      <c r="AI47">
        <v>0</v>
      </c>
      <c r="AJ47">
        <v>345</v>
      </c>
      <c r="AK47" s="9"/>
    </row>
    <row r="48" spans="1:37" x14ac:dyDescent="0.25">
      <c r="A48" s="1">
        <v>44363</v>
      </c>
      <c r="B48" s="3">
        <v>167</v>
      </c>
      <c r="C48" s="2">
        <v>0</v>
      </c>
      <c r="D48">
        <v>2</v>
      </c>
      <c r="E48">
        <v>173</v>
      </c>
      <c r="F48">
        <v>11</v>
      </c>
      <c r="G48">
        <v>28</v>
      </c>
      <c r="H48">
        <v>241</v>
      </c>
      <c r="I48">
        <v>722</v>
      </c>
      <c r="J48">
        <v>265</v>
      </c>
      <c r="K48">
        <v>90</v>
      </c>
      <c r="L48">
        <v>878</v>
      </c>
      <c r="M48">
        <v>11</v>
      </c>
      <c r="N48">
        <v>278</v>
      </c>
      <c r="O48">
        <v>11</v>
      </c>
      <c r="P48">
        <v>351</v>
      </c>
      <c r="Q48">
        <v>1457</v>
      </c>
      <c r="R48">
        <v>128</v>
      </c>
      <c r="S48">
        <v>4</v>
      </c>
      <c r="T48">
        <v>273</v>
      </c>
      <c r="U48">
        <v>2</v>
      </c>
      <c r="V48">
        <v>314</v>
      </c>
      <c r="W48" s="2">
        <v>0</v>
      </c>
      <c r="X48">
        <v>424</v>
      </c>
      <c r="Y48">
        <v>1015</v>
      </c>
      <c r="Z48">
        <v>618</v>
      </c>
      <c r="AA48">
        <v>2</v>
      </c>
      <c r="AB48">
        <v>3443</v>
      </c>
      <c r="AC48">
        <v>383</v>
      </c>
      <c r="AD48">
        <v>389</v>
      </c>
      <c r="AE48">
        <v>857</v>
      </c>
      <c r="AF48">
        <v>201</v>
      </c>
      <c r="AG48">
        <v>6</v>
      </c>
      <c r="AH48">
        <v>54</v>
      </c>
      <c r="AI48">
        <v>0</v>
      </c>
      <c r="AJ48">
        <v>2697</v>
      </c>
      <c r="AK48" s="9"/>
    </row>
    <row r="49" spans="1:37" x14ac:dyDescent="0.25">
      <c r="A49" s="1">
        <v>44364</v>
      </c>
      <c r="B49" s="3">
        <v>168</v>
      </c>
      <c r="C49">
        <v>3</v>
      </c>
      <c r="D49">
        <v>4592</v>
      </c>
      <c r="E49">
        <v>730</v>
      </c>
      <c r="F49" s="2">
        <v>0</v>
      </c>
      <c r="G49">
        <v>1024</v>
      </c>
      <c r="H49">
        <v>101</v>
      </c>
      <c r="I49">
        <v>366</v>
      </c>
      <c r="J49">
        <v>207</v>
      </c>
      <c r="K49">
        <v>228</v>
      </c>
      <c r="L49">
        <v>64</v>
      </c>
      <c r="M49">
        <v>241</v>
      </c>
      <c r="N49" s="2">
        <v>0</v>
      </c>
      <c r="O49">
        <v>1607</v>
      </c>
      <c r="P49">
        <v>424</v>
      </c>
      <c r="Q49">
        <v>110</v>
      </c>
      <c r="R49">
        <v>322</v>
      </c>
      <c r="S49">
        <v>944</v>
      </c>
      <c r="T49">
        <v>593</v>
      </c>
      <c r="U49">
        <v>1298</v>
      </c>
      <c r="V49">
        <v>597</v>
      </c>
      <c r="W49" s="2">
        <v>0</v>
      </c>
      <c r="X49">
        <v>233</v>
      </c>
      <c r="Y49">
        <v>8</v>
      </c>
      <c r="Z49">
        <v>3</v>
      </c>
      <c r="AA49">
        <v>32</v>
      </c>
      <c r="AB49">
        <v>2131</v>
      </c>
      <c r="AC49">
        <v>2083</v>
      </c>
      <c r="AD49">
        <v>406</v>
      </c>
      <c r="AE49">
        <v>273</v>
      </c>
      <c r="AF49">
        <v>2872</v>
      </c>
      <c r="AG49">
        <v>12</v>
      </c>
      <c r="AH49">
        <v>1019</v>
      </c>
      <c r="AI49">
        <v>2</v>
      </c>
      <c r="AJ49">
        <v>586</v>
      </c>
      <c r="AK49" s="9"/>
    </row>
    <row r="50" spans="1:37" x14ac:dyDescent="0.25">
      <c r="A50" s="1">
        <v>44365</v>
      </c>
      <c r="B50" s="3">
        <v>169</v>
      </c>
      <c r="C50">
        <v>2</v>
      </c>
      <c r="D50">
        <v>1317</v>
      </c>
      <c r="E50">
        <v>1015</v>
      </c>
      <c r="F50" s="2">
        <v>0</v>
      </c>
      <c r="G50">
        <v>360</v>
      </c>
      <c r="H50">
        <v>2186</v>
      </c>
      <c r="I50">
        <v>248</v>
      </c>
      <c r="J50">
        <v>662</v>
      </c>
      <c r="K50">
        <v>62</v>
      </c>
      <c r="L50" s="2">
        <v>0</v>
      </c>
      <c r="M50">
        <v>178</v>
      </c>
      <c r="N50">
        <v>187</v>
      </c>
      <c r="O50">
        <v>2143</v>
      </c>
      <c r="P50">
        <v>1477</v>
      </c>
      <c r="Q50">
        <v>618</v>
      </c>
      <c r="R50">
        <v>1262</v>
      </c>
      <c r="S50">
        <v>894</v>
      </c>
      <c r="T50">
        <v>1781</v>
      </c>
      <c r="U50">
        <v>433</v>
      </c>
      <c r="V50">
        <v>996</v>
      </c>
      <c r="W50" s="2">
        <v>0</v>
      </c>
      <c r="X50">
        <v>886</v>
      </c>
      <c r="Y50">
        <v>382</v>
      </c>
      <c r="Z50">
        <v>467</v>
      </c>
      <c r="AA50">
        <v>344</v>
      </c>
      <c r="AB50">
        <v>948</v>
      </c>
      <c r="AC50" s="2">
        <v>0</v>
      </c>
      <c r="AD50">
        <v>93</v>
      </c>
      <c r="AE50">
        <v>103</v>
      </c>
      <c r="AF50">
        <v>4688</v>
      </c>
      <c r="AG50">
        <v>237</v>
      </c>
      <c r="AH50">
        <v>14</v>
      </c>
      <c r="AI50">
        <v>1</v>
      </c>
      <c r="AJ50">
        <v>29</v>
      </c>
      <c r="AK50" s="9"/>
    </row>
    <row r="51" spans="1:37" x14ac:dyDescent="0.25">
      <c r="A51" s="1">
        <v>44366</v>
      </c>
      <c r="B51" s="3">
        <v>170</v>
      </c>
      <c r="C51">
        <v>3</v>
      </c>
      <c r="D51">
        <v>1506</v>
      </c>
      <c r="E51">
        <v>2132</v>
      </c>
      <c r="F51">
        <v>1156</v>
      </c>
      <c r="G51">
        <v>442</v>
      </c>
      <c r="H51">
        <v>293</v>
      </c>
      <c r="I51">
        <v>43</v>
      </c>
      <c r="J51">
        <v>57</v>
      </c>
      <c r="K51">
        <v>1289</v>
      </c>
      <c r="L51">
        <v>726</v>
      </c>
      <c r="M51" s="2">
        <v>0</v>
      </c>
      <c r="N51">
        <v>50</v>
      </c>
      <c r="O51">
        <v>82</v>
      </c>
      <c r="P51">
        <v>85</v>
      </c>
      <c r="Q51">
        <v>94</v>
      </c>
      <c r="R51">
        <v>500</v>
      </c>
      <c r="S51">
        <v>234</v>
      </c>
      <c r="T51">
        <v>396</v>
      </c>
      <c r="U51">
        <v>26</v>
      </c>
      <c r="V51">
        <v>656</v>
      </c>
      <c r="W51" s="2">
        <v>0</v>
      </c>
      <c r="X51">
        <v>1533</v>
      </c>
      <c r="Y51">
        <v>1366</v>
      </c>
      <c r="Z51">
        <v>174</v>
      </c>
      <c r="AA51" s="2">
        <v>0</v>
      </c>
      <c r="AB51">
        <v>681</v>
      </c>
      <c r="AC51">
        <v>1226</v>
      </c>
      <c r="AD51">
        <v>58</v>
      </c>
      <c r="AE51">
        <v>125</v>
      </c>
      <c r="AF51">
        <v>61</v>
      </c>
      <c r="AG51">
        <v>138</v>
      </c>
      <c r="AH51">
        <v>677</v>
      </c>
      <c r="AI51">
        <v>345</v>
      </c>
      <c r="AJ51">
        <v>724</v>
      </c>
      <c r="AK51" s="9"/>
    </row>
    <row r="52" spans="1:37" x14ac:dyDescent="0.25">
      <c r="A52" s="1">
        <v>44367</v>
      </c>
      <c r="B52" s="3">
        <v>171</v>
      </c>
      <c r="C52">
        <v>2</v>
      </c>
      <c r="D52">
        <v>640</v>
      </c>
      <c r="E52">
        <v>34</v>
      </c>
      <c r="F52">
        <v>1486</v>
      </c>
      <c r="G52">
        <v>649</v>
      </c>
      <c r="H52">
        <v>2497</v>
      </c>
      <c r="I52">
        <v>48</v>
      </c>
      <c r="J52">
        <v>1091</v>
      </c>
      <c r="K52">
        <v>2857</v>
      </c>
      <c r="L52">
        <v>716</v>
      </c>
      <c r="M52">
        <v>132</v>
      </c>
      <c r="N52">
        <v>254</v>
      </c>
      <c r="O52">
        <v>1222</v>
      </c>
      <c r="P52">
        <v>309</v>
      </c>
      <c r="Q52">
        <v>1885</v>
      </c>
      <c r="R52">
        <v>274</v>
      </c>
      <c r="S52">
        <v>1946</v>
      </c>
      <c r="T52">
        <v>1805</v>
      </c>
      <c r="U52">
        <v>90</v>
      </c>
      <c r="V52">
        <v>1013</v>
      </c>
      <c r="W52">
        <v>240</v>
      </c>
      <c r="X52">
        <v>368</v>
      </c>
      <c r="Y52">
        <v>3739</v>
      </c>
      <c r="Z52">
        <v>476</v>
      </c>
      <c r="AA52">
        <v>16</v>
      </c>
      <c r="AB52">
        <v>1895</v>
      </c>
      <c r="AC52">
        <v>623</v>
      </c>
      <c r="AD52">
        <v>1029</v>
      </c>
      <c r="AE52">
        <v>3</v>
      </c>
      <c r="AF52">
        <v>243</v>
      </c>
      <c r="AG52">
        <v>98</v>
      </c>
      <c r="AH52">
        <v>62</v>
      </c>
      <c r="AI52">
        <v>0</v>
      </c>
      <c r="AJ52">
        <v>117</v>
      </c>
      <c r="AK52" s="9"/>
    </row>
    <row r="53" spans="1:37" x14ac:dyDescent="0.25">
      <c r="A53" s="1">
        <v>44368</v>
      </c>
      <c r="B53" s="3">
        <v>172</v>
      </c>
      <c r="C53" s="2">
        <v>0</v>
      </c>
      <c r="D53">
        <v>2968</v>
      </c>
      <c r="E53">
        <v>3310</v>
      </c>
      <c r="F53">
        <v>1726</v>
      </c>
      <c r="G53">
        <v>608</v>
      </c>
      <c r="H53" s="31">
        <v>0</v>
      </c>
      <c r="I53">
        <v>519</v>
      </c>
      <c r="J53">
        <v>929</v>
      </c>
      <c r="K53">
        <v>1340</v>
      </c>
      <c r="L53">
        <v>237</v>
      </c>
      <c r="M53">
        <v>1191</v>
      </c>
      <c r="N53">
        <v>2572</v>
      </c>
      <c r="O53">
        <v>422</v>
      </c>
      <c r="P53">
        <v>144</v>
      </c>
      <c r="Q53">
        <v>1230</v>
      </c>
      <c r="R53">
        <v>486</v>
      </c>
      <c r="S53">
        <v>74</v>
      </c>
      <c r="T53">
        <v>147</v>
      </c>
      <c r="U53">
        <v>12</v>
      </c>
      <c r="V53">
        <v>293</v>
      </c>
      <c r="W53">
        <v>331</v>
      </c>
      <c r="X53">
        <v>2214</v>
      </c>
      <c r="Y53">
        <v>2594</v>
      </c>
      <c r="Z53">
        <v>83</v>
      </c>
      <c r="AA53">
        <v>769</v>
      </c>
      <c r="AB53">
        <v>2458</v>
      </c>
      <c r="AC53">
        <v>324</v>
      </c>
      <c r="AD53">
        <v>52</v>
      </c>
      <c r="AE53">
        <v>1139</v>
      </c>
      <c r="AF53">
        <v>90</v>
      </c>
      <c r="AG53">
        <v>35</v>
      </c>
      <c r="AH53">
        <v>16</v>
      </c>
      <c r="AI53">
        <v>0</v>
      </c>
      <c r="AJ53">
        <v>4585</v>
      </c>
      <c r="AK53" s="9"/>
    </row>
    <row r="54" spans="1:37" x14ac:dyDescent="0.25">
      <c r="A54" s="1">
        <v>44369</v>
      </c>
      <c r="B54" s="3">
        <v>173</v>
      </c>
      <c r="C54">
        <v>957</v>
      </c>
      <c r="D54">
        <v>880</v>
      </c>
      <c r="E54">
        <v>107</v>
      </c>
      <c r="F54">
        <v>2967</v>
      </c>
      <c r="G54">
        <v>959</v>
      </c>
      <c r="H54">
        <v>739</v>
      </c>
      <c r="I54">
        <v>1359</v>
      </c>
      <c r="J54">
        <v>1886</v>
      </c>
      <c r="K54">
        <v>476</v>
      </c>
      <c r="L54">
        <v>251</v>
      </c>
      <c r="M54">
        <v>1955</v>
      </c>
      <c r="N54">
        <v>6</v>
      </c>
      <c r="O54">
        <v>14</v>
      </c>
      <c r="P54">
        <v>710</v>
      </c>
      <c r="Q54">
        <v>2523</v>
      </c>
      <c r="R54">
        <v>1366</v>
      </c>
      <c r="S54">
        <v>75</v>
      </c>
      <c r="T54">
        <v>686</v>
      </c>
      <c r="U54">
        <v>165</v>
      </c>
      <c r="V54">
        <v>43</v>
      </c>
      <c r="W54">
        <v>1503</v>
      </c>
      <c r="X54">
        <v>1228</v>
      </c>
      <c r="Y54">
        <v>0</v>
      </c>
      <c r="Z54">
        <v>3153</v>
      </c>
      <c r="AA54">
        <v>3053</v>
      </c>
      <c r="AB54">
        <v>2335</v>
      </c>
      <c r="AC54">
        <v>727</v>
      </c>
      <c r="AD54">
        <v>329</v>
      </c>
      <c r="AE54">
        <v>657</v>
      </c>
      <c r="AF54">
        <v>39</v>
      </c>
      <c r="AG54">
        <v>15</v>
      </c>
      <c r="AH54">
        <v>376</v>
      </c>
      <c r="AI54">
        <v>302</v>
      </c>
      <c r="AJ54">
        <v>91</v>
      </c>
      <c r="AK54" s="9"/>
    </row>
    <row r="55" spans="1:37" x14ac:dyDescent="0.25">
      <c r="A55" s="1">
        <v>44370</v>
      </c>
      <c r="B55" s="3">
        <v>174</v>
      </c>
      <c r="C55" s="2">
        <v>0</v>
      </c>
      <c r="D55">
        <v>1649</v>
      </c>
      <c r="E55">
        <v>1435</v>
      </c>
      <c r="F55">
        <v>123</v>
      </c>
      <c r="G55">
        <v>685</v>
      </c>
      <c r="H55">
        <v>1805</v>
      </c>
      <c r="I55">
        <v>2640</v>
      </c>
      <c r="J55">
        <v>1299</v>
      </c>
      <c r="K55">
        <v>2010</v>
      </c>
      <c r="L55">
        <v>1330</v>
      </c>
      <c r="M55">
        <v>377</v>
      </c>
      <c r="N55">
        <v>1253</v>
      </c>
      <c r="O55">
        <v>267</v>
      </c>
      <c r="P55">
        <v>962</v>
      </c>
      <c r="Q55">
        <v>1233</v>
      </c>
      <c r="R55">
        <v>317</v>
      </c>
      <c r="S55">
        <v>752</v>
      </c>
      <c r="T55">
        <v>2044</v>
      </c>
      <c r="U55">
        <v>2163</v>
      </c>
      <c r="V55">
        <v>32</v>
      </c>
      <c r="W55">
        <v>42</v>
      </c>
      <c r="X55">
        <v>407</v>
      </c>
      <c r="Y55">
        <v>1686</v>
      </c>
      <c r="Z55">
        <v>2153</v>
      </c>
      <c r="AA55">
        <v>462</v>
      </c>
      <c r="AB55">
        <v>1233</v>
      </c>
      <c r="AC55">
        <v>1626</v>
      </c>
      <c r="AD55">
        <v>147</v>
      </c>
      <c r="AE55">
        <v>846</v>
      </c>
      <c r="AF55">
        <v>214</v>
      </c>
      <c r="AG55">
        <v>0</v>
      </c>
      <c r="AH55">
        <v>1541</v>
      </c>
      <c r="AI55">
        <v>3374</v>
      </c>
      <c r="AJ55">
        <v>1</v>
      </c>
      <c r="AK55" s="9"/>
    </row>
    <row r="56" spans="1:37" x14ac:dyDescent="0.25">
      <c r="A56" s="1">
        <v>44371</v>
      </c>
      <c r="B56" s="3">
        <v>175</v>
      </c>
      <c r="C56">
        <v>14</v>
      </c>
      <c r="D56">
        <v>2297</v>
      </c>
      <c r="E56">
        <v>89</v>
      </c>
      <c r="F56">
        <v>32</v>
      </c>
      <c r="G56">
        <v>941</v>
      </c>
      <c r="H56">
        <v>2343</v>
      </c>
      <c r="I56">
        <v>208</v>
      </c>
      <c r="J56">
        <v>3087</v>
      </c>
      <c r="K56">
        <v>334</v>
      </c>
      <c r="L56">
        <v>114</v>
      </c>
      <c r="M56">
        <v>84</v>
      </c>
      <c r="N56">
        <v>519</v>
      </c>
      <c r="O56">
        <v>124</v>
      </c>
      <c r="P56">
        <v>1938</v>
      </c>
      <c r="Q56">
        <v>1857</v>
      </c>
      <c r="R56">
        <v>1540</v>
      </c>
      <c r="S56">
        <v>505</v>
      </c>
      <c r="T56">
        <v>2113</v>
      </c>
      <c r="U56">
        <v>610</v>
      </c>
      <c r="V56">
        <v>934</v>
      </c>
      <c r="W56">
        <v>392</v>
      </c>
      <c r="X56">
        <v>2177</v>
      </c>
      <c r="Y56">
        <v>1343</v>
      </c>
      <c r="Z56">
        <v>709</v>
      </c>
      <c r="AA56">
        <v>65</v>
      </c>
      <c r="AB56">
        <v>1252</v>
      </c>
      <c r="AC56">
        <v>1368</v>
      </c>
      <c r="AD56">
        <v>744</v>
      </c>
      <c r="AE56">
        <v>12</v>
      </c>
      <c r="AF56">
        <v>186</v>
      </c>
      <c r="AG56">
        <v>96</v>
      </c>
      <c r="AH56">
        <v>408</v>
      </c>
      <c r="AI56">
        <v>647</v>
      </c>
      <c r="AJ56">
        <v>3222</v>
      </c>
      <c r="AK56" s="9"/>
    </row>
    <row r="57" spans="1:37" x14ac:dyDescent="0.25">
      <c r="A57" s="1">
        <v>44372</v>
      </c>
      <c r="B57" s="3">
        <v>176</v>
      </c>
      <c r="C57">
        <v>5</v>
      </c>
      <c r="D57">
        <v>2247</v>
      </c>
      <c r="E57">
        <v>1004</v>
      </c>
      <c r="F57">
        <v>1523</v>
      </c>
      <c r="G57">
        <v>528</v>
      </c>
      <c r="H57">
        <v>244</v>
      </c>
      <c r="I57">
        <v>1710</v>
      </c>
      <c r="J57">
        <v>138</v>
      </c>
      <c r="K57">
        <v>1080</v>
      </c>
      <c r="L57">
        <v>313</v>
      </c>
      <c r="M57">
        <v>2</v>
      </c>
      <c r="N57">
        <v>979</v>
      </c>
      <c r="O57">
        <v>277</v>
      </c>
      <c r="P57">
        <v>866</v>
      </c>
      <c r="Q57">
        <v>1246</v>
      </c>
      <c r="R57">
        <v>672</v>
      </c>
      <c r="S57">
        <v>1949</v>
      </c>
      <c r="T57">
        <v>1187</v>
      </c>
      <c r="U57">
        <v>1265</v>
      </c>
      <c r="V57">
        <v>232</v>
      </c>
      <c r="W57">
        <v>97</v>
      </c>
      <c r="X57">
        <v>1291</v>
      </c>
      <c r="Y57">
        <v>1023</v>
      </c>
      <c r="Z57">
        <v>714</v>
      </c>
      <c r="AA57">
        <v>340</v>
      </c>
      <c r="AB57">
        <v>2588</v>
      </c>
      <c r="AC57">
        <v>1540</v>
      </c>
      <c r="AD57">
        <v>138</v>
      </c>
      <c r="AE57">
        <v>1635</v>
      </c>
      <c r="AF57">
        <v>790</v>
      </c>
      <c r="AG57">
        <v>724</v>
      </c>
      <c r="AH57">
        <v>438</v>
      </c>
      <c r="AI57">
        <v>3290</v>
      </c>
      <c r="AJ57">
        <v>1387</v>
      </c>
      <c r="AK57" s="9"/>
    </row>
    <row r="58" spans="1:37" x14ac:dyDescent="0.25">
      <c r="A58" s="1">
        <v>44373</v>
      </c>
      <c r="B58" s="3">
        <v>177</v>
      </c>
      <c r="C58">
        <v>35</v>
      </c>
      <c r="D58">
        <v>504</v>
      </c>
      <c r="E58">
        <v>5016</v>
      </c>
      <c r="F58">
        <v>203</v>
      </c>
      <c r="G58">
        <v>1076</v>
      </c>
      <c r="H58">
        <v>845</v>
      </c>
      <c r="I58">
        <v>728</v>
      </c>
      <c r="J58">
        <v>223</v>
      </c>
      <c r="K58">
        <v>169</v>
      </c>
      <c r="L58">
        <v>352</v>
      </c>
      <c r="M58">
        <v>76</v>
      </c>
      <c r="N58">
        <v>121</v>
      </c>
      <c r="O58">
        <v>674</v>
      </c>
      <c r="P58">
        <v>849</v>
      </c>
      <c r="Q58">
        <v>73</v>
      </c>
      <c r="R58">
        <v>1216</v>
      </c>
      <c r="S58">
        <v>848</v>
      </c>
      <c r="T58">
        <v>2048</v>
      </c>
      <c r="U58">
        <v>986</v>
      </c>
      <c r="V58">
        <v>692</v>
      </c>
      <c r="W58">
        <v>108</v>
      </c>
      <c r="X58">
        <v>991</v>
      </c>
      <c r="Y58">
        <v>734</v>
      </c>
      <c r="Z58">
        <v>1595</v>
      </c>
      <c r="AA58">
        <v>4787</v>
      </c>
      <c r="AB58">
        <v>3473</v>
      </c>
      <c r="AC58">
        <v>891</v>
      </c>
      <c r="AD58">
        <v>860</v>
      </c>
      <c r="AE58">
        <v>707</v>
      </c>
      <c r="AF58">
        <v>1151</v>
      </c>
      <c r="AG58">
        <v>16</v>
      </c>
      <c r="AH58">
        <v>1023</v>
      </c>
      <c r="AI58">
        <v>57</v>
      </c>
      <c r="AJ58">
        <v>847</v>
      </c>
      <c r="AK58" s="9"/>
    </row>
    <row r="59" spans="1:37" x14ac:dyDescent="0.25">
      <c r="A59" s="1">
        <v>44374</v>
      </c>
      <c r="B59" s="3">
        <v>178</v>
      </c>
      <c r="C59">
        <v>25</v>
      </c>
      <c r="D59">
        <v>5845</v>
      </c>
      <c r="E59">
        <v>1001</v>
      </c>
      <c r="F59">
        <v>570</v>
      </c>
      <c r="G59">
        <v>945</v>
      </c>
      <c r="H59">
        <v>3612</v>
      </c>
      <c r="I59">
        <v>241</v>
      </c>
      <c r="J59">
        <v>2753</v>
      </c>
      <c r="K59">
        <v>2536</v>
      </c>
      <c r="L59">
        <v>1402</v>
      </c>
      <c r="M59">
        <v>603</v>
      </c>
      <c r="N59">
        <v>950</v>
      </c>
      <c r="O59">
        <v>336</v>
      </c>
      <c r="P59">
        <v>1432</v>
      </c>
      <c r="Q59">
        <v>992</v>
      </c>
      <c r="R59">
        <v>1539</v>
      </c>
      <c r="S59">
        <v>319</v>
      </c>
      <c r="T59">
        <v>2941</v>
      </c>
      <c r="U59">
        <v>1438</v>
      </c>
      <c r="V59">
        <v>34</v>
      </c>
      <c r="W59">
        <v>53</v>
      </c>
      <c r="X59">
        <v>3822</v>
      </c>
      <c r="Y59">
        <v>1642</v>
      </c>
      <c r="Z59">
        <v>2499</v>
      </c>
      <c r="AA59">
        <v>705</v>
      </c>
      <c r="AB59">
        <v>2869</v>
      </c>
      <c r="AC59">
        <v>1495</v>
      </c>
      <c r="AD59">
        <v>1454</v>
      </c>
      <c r="AE59">
        <v>1187</v>
      </c>
      <c r="AF59">
        <v>256</v>
      </c>
      <c r="AG59">
        <v>268</v>
      </c>
      <c r="AH59">
        <v>459</v>
      </c>
      <c r="AI59">
        <v>372</v>
      </c>
      <c r="AJ59">
        <v>695</v>
      </c>
      <c r="AK59" s="9"/>
    </row>
    <row r="60" spans="1:37" x14ac:dyDescent="0.25">
      <c r="A60" s="1">
        <v>44375</v>
      </c>
      <c r="B60" s="3">
        <v>179</v>
      </c>
      <c r="C60">
        <v>1144</v>
      </c>
      <c r="D60">
        <v>5818</v>
      </c>
      <c r="E60">
        <v>1549</v>
      </c>
      <c r="F60">
        <v>2156</v>
      </c>
      <c r="G60">
        <v>5291</v>
      </c>
      <c r="H60">
        <v>489</v>
      </c>
      <c r="I60">
        <v>530</v>
      </c>
      <c r="J60">
        <v>1711</v>
      </c>
      <c r="K60">
        <v>3066</v>
      </c>
      <c r="L60">
        <v>757</v>
      </c>
      <c r="M60">
        <v>2</v>
      </c>
      <c r="N60">
        <v>1270</v>
      </c>
      <c r="O60">
        <v>860</v>
      </c>
      <c r="P60">
        <v>181</v>
      </c>
      <c r="Q60">
        <v>2763</v>
      </c>
      <c r="R60">
        <v>1211</v>
      </c>
      <c r="S60">
        <v>976</v>
      </c>
      <c r="T60">
        <v>555</v>
      </c>
      <c r="U60">
        <v>1093</v>
      </c>
      <c r="V60">
        <v>198</v>
      </c>
      <c r="W60">
        <v>1042</v>
      </c>
      <c r="X60">
        <v>1671</v>
      </c>
      <c r="Y60">
        <v>3995</v>
      </c>
      <c r="Z60">
        <v>2293</v>
      </c>
      <c r="AA60">
        <v>3098</v>
      </c>
      <c r="AB60">
        <v>5927</v>
      </c>
      <c r="AC60">
        <v>1693</v>
      </c>
      <c r="AD60">
        <v>2933</v>
      </c>
      <c r="AE60">
        <v>474</v>
      </c>
      <c r="AF60">
        <v>774</v>
      </c>
      <c r="AG60">
        <v>308</v>
      </c>
      <c r="AH60">
        <v>993</v>
      </c>
      <c r="AI60">
        <v>43</v>
      </c>
      <c r="AJ60" s="29">
        <v>3040.9793634461239</v>
      </c>
      <c r="AK60" s="9"/>
    </row>
    <row r="61" spans="1:37" x14ac:dyDescent="0.25">
      <c r="A61" s="1">
        <v>44376</v>
      </c>
      <c r="B61" s="3">
        <v>180</v>
      </c>
      <c r="C61">
        <v>8145</v>
      </c>
      <c r="D61">
        <v>1254</v>
      </c>
      <c r="E61">
        <v>937</v>
      </c>
      <c r="F61">
        <v>3239</v>
      </c>
      <c r="G61">
        <v>3891</v>
      </c>
      <c r="H61">
        <v>545</v>
      </c>
      <c r="I61">
        <v>2162</v>
      </c>
      <c r="J61">
        <v>754</v>
      </c>
      <c r="K61">
        <v>848</v>
      </c>
      <c r="L61">
        <v>2292</v>
      </c>
      <c r="M61">
        <v>994</v>
      </c>
      <c r="N61">
        <v>1239</v>
      </c>
      <c r="O61">
        <v>398</v>
      </c>
      <c r="P61">
        <v>311</v>
      </c>
      <c r="Q61">
        <v>475</v>
      </c>
      <c r="R61">
        <v>4090</v>
      </c>
      <c r="S61">
        <v>90</v>
      </c>
      <c r="T61">
        <v>539</v>
      </c>
      <c r="U61">
        <v>1205</v>
      </c>
      <c r="V61">
        <v>670</v>
      </c>
      <c r="W61">
        <v>1481</v>
      </c>
      <c r="X61">
        <v>1286</v>
      </c>
      <c r="Y61">
        <v>1252</v>
      </c>
      <c r="Z61">
        <v>40</v>
      </c>
      <c r="AA61">
        <v>54</v>
      </c>
      <c r="AB61">
        <v>4905</v>
      </c>
      <c r="AC61">
        <v>1683</v>
      </c>
      <c r="AD61">
        <v>1429</v>
      </c>
      <c r="AE61">
        <v>400</v>
      </c>
      <c r="AF61">
        <v>200</v>
      </c>
      <c r="AG61">
        <v>81</v>
      </c>
      <c r="AH61">
        <v>464</v>
      </c>
      <c r="AI61">
        <v>2114</v>
      </c>
      <c r="AJ61">
        <v>86</v>
      </c>
      <c r="AK61" s="9"/>
    </row>
    <row r="62" spans="1:37" x14ac:dyDescent="0.25">
      <c r="A62" s="1">
        <v>44377</v>
      </c>
      <c r="B62" s="3">
        <v>181</v>
      </c>
      <c r="C62">
        <v>1775</v>
      </c>
      <c r="D62">
        <v>1120</v>
      </c>
      <c r="E62">
        <v>1486</v>
      </c>
      <c r="F62">
        <v>4753</v>
      </c>
      <c r="G62">
        <v>2307</v>
      </c>
      <c r="H62">
        <v>2721</v>
      </c>
      <c r="I62">
        <v>3558</v>
      </c>
      <c r="J62">
        <v>7</v>
      </c>
      <c r="K62">
        <v>218</v>
      </c>
      <c r="L62">
        <v>841</v>
      </c>
      <c r="M62">
        <v>1062</v>
      </c>
      <c r="N62">
        <v>1741</v>
      </c>
      <c r="O62">
        <v>1101</v>
      </c>
      <c r="P62">
        <v>1918</v>
      </c>
      <c r="Q62">
        <v>2405</v>
      </c>
      <c r="R62">
        <v>3672</v>
      </c>
      <c r="S62">
        <v>0</v>
      </c>
      <c r="T62">
        <v>528</v>
      </c>
      <c r="U62">
        <v>1086</v>
      </c>
      <c r="V62">
        <v>1300</v>
      </c>
      <c r="W62">
        <v>849</v>
      </c>
      <c r="X62">
        <v>2706</v>
      </c>
      <c r="Y62">
        <v>6</v>
      </c>
      <c r="Z62">
        <v>4877</v>
      </c>
      <c r="AA62">
        <v>1083</v>
      </c>
      <c r="AB62">
        <v>2116</v>
      </c>
      <c r="AC62">
        <v>662</v>
      </c>
      <c r="AD62">
        <v>150</v>
      </c>
      <c r="AE62">
        <v>61</v>
      </c>
      <c r="AF62">
        <v>344</v>
      </c>
      <c r="AG62">
        <v>67</v>
      </c>
      <c r="AH62">
        <v>1551</v>
      </c>
      <c r="AI62">
        <v>903</v>
      </c>
      <c r="AJ62">
        <v>1857</v>
      </c>
      <c r="AK62" s="9"/>
    </row>
    <row r="63" spans="1:37" x14ac:dyDescent="0.25">
      <c r="A63" s="1">
        <v>44378</v>
      </c>
      <c r="B63" s="3">
        <v>182</v>
      </c>
      <c r="C63">
        <v>604</v>
      </c>
      <c r="D63">
        <v>1393</v>
      </c>
      <c r="E63">
        <v>190</v>
      </c>
      <c r="F63">
        <v>2743</v>
      </c>
      <c r="G63">
        <v>902</v>
      </c>
      <c r="H63">
        <v>822</v>
      </c>
      <c r="I63">
        <v>274</v>
      </c>
      <c r="J63">
        <v>1070</v>
      </c>
      <c r="K63">
        <v>1114</v>
      </c>
      <c r="L63">
        <v>210</v>
      </c>
      <c r="M63">
        <v>520</v>
      </c>
      <c r="N63">
        <v>1979</v>
      </c>
      <c r="O63">
        <v>2379</v>
      </c>
      <c r="P63">
        <v>1453</v>
      </c>
      <c r="Q63">
        <v>1208</v>
      </c>
      <c r="R63">
        <v>1487</v>
      </c>
      <c r="S63">
        <v>882</v>
      </c>
      <c r="T63">
        <v>679</v>
      </c>
      <c r="U63">
        <v>3271</v>
      </c>
      <c r="V63">
        <v>1076</v>
      </c>
      <c r="W63">
        <v>53</v>
      </c>
      <c r="X63">
        <v>472</v>
      </c>
      <c r="Y63">
        <v>434</v>
      </c>
      <c r="Z63">
        <v>3405</v>
      </c>
      <c r="AA63">
        <v>470</v>
      </c>
      <c r="AB63">
        <v>1869</v>
      </c>
      <c r="AC63">
        <v>2575</v>
      </c>
      <c r="AD63">
        <v>1021</v>
      </c>
      <c r="AE63">
        <v>2611</v>
      </c>
      <c r="AF63">
        <v>261</v>
      </c>
      <c r="AG63">
        <v>177</v>
      </c>
      <c r="AH63">
        <v>1188</v>
      </c>
      <c r="AI63">
        <v>3657</v>
      </c>
      <c r="AJ63">
        <v>3406</v>
      </c>
      <c r="AK63" s="9"/>
    </row>
    <row r="64" spans="1:37" x14ac:dyDescent="0.25">
      <c r="A64" s="1">
        <v>44379</v>
      </c>
      <c r="B64" s="3">
        <v>183</v>
      </c>
      <c r="C64">
        <v>2755</v>
      </c>
      <c r="D64">
        <v>1449</v>
      </c>
      <c r="E64">
        <v>1100</v>
      </c>
      <c r="F64">
        <v>2707</v>
      </c>
      <c r="G64">
        <v>170</v>
      </c>
      <c r="H64">
        <v>218</v>
      </c>
      <c r="I64">
        <v>1551</v>
      </c>
      <c r="J64">
        <v>423</v>
      </c>
      <c r="K64">
        <v>2057</v>
      </c>
      <c r="L64">
        <v>50</v>
      </c>
      <c r="M64">
        <v>602</v>
      </c>
      <c r="N64">
        <v>512</v>
      </c>
      <c r="O64">
        <v>2260</v>
      </c>
      <c r="P64">
        <v>3161</v>
      </c>
      <c r="Q64">
        <v>722</v>
      </c>
      <c r="R64">
        <v>151</v>
      </c>
      <c r="S64">
        <v>1670</v>
      </c>
      <c r="T64">
        <v>2405</v>
      </c>
      <c r="U64">
        <v>2067</v>
      </c>
      <c r="V64">
        <v>771</v>
      </c>
      <c r="W64">
        <v>1266</v>
      </c>
      <c r="X64">
        <v>731</v>
      </c>
      <c r="Y64">
        <v>1549</v>
      </c>
      <c r="Z64">
        <v>2075</v>
      </c>
      <c r="AA64">
        <v>76</v>
      </c>
      <c r="AB64">
        <v>1646</v>
      </c>
      <c r="AC64">
        <v>1566</v>
      </c>
      <c r="AD64">
        <v>2142</v>
      </c>
      <c r="AE64">
        <v>2817</v>
      </c>
      <c r="AF64">
        <v>3389</v>
      </c>
      <c r="AG64">
        <v>586</v>
      </c>
      <c r="AH64">
        <v>271</v>
      </c>
      <c r="AI64">
        <v>1954</v>
      </c>
      <c r="AJ64">
        <v>1524</v>
      </c>
      <c r="AK64" s="9"/>
    </row>
    <row r="65" spans="1:37" x14ac:dyDescent="0.25">
      <c r="A65" s="1">
        <v>44380</v>
      </c>
      <c r="B65" s="3">
        <v>184</v>
      </c>
      <c r="C65">
        <v>987</v>
      </c>
      <c r="D65">
        <v>1911</v>
      </c>
      <c r="E65">
        <v>2948</v>
      </c>
      <c r="F65">
        <v>6045</v>
      </c>
      <c r="G65">
        <v>729</v>
      </c>
      <c r="H65">
        <v>961</v>
      </c>
      <c r="I65">
        <v>2518</v>
      </c>
      <c r="J65">
        <v>822</v>
      </c>
      <c r="K65">
        <v>2292</v>
      </c>
      <c r="L65">
        <v>1348</v>
      </c>
      <c r="M65">
        <v>1639</v>
      </c>
      <c r="N65">
        <v>2130</v>
      </c>
      <c r="O65">
        <v>1936</v>
      </c>
      <c r="P65">
        <v>498</v>
      </c>
      <c r="Q65">
        <v>1322</v>
      </c>
      <c r="R65">
        <v>2446</v>
      </c>
      <c r="S65">
        <v>2124</v>
      </c>
      <c r="T65">
        <v>1544</v>
      </c>
      <c r="U65">
        <v>2256</v>
      </c>
      <c r="V65">
        <v>27</v>
      </c>
      <c r="W65">
        <v>2130</v>
      </c>
      <c r="X65">
        <v>1962</v>
      </c>
      <c r="Y65">
        <v>437</v>
      </c>
      <c r="Z65">
        <v>2617</v>
      </c>
      <c r="AA65">
        <v>245</v>
      </c>
      <c r="AB65">
        <v>1543</v>
      </c>
      <c r="AC65">
        <v>801</v>
      </c>
      <c r="AD65">
        <v>3050</v>
      </c>
      <c r="AE65">
        <v>2132</v>
      </c>
      <c r="AF65">
        <v>1575</v>
      </c>
      <c r="AG65">
        <v>682</v>
      </c>
      <c r="AH65">
        <v>1208</v>
      </c>
      <c r="AI65">
        <v>1687</v>
      </c>
      <c r="AJ65">
        <v>2609</v>
      </c>
      <c r="AK65" s="9"/>
    </row>
    <row r="66" spans="1:37" x14ac:dyDescent="0.25">
      <c r="A66" s="1">
        <v>44381</v>
      </c>
      <c r="B66" s="3">
        <v>185</v>
      </c>
      <c r="C66">
        <v>94</v>
      </c>
      <c r="D66">
        <v>3438</v>
      </c>
      <c r="E66">
        <v>2833</v>
      </c>
      <c r="F66">
        <v>390</v>
      </c>
      <c r="G66">
        <v>358</v>
      </c>
      <c r="H66">
        <v>733</v>
      </c>
      <c r="I66">
        <v>711</v>
      </c>
      <c r="J66">
        <v>764</v>
      </c>
      <c r="K66">
        <v>861</v>
      </c>
      <c r="L66">
        <v>1148</v>
      </c>
      <c r="M66">
        <v>213</v>
      </c>
      <c r="N66">
        <v>4268</v>
      </c>
      <c r="O66">
        <v>783</v>
      </c>
      <c r="P66">
        <v>47</v>
      </c>
      <c r="Q66">
        <v>357</v>
      </c>
      <c r="R66">
        <v>2719</v>
      </c>
      <c r="S66">
        <v>768</v>
      </c>
      <c r="T66">
        <v>1516</v>
      </c>
      <c r="U66">
        <v>1917</v>
      </c>
      <c r="V66">
        <v>959</v>
      </c>
      <c r="W66">
        <v>2173</v>
      </c>
      <c r="X66">
        <v>2468</v>
      </c>
      <c r="Y66">
        <v>3026</v>
      </c>
      <c r="Z66">
        <v>3967</v>
      </c>
      <c r="AA66">
        <v>1379</v>
      </c>
      <c r="AB66">
        <v>6851</v>
      </c>
      <c r="AC66">
        <v>470</v>
      </c>
      <c r="AD66">
        <v>2584</v>
      </c>
      <c r="AE66">
        <v>1917</v>
      </c>
      <c r="AF66">
        <v>64</v>
      </c>
      <c r="AG66">
        <v>1272</v>
      </c>
      <c r="AH66">
        <v>2241</v>
      </c>
      <c r="AI66">
        <v>1560</v>
      </c>
      <c r="AJ66">
        <v>2783</v>
      </c>
      <c r="AK66" s="9"/>
    </row>
    <row r="67" spans="1:37" x14ac:dyDescent="0.25">
      <c r="A67" s="1">
        <v>44382</v>
      </c>
      <c r="B67" s="3">
        <v>186</v>
      </c>
      <c r="C67">
        <v>253</v>
      </c>
      <c r="D67">
        <v>1374</v>
      </c>
      <c r="E67">
        <v>70</v>
      </c>
      <c r="F67">
        <v>132</v>
      </c>
      <c r="G67">
        <v>451</v>
      </c>
      <c r="H67">
        <v>624</v>
      </c>
      <c r="I67">
        <v>4638</v>
      </c>
      <c r="J67">
        <v>1178</v>
      </c>
      <c r="K67">
        <v>1821</v>
      </c>
      <c r="L67">
        <v>1503</v>
      </c>
      <c r="M67">
        <v>26</v>
      </c>
      <c r="N67">
        <v>2016</v>
      </c>
      <c r="O67">
        <v>1</v>
      </c>
      <c r="P67">
        <v>302</v>
      </c>
      <c r="Q67">
        <v>868</v>
      </c>
      <c r="R67">
        <v>2436</v>
      </c>
      <c r="S67">
        <v>905</v>
      </c>
      <c r="T67">
        <v>396</v>
      </c>
      <c r="U67">
        <v>422</v>
      </c>
      <c r="V67">
        <v>844</v>
      </c>
      <c r="W67">
        <v>1032</v>
      </c>
      <c r="X67">
        <v>2828</v>
      </c>
      <c r="Y67">
        <v>1856</v>
      </c>
      <c r="Z67">
        <v>77</v>
      </c>
      <c r="AA67">
        <v>1178</v>
      </c>
      <c r="AB67">
        <v>2436</v>
      </c>
      <c r="AC67">
        <v>6362</v>
      </c>
      <c r="AD67">
        <v>4133</v>
      </c>
      <c r="AE67">
        <v>2139</v>
      </c>
      <c r="AF67">
        <v>258</v>
      </c>
      <c r="AG67">
        <v>73</v>
      </c>
      <c r="AH67">
        <v>1754</v>
      </c>
      <c r="AI67">
        <v>45</v>
      </c>
      <c r="AJ67">
        <v>4445</v>
      </c>
      <c r="AK67" s="9"/>
    </row>
    <row r="68" spans="1:37" x14ac:dyDescent="0.25">
      <c r="A68" s="1">
        <v>44383</v>
      </c>
      <c r="B68" s="3">
        <v>187</v>
      </c>
      <c r="C68">
        <v>490</v>
      </c>
      <c r="D68">
        <v>76</v>
      </c>
      <c r="E68">
        <v>10</v>
      </c>
      <c r="F68">
        <v>1171</v>
      </c>
      <c r="G68">
        <v>364</v>
      </c>
      <c r="H68">
        <v>1929</v>
      </c>
      <c r="I68">
        <v>645</v>
      </c>
      <c r="J68">
        <v>791</v>
      </c>
      <c r="K68">
        <v>1521</v>
      </c>
      <c r="L68">
        <v>455</v>
      </c>
      <c r="M68">
        <v>3715</v>
      </c>
      <c r="N68">
        <v>719</v>
      </c>
      <c r="O68">
        <v>456</v>
      </c>
      <c r="P68">
        <v>1379</v>
      </c>
      <c r="Q68">
        <v>1877</v>
      </c>
      <c r="R68">
        <v>5246</v>
      </c>
      <c r="S68">
        <v>514</v>
      </c>
      <c r="T68">
        <v>1251</v>
      </c>
      <c r="U68">
        <v>753</v>
      </c>
      <c r="V68">
        <v>1210</v>
      </c>
      <c r="W68">
        <v>411</v>
      </c>
      <c r="X68">
        <v>704</v>
      </c>
      <c r="Y68">
        <v>1957</v>
      </c>
      <c r="Z68">
        <v>394</v>
      </c>
      <c r="AA68">
        <v>3300</v>
      </c>
      <c r="AB68">
        <v>4524</v>
      </c>
      <c r="AC68">
        <v>636</v>
      </c>
      <c r="AD68">
        <v>4155</v>
      </c>
      <c r="AE68">
        <v>1853</v>
      </c>
      <c r="AF68">
        <v>211</v>
      </c>
      <c r="AG68">
        <v>99</v>
      </c>
      <c r="AH68">
        <v>1015</v>
      </c>
      <c r="AI68">
        <v>1962</v>
      </c>
      <c r="AJ68">
        <v>3401</v>
      </c>
      <c r="AK68" s="9"/>
    </row>
    <row r="69" spans="1:37" x14ac:dyDescent="0.25">
      <c r="A69" s="1">
        <v>44384</v>
      </c>
      <c r="B69" s="3">
        <v>188</v>
      </c>
      <c r="C69">
        <v>3679</v>
      </c>
      <c r="D69">
        <v>1684</v>
      </c>
      <c r="E69">
        <v>996</v>
      </c>
      <c r="F69">
        <v>1334</v>
      </c>
      <c r="G69">
        <v>3178</v>
      </c>
      <c r="H69">
        <v>964</v>
      </c>
      <c r="I69">
        <v>1017</v>
      </c>
      <c r="J69">
        <v>1543</v>
      </c>
      <c r="K69">
        <v>2323</v>
      </c>
      <c r="L69">
        <v>1368</v>
      </c>
      <c r="M69">
        <v>2495</v>
      </c>
      <c r="N69">
        <v>2284</v>
      </c>
      <c r="O69">
        <v>197</v>
      </c>
      <c r="P69">
        <v>648</v>
      </c>
      <c r="Q69">
        <v>7643</v>
      </c>
      <c r="R69">
        <v>4917</v>
      </c>
      <c r="S69">
        <v>1066</v>
      </c>
      <c r="T69">
        <v>2792</v>
      </c>
      <c r="U69">
        <v>3048</v>
      </c>
      <c r="V69">
        <v>1313</v>
      </c>
      <c r="W69">
        <v>700</v>
      </c>
      <c r="X69">
        <v>1180</v>
      </c>
      <c r="Y69">
        <v>1474</v>
      </c>
      <c r="Z69">
        <v>218</v>
      </c>
      <c r="AA69">
        <v>1727</v>
      </c>
      <c r="AB69">
        <v>864</v>
      </c>
      <c r="AC69">
        <v>1723</v>
      </c>
      <c r="AD69">
        <v>648</v>
      </c>
      <c r="AE69">
        <v>3351</v>
      </c>
      <c r="AF69">
        <v>1356</v>
      </c>
      <c r="AG69">
        <v>7</v>
      </c>
      <c r="AH69">
        <v>2063</v>
      </c>
      <c r="AI69">
        <v>1085</v>
      </c>
      <c r="AJ69">
        <v>1317</v>
      </c>
      <c r="AK69" s="9"/>
    </row>
    <row r="70" spans="1:37" x14ac:dyDescent="0.25">
      <c r="A70" s="1">
        <v>44385</v>
      </c>
      <c r="B70" s="3">
        <v>189</v>
      </c>
      <c r="C70">
        <v>281</v>
      </c>
      <c r="D70">
        <v>930</v>
      </c>
      <c r="E70">
        <v>709</v>
      </c>
      <c r="F70">
        <v>833</v>
      </c>
      <c r="G70">
        <v>1458</v>
      </c>
      <c r="H70">
        <v>2382</v>
      </c>
      <c r="I70">
        <v>656</v>
      </c>
      <c r="J70">
        <v>598</v>
      </c>
      <c r="K70">
        <v>408</v>
      </c>
      <c r="L70">
        <v>291</v>
      </c>
      <c r="M70">
        <v>2060</v>
      </c>
      <c r="N70">
        <v>131</v>
      </c>
      <c r="O70">
        <v>1710</v>
      </c>
      <c r="P70">
        <v>1464</v>
      </c>
      <c r="Q70">
        <v>2757</v>
      </c>
      <c r="R70">
        <v>1004</v>
      </c>
      <c r="S70">
        <v>1197</v>
      </c>
      <c r="T70">
        <v>1632</v>
      </c>
      <c r="U70">
        <v>1706</v>
      </c>
      <c r="V70">
        <v>841</v>
      </c>
      <c r="W70">
        <v>294</v>
      </c>
      <c r="X70">
        <v>5</v>
      </c>
      <c r="Y70">
        <v>990</v>
      </c>
      <c r="Z70">
        <v>5347</v>
      </c>
      <c r="AA70">
        <v>882</v>
      </c>
      <c r="AB70">
        <v>439</v>
      </c>
      <c r="AC70">
        <v>4379</v>
      </c>
      <c r="AD70">
        <v>3282</v>
      </c>
      <c r="AE70">
        <v>1320</v>
      </c>
      <c r="AF70">
        <v>516</v>
      </c>
      <c r="AG70">
        <v>1</v>
      </c>
      <c r="AH70">
        <v>1766</v>
      </c>
      <c r="AI70">
        <v>3713</v>
      </c>
      <c r="AJ70">
        <v>4294</v>
      </c>
      <c r="AK70" s="9"/>
    </row>
    <row r="71" spans="1:37" x14ac:dyDescent="0.25">
      <c r="A71" s="1">
        <v>44386</v>
      </c>
      <c r="B71" s="3">
        <v>190</v>
      </c>
      <c r="C71">
        <v>20</v>
      </c>
      <c r="D71">
        <v>3613</v>
      </c>
      <c r="E71">
        <v>2109</v>
      </c>
      <c r="F71">
        <v>5578</v>
      </c>
      <c r="G71">
        <v>562</v>
      </c>
      <c r="H71">
        <v>1561</v>
      </c>
      <c r="I71">
        <v>164</v>
      </c>
      <c r="J71">
        <v>1707</v>
      </c>
      <c r="K71">
        <v>4559</v>
      </c>
      <c r="L71">
        <v>58</v>
      </c>
      <c r="M71">
        <v>1830</v>
      </c>
      <c r="N71">
        <v>511</v>
      </c>
      <c r="O71">
        <v>1028</v>
      </c>
      <c r="P71">
        <v>807</v>
      </c>
      <c r="Q71">
        <v>1583</v>
      </c>
      <c r="R71">
        <v>34</v>
      </c>
      <c r="S71">
        <v>337</v>
      </c>
      <c r="T71">
        <v>4175</v>
      </c>
      <c r="U71">
        <v>2758</v>
      </c>
      <c r="V71">
        <v>1987</v>
      </c>
      <c r="W71">
        <v>568</v>
      </c>
      <c r="X71">
        <v>1324</v>
      </c>
      <c r="Y71">
        <v>1012</v>
      </c>
      <c r="Z71">
        <v>2921</v>
      </c>
      <c r="AA71">
        <v>971</v>
      </c>
      <c r="AB71">
        <v>332</v>
      </c>
      <c r="AC71">
        <v>1735</v>
      </c>
      <c r="AD71">
        <v>1772</v>
      </c>
      <c r="AE71">
        <v>1303</v>
      </c>
      <c r="AF71">
        <v>1512</v>
      </c>
      <c r="AG71">
        <v>233</v>
      </c>
      <c r="AH71">
        <v>430</v>
      </c>
      <c r="AI71">
        <v>1360</v>
      </c>
      <c r="AJ71">
        <v>7707</v>
      </c>
      <c r="AK71" s="9"/>
    </row>
    <row r="72" spans="1:37" x14ac:dyDescent="0.25">
      <c r="A72" s="1">
        <v>44387</v>
      </c>
      <c r="B72" s="3">
        <v>191</v>
      </c>
      <c r="C72">
        <v>1329</v>
      </c>
      <c r="D72">
        <v>4184</v>
      </c>
      <c r="E72">
        <v>1482</v>
      </c>
      <c r="F72">
        <v>3682</v>
      </c>
      <c r="G72">
        <v>633</v>
      </c>
      <c r="H72">
        <v>861</v>
      </c>
      <c r="I72">
        <v>1613</v>
      </c>
      <c r="J72">
        <v>327</v>
      </c>
      <c r="K72">
        <v>1534</v>
      </c>
      <c r="L72">
        <v>552</v>
      </c>
      <c r="M72">
        <v>614</v>
      </c>
      <c r="N72">
        <v>2556</v>
      </c>
      <c r="O72">
        <v>2185</v>
      </c>
      <c r="P72">
        <v>307</v>
      </c>
      <c r="Q72">
        <v>58</v>
      </c>
      <c r="R72">
        <v>248</v>
      </c>
      <c r="S72">
        <v>555</v>
      </c>
      <c r="T72">
        <v>450</v>
      </c>
      <c r="U72">
        <v>1223</v>
      </c>
      <c r="V72">
        <v>421</v>
      </c>
      <c r="W72">
        <v>257</v>
      </c>
      <c r="X72">
        <v>6550</v>
      </c>
      <c r="Y72">
        <v>1140</v>
      </c>
      <c r="Z72">
        <v>4001</v>
      </c>
      <c r="AA72">
        <v>1304</v>
      </c>
      <c r="AB72">
        <v>305</v>
      </c>
      <c r="AC72">
        <v>1336</v>
      </c>
      <c r="AD72">
        <v>1609</v>
      </c>
      <c r="AE72">
        <v>1446</v>
      </c>
      <c r="AF72">
        <v>4042</v>
      </c>
      <c r="AG72">
        <v>4225</v>
      </c>
      <c r="AH72">
        <v>305</v>
      </c>
      <c r="AI72">
        <v>1956</v>
      </c>
      <c r="AJ72">
        <v>1487</v>
      </c>
      <c r="AK72" s="9"/>
    </row>
    <row r="73" spans="1:37" x14ac:dyDescent="0.25">
      <c r="A73" s="1">
        <v>44388</v>
      </c>
      <c r="B73" s="3">
        <v>192</v>
      </c>
      <c r="C73">
        <v>1683</v>
      </c>
      <c r="D73">
        <v>2423</v>
      </c>
      <c r="E73">
        <v>216</v>
      </c>
      <c r="F73">
        <v>2755</v>
      </c>
      <c r="G73">
        <v>602</v>
      </c>
      <c r="H73">
        <v>1984</v>
      </c>
      <c r="I73">
        <v>2720</v>
      </c>
      <c r="J73">
        <v>70</v>
      </c>
      <c r="K73">
        <v>1172</v>
      </c>
      <c r="L73">
        <v>1053</v>
      </c>
      <c r="M73">
        <v>1392</v>
      </c>
      <c r="N73">
        <v>282</v>
      </c>
      <c r="O73">
        <v>103</v>
      </c>
      <c r="P73">
        <v>138</v>
      </c>
      <c r="Q73">
        <v>2747</v>
      </c>
      <c r="R73">
        <v>1701</v>
      </c>
      <c r="S73">
        <v>802</v>
      </c>
      <c r="T73">
        <v>2005</v>
      </c>
      <c r="U73">
        <v>190</v>
      </c>
      <c r="V73">
        <v>1570</v>
      </c>
      <c r="W73">
        <v>272</v>
      </c>
      <c r="X73">
        <v>2791</v>
      </c>
      <c r="Y73">
        <v>932</v>
      </c>
      <c r="Z73">
        <v>3293</v>
      </c>
      <c r="AA73">
        <v>1452</v>
      </c>
      <c r="AB73">
        <v>1081</v>
      </c>
      <c r="AC73">
        <v>3522</v>
      </c>
      <c r="AD73">
        <v>2708</v>
      </c>
      <c r="AE73">
        <v>1670</v>
      </c>
      <c r="AF73">
        <v>913</v>
      </c>
      <c r="AG73">
        <v>1384</v>
      </c>
      <c r="AH73">
        <v>1680</v>
      </c>
      <c r="AI73">
        <v>2062</v>
      </c>
      <c r="AJ73">
        <v>3211</v>
      </c>
      <c r="AK73" s="9"/>
    </row>
    <row r="74" spans="1:37" x14ac:dyDescent="0.25">
      <c r="A74" s="1">
        <v>44389</v>
      </c>
      <c r="B74" s="3">
        <v>193</v>
      </c>
      <c r="C74">
        <v>1021</v>
      </c>
      <c r="D74">
        <v>1499</v>
      </c>
      <c r="E74">
        <v>222</v>
      </c>
      <c r="F74">
        <v>1233</v>
      </c>
      <c r="G74">
        <v>2045</v>
      </c>
      <c r="H74">
        <v>2608</v>
      </c>
      <c r="I74">
        <v>3422</v>
      </c>
      <c r="J74">
        <v>854</v>
      </c>
      <c r="K74">
        <v>418</v>
      </c>
      <c r="L74">
        <v>2385</v>
      </c>
      <c r="M74">
        <v>2217</v>
      </c>
      <c r="N74">
        <v>62</v>
      </c>
      <c r="O74">
        <v>754</v>
      </c>
      <c r="P74">
        <v>44</v>
      </c>
      <c r="Q74">
        <v>723</v>
      </c>
      <c r="R74">
        <v>431</v>
      </c>
      <c r="S74">
        <v>1732</v>
      </c>
      <c r="T74">
        <v>1875</v>
      </c>
      <c r="U74">
        <v>2025</v>
      </c>
      <c r="V74">
        <v>438</v>
      </c>
      <c r="W74">
        <v>1417</v>
      </c>
      <c r="X74">
        <v>5742</v>
      </c>
      <c r="Y74">
        <v>787</v>
      </c>
      <c r="Z74">
        <v>2178</v>
      </c>
      <c r="AA74">
        <v>1715</v>
      </c>
      <c r="AB74">
        <v>2720</v>
      </c>
      <c r="AC74">
        <v>1567</v>
      </c>
      <c r="AD74">
        <v>5650</v>
      </c>
      <c r="AE74">
        <v>1310</v>
      </c>
      <c r="AF74">
        <v>350</v>
      </c>
      <c r="AG74">
        <v>702</v>
      </c>
      <c r="AH74">
        <v>865</v>
      </c>
      <c r="AI74">
        <v>2074</v>
      </c>
      <c r="AJ74">
        <v>2519</v>
      </c>
      <c r="AK74" s="9"/>
    </row>
    <row r="75" spans="1:37" x14ac:dyDescent="0.25">
      <c r="A75" s="1">
        <v>44390</v>
      </c>
      <c r="B75" s="3">
        <v>194</v>
      </c>
      <c r="C75">
        <v>4210</v>
      </c>
      <c r="D75">
        <v>1190</v>
      </c>
      <c r="E75">
        <v>839</v>
      </c>
      <c r="F75">
        <v>2907</v>
      </c>
      <c r="G75">
        <v>1552</v>
      </c>
      <c r="H75">
        <v>287</v>
      </c>
      <c r="I75">
        <v>1307</v>
      </c>
      <c r="J75">
        <v>927</v>
      </c>
      <c r="K75">
        <v>314</v>
      </c>
      <c r="L75">
        <v>971</v>
      </c>
      <c r="M75">
        <v>3856</v>
      </c>
      <c r="N75">
        <v>1356</v>
      </c>
      <c r="O75">
        <v>205</v>
      </c>
      <c r="P75">
        <v>936</v>
      </c>
      <c r="Q75">
        <v>5533</v>
      </c>
      <c r="R75">
        <v>1187</v>
      </c>
      <c r="S75">
        <v>305</v>
      </c>
      <c r="T75">
        <v>159</v>
      </c>
      <c r="U75">
        <v>1734</v>
      </c>
      <c r="V75">
        <v>1990</v>
      </c>
      <c r="W75">
        <v>26</v>
      </c>
      <c r="X75">
        <v>2611</v>
      </c>
      <c r="Y75">
        <v>643</v>
      </c>
      <c r="Z75">
        <v>931</v>
      </c>
      <c r="AA75">
        <v>937</v>
      </c>
      <c r="AB75">
        <v>4582</v>
      </c>
      <c r="AC75">
        <v>2498</v>
      </c>
      <c r="AD75">
        <v>2907</v>
      </c>
      <c r="AE75">
        <v>234</v>
      </c>
      <c r="AF75">
        <v>1027</v>
      </c>
      <c r="AG75">
        <v>373</v>
      </c>
      <c r="AH75">
        <v>1121</v>
      </c>
      <c r="AI75">
        <v>500</v>
      </c>
      <c r="AJ75">
        <v>1125</v>
      </c>
      <c r="AK75" s="9"/>
    </row>
    <row r="76" spans="1:37" x14ac:dyDescent="0.25">
      <c r="A76" s="1">
        <v>44391</v>
      </c>
      <c r="B76" s="3">
        <v>195</v>
      </c>
      <c r="C76">
        <v>255</v>
      </c>
      <c r="D76">
        <v>548</v>
      </c>
      <c r="E76">
        <v>560</v>
      </c>
      <c r="F76">
        <v>1979</v>
      </c>
      <c r="G76">
        <v>1635</v>
      </c>
      <c r="H76">
        <v>931</v>
      </c>
      <c r="I76">
        <v>1468</v>
      </c>
      <c r="J76">
        <v>477</v>
      </c>
      <c r="K76">
        <v>727</v>
      </c>
      <c r="L76">
        <v>167</v>
      </c>
      <c r="M76">
        <v>3646</v>
      </c>
      <c r="N76">
        <v>1202</v>
      </c>
      <c r="O76">
        <v>404</v>
      </c>
      <c r="P76">
        <v>3217</v>
      </c>
      <c r="Q76">
        <v>2378</v>
      </c>
      <c r="R76">
        <v>1605</v>
      </c>
      <c r="S76">
        <v>49</v>
      </c>
      <c r="T76">
        <v>318</v>
      </c>
      <c r="U76">
        <v>4660</v>
      </c>
      <c r="V76">
        <v>3305</v>
      </c>
      <c r="W76">
        <v>1131</v>
      </c>
      <c r="X76">
        <v>2313</v>
      </c>
      <c r="Y76">
        <v>742</v>
      </c>
      <c r="Z76">
        <v>2512</v>
      </c>
      <c r="AA76">
        <v>679</v>
      </c>
      <c r="AB76">
        <v>5101</v>
      </c>
      <c r="AC76">
        <v>2033</v>
      </c>
      <c r="AD76">
        <v>3416</v>
      </c>
      <c r="AE76">
        <v>974</v>
      </c>
      <c r="AF76">
        <v>1429</v>
      </c>
      <c r="AG76">
        <v>254</v>
      </c>
      <c r="AH76">
        <v>1429</v>
      </c>
      <c r="AI76">
        <v>1733</v>
      </c>
      <c r="AJ76">
        <v>750</v>
      </c>
      <c r="AK76" s="9"/>
    </row>
    <row r="77" spans="1:37" x14ac:dyDescent="0.25">
      <c r="A77" s="1">
        <v>44392</v>
      </c>
      <c r="B77" s="3">
        <v>196</v>
      </c>
      <c r="C77">
        <v>72</v>
      </c>
      <c r="D77">
        <v>94</v>
      </c>
      <c r="E77">
        <v>3556</v>
      </c>
      <c r="F77">
        <v>2595</v>
      </c>
      <c r="G77">
        <v>1332</v>
      </c>
      <c r="H77">
        <v>842</v>
      </c>
      <c r="I77">
        <v>1806</v>
      </c>
      <c r="J77">
        <v>661</v>
      </c>
      <c r="K77">
        <v>1131</v>
      </c>
      <c r="L77">
        <v>349</v>
      </c>
      <c r="M77">
        <v>631</v>
      </c>
      <c r="N77">
        <v>1369</v>
      </c>
      <c r="O77">
        <v>403</v>
      </c>
      <c r="P77">
        <v>2134</v>
      </c>
      <c r="Q77">
        <v>528</v>
      </c>
      <c r="R77">
        <v>1148</v>
      </c>
      <c r="S77">
        <v>2629</v>
      </c>
      <c r="T77">
        <v>275</v>
      </c>
      <c r="U77">
        <v>1756</v>
      </c>
      <c r="V77">
        <v>1824</v>
      </c>
      <c r="W77">
        <v>1782</v>
      </c>
      <c r="X77">
        <v>176</v>
      </c>
      <c r="Y77">
        <v>255</v>
      </c>
      <c r="Z77">
        <v>816</v>
      </c>
      <c r="AA77">
        <v>77</v>
      </c>
      <c r="AB77">
        <v>3404</v>
      </c>
      <c r="AC77">
        <v>1138</v>
      </c>
      <c r="AD77">
        <v>2322</v>
      </c>
      <c r="AE77">
        <v>47</v>
      </c>
      <c r="AF77">
        <v>784</v>
      </c>
      <c r="AG77">
        <v>2212</v>
      </c>
      <c r="AH77">
        <v>877</v>
      </c>
      <c r="AI77">
        <v>2026</v>
      </c>
      <c r="AJ77">
        <v>861</v>
      </c>
      <c r="AK77" s="9"/>
    </row>
    <row r="78" spans="1:37" x14ac:dyDescent="0.25">
      <c r="A78" s="1">
        <v>44393</v>
      </c>
      <c r="B78" s="3">
        <v>197</v>
      </c>
      <c r="C78">
        <v>175</v>
      </c>
      <c r="D78">
        <v>601</v>
      </c>
      <c r="E78">
        <v>4923</v>
      </c>
      <c r="F78">
        <v>1562</v>
      </c>
      <c r="G78">
        <v>1028</v>
      </c>
      <c r="H78">
        <v>814</v>
      </c>
      <c r="I78">
        <v>731</v>
      </c>
      <c r="J78">
        <v>241</v>
      </c>
      <c r="K78">
        <v>1053</v>
      </c>
      <c r="L78">
        <v>785</v>
      </c>
      <c r="M78">
        <v>1935</v>
      </c>
      <c r="N78">
        <v>2425</v>
      </c>
      <c r="O78">
        <v>25</v>
      </c>
      <c r="P78">
        <v>2716</v>
      </c>
      <c r="Q78">
        <v>5315</v>
      </c>
      <c r="R78">
        <v>239</v>
      </c>
      <c r="S78">
        <v>1583</v>
      </c>
      <c r="T78">
        <v>969</v>
      </c>
      <c r="U78">
        <v>1972</v>
      </c>
      <c r="V78">
        <v>1255</v>
      </c>
      <c r="W78">
        <v>139</v>
      </c>
      <c r="X78">
        <v>125</v>
      </c>
      <c r="Y78">
        <v>970</v>
      </c>
      <c r="Z78">
        <v>3722</v>
      </c>
      <c r="AA78">
        <v>552</v>
      </c>
      <c r="AB78">
        <v>1636</v>
      </c>
      <c r="AC78">
        <v>1990</v>
      </c>
      <c r="AD78">
        <v>1255</v>
      </c>
      <c r="AE78">
        <v>1386</v>
      </c>
      <c r="AF78">
        <v>2546</v>
      </c>
      <c r="AG78">
        <v>1531</v>
      </c>
      <c r="AH78">
        <v>4905</v>
      </c>
      <c r="AI78">
        <v>618</v>
      </c>
      <c r="AJ78">
        <v>5522</v>
      </c>
      <c r="AK78" s="9"/>
    </row>
    <row r="79" spans="1:37" x14ac:dyDescent="0.25">
      <c r="A79" s="1">
        <v>44394</v>
      </c>
      <c r="B79" s="3">
        <v>198</v>
      </c>
      <c r="C79">
        <v>190</v>
      </c>
      <c r="D79">
        <v>472</v>
      </c>
      <c r="E79">
        <v>1751</v>
      </c>
      <c r="F79">
        <v>2638</v>
      </c>
      <c r="G79">
        <v>2819</v>
      </c>
      <c r="H79">
        <v>146</v>
      </c>
      <c r="I79">
        <v>461</v>
      </c>
      <c r="J79">
        <v>1069</v>
      </c>
      <c r="K79">
        <v>1913</v>
      </c>
      <c r="L79">
        <v>595</v>
      </c>
      <c r="M79">
        <v>606</v>
      </c>
      <c r="N79">
        <v>729</v>
      </c>
      <c r="O79">
        <v>1353</v>
      </c>
      <c r="P79">
        <v>2610</v>
      </c>
      <c r="Q79">
        <v>112</v>
      </c>
      <c r="R79">
        <v>1255</v>
      </c>
      <c r="S79">
        <v>1001</v>
      </c>
      <c r="T79">
        <v>450</v>
      </c>
      <c r="U79">
        <v>273</v>
      </c>
      <c r="V79">
        <v>623</v>
      </c>
      <c r="W79">
        <v>143</v>
      </c>
      <c r="X79">
        <v>688</v>
      </c>
      <c r="Y79">
        <v>2013</v>
      </c>
      <c r="Z79">
        <v>2357</v>
      </c>
      <c r="AA79">
        <v>819</v>
      </c>
      <c r="AB79">
        <v>1915</v>
      </c>
      <c r="AC79">
        <v>3347</v>
      </c>
      <c r="AD79">
        <v>5061</v>
      </c>
      <c r="AE79">
        <v>3977</v>
      </c>
      <c r="AF79">
        <v>2207</v>
      </c>
      <c r="AG79">
        <v>197</v>
      </c>
      <c r="AH79">
        <v>1550</v>
      </c>
      <c r="AI79">
        <v>244</v>
      </c>
      <c r="AJ79">
        <v>3153</v>
      </c>
      <c r="AK79" s="9"/>
    </row>
    <row r="80" spans="1:37" x14ac:dyDescent="0.25">
      <c r="A80" s="1">
        <v>44395</v>
      </c>
      <c r="B80" s="3">
        <v>199</v>
      </c>
      <c r="C80">
        <v>519</v>
      </c>
      <c r="D80">
        <v>937</v>
      </c>
      <c r="E80">
        <v>940</v>
      </c>
      <c r="F80">
        <v>1481</v>
      </c>
      <c r="G80">
        <v>12856</v>
      </c>
      <c r="H80">
        <v>221</v>
      </c>
      <c r="I80">
        <v>2828</v>
      </c>
      <c r="J80">
        <v>1166</v>
      </c>
      <c r="K80">
        <v>3262</v>
      </c>
      <c r="L80">
        <v>1488</v>
      </c>
      <c r="M80">
        <v>2216</v>
      </c>
      <c r="N80">
        <v>183</v>
      </c>
      <c r="O80">
        <v>776</v>
      </c>
      <c r="P80">
        <v>984</v>
      </c>
      <c r="Q80">
        <v>2524</v>
      </c>
      <c r="R80">
        <v>2099</v>
      </c>
      <c r="S80">
        <v>1173</v>
      </c>
      <c r="T80">
        <v>668</v>
      </c>
      <c r="U80">
        <v>2065</v>
      </c>
      <c r="V80">
        <v>1301</v>
      </c>
      <c r="W80">
        <v>1455</v>
      </c>
      <c r="X80">
        <v>4395</v>
      </c>
      <c r="Y80">
        <v>35</v>
      </c>
      <c r="Z80">
        <v>1667</v>
      </c>
      <c r="AA80">
        <v>975</v>
      </c>
      <c r="AB80">
        <v>663</v>
      </c>
      <c r="AC80">
        <v>6097</v>
      </c>
      <c r="AD80">
        <v>794</v>
      </c>
      <c r="AE80">
        <v>2219</v>
      </c>
      <c r="AF80">
        <v>1277</v>
      </c>
      <c r="AG80">
        <v>175</v>
      </c>
      <c r="AH80">
        <v>2798</v>
      </c>
      <c r="AI80">
        <v>3557</v>
      </c>
      <c r="AJ80">
        <v>2332</v>
      </c>
      <c r="AK80" s="9"/>
    </row>
    <row r="81" spans="1:37" x14ac:dyDescent="0.25">
      <c r="A81" s="1">
        <v>44396</v>
      </c>
      <c r="B81" s="3">
        <v>200</v>
      </c>
      <c r="C81">
        <v>1714</v>
      </c>
      <c r="D81">
        <v>1156</v>
      </c>
      <c r="E81">
        <v>1398</v>
      </c>
      <c r="F81">
        <v>1894</v>
      </c>
      <c r="G81">
        <v>877</v>
      </c>
      <c r="H81">
        <v>1627</v>
      </c>
      <c r="I81">
        <v>2208</v>
      </c>
      <c r="J81">
        <v>339</v>
      </c>
      <c r="K81">
        <v>443</v>
      </c>
      <c r="L81">
        <v>831</v>
      </c>
      <c r="M81">
        <v>561</v>
      </c>
      <c r="N81">
        <v>3689</v>
      </c>
      <c r="O81">
        <v>260</v>
      </c>
      <c r="P81">
        <v>2432</v>
      </c>
      <c r="Q81">
        <v>0</v>
      </c>
      <c r="R81">
        <v>2203</v>
      </c>
      <c r="S81">
        <v>41</v>
      </c>
      <c r="T81">
        <v>2549</v>
      </c>
      <c r="U81">
        <v>2199</v>
      </c>
      <c r="V81">
        <v>1141</v>
      </c>
      <c r="W81">
        <v>610</v>
      </c>
      <c r="X81">
        <v>1499</v>
      </c>
      <c r="Y81">
        <v>465</v>
      </c>
      <c r="Z81">
        <v>5826</v>
      </c>
      <c r="AA81">
        <v>2906</v>
      </c>
      <c r="AB81">
        <v>1154</v>
      </c>
      <c r="AC81">
        <v>2311</v>
      </c>
      <c r="AD81">
        <v>2522</v>
      </c>
      <c r="AE81">
        <v>1474</v>
      </c>
      <c r="AF81">
        <v>1829</v>
      </c>
      <c r="AG81">
        <v>477</v>
      </c>
      <c r="AH81">
        <v>2503</v>
      </c>
      <c r="AI81">
        <v>177</v>
      </c>
      <c r="AJ81">
        <v>5211</v>
      </c>
      <c r="AK81" s="9"/>
    </row>
    <row r="82" spans="1:37" x14ac:dyDescent="0.25">
      <c r="A82" s="1">
        <v>44397</v>
      </c>
      <c r="B82" s="3">
        <v>201</v>
      </c>
      <c r="C82">
        <v>717</v>
      </c>
      <c r="D82">
        <v>1017</v>
      </c>
      <c r="E82">
        <v>3513</v>
      </c>
      <c r="F82">
        <v>911</v>
      </c>
      <c r="G82">
        <v>4813</v>
      </c>
      <c r="H82">
        <v>966</v>
      </c>
      <c r="I82">
        <v>3174</v>
      </c>
      <c r="J82">
        <v>1650</v>
      </c>
      <c r="K82">
        <v>344</v>
      </c>
      <c r="L82">
        <v>638</v>
      </c>
      <c r="M82">
        <v>308</v>
      </c>
      <c r="N82">
        <v>3887</v>
      </c>
      <c r="O82">
        <v>154</v>
      </c>
      <c r="P82">
        <v>2365</v>
      </c>
      <c r="Q82">
        <v>609</v>
      </c>
      <c r="R82">
        <v>1492</v>
      </c>
      <c r="S82">
        <v>1009</v>
      </c>
      <c r="T82">
        <v>627</v>
      </c>
      <c r="U82">
        <v>202</v>
      </c>
      <c r="V82">
        <v>443</v>
      </c>
      <c r="W82">
        <v>410</v>
      </c>
      <c r="X82">
        <v>1813</v>
      </c>
      <c r="Y82">
        <v>4</v>
      </c>
      <c r="Z82">
        <v>2138</v>
      </c>
      <c r="AA82">
        <v>1184</v>
      </c>
      <c r="AB82">
        <v>2085</v>
      </c>
      <c r="AC82">
        <v>6429</v>
      </c>
      <c r="AD82">
        <v>3239</v>
      </c>
      <c r="AE82">
        <v>572</v>
      </c>
      <c r="AF82">
        <v>734</v>
      </c>
      <c r="AG82">
        <v>352</v>
      </c>
      <c r="AH82">
        <v>21</v>
      </c>
      <c r="AI82">
        <v>1625</v>
      </c>
      <c r="AJ82">
        <v>4033</v>
      </c>
      <c r="AK82" s="9"/>
    </row>
    <row r="83" spans="1:37" x14ac:dyDescent="0.25">
      <c r="A83" s="1">
        <v>44398</v>
      </c>
      <c r="B83" s="3">
        <v>202</v>
      </c>
      <c r="C83">
        <v>64</v>
      </c>
      <c r="D83">
        <v>897</v>
      </c>
      <c r="E83">
        <v>2606</v>
      </c>
      <c r="F83">
        <v>2587</v>
      </c>
      <c r="G83">
        <v>3670</v>
      </c>
      <c r="H83">
        <v>1176</v>
      </c>
      <c r="I83">
        <v>487</v>
      </c>
      <c r="J83">
        <v>58</v>
      </c>
      <c r="K83">
        <v>2402</v>
      </c>
      <c r="L83">
        <v>1125</v>
      </c>
      <c r="M83">
        <v>69</v>
      </c>
      <c r="N83">
        <v>311</v>
      </c>
      <c r="O83">
        <v>235</v>
      </c>
      <c r="P83">
        <v>1611</v>
      </c>
      <c r="Q83">
        <v>172</v>
      </c>
      <c r="R83">
        <v>1504</v>
      </c>
      <c r="S83">
        <v>1918</v>
      </c>
      <c r="T83">
        <v>700</v>
      </c>
      <c r="U83">
        <v>2496</v>
      </c>
      <c r="V83">
        <v>1855</v>
      </c>
      <c r="W83">
        <v>2</v>
      </c>
      <c r="X83">
        <v>744</v>
      </c>
      <c r="Y83">
        <v>1604</v>
      </c>
      <c r="Z83">
        <v>2091</v>
      </c>
      <c r="AA83">
        <v>508</v>
      </c>
      <c r="AB83">
        <v>2324</v>
      </c>
      <c r="AC83">
        <v>3083</v>
      </c>
      <c r="AD83">
        <v>3165</v>
      </c>
      <c r="AE83">
        <v>134</v>
      </c>
      <c r="AF83">
        <v>1416</v>
      </c>
      <c r="AG83">
        <v>2207</v>
      </c>
      <c r="AH83">
        <v>1360</v>
      </c>
      <c r="AI83">
        <v>934</v>
      </c>
      <c r="AJ83">
        <v>1406</v>
      </c>
      <c r="AK83" s="9"/>
    </row>
    <row r="84" spans="1:37" x14ac:dyDescent="0.25">
      <c r="A84" s="1">
        <v>44399</v>
      </c>
      <c r="B84" s="3">
        <v>203</v>
      </c>
      <c r="C84" s="2">
        <v>0</v>
      </c>
      <c r="D84">
        <v>110</v>
      </c>
      <c r="E84">
        <v>3713</v>
      </c>
      <c r="F84">
        <v>641</v>
      </c>
      <c r="G84">
        <v>558</v>
      </c>
      <c r="H84">
        <v>1369</v>
      </c>
      <c r="I84">
        <v>1075</v>
      </c>
      <c r="J84">
        <v>869</v>
      </c>
      <c r="K84">
        <v>1222</v>
      </c>
      <c r="L84">
        <v>566</v>
      </c>
      <c r="M84">
        <v>1680</v>
      </c>
      <c r="N84">
        <v>1769</v>
      </c>
      <c r="O84">
        <v>1335</v>
      </c>
      <c r="P84">
        <v>2117</v>
      </c>
      <c r="Q84">
        <v>19</v>
      </c>
      <c r="R84">
        <v>2469</v>
      </c>
      <c r="S84">
        <v>274</v>
      </c>
      <c r="T84">
        <v>808</v>
      </c>
      <c r="U84">
        <v>2033</v>
      </c>
      <c r="V84">
        <v>1206</v>
      </c>
      <c r="W84">
        <v>80</v>
      </c>
      <c r="X84">
        <v>1881</v>
      </c>
      <c r="Y84">
        <v>1159</v>
      </c>
      <c r="Z84">
        <v>1347</v>
      </c>
      <c r="AA84">
        <v>552</v>
      </c>
      <c r="AB84">
        <v>1654</v>
      </c>
      <c r="AC84">
        <v>1587</v>
      </c>
      <c r="AD84">
        <v>683</v>
      </c>
      <c r="AE84">
        <v>1060</v>
      </c>
      <c r="AF84">
        <v>299</v>
      </c>
      <c r="AG84">
        <v>68</v>
      </c>
      <c r="AH84">
        <v>4979</v>
      </c>
      <c r="AI84">
        <v>967</v>
      </c>
      <c r="AJ84">
        <v>2530</v>
      </c>
      <c r="AK84" s="9"/>
    </row>
    <row r="85" spans="1:37" x14ac:dyDescent="0.25">
      <c r="A85" s="1">
        <v>44400</v>
      </c>
      <c r="B85" s="3">
        <v>204</v>
      </c>
      <c r="C85">
        <v>2275</v>
      </c>
      <c r="D85">
        <v>951</v>
      </c>
      <c r="E85">
        <v>619</v>
      </c>
      <c r="F85">
        <v>229</v>
      </c>
      <c r="G85">
        <v>3597</v>
      </c>
      <c r="H85">
        <v>264</v>
      </c>
      <c r="I85">
        <v>1457</v>
      </c>
      <c r="J85">
        <v>225</v>
      </c>
      <c r="K85">
        <v>397</v>
      </c>
      <c r="L85">
        <v>765</v>
      </c>
      <c r="M85">
        <v>208</v>
      </c>
      <c r="N85">
        <v>2493</v>
      </c>
      <c r="O85">
        <v>374</v>
      </c>
      <c r="P85">
        <v>603</v>
      </c>
      <c r="Q85">
        <v>821</v>
      </c>
      <c r="R85">
        <v>3263</v>
      </c>
      <c r="S85">
        <v>548</v>
      </c>
      <c r="T85">
        <v>930</v>
      </c>
      <c r="U85">
        <v>3276</v>
      </c>
      <c r="V85">
        <v>4679</v>
      </c>
      <c r="W85">
        <v>26</v>
      </c>
      <c r="X85">
        <v>1716</v>
      </c>
      <c r="Y85">
        <v>371</v>
      </c>
      <c r="Z85">
        <v>3384</v>
      </c>
      <c r="AA85">
        <v>199</v>
      </c>
      <c r="AB85">
        <v>2048</v>
      </c>
      <c r="AC85">
        <v>1104</v>
      </c>
      <c r="AD85">
        <v>707</v>
      </c>
      <c r="AE85">
        <v>2733</v>
      </c>
      <c r="AF85">
        <v>301</v>
      </c>
      <c r="AG85">
        <v>225</v>
      </c>
      <c r="AH85">
        <v>2472</v>
      </c>
      <c r="AI85">
        <v>571</v>
      </c>
      <c r="AJ85">
        <v>2589</v>
      </c>
      <c r="AK85" s="9"/>
    </row>
    <row r="86" spans="1:37" x14ac:dyDescent="0.25">
      <c r="A86" s="1">
        <v>44401</v>
      </c>
      <c r="B86" s="3">
        <v>205</v>
      </c>
      <c r="C86">
        <v>4</v>
      </c>
      <c r="D86">
        <v>70</v>
      </c>
      <c r="E86">
        <v>1366</v>
      </c>
      <c r="F86">
        <v>500</v>
      </c>
      <c r="G86">
        <v>754</v>
      </c>
      <c r="H86">
        <v>1362</v>
      </c>
      <c r="I86">
        <v>2444</v>
      </c>
      <c r="J86">
        <v>432</v>
      </c>
      <c r="K86">
        <v>818</v>
      </c>
      <c r="L86">
        <v>637</v>
      </c>
      <c r="M86">
        <v>224</v>
      </c>
      <c r="N86">
        <v>214</v>
      </c>
      <c r="O86">
        <v>19</v>
      </c>
      <c r="P86">
        <v>331</v>
      </c>
      <c r="Q86">
        <v>503</v>
      </c>
      <c r="R86">
        <v>2383</v>
      </c>
      <c r="S86">
        <v>2350</v>
      </c>
      <c r="T86">
        <v>726</v>
      </c>
      <c r="U86">
        <v>427</v>
      </c>
      <c r="V86">
        <v>670</v>
      </c>
      <c r="W86" s="29">
        <v>373.29438248181373</v>
      </c>
      <c r="X86">
        <v>1328</v>
      </c>
      <c r="Y86">
        <v>721</v>
      </c>
      <c r="Z86">
        <v>621</v>
      </c>
      <c r="AA86">
        <v>657</v>
      </c>
      <c r="AB86">
        <v>1780</v>
      </c>
      <c r="AC86">
        <v>2216</v>
      </c>
      <c r="AD86">
        <v>2150</v>
      </c>
      <c r="AE86">
        <v>396</v>
      </c>
      <c r="AF86">
        <v>176</v>
      </c>
      <c r="AG86">
        <v>309</v>
      </c>
      <c r="AH86">
        <v>755</v>
      </c>
      <c r="AI86">
        <v>1430</v>
      </c>
      <c r="AJ86">
        <v>1539</v>
      </c>
      <c r="AK86" s="9"/>
    </row>
    <row r="87" spans="1:37" x14ac:dyDescent="0.25">
      <c r="A87" s="1">
        <v>44402</v>
      </c>
      <c r="B87" s="3">
        <v>206</v>
      </c>
      <c r="C87">
        <v>3378</v>
      </c>
      <c r="D87">
        <v>2758</v>
      </c>
      <c r="E87">
        <v>341</v>
      </c>
      <c r="F87">
        <v>101</v>
      </c>
      <c r="G87">
        <v>409</v>
      </c>
      <c r="H87">
        <v>901</v>
      </c>
      <c r="I87">
        <v>1848</v>
      </c>
      <c r="J87">
        <v>1938</v>
      </c>
      <c r="K87">
        <v>304</v>
      </c>
      <c r="L87">
        <v>699</v>
      </c>
      <c r="M87">
        <v>112</v>
      </c>
      <c r="N87">
        <v>67</v>
      </c>
      <c r="O87">
        <v>434</v>
      </c>
      <c r="P87">
        <v>1410</v>
      </c>
      <c r="Q87">
        <v>15</v>
      </c>
      <c r="R87">
        <v>2121</v>
      </c>
      <c r="S87">
        <v>569</v>
      </c>
      <c r="T87">
        <v>188</v>
      </c>
      <c r="U87">
        <v>4285</v>
      </c>
      <c r="V87">
        <v>1370</v>
      </c>
      <c r="W87" s="29">
        <v>562.83561502265275</v>
      </c>
      <c r="X87">
        <v>1212</v>
      </c>
      <c r="Y87">
        <v>3469</v>
      </c>
      <c r="Z87">
        <v>789</v>
      </c>
      <c r="AA87">
        <v>3074</v>
      </c>
      <c r="AB87">
        <v>700</v>
      </c>
      <c r="AC87">
        <v>2210</v>
      </c>
      <c r="AD87">
        <v>2030</v>
      </c>
      <c r="AE87">
        <v>461</v>
      </c>
      <c r="AF87">
        <v>1464</v>
      </c>
      <c r="AG87">
        <v>733</v>
      </c>
      <c r="AH87">
        <v>987</v>
      </c>
      <c r="AI87">
        <v>2882</v>
      </c>
      <c r="AJ87">
        <v>2444</v>
      </c>
      <c r="AK87" s="9"/>
    </row>
    <row r="88" spans="1:37" x14ac:dyDescent="0.25">
      <c r="A88" s="1">
        <v>44403</v>
      </c>
      <c r="B88" s="3">
        <v>207</v>
      </c>
      <c r="C88">
        <v>484</v>
      </c>
      <c r="D88">
        <v>1649</v>
      </c>
      <c r="E88">
        <v>280</v>
      </c>
      <c r="F88">
        <v>578</v>
      </c>
      <c r="G88">
        <v>497</v>
      </c>
      <c r="H88">
        <v>1374</v>
      </c>
      <c r="I88">
        <v>2313</v>
      </c>
      <c r="J88">
        <v>122</v>
      </c>
      <c r="K88">
        <v>784</v>
      </c>
      <c r="L88">
        <v>847</v>
      </c>
      <c r="M88">
        <v>220</v>
      </c>
      <c r="N88">
        <v>784</v>
      </c>
      <c r="O88">
        <v>1378</v>
      </c>
      <c r="P88">
        <v>1530</v>
      </c>
      <c r="Q88">
        <v>203</v>
      </c>
      <c r="R88">
        <v>2286</v>
      </c>
      <c r="S88">
        <v>656</v>
      </c>
      <c r="T88">
        <v>216</v>
      </c>
      <c r="U88">
        <v>2658</v>
      </c>
      <c r="V88">
        <v>430</v>
      </c>
      <c r="W88" s="29">
        <v>525.95198228536128</v>
      </c>
      <c r="X88">
        <v>2733</v>
      </c>
      <c r="Y88">
        <v>1148</v>
      </c>
      <c r="Z88">
        <v>788</v>
      </c>
      <c r="AA88">
        <v>4320</v>
      </c>
      <c r="AB88">
        <v>3110</v>
      </c>
      <c r="AC88">
        <v>3527</v>
      </c>
      <c r="AD88">
        <v>1292</v>
      </c>
      <c r="AE88">
        <v>230</v>
      </c>
      <c r="AF88">
        <v>1069</v>
      </c>
      <c r="AG88">
        <v>644</v>
      </c>
      <c r="AH88">
        <v>1588</v>
      </c>
      <c r="AI88">
        <v>1912</v>
      </c>
      <c r="AJ88">
        <v>1058</v>
      </c>
      <c r="AK88" s="9"/>
    </row>
    <row r="89" spans="1:37" x14ac:dyDescent="0.25">
      <c r="A89" s="1">
        <v>44404</v>
      </c>
      <c r="B89" s="3">
        <v>208</v>
      </c>
      <c r="C89">
        <v>219</v>
      </c>
      <c r="D89">
        <v>1136</v>
      </c>
      <c r="E89">
        <v>1118</v>
      </c>
      <c r="F89">
        <v>300</v>
      </c>
      <c r="G89">
        <v>628</v>
      </c>
      <c r="H89">
        <v>1259</v>
      </c>
      <c r="I89">
        <v>2443</v>
      </c>
      <c r="J89">
        <v>554</v>
      </c>
      <c r="K89">
        <v>629</v>
      </c>
      <c r="L89">
        <v>973</v>
      </c>
      <c r="M89">
        <v>710</v>
      </c>
      <c r="N89">
        <v>1977</v>
      </c>
      <c r="O89">
        <v>1626</v>
      </c>
      <c r="P89">
        <v>1453</v>
      </c>
      <c r="Q89">
        <v>97</v>
      </c>
      <c r="R89">
        <v>730</v>
      </c>
      <c r="S89">
        <v>944</v>
      </c>
      <c r="T89">
        <v>1150</v>
      </c>
      <c r="U89">
        <v>202</v>
      </c>
      <c r="V89">
        <v>135</v>
      </c>
      <c r="W89" s="29">
        <v>470.91593730940895</v>
      </c>
      <c r="X89">
        <v>291</v>
      </c>
      <c r="Y89">
        <v>71</v>
      </c>
      <c r="Z89">
        <v>609</v>
      </c>
      <c r="AA89">
        <v>2317</v>
      </c>
      <c r="AB89">
        <v>1242</v>
      </c>
      <c r="AC89">
        <v>4920</v>
      </c>
      <c r="AD89">
        <v>2615</v>
      </c>
      <c r="AE89">
        <v>504</v>
      </c>
      <c r="AF89">
        <v>1444</v>
      </c>
      <c r="AG89">
        <v>569</v>
      </c>
      <c r="AH89">
        <v>1090</v>
      </c>
      <c r="AI89">
        <v>1702</v>
      </c>
      <c r="AJ89">
        <v>2582</v>
      </c>
      <c r="AK89" s="9"/>
    </row>
    <row r="90" spans="1:37" x14ac:dyDescent="0.25">
      <c r="A90" s="1">
        <v>44405</v>
      </c>
      <c r="B90" s="3">
        <v>209</v>
      </c>
      <c r="C90">
        <v>1113</v>
      </c>
      <c r="D90">
        <v>2267</v>
      </c>
      <c r="E90">
        <v>153</v>
      </c>
      <c r="F90" s="29">
        <v>1372.3696566598949</v>
      </c>
      <c r="G90">
        <v>496</v>
      </c>
      <c r="H90">
        <v>2463</v>
      </c>
      <c r="I90">
        <v>2784</v>
      </c>
      <c r="J90">
        <v>774</v>
      </c>
      <c r="K90">
        <v>740</v>
      </c>
      <c r="L90">
        <v>1177</v>
      </c>
      <c r="M90">
        <v>1084</v>
      </c>
      <c r="N90">
        <v>1514</v>
      </c>
      <c r="O90">
        <v>1571</v>
      </c>
      <c r="P90">
        <v>555</v>
      </c>
      <c r="Q90">
        <v>69</v>
      </c>
      <c r="R90">
        <v>1144</v>
      </c>
      <c r="S90">
        <v>90</v>
      </c>
      <c r="T90">
        <v>493</v>
      </c>
      <c r="U90">
        <v>919</v>
      </c>
      <c r="V90">
        <v>2043</v>
      </c>
      <c r="W90" s="29">
        <v>481.21588764292812</v>
      </c>
      <c r="X90">
        <v>403</v>
      </c>
      <c r="Y90">
        <v>488</v>
      </c>
      <c r="Z90">
        <v>367</v>
      </c>
      <c r="AA90">
        <v>2265</v>
      </c>
      <c r="AB90">
        <v>2223</v>
      </c>
      <c r="AC90">
        <v>347</v>
      </c>
      <c r="AD90">
        <v>1498</v>
      </c>
      <c r="AE90">
        <v>347</v>
      </c>
      <c r="AF90">
        <v>1626</v>
      </c>
      <c r="AG90">
        <v>1627</v>
      </c>
      <c r="AH90">
        <v>1549</v>
      </c>
      <c r="AI90">
        <v>1474</v>
      </c>
      <c r="AJ90">
        <v>2040</v>
      </c>
      <c r="AK90" s="9"/>
    </row>
    <row r="91" spans="1:37" x14ac:dyDescent="0.25">
      <c r="A91" s="1">
        <v>44406</v>
      </c>
      <c r="B91" s="3">
        <v>210</v>
      </c>
      <c r="C91">
        <v>948</v>
      </c>
      <c r="D91">
        <v>1654</v>
      </c>
      <c r="E91" s="29">
        <v>1007.0951245260138</v>
      </c>
      <c r="F91" s="29">
        <v>1166.825246264315</v>
      </c>
      <c r="G91">
        <v>957</v>
      </c>
      <c r="H91">
        <v>544</v>
      </c>
      <c r="I91">
        <v>492</v>
      </c>
      <c r="J91">
        <v>806</v>
      </c>
      <c r="K91">
        <v>585</v>
      </c>
      <c r="L91">
        <v>639</v>
      </c>
      <c r="M91">
        <v>1005</v>
      </c>
      <c r="N91">
        <v>544</v>
      </c>
      <c r="O91">
        <v>583</v>
      </c>
      <c r="P91">
        <v>723</v>
      </c>
      <c r="Q91">
        <v>236</v>
      </c>
      <c r="R91">
        <v>824</v>
      </c>
      <c r="S91">
        <v>782</v>
      </c>
      <c r="T91">
        <v>176</v>
      </c>
      <c r="U91">
        <v>2258</v>
      </c>
      <c r="V91">
        <v>511</v>
      </c>
      <c r="W91" s="29">
        <v>409.14256875354863</v>
      </c>
      <c r="X91">
        <v>652</v>
      </c>
      <c r="Y91">
        <v>518</v>
      </c>
      <c r="Z91">
        <v>1395</v>
      </c>
      <c r="AA91">
        <v>2548</v>
      </c>
      <c r="AB91">
        <v>1223</v>
      </c>
      <c r="AC91">
        <v>2404</v>
      </c>
      <c r="AD91">
        <v>1998</v>
      </c>
      <c r="AE91">
        <v>328</v>
      </c>
      <c r="AF91">
        <v>2043</v>
      </c>
      <c r="AG91">
        <v>490</v>
      </c>
      <c r="AH91">
        <v>1063</v>
      </c>
      <c r="AI91">
        <v>1247</v>
      </c>
      <c r="AJ91">
        <v>873</v>
      </c>
      <c r="AK91" s="9"/>
    </row>
    <row r="92" spans="1:37" x14ac:dyDescent="0.25">
      <c r="A92" s="1">
        <v>44407</v>
      </c>
      <c r="B92" s="3">
        <v>211</v>
      </c>
      <c r="C92">
        <v>1074</v>
      </c>
      <c r="D92">
        <v>473</v>
      </c>
      <c r="E92" s="29">
        <v>999.40787068493671</v>
      </c>
      <c r="F92" s="29">
        <v>1157.9187570581112</v>
      </c>
      <c r="G92">
        <v>309</v>
      </c>
      <c r="H92">
        <v>198</v>
      </c>
      <c r="I92">
        <v>2398</v>
      </c>
      <c r="J92">
        <v>1847</v>
      </c>
      <c r="K92">
        <v>77</v>
      </c>
      <c r="L92">
        <v>859</v>
      </c>
      <c r="M92">
        <v>549</v>
      </c>
      <c r="N92">
        <v>219</v>
      </c>
      <c r="O92">
        <v>1031</v>
      </c>
      <c r="P92">
        <v>1317</v>
      </c>
      <c r="Q92">
        <v>1108</v>
      </c>
      <c r="R92">
        <v>639</v>
      </c>
      <c r="S92">
        <v>77</v>
      </c>
      <c r="T92">
        <v>132</v>
      </c>
      <c r="U92">
        <v>2218</v>
      </c>
      <c r="V92">
        <v>2755</v>
      </c>
      <c r="W92" s="29">
        <v>406.01954421832045</v>
      </c>
      <c r="X92">
        <v>263</v>
      </c>
      <c r="Y92">
        <v>426</v>
      </c>
      <c r="Z92">
        <v>739</v>
      </c>
      <c r="AA92">
        <v>643</v>
      </c>
      <c r="AB92">
        <v>443</v>
      </c>
      <c r="AC92">
        <v>41</v>
      </c>
      <c r="AD92">
        <v>2155</v>
      </c>
      <c r="AE92">
        <v>308</v>
      </c>
      <c r="AF92">
        <v>2542</v>
      </c>
      <c r="AG92">
        <v>642</v>
      </c>
      <c r="AH92">
        <v>807</v>
      </c>
      <c r="AI92">
        <v>1162</v>
      </c>
      <c r="AJ92">
        <v>3361</v>
      </c>
      <c r="AK92" s="9"/>
    </row>
    <row r="93" spans="1:37" x14ac:dyDescent="0.25">
      <c r="A93" s="1">
        <v>44408</v>
      </c>
      <c r="B93" s="3">
        <v>212</v>
      </c>
      <c r="C93">
        <v>377</v>
      </c>
      <c r="D93">
        <v>458</v>
      </c>
      <c r="E93" s="29">
        <v>856.91797142755752</v>
      </c>
      <c r="F93" s="29">
        <v>992.82927569514652</v>
      </c>
      <c r="G93">
        <v>1859</v>
      </c>
      <c r="H93">
        <v>1155</v>
      </c>
      <c r="I93">
        <v>378</v>
      </c>
      <c r="J93">
        <v>1300</v>
      </c>
      <c r="K93">
        <v>881</v>
      </c>
      <c r="L93">
        <v>489</v>
      </c>
      <c r="M93">
        <v>652</v>
      </c>
      <c r="N93">
        <v>369</v>
      </c>
      <c r="O93">
        <v>170</v>
      </c>
      <c r="P93">
        <v>337</v>
      </c>
      <c r="Q93">
        <v>215</v>
      </c>
      <c r="R93">
        <v>2992</v>
      </c>
      <c r="S93">
        <v>92</v>
      </c>
      <c r="T93">
        <v>457</v>
      </c>
      <c r="U93">
        <v>1151</v>
      </c>
      <c r="V93">
        <v>1242</v>
      </c>
      <c r="W93" s="29">
        <v>348.13158310735827</v>
      </c>
      <c r="X93">
        <v>94</v>
      </c>
      <c r="Y93">
        <v>36</v>
      </c>
      <c r="Z93">
        <v>513</v>
      </c>
      <c r="AA93">
        <v>1152</v>
      </c>
      <c r="AB93">
        <v>1218</v>
      </c>
      <c r="AC93">
        <v>779</v>
      </c>
      <c r="AD93">
        <v>3914</v>
      </c>
      <c r="AE93">
        <v>288</v>
      </c>
      <c r="AF93">
        <v>1503</v>
      </c>
      <c r="AG93">
        <v>623</v>
      </c>
      <c r="AH93">
        <v>226</v>
      </c>
      <c r="AI93">
        <v>710</v>
      </c>
      <c r="AJ93">
        <v>789</v>
      </c>
      <c r="AK93" s="9"/>
    </row>
    <row r="94" spans="1:37" x14ac:dyDescent="0.25">
      <c r="A94" s="1">
        <v>44409</v>
      </c>
      <c r="B94" s="3">
        <v>213</v>
      </c>
      <c r="C94">
        <v>101</v>
      </c>
      <c r="D94">
        <v>737</v>
      </c>
      <c r="E94" s="29">
        <v>883.86058229152286</v>
      </c>
      <c r="F94" s="29">
        <v>1024.0451139916006</v>
      </c>
      <c r="G94">
        <v>1346</v>
      </c>
      <c r="H94">
        <v>733</v>
      </c>
      <c r="I94">
        <v>892</v>
      </c>
      <c r="J94">
        <v>701</v>
      </c>
      <c r="K94">
        <v>310</v>
      </c>
      <c r="L94">
        <v>400</v>
      </c>
      <c r="M94">
        <v>907</v>
      </c>
      <c r="N94">
        <v>569</v>
      </c>
      <c r="O94">
        <v>70</v>
      </c>
      <c r="P94">
        <v>454</v>
      </c>
      <c r="Q94">
        <v>517</v>
      </c>
      <c r="R94">
        <v>2474</v>
      </c>
      <c r="S94">
        <v>597</v>
      </c>
      <c r="T94" s="29">
        <v>914.64757672160022</v>
      </c>
      <c r="U94">
        <v>427</v>
      </c>
      <c r="V94">
        <v>1683</v>
      </c>
      <c r="W94" s="29">
        <v>359.07729096490351</v>
      </c>
      <c r="X94">
        <v>459</v>
      </c>
      <c r="Y94">
        <v>10</v>
      </c>
      <c r="Z94">
        <v>332</v>
      </c>
      <c r="AA94">
        <v>591</v>
      </c>
      <c r="AB94">
        <v>327</v>
      </c>
      <c r="AC94">
        <v>1625</v>
      </c>
      <c r="AD94">
        <v>2725</v>
      </c>
      <c r="AE94">
        <v>248</v>
      </c>
      <c r="AF94">
        <v>1834</v>
      </c>
      <c r="AG94">
        <v>432</v>
      </c>
      <c r="AH94">
        <v>876</v>
      </c>
      <c r="AI94">
        <v>1136</v>
      </c>
      <c r="AJ94">
        <v>2822</v>
      </c>
      <c r="AK94" s="9"/>
    </row>
    <row r="95" spans="1:37" x14ac:dyDescent="0.25">
      <c r="A95" s="1">
        <v>44410</v>
      </c>
      <c r="B95" s="3">
        <v>214</v>
      </c>
      <c r="C95">
        <v>1319</v>
      </c>
      <c r="D95">
        <v>1188</v>
      </c>
      <c r="E95" s="29">
        <v>958.20085910095588</v>
      </c>
      <c r="F95" s="29">
        <v>1110.1761156051259</v>
      </c>
      <c r="G95">
        <v>908</v>
      </c>
      <c r="H95">
        <v>1975</v>
      </c>
      <c r="I95">
        <v>429</v>
      </c>
      <c r="J95">
        <v>653</v>
      </c>
      <c r="K95">
        <v>1713</v>
      </c>
      <c r="L95">
        <v>322</v>
      </c>
      <c r="M95">
        <v>673</v>
      </c>
      <c r="N95">
        <v>933</v>
      </c>
      <c r="O95">
        <v>465</v>
      </c>
      <c r="P95">
        <v>363</v>
      </c>
      <c r="Q95">
        <v>351</v>
      </c>
      <c r="R95">
        <v>955</v>
      </c>
      <c r="S95">
        <v>553</v>
      </c>
      <c r="T95" s="29">
        <v>991.57730455295632</v>
      </c>
      <c r="U95">
        <v>2945</v>
      </c>
      <c r="V95">
        <v>845</v>
      </c>
      <c r="W95" s="29">
        <v>389.27877945882523</v>
      </c>
      <c r="X95">
        <v>430</v>
      </c>
      <c r="Y95">
        <v>135</v>
      </c>
      <c r="Z95">
        <v>518</v>
      </c>
      <c r="AA95">
        <v>1691</v>
      </c>
      <c r="AB95">
        <v>250</v>
      </c>
      <c r="AC95">
        <v>1680</v>
      </c>
      <c r="AD95">
        <v>1235</v>
      </c>
      <c r="AE95">
        <v>239</v>
      </c>
      <c r="AF95">
        <v>1727</v>
      </c>
      <c r="AG95">
        <v>48</v>
      </c>
      <c r="AH95">
        <v>1695</v>
      </c>
      <c r="AI95">
        <v>744</v>
      </c>
      <c r="AJ95">
        <v>1568</v>
      </c>
      <c r="AK95" s="9"/>
    </row>
    <row r="96" spans="1:37" x14ac:dyDescent="0.25">
      <c r="A96" s="1">
        <v>44411</v>
      </c>
      <c r="B96" s="3">
        <v>215</v>
      </c>
      <c r="C96">
        <v>57</v>
      </c>
      <c r="D96">
        <v>1013</v>
      </c>
      <c r="E96" s="29">
        <v>888.39147952374401</v>
      </c>
      <c r="F96" s="29">
        <v>1029.2946332773499</v>
      </c>
      <c r="G96">
        <v>816</v>
      </c>
      <c r="H96">
        <v>2139</v>
      </c>
      <c r="I96">
        <v>944</v>
      </c>
      <c r="J96">
        <v>229</v>
      </c>
      <c r="K96">
        <v>991</v>
      </c>
      <c r="L96">
        <v>409</v>
      </c>
      <c r="M96">
        <v>1177</v>
      </c>
      <c r="N96">
        <v>3135</v>
      </c>
      <c r="O96">
        <v>276</v>
      </c>
      <c r="P96">
        <v>855</v>
      </c>
      <c r="Q96">
        <v>798</v>
      </c>
      <c r="R96">
        <v>1759</v>
      </c>
      <c r="S96">
        <v>209</v>
      </c>
      <c r="T96" s="29">
        <v>919.33629602511712</v>
      </c>
      <c r="U96">
        <v>1354</v>
      </c>
      <c r="V96">
        <v>436</v>
      </c>
      <c r="W96" s="29">
        <v>360.91801373993832</v>
      </c>
      <c r="X96">
        <v>1124</v>
      </c>
      <c r="Y96">
        <v>135</v>
      </c>
      <c r="Z96">
        <v>229</v>
      </c>
      <c r="AA96">
        <v>871</v>
      </c>
      <c r="AB96">
        <v>181</v>
      </c>
      <c r="AC96">
        <v>1563</v>
      </c>
      <c r="AD96">
        <v>1616</v>
      </c>
      <c r="AE96">
        <v>517</v>
      </c>
      <c r="AF96">
        <v>1516</v>
      </c>
      <c r="AG96">
        <v>113</v>
      </c>
      <c r="AH96">
        <v>321</v>
      </c>
      <c r="AI96">
        <v>565</v>
      </c>
      <c r="AJ96">
        <v>1122</v>
      </c>
      <c r="AK96" s="9"/>
    </row>
    <row r="97" spans="1:37" x14ac:dyDescent="0.25">
      <c r="A97" s="1">
        <v>44412</v>
      </c>
      <c r="B97" s="3">
        <v>216</v>
      </c>
      <c r="C97">
        <v>445</v>
      </c>
      <c r="D97">
        <v>1045</v>
      </c>
      <c r="E97" s="29">
        <v>801.12882559183197</v>
      </c>
      <c r="F97" s="29">
        <v>928.19170349035358</v>
      </c>
      <c r="G97">
        <v>441</v>
      </c>
      <c r="H97">
        <v>1399</v>
      </c>
      <c r="I97">
        <v>882</v>
      </c>
      <c r="J97" s="29">
        <v>507.97230633537288</v>
      </c>
      <c r="K97">
        <v>708</v>
      </c>
      <c r="L97">
        <v>331</v>
      </c>
      <c r="M97">
        <v>285</v>
      </c>
      <c r="N97">
        <v>935</v>
      </c>
      <c r="O97">
        <v>495</v>
      </c>
      <c r="P97">
        <v>507</v>
      </c>
      <c r="Q97">
        <v>868</v>
      </c>
      <c r="R97">
        <v>1222</v>
      </c>
      <c r="S97">
        <v>112</v>
      </c>
      <c r="T97" s="29">
        <v>829.03407352960744</v>
      </c>
      <c r="U97">
        <v>531</v>
      </c>
      <c r="V97">
        <v>656</v>
      </c>
      <c r="W97" s="29">
        <v>325.46667898866593</v>
      </c>
      <c r="X97">
        <v>908</v>
      </c>
      <c r="Y97">
        <v>150</v>
      </c>
      <c r="Z97">
        <v>1913</v>
      </c>
      <c r="AA97">
        <v>2393</v>
      </c>
      <c r="AB97">
        <v>87</v>
      </c>
      <c r="AC97">
        <v>681</v>
      </c>
      <c r="AD97">
        <v>661</v>
      </c>
      <c r="AE97">
        <v>464</v>
      </c>
      <c r="AF97">
        <v>1679</v>
      </c>
      <c r="AG97">
        <v>125</v>
      </c>
      <c r="AH97">
        <v>1372</v>
      </c>
      <c r="AI97">
        <v>386</v>
      </c>
      <c r="AJ97">
        <v>1681</v>
      </c>
      <c r="AK97" s="9"/>
    </row>
    <row r="98" spans="1:37" x14ac:dyDescent="0.25">
      <c r="A98" s="1">
        <v>44413</v>
      </c>
      <c r="B98" s="3">
        <v>217</v>
      </c>
      <c r="C98">
        <v>323</v>
      </c>
      <c r="D98">
        <v>250</v>
      </c>
      <c r="E98" s="29">
        <v>643.67932592684622</v>
      </c>
      <c r="F98" s="29">
        <v>745.76995727521648</v>
      </c>
      <c r="G98">
        <v>217</v>
      </c>
      <c r="H98">
        <v>687</v>
      </c>
      <c r="I98" s="29">
        <v>688.36402722067896</v>
      </c>
      <c r="J98" s="29">
        <v>408.13819361689912</v>
      </c>
      <c r="K98">
        <v>905</v>
      </c>
      <c r="L98">
        <v>152</v>
      </c>
      <c r="M98">
        <v>464</v>
      </c>
      <c r="N98">
        <v>459</v>
      </c>
      <c r="O98">
        <v>376</v>
      </c>
      <c r="P98">
        <v>615</v>
      </c>
      <c r="Q98">
        <v>828</v>
      </c>
      <c r="R98">
        <v>651</v>
      </c>
      <c r="S98">
        <v>590</v>
      </c>
      <c r="T98" s="29">
        <v>666.10022829441778</v>
      </c>
      <c r="U98">
        <v>749</v>
      </c>
      <c r="V98">
        <v>1428</v>
      </c>
      <c r="W98" s="29">
        <v>261.50122907925856</v>
      </c>
      <c r="X98">
        <v>594</v>
      </c>
      <c r="Y98" s="29">
        <v>508.13337582954483</v>
      </c>
      <c r="Z98">
        <v>265</v>
      </c>
      <c r="AA98">
        <v>702</v>
      </c>
      <c r="AB98" s="29">
        <v>1128.062252191241</v>
      </c>
      <c r="AC98">
        <v>1042</v>
      </c>
      <c r="AD98">
        <v>255</v>
      </c>
      <c r="AE98">
        <v>1195</v>
      </c>
      <c r="AF98">
        <v>582</v>
      </c>
      <c r="AG98">
        <v>213</v>
      </c>
      <c r="AH98">
        <v>1461</v>
      </c>
      <c r="AI98">
        <v>193</v>
      </c>
      <c r="AJ98">
        <v>1250</v>
      </c>
      <c r="AK98" s="9"/>
    </row>
    <row r="99" spans="1:37" x14ac:dyDescent="0.25">
      <c r="A99" s="1">
        <v>44414</v>
      </c>
      <c r="B99" s="3">
        <v>218</v>
      </c>
      <c r="C99">
        <v>323</v>
      </c>
      <c r="D99">
        <v>562</v>
      </c>
      <c r="E99" s="29">
        <v>908.1104530847806</v>
      </c>
      <c r="F99" s="29">
        <v>1052.1411307145058</v>
      </c>
      <c r="G99" s="29">
        <v>1018.5395277656148</v>
      </c>
      <c r="H99" s="29">
        <v>846.15556530178947</v>
      </c>
      <c r="I99" s="29">
        <v>971.152161437877</v>
      </c>
      <c r="J99" s="29">
        <v>575.80622057889241</v>
      </c>
      <c r="K99">
        <v>1831</v>
      </c>
      <c r="L99">
        <v>628</v>
      </c>
      <c r="M99" s="29">
        <v>670.93817485035936</v>
      </c>
      <c r="N99">
        <v>493</v>
      </c>
      <c r="O99">
        <v>265</v>
      </c>
      <c r="P99">
        <v>117</v>
      </c>
      <c r="Q99">
        <v>127</v>
      </c>
      <c r="R99">
        <v>530</v>
      </c>
      <c r="S99">
        <v>101</v>
      </c>
      <c r="T99" s="29">
        <v>939.74212896375263</v>
      </c>
      <c r="U99">
        <v>1185</v>
      </c>
      <c r="V99">
        <v>2122</v>
      </c>
      <c r="W99" s="29">
        <v>368.92904596478002</v>
      </c>
      <c r="X99" s="29">
        <v>1114.4561038068041</v>
      </c>
      <c r="Y99" s="29">
        <v>716.88061363126053</v>
      </c>
      <c r="Z99">
        <v>1095</v>
      </c>
      <c r="AA99">
        <v>164</v>
      </c>
      <c r="AB99" s="29">
        <v>1591.4836498289949</v>
      </c>
      <c r="AC99" s="29">
        <v>1367.1231429203362</v>
      </c>
      <c r="AD99">
        <v>503</v>
      </c>
      <c r="AE99">
        <v>1708</v>
      </c>
      <c r="AF99">
        <v>1239</v>
      </c>
      <c r="AG99">
        <v>436</v>
      </c>
      <c r="AH99">
        <v>2356</v>
      </c>
      <c r="AI99">
        <v>220</v>
      </c>
      <c r="AJ99">
        <v>2180</v>
      </c>
      <c r="AK99" s="9"/>
    </row>
    <row r="100" spans="1:37" x14ac:dyDescent="0.25">
      <c r="A100" s="1">
        <v>44415</v>
      </c>
      <c r="B100" s="3">
        <v>219</v>
      </c>
      <c r="C100">
        <v>7</v>
      </c>
      <c r="D100">
        <v>195</v>
      </c>
      <c r="E100" s="29">
        <v>719.69913559234612</v>
      </c>
      <c r="F100" s="29">
        <v>833.84687371910968</v>
      </c>
      <c r="G100" s="29">
        <v>807.21680408971224</v>
      </c>
      <c r="H100" s="29">
        <v>670.59841328300081</v>
      </c>
      <c r="I100" s="29">
        <v>769.66118905608676</v>
      </c>
      <c r="J100" s="29">
        <v>456.34012670113646</v>
      </c>
      <c r="K100" s="29">
        <v>636.09501072782405</v>
      </c>
      <c r="L100">
        <v>510</v>
      </c>
      <c r="M100" s="29">
        <v>531.73446339645989</v>
      </c>
      <c r="N100" s="29">
        <v>638.95006186414105</v>
      </c>
      <c r="O100">
        <v>361</v>
      </c>
      <c r="P100">
        <v>27</v>
      </c>
      <c r="Q100">
        <v>31</v>
      </c>
      <c r="R100">
        <v>807</v>
      </c>
      <c r="S100">
        <v>98</v>
      </c>
      <c r="T100" s="29">
        <v>744.76799115964002</v>
      </c>
      <c r="U100">
        <v>1458</v>
      </c>
      <c r="V100">
        <v>1049</v>
      </c>
      <c r="W100" s="29">
        <v>292.38504476394536</v>
      </c>
      <c r="X100" s="29">
        <v>883.23297220168911</v>
      </c>
      <c r="Y100" s="29">
        <v>568.14493897830073</v>
      </c>
      <c r="Z100">
        <v>136</v>
      </c>
      <c r="AA100">
        <v>159</v>
      </c>
      <c r="AB100" s="29">
        <v>1261.2886496358119</v>
      </c>
      <c r="AC100" s="29">
        <v>1083.4776109733532</v>
      </c>
      <c r="AD100">
        <v>59</v>
      </c>
      <c r="AE100">
        <v>717</v>
      </c>
      <c r="AF100">
        <v>2037</v>
      </c>
      <c r="AG100">
        <v>54</v>
      </c>
      <c r="AH100">
        <v>2901</v>
      </c>
      <c r="AI100">
        <v>61</v>
      </c>
      <c r="AJ100">
        <v>2470</v>
      </c>
      <c r="AK100" s="9"/>
    </row>
    <row r="101" spans="1:37" x14ac:dyDescent="0.25">
      <c r="A101" s="1">
        <v>44416</v>
      </c>
      <c r="B101" s="3">
        <v>220</v>
      </c>
      <c r="C101">
        <v>76</v>
      </c>
      <c r="D101">
        <v>313</v>
      </c>
      <c r="E101" s="29">
        <v>712.70507772484041</v>
      </c>
      <c r="F101" s="29">
        <v>825.74352469589178</v>
      </c>
      <c r="G101" s="29">
        <v>799.37224688491767</v>
      </c>
      <c r="H101" s="29">
        <v>664.08151771321332</v>
      </c>
      <c r="I101" s="29">
        <v>762.18159844890317</v>
      </c>
      <c r="J101" s="29">
        <v>451.90539961097994</v>
      </c>
      <c r="K101" s="29">
        <v>629.9134202628909</v>
      </c>
      <c r="L101" s="29">
        <v>427.87850204392549</v>
      </c>
      <c r="M101" s="29">
        <v>526.56705187247564</v>
      </c>
      <c r="N101" s="29">
        <v>632.7407259263681</v>
      </c>
      <c r="O101">
        <v>193</v>
      </c>
      <c r="P101">
        <v>60</v>
      </c>
      <c r="Q101" s="29">
        <v>699.79757957743277</v>
      </c>
      <c r="R101">
        <v>867</v>
      </c>
      <c r="S101">
        <v>182</v>
      </c>
      <c r="T101" s="29">
        <v>737.53031339923905</v>
      </c>
      <c r="U101">
        <v>1892</v>
      </c>
      <c r="V101">
        <v>1018</v>
      </c>
      <c r="W101" s="29">
        <v>289.54363809626011</v>
      </c>
      <c r="X101" s="29">
        <v>874.64968758686746</v>
      </c>
      <c r="Y101" s="29">
        <v>562.62368935652148</v>
      </c>
      <c r="Z101" s="29">
        <v>915.2122737217851</v>
      </c>
      <c r="AA101" s="29">
        <v>635.55482452417493</v>
      </c>
      <c r="AB101" s="29">
        <v>1249.0314085660518</v>
      </c>
      <c r="AC101" s="29">
        <v>1072.9483429305669</v>
      </c>
      <c r="AD101" s="29">
        <v>967.61594282689634</v>
      </c>
      <c r="AE101">
        <v>433</v>
      </c>
      <c r="AF101">
        <v>310</v>
      </c>
      <c r="AG101" s="29">
        <v>271.72890549484003</v>
      </c>
      <c r="AH101">
        <v>1500</v>
      </c>
      <c r="AI101" s="29">
        <v>644.54621031369209</v>
      </c>
      <c r="AJ101">
        <v>1603</v>
      </c>
      <c r="AK101" s="9"/>
    </row>
    <row r="102" spans="1:37" x14ac:dyDescent="0.25">
      <c r="A102" s="1">
        <v>44417</v>
      </c>
      <c r="B102" s="3">
        <v>221</v>
      </c>
      <c r="C102">
        <v>15</v>
      </c>
      <c r="D102">
        <v>255</v>
      </c>
      <c r="E102" s="29">
        <v>769.19644687170057</v>
      </c>
      <c r="F102" s="29">
        <v>891.19469620032703</v>
      </c>
      <c r="G102" s="29">
        <v>862.73314341274022</v>
      </c>
      <c r="H102" s="29">
        <v>716.71882216536778</v>
      </c>
      <c r="I102" s="29">
        <v>822.59464078677217</v>
      </c>
      <c r="J102" s="29">
        <v>487.72492096255434</v>
      </c>
      <c r="K102" s="29">
        <v>679.84244794475171</v>
      </c>
      <c r="L102" s="29">
        <v>461.79357177543591</v>
      </c>
      <c r="M102" s="29">
        <v>568.30450350247997</v>
      </c>
      <c r="N102" s="29">
        <v>682.89385523589465</v>
      </c>
      <c r="O102" s="29">
        <v>451.7497285250239</v>
      </c>
      <c r="P102" s="29">
        <v>655.91442751268062</v>
      </c>
      <c r="Q102" s="29">
        <v>755.26585759565774</v>
      </c>
      <c r="R102" s="29">
        <v>975.3810858989234</v>
      </c>
      <c r="S102" s="29">
        <v>470.49200440894037</v>
      </c>
      <c r="T102" s="29">
        <v>795.98941309395241</v>
      </c>
      <c r="U102">
        <v>492</v>
      </c>
      <c r="V102">
        <v>885</v>
      </c>
      <c r="W102" s="29">
        <v>312.49382752973469</v>
      </c>
      <c r="X102" s="29">
        <v>943.97732382864569</v>
      </c>
      <c r="Y102" s="29">
        <v>607.21910970628994</v>
      </c>
      <c r="Z102" s="29">
        <v>987.75503512344858</v>
      </c>
      <c r="AA102" s="29">
        <v>685.93100862588358</v>
      </c>
      <c r="AB102" s="29">
        <v>1348.0337821754374</v>
      </c>
      <c r="AC102" s="29">
        <v>1157.9937885310146</v>
      </c>
      <c r="AD102" s="29">
        <v>1044.3123929123656</v>
      </c>
      <c r="AE102">
        <v>393</v>
      </c>
      <c r="AF102">
        <v>964</v>
      </c>
      <c r="AG102" s="29">
        <v>293.26704011484367</v>
      </c>
      <c r="AH102">
        <v>1206</v>
      </c>
      <c r="AI102" s="29">
        <v>695.63508148576784</v>
      </c>
      <c r="AJ102">
        <v>2353</v>
      </c>
      <c r="AK102" s="9"/>
    </row>
    <row r="103" spans="1:37" x14ac:dyDescent="0.25">
      <c r="A103" s="1">
        <v>44418</v>
      </c>
      <c r="B103" s="3">
        <v>222</v>
      </c>
      <c r="C103">
        <v>44</v>
      </c>
      <c r="D103">
        <v>242</v>
      </c>
      <c r="E103" s="29">
        <v>525.95926034345769</v>
      </c>
      <c r="F103" s="29">
        <v>609.3789241251294</v>
      </c>
      <c r="G103" s="29">
        <v>589.91755334883976</v>
      </c>
      <c r="H103" s="29">
        <v>490.07623879889707</v>
      </c>
      <c r="I103" s="29">
        <v>562.47174644439087</v>
      </c>
      <c r="J103" s="29">
        <v>333.49535053605462</v>
      </c>
      <c r="K103" s="29">
        <v>464.8610020566</v>
      </c>
      <c r="L103" s="29">
        <v>315.76407617353419</v>
      </c>
      <c r="M103" s="29">
        <v>388.59385990107927</v>
      </c>
      <c r="N103" s="29">
        <v>466.94748585199727</v>
      </c>
      <c r="O103" s="29">
        <v>308.89632166366181</v>
      </c>
      <c r="P103" s="29">
        <v>448.49955891799578</v>
      </c>
      <c r="Q103" s="29">
        <v>516.43383616673611</v>
      </c>
      <c r="R103" s="29">
        <v>666.9436872452211</v>
      </c>
      <c r="S103" s="29">
        <v>321.71186911083441</v>
      </c>
      <c r="T103" s="29">
        <v>544.27968908972139</v>
      </c>
      <c r="U103">
        <v>410</v>
      </c>
      <c r="V103">
        <v>1017</v>
      </c>
      <c r="W103" s="29">
        <v>213.67626314179032</v>
      </c>
      <c r="X103" s="29">
        <v>645.4704998200491</v>
      </c>
      <c r="Y103" s="29">
        <v>415.20279391113678</v>
      </c>
      <c r="Z103" s="29">
        <v>675.40471590466564</v>
      </c>
      <c r="AA103" s="29">
        <v>469.02422314989713</v>
      </c>
      <c r="AB103" s="29">
        <v>921.75523414705629</v>
      </c>
      <c r="AC103" s="29">
        <v>791.8101532780172</v>
      </c>
      <c r="AD103" s="29">
        <v>714.07736733291767</v>
      </c>
      <c r="AE103">
        <v>459</v>
      </c>
      <c r="AF103">
        <v>848</v>
      </c>
      <c r="AG103" s="29">
        <v>200.52941758807569</v>
      </c>
      <c r="AH103">
        <v>576</v>
      </c>
      <c r="AI103" s="29">
        <v>475.65965029534487</v>
      </c>
      <c r="AJ103" s="29">
        <v>891.63204728756079</v>
      </c>
      <c r="AK103" s="9"/>
    </row>
    <row r="104" spans="1:37" x14ac:dyDescent="0.25">
      <c r="A104" s="1">
        <v>44419</v>
      </c>
      <c r="B104" s="3">
        <v>223</v>
      </c>
      <c r="C104">
        <v>64</v>
      </c>
      <c r="D104">
        <v>213</v>
      </c>
      <c r="E104" s="29">
        <v>303.10594005387554</v>
      </c>
      <c r="F104" s="29">
        <v>351.1799973354693</v>
      </c>
      <c r="G104" s="29">
        <v>339.9645714866694</v>
      </c>
      <c r="H104" s="29">
        <v>282.42685367349003</v>
      </c>
      <c r="I104" s="29">
        <v>324.14778161428171</v>
      </c>
      <c r="J104" s="29">
        <v>192.19059221782871</v>
      </c>
      <c r="K104" s="29">
        <v>267.8955228030307</v>
      </c>
      <c r="L104" s="29">
        <v>181.9722065191192</v>
      </c>
      <c r="M104" s="29">
        <v>223.94340414810983</v>
      </c>
      <c r="N104" s="29">
        <v>269.09794603219672</v>
      </c>
      <c r="O104" s="29">
        <v>178.01437680926267</v>
      </c>
      <c r="P104" s="29">
        <v>258.46655942686442</v>
      </c>
      <c r="Q104" s="29">
        <v>297.61651745581219</v>
      </c>
      <c r="R104" s="29">
        <v>384.3540907590567</v>
      </c>
      <c r="S104" s="29">
        <v>185.39987003885136</v>
      </c>
      <c r="T104" s="29">
        <v>313.66385051607421</v>
      </c>
      <c r="U104">
        <v>505</v>
      </c>
      <c r="V104">
        <v>330</v>
      </c>
      <c r="W104" s="29">
        <v>123.13985034612114</v>
      </c>
      <c r="X104" s="29">
        <v>371.97927173567263</v>
      </c>
      <c r="Y104" s="29">
        <v>239.27791114349503</v>
      </c>
      <c r="Z104" s="29">
        <v>389.23011108816326</v>
      </c>
      <c r="AA104" s="29">
        <v>270.29475243618657</v>
      </c>
      <c r="AB104" s="29">
        <v>531.19986244493055</v>
      </c>
      <c r="AC104" s="29">
        <v>456.31359489163367</v>
      </c>
      <c r="AD104" s="29">
        <v>411.51683793079235</v>
      </c>
      <c r="AE104">
        <v>272</v>
      </c>
      <c r="AF104" s="29">
        <v>383.21685577835683</v>
      </c>
      <c r="AG104" s="29">
        <v>115.56343277785969</v>
      </c>
      <c r="AH104" s="29">
        <v>305.12798653733807</v>
      </c>
      <c r="AI104" s="29">
        <v>274.11869382164758</v>
      </c>
      <c r="AJ104" s="29">
        <v>513.84012080960395</v>
      </c>
      <c r="AK104" s="9"/>
    </row>
    <row r="105" spans="1:37" x14ac:dyDescent="0.25">
      <c r="A105" s="1">
        <v>44420</v>
      </c>
      <c r="B105" s="3">
        <v>224</v>
      </c>
      <c r="C105">
        <v>81</v>
      </c>
      <c r="D105">
        <v>67</v>
      </c>
      <c r="E105" s="29">
        <v>870.99737506824795</v>
      </c>
      <c r="F105" s="29">
        <v>1009.1417403476652</v>
      </c>
      <c r="G105" s="29">
        <v>976.91338324971991</v>
      </c>
      <c r="H105" s="29">
        <v>811.57448829509065</v>
      </c>
      <c r="I105" s="29">
        <v>931.46266572704542</v>
      </c>
      <c r="J105" s="29">
        <v>552.27390563451456</v>
      </c>
      <c r="K105" s="29">
        <v>769.8176324507441</v>
      </c>
      <c r="L105" s="29">
        <v>522.91061727592592</v>
      </c>
      <c r="M105" s="29">
        <v>643.51796319873938</v>
      </c>
      <c r="N105" s="29">
        <v>773.27288468420625</v>
      </c>
      <c r="O105" s="29">
        <v>511.5375003794839</v>
      </c>
      <c r="P105" s="29">
        <v>742.72280762229195</v>
      </c>
      <c r="Q105" s="29">
        <v>855.2231125361734</v>
      </c>
      <c r="R105" s="29">
        <v>1104.4699555823295</v>
      </c>
      <c r="S105" s="29">
        <v>532.76026234660299</v>
      </c>
      <c r="T105" s="29">
        <v>901.33631298974842</v>
      </c>
      <c r="U105">
        <v>2114</v>
      </c>
      <c r="V105">
        <v>1032</v>
      </c>
      <c r="W105" s="29">
        <v>353.8514830780486</v>
      </c>
      <c r="X105" s="29">
        <v>1068.9099963009064</v>
      </c>
      <c r="Y105" s="29">
        <v>687.58280514360831</v>
      </c>
      <c r="Z105" s="29">
        <v>1118.4815612498187</v>
      </c>
      <c r="AA105" s="29">
        <v>776.7119965546367</v>
      </c>
      <c r="AB105" s="29">
        <v>1526.4421599401492</v>
      </c>
      <c r="AC105" s="29">
        <v>1311.2509219986721</v>
      </c>
      <c r="AD105" s="29">
        <v>1182.5241219975171</v>
      </c>
      <c r="AE105" s="29">
        <v>683.02653695002368</v>
      </c>
      <c r="AF105" s="29">
        <v>1101.2020266112722</v>
      </c>
      <c r="AG105" s="29">
        <v>332.08008587894687</v>
      </c>
      <c r="AH105" s="29">
        <v>876.80787544765838</v>
      </c>
      <c r="AI105" s="29">
        <v>787.70037543194701</v>
      </c>
      <c r="AJ105" s="29">
        <v>1476.5576562140536</v>
      </c>
      <c r="AK105" s="9"/>
    </row>
    <row r="106" spans="1:37" x14ac:dyDescent="0.25">
      <c r="A106" s="1">
        <v>44421</v>
      </c>
      <c r="B106" s="3">
        <v>225</v>
      </c>
      <c r="C106">
        <v>56</v>
      </c>
      <c r="D106">
        <v>332</v>
      </c>
      <c r="E106" s="29">
        <v>1175.3440595566485</v>
      </c>
      <c r="F106" s="29">
        <v>1361.75927014171</v>
      </c>
      <c r="G106" s="29">
        <v>1318.269577579342</v>
      </c>
      <c r="H106" s="29">
        <v>1095.1574379091651</v>
      </c>
      <c r="I106" s="29">
        <v>1256.9373251845725</v>
      </c>
      <c r="J106" s="29">
        <v>745.25121753071176</v>
      </c>
      <c r="K106" s="29">
        <v>1038.8097681373984</v>
      </c>
      <c r="L106" s="29">
        <v>705.62771517674128</v>
      </c>
      <c r="M106" s="29">
        <v>868.37806509388281</v>
      </c>
      <c r="N106" s="29">
        <v>1043.4723656412609</v>
      </c>
      <c r="O106" s="29">
        <v>690.28056745217737</v>
      </c>
      <c r="P106" s="29">
        <v>1002.2473830850182</v>
      </c>
      <c r="Q106" s="29">
        <v>1154.057903832542</v>
      </c>
      <c r="R106" s="29">
        <v>1490.3973747920047</v>
      </c>
      <c r="S106" s="29">
        <v>718.91905468467655</v>
      </c>
      <c r="T106" s="29">
        <v>1216.2841260596758</v>
      </c>
      <c r="U106">
        <v>3801</v>
      </c>
      <c r="V106">
        <v>256</v>
      </c>
      <c r="W106" s="29">
        <v>477.49539838566244</v>
      </c>
      <c r="X106" s="29">
        <v>1442.4119409711141</v>
      </c>
      <c r="Y106" s="29">
        <v>927.84018484037165</v>
      </c>
      <c r="Z106" s="29">
        <v>1509.3049604604739</v>
      </c>
      <c r="AA106" s="29">
        <v>1048.1131829648737</v>
      </c>
      <c r="AB106" s="29">
        <v>2059.8164544431634</v>
      </c>
      <c r="AC106" s="29">
        <v>1769.4324068869573</v>
      </c>
      <c r="AD106" s="29">
        <v>1595.7254773164343</v>
      </c>
      <c r="AE106" s="29">
        <v>921.69185086327741</v>
      </c>
      <c r="AF106" s="29">
        <v>1485.9875556430943</v>
      </c>
      <c r="AG106" s="29">
        <v>448.11657004623441</v>
      </c>
      <c r="AH106" s="29">
        <v>1183.1848835354656</v>
      </c>
      <c r="AI106" s="29">
        <v>1062.9411562829036</v>
      </c>
      <c r="AJ106" s="29">
        <v>1992.5011481096205</v>
      </c>
      <c r="AK106" s="9"/>
    </row>
    <row r="107" spans="1:37" x14ac:dyDescent="0.25">
      <c r="A107" s="1">
        <v>44422</v>
      </c>
      <c r="B107" s="3">
        <v>226</v>
      </c>
      <c r="C107">
        <v>123</v>
      </c>
      <c r="D107">
        <v>174</v>
      </c>
      <c r="E107" s="29">
        <v>308.68525003298851</v>
      </c>
      <c r="F107" s="29">
        <v>357.64421266317413</v>
      </c>
      <c r="G107" s="29">
        <v>346.22234302995508</v>
      </c>
      <c r="H107" s="29">
        <v>287.62552105303649</v>
      </c>
      <c r="I107" s="29">
        <v>330.11441147445515</v>
      </c>
      <c r="J107" s="29">
        <v>195.72826913995854</v>
      </c>
      <c r="K107" s="29">
        <v>272.82671010846235</v>
      </c>
      <c r="L107" s="29">
        <v>185.32179230294699</v>
      </c>
      <c r="M107" s="29">
        <v>228.06555915886213</v>
      </c>
      <c r="N107" s="29">
        <v>274.0512664965625</v>
      </c>
      <c r="O107" s="29">
        <v>181.29111031319911</v>
      </c>
      <c r="P107" s="29">
        <v>263.22418659218965</v>
      </c>
      <c r="Q107" s="29">
        <v>303.09478292832347</v>
      </c>
      <c r="R107" s="29">
        <v>391.42894588686318</v>
      </c>
      <c r="S107" s="29">
        <v>188.81254926558768</v>
      </c>
      <c r="T107" s="29">
        <v>319.43750130999308</v>
      </c>
      <c r="U107">
        <v>614</v>
      </c>
      <c r="V107" s="29">
        <v>256.4078966564357</v>
      </c>
      <c r="W107" s="29">
        <v>125.40650139167981</v>
      </c>
      <c r="X107" s="29">
        <v>378.82634198013631</v>
      </c>
      <c r="Y107" s="29">
        <v>243.68233039490212</v>
      </c>
      <c r="Z107" s="29">
        <v>396.39471974897236</v>
      </c>
      <c r="AA107" s="29">
        <v>275.27010267019949</v>
      </c>
      <c r="AB107" s="29">
        <v>540.977726558585</v>
      </c>
      <c r="AC107" s="29">
        <v>464.71301785754599</v>
      </c>
      <c r="AD107" s="29">
        <v>419.09168123614745</v>
      </c>
      <c r="AE107" s="29">
        <v>242.06756917209663</v>
      </c>
      <c r="AF107" s="29">
        <v>390.27077767654743</v>
      </c>
      <c r="AG107" s="29">
        <v>117.69062373204761</v>
      </c>
      <c r="AH107" s="29">
        <v>310.74451658697575</v>
      </c>
      <c r="AI107" s="29">
        <v>279.16443183636756</v>
      </c>
      <c r="AJ107" s="29">
        <v>523.29844192933649</v>
      </c>
      <c r="AK107" s="9"/>
    </row>
    <row r="108" spans="1:37" x14ac:dyDescent="0.25">
      <c r="A108" s="1">
        <v>44423</v>
      </c>
      <c r="B108" s="3">
        <v>227</v>
      </c>
      <c r="C108">
        <v>98</v>
      </c>
      <c r="D108">
        <v>227</v>
      </c>
      <c r="E108" s="29">
        <v>339.85873302207432</v>
      </c>
      <c r="F108" s="29">
        <v>393.76195971590477</v>
      </c>
      <c r="G108" s="29">
        <v>381.18661916473008</v>
      </c>
      <c r="H108" s="29">
        <v>316.672225703859</v>
      </c>
      <c r="I108" s="29">
        <v>363.45198101965002</v>
      </c>
      <c r="J108" s="29">
        <v>215.49446097408543</v>
      </c>
      <c r="K108" s="29">
        <v>300.37891354424391</v>
      </c>
      <c r="L108" s="29">
        <v>204.03705563102997</v>
      </c>
      <c r="M108" s="29">
        <v>251.09742682365979</v>
      </c>
      <c r="N108" s="29">
        <v>301.72713534146055</v>
      </c>
      <c r="O108" s="29">
        <v>199.59932342936406</v>
      </c>
      <c r="P108" s="29">
        <v>289.80665109987217</v>
      </c>
      <c r="Q108" s="29">
        <v>333.7036962427315</v>
      </c>
      <c r="R108" s="29">
        <v>430.95854305658526</v>
      </c>
      <c r="S108" s="29">
        <v>207.88033689725211</v>
      </c>
      <c r="T108" s="29">
        <v>351.69683184845638</v>
      </c>
      <c r="U108">
        <v>678</v>
      </c>
      <c r="V108" s="29">
        <v>282.30199818487483</v>
      </c>
      <c r="W108" s="29">
        <v>138.07104379348291</v>
      </c>
      <c r="X108" s="29">
        <v>417.08322832722337</v>
      </c>
      <c r="Y108" s="29">
        <v>268.2913033875983</v>
      </c>
      <c r="Z108" s="29">
        <v>436.42580011881864</v>
      </c>
      <c r="AA108" s="29">
        <v>303.06905925162124</v>
      </c>
      <c r="AB108" s="29">
        <v>595.60994482798424</v>
      </c>
      <c r="AC108" s="29">
        <v>511.64342141728514</v>
      </c>
      <c r="AD108" s="29">
        <v>461.41488065848614</v>
      </c>
      <c r="AE108" s="29">
        <v>266.51347077895406</v>
      </c>
      <c r="AF108" s="29">
        <v>429.68341384149272</v>
      </c>
      <c r="AG108" s="29">
        <v>129.57595565669661</v>
      </c>
      <c r="AH108" s="29">
        <v>342.12596063310059</v>
      </c>
      <c r="AI108" s="29">
        <v>307.35666864093599</v>
      </c>
      <c r="AJ108" s="29">
        <v>576.14526592223308</v>
      </c>
      <c r="AK108" s="9"/>
    </row>
    <row r="109" spans="1:37" x14ac:dyDescent="0.25">
      <c r="A109" s="1">
        <v>44424</v>
      </c>
      <c r="B109" s="3">
        <v>228</v>
      </c>
      <c r="C109">
        <v>50</v>
      </c>
      <c r="D109">
        <v>234</v>
      </c>
      <c r="E109" s="29">
        <v>162.53590968823701</v>
      </c>
      <c r="F109" s="29">
        <v>188.31488528769378</v>
      </c>
      <c r="G109" s="29">
        <v>182.30078525875936</v>
      </c>
      <c r="H109" s="29">
        <v>151.44706690379144</v>
      </c>
      <c r="I109" s="29">
        <v>173.8192743726554</v>
      </c>
      <c r="J109" s="29">
        <v>103.05925622627157</v>
      </c>
      <c r="K109" s="29">
        <v>143.65486368421031</v>
      </c>
      <c r="L109" s="29">
        <v>97.579803679834185</v>
      </c>
      <c r="M109" s="29">
        <v>120.08621442900362</v>
      </c>
      <c r="N109" s="29">
        <v>144.29964469178077</v>
      </c>
      <c r="O109" s="29">
        <v>95.457478224448849</v>
      </c>
      <c r="P109" s="29">
        <v>138.59872674600786</v>
      </c>
      <c r="Q109" s="29">
        <v>159.59229104702521</v>
      </c>
      <c r="R109" s="29">
        <v>206.10398388482349</v>
      </c>
      <c r="S109" s="29">
        <v>99.417835650669957</v>
      </c>
      <c r="T109" s="29">
        <v>168.19742718074042</v>
      </c>
      <c r="U109" s="29">
        <v>195.68023648606575</v>
      </c>
      <c r="V109" s="29">
        <v>135.00966026099459</v>
      </c>
      <c r="W109" s="29">
        <v>66.031855368710424</v>
      </c>
      <c r="X109" s="29">
        <v>199.46817705545067</v>
      </c>
      <c r="Y109" s="29">
        <v>128.30910852302003</v>
      </c>
      <c r="Z109" s="29">
        <v>208.71867497254041</v>
      </c>
      <c r="AA109" s="29">
        <v>144.94141376373673</v>
      </c>
      <c r="AB109" s="29">
        <v>284.8477758446661</v>
      </c>
      <c r="AC109" s="29">
        <v>244.69116387644021</v>
      </c>
      <c r="AD109" s="29">
        <v>220.66959028913706</v>
      </c>
      <c r="AE109" s="29">
        <v>127.45886807857839</v>
      </c>
      <c r="AF109" s="29">
        <v>205.49415907694441</v>
      </c>
      <c r="AG109" s="29">
        <v>61.969117695779232</v>
      </c>
      <c r="AH109" s="29">
        <v>163.62020109218841</v>
      </c>
      <c r="AI109" s="29">
        <v>146.9919436601929</v>
      </c>
      <c r="AJ109" s="29">
        <v>275.53888075066021</v>
      </c>
      <c r="AK109" s="9"/>
    </row>
    <row r="110" spans="1:37" x14ac:dyDescent="0.25">
      <c r="A110" s="1">
        <v>44425</v>
      </c>
      <c r="B110" s="3">
        <v>229</v>
      </c>
      <c r="C110">
        <v>38</v>
      </c>
      <c r="D110">
        <v>11</v>
      </c>
      <c r="E110" s="29">
        <v>28.043167516616926</v>
      </c>
      <c r="F110" s="29">
        <v>32.490948517929262</v>
      </c>
      <c r="G110" s="29">
        <v>31.453304498853193</v>
      </c>
      <c r="H110" s="29">
        <v>26.129951684090557</v>
      </c>
      <c r="I110" s="29">
        <v>29.989945226251653</v>
      </c>
      <c r="J110" s="29">
        <v>17.781350546072385</v>
      </c>
      <c r="K110" s="29">
        <v>24.785522255360853</v>
      </c>
      <c r="L110" s="29">
        <v>16.835952043342555</v>
      </c>
      <c r="M110" s="29">
        <v>20.719100376823931</v>
      </c>
      <c r="N110" s="29">
        <v>24.896769682723392</v>
      </c>
      <c r="O110" s="29">
        <v>16.469776172519282</v>
      </c>
      <c r="P110" s="29">
        <v>23.913160600530766</v>
      </c>
      <c r="Q110" s="29">
        <v>27.535289652464961</v>
      </c>
      <c r="R110" s="29">
        <v>35.560194402644228</v>
      </c>
      <c r="S110" s="29">
        <v>17.153077277747304</v>
      </c>
      <c r="T110" s="29">
        <v>29.019978633281365</v>
      </c>
      <c r="U110" s="29">
        <v>33.761730943000536</v>
      </c>
      <c r="V110" s="29">
        <v>23.293920256286079</v>
      </c>
      <c r="W110" s="29">
        <v>11.392820116426439</v>
      </c>
      <c r="X110" s="29">
        <v>34.415284069408322</v>
      </c>
      <c r="Y110" s="29">
        <v>22.137839146565828</v>
      </c>
      <c r="Z110" s="29">
        <v>36.011320681863239</v>
      </c>
      <c r="AA110" s="29">
        <v>25.007497445138789</v>
      </c>
      <c r="AB110" s="29">
        <v>49.146271184441687</v>
      </c>
      <c r="AC110" s="29">
        <v>42.217841654716267</v>
      </c>
      <c r="AD110" s="29">
        <v>38.073274380852787</v>
      </c>
      <c r="AE110" s="29">
        <v>21.99114273185619</v>
      </c>
      <c r="AF110" s="29">
        <v>35.45497815058156</v>
      </c>
      <c r="AG110" s="29">
        <v>10.691854813702966</v>
      </c>
      <c r="AH110" s="29">
        <v>28.230245963074584</v>
      </c>
      <c r="AI110" s="29">
        <v>25.361286054034586</v>
      </c>
      <c r="AJ110" s="29">
        <v>47.540159002730903</v>
      </c>
      <c r="AK110" s="9"/>
    </row>
    <row r="111" spans="1:37" x14ac:dyDescent="0.25">
      <c r="A111" s="1">
        <v>44426</v>
      </c>
      <c r="B111" s="3">
        <v>230</v>
      </c>
      <c r="C111">
        <v>30</v>
      </c>
      <c r="D111" s="29">
        <v>53.781435209864171</v>
      </c>
      <c r="E111" s="29">
        <v>47.948905484020614</v>
      </c>
      <c r="F111" s="29">
        <v>55.55383213431071</v>
      </c>
      <c r="G111" s="29">
        <v>53.779642613153754</v>
      </c>
      <c r="H111" s="29">
        <v>44.677641548287305</v>
      </c>
      <c r="I111" s="29">
        <v>51.277554585169426</v>
      </c>
      <c r="J111" s="29">
        <v>30.402995627883282</v>
      </c>
      <c r="K111" s="29">
        <v>42.378902729450004</v>
      </c>
      <c r="L111" s="29">
        <v>28.786529770288865</v>
      </c>
      <c r="M111" s="29">
        <v>35.426033440628146</v>
      </c>
      <c r="N111" s="29">
        <v>42.569116409588425</v>
      </c>
      <c r="O111" s="29">
        <v>28.160433193735614</v>
      </c>
      <c r="P111" s="29">
        <v>40.887317159256803</v>
      </c>
      <c r="Q111" s="29">
        <v>47.080523591266996</v>
      </c>
      <c r="R111" s="29">
        <v>60.801705519060633</v>
      </c>
      <c r="S111" s="29">
        <v>29.328758498416416</v>
      </c>
      <c r="T111" s="29">
        <v>49.619081855756377</v>
      </c>
      <c r="U111" s="29">
        <v>57.72664803437646</v>
      </c>
      <c r="V111" s="29">
        <v>39.828524756373341</v>
      </c>
      <c r="W111" s="29">
        <v>19.47972746433641</v>
      </c>
      <c r="X111" s="29">
        <v>58.844109531064085</v>
      </c>
      <c r="Y111" s="29">
        <v>37.85182855217375</v>
      </c>
      <c r="Z111" s="29">
        <v>61.573052747561796</v>
      </c>
      <c r="AA111" s="29">
        <v>42.758441817229702</v>
      </c>
      <c r="AB111" s="29">
        <v>84.031518303406486</v>
      </c>
      <c r="AC111" s="29">
        <v>72.185117030922214</v>
      </c>
      <c r="AD111" s="29">
        <v>65.098632747313076</v>
      </c>
      <c r="AE111" s="29">
        <v>37.601003548459595</v>
      </c>
      <c r="AF111" s="29">
        <v>60.621804721879265</v>
      </c>
      <c r="AG111" s="29">
        <v>18.281199667708041</v>
      </c>
      <c r="AH111" s="29">
        <v>48.26877772240843</v>
      </c>
      <c r="AI111" s="29">
        <v>43.363358632661814</v>
      </c>
      <c r="AJ111" s="29">
        <v>81.285348150950227</v>
      </c>
      <c r="AK111" s="9"/>
    </row>
    <row r="112" spans="1:37" x14ac:dyDescent="0.25">
      <c r="A112" s="1">
        <v>44427</v>
      </c>
      <c r="B112" s="3">
        <v>231</v>
      </c>
      <c r="C112">
        <v>19</v>
      </c>
      <c r="D112" s="29">
        <v>34.061575580492061</v>
      </c>
      <c r="E112" s="29">
        <v>30.367640093198499</v>
      </c>
      <c r="F112" s="29">
        <v>35.184093631052903</v>
      </c>
      <c r="G112" s="29">
        <v>34.060440269448165</v>
      </c>
      <c r="H112" s="29">
        <v>28.295839603918179</v>
      </c>
      <c r="I112" s="29">
        <v>32.475784520939229</v>
      </c>
      <c r="J112" s="29">
        <v>19.255230534899585</v>
      </c>
      <c r="K112" s="29">
        <v>26.83997168767706</v>
      </c>
      <c r="L112" s="29">
        <v>18.231468826703523</v>
      </c>
      <c r="M112" s="29">
        <v>22.436487811533592</v>
      </c>
      <c r="N112" s="29">
        <v>26.96044035168979</v>
      </c>
      <c r="O112" s="29">
        <v>17.834940995562999</v>
      </c>
      <c r="P112" s="29">
        <v>25.895300828169063</v>
      </c>
      <c r="Q112" s="29">
        <v>29.817664895866571</v>
      </c>
      <c r="R112" s="29">
        <v>38.507746770364086</v>
      </c>
      <c r="S112" s="29">
        <v>18.574880354193031</v>
      </c>
      <c r="T112" s="29">
        <v>31.425418461100865</v>
      </c>
      <c r="U112" s="29">
        <v>36.560210366537476</v>
      </c>
      <c r="V112" s="29">
        <v>25.224732307631868</v>
      </c>
      <c r="W112" s="29">
        <v>12.337160708801807</v>
      </c>
      <c r="X112" s="29">
        <v>37.267935980202026</v>
      </c>
      <c r="Y112" s="29">
        <v>23.972824713632487</v>
      </c>
      <c r="Z112" s="29">
        <v>38.996266681525249</v>
      </c>
      <c r="AA112" s="29">
        <v>27.080346443596728</v>
      </c>
      <c r="AB112" s="29">
        <v>53.219961512438417</v>
      </c>
      <c r="AC112" s="29">
        <v>45.717240717892729</v>
      </c>
      <c r="AD112" s="29">
        <v>41.229134011750595</v>
      </c>
      <c r="AE112" s="29">
        <v>23.813968878507612</v>
      </c>
      <c r="AF112" s="29">
        <v>38.393809600014741</v>
      </c>
      <c r="AG112" s="29">
        <v>11.578093105647671</v>
      </c>
      <c r="AH112" s="29">
        <v>30.570225845409116</v>
      </c>
      <c r="AI112" s="29">
        <v>27.463460426565785</v>
      </c>
      <c r="AJ112" s="29">
        <v>51.480720419300518</v>
      </c>
      <c r="AK112" s="9"/>
    </row>
    <row r="113" spans="1:37" x14ac:dyDescent="0.25">
      <c r="A113" s="1">
        <v>44428</v>
      </c>
      <c r="B113" s="3">
        <v>232</v>
      </c>
      <c r="C113">
        <v>28</v>
      </c>
      <c r="D113" s="29">
        <v>50.19600619491144</v>
      </c>
      <c r="E113" s="29">
        <v>44.752311784229484</v>
      </c>
      <c r="F113" s="29">
        <v>51.850243324365771</v>
      </c>
      <c r="G113" s="29">
        <v>50.194333104652216</v>
      </c>
      <c r="H113" s="29">
        <v>41.699132110939871</v>
      </c>
      <c r="I113" s="29">
        <v>47.859050945246935</v>
      </c>
      <c r="J113" s="29">
        <v>28.376129252151227</v>
      </c>
      <c r="K113" s="29">
        <v>39.55364254673497</v>
      </c>
      <c r="L113" s="29">
        <v>26.867427785092708</v>
      </c>
      <c r="M113" s="29">
        <v>33.064297877292226</v>
      </c>
      <c r="N113" s="29">
        <v>39.731175314862782</v>
      </c>
      <c r="O113" s="29">
        <v>26.28307098032208</v>
      </c>
      <c r="P113" s="29">
        <v>38.161496014584273</v>
      </c>
      <c r="Q113" s="29">
        <v>43.941822017685404</v>
      </c>
      <c r="R113" s="29">
        <v>56.748258483385733</v>
      </c>
      <c r="S113" s="29">
        <v>27.373507931339162</v>
      </c>
      <c r="T113" s="29">
        <v>46.311143064500463</v>
      </c>
      <c r="U113" s="29">
        <v>53.8782048310715</v>
      </c>
      <c r="V113" s="29">
        <v>37.173289771916764</v>
      </c>
      <c r="W113" s="29">
        <v>18.181078966372606</v>
      </c>
      <c r="X113" s="29">
        <v>54.921168894630085</v>
      </c>
      <c r="Y113" s="29">
        <v>35.328373314700421</v>
      </c>
      <c r="Z113" s="29">
        <v>57.468182563316233</v>
      </c>
      <c r="AA113" s="29">
        <v>39.907879028668802</v>
      </c>
      <c r="AB113" s="29">
        <v>78.429417081717219</v>
      </c>
      <c r="AC113" s="29">
        <v>67.372775894273602</v>
      </c>
      <c r="AD113" s="29">
        <v>60.758723896363364</v>
      </c>
      <c r="AE113" s="29">
        <v>35.094269977910884</v>
      </c>
      <c r="AF113" s="29">
        <v>56.580351072705369</v>
      </c>
      <c r="AG113" s="29">
        <v>17.062453022878096</v>
      </c>
      <c r="AH113" s="29">
        <v>45.050859206747631</v>
      </c>
      <c r="AI113" s="29">
        <v>40.472468056402995</v>
      </c>
      <c r="AJ113" s="29">
        <v>75.866324939487512</v>
      </c>
      <c r="AK113" s="9"/>
    </row>
    <row r="114" spans="1:37" x14ac:dyDescent="0.25">
      <c r="A114" s="1">
        <v>44429</v>
      </c>
      <c r="B114" s="3">
        <v>233</v>
      </c>
      <c r="C114">
        <v>9</v>
      </c>
      <c r="D114" s="29">
        <v>16.134430517404851</v>
      </c>
      <c r="E114" s="29">
        <v>14.384671604640431</v>
      </c>
      <c r="F114" s="29">
        <v>16.666149593358305</v>
      </c>
      <c r="G114" s="29">
        <v>16.133892738570772</v>
      </c>
      <c r="H114" s="29">
        <v>13.40329242683223</v>
      </c>
      <c r="I114" s="29">
        <v>15.383266332389494</v>
      </c>
      <c r="J114" s="29">
        <v>9.1208986627935023</v>
      </c>
      <c r="K114" s="29">
        <v>12.713670783228256</v>
      </c>
      <c r="L114" s="29">
        <v>8.6359589069175069</v>
      </c>
      <c r="M114" s="29">
        <v>10.627810002470916</v>
      </c>
      <c r="N114" s="29">
        <v>12.770734887204672</v>
      </c>
      <c r="O114" s="29">
        <v>8.4481299345394429</v>
      </c>
      <c r="P114" s="29">
        <v>12.266195113573186</v>
      </c>
      <c r="Q114" s="29">
        <v>14.124157038041393</v>
      </c>
      <c r="R114" s="29">
        <v>18.240511604991209</v>
      </c>
      <c r="S114" s="29">
        <v>8.7986275250736998</v>
      </c>
      <c r="T114" s="29">
        <v>14.88572451541069</v>
      </c>
      <c r="U114" s="29">
        <v>17.317994362314632</v>
      </c>
      <c r="V114" s="29">
        <v>11.948557393828285</v>
      </c>
      <c r="W114" s="29">
        <v>5.8439182231278428</v>
      </c>
      <c r="X114" s="29">
        <v>17.653232810535112</v>
      </c>
      <c r="Y114" s="29">
        <v>11.355548534300928</v>
      </c>
      <c r="Z114" s="29">
        <v>18.471915773347867</v>
      </c>
      <c r="AA114" s="29">
        <v>12.827532509845373</v>
      </c>
      <c r="AB114" s="29">
        <v>25.209455421746572</v>
      </c>
      <c r="AC114" s="29">
        <v>21.655535049873951</v>
      </c>
      <c r="AD114" s="29">
        <v>19.529589770709336</v>
      </c>
      <c r="AE114" s="29">
        <v>11.280301033673988</v>
      </c>
      <c r="AF114" s="29">
        <v>18.18654136687864</v>
      </c>
      <c r="AG114" s="29">
        <v>5.484359885336092</v>
      </c>
      <c r="AH114" s="29">
        <v>14.480633277227144</v>
      </c>
      <c r="AI114" s="29">
        <v>13.009007554355145</v>
      </c>
      <c r="AJ114" s="29">
        <v>24.385604378979711</v>
      </c>
      <c r="AK114" s="9"/>
    </row>
    <row r="116" spans="1:37" s="12" customFormat="1" x14ac:dyDescent="0.25"/>
    <row r="117" spans="1:37" s="9" customFormat="1" x14ac:dyDescent="0.25">
      <c r="B117" s="13" t="s">
        <v>7</v>
      </c>
      <c r="C117" s="9">
        <f t="shared" ref="C117:AJ117" si="0">SUM(C2:C114)</f>
        <v>47159.784882659173</v>
      </c>
      <c r="D117" s="9">
        <f t="shared" si="0"/>
        <v>84544.076297634805</v>
      </c>
      <c r="E117" s="9">
        <f t="shared" si="0"/>
        <v>75375.376376595348</v>
      </c>
      <c r="F117" s="9">
        <f t="shared" si="0"/>
        <v>87330.272941464689</v>
      </c>
      <c r="G117" s="9">
        <f t="shared" si="0"/>
        <v>84541.258168495653</v>
      </c>
      <c r="H117" s="9">
        <f t="shared" si="0"/>
        <v>70232.969999512847</v>
      </c>
      <c r="I117" s="9">
        <f t="shared" si="0"/>
        <v>80607.991504367557</v>
      </c>
      <c r="J117" s="9">
        <f t="shared" si="0"/>
        <v>47793.316824689064</v>
      </c>
      <c r="K117" s="9">
        <f t="shared" si="0"/>
        <v>66619.36700172261</v>
      </c>
      <c r="L117" s="9">
        <f t="shared" si="0"/>
        <v>45252.242677910843</v>
      </c>
      <c r="M117" s="9">
        <f t="shared" si="0"/>
        <v>55689.500415883856</v>
      </c>
      <c r="N117" s="9">
        <f t="shared" si="0"/>
        <v>66918.381608411946</v>
      </c>
      <c r="O117" s="9">
        <f t="shared" si="0"/>
        <v>44268.022758073297</v>
      </c>
      <c r="P117" s="9">
        <f t="shared" si="0"/>
        <v>64274.603770719033</v>
      </c>
      <c r="Q117" s="9">
        <f t="shared" si="0"/>
        <v>74010.285034577755</v>
      </c>
      <c r="R117" s="9">
        <f t="shared" si="0"/>
        <v>95579.89608388624</v>
      </c>
      <c r="S117" s="9">
        <f t="shared" si="0"/>
        <v>46104.622633990177</v>
      </c>
      <c r="T117" s="9">
        <f t="shared" si="0"/>
        <v>78000.882411264742</v>
      </c>
      <c r="U117" s="9">
        <f t="shared" si="0"/>
        <v>90745.925025023374</v>
      </c>
      <c r="V117" s="9">
        <f t="shared" si="0"/>
        <v>62610.188579588343</v>
      </c>
      <c r="W117" s="9">
        <f t="shared" si="0"/>
        <v>30622.008150392259</v>
      </c>
      <c r="X117" s="9">
        <f t="shared" si="0"/>
        <v>92502.567274900386</v>
      </c>
      <c r="Y117" s="9">
        <f t="shared" si="0"/>
        <v>59502.834579107417</v>
      </c>
      <c r="Z117" s="9">
        <f t="shared" si="0"/>
        <v>96792.448590836313</v>
      </c>
      <c r="AA117" s="9">
        <f t="shared" si="0"/>
        <v>67215.999441576831</v>
      </c>
      <c r="AB117" s="9">
        <f t="shared" si="0"/>
        <v>132097.01385482549</v>
      </c>
      <c r="AC117" s="9">
        <f t="shared" si="0"/>
        <v>113474.54607590949</v>
      </c>
      <c r="AD117" s="9">
        <f t="shared" si="0"/>
        <v>102334.63764730768</v>
      </c>
      <c r="AE117" s="9">
        <f t="shared" si="0"/>
        <v>59108.53898201335</v>
      </c>
      <c r="AF117" s="9">
        <f t="shared" si="0"/>
        <v>95297.092273539776</v>
      </c>
      <c r="AG117" s="9">
        <f t="shared" si="0"/>
        <v>28737.929845255483</v>
      </c>
      <c r="AH117" s="9">
        <f t="shared" si="0"/>
        <v>75878.212165847581</v>
      </c>
      <c r="AI117" s="9">
        <f t="shared" si="0"/>
        <v>68166.924458352296</v>
      </c>
      <c r="AJ117" s="9">
        <f t="shared" si="0"/>
        <v>127780.05108136064</v>
      </c>
    </row>
    <row r="118" spans="1:37" s="9" customFormat="1" x14ac:dyDescent="0.25">
      <c r="B118" s="13" t="s">
        <v>4</v>
      </c>
      <c r="C118" s="9">
        <f>Situk!C116</f>
        <v>46404</v>
      </c>
      <c r="D118" s="9">
        <f>Situk!D116</f>
        <v>84383</v>
      </c>
      <c r="E118" s="9">
        <f>Situk!E116</f>
        <v>61375</v>
      </c>
      <c r="F118" s="9">
        <f>Situk!F116</f>
        <v>69737</v>
      </c>
      <c r="G118" s="9">
        <f>Situk!G116</f>
        <v>76733</v>
      </c>
      <c r="H118" s="9">
        <f>Situk!H116</f>
        <v>62110</v>
      </c>
      <c r="I118" s="9">
        <f>Situk!I116</f>
        <v>72474</v>
      </c>
      <c r="J118" s="9">
        <f>Situk!J116</f>
        <v>42463</v>
      </c>
      <c r="K118" s="9">
        <f>Situk!K116</f>
        <v>61269</v>
      </c>
      <c r="L118" s="9">
        <f>Situk!L116</f>
        <v>42050</v>
      </c>
      <c r="M118" s="9">
        <f>Situk!M116</f>
        <v>50546</v>
      </c>
      <c r="N118" s="9">
        <f>Situk!N116</f>
        <v>61544</v>
      </c>
      <c r="O118" s="9">
        <f>Situk!O116</f>
        <v>41554</v>
      </c>
      <c r="P118" s="9">
        <f>Situk!P116</f>
        <v>60334</v>
      </c>
      <c r="Q118" s="9">
        <f>Situk!Q116</f>
        <v>68773</v>
      </c>
      <c r="R118" s="9">
        <f>Situk!R116</f>
        <v>89720</v>
      </c>
      <c r="S118" s="9">
        <f>Situk!S116</f>
        <v>43278</v>
      </c>
      <c r="T118" s="9">
        <f>Situk!T116</f>
        <v>66476</v>
      </c>
      <c r="U118" s="9">
        <f>Situk!U116</f>
        <v>90351</v>
      </c>
      <c r="V118" s="9">
        <f>Situk!V116</f>
        <v>61799</v>
      </c>
      <c r="W118" s="9">
        <f>Situk!W116</f>
        <v>22520</v>
      </c>
      <c r="X118" s="9">
        <f>Situk!X116</f>
        <v>83959</v>
      </c>
      <c r="Y118" s="9">
        <f>Situk!Y116</f>
        <v>53499</v>
      </c>
      <c r="Z118" s="9">
        <f>Situk!Z116</f>
        <v>89943</v>
      </c>
      <c r="AA118" s="9">
        <f>Situk!AA116</f>
        <v>62459</v>
      </c>
      <c r="AB118" s="9">
        <f>Situk!AB116</f>
        <v>118767</v>
      </c>
      <c r="AC118" s="9">
        <f>Situk!AC116</f>
        <v>102994</v>
      </c>
      <c r="AD118" s="9">
        <f>Situk!AD116</f>
        <v>95093</v>
      </c>
      <c r="AE118" s="9">
        <f>Situk!AE116</f>
        <v>56738</v>
      </c>
      <c r="AF118" s="9">
        <f>Situk!AF116</f>
        <v>91092</v>
      </c>
      <c r="AG118" s="9">
        <f>Situk!AG116</f>
        <v>26704</v>
      </c>
      <c r="AH118" s="9">
        <f>Situk!AH116</f>
        <v>72530</v>
      </c>
      <c r="AI118" s="9">
        <f>Situk!AI116</f>
        <v>63343</v>
      </c>
      <c r="AJ118" s="9">
        <f>Situk!AJ116</f>
        <v>118209</v>
      </c>
    </row>
    <row r="119" spans="1:37" s="9" customFormat="1" x14ac:dyDescent="0.25">
      <c r="B119" s="13" t="s">
        <v>5</v>
      </c>
      <c r="C119" s="9">
        <f t="shared" ref="C119:AJ119" si="1">C117-C118</f>
        <v>755.78488265917258</v>
      </c>
      <c r="D119" s="9">
        <f t="shared" si="1"/>
        <v>161.07629763480509</v>
      </c>
      <c r="E119" s="9">
        <f t="shared" si="1"/>
        <v>14000.376376595348</v>
      </c>
      <c r="F119" s="9">
        <f t="shared" si="1"/>
        <v>17593.272941464689</v>
      </c>
      <c r="G119" s="9">
        <f t="shared" si="1"/>
        <v>7808.2581684956531</v>
      </c>
      <c r="H119" s="9">
        <f t="shared" si="1"/>
        <v>8122.9699995128467</v>
      </c>
      <c r="I119" s="9">
        <f t="shared" si="1"/>
        <v>8133.9915043675574</v>
      </c>
      <c r="J119" s="9">
        <f t="shared" si="1"/>
        <v>5330.3168246890637</v>
      </c>
      <c r="K119" s="9">
        <f t="shared" si="1"/>
        <v>5350.3670017226104</v>
      </c>
      <c r="L119" s="9">
        <f t="shared" si="1"/>
        <v>3202.2426779108428</v>
      </c>
      <c r="M119" s="9">
        <f t="shared" si="1"/>
        <v>5143.5004158838565</v>
      </c>
      <c r="N119" s="9">
        <f t="shared" si="1"/>
        <v>5374.3816084119462</v>
      </c>
      <c r="O119" s="9">
        <f t="shared" si="1"/>
        <v>2714.0227580732972</v>
      </c>
      <c r="P119" s="9">
        <f t="shared" si="1"/>
        <v>3940.6037707190335</v>
      </c>
      <c r="Q119" s="9">
        <f t="shared" si="1"/>
        <v>5237.2850345777551</v>
      </c>
      <c r="R119" s="9">
        <f t="shared" si="1"/>
        <v>5859.8960838862404</v>
      </c>
      <c r="S119" s="9">
        <f t="shared" si="1"/>
        <v>2826.6226339901768</v>
      </c>
      <c r="T119" s="9">
        <f t="shared" si="1"/>
        <v>11524.882411264742</v>
      </c>
      <c r="U119" s="9">
        <f t="shared" si="1"/>
        <v>394.92502502337447</v>
      </c>
      <c r="V119" s="9">
        <f t="shared" si="1"/>
        <v>811.18857958834269</v>
      </c>
      <c r="W119" s="9">
        <f t="shared" si="1"/>
        <v>8102.0081503922593</v>
      </c>
      <c r="X119" s="9">
        <f t="shared" si="1"/>
        <v>8543.5672749003861</v>
      </c>
      <c r="Y119" s="9">
        <f t="shared" si="1"/>
        <v>6003.8345791074171</v>
      </c>
      <c r="Z119" s="9">
        <f t="shared" si="1"/>
        <v>6849.4485908363131</v>
      </c>
      <c r="AA119" s="9">
        <f t="shared" si="1"/>
        <v>4756.9994415768306</v>
      </c>
      <c r="AB119" s="9">
        <f t="shared" si="1"/>
        <v>13330.013854825491</v>
      </c>
      <c r="AC119" s="9">
        <f t="shared" si="1"/>
        <v>10480.546075909486</v>
      </c>
      <c r="AD119" s="9">
        <f t="shared" si="1"/>
        <v>7241.6376473076816</v>
      </c>
      <c r="AE119" s="9">
        <f t="shared" si="1"/>
        <v>2370.5389820133496</v>
      </c>
      <c r="AF119" s="9">
        <f t="shared" si="1"/>
        <v>4205.0922735397762</v>
      </c>
      <c r="AG119" s="9">
        <f t="shared" si="1"/>
        <v>2033.9298452554831</v>
      </c>
      <c r="AH119" s="9">
        <f t="shared" si="1"/>
        <v>3348.2121658475808</v>
      </c>
      <c r="AI119" s="9">
        <f t="shared" si="1"/>
        <v>4823.9244583522959</v>
      </c>
      <c r="AJ119" s="9">
        <f t="shared" si="1"/>
        <v>9571.0510813606379</v>
      </c>
    </row>
    <row r="120" spans="1:37" s="16" customFormat="1" x14ac:dyDescent="0.25">
      <c r="B120" s="14" t="s">
        <v>6</v>
      </c>
      <c r="C120" s="15">
        <f t="shared" ref="C120:AJ120" si="2">C119/C118</f>
        <v>1.6287063241513071E-2</v>
      </c>
      <c r="D120" s="15">
        <f t="shared" si="2"/>
        <v>1.9088714271216368E-3</v>
      </c>
      <c r="E120" s="15">
        <f t="shared" si="2"/>
        <v>0.22811203872253114</v>
      </c>
      <c r="F120" s="15">
        <f t="shared" si="2"/>
        <v>0.25228032380894916</v>
      </c>
      <c r="G120" s="15">
        <f t="shared" si="2"/>
        <v>0.1017588021906566</v>
      </c>
      <c r="H120" s="15">
        <f t="shared" si="2"/>
        <v>0.13078360971683861</v>
      </c>
      <c r="I120" s="15">
        <f t="shared" si="2"/>
        <v>0.11223323542742994</v>
      </c>
      <c r="J120" s="15">
        <f t="shared" si="2"/>
        <v>0.12552850304239135</v>
      </c>
      <c r="K120" s="15">
        <f t="shared" si="2"/>
        <v>8.7325841807808363E-2</v>
      </c>
      <c r="L120" s="15">
        <f t="shared" si="2"/>
        <v>7.6153214694669263E-2</v>
      </c>
      <c r="M120" s="15">
        <f t="shared" si="2"/>
        <v>0.10175880219767848</v>
      </c>
      <c r="N120" s="15">
        <f t="shared" si="2"/>
        <v>8.7325841810931143E-2</v>
      </c>
      <c r="O120" s="15">
        <f t="shared" si="2"/>
        <v>6.5313152959361243E-2</v>
      </c>
      <c r="P120" s="15">
        <f t="shared" si="2"/>
        <v>6.5313152960503759E-2</v>
      </c>
      <c r="Q120" s="15">
        <f t="shared" si="2"/>
        <v>7.6153214700213093E-2</v>
      </c>
      <c r="R120" s="15">
        <f t="shared" si="2"/>
        <v>6.5313152963511367E-2</v>
      </c>
      <c r="S120" s="15">
        <f t="shared" si="2"/>
        <v>6.5313152964327756E-2</v>
      </c>
      <c r="T120" s="15">
        <f t="shared" si="2"/>
        <v>0.17336907171407337</v>
      </c>
      <c r="U120" s="15">
        <f t="shared" si="2"/>
        <v>4.371008898887389E-3</v>
      </c>
      <c r="V120" s="15">
        <f t="shared" si="2"/>
        <v>1.3126241194652707E-2</v>
      </c>
      <c r="W120" s="15">
        <f t="shared" si="2"/>
        <v>0.35976945605649463</v>
      </c>
      <c r="X120" s="15">
        <f t="shared" si="2"/>
        <v>0.10175880221179845</v>
      </c>
      <c r="Y120" s="15">
        <f t="shared" si="2"/>
        <v>0.11222330471798383</v>
      </c>
      <c r="Z120" s="15">
        <f t="shared" si="2"/>
        <v>7.6153214711943265E-2</v>
      </c>
      <c r="AA120" s="15">
        <f t="shared" si="2"/>
        <v>7.6161953306598418E-2</v>
      </c>
      <c r="AB120" s="15">
        <f t="shared" si="2"/>
        <v>0.11223668068424301</v>
      </c>
      <c r="AC120" s="15">
        <f t="shared" si="2"/>
        <v>0.1017588022206098</v>
      </c>
      <c r="AD120" s="15">
        <f t="shared" si="2"/>
        <v>7.61532147193556E-2</v>
      </c>
      <c r="AE120" s="15">
        <f t="shared" si="2"/>
        <v>4.1780446649747074E-2</v>
      </c>
      <c r="AF120" s="15">
        <f t="shared" si="2"/>
        <v>4.6163134781756647E-2</v>
      </c>
      <c r="AG120" s="15">
        <f t="shared" si="2"/>
        <v>7.6165737165049541E-2</v>
      </c>
      <c r="AH120" s="15">
        <f t="shared" si="2"/>
        <v>4.6163134783504492E-2</v>
      </c>
      <c r="AI120" s="15">
        <f t="shared" si="2"/>
        <v>7.6155604539606528E-2</v>
      </c>
      <c r="AJ120" s="15">
        <f t="shared" si="2"/>
        <v>8.0967194387573174E-2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CBBD-D306-4D12-ADB5-A46DE9162BE1}">
  <dimension ref="A1:AJ229"/>
  <sheetViews>
    <sheetView zoomScale="85" zoomScaleNormal="85" workbookViewId="0">
      <pane xSplit="2" ySplit="1" topLeftCell="C161" activePane="bottomRight" state="frozen"/>
      <selection pane="topRight" activeCell="C1" sqref="C1"/>
      <selection pane="bottomLeft" activeCell="A2" sqref="A2"/>
      <selection pane="bottomRight" activeCell="Q214" sqref="Q214"/>
    </sheetView>
  </sheetViews>
  <sheetFormatPr defaultRowHeight="15" x14ac:dyDescent="0.25"/>
  <sheetData>
    <row r="1" spans="1:36" x14ac:dyDescent="0.25">
      <c r="A1" t="s">
        <v>0</v>
      </c>
      <c r="B1" s="3" t="s">
        <v>3</v>
      </c>
      <c r="C1" s="3">
        <v>1988</v>
      </c>
      <c r="D1" s="3">
        <v>1989</v>
      </c>
      <c r="E1" s="3">
        <v>1990</v>
      </c>
      <c r="F1" s="3">
        <v>1991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3">
        <v>2001</v>
      </c>
      <c r="Q1" s="3">
        <v>2002</v>
      </c>
      <c r="R1" s="3">
        <v>2003</v>
      </c>
      <c r="S1" s="3">
        <v>2004</v>
      </c>
      <c r="T1" s="3">
        <v>2005</v>
      </c>
      <c r="U1" s="3">
        <v>2006</v>
      </c>
      <c r="V1" s="3">
        <v>2007</v>
      </c>
      <c r="W1" s="3">
        <v>2008</v>
      </c>
      <c r="X1" s="3">
        <v>2009</v>
      </c>
      <c r="Y1" s="3">
        <v>2010</v>
      </c>
      <c r="Z1" s="3">
        <v>2011</v>
      </c>
      <c r="AA1" s="3">
        <v>2012</v>
      </c>
      <c r="AB1" s="3">
        <v>2013</v>
      </c>
      <c r="AC1" s="3">
        <v>2014</v>
      </c>
      <c r="AD1" s="3">
        <v>2015</v>
      </c>
      <c r="AE1" s="3">
        <v>2016</v>
      </c>
      <c r="AF1" s="3">
        <v>2017</v>
      </c>
      <c r="AG1" s="3">
        <v>2018</v>
      </c>
      <c r="AH1" s="3">
        <v>2019</v>
      </c>
      <c r="AI1" s="3">
        <v>2020</v>
      </c>
      <c r="AJ1" s="3">
        <v>2021</v>
      </c>
    </row>
    <row r="2" spans="1:36" x14ac:dyDescent="0.25">
      <c r="A2" s="1">
        <v>44317</v>
      </c>
      <c r="B2" s="3">
        <v>121</v>
      </c>
      <c r="C2" s="9">
        <f>IF(NewDistributions!C2="",ISBLANK(value),NewDistributions!C2)</f>
        <v>0</v>
      </c>
      <c r="D2" s="9">
        <f>IF(NewDistributions!D2="",ISBLANK(value),NewDistributions!D2)</f>
        <v>0</v>
      </c>
      <c r="E2" s="9">
        <f>IF(NewDistributions!E2="",ISBLANK(value),NewDistributions!E2)</f>
        <v>0</v>
      </c>
      <c r="F2" s="9">
        <f>IF(NewDistributions!F2="",ISBLANK(value),NewDistributions!F2)</f>
        <v>0</v>
      </c>
      <c r="G2" s="9">
        <f>IF(NewDistributions!G2="",ISBLANK(value),NewDistributions!G2)</f>
        <v>0</v>
      </c>
      <c r="H2" s="9">
        <f>IF(NewDistributions!H2="",ISBLANK(value),NewDistributions!H2)</f>
        <v>0</v>
      </c>
      <c r="I2" s="9">
        <f>IF(NewDistributions!I2="",ISBLANK(value),NewDistributions!I2)</f>
        <v>0</v>
      </c>
      <c r="J2" s="9">
        <f>IF(NewDistributions!J2="",ISBLANK(value),NewDistributions!J2)</f>
        <v>0</v>
      </c>
      <c r="K2" s="9">
        <f>IF(NewDistributions!K2="",ISBLANK(value),NewDistributions!K2)</f>
        <v>0</v>
      </c>
      <c r="L2" s="9">
        <f>IF(NewDistributions!L2="",ISBLANK(value),NewDistributions!L2)</f>
        <v>0</v>
      </c>
      <c r="M2" s="9">
        <f>IF(NewDistributions!M2="",ISBLANK(value),NewDistributions!M2)</f>
        <v>0</v>
      </c>
      <c r="N2" s="9">
        <f>IF(NewDistributions!N2="",ISBLANK(value),NewDistributions!N2)</f>
        <v>0</v>
      </c>
      <c r="O2" s="9">
        <f>IF(NewDistributions!O2="",ISBLANK(value),NewDistributions!O2)</f>
        <v>0</v>
      </c>
      <c r="P2" s="9">
        <f>IF(NewDistributions!P2="",ISBLANK(value),NewDistributions!P2)</f>
        <v>0</v>
      </c>
      <c r="Q2" s="9">
        <f>IF(NewDistributions!Q2="",ISBLANK(value),NewDistributions!Q2)</f>
        <v>0</v>
      </c>
      <c r="R2" s="9">
        <f>IF(NewDistributions!R2="",ISBLANK(value),NewDistributions!R2)</f>
        <v>0</v>
      </c>
      <c r="S2" s="9">
        <f>IF(NewDistributions!S2="",ISBLANK(value),NewDistributions!S2)</f>
        <v>0</v>
      </c>
      <c r="T2" s="9">
        <f>IF(NewDistributions!T2="",ISBLANK(value),NewDistributions!T2)</f>
        <v>0</v>
      </c>
      <c r="U2" s="9">
        <f>IF(NewDistributions!U2="",ISBLANK(value),NewDistributions!U2)</f>
        <v>0</v>
      </c>
      <c r="V2" s="9">
        <f>IF(NewDistributions!V2="",ISBLANK(value),NewDistributions!V2)</f>
        <v>0</v>
      </c>
      <c r="W2" s="9">
        <f>IF(NewDistributions!W2="",ISBLANK(value),NewDistributions!W2)</f>
        <v>0</v>
      </c>
      <c r="X2" s="9">
        <f>IF(NewDistributions!X2="",ISBLANK(value),NewDistributions!X2)</f>
        <v>0</v>
      </c>
      <c r="Y2" s="9">
        <f>IF(NewDistributions!Y2="",ISBLANK(value),NewDistributions!Y2)</f>
        <v>0</v>
      </c>
      <c r="Z2" s="9">
        <f>IF(NewDistributions!Z2="",ISBLANK(value),NewDistributions!Z2)</f>
        <v>0</v>
      </c>
      <c r="AA2" s="9">
        <f>IF(NewDistributions!AA2="",ISBLANK(value),NewDistributions!AA2)</f>
        <v>0</v>
      </c>
      <c r="AB2" s="9">
        <f>IF(NewDistributions!AB2="",ISBLANK(value),NewDistributions!AB2)</f>
        <v>0</v>
      </c>
      <c r="AC2" s="9">
        <f>IF(NewDistributions!AC2="",ISBLANK(value),NewDistributions!AC2)</f>
        <v>0</v>
      </c>
      <c r="AD2" s="9">
        <f>IF(NewDistributions!AD2="",ISBLANK(value),NewDistributions!AD2)</f>
        <v>0</v>
      </c>
      <c r="AE2" s="9">
        <f>IF(NewDistributions!AE2="",ISBLANK(value),NewDistributions!AE2)</f>
        <v>0</v>
      </c>
      <c r="AF2" s="9">
        <f>IF(NewDistributions!AF2="",ISBLANK(value),NewDistributions!AF2)</f>
        <v>0</v>
      </c>
      <c r="AG2" s="9">
        <f>IF(NewDistributions!AG2="",ISBLANK(value),NewDistributions!AG2)</f>
        <v>0</v>
      </c>
      <c r="AH2" s="9">
        <f>IF(NewDistributions!AH2="",ISBLANK(value),NewDistributions!AH2)</f>
        <v>0</v>
      </c>
      <c r="AI2" s="9">
        <f>IF(NewDistributions!AI2="",ISBLANK(value),NewDistributions!AI2)</f>
        <v>0</v>
      </c>
      <c r="AJ2" s="9">
        <f>IF(NewDistributions!AJ2="",ISBLANK(value),NewDistributions!AJ2)</f>
        <v>0</v>
      </c>
    </row>
    <row r="3" spans="1:36" x14ac:dyDescent="0.25">
      <c r="A3" s="1">
        <v>44318</v>
      </c>
      <c r="B3" s="3">
        <v>122</v>
      </c>
      <c r="C3" s="9">
        <f>IF(NewDistributions!C3="",ISBLANK(value),NewDistributions!C3+C2)</f>
        <v>0</v>
      </c>
      <c r="D3" s="9">
        <f>IF(NewDistributions!D3="",ISBLANK(value),NewDistributions!D3+D2)</f>
        <v>0</v>
      </c>
      <c r="E3" s="9">
        <f>IF(NewDistributions!E3="",ISBLANK(value),NewDistributions!E3+E2)</f>
        <v>0</v>
      </c>
      <c r="F3" s="9">
        <f>IF(NewDistributions!F3="",ISBLANK(value),NewDistributions!F3+F2)</f>
        <v>0</v>
      </c>
      <c r="G3" s="9">
        <f>IF(NewDistributions!G3="",ISBLANK(value),NewDistributions!G3+G2)</f>
        <v>0</v>
      </c>
      <c r="H3" s="9">
        <f>IF(NewDistributions!H3="",ISBLANK(value),NewDistributions!H3+H2)</f>
        <v>0</v>
      </c>
      <c r="I3" s="9">
        <f>IF(NewDistributions!I3="",ISBLANK(value),NewDistributions!I3+I2)</f>
        <v>0</v>
      </c>
      <c r="J3" s="9">
        <f>IF(NewDistributions!J3="",ISBLANK(value),NewDistributions!J3+J2)</f>
        <v>0</v>
      </c>
      <c r="K3" s="9">
        <f>IF(NewDistributions!K3="",ISBLANK(value),NewDistributions!K3+K2)</f>
        <v>0</v>
      </c>
      <c r="L3" s="9">
        <f>IF(NewDistributions!L3="",ISBLANK(value),NewDistributions!L3+L2)</f>
        <v>0</v>
      </c>
      <c r="M3" s="9">
        <f>IF(NewDistributions!M3="",ISBLANK(value),NewDistributions!M3+M2)</f>
        <v>0</v>
      </c>
      <c r="N3" s="9">
        <f>IF(NewDistributions!N3="",ISBLANK(value),NewDistributions!N3+N2)</f>
        <v>0</v>
      </c>
      <c r="O3" s="9">
        <f>IF(NewDistributions!O3="",ISBLANK(value),NewDistributions!O3+O2)</f>
        <v>0</v>
      </c>
      <c r="P3" s="9">
        <f>IF(NewDistributions!P3="",ISBLANK(value),NewDistributions!P3+P2)</f>
        <v>0</v>
      </c>
      <c r="Q3" s="9">
        <f>IF(NewDistributions!Q3="",ISBLANK(value),NewDistributions!Q3+Q2)</f>
        <v>0</v>
      </c>
      <c r="R3" s="9">
        <f>IF(NewDistributions!R3="",ISBLANK(value),NewDistributions!R3+R2)</f>
        <v>0</v>
      </c>
      <c r="S3" s="9">
        <f>IF(NewDistributions!S3="",ISBLANK(value),NewDistributions!S3+S2)</f>
        <v>0</v>
      </c>
      <c r="T3" s="9">
        <f>IF(NewDistributions!T3="",ISBLANK(value),NewDistributions!T3+T2)</f>
        <v>0</v>
      </c>
      <c r="U3" s="9">
        <f>IF(NewDistributions!U3="",ISBLANK(value),NewDistributions!U3+U2)</f>
        <v>0</v>
      </c>
      <c r="V3" s="9">
        <f>IF(NewDistributions!V3="",ISBLANK(value),NewDistributions!V3+V2)</f>
        <v>0</v>
      </c>
      <c r="W3" s="9">
        <f>IF(NewDistributions!W3="",ISBLANK(value),NewDistributions!W3+W2)</f>
        <v>0</v>
      </c>
      <c r="X3" s="9">
        <f>IF(NewDistributions!X3="",ISBLANK(value),NewDistributions!X3+X2)</f>
        <v>0</v>
      </c>
      <c r="Y3" s="9">
        <f>IF(NewDistributions!Y3="",ISBLANK(value),NewDistributions!Y3+Y2)</f>
        <v>0</v>
      </c>
      <c r="Z3" s="9">
        <f>IF(NewDistributions!Z3="",ISBLANK(value),NewDistributions!Z3+Z2)</f>
        <v>0</v>
      </c>
      <c r="AA3" s="9">
        <f>IF(NewDistributions!AA3="",ISBLANK(value),NewDistributions!AA3+AA2)</f>
        <v>0</v>
      </c>
      <c r="AB3" s="9">
        <f>IF(NewDistributions!AB3="",ISBLANK(value),NewDistributions!AB3+AB2)</f>
        <v>0</v>
      </c>
      <c r="AC3" s="9">
        <f>IF(NewDistributions!AC3="",ISBLANK(value),NewDistributions!AC3+AC2)</f>
        <v>0</v>
      </c>
      <c r="AD3" s="9">
        <f>IF(NewDistributions!AD3="",ISBLANK(value),NewDistributions!AD3+AD2)</f>
        <v>0</v>
      </c>
      <c r="AE3" s="9">
        <f>IF(NewDistributions!AE3="",ISBLANK(value),NewDistributions!AE3+AE2)</f>
        <v>0</v>
      </c>
      <c r="AF3" s="9">
        <f>IF(NewDistributions!AF3="",ISBLANK(value),NewDistributions!AF3+AF2)</f>
        <v>0</v>
      </c>
      <c r="AG3" s="9">
        <f>IF(NewDistributions!AG3="",ISBLANK(value),NewDistributions!AG3+AG2)</f>
        <v>0</v>
      </c>
      <c r="AH3" s="9">
        <f>IF(NewDistributions!AH3="",ISBLANK(value),NewDistributions!AH3+AH2)</f>
        <v>0</v>
      </c>
      <c r="AI3" s="9">
        <f>IF(NewDistributions!AI3="",ISBLANK(value),NewDistributions!AI3+AI2)</f>
        <v>0</v>
      </c>
      <c r="AJ3" s="9">
        <f>IF(NewDistributions!AJ3="",ISBLANK(value),NewDistributions!AJ3+AJ2)</f>
        <v>0</v>
      </c>
    </row>
    <row r="4" spans="1:36" x14ac:dyDescent="0.25">
      <c r="A4" s="1">
        <v>44319</v>
      </c>
      <c r="B4" s="3">
        <v>123</v>
      </c>
      <c r="C4" s="9">
        <f>IF(NewDistributions!C4="",ISBLANK(value),NewDistributions!C4+C3)</f>
        <v>0</v>
      </c>
      <c r="D4" s="9">
        <f>IF(NewDistributions!D4="",ISBLANK(value),NewDistributions!D4+D3)</f>
        <v>0</v>
      </c>
      <c r="E4" s="9">
        <f>IF(NewDistributions!E4="",ISBLANK(value),NewDistributions!E4+E3)</f>
        <v>0</v>
      </c>
      <c r="F4" s="9">
        <f>IF(NewDistributions!F4="",ISBLANK(value),NewDistributions!F4+F3)</f>
        <v>0</v>
      </c>
      <c r="G4" s="9">
        <f>IF(NewDistributions!G4="",ISBLANK(value),NewDistributions!G4+G3)</f>
        <v>0</v>
      </c>
      <c r="H4" s="9">
        <f>IF(NewDistributions!H4="",ISBLANK(value),NewDistributions!H4+H3)</f>
        <v>0</v>
      </c>
      <c r="I4" s="9">
        <f>IF(NewDistributions!I4="",ISBLANK(value),NewDistributions!I4+I3)</f>
        <v>0</v>
      </c>
      <c r="J4" s="9">
        <f>IF(NewDistributions!J4="",ISBLANK(value),NewDistributions!J4+J3)</f>
        <v>0</v>
      </c>
      <c r="K4" s="9">
        <f>IF(NewDistributions!K4="",ISBLANK(value),NewDistributions!K4+K3)</f>
        <v>0</v>
      </c>
      <c r="L4" s="9">
        <f>IF(NewDistributions!L4="",ISBLANK(value),NewDistributions!L4+L3)</f>
        <v>0</v>
      </c>
      <c r="M4" s="9">
        <f>IF(NewDistributions!M4="",ISBLANK(value),NewDistributions!M4+M3)</f>
        <v>0</v>
      </c>
      <c r="N4" s="9">
        <f>IF(NewDistributions!N4="",ISBLANK(value),NewDistributions!N4+N3)</f>
        <v>0</v>
      </c>
      <c r="O4" s="9">
        <f>IF(NewDistributions!O4="",ISBLANK(value),NewDistributions!O4+O3)</f>
        <v>0</v>
      </c>
      <c r="P4" s="9">
        <f>IF(NewDistributions!P4="",ISBLANK(value),NewDistributions!P4+P3)</f>
        <v>0</v>
      </c>
      <c r="Q4" s="9">
        <f>IF(NewDistributions!Q4="",ISBLANK(value),NewDistributions!Q4+Q3)</f>
        <v>0</v>
      </c>
      <c r="R4" s="9">
        <f>IF(NewDistributions!R4="",ISBLANK(value),NewDistributions!R4+R3)</f>
        <v>0</v>
      </c>
      <c r="S4" s="9">
        <f>IF(NewDistributions!S4="",ISBLANK(value),NewDistributions!S4+S3)</f>
        <v>0</v>
      </c>
      <c r="T4" s="9">
        <f>IF(NewDistributions!T4="",ISBLANK(value),NewDistributions!T4+T3)</f>
        <v>0</v>
      </c>
      <c r="U4" s="9">
        <f>IF(NewDistributions!U4="",ISBLANK(value),NewDistributions!U4+U3)</f>
        <v>0</v>
      </c>
      <c r="V4" s="9">
        <f>IF(NewDistributions!V4="",ISBLANK(value),NewDistributions!V4+V3)</f>
        <v>0</v>
      </c>
      <c r="W4" s="9">
        <f>IF(NewDistributions!W4="",ISBLANK(value),NewDistributions!W4+W3)</f>
        <v>0</v>
      </c>
      <c r="X4" s="9">
        <f>IF(NewDistributions!X4="",ISBLANK(value),NewDistributions!X4+X3)</f>
        <v>0</v>
      </c>
      <c r="Y4" s="9">
        <f>IF(NewDistributions!Y4="",ISBLANK(value),NewDistributions!Y4+Y3)</f>
        <v>0</v>
      </c>
      <c r="Z4" s="9">
        <f>IF(NewDistributions!Z4="",ISBLANK(value),NewDistributions!Z4+Z3)</f>
        <v>0</v>
      </c>
      <c r="AA4" s="9">
        <f>IF(NewDistributions!AA4="",ISBLANK(value),NewDistributions!AA4+AA3)</f>
        <v>0</v>
      </c>
      <c r="AB4" s="9">
        <f>IF(NewDistributions!AB4="",ISBLANK(value),NewDistributions!AB4+AB3)</f>
        <v>0</v>
      </c>
      <c r="AC4" s="9">
        <f>IF(NewDistributions!AC4="",ISBLANK(value),NewDistributions!AC4+AC3)</f>
        <v>0</v>
      </c>
      <c r="AD4" s="9">
        <f>IF(NewDistributions!AD4="",ISBLANK(value),NewDistributions!AD4+AD3)</f>
        <v>0</v>
      </c>
      <c r="AE4" s="9">
        <f>IF(NewDistributions!AE4="",ISBLANK(value),NewDistributions!AE4+AE3)</f>
        <v>0</v>
      </c>
      <c r="AF4" s="9">
        <f>IF(NewDistributions!AF4="",ISBLANK(value),NewDistributions!AF4+AF3)</f>
        <v>0</v>
      </c>
      <c r="AG4" s="9">
        <f>IF(NewDistributions!AG4="",ISBLANK(value),NewDistributions!AG4+AG3)</f>
        <v>0</v>
      </c>
      <c r="AH4" s="9">
        <f>IF(NewDistributions!AH4="",ISBLANK(value),NewDistributions!AH4+AH3)</f>
        <v>0</v>
      </c>
      <c r="AI4" s="9">
        <f>IF(NewDistributions!AI4="",ISBLANK(value),NewDistributions!AI4+AI3)</f>
        <v>0</v>
      </c>
      <c r="AJ4" s="9">
        <f>IF(NewDistributions!AJ4="",ISBLANK(value),NewDistributions!AJ4+AJ3)</f>
        <v>0</v>
      </c>
    </row>
    <row r="5" spans="1:36" x14ac:dyDescent="0.25">
      <c r="A5" s="1">
        <v>44320</v>
      </c>
      <c r="B5" s="3">
        <v>124</v>
      </c>
      <c r="C5" s="9">
        <f>IF(NewDistributions!C5="",ISBLANK(value),NewDistributions!C5+C4)</f>
        <v>0</v>
      </c>
      <c r="D5" s="9">
        <f>IF(NewDistributions!D5="",ISBLANK(value),NewDistributions!D5+D4)</f>
        <v>0</v>
      </c>
      <c r="E5" s="9">
        <f>IF(NewDistributions!E5="",ISBLANK(value),NewDistributions!E5+E4)</f>
        <v>0</v>
      </c>
      <c r="F5" s="9">
        <f>IF(NewDistributions!F5="",ISBLANK(value),NewDistributions!F5+F4)</f>
        <v>0</v>
      </c>
      <c r="G5" s="9">
        <f>IF(NewDistributions!G5="",ISBLANK(value),NewDistributions!G5+G4)</f>
        <v>0</v>
      </c>
      <c r="H5" s="9">
        <f>IF(NewDistributions!H5="",ISBLANK(value),NewDistributions!H5+H4)</f>
        <v>0</v>
      </c>
      <c r="I5" s="9">
        <f>IF(NewDistributions!I5="",ISBLANK(value),NewDistributions!I5+I4)</f>
        <v>0</v>
      </c>
      <c r="J5" s="9">
        <f>IF(NewDistributions!J5="",ISBLANK(value),NewDistributions!J5+J4)</f>
        <v>0</v>
      </c>
      <c r="K5" s="9">
        <f>IF(NewDistributions!K5="",ISBLANK(value),NewDistributions!K5+K4)</f>
        <v>0</v>
      </c>
      <c r="L5" s="9">
        <f>IF(NewDistributions!L5="",ISBLANK(value),NewDistributions!L5+L4)</f>
        <v>0</v>
      </c>
      <c r="M5" s="9">
        <f>IF(NewDistributions!M5="",ISBLANK(value),NewDistributions!M5+M4)</f>
        <v>0</v>
      </c>
      <c r="N5" s="9">
        <f>IF(NewDistributions!N5="",ISBLANK(value),NewDistributions!N5+N4)</f>
        <v>0</v>
      </c>
      <c r="O5" s="9">
        <f>IF(NewDistributions!O5="",ISBLANK(value),NewDistributions!O5+O4)</f>
        <v>0</v>
      </c>
      <c r="P5" s="9">
        <f>IF(NewDistributions!P5="",ISBLANK(value),NewDistributions!P5+P4)</f>
        <v>0</v>
      </c>
      <c r="Q5" s="9">
        <f>IF(NewDistributions!Q5="",ISBLANK(value),NewDistributions!Q5+Q4)</f>
        <v>0</v>
      </c>
      <c r="R5" s="9">
        <f>IF(NewDistributions!R5="",ISBLANK(value),NewDistributions!R5+R4)</f>
        <v>0</v>
      </c>
      <c r="S5" s="9">
        <f>IF(NewDistributions!S5="",ISBLANK(value),NewDistributions!S5+S4)</f>
        <v>0</v>
      </c>
      <c r="T5" s="9">
        <f>IF(NewDistributions!T5="",ISBLANK(value),NewDistributions!T5+T4)</f>
        <v>0</v>
      </c>
      <c r="U5" s="9">
        <f>IF(NewDistributions!U5="",ISBLANK(value),NewDistributions!U5+U4)</f>
        <v>0</v>
      </c>
      <c r="V5" s="9">
        <f>IF(NewDistributions!V5="",ISBLANK(value),NewDistributions!V5+V4)</f>
        <v>0</v>
      </c>
      <c r="W5" s="9">
        <f>IF(NewDistributions!W5="",ISBLANK(value),NewDistributions!W5+W4)</f>
        <v>0</v>
      </c>
      <c r="X5" s="9">
        <f>IF(NewDistributions!X5="",ISBLANK(value),NewDistributions!X5+X4)</f>
        <v>0</v>
      </c>
      <c r="Y5" s="9">
        <f>IF(NewDistributions!Y5="",ISBLANK(value),NewDistributions!Y5+Y4)</f>
        <v>0</v>
      </c>
      <c r="Z5" s="9">
        <f>IF(NewDistributions!Z5="",ISBLANK(value),NewDistributions!Z5+Z4)</f>
        <v>0</v>
      </c>
      <c r="AA5" s="9">
        <f>IF(NewDistributions!AA5="",ISBLANK(value),NewDistributions!AA5+AA4)</f>
        <v>0</v>
      </c>
      <c r="AB5" s="9">
        <f>IF(NewDistributions!AB5="",ISBLANK(value),NewDistributions!AB5+AB4)</f>
        <v>0</v>
      </c>
      <c r="AC5" s="9">
        <f>IF(NewDistributions!AC5="",ISBLANK(value),NewDistributions!AC5+AC4)</f>
        <v>0</v>
      </c>
      <c r="AD5" s="9">
        <f>IF(NewDistributions!AD5="",ISBLANK(value),NewDistributions!AD5+AD4)</f>
        <v>0</v>
      </c>
      <c r="AE5" s="9">
        <f>IF(NewDistributions!AE5="",ISBLANK(value),NewDistributions!AE5+AE4)</f>
        <v>0</v>
      </c>
      <c r="AF5" s="9">
        <f>IF(NewDistributions!AF5="",ISBLANK(value),NewDistributions!AF5+AF4)</f>
        <v>0</v>
      </c>
      <c r="AG5" s="9">
        <f>IF(NewDistributions!AG5="",ISBLANK(value),NewDistributions!AG5+AG4)</f>
        <v>0</v>
      </c>
      <c r="AH5" s="9">
        <f>IF(NewDistributions!AH5="",ISBLANK(value),NewDistributions!AH5+AH4)</f>
        <v>0</v>
      </c>
      <c r="AI5" s="9">
        <f>IF(NewDistributions!AI5="",ISBLANK(value),NewDistributions!AI5+AI4)</f>
        <v>0</v>
      </c>
      <c r="AJ5" s="9">
        <f>IF(NewDistributions!AJ5="",ISBLANK(value),NewDistributions!AJ5+AJ4)</f>
        <v>0</v>
      </c>
    </row>
    <row r="6" spans="1:36" x14ac:dyDescent="0.25">
      <c r="A6" s="1">
        <v>44321</v>
      </c>
      <c r="B6" s="3">
        <v>125</v>
      </c>
      <c r="C6" s="9">
        <f>IF(NewDistributions!C6="",ISBLANK(value),NewDistributions!C6+C5)</f>
        <v>0</v>
      </c>
      <c r="D6" s="9">
        <f>IF(NewDistributions!D6="",ISBLANK(value),NewDistributions!D6+D5)</f>
        <v>0</v>
      </c>
      <c r="E6" s="9">
        <f>IF(NewDistributions!E6="",ISBLANK(value),NewDistributions!E6+E5)</f>
        <v>0</v>
      </c>
      <c r="F6" s="9">
        <f>IF(NewDistributions!F6="",ISBLANK(value),NewDistributions!F6+F5)</f>
        <v>0</v>
      </c>
      <c r="G6" s="9">
        <f>IF(NewDistributions!G6="",ISBLANK(value),NewDistributions!G6+G5)</f>
        <v>0</v>
      </c>
      <c r="H6" s="9">
        <f>IF(NewDistributions!H6="",ISBLANK(value),NewDistributions!H6+H5)</f>
        <v>0</v>
      </c>
      <c r="I6" s="9">
        <f>IF(NewDistributions!I6="",ISBLANK(value),NewDistributions!I6+I5)</f>
        <v>0</v>
      </c>
      <c r="J6" s="9">
        <f>IF(NewDistributions!J6="",ISBLANK(value),NewDistributions!J6+J5)</f>
        <v>0</v>
      </c>
      <c r="K6" s="9">
        <f>IF(NewDistributions!K6="",ISBLANK(value),NewDistributions!K6+K5)</f>
        <v>0</v>
      </c>
      <c r="L6" s="9">
        <f>IF(NewDistributions!L6="",ISBLANK(value),NewDistributions!L6+L5)</f>
        <v>0</v>
      </c>
      <c r="M6" s="9">
        <f>IF(NewDistributions!M6="",ISBLANK(value),NewDistributions!M6+M5)</f>
        <v>0</v>
      </c>
      <c r="N6" s="9">
        <f>IF(NewDistributions!N6="",ISBLANK(value),NewDistributions!N6+N5)</f>
        <v>0</v>
      </c>
      <c r="O6" s="9">
        <f>IF(NewDistributions!O6="",ISBLANK(value),NewDistributions!O6+O5)</f>
        <v>0</v>
      </c>
      <c r="P6" s="9">
        <f>IF(NewDistributions!P6="",ISBLANK(value),NewDistributions!P6+P5)</f>
        <v>0</v>
      </c>
      <c r="Q6" s="9">
        <f>IF(NewDistributions!Q6="",ISBLANK(value),NewDistributions!Q6+Q5)</f>
        <v>0</v>
      </c>
      <c r="R6" s="9">
        <f>IF(NewDistributions!R6="",ISBLANK(value),NewDistributions!R6+R5)</f>
        <v>0</v>
      </c>
      <c r="S6" s="9">
        <f>IF(NewDistributions!S6="",ISBLANK(value),NewDistributions!S6+S5)</f>
        <v>0</v>
      </c>
      <c r="T6" s="9">
        <f>IF(NewDistributions!T6="",ISBLANK(value),NewDistributions!T6+T5)</f>
        <v>0</v>
      </c>
      <c r="U6" s="9">
        <f>IF(NewDistributions!U6="",ISBLANK(value),NewDistributions!U6+U5)</f>
        <v>0</v>
      </c>
      <c r="V6" s="9">
        <f>IF(NewDistributions!V6="",ISBLANK(value),NewDistributions!V6+V5)</f>
        <v>0</v>
      </c>
      <c r="W6" s="9">
        <f>IF(NewDistributions!W6="",ISBLANK(value),NewDistributions!W6+W5)</f>
        <v>0</v>
      </c>
      <c r="X6" s="9">
        <f>IF(NewDistributions!X6="",ISBLANK(value),NewDistributions!X6+X5)</f>
        <v>0</v>
      </c>
      <c r="Y6" s="9">
        <f>IF(NewDistributions!Y6="",ISBLANK(value),NewDistributions!Y6+Y5)</f>
        <v>0</v>
      </c>
      <c r="Z6" s="9">
        <f>IF(NewDistributions!Z6="",ISBLANK(value),NewDistributions!Z6+Z5)</f>
        <v>0</v>
      </c>
      <c r="AA6" s="9">
        <f>IF(NewDistributions!AA6="",ISBLANK(value),NewDistributions!AA6+AA5)</f>
        <v>0</v>
      </c>
      <c r="AB6" s="9">
        <f>IF(NewDistributions!AB6="",ISBLANK(value),NewDistributions!AB6+AB5)</f>
        <v>0</v>
      </c>
      <c r="AC6" s="9">
        <f>IF(NewDistributions!AC6="",ISBLANK(value),NewDistributions!AC6+AC5)</f>
        <v>0</v>
      </c>
      <c r="AD6" s="9">
        <f>IF(NewDistributions!AD6="",ISBLANK(value),NewDistributions!AD6+AD5)</f>
        <v>0</v>
      </c>
      <c r="AE6" s="9">
        <f>IF(NewDistributions!AE6="",ISBLANK(value),NewDistributions!AE6+AE5)</f>
        <v>0</v>
      </c>
      <c r="AF6" s="9">
        <f>IF(NewDistributions!AF6="",ISBLANK(value),NewDistributions!AF6+AF5)</f>
        <v>0</v>
      </c>
      <c r="AG6" s="9">
        <f>IF(NewDistributions!AG6="",ISBLANK(value),NewDistributions!AG6+AG5)</f>
        <v>0</v>
      </c>
      <c r="AH6" s="9">
        <f>IF(NewDistributions!AH6="",ISBLANK(value),NewDistributions!AH6+AH5)</f>
        <v>0</v>
      </c>
      <c r="AI6" s="9">
        <f>IF(NewDistributions!AI6="",ISBLANK(value),NewDistributions!AI6+AI5)</f>
        <v>0</v>
      </c>
      <c r="AJ6" s="9">
        <f>IF(NewDistributions!AJ6="",ISBLANK(value),NewDistributions!AJ6+AJ5)</f>
        <v>0</v>
      </c>
    </row>
    <row r="7" spans="1:36" x14ac:dyDescent="0.25">
      <c r="A7" s="1">
        <v>44322</v>
      </c>
      <c r="B7" s="3">
        <v>126</v>
      </c>
      <c r="C7" s="9">
        <f>IF(NewDistributions!C7="",ISBLANK(value),NewDistributions!C7+C6)</f>
        <v>0</v>
      </c>
      <c r="D7" s="9">
        <f>IF(NewDistributions!D7="",ISBLANK(value),NewDistributions!D7+D6)</f>
        <v>0</v>
      </c>
      <c r="E7" s="9">
        <f>IF(NewDistributions!E7="",ISBLANK(value),NewDistributions!E7+E6)</f>
        <v>0</v>
      </c>
      <c r="F7" s="9">
        <f>IF(NewDistributions!F7="",ISBLANK(value),NewDistributions!F7+F6)</f>
        <v>0</v>
      </c>
      <c r="G7" s="9">
        <f>IF(NewDistributions!G7="",ISBLANK(value),NewDistributions!G7+G6)</f>
        <v>0</v>
      </c>
      <c r="H7" s="9">
        <f>IF(NewDistributions!H7="",ISBLANK(value),NewDistributions!H7+H6)</f>
        <v>0</v>
      </c>
      <c r="I7" s="9">
        <f>IF(NewDistributions!I7="",ISBLANK(value),NewDistributions!I7+I6)</f>
        <v>0</v>
      </c>
      <c r="J7" s="9">
        <f>IF(NewDistributions!J7="",ISBLANK(value),NewDistributions!J7+J6)</f>
        <v>0</v>
      </c>
      <c r="K7" s="9">
        <f>IF(NewDistributions!K7="",ISBLANK(value),NewDistributions!K7+K6)</f>
        <v>0</v>
      </c>
      <c r="L7" s="9">
        <f>IF(NewDistributions!L7="",ISBLANK(value),NewDistributions!L7+L6)</f>
        <v>0</v>
      </c>
      <c r="M7" s="9">
        <f>IF(NewDistributions!M7="",ISBLANK(value),NewDistributions!M7+M6)</f>
        <v>0</v>
      </c>
      <c r="N7" s="9">
        <f>IF(NewDistributions!N7="",ISBLANK(value),NewDistributions!N7+N6)</f>
        <v>0</v>
      </c>
      <c r="O7" s="9">
        <f>IF(NewDistributions!O7="",ISBLANK(value),NewDistributions!O7+O6)</f>
        <v>0</v>
      </c>
      <c r="P7" s="9">
        <f>IF(NewDistributions!P7="",ISBLANK(value),NewDistributions!P7+P6)</f>
        <v>0</v>
      </c>
      <c r="Q7" s="9">
        <f>IF(NewDistributions!Q7="",ISBLANK(value),NewDistributions!Q7+Q6)</f>
        <v>0</v>
      </c>
      <c r="R7" s="9">
        <f>IF(NewDistributions!R7="",ISBLANK(value),NewDistributions!R7+R6)</f>
        <v>0</v>
      </c>
      <c r="S7" s="9">
        <f>IF(NewDistributions!S7="",ISBLANK(value),NewDistributions!S7+S6)</f>
        <v>0</v>
      </c>
      <c r="T7" s="9">
        <f>IF(NewDistributions!T7="",ISBLANK(value),NewDistributions!T7+T6)</f>
        <v>0</v>
      </c>
      <c r="U7" s="9">
        <f>IF(NewDistributions!U7="",ISBLANK(value),NewDistributions!U7+U6)</f>
        <v>0</v>
      </c>
      <c r="V7" s="9">
        <f>IF(NewDistributions!V7="",ISBLANK(value),NewDistributions!V7+V6)</f>
        <v>0</v>
      </c>
      <c r="W7" s="9">
        <f>IF(NewDistributions!W7="",ISBLANK(value),NewDistributions!W7+W6)</f>
        <v>0</v>
      </c>
      <c r="X7" s="9">
        <f>IF(NewDistributions!X7="",ISBLANK(value),NewDistributions!X7+X6)</f>
        <v>0</v>
      </c>
      <c r="Y7" s="9">
        <f>IF(NewDistributions!Y7="",ISBLANK(value),NewDistributions!Y7+Y6)</f>
        <v>0</v>
      </c>
      <c r="Z7" s="9">
        <f>IF(NewDistributions!Z7="",ISBLANK(value),NewDistributions!Z7+Z6)</f>
        <v>0</v>
      </c>
      <c r="AA7" s="9">
        <f>IF(NewDistributions!AA7="",ISBLANK(value),NewDistributions!AA7+AA6)</f>
        <v>0</v>
      </c>
      <c r="AB7" s="9">
        <f>IF(NewDistributions!AB7="",ISBLANK(value),NewDistributions!AB7+AB6)</f>
        <v>0</v>
      </c>
      <c r="AC7" s="9">
        <f>IF(NewDistributions!AC7="",ISBLANK(value),NewDistributions!AC7+AC6)</f>
        <v>0</v>
      </c>
      <c r="AD7" s="9">
        <f>IF(NewDistributions!AD7="",ISBLANK(value),NewDistributions!AD7+AD6)</f>
        <v>0</v>
      </c>
      <c r="AE7" s="9">
        <f>IF(NewDistributions!AE7="",ISBLANK(value),NewDistributions!AE7+AE6)</f>
        <v>0</v>
      </c>
      <c r="AF7" s="9">
        <f>IF(NewDistributions!AF7="",ISBLANK(value),NewDistributions!AF7+AF6)</f>
        <v>0</v>
      </c>
      <c r="AG7" s="9">
        <f>IF(NewDistributions!AG7="",ISBLANK(value),NewDistributions!AG7+AG6)</f>
        <v>0</v>
      </c>
      <c r="AH7" s="9">
        <f>IF(NewDistributions!AH7="",ISBLANK(value),NewDistributions!AH7+AH6)</f>
        <v>0</v>
      </c>
      <c r="AI7" s="9">
        <f>IF(NewDistributions!AI7="",ISBLANK(value),NewDistributions!AI7+AI6)</f>
        <v>0</v>
      </c>
      <c r="AJ7" s="9">
        <f>IF(NewDistributions!AJ7="",ISBLANK(value),NewDistributions!AJ7+AJ6)</f>
        <v>0</v>
      </c>
    </row>
    <row r="8" spans="1:36" x14ac:dyDescent="0.25">
      <c r="A8" s="1">
        <v>44323</v>
      </c>
      <c r="B8" s="3">
        <v>127</v>
      </c>
      <c r="C8" s="9">
        <f>IF(NewDistributions!C8="",ISBLANK(value),NewDistributions!C8+C7)</f>
        <v>0</v>
      </c>
      <c r="D8" s="9">
        <f>IF(NewDistributions!D8="",ISBLANK(value),NewDistributions!D8+D7)</f>
        <v>0</v>
      </c>
      <c r="E8" s="9">
        <f>IF(NewDistributions!E8="",ISBLANK(value),NewDistributions!E8+E7)</f>
        <v>0</v>
      </c>
      <c r="F8" s="9">
        <f>IF(NewDistributions!F8="",ISBLANK(value),NewDistributions!F8+F7)</f>
        <v>0</v>
      </c>
      <c r="G8" s="9">
        <f>IF(NewDistributions!G8="",ISBLANK(value),NewDistributions!G8+G7)</f>
        <v>0</v>
      </c>
      <c r="H8" s="9">
        <f>IF(NewDistributions!H8="",ISBLANK(value),NewDistributions!H8+H7)</f>
        <v>0</v>
      </c>
      <c r="I8" s="9">
        <f>IF(NewDistributions!I8="",ISBLANK(value),NewDistributions!I8+I7)</f>
        <v>0</v>
      </c>
      <c r="J8" s="9">
        <f>IF(NewDistributions!J8="",ISBLANK(value),NewDistributions!J8+J7)</f>
        <v>0</v>
      </c>
      <c r="K8" s="9">
        <f>IF(NewDistributions!K8="",ISBLANK(value),NewDistributions!K8+K7)</f>
        <v>0</v>
      </c>
      <c r="L8" s="9">
        <f>IF(NewDistributions!L8="",ISBLANK(value),NewDistributions!L8+L7)</f>
        <v>0</v>
      </c>
      <c r="M8" s="9">
        <f>IF(NewDistributions!M8="",ISBLANK(value),NewDistributions!M8+M7)</f>
        <v>0</v>
      </c>
      <c r="N8" s="9">
        <f>IF(NewDistributions!N8="",ISBLANK(value),NewDistributions!N8+N7)</f>
        <v>0</v>
      </c>
      <c r="O8" s="9">
        <f>IF(NewDistributions!O8="",ISBLANK(value),NewDistributions!O8+O7)</f>
        <v>0</v>
      </c>
      <c r="P8" s="9">
        <f>IF(NewDistributions!P8="",ISBLANK(value),NewDistributions!P8+P7)</f>
        <v>0</v>
      </c>
      <c r="Q8" s="9">
        <f>IF(NewDistributions!Q8="",ISBLANK(value),NewDistributions!Q8+Q7)</f>
        <v>0</v>
      </c>
      <c r="R8" s="9">
        <f>IF(NewDistributions!R8="",ISBLANK(value),NewDistributions!R8+R7)</f>
        <v>0</v>
      </c>
      <c r="S8" s="9">
        <f>IF(NewDistributions!S8="",ISBLANK(value),NewDistributions!S8+S7)</f>
        <v>0</v>
      </c>
      <c r="T8" s="9">
        <f>IF(NewDistributions!T8="",ISBLANK(value),NewDistributions!T8+T7)</f>
        <v>0</v>
      </c>
      <c r="U8" s="9">
        <f>IF(NewDistributions!U8="",ISBLANK(value),NewDistributions!U8+U7)</f>
        <v>0</v>
      </c>
      <c r="V8" s="9">
        <f>IF(NewDistributions!V8="",ISBLANK(value),NewDistributions!V8+V7)</f>
        <v>0</v>
      </c>
      <c r="W8" s="9">
        <f>IF(NewDistributions!W8="",ISBLANK(value),NewDistributions!W8+W7)</f>
        <v>0</v>
      </c>
      <c r="X8" s="9">
        <f>IF(NewDistributions!X8="",ISBLANK(value),NewDistributions!X8+X7)</f>
        <v>0</v>
      </c>
      <c r="Y8" s="9">
        <f>IF(NewDistributions!Y8="",ISBLANK(value),NewDistributions!Y8+Y7)</f>
        <v>0</v>
      </c>
      <c r="Z8" s="9">
        <f>IF(NewDistributions!Z8="",ISBLANK(value),NewDistributions!Z8+Z7)</f>
        <v>0</v>
      </c>
      <c r="AA8" s="9">
        <f>IF(NewDistributions!AA8="",ISBLANK(value),NewDistributions!AA8+AA7)</f>
        <v>0</v>
      </c>
      <c r="AB8" s="9">
        <f>IF(NewDistributions!AB8="",ISBLANK(value),NewDistributions!AB8+AB7)</f>
        <v>0</v>
      </c>
      <c r="AC8" s="9">
        <f>IF(NewDistributions!AC8="",ISBLANK(value),NewDistributions!AC8+AC7)</f>
        <v>0</v>
      </c>
      <c r="AD8" s="9">
        <f>IF(NewDistributions!AD8="",ISBLANK(value),NewDistributions!AD8+AD7)</f>
        <v>0</v>
      </c>
      <c r="AE8" s="9">
        <f>IF(NewDistributions!AE8="",ISBLANK(value),NewDistributions!AE8+AE7)</f>
        <v>0</v>
      </c>
      <c r="AF8" s="9">
        <f>IF(NewDistributions!AF8="",ISBLANK(value),NewDistributions!AF8+AF7)</f>
        <v>0</v>
      </c>
      <c r="AG8" s="9">
        <f>IF(NewDistributions!AG8="",ISBLANK(value),NewDistributions!AG8+AG7)</f>
        <v>0</v>
      </c>
      <c r="AH8" s="9">
        <f>IF(NewDistributions!AH8="",ISBLANK(value),NewDistributions!AH8+AH7)</f>
        <v>0</v>
      </c>
      <c r="AI8" s="9">
        <f>IF(NewDistributions!AI8="",ISBLANK(value),NewDistributions!AI8+AI7)</f>
        <v>0</v>
      </c>
      <c r="AJ8" s="9">
        <f>IF(NewDistributions!AJ8="",ISBLANK(value),NewDistributions!AJ8+AJ7)</f>
        <v>0</v>
      </c>
    </row>
    <row r="9" spans="1:36" x14ac:dyDescent="0.25">
      <c r="A9" s="1">
        <v>44324</v>
      </c>
      <c r="B9" s="3">
        <v>128</v>
      </c>
      <c r="C9" s="9">
        <f>IF(NewDistributions!C9="",ISBLANK(value),NewDistributions!C9+C8)</f>
        <v>0</v>
      </c>
      <c r="D9" s="9">
        <f>IF(NewDistributions!D9="",ISBLANK(value),NewDistributions!D9+D8)</f>
        <v>0</v>
      </c>
      <c r="E9" s="9">
        <f>IF(NewDistributions!E9="",ISBLANK(value),NewDistributions!E9+E8)</f>
        <v>0</v>
      </c>
      <c r="F9" s="9">
        <f>IF(NewDistributions!F9="",ISBLANK(value),NewDistributions!F9+F8)</f>
        <v>0</v>
      </c>
      <c r="G9" s="9">
        <f>IF(NewDistributions!G9="",ISBLANK(value),NewDistributions!G9+G8)</f>
        <v>0</v>
      </c>
      <c r="H9" s="9">
        <f>IF(NewDistributions!H9="",ISBLANK(value),NewDistributions!H9+H8)</f>
        <v>0</v>
      </c>
      <c r="I9" s="9">
        <f>IF(NewDistributions!I9="",ISBLANK(value),NewDistributions!I9+I8)</f>
        <v>0</v>
      </c>
      <c r="J9" s="9">
        <f>IF(NewDistributions!J9="",ISBLANK(value),NewDistributions!J9+J8)</f>
        <v>0</v>
      </c>
      <c r="K9" s="9">
        <f>IF(NewDistributions!K9="",ISBLANK(value),NewDistributions!K9+K8)</f>
        <v>0</v>
      </c>
      <c r="L9" s="9">
        <f>IF(NewDistributions!L9="",ISBLANK(value),NewDistributions!L9+L8)</f>
        <v>0</v>
      </c>
      <c r="M9" s="9">
        <f>IF(NewDistributions!M9="",ISBLANK(value),NewDistributions!M9+M8)</f>
        <v>0</v>
      </c>
      <c r="N9" s="9">
        <f>IF(NewDistributions!N9="",ISBLANK(value),NewDistributions!N9+N8)</f>
        <v>0</v>
      </c>
      <c r="O9" s="9">
        <f>IF(NewDistributions!O9="",ISBLANK(value),NewDistributions!O9+O8)</f>
        <v>0</v>
      </c>
      <c r="P9" s="9">
        <f>IF(NewDistributions!P9="",ISBLANK(value),NewDistributions!P9+P8)</f>
        <v>0</v>
      </c>
      <c r="Q9" s="9">
        <f>IF(NewDistributions!Q9="",ISBLANK(value),NewDistributions!Q9+Q8)</f>
        <v>0</v>
      </c>
      <c r="R9" s="9">
        <f>IF(NewDistributions!R9="",ISBLANK(value),NewDistributions!R9+R8)</f>
        <v>0</v>
      </c>
      <c r="S9" s="9">
        <f>IF(NewDistributions!S9="",ISBLANK(value),NewDistributions!S9+S8)</f>
        <v>0</v>
      </c>
      <c r="T9" s="9">
        <f>IF(NewDistributions!T9="",ISBLANK(value),NewDistributions!T9+T8)</f>
        <v>0</v>
      </c>
      <c r="U9" s="9">
        <f>IF(NewDistributions!U9="",ISBLANK(value),NewDistributions!U9+U8)</f>
        <v>0</v>
      </c>
      <c r="V9" s="9">
        <f>IF(NewDistributions!V9="",ISBLANK(value),NewDistributions!V9+V8)</f>
        <v>0</v>
      </c>
      <c r="W9" s="9">
        <f>IF(NewDistributions!W9="",ISBLANK(value),NewDistributions!W9+W8)</f>
        <v>0</v>
      </c>
      <c r="X9" s="9">
        <f>IF(NewDistributions!X9="",ISBLANK(value),NewDistributions!X9+X8)</f>
        <v>0</v>
      </c>
      <c r="Y9" s="9">
        <f>IF(NewDistributions!Y9="",ISBLANK(value),NewDistributions!Y9+Y8)</f>
        <v>0</v>
      </c>
      <c r="Z9" s="9">
        <f>IF(NewDistributions!Z9="",ISBLANK(value),NewDistributions!Z9+Z8)</f>
        <v>0</v>
      </c>
      <c r="AA9" s="9">
        <f>IF(NewDistributions!AA9="",ISBLANK(value),NewDistributions!AA9+AA8)</f>
        <v>0</v>
      </c>
      <c r="AB9" s="9">
        <f>IF(NewDistributions!AB9="",ISBLANK(value),NewDistributions!AB9+AB8)</f>
        <v>0</v>
      </c>
      <c r="AC9" s="9">
        <f>IF(NewDistributions!AC9="",ISBLANK(value),NewDistributions!AC9+AC8)</f>
        <v>0</v>
      </c>
      <c r="AD9" s="9">
        <f>IF(NewDistributions!AD9="",ISBLANK(value),NewDistributions!AD9+AD8)</f>
        <v>0</v>
      </c>
      <c r="AE9" s="9">
        <f>IF(NewDistributions!AE9="",ISBLANK(value),NewDistributions!AE9+AE8)</f>
        <v>0</v>
      </c>
      <c r="AF9" s="9">
        <f>IF(NewDistributions!AF9="",ISBLANK(value),NewDistributions!AF9+AF8)</f>
        <v>0</v>
      </c>
      <c r="AG9" s="9">
        <f>IF(NewDistributions!AG9="",ISBLANK(value),NewDistributions!AG9+AG8)</f>
        <v>0</v>
      </c>
      <c r="AH9" s="9">
        <f>IF(NewDistributions!AH9="",ISBLANK(value),NewDistributions!AH9+AH8)</f>
        <v>0</v>
      </c>
      <c r="AI9" s="9">
        <f>IF(NewDistributions!AI9="",ISBLANK(value),NewDistributions!AI9+AI8)</f>
        <v>0</v>
      </c>
      <c r="AJ9" s="9">
        <f>IF(NewDistributions!AJ9="",ISBLANK(value),NewDistributions!AJ9+AJ8)</f>
        <v>0</v>
      </c>
    </row>
    <row r="10" spans="1:36" x14ac:dyDescent="0.25">
      <c r="A10" s="1">
        <v>44325</v>
      </c>
      <c r="B10" s="3">
        <v>129</v>
      </c>
      <c r="C10" s="9">
        <f>IF(NewDistributions!C10="",ISBLANK(value),NewDistributions!C10+C9)</f>
        <v>0</v>
      </c>
      <c r="D10" s="9">
        <f>IF(NewDistributions!D10="",ISBLANK(value),NewDistributions!D10+D9)</f>
        <v>0</v>
      </c>
      <c r="E10" s="9">
        <f>IF(NewDistributions!E10="",ISBLANK(value),NewDistributions!E10+E9)</f>
        <v>0</v>
      </c>
      <c r="F10" s="9">
        <f>IF(NewDistributions!F10="",ISBLANK(value),NewDistributions!F10+F9)</f>
        <v>0</v>
      </c>
      <c r="G10" s="9">
        <f>IF(NewDistributions!G10="",ISBLANK(value),NewDistributions!G10+G9)</f>
        <v>0</v>
      </c>
      <c r="H10" s="9">
        <f>IF(NewDistributions!H10="",ISBLANK(value),NewDistributions!H10+H9)</f>
        <v>0</v>
      </c>
      <c r="I10" s="9">
        <f>IF(NewDistributions!I10="",ISBLANK(value),NewDistributions!I10+I9)</f>
        <v>0</v>
      </c>
      <c r="J10" s="9">
        <f>IF(NewDistributions!J10="",ISBLANK(value),NewDistributions!J10+J9)</f>
        <v>0</v>
      </c>
      <c r="K10" s="9">
        <f>IF(NewDistributions!K10="",ISBLANK(value),NewDistributions!K10+K9)</f>
        <v>0</v>
      </c>
      <c r="L10" s="9">
        <f>IF(NewDistributions!L10="",ISBLANK(value),NewDistributions!L10+L9)</f>
        <v>0</v>
      </c>
      <c r="M10" s="9">
        <f>IF(NewDistributions!M10="",ISBLANK(value),NewDistributions!M10+M9)</f>
        <v>0</v>
      </c>
      <c r="N10" s="9">
        <f>IF(NewDistributions!N10="",ISBLANK(value),NewDistributions!N10+N9)</f>
        <v>0</v>
      </c>
      <c r="O10" s="9">
        <f>IF(NewDistributions!O10="",ISBLANK(value),NewDistributions!O10+O9)</f>
        <v>0</v>
      </c>
      <c r="P10" s="9">
        <f>IF(NewDistributions!P10="",ISBLANK(value),NewDistributions!P10+P9)</f>
        <v>0</v>
      </c>
      <c r="Q10" s="9">
        <f>IF(NewDistributions!Q10="",ISBLANK(value),NewDistributions!Q10+Q9)</f>
        <v>0</v>
      </c>
      <c r="R10" s="9">
        <f>IF(NewDistributions!R10="",ISBLANK(value),NewDistributions!R10+R9)</f>
        <v>0</v>
      </c>
      <c r="S10" s="9">
        <f>IF(NewDistributions!S10="",ISBLANK(value),NewDistributions!S10+S9)</f>
        <v>0</v>
      </c>
      <c r="T10" s="9">
        <f>IF(NewDistributions!T10="",ISBLANK(value),NewDistributions!T10+T9)</f>
        <v>0</v>
      </c>
      <c r="U10" s="9">
        <f>IF(NewDistributions!U10="",ISBLANK(value),NewDistributions!U10+U9)</f>
        <v>0</v>
      </c>
      <c r="V10" s="9">
        <f>IF(NewDistributions!V10="",ISBLANK(value),NewDistributions!V10+V9)</f>
        <v>0</v>
      </c>
      <c r="W10" s="9">
        <f>IF(NewDistributions!W10="",ISBLANK(value),NewDistributions!W10+W9)</f>
        <v>0</v>
      </c>
      <c r="X10" s="9">
        <f>IF(NewDistributions!X10="",ISBLANK(value),NewDistributions!X10+X9)</f>
        <v>0</v>
      </c>
      <c r="Y10" s="9">
        <f>IF(NewDistributions!Y10="",ISBLANK(value),NewDistributions!Y10+Y9)</f>
        <v>0</v>
      </c>
      <c r="Z10" s="9">
        <f>IF(NewDistributions!Z10="",ISBLANK(value),NewDistributions!Z10+Z9)</f>
        <v>0</v>
      </c>
      <c r="AA10" s="9">
        <f>IF(NewDistributions!AA10="",ISBLANK(value),NewDistributions!AA10+AA9)</f>
        <v>0</v>
      </c>
      <c r="AB10" s="9">
        <f>IF(NewDistributions!AB10="",ISBLANK(value),NewDistributions!AB10+AB9)</f>
        <v>0</v>
      </c>
      <c r="AC10" s="9">
        <f>IF(NewDistributions!AC10="",ISBLANK(value),NewDistributions!AC10+AC9)</f>
        <v>0</v>
      </c>
      <c r="AD10" s="9">
        <f>IF(NewDistributions!AD10="",ISBLANK(value),NewDistributions!AD10+AD9)</f>
        <v>0</v>
      </c>
      <c r="AE10" s="9">
        <f>IF(NewDistributions!AE10="",ISBLANK(value),NewDistributions!AE10+AE9)</f>
        <v>0</v>
      </c>
      <c r="AF10" s="9">
        <f>IF(NewDistributions!AF10="",ISBLANK(value),NewDistributions!AF10+AF9)</f>
        <v>0</v>
      </c>
      <c r="AG10" s="9">
        <f>IF(NewDistributions!AG10="",ISBLANK(value),NewDistributions!AG10+AG9)</f>
        <v>0</v>
      </c>
      <c r="AH10" s="9">
        <f>IF(NewDistributions!AH10="",ISBLANK(value),NewDistributions!AH10+AH9)</f>
        <v>0</v>
      </c>
      <c r="AI10" s="9">
        <f>IF(NewDistributions!AI10="",ISBLANK(value),NewDistributions!AI10+AI9)</f>
        <v>0</v>
      </c>
      <c r="AJ10" s="9">
        <f>IF(NewDistributions!AJ10="",ISBLANK(value),NewDistributions!AJ10+AJ9)</f>
        <v>0</v>
      </c>
    </row>
    <row r="11" spans="1:36" x14ac:dyDescent="0.25">
      <c r="A11" s="1">
        <v>44326</v>
      </c>
      <c r="B11" s="3">
        <v>130</v>
      </c>
      <c r="C11" s="9">
        <f>IF(NewDistributions!C11="",ISBLANK(value),NewDistributions!C11+C10)</f>
        <v>2.4329143961657116E-2</v>
      </c>
      <c r="D11" s="9">
        <f>IF(NewDistributions!D11="",ISBLANK(value),NewDistributions!D11+D10)</f>
        <v>4.3615232944468278E-2</v>
      </c>
      <c r="E11" s="9">
        <f>IF(NewDistributions!E11="",ISBLANK(value),NewDistributions!E11+E10)</f>
        <v>0</v>
      </c>
      <c r="F11" s="9">
        <f>IF(NewDistributions!F11="",ISBLANK(value),NewDistributions!F11+F10)</f>
        <v>0</v>
      </c>
      <c r="G11" s="9">
        <f>IF(NewDistributions!G11="",ISBLANK(value),NewDistributions!G11+G10)</f>
        <v>0</v>
      </c>
      <c r="H11" s="9">
        <f>IF(NewDistributions!H11="",ISBLANK(value),NewDistributions!H11+H10)</f>
        <v>3.6232311961459977E-2</v>
      </c>
      <c r="I11" s="9">
        <f>IF(NewDistributions!I11="",ISBLANK(value),NewDistributions!I11+I10)</f>
        <v>4.1584655964192654E-2</v>
      </c>
      <c r="J11" s="9">
        <f>IF(NewDistributions!J11="",ISBLANK(value),NewDistributions!J11+J10)</f>
        <v>0</v>
      </c>
      <c r="K11" s="9">
        <f>IF(NewDistributions!K11="",ISBLANK(value),NewDistributions!K11+K10)</f>
        <v>0</v>
      </c>
      <c r="L11" s="9">
        <f>IF(NewDistributions!L11="",ISBLANK(value),NewDistributions!L11+L10)</f>
        <v>0</v>
      </c>
      <c r="M11" s="9">
        <f>IF(NewDistributions!M11="",ISBLANK(value),NewDistributions!M11+M10)</f>
        <v>0</v>
      </c>
      <c r="N11" s="9">
        <f>IF(NewDistributions!N11="",ISBLANK(value),NewDistributions!N11+N10)</f>
        <v>0</v>
      </c>
      <c r="O11" s="9">
        <f>IF(NewDistributions!O11="",ISBLANK(value),NewDistributions!O11+O10)</f>
        <v>0</v>
      </c>
      <c r="P11" s="9">
        <f>IF(NewDistributions!P11="",ISBLANK(value),NewDistributions!P11+P10)</f>
        <v>0</v>
      </c>
      <c r="Q11" s="9">
        <f>IF(NewDistributions!Q11="",ISBLANK(value),NewDistributions!Q11+Q10)</f>
        <v>0</v>
      </c>
      <c r="R11" s="9">
        <f>IF(NewDistributions!R11="",ISBLANK(value),NewDistributions!R11+R10)</f>
        <v>0</v>
      </c>
      <c r="S11" s="9">
        <f>IF(NewDistributions!S11="",ISBLANK(value),NewDistributions!S11+S10)</f>
        <v>0</v>
      </c>
      <c r="T11" s="9">
        <f>IF(NewDistributions!T11="",ISBLANK(value),NewDistributions!T11+T10)</f>
        <v>0</v>
      </c>
      <c r="U11" s="9">
        <f>IF(NewDistributions!U11="",ISBLANK(value),NewDistributions!U11+U10)</f>
        <v>0</v>
      </c>
      <c r="V11" s="9">
        <f>IF(NewDistributions!V11="",ISBLANK(value),NewDistributions!V11+V10)</f>
        <v>0</v>
      </c>
      <c r="W11" s="9">
        <f>IF(NewDistributions!W11="",ISBLANK(value),NewDistributions!W11+W10)</f>
        <v>0</v>
      </c>
      <c r="X11" s="9">
        <f>IF(NewDistributions!X11="",ISBLANK(value),NewDistributions!X11+X10)</f>
        <v>0</v>
      </c>
      <c r="Y11" s="9">
        <f>IF(NewDistributions!Y11="",ISBLANK(value),NewDistributions!Y11+Y10)</f>
        <v>0</v>
      </c>
      <c r="Z11" s="9">
        <f>IF(NewDistributions!Z11="",ISBLANK(value),NewDistributions!Z11+Z10)</f>
        <v>0</v>
      </c>
      <c r="AA11" s="9">
        <f>IF(NewDistributions!AA11="",ISBLANK(value),NewDistributions!AA11+AA10)</f>
        <v>3.4675894534827424E-2</v>
      </c>
      <c r="AB11" s="9">
        <f>IF(NewDistributions!AB11="",ISBLANK(value),NewDistributions!AB11+AB10)</f>
        <v>6.8147199459216282E-2</v>
      </c>
      <c r="AC11" s="9">
        <f>IF(NewDistributions!AC11="",ISBLANK(value),NewDistributions!AC11+AC10)</f>
        <v>1</v>
      </c>
      <c r="AD11" s="9">
        <f>IF(NewDistributions!AD11="",ISBLANK(value),NewDistributions!AD11+AD10)</f>
        <v>0</v>
      </c>
      <c r="AE11" s="9">
        <f>IF(NewDistributions!AE11="",ISBLANK(value),NewDistributions!AE11+AE10)</f>
        <v>0</v>
      </c>
      <c r="AF11" s="9">
        <f>IF(NewDistributions!AF11="",ISBLANK(value),NewDistributions!AF11+AF10)</f>
        <v>0</v>
      </c>
      <c r="AG11" s="9">
        <f>IF(NewDistributions!AG11="",ISBLANK(value),NewDistributions!AG11+AG10)</f>
        <v>1.4825539049372146E-2</v>
      </c>
      <c r="AH11" s="9">
        <f>IF(NewDistributions!AH11="",ISBLANK(value),NewDistributions!AH11+AH10)</f>
        <v>0</v>
      </c>
      <c r="AI11" s="9">
        <f>IF(NewDistributions!AI11="",ISBLANK(value),NewDistributions!AI11+AI10)</f>
        <v>3.5166464873245852E-2</v>
      </c>
      <c r="AJ11" s="9">
        <f>IF(NewDistributions!AJ11="",ISBLANK(value),NewDistributions!AJ11+AJ10)</f>
        <v>0</v>
      </c>
    </row>
    <row r="12" spans="1:36" x14ac:dyDescent="0.25">
      <c r="A12" s="1">
        <v>44327</v>
      </c>
      <c r="B12" s="3">
        <v>131</v>
      </c>
      <c r="C12" s="9">
        <f>IF(NewDistributions!C12="",ISBLANK(value),NewDistributions!C12+C11)</f>
        <v>7.298743188497131E-2</v>
      </c>
      <c r="D12" s="9">
        <f>IF(NewDistributions!D12="",ISBLANK(value),NewDistributions!D12+D11)</f>
        <v>0.13084569883340477</v>
      </c>
      <c r="E12" s="9">
        <f>IF(NewDistributions!E12="",ISBLANK(value),NewDistributions!E12+E11)</f>
        <v>0</v>
      </c>
      <c r="F12" s="9">
        <f>IF(NewDistributions!F12="",ISBLANK(value),NewDistributions!F12+F11)</f>
        <v>0</v>
      </c>
      <c r="G12" s="9">
        <f>IF(NewDistributions!G12="",ISBLANK(value),NewDistributions!G12+G11)</f>
        <v>0</v>
      </c>
      <c r="H12" s="9">
        <f>IF(NewDistributions!H12="",ISBLANK(value),NewDistributions!H12+H11)</f>
        <v>0.10869693588437984</v>
      </c>
      <c r="I12" s="9">
        <f>IF(NewDistributions!I12="",ISBLANK(value),NewDistributions!I12+I11)</f>
        <v>0.12475396789257792</v>
      </c>
      <c r="J12" s="9">
        <f>IF(NewDistributions!J12="",ISBLANK(value),NewDistributions!J12+J11)</f>
        <v>0</v>
      </c>
      <c r="K12" s="9">
        <f>IF(NewDistributions!K12="",ISBLANK(value),NewDistributions!K12+K11)</f>
        <v>0</v>
      </c>
      <c r="L12" s="9">
        <f>IF(NewDistributions!L12="",ISBLANK(value),NewDistributions!L12+L11)</f>
        <v>0</v>
      </c>
      <c r="M12" s="9">
        <f>IF(NewDistributions!M12="",ISBLANK(value),NewDistributions!M12+M11)</f>
        <v>0</v>
      </c>
      <c r="N12" s="9">
        <f>IF(NewDistributions!N12="",ISBLANK(value),NewDistributions!N12+N11)</f>
        <v>0</v>
      </c>
      <c r="O12" s="9">
        <f>IF(NewDistributions!O12="",ISBLANK(value),NewDistributions!O12+O11)</f>
        <v>0</v>
      </c>
      <c r="P12" s="9">
        <f>IF(NewDistributions!P12="",ISBLANK(value),NewDistributions!P12+P11)</f>
        <v>0</v>
      </c>
      <c r="Q12" s="9">
        <f>IF(NewDistributions!Q12="",ISBLANK(value),NewDistributions!Q12+Q11)</f>
        <v>0</v>
      </c>
      <c r="R12" s="9">
        <f>IF(NewDistributions!R12="",ISBLANK(value),NewDistributions!R12+R11)</f>
        <v>0</v>
      </c>
      <c r="S12" s="9">
        <f>IF(NewDistributions!S12="",ISBLANK(value),NewDistributions!S12+S11)</f>
        <v>0</v>
      </c>
      <c r="T12" s="9">
        <f>IF(NewDistributions!T12="",ISBLANK(value),NewDistributions!T12+T11)</f>
        <v>0</v>
      </c>
      <c r="U12" s="9">
        <f>IF(NewDistributions!U12="",ISBLANK(value),NewDistributions!U12+U11)</f>
        <v>0</v>
      </c>
      <c r="V12" s="9">
        <f>IF(NewDistributions!V12="",ISBLANK(value),NewDistributions!V12+V11)</f>
        <v>0</v>
      </c>
      <c r="W12" s="9">
        <f>IF(NewDistributions!W12="",ISBLANK(value),NewDistributions!W12+W11)</f>
        <v>0</v>
      </c>
      <c r="X12" s="9">
        <f>IF(NewDistributions!X12="",ISBLANK(value),NewDistributions!X12+X11)</f>
        <v>0</v>
      </c>
      <c r="Y12" s="9">
        <f>IF(NewDistributions!Y12="",ISBLANK(value),NewDistributions!Y12+Y11)</f>
        <v>0</v>
      </c>
      <c r="Z12" s="9">
        <f>IF(NewDistributions!Z12="",ISBLANK(value),NewDistributions!Z12+Z11)</f>
        <v>0</v>
      </c>
      <c r="AA12" s="9">
        <f>IF(NewDistributions!AA12="",ISBLANK(value),NewDistributions!AA12+AA11)</f>
        <v>0.10402768360448222</v>
      </c>
      <c r="AB12" s="9">
        <f>IF(NewDistributions!AB12="",ISBLANK(value),NewDistributions!AB12+AB11)</f>
        <v>0.20444159837764869</v>
      </c>
      <c r="AC12" s="9">
        <f>IF(NewDistributions!AC12="",ISBLANK(value),NewDistributions!AC12+AC11)</f>
        <v>3</v>
      </c>
      <c r="AD12" s="9">
        <f>IF(NewDistributions!AD12="",ISBLANK(value),NewDistributions!AD12+AD11)</f>
        <v>0</v>
      </c>
      <c r="AE12" s="9">
        <f>IF(NewDistributions!AE12="",ISBLANK(value),NewDistributions!AE12+AE11)</f>
        <v>0</v>
      </c>
      <c r="AF12" s="9">
        <f>IF(NewDistributions!AF12="",ISBLANK(value),NewDistributions!AF12+AF11)</f>
        <v>0</v>
      </c>
      <c r="AG12" s="9">
        <f>IF(NewDistributions!AG12="",ISBLANK(value),NewDistributions!AG12+AG11)</f>
        <v>4.4476617148116418E-2</v>
      </c>
      <c r="AH12" s="9">
        <f>IF(NewDistributions!AH12="",ISBLANK(value),NewDistributions!AH12+AH11)</f>
        <v>0</v>
      </c>
      <c r="AI12" s="9">
        <f>IF(NewDistributions!AI12="",ISBLANK(value),NewDistributions!AI12+AI11)</f>
        <v>0.10549939461973751</v>
      </c>
      <c r="AJ12" s="9">
        <f>IF(NewDistributions!AJ12="",ISBLANK(value),NewDistributions!AJ12+AJ11)</f>
        <v>0</v>
      </c>
    </row>
    <row r="13" spans="1:36" x14ac:dyDescent="0.25">
      <c r="A13" s="1">
        <v>44328</v>
      </c>
      <c r="B13" s="3">
        <v>132</v>
      </c>
      <c r="C13" s="9">
        <f>IF(NewDistributions!C13="",ISBLANK(value),NewDistributions!C13+C12)</f>
        <v>9.731657584662845E-2</v>
      </c>
      <c r="D13" s="9">
        <f>IF(NewDistributions!D13="",ISBLANK(value),NewDistributions!D13+D12)</f>
        <v>0.17446093177787309</v>
      </c>
      <c r="E13" s="9">
        <f>IF(NewDistributions!E13="",ISBLANK(value),NewDistributions!E13+E12)</f>
        <v>0</v>
      </c>
      <c r="F13" s="9">
        <f>IF(NewDistributions!F13="",ISBLANK(value),NewDistributions!F13+F12)</f>
        <v>0</v>
      </c>
      <c r="G13" s="9">
        <f>IF(NewDistributions!G13="",ISBLANK(value),NewDistributions!G13+G12)</f>
        <v>0</v>
      </c>
      <c r="H13" s="9">
        <f>IF(NewDistributions!H13="",ISBLANK(value),NewDistributions!H13+H12)</f>
        <v>0.14492924784583983</v>
      </c>
      <c r="I13" s="9">
        <f>IF(NewDistributions!I13="",ISBLANK(value),NewDistributions!I13+I12)</f>
        <v>0.16633862385677062</v>
      </c>
      <c r="J13" s="9">
        <f>IF(NewDistributions!J13="",ISBLANK(value),NewDistributions!J13+J12)</f>
        <v>0</v>
      </c>
      <c r="K13" s="9">
        <f>IF(NewDistributions!K13="",ISBLANK(value),NewDistributions!K13+K12)</f>
        <v>0</v>
      </c>
      <c r="L13" s="9">
        <f>IF(NewDistributions!L13="",ISBLANK(value),NewDistributions!L13+L12)</f>
        <v>0</v>
      </c>
      <c r="M13" s="9">
        <f>IF(NewDistributions!M13="",ISBLANK(value),NewDistributions!M13+M12)</f>
        <v>0</v>
      </c>
      <c r="N13" s="9">
        <f>IF(NewDistributions!N13="",ISBLANK(value),NewDistributions!N13+N12)</f>
        <v>0</v>
      </c>
      <c r="O13" s="9">
        <f>IF(NewDistributions!O13="",ISBLANK(value),NewDistributions!O13+O12)</f>
        <v>0</v>
      </c>
      <c r="P13" s="9">
        <f>IF(NewDistributions!P13="",ISBLANK(value),NewDistributions!P13+P12)</f>
        <v>0</v>
      </c>
      <c r="Q13" s="9">
        <f>IF(NewDistributions!Q13="",ISBLANK(value),NewDistributions!Q13+Q12)</f>
        <v>0</v>
      </c>
      <c r="R13" s="9">
        <f>IF(NewDistributions!R13="",ISBLANK(value),NewDistributions!R13+R12)</f>
        <v>0</v>
      </c>
      <c r="S13" s="9">
        <f>IF(NewDistributions!S13="",ISBLANK(value),NewDistributions!S13+S12)</f>
        <v>0</v>
      </c>
      <c r="T13" s="9">
        <f>IF(NewDistributions!T13="",ISBLANK(value),NewDistributions!T13+T12)</f>
        <v>0</v>
      </c>
      <c r="U13" s="9">
        <f>IF(NewDistributions!U13="",ISBLANK(value),NewDistributions!U13+U12)</f>
        <v>0</v>
      </c>
      <c r="V13" s="9">
        <f>IF(NewDistributions!V13="",ISBLANK(value),NewDistributions!V13+V12)</f>
        <v>0</v>
      </c>
      <c r="W13" s="9">
        <f>IF(NewDistributions!W13="",ISBLANK(value),NewDistributions!W13+W12)</f>
        <v>0</v>
      </c>
      <c r="X13" s="9">
        <f>IF(NewDistributions!X13="",ISBLANK(value),NewDistributions!X13+X12)</f>
        <v>0</v>
      </c>
      <c r="Y13" s="9">
        <f>IF(NewDistributions!Y13="",ISBLANK(value),NewDistributions!Y13+Y12)</f>
        <v>0</v>
      </c>
      <c r="Z13" s="9">
        <f>IF(NewDistributions!Z13="",ISBLANK(value),NewDistributions!Z13+Z12)</f>
        <v>0</v>
      </c>
      <c r="AA13" s="9">
        <f>IF(NewDistributions!AA13="",ISBLANK(value),NewDistributions!AA13+AA12)</f>
        <v>0.13870357813930967</v>
      </c>
      <c r="AB13" s="9">
        <f>IF(NewDistributions!AB13="",ISBLANK(value),NewDistributions!AB13+AB12)</f>
        <v>0.27258879783686502</v>
      </c>
      <c r="AC13" s="9">
        <f>IF(NewDistributions!AC13="",ISBLANK(value),NewDistributions!AC13+AC12)</f>
        <v>4</v>
      </c>
      <c r="AD13" s="9">
        <f>IF(NewDistributions!AD13="",ISBLANK(value),NewDistributions!AD13+AD12)</f>
        <v>0</v>
      </c>
      <c r="AE13" s="9">
        <f>IF(NewDistributions!AE13="",ISBLANK(value),NewDistributions!AE13+AE12)</f>
        <v>0</v>
      </c>
      <c r="AF13" s="9">
        <f>IF(NewDistributions!AF13="",ISBLANK(value),NewDistributions!AF13+AF12)</f>
        <v>0</v>
      </c>
      <c r="AG13" s="9">
        <f>IF(NewDistributions!AG13="",ISBLANK(value),NewDistributions!AG13+AG12)</f>
        <v>5.9302156197488576E-2</v>
      </c>
      <c r="AH13" s="9">
        <f>IF(NewDistributions!AH13="",ISBLANK(value),NewDistributions!AH13+AH12)</f>
        <v>0</v>
      </c>
      <c r="AI13" s="9">
        <f>IF(NewDistributions!AI13="",ISBLANK(value),NewDistributions!AI13+AI12)</f>
        <v>0.14066585949298338</v>
      </c>
      <c r="AJ13" s="9">
        <f>IF(NewDistributions!AJ13="",ISBLANK(value),NewDistributions!AJ13+AJ12)</f>
        <v>0</v>
      </c>
    </row>
    <row r="14" spans="1:36" x14ac:dyDescent="0.25">
      <c r="A14" s="1">
        <v>44329</v>
      </c>
      <c r="B14" s="3">
        <v>133</v>
      </c>
      <c r="C14" s="9">
        <f>IF(NewDistributions!C14="",ISBLANK(value),NewDistributions!C14+C13)</f>
        <v>9.731657584662845E-2</v>
      </c>
      <c r="D14" s="9">
        <f>IF(NewDistributions!D14="",ISBLANK(value),NewDistributions!D14+D13)</f>
        <v>0.17446093177787309</v>
      </c>
      <c r="E14" s="9">
        <f>IF(NewDistributions!E14="",ISBLANK(value),NewDistributions!E14+E13)</f>
        <v>0</v>
      </c>
      <c r="F14" s="9">
        <f>IF(NewDistributions!F14="",ISBLANK(value),NewDistributions!F14+F13)</f>
        <v>0</v>
      </c>
      <c r="G14" s="9">
        <f>IF(NewDistributions!G14="",ISBLANK(value),NewDistributions!G14+G13)</f>
        <v>0</v>
      </c>
      <c r="H14" s="9">
        <f>IF(NewDistributions!H14="",ISBLANK(value),NewDistributions!H14+H13)</f>
        <v>0.14492924784583983</v>
      </c>
      <c r="I14" s="9">
        <f>IF(NewDistributions!I14="",ISBLANK(value),NewDistributions!I14+I13)</f>
        <v>0.16633862385677062</v>
      </c>
      <c r="J14" s="9">
        <f>IF(NewDistributions!J14="",ISBLANK(value),NewDistributions!J14+J13)</f>
        <v>0</v>
      </c>
      <c r="K14" s="9">
        <f>IF(NewDistributions!K14="",ISBLANK(value),NewDistributions!K14+K13)</f>
        <v>0</v>
      </c>
      <c r="L14" s="9">
        <f>IF(NewDistributions!L14="",ISBLANK(value),NewDistributions!L14+L13)</f>
        <v>0</v>
      </c>
      <c r="M14" s="9">
        <f>IF(NewDistributions!M14="",ISBLANK(value),NewDistributions!M14+M13)</f>
        <v>0</v>
      </c>
      <c r="N14" s="9">
        <f>IF(NewDistributions!N14="",ISBLANK(value),NewDistributions!N14+N13)</f>
        <v>0</v>
      </c>
      <c r="O14" s="9">
        <f>IF(NewDistributions!O14="",ISBLANK(value),NewDistributions!O14+O13)</f>
        <v>0</v>
      </c>
      <c r="P14" s="9">
        <f>IF(NewDistributions!P14="",ISBLANK(value),NewDistributions!P14+P13)</f>
        <v>0</v>
      </c>
      <c r="Q14" s="9">
        <f>IF(NewDistributions!Q14="",ISBLANK(value),NewDistributions!Q14+Q13)</f>
        <v>0</v>
      </c>
      <c r="R14" s="9">
        <f>IF(NewDistributions!R14="",ISBLANK(value),NewDistributions!R14+R13)</f>
        <v>0</v>
      </c>
      <c r="S14" s="9">
        <f>IF(NewDistributions!S14="",ISBLANK(value),NewDistributions!S14+S13)</f>
        <v>0</v>
      </c>
      <c r="T14" s="9">
        <f>IF(NewDistributions!T14="",ISBLANK(value),NewDistributions!T14+T13)</f>
        <v>0</v>
      </c>
      <c r="U14" s="9">
        <f>IF(NewDistributions!U14="",ISBLANK(value),NewDistributions!U14+U13)</f>
        <v>0</v>
      </c>
      <c r="V14" s="9">
        <f>IF(NewDistributions!V14="",ISBLANK(value),NewDistributions!V14+V13)</f>
        <v>0</v>
      </c>
      <c r="W14" s="9">
        <f>IF(NewDistributions!W14="",ISBLANK(value),NewDistributions!W14+W13)</f>
        <v>0</v>
      </c>
      <c r="X14" s="9">
        <f>IF(NewDistributions!X14="",ISBLANK(value),NewDistributions!X14+X13)</f>
        <v>0</v>
      </c>
      <c r="Y14" s="9">
        <f>IF(NewDistributions!Y14="",ISBLANK(value),NewDistributions!Y14+Y13)</f>
        <v>0</v>
      </c>
      <c r="Z14" s="9">
        <f>IF(NewDistributions!Z14="",ISBLANK(value),NewDistributions!Z14+Z13)</f>
        <v>0</v>
      </c>
      <c r="AA14" s="9">
        <f>IF(NewDistributions!AA14="",ISBLANK(value),NewDistributions!AA14+AA13)</f>
        <v>0.13870357813930967</v>
      </c>
      <c r="AB14" s="9">
        <f>IF(NewDistributions!AB14="",ISBLANK(value),NewDistributions!AB14+AB13)</f>
        <v>0.27258879783686502</v>
      </c>
      <c r="AC14" s="9">
        <f>IF(NewDistributions!AC14="",ISBLANK(value),NewDistributions!AC14+AC13)</f>
        <v>4</v>
      </c>
      <c r="AD14" s="9">
        <f>IF(NewDistributions!AD14="",ISBLANK(value),NewDistributions!AD14+AD13)</f>
        <v>0</v>
      </c>
      <c r="AE14" s="9">
        <f>IF(NewDistributions!AE14="",ISBLANK(value),NewDistributions!AE14+AE13)</f>
        <v>0</v>
      </c>
      <c r="AF14" s="9">
        <f>IF(NewDistributions!AF14="",ISBLANK(value),NewDistributions!AF14+AF13)</f>
        <v>0</v>
      </c>
      <c r="AG14" s="9">
        <f>IF(NewDistributions!AG14="",ISBLANK(value),NewDistributions!AG14+AG13)</f>
        <v>5.9302156197488576E-2</v>
      </c>
      <c r="AH14" s="9">
        <f>IF(NewDistributions!AH14="",ISBLANK(value),NewDistributions!AH14+AH13)</f>
        <v>0</v>
      </c>
      <c r="AI14" s="9">
        <f>IF(NewDistributions!AI14="",ISBLANK(value),NewDistributions!AI14+AI13)</f>
        <v>0.14066585949298338</v>
      </c>
      <c r="AJ14" s="9">
        <f>IF(NewDistributions!AJ14="",ISBLANK(value),NewDistributions!AJ14+AJ13)</f>
        <v>0</v>
      </c>
    </row>
    <row r="15" spans="1:36" x14ac:dyDescent="0.25">
      <c r="A15" s="1">
        <v>44330</v>
      </c>
      <c r="B15" s="3">
        <v>134</v>
      </c>
      <c r="C15" s="9">
        <f>IF(NewDistributions!C15="",ISBLANK(value),NewDistributions!C15+C14)</f>
        <v>0.12081921507155291</v>
      </c>
      <c r="D15" s="9">
        <f>IF(NewDistributions!D15="",ISBLANK(value),NewDistributions!D15+D14)</f>
        <v>0.21659447688823127</v>
      </c>
      <c r="E15" s="9">
        <f>IF(NewDistributions!E15="",ISBLANK(value),NewDistributions!E15+E14)</f>
        <v>0</v>
      </c>
      <c r="F15" s="9">
        <f>IF(NewDistributions!F15="",ISBLANK(value),NewDistributions!F15+F14)</f>
        <v>0</v>
      </c>
      <c r="G15" s="9">
        <f>IF(NewDistributions!G15="",ISBLANK(value),NewDistributions!G15+G14)</f>
        <v>0</v>
      </c>
      <c r="H15" s="9">
        <f>IF(NewDistributions!H15="",ISBLANK(value),NewDistributions!H15+H14)</f>
        <v>0.17993068306514579</v>
      </c>
      <c r="I15" s="9">
        <f>IF(NewDistributions!I15="",ISBLANK(value),NewDistributions!I15+I14)</f>
        <v>0.20651057433555992</v>
      </c>
      <c r="J15" s="9">
        <f>IF(NewDistributions!J15="",ISBLANK(value),NewDistributions!J15+J14)</f>
        <v>0</v>
      </c>
      <c r="K15" s="9">
        <f>IF(NewDistributions!K15="",ISBLANK(value),NewDistributions!K15+K14)</f>
        <v>0</v>
      </c>
      <c r="L15" s="9">
        <f>IF(NewDistributions!L15="",ISBLANK(value),NewDistributions!L15+L14)</f>
        <v>0</v>
      </c>
      <c r="M15" s="9">
        <f>IF(NewDistributions!M15="",ISBLANK(value),NewDistributions!M15+M14)</f>
        <v>0</v>
      </c>
      <c r="N15" s="9">
        <f>IF(NewDistributions!N15="",ISBLANK(value),NewDistributions!N15+N14)</f>
        <v>0</v>
      </c>
      <c r="O15" s="9">
        <f>IF(NewDistributions!O15="",ISBLANK(value),NewDistributions!O15+O14)</f>
        <v>0</v>
      </c>
      <c r="P15" s="9">
        <f>IF(NewDistributions!P15="",ISBLANK(value),NewDistributions!P15+P14)</f>
        <v>0</v>
      </c>
      <c r="Q15" s="9">
        <f>IF(NewDistributions!Q15="",ISBLANK(value),NewDistributions!Q15+Q14)</f>
        <v>0</v>
      </c>
      <c r="R15" s="9">
        <f>IF(NewDistributions!R15="",ISBLANK(value),NewDistributions!R15+R14)</f>
        <v>0</v>
      </c>
      <c r="S15" s="9">
        <f>IF(NewDistributions!S15="",ISBLANK(value),NewDistributions!S15+S14)</f>
        <v>0</v>
      </c>
      <c r="T15" s="9">
        <f>IF(NewDistributions!T15="",ISBLANK(value),NewDistributions!T15+T14)</f>
        <v>0</v>
      </c>
      <c r="U15" s="9">
        <f>IF(NewDistributions!U15="",ISBLANK(value),NewDistributions!U15+U14)</f>
        <v>0</v>
      </c>
      <c r="V15" s="9">
        <f>IF(NewDistributions!V15="",ISBLANK(value),NewDistributions!V15+V14)</f>
        <v>0</v>
      </c>
      <c r="W15" s="9">
        <f>IF(NewDistributions!W15="",ISBLANK(value),NewDistributions!W15+W14)</f>
        <v>0</v>
      </c>
      <c r="X15" s="9">
        <f>IF(NewDistributions!X15="",ISBLANK(value),NewDistributions!X15+X14)</f>
        <v>0</v>
      </c>
      <c r="Y15" s="9">
        <f>IF(NewDistributions!Y15="",ISBLANK(value),NewDistributions!Y15+Y14)</f>
        <v>0</v>
      </c>
      <c r="Z15" s="9">
        <f>IF(NewDistributions!Z15="",ISBLANK(value),NewDistributions!Z15+Z14)</f>
        <v>0</v>
      </c>
      <c r="AA15" s="9">
        <f>IF(NewDistributions!AA15="",ISBLANK(value),NewDistributions!AA15+AA14)</f>
        <v>0.17220147022864857</v>
      </c>
      <c r="AB15" s="9">
        <f>IF(NewDistributions!AB15="",ISBLANK(value),NewDistributions!AB15+AB14)</f>
        <v>0.33842091447866418</v>
      </c>
      <c r="AC15" s="9">
        <f>IF(NewDistributions!AC15="",ISBLANK(value),NewDistributions!AC15+AC14)</f>
        <v>5</v>
      </c>
      <c r="AD15" s="9">
        <f>IF(NewDistributions!AD15="",ISBLANK(value),NewDistributions!AD15+AD14)</f>
        <v>0</v>
      </c>
      <c r="AE15" s="9">
        <f>IF(NewDistributions!AE15="",ISBLANK(value),NewDistributions!AE15+AE14)</f>
        <v>0</v>
      </c>
      <c r="AF15" s="9">
        <f>IF(NewDistributions!AF15="",ISBLANK(value),NewDistributions!AF15+AF14)</f>
        <v>0</v>
      </c>
      <c r="AG15" s="9">
        <f>IF(NewDistributions!AG15="",ISBLANK(value),NewDistributions!AG15+AG14)</f>
        <v>7.362404504575909E-2</v>
      </c>
      <c r="AH15" s="9">
        <f>IF(NewDistributions!AH15="",ISBLANK(value),NewDistributions!AH15+AH14)</f>
        <v>0</v>
      </c>
      <c r="AI15" s="9">
        <f>IF(NewDistributions!AI15="",ISBLANK(value),NewDistributions!AI15+AI14)</f>
        <v>0.14066585949298338</v>
      </c>
      <c r="AJ15" s="9">
        <f>IF(NewDistributions!AJ15="",ISBLANK(value),NewDistributions!AJ15+AJ14)</f>
        <v>0</v>
      </c>
    </row>
    <row r="16" spans="1:36" x14ac:dyDescent="0.25">
      <c r="A16" s="1">
        <v>44331</v>
      </c>
      <c r="B16" s="3">
        <v>135</v>
      </c>
      <c r="C16" s="9">
        <f>IF(NewDistributions!C16="",ISBLANK(value),NewDistributions!C16+C15)</f>
        <v>0.19132713274632651</v>
      </c>
      <c r="D16" s="9">
        <f>IF(NewDistributions!D16="",ISBLANK(value),NewDistributions!D16+D15)</f>
        <v>0.34299511221930623</v>
      </c>
      <c r="E16" s="9">
        <f>IF(NewDistributions!E16="",ISBLANK(value),NewDistributions!E16+E15)</f>
        <v>0</v>
      </c>
      <c r="F16" s="9">
        <f>IF(NewDistributions!F16="",ISBLANK(value),NewDistributions!F16+F15)</f>
        <v>0</v>
      </c>
      <c r="G16" s="9">
        <f>IF(NewDistributions!G16="",ISBLANK(value),NewDistributions!G16+G15)</f>
        <v>0</v>
      </c>
      <c r="H16" s="9">
        <f>IF(NewDistributions!H16="",ISBLANK(value),NewDistributions!H16+H15)</f>
        <v>0.28493498872306394</v>
      </c>
      <c r="I16" s="9">
        <f>IF(NewDistributions!I16="",ISBLANK(value),NewDistributions!I16+I15)</f>
        <v>0.3270264257719282</v>
      </c>
      <c r="J16" s="9">
        <f>IF(NewDistributions!J16="",ISBLANK(value),NewDistributions!J16+J15)</f>
        <v>0</v>
      </c>
      <c r="K16" s="9">
        <f>IF(NewDistributions!K16="",ISBLANK(value),NewDistributions!K16+K15)</f>
        <v>0</v>
      </c>
      <c r="L16" s="9">
        <f>IF(NewDistributions!L16="",ISBLANK(value),NewDistributions!L16+L15)</f>
        <v>0</v>
      </c>
      <c r="M16" s="9">
        <f>IF(NewDistributions!M16="",ISBLANK(value),NewDistributions!M16+M15)</f>
        <v>0</v>
      </c>
      <c r="N16" s="9">
        <f>IF(NewDistributions!N16="",ISBLANK(value),NewDistributions!N16+N15)</f>
        <v>0</v>
      </c>
      <c r="O16" s="9">
        <f>IF(NewDistributions!O16="",ISBLANK(value),NewDistributions!O16+O15)</f>
        <v>0</v>
      </c>
      <c r="P16" s="9">
        <f>IF(NewDistributions!P16="",ISBLANK(value),NewDistributions!P16+P15)</f>
        <v>0</v>
      </c>
      <c r="Q16" s="9">
        <f>IF(NewDistributions!Q16="",ISBLANK(value),NewDistributions!Q16+Q15)</f>
        <v>0</v>
      </c>
      <c r="R16" s="9">
        <f>IF(NewDistributions!R16="",ISBLANK(value),NewDistributions!R16+R15)</f>
        <v>0</v>
      </c>
      <c r="S16" s="9">
        <f>IF(NewDistributions!S16="",ISBLANK(value),NewDistributions!S16+S15)</f>
        <v>0</v>
      </c>
      <c r="T16" s="9">
        <f>IF(NewDistributions!T16="",ISBLANK(value),NewDistributions!T16+T15)</f>
        <v>0</v>
      </c>
      <c r="U16" s="9">
        <f>IF(NewDistributions!U16="",ISBLANK(value),NewDistributions!U16+U15)</f>
        <v>0</v>
      </c>
      <c r="V16" s="9">
        <f>IF(NewDistributions!V16="",ISBLANK(value),NewDistributions!V16+V15)</f>
        <v>0</v>
      </c>
      <c r="W16" s="9">
        <f>IF(NewDistributions!W16="",ISBLANK(value),NewDistributions!W16+W15)</f>
        <v>0</v>
      </c>
      <c r="X16" s="9">
        <f>IF(NewDistributions!X16="",ISBLANK(value),NewDistributions!X16+X15)</f>
        <v>0</v>
      </c>
      <c r="Y16" s="9">
        <f>IF(NewDistributions!Y16="",ISBLANK(value),NewDistributions!Y16+Y15)</f>
        <v>0</v>
      </c>
      <c r="Z16" s="9">
        <f>IF(NewDistributions!Z16="",ISBLANK(value),NewDistributions!Z16+Z15)</f>
        <v>3</v>
      </c>
      <c r="AA16" s="9">
        <f>IF(NewDistributions!AA16="",ISBLANK(value),NewDistributions!AA16+AA15)</f>
        <v>0.2726951464966656</v>
      </c>
      <c r="AB16" s="9">
        <f>IF(NewDistributions!AB16="",ISBLANK(value),NewDistributions!AB16+AB15)</f>
        <v>0.53591726440406218</v>
      </c>
      <c r="AC16" s="9">
        <f>IF(NewDistributions!AC16="",ISBLANK(value),NewDistributions!AC16+AC15)</f>
        <v>5</v>
      </c>
      <c r="AD16" s="9">
        <f>IF(NewDistributions!AD16="",ISBLANK(value),NewDistributions!AD16+AD15)</f>
        <v>0</v>
      </c>
      <c r="AE16" s="9">
        <f>IF(NewDistributions!AE16="",ISBLANK(value),NewDistributions!AE16+AE15)</f>
        <v>0</v>
      </c>
      <c r="AF16" s="9">
        <f>IF(NewDistributions!AF16="",ISBLANK(value),NewDistributions!AF16+AF15)</f>
        <v>0</v>
      </c>
      <c r="AG16" s="9">
        <f>IF(NewDistributions!AG16="",ISBLANK(value),NewDistributions!AG16+AG15)</f>
        <v>0.11658971159057074</v>
      </c>
      <c r="AH16" s="9">
        <f>IF(NewDistributions!AH16="",ISBLANK(value),NewDistributions!AH16+AH15)</f>
        <v>0</v>
      </c>
      <c r="AI16" s="9">
        <f>IF(NewDistributions!AI16="",ISBLANK(value),NewDistributions!AI16+AI15)</f>
        <v>0.14066585949298338</v>
      </c>
      <c r="AJ16" s="9">
        <f>IF(NewDistributions!AJ16="",ISBLANK(value),NewDistributions!AJ16+AJ15)</f>
        <v>0</v>
      </c>
    </row>
    <row r="17" spans="1:36" x14ac:dyDescent="0.25">
      <c r="A17" s="1">
        <v>44332</v>
      </c>
      <c r="B17" s="3">
        <v>136</v>
      </c>
      <c r="C17" s="9">
        <f>IF(NewDistributions!C17="",ISBLANK(value),NewDistributions!C17+C16)</f>
        <v>0.30884032887094925</v>
      </c>
      <c r="D17" s="9">
        <f>IF(NewDistributions!D17="",ISBLANK(value),NewDistributions!D17+D16)</f>
        <v>0.55366283777109793</v>
      </c>
      <c r="E17" s="9">
        <f>IF(NewDistributions!E17="",ISBLANK(value),NewDistributions!E17+E16)</f>
        <v>0</v>
      </c>
      <c r="F17" s="9">
        <f>IF(NewDistributions!F17="",ISBLANK(value),NewDistributions!F17+F16)</f>
        <v>0</v>
      </c>
      <c r="G17" s="9">
        <f>IF(NewDistributions!G17="",ISBLANK(value),NewDistributions!G17+G16)</f>
        <v>0</v>
      </c>
      <c r="H17" s="9">
        <f>IF(NewDistributions!H17="",ISBLANK(value),NewDistributions!H17+H16)</f>
        <v>0.45994216481959432</v>
      </c>
      <c r="I17" s="9">
        <f>IF(NewDistributions!I17="",ISBLANK(value),NewDistributions!I17+I16)</f>
        <v>0.52788617816587546</v>
      </c>
      <c r="J17" s="9">
        <f>IF(NewDistributions!J17="",ISBLANK(value),NewDistributions!J17+J16)</f>
        <v>0</v>
      </c>
      <c r="K17" s="9">
        <f>IF(NewDistributions!K17="",ISBLANK(value),NewDistributions!K17+K16)</f>
        <v>0</v>
      </c>
      <c r="L17" s="9">
        <f>IF(NewDistributions!L17="",ISBLANK(value),NewDistributions!L17+L16)</f>
        <v>0</v>
      </c>
      <c r="M17" s="9">
        <f>IF(NewDistributions!M17="",ISBLANK(value),NewDistributions!M17+M16)</f>
        <v>0</v>
      </c>
      <c r="N17" s="9">
        <f>IF(NewDistributions!N17="",ISBLANK(value),NewDistributions!N17+N16)</f>
        <v>0</v>
      </c>
      <c r="O17" s="9">
        <f>IF(NewDistributions!O17="",ISBLANK(value),NewDistributions!O17+O16)</f>
        <v>0</v>
      </c>
      <c r="P17" s="9">
        <f>IF(NewDistributions!P17="",ISBLANK(value),NewDistributions!P17+P16)</f>
        <v>0</v>
      </c>
      <c r="Q17" s="9">
        <f>IF(NewDistributions!Q17="",ISBLANK(value),NewDistributions!Q17+Q16)</f>
        <v>0</v>
      </c>
      <c r="R17" s="9">
        <f>IF(NewDistributions!R17="",ISBLANK(value),NewDistributions!R17+R16)</f>
        <v>0</v>
      </c>
      <c r="S17" s="9">
        <f>IF(NewDistributions!S17="",ISBLANK(value),NewDistributions!S17+S16)</f>
        <v>0</v>
      </c>
      <c r="T17" s="9">
        <f>IF(NewDistributions!T17="",ISBLANK(value),NewDistributions!T17+T16)</f>
        <v>0</v>
      </c>
      <c r="U17" s="9">
        <f>IF(NewDistributions!U17="",ISBLANK(value),NewDistributions!U17+U16)</f>
        <v>0</v>
      </c>
      <c r="V17" s="9">
        <f>IF(NewDistributions!V17="",ISBLANK(value),NewDistributions!V17+V16)</f>
        <v>0</v>
      </c>
      <c r="W17" s="9">
        <f>IF(NewDistributions!W17="",ISBLANK(value),NewDistributions!W17+W16)</f>
        <v>0</v>
      </c>
      <c r="X17" s="9">
        <f>IF(NewDistributions!X17="",ISBLANK(value),NewDistributions!X17+X16)</f>
        <v>5</v>
      </c>
      <c r="Y17" s="9">
        <f>IF(NewDistributions!Y17="",ISBLANK(value),NewDistributions!Y17+Y16)</f>
        <v>0</v>
      </c>
      <c r="Z17" s="9">
        <f>IF(NewDistributions!Z17="",ISBLANK(value),NewDistributions!Z17+Z16)</f>
        <v>3</v>
      </c>
      <c r="AA17" s="9">
        <f>IF(NewDistributions!AA17="",ISBLANK(value),NewDistributions!AA17+AA16)</f>
        <v>0.4401846069433607</v>
      </c>
      <c r="AB17" s="9">
        <f>IF(NewDistributions!AB17="",ISBLANK(value),NewDistributions!AB17+AB16)</f>
        <v>0.86507784761305917</v>
      </c>
      <c r="AC17" s="9">
        <f>IF(NewDistributions!AC17="",ISBLANK(value),NewDistributions!AC17+AC16)</f>
        <v>5</v>
      </c>
      <c r="AD17" s="9">
        <f>IF(NewDistributions!AD17="",ISBLANK(value),NewDistributions!AD17+AD16)</f>
        <v>0</v>
      </c>
      <c r="AE17" s="9">
        <f>IF(NewDistributions!AE17="",ISBLANK(value),NewDistributions!AE17+AE16)</f>
        <v>0</v>
      </c>
      <c r="AF17" s="9">
        <f>IF(NewDistributions!AF17="",ISBLANK(value),NewDistributions!AF17+AF16)</f>
        <v>0</v>
      </c>
      <c r="AG17" s="9">
        <f>IF(NewDistributions!AG17="",ISBLANK(value),NewDistributions!AG17+AG16)</f>
        <v>0.18819915583192354</v>
      </c>
      <c r="AH17" s="9">
        <f>IF(NewDistributions!AH17="",ISBLANK(value),NewDistributions!AH17+AH16)</f>
        <v>0</v>
      </c>
      <c r="AI17" s="9">
        <f>IF(NewDistributions!AI17="",ISBLANK(value),NewDistributions!AI17+AI16)</f>
        <v>0.14066585949298338</v>
      </c>
      <c r="AJ17" s="9">
        <f>IF(NewDistributions!AJ17="",ISBLANK(value),NewDistributions!AJ17+AJ16)</f>
        <v>0</v>
      </c>
    </row>
    <row r="18" spans="1:36" x14ac:dyDescent="0.25">
      <c r="A18" s="1">
        <v>44333</v>
      </c>
      <c r="B18" s="3">
        <v>137</v>
      </c>
      <c r="C18" s="9">
        <f>IF(NewDistributions!C18="",ISBLANK(value),NewDistributions!C18+C17)</f>
        <v>0.35584560732079817</v>
      </c>
      <c r="D18" s="9">
        <f>IF(NewDistributions!D18="",ISBLANK(value),NewDistributions!D18+D17)</f>
        <v>0.63792992799181425</v>
      </c>
      <c r="E18" s="9">
        <f>IF(NewDistributions!E18="",ISBLANK(value),NewDistributions!E18+E17)</f>
        <v>0</v>
      </c>
      <c r="F18" s="9">
        <f>IF(NewDistributions!F18="",ISBLANK(value),NewDistributions!F18+F17)</f>
        <v>0</v>
      </c>
      <c r="G18" s="9">
        <f>IF(NewDistributions!G18="",ISBLANK(value),NewDistributions!G18+G17)</f>
        <v>0</v>
      </c>
      <c r="H18" s="9">
        <f>IF(NewDistributions!H18="",ISBLANK(value),NewDistributions!H18+H17)</f>
        <v>0.52994503525820624</v>
      </c>
      <c r="I18" s="9">
        <f>IF(NewDistributions!I18="",ISBLANK(value),NewDistributions!I18+I17)</f>
        <v>0.60823007912345406</v>
      </c>
      <c r="J18" s="9">
        <f>IF(NewDistributions!J18="",ISBLANK(value),NewDistributions!J18+J17)</f>
        <v>0</v>
      </c>
      <c r="K18" s="9">
        <f>IF(NewDistributions!K18="",ISBLANK(value),NewDistributions!K18+K17)</f>
        <v>0</v>
      </c>
      <c r="L18" s="9">
        <f>IF(NewDistributions!L18="",ISBLANK(value),NewDistributions!L18+L17)</f>
        <v>0</v>
      </c>
      <c r="M18" s="9">
        <f>IF(NewDistributions!M18="",ISBLANK(value),NewDistributions!M18+M17)</f>
        <v>0</v>
      </c>
      <c r="N18" s="9">
        <f>IF(NewDistributions!N18="",ISBLANK(value),NewDistributions!N18+N17)</f>
        <v>0</v>
      </c>
      <c r="O18" s="9">
        <f>IF(NewDistributions!O18="",ISBLANK(value),NewDistributions!O18+O17)</f>
        <v>0</v>
      </c>
      <c r="P18" s="9">
        <f>IF(NewDistributions!P18="",ISBLANK(value),NewDistributions!P18+P17)</f>
        <v>0</v>
      </c>
      <c r="Q18" s="9">
        <f>IF(NewDistributions!Q18="",ISBLANK(value),NewDistributions!Q18+Q17)</f>
        <v>0</v>
      </c>
      <c r="R18" s="9">
        <f>IF(NewDistributions!R18="",ISBLANK(value),NewDistributions!R18+R17)</f>
        <v>0</v>
      </c>
      <c r="S18" s="9">
        <f>IF(NewDistributions!S18="",ISBLANK(value),NewDistributions!S18+S17)</f>
        <v>0</v>
      </c>
      <c r="T18" s="9">
        <f>IF(NewDistributions!T18="",ISBLANK(value),NewDistributions!T18+T17)</f>
        <v>0</v>
      </c>
      <c r="U18" s="9">
        <f>IF(NewDistributions!U18="",ISBLANK(value),NewDistributions!U18+U17)</f>
        <v>0</v>
      </c>
      <c r="V18" s="9">
        <f>IF(NewDistributions!V18="",ISBLANK(value),NewDistributions!V18+V17)</f>
        <v>0</v>
      </c>
      <c r="W18" s="9">
        <f>IF(NewDistributions!W18="",ISBLANK(value),NewDistributions!W18+W17)</f>
        <v>0</v>
      </c>
      <c r="X18" s="9">
        <f>IF(NewDistributions!X18="",ISBLANK(value),NewDistributions!X18+X17)</f>
        <v>5</v>
      </c>
      <c r="Y18" s="9">
        <f>IF(NewDistributions!Y18="",ISBLANK(value),NewDistributions!Y18+Y17)</f>
        <v>0</v>
      </c>
      <c r="Z18" s="9">
        <f>IF(NewDistributions!Z18="",ISBLANK(value),NewDistributions!Z18+Z17)</f>
        <v>3</v>
      </c>
      <c r="AA18" s="9">
        <f>IF(NewDistributions!AA18="",ISBLANK(value),NewDistributions!AA18+AA17)</f>
        <v>0.5071803911220385</v>
      </c>
      <c r="AB18" s="9">
        <f>IF(NewDistributions!AB18="",ISBLANK(value),NewDistributions!AB18+AB17)</f>
        <v>0.99674208089665739</v>
      </c>
      <c r="AC18" s="9">
        <f>IF(NewDistributions!AC18="",ISBLANK(value),NewDistributions!AC18+AC17)</f>
        <v>7</v>
      </c>
      <c r="AD18" s="9">
        <f>IF(NewDistributions!AD18="",ISBLANK(value),NewDistributions!AD18+AD17)</f>
        <v>0</v>
      </c>
      <c r="AE18" s="9">
        <f>IF(NewDistributions!AE18="",ISBLANK(value),NewDistributions!AE18+AE17)</f>
        <v>0</v>
      </c>
      <c r="AF18" s="9">
        <f>IF(NewDistributions!AF18="",ISBLANK(value),NewDistributions!AF18+AF17)</f>
        <v>0</v>
      </c>
      <c r="AG18" s="9">
        <f>IF(NewDistributions!AG18="",ISBLANK(value),NewDistributions!AG18+AG17)</f>
        <v>0.21684293352846457</v>
      </c>
      <c r="AH18" s="9">
        <f>IF(NewDistributions!AH18="",ISBLANK(value),NewDistributions!AH18+AH17)</f>
        <v>0</v>
      </c>
      <c r="AI18" s="9">
        <f>IF(NewDistributions!AI18="",ISBLANK(value),NewDistributions!AI18+AI17)</f>
        <v>0.14066585949298338</v>
      </c>
      <c r="AJ18" s="9">
        <f>IF(NewDistributions!AJ18="",ISBLANK(value),NewDistributions!AJ18+AJ17)</f>
        <v>0</v>
      </c>
    </row>
    <row r="19" spans="1:36" x14ac:dyDescent="0.25">
      <c r="A19" s="1">
        <v>44334</v>
      </c>
      <c r="B19" s="3">
        <v>138</v>
      </c>
      <c r="C19" s="9">
        <f>IF(NewDistributions!C19="",ISBLANK(value),NewDistributions!C19+C18)</f>
        <v>0.35584560732079817</v>
      </c>
      <c r="D19" s="9">
        <f>IF(NewDistributions!D19="",ISBLANK(value),NewDistributions!D19+D18)</f>
        <v>0.63792992799181425</v>
      </c>
      <c r="E19" s="9">
        <f>IF(NewDistributions!E19="",ISBLANK(value),NewDistributions!E19+E18)</f>
        <v>0</v>
      </c>
      <c r="F19" s="9">
        <f>IF(NewDistributions!F19="",ISBLANK(value),NewDistributions!F19+F18)</f>
        <v>0</v>
      </c>
      <c r="G19" s="9">
        <f>IF(NewDistributions!G19="",ISBLANK(value),NewDistributions!G19+G18)</f>
        <v>0</v>
      </c>
      <c r="H19" s="9">
        <f>IF(NewDistributions!H19="",ISBLANK(value),NewDistributions!H19+H18)</f>
        <v>0.52994503525820624</v>
      </c>
      <c r="I19" s="9">
        <f>IF(NewDistributions!I19="",ISBLANK(value),NewDistributions!I19+I18)</f>
        <v>0.60823007912345406</v>
      </c>
      <c r="J19" s="9">
        <f>IF(NewDistributions!J19="",ISBLANK(value),NewDistributions!J19+J18)</f>
        <v>0</v>
      </c>
      <c r="K19" s="9">
        <f>IF(NewDistributions!K19="",ISBLANK(value),NewDistributions!K19+K18)</f>
        <v>0</v>
      </c>
      <c r="L19" s="9">
        <f>IF(NewDistributions!L19="",ISBLANK(value),NewDistributions!L19+L18)</f>
        <v>0</v>
      </c>
      <c r="M19" s="9">
        <f>IF(NewDistributions!M19="",ISBLANK(value),NewDistributions!M19+M18)</f>
        <v>0</v>
      </c>
      <c r="N19" s="9">
        <f>IF(NewDistributions!N19="",ISBLANK(value),NewDistributions!N19+N18)</f>
        <v>0</v>
      </c>
      <c r="O19" s="9">
        <f>IF(NewDistributions!O19="",ISBLANK(value),NewDistributions!O19+O18)</f>
        <v>0</v>
      </c>
      <c r="P19" s="9">
        <f>IF(NewDistributions!P19="",ISBLANK(value),NewDistributions!P19+P18)</f>
        <v>0</v>
      </c>
      <c r="Q19" s="9">
        <f>IF(NewDistributions!Q19="",ISBLANK(value),NewDistributions!Q19+Q18)</f>
        <v>0</v>
      </c>
      <c r="R19" s="9">
        <f>IF(NewDistributions!R19="",ISBLANK(value),NewDistributions!R19+R18)</f>
        <v>0</v>
      </c>
      <c r="S19" s="9">
        <f>IF(NewDistributions!S19="",ISBLANK(value),NewDistributions!S19+S18)</f>
        <v>0</v>
      </c>
      <c r="T19" s="9">
        <f>IF(NewDistributions!T19="",ISBLANK(value),NewDistributions!T19+T18)</f>
        <v>0</v>
      </c>
      <c r="U19" s="9">
        <f>IF(NewDistributions!U19="",ISBLANK(value),NewDistributions!U19+U18)</f>
        <v>0</v>
      </c>
      <c r="V19" s="9">
        <f>IF(NewDistributions!V19="",ISBLANK(value),NewDistributions!V19+V18)</f>
        <v>0</v>
      </c>
      <c r="W19" s="9">
        <f>IF(NewDistributions!W19="",ISBLANK(value),NewDistributions!W19+W18)</f>
        <v>0</v>
      </c>
      <c r="X19" s="9">
        <f>IF(NewDistributions!X19="",ISBLANK(value),NewDistributions!X19+X18)</f>
        <v>5</v>
      </c>
      <c r="Y19" s="9">
        <f>IF(NewDistributions!Y19="",ISBLANK(value),NewDistributions!Y19+Y18)</f>
        <v>0</v>
      </c>
      <c r="Z19" s="9">
        <f>IF(NewDistributions!Z19="",ISBLANK(value),NewDistributions!Z19+Z18)</f>
        <v>3</v>
      </c>
      <c r="AA19" s="9">
        <f>IF(NewDistributions!AA19="",ISBLANK(value),NewDistributions!AA19+AA18)</f>
        <v>0.5071803911220385</v>
      </c>
      <c r="AB19" s="9">
        <f>IF(NewDistributions!AB19="",ISBLANK(value),NewDistributions!AB19+AB18)</f>
        <v>0.99674208089665739</v>
      </c>
      <c r="AC19" s="9">
        <f>IF(NewDistributions!AC19="",ISBLANK(value),NewDistributions!AC19+AC18)</f>
        <v>7</v>
      </c>
      <c r="AD19" s="9">
        <f>IF(NewDistributions!AD19="",ISBLANK(value),NewDistributions!AD19+AD18)</f>
        <v>0</v>
      </c>
      <c r="AE19" s="9">
        <f>IF(NewDistributions!AE19="",ISBLANK(value),NewDistributions!AE19+AE18)</f>
        <v>0</v>
      </c>
      <c r="AF19" s="9">
        <f>IF(NewDistributions!AF19="",ISBLANK(value),NewDistributions!AF19+AF18)</f>
        <v>0</v>
      </c>
      <c r="AG19" s="9">
        <f>IF(NewDistributions!AG19="",ISBLANK(value),NewDistributions!AG19+AG18)</f>
        <v>0.21684293352846457</v>
      </c>
      <c r="AH19" s="9">
        <f>IF(NewDistributions!AH19="",ISBLANK(value),NewDistributions!AH19+AH18)</f>
        <v>0</v>
      </c>
      <c r="AI19" s="9">
        <f>IF(NewDistributions!AI19="",ISBLANK(value),NewDistributions!AI19+AI18)</f>
        <v>0.14066585949298338</v>
      </c>
      <c r="AJ19" s="9">
        <f>IF(NewDistributions!AJ19="",ISBLANK(value),NewDistributions!AJ19+AJ18)</f>
        <v>0</v>
      </c>
    </row>
    <row r="20" spans="1:36" x14ac:dyDescent="0.25">
      <c r="A20" s="1">
        <v>44335</v>
      </c>
      <c r="B20" s="3">
        <v>139</v>
      </c>
      <c r="C20" s="9">
        <f>IF(NewDistributions!C20="",ISBLANK(value),NewDistributions!C20+C19)</f>
        <v>0.3785864754007619</v>
      </c>
      <c r="D20" s="9">
        <f>IF(NewDistributions!D20="",ISBLANK(value),NewDistributions!D20+D19)</f>
        <v>0.67869783417997287</v>
      </c>
      <c r="E20" s="9">
        <f>IF(NewDistributions!E20="",ISBLANK(value),NewDistributions!E20+E19)</f>
        <v>0</v>
      </c>
      <c r="F20" s="9">
        <f>IF(NewDistributions!F20="",ISBLANK(value),NewDistributions!F20+F19)</f>
        <v>0</v>
      </c>
      <c r="G20" s="9">
        <f>IF(NewDistributions!G20="",ISBLANK(value),NewDistributions!G20+G19)</f>
        <v>0</v>
      </c>
      <c r="H20" s="9">
        <f>IF(NewDistributions!H20="",ISBLANK(value),NewDistributions!H20+H19)</f>
        <v>0.56381199859428632</v>
      </c>
      <c r="I20" s="9">
        <f>IF(NewDistributions!I20="",ISBLANK(value),NewDistributions!I20+I19)</f>
        <v>0.64709997018590859</v>
      </c>
      <c r="J20" s="9">
        <f>IF(NewDistributions!J20="",ISBLANK(value),NewDistributions!J20+J19)</f>
        <v>0</v>
      </c>
      <c r="K20" s="9">
        <f>IF(NewDistributions!K20="",ISBLANK(value),NewDistributions!K20+K19)</f>
        <v>0</v>
      </c>
      <c r="L20" s="9">
        <f>IF(NewDistributions!L20="",ISBLANK(value),NewDistributions!L20+L19)</f>
        <v>0</v>
      </c>
      <c r="M20" s="9">
        <f>IF(NewDistributions!M20="",ISBLANK(value),NewDistributions!M20+M19)</f>
        <v>0</v>
      </c>
      <c r="N20" s="9">
        <f>IF(NewDistributions!N20="",ISBLANK(value),NewDistributions!N20+N19)</f>
        <v>0</v>
      </c>
      <c r="O20" s="9">
        <f>IF(NewDistributions!O20="",ISBLANK(value),NewDistributions!O20+O19)</f>
        <v>0</v>
      </c>
      <c r="P20" s="9">
        <f>IF(NewDistributions!P20="",ISBLANK(value),NewDistributions!P20+P19)</f>
        <v>0</v>
      </c>
      <c r="Q20" s="9">
        <f>IF(NewDistributions!Q20="",ISBLANK(value),NewDistributions!Q20+Q19)</f>
        <v>0</v>
      </c>
      <c r="R20" s="9">
        <f>IF(NewDistributions!R20="",ISBLANK(value),NewDistributions!R20+R19)</f>
        <v>0</v>
      </c>
      <c r="S20" s="9">
        <f>IF(NewDistributions!S20="",ISBLANK(value),NewDistributions!S20+S19)</f>
        <v>0</v>
      </c>
      <c r="T20" s="9">
        <f>IF(NewDistributions!T20="",ISBLANK(value),NewDistributions!T20+T19)</f>
        <v>0</v>
      </c>
      <c r="U20" s="9">
        <f>IF(NewDistributions!U20="",ISBLANK(value),NewDistributions!U20+U19)</f>
        <v>0</v>
      </c>
      <c r="V20" s="9">
        <f>IF(NewDistributions!V20="",ISBLANK(value),NewDistributions!V20+V19)</f>
        <v>0</v>
      </c>
      <c r="W20" s="9">
        <f>IF(NewDistributions!W20="",ISBLANK(value),NewDistributions!W20+W19)</f>
        <v>0</v>
      </c>
      <c r="X20" s="9">
        <f>IF(NewDistributions!X20="",ISBLANK(value),NewDistributions!X20+X19)</f>
        <v>5</v>
      </c>
      <c r="Y20" s="9">
        <f>IF(NewDistributions!Y20="",ISBLANK(value),NewDistributions!Y20+Y19)</f>
        <v>0</v>
      </c>
      <c r="Z20" s="9">
        <f>IF(NewDistributions!Z20="",ISBLANK(value),NewDistributions!Z20+Z19)</f>
        <v>3</v>
      </c>
      <c r="AA20" s="9">
        <f>IF(NewDistributions!AA20="",ISBLANK(value),NewDistributions!AA20+AA19)</f>
        <v>0.5071803911220385</v>
      </c>
      <c r="AB20" s="9">
        <f>IF(NewDistributions!AB20="",ISBLANK(value),NewDistributions!AB20+AB19)</f>
        <v>1.060440436883346</v>
      </c>
      <c r="AC20" s="9">
        <f>IF(NewDistributions!AC20="",ISBLANK(value),NewDistributions!AC20+AC19)</f>
        <v>7</v>
      </c>
      <c r="AD20" s="9">
        <f>IF(NewDistributions!AD20="",ISBLANK(value),NewDistributions!AD20+AD19)</f>
        <v>0</v>
      </c>
      <c r="AE20" s="9">
        <f>IF(NewDistributions!AE20="",ISBLANK(value),NewDistributions!AE20+AE19)</f>
        <v>1</v>
      </c>
      <c r="AF20" s="9">
        <f>IF(NewDistributions!AF20="",ISBLANK(value),NewDistributions!AF20+AF19)</f>
        <v>0</v>
      </c>
      <c r="AG20" s="9">
        <f>IF(NewDistributions!AG20="",ISBLANK(value),NewDistributions!AG20+AG19)</f>
        <v>0.23070061912017592</v>
      </c>
      <c r="AH20" s="9">
        <f>IF(NewDistributions!AH20="",ISBLANK(value),NewDistributions!AH20+AH19)</f>
        <v>0</v>
      </c>
      <c r="AI20" s="9">
        <f>IF(NewDistributions!AI20="",ISBLANK(value),NewDistributions!AI20+AI19)</f>
        <v>0.14066585949298338</v>
      </c>
      <c r="AJ20" s="9">
        <f>IF(NewDistributions!AJ20="",ISBLANK(value),NewDistributions!AJ20+AJ19)</f>
        <v>0</v>
      </c>
    </row>
    <row r="21" spans="1:36" x14ac:dyDescent="0.25">
      <c r="A21" s="1">
        <v>44336</v>
      </c>
      <c r="B21" s="3">
        <v>140</v>
      </c>
      <c r="C21" s="9">
        <f>IF(NewDistributions!C21="",ISBLANK(value),NewDistributions!C21+C20)</f>
        <v>0.3785864754007619</v>
      </c>
      <c r="D21" s="9">
        <f>IF(NewDistributions!D21="",ISBLANK(value),NewDistributions!D21+D20)</f>
        <v>0.67869783417997287</v>
      </c>
      <c r="E21" s="9">
        <f>IF(NewDistributions!E21="",ISBLANK(value),NewDistributions!E21+E20)</f>
        <v>0</v>
      </c>
      <c r="F21" s="9">
        <f>IF(NewDistributions!F21="",ISBLANK(value),NewDistributions!F21+F20)</f>
        <v>0</v>
      </c>
      <c r="G21" s="9">
        <f>IF(NewDistributions!G21="",ISBLANK(value),NewDistributions!G21+G20)</f>
        <v>0</v>
      </c>
      <c r="H21" s="9">
        <f>IF(NewDistributions!H21="",ISBLANK(value),NewDistributions!H21+H20)</f>
        <v>0.56381199859428632</v>
      </c>
      <c r="I21" s="9">
        <f>IF(NewDistributions!I21="",ISBLANK(value),NewDistributions!I21+I20)</f>
        <v>0.64709997018590859</v>
      </c>
      <c r="J21" s="9">
        <f>IF(NewDistributions!J21="",ISBLANK(value),NewDistributions!J21+J20)</f>
        <v>0</v>
      </c>
      <c r="K21" s="9">
        <f>IF(NewDistributions!K21="",ISBLANK(value),NewDistributions!K21+K20)</f>
        <v>0</v>
      </c>
      <c r="L21" s="9">
        <f>IF(NewDistributions!L21="",ISBLANK(value),NewDistributions!L21+L20)</f>
        <v>0</v>
      </c>
      <c r="M21" s="9">
        <f>IF(NewDistributions!M21="",ISBLANK(value),NewDistributions!M21+M20)</f>
        <v>0</v>
      </c>
      <c r="N21" s="9">
        <f>IF(NewDistributions!N21="",ISBLANK(value),NewDistributions!N21+N20)</f>
        <v>0</v>
      </c>
      <c r="O21" s="9">
        <f>IF(NewDistributions!O21="",ISBLANK(value),NewDistributions!O21+O20)</f>
        <v>0</v>
      </c>
      <c r="P21" s="9">
        <f>IF(NewDistributions!P21="",ISBLANK(value),NewDistributions!P21+P20)</f>
        <v>0</v>
      </c>
      <c r="Q21" s="9">
        <f>IF(NewDistributions!Q21="",ISBLANK(value),NewDistributions!Q21+Q20)</f>
        <v>0</v>
      </c>
      <c r="R21" s="9">
        <f>IF(NewDistributions!R21="",ISBLANK(value),NewDistributions!R21+R20)</f>
        <v>0</v>
      </c>
      <c r="S21" s="9">
        <f>IF(NewDistributions!S21="",ISBLANK(value),NewDistributions!S21+S20)</f>
        <v>0</v>
      </c>
      <c r="T21" s="9">
        <f>IF(NewDistributions!T21="",ISBLANK(value),NewDistributions!T21+T20)</f>
        <v>0</v>
      </c>
      <c r="U21" s="9">
        <f>IF(NewDistributions!U21="",ISBLANK(value),NewDistributions!U21+U20)</f>
        <v>0</v>
      </c>
      <c r="V21" s="9">
        <f>IF(NewDistributions!V21="",ISBLANK(value),NewDistributions!V21+V20)</f>
        <v>0</v>
      </c>
      <c r="W21" s="9">
        <f>IF(NewDistributions!W21="",ISBLANK(value),NewDistributions!W21+W20)</f>
        <v>0</v>
      </c>
      <c r="X21" s="9">
        <f>IF(NewDistributions!X21="",ISBLANK(value),NewDistributions!X21+X20)</f>
        <v>5</v>
      </c>
      <c r="Y21" s="9">
        <f>IF(NewDistributions!Y21="",ISBLANK(value),NewDistributions!Y21+Y20)</f>
        <v>0</v>
      </c>
      <c r="Z21" s="9">
        <f>IF(NewDistributions!Z21="",ISBLANK(value),NewDistributions!Z21+Z20)</f>
        <v>3</v>
      </c>
      <c r="AA21" s="9">
        <f>IF(NewDistributions!AA21="",ISBLANK(value),NewDistributions!AA21+AA20)</f>
        <v>0.5071803911220385</v>
      </c>
      <c r="AB21" s="9">
        <f>IF(NewDistributions!AB21="",ISBLANK(value),NewDistributions!AB21+AB20)</f>
        <v>1.060440436883346</v>
      </c>
      <c r="AC21" s="9">
        <f>IF(NewDistributions!AC21="",ISBLANK(value),NewDistributions!AC21+AC20)</f>
        <v>7</v>
      </c>
      <c r="AD21" s="9">
        <f>IF(NewDistributions!AD21="",ISBLANK(value),NewDistributions!AD21+AD20)</f>
        <v>0</v>
      </c>
      <c r="AE21" s="9">
        <f>IF(NewDistributions!AE21="",ISBLANK(value),NewDistributions!AE21+AE20)</f>
        <v>1</v>
      </c>
      <c r="AF21" s="9">
        <f>IF(NewDistributions!AF21="",ISBLANK(value),NewDistributions!AF21+AF20)</f>
        <v>0</v>
      </c>
      <c r="AG21" s="9">
        <f>IF(NewDistributions!AG21="",ISBLANK(value),NewDistributions!AG21+AG20)</f>
        <v>0.23070061912017592</v>
      </c>
      <c r="AH21" s="9">
        <f>IF(NewDistributions!AH21="",ISBLANK(value),NewDistributions!AH21+AH20)</f>
        <v>0</v>
      </c>
      <c r="AI21" s="9">
        <f>IF(NewDistributions!AI21="",ISBLANK(value),NewDistributions!AI21+AI20)</f>
        <v>0.14066585949298338</v>
      </c>
      <c r="AJ21" s="9">
        <f>IF(NewDistributions!AJ21="",ISBLANK(value),NewDistributions!AJ21+AJ20)</f>
        <v>0</v>
      </c>
    </row>
    <row r="22" spans="1:36" x14ac:dyDescent="0.25">
      <c r="A22" s="1">
        <v>44337</v>
      </c>
      <c r="B22" s="3">
        <v>141</v>
      </c>
      <c r="C22" s="9">
        <f>IF(NewDistributions!C22="",ISBLANK(value),NewDistributions!C22+C21)</f>
        <v>0.46614649913658213</v>
      </c>
      <c r="D22" s="9">
        <f>IF(NewDistributions!D22="",ISBLANK(value),NewDistributions!D22+D21)</f>
        <v>0.83566804397772254</v>
      </c>
      <c r="E22" s="9">
        <f>IF(NewDistributions!E22="",ISBLANK(value),NewDistributions!E22+E21)</f>
        <v>0</v>
      </c>
      <c r="F22" s="9">
        <f>IF(NewDistributions!F22="",ISBLANK(value),NewDistributions!F22+F21)</f>
        <v>0</v>
      </c>
      <c r="G22" s="9">
        <f>IF(NewDistributions!G22="",ISBLANK(value),NewDistributions!G22+G21)</f>
        <v>0</v>
      </c>
      <c r="H22" s="9">
        <f>IF(NewDistributions!H22="",ISBLANK(value),NewDistributions!H22+H21)</f>
        <v>0.69421124734504236</v>
      </c>
      <c r="I22" s="9">
        <f>IF(NewDistributions!I22="",ISBLANK(value),NewDistributions!I22+I21)</f>
        <v>0.64709997018590859</v>
      </c>
      <c r="J22" s="9">
        <f>IF(NewDistributions!J22="",ISBLANK(value),NewDistributions!J22+J21)</f>
        <v>0</v>
      </c>
      <c r="K22" s="9">
        <f>IF(NewDistributions!K22="",ISBLANK(value),NewDistributions!K22+K21)</f>
        <v>0</v>
      </c>
      <c r="L22" s="9">
        <f>IF(NewDistributions!L22="",ISBLANK(value),NewDistributions!L22+L21)</f>
        <v>0</v>
      </c>
      <c r="M22" s="9">
        <f>IF(NewDistributions!M22="",ISBLANK(value),NewDistributions!M22+M21)</f>
        <v>0</v>
      </c>
      <c r="N22" s="9">
        <f>IF(NewDistributions!N22="",ISBLANK(value),NewDistributions!N22+N21)</f>
        <v>0</v>
      </c>
      <c r="O22" s="9">
        <f>IF(NewDistributions!O22="",ISBLANK(value),NewDistributions!O22+O21)</f>
        <v>0</v>
      </c>
      <c r="P22" s="9">
        <f>IF(NewDistributions!P22="",ISBLANK(value),NewDistributions!P22+P21)</f>
        <v>0</v>
      </c>
      <c r="Q22" s="9">
        <f>IF(NewDistributions!Q22="",ISBLANK(value),NewDistributions!Q22+Q21)</f>
        <v>0</v>
      </c>
      <c r="R22" s="9">
        <f>IF(NewDistributions!R22="",ISBLANK(value),NewDistributions!R22+R21)</f>
        <v>0</v>
      </c>
      <c r="S22" s="9">
        <f>IF(NewDistributions!S22="",ISBLANK(value),NewDistributions!S22+S21)</f>
        <v>0</v>
      </c>
      <c r="T22" s="9">
        <f>IF(NewDistributions!T22="",ISBLANK(value),NewDistributions!T22+T21)</f>
        <v>0</v>
      </c>
      <c r="U22" s="9">
        <f>IF(NewDistributions!U22="",ISBLANK(value),NewDistributions!U22+U21)</f>
        <v>0</v>
      </c>
      <c r="V22" s="9">
        <f>IF(NewDistributions!V22="",ISBLANK(value),NewDistributions!V22+V21)</f>
        <v>0</v>
      </c>
      <c r="W22" s="9">
        <f>IF(NewDistributions!W22="",ISBLANK(value),NewDistributions!W22+W21)</f>
        <v>0</v>
      </c>
      <c r="X22" s="9">
        <f>IF(NewDistributions!X22="",ISBLANK(value),NewDistributions!X22+X21)</f>
        <v>5</v>
      </c>
      <c r="Y22" s="9">
        <f>IF(NewDistributions!Y22="",ISBLANK(value),NewDistributions!Y22+Y21)</f>
        <v>0</v>
      </c>
      <c r="Z22" s="9">
        <f>IF(NewDistributions!Z22="",ISBLANK(value),NewDistributions!Z22+Z21)</f>
        <v>3</v>
      </c>
      <c r="AA22" s="9">
        <f>IF(NewDistributions!AA22="",ISBLANK(value),NewDistributions!AA22+AA21)</f>
        <v>0.5071803911220385</v>
      </c>
      <c r="AB22" s="9">
        <f>IF(NewDistributions!AB22="",ISBLANK(value),NewDistributions!AB22+AB21)</f>
        <v>1.305700624072117</v>
      </c>
      <c r="AC22" s="9">
        <f>IF(NewDistributions!AC22="",ISBLANK(value),NewDistributions!AC22+AC21)</f>
        <v>11</v>
      </c>
      <c r="AD22" s="9">
        <f>IF(NewDistributions!AD22="",ISBLANK(value),NewDistributions!AD22+AD21)</f>
        <v>0</v>
      </c>
      <c r="AE22" s="9">
        <f>IF(NewDistributions!AE22="",ISBLANK(value),NewDistributions!AE22+AE21)</f>
        <v>1</v>
      </c>
      <c r="AF22" s="9">
        <f>IF(NewDistributions!AF22="",ISBLANK(value),NewDistributions!AF22+AF21)</f>
        <v>0</v>
      </c>
      <c r="AG22" s="9">
        <f>IF(NewDistributions!AG22="",ISBLANK(value),NewDistributions!AG22+AG21)</f>
        <v>0.28405738962986549</v>
      </c>
      <c r="AH22" s="9">
        <f>IF(NewDistributions!AH22="",ISBLANK(value),NewDistributions!AH22+AH21)</f>
        <v>0</v>
      </c>
      <c r="AI22" s="9">
        <f>IF(NewDistributions!AI22="",ISBLANK(value),NewDistributions!AI22+AI21)</f>
        <v>0.14066585949298338</v>
      </c>
      <c r="AJ22" s="9">
        <f>IF(NewDistributions!AJ22="",ISBLANK(value),NewDistributions!AJ22+AJ21)</f>
        <v>0</v>
      </c>
    </row>
    <row r="23" spans="1:36" x14ac:dyDescent="0.25">
      <c r="A23" s="1">
        <v>44338</v>
      </c>
      <c r="B23" s="3">
        <v>142</v>
      </c>
      <c r="C23" s="9">
        <f>IF(NewDistributions!C23="",ISBLANK(value),NewDistributions!C23+C22)</f>
        <v>0.50992651100449227</v>
      </c>
      <c r="D23" s="9">
        <f>IF(NewDistributions!D23="",ISBLANK(value),NewDistributions!D23+D22)</f>
        <v>0.91415314887659738</v>
      </c>
      <c r="E23" s="9">
        <f>IF(NewDistributions!E23="",ISBLANK(value),NewDistributions!E23+E22)</f>
        <v>0</v>
      </c>
      <c r="F23" s="9">
        <f>IF(NewDistributions!F23="",ISBLANK(value),NewDistributions!F23+F22)</f>
        <v>0</v>
      </c>
      <c r="G23" s="9">
        <f>IF(NewDistributions!G23="",ISBLANK(value),NewDistributions!G23+G22)</f>
        <v>0</v>
      </c>
      <c r="H23" s="9">
        <f>IF(NewDistributions!H23="",ISBLANK(value),NewDistributions!H23+H22)</f>
        <v>0.75941087172042032</v>
      </c>
      <c r="I23" s="9">
        <f>IF(NewDistributions!I23="",ISBLANK(value),NewDistributions!I23+I22)</f>
        <v>0.64709997018590859</v>
      </c>
      <c r="J23" s="9">
        <f>IF(NewDistributions!J23="",ISBLANK(value),NewDistributions!J23+J22)</f>
        <v>0</v>
      </c>
      <c r="K23" s="9">
        <f>IF(NewDistributions!K23="",ISBLANK(value),NewDistributions!K23+K22)</f>
        <v>0</v>
      </c>
      <c r="L23" s="9">
        <f>IF(NewDistributions!L23="",ISBLANK(value),NewDistributions!L23+L22)</f>
        <v>0</v>
      </c>
      <c r="M23" s="9">
        <f>IF(NewDistributions!M23="",ISBLANK(value),NewDistributions!M23+M22)</f>
        <v>0</v>
      </c>
      <c r="N23" s="9">
        <f>IF(NewDistributions!N23="",ISBLANK(value),NewDistributions!N23+N22)</f>
        <v>0</v>
      </c>
      <c r="O23" s="9">
        <f>IF(NewDistributions!O23="",ISBLANK(value),NewDistributions!O23+O22)</f>
        <v>0</v>
      </c>
      <c r="P23" s="9">
        <f>IF(NewDistributions!P23="",ISBLANK(value),NewDistributions!P23+P22)</f>
        <v>0</v>
      </c>
      <c r="Q23" s="9">
        <f>IF(NewDistributions!Q23="",ISBLANK(value),NewDistributions!Q23+Q22)</f>
        <v>0</v>
      </c>
      <c r="R23" s="9">
        <f>IF(NewDistributions!R23="",ISBLANK(value),NewDistributions!R23+R22)</f>
        <v>0</v>
      </c>
      <c r="S23" s="9">
        <f>IF(NewDistributions!S23="",ISBLANK(value),NewDistributions!S23+S22)</f>
        <v>0</v>
      </c>
      <c r="T23" s="9">
        <f>IF(NewDistributions!T23="",ISBLANK(value),NewDistributions!T23+T22)</f>
        <v>0</v>
      </c>
      <c r="U23" s="9">
        <f>IF(NewDistributions!U23="",ISBLANK(value),NewDistributions!U23+U22)</f>
        <v>0</v>
      </c>
      <c r="V23" s="9">
        <f>IF(NewDistributions!V23="",ISBLANK(value),NewDistributions!V23+V22)</f>
        <v>0</v>
      </c>
      <c r="W23" s="9">
        <f>IF(NewDistributions!W23="",ISBLANK(value),NewDistributions!W23+W22)</f>
        <v>0</v>
      </c>
      <c r="X23" s="9">
        <f>IF(NewDistributions!X23="",ISBLANK(value),NewDistributions!X23+X22)</f>
        <v>5</v>
      </c>
      <c r="Y23" s="9">
        <f>IF(NewDistributions!Y23="",ISBLANK(value),NewDistributions!Y23+Y22)</f>
        <v>0</v>
      </c>
      <c r="Z23" s="9">
        <f>IF(NewDistributions!Z23="",ISBLANK(value),NewDistributions!Z23+Z22)</f>
        <v>3</v>
      </c>
      <c r="AA23" s="9">
        <f>IF(NewDistributions!AA23="",ISBLANK(value),NewDistributions!AA23+AA22)</f>
        <v>0.5071803911220385</v>
      </c>
      <c r="AB23" s="9">
        <f>IF(NewDistributions!AB23="",ISBLANK(value),NewDistributions!AB23+AB22)</f>
        <v>1.4283307176665023</v>
      </c>
      <c r="AC23" s="9">
        <f>IF(NewDistributions!AC23="",ISBLANK(value),NewDistributions!AC23+AC22)</f>
        <v>11</v>
      </c>
      <c r="AD23" s="9">
        <f>IF(NewDistributions!AD23="",ISBLANK(value),NewDistributions!AD23+AD22)</f>
        <v>2</v>
      </c>
      <c r="AE23" s="9">
        <f>IF(NewDistributions!AE23="",ISBLANK(value),NewDistributions!AE23+AE22)</f>
        <v>1</v>
      </c>
      <c r="AF23" s="9">
        <f>IF(NewDistributions!AF23="",ISBLANK(value),NewDistributions!AF23+AF22)</f>
        <v>0</v>
      </c>
      <c r="AG23" s="9">
        <f>IF(NewDistributions!AG23="",ISBLANK(value),NewDistributions!AG23+AG22)</f>
        <v>0.31073577488471027</v>
      </c>
      <c r="AH23" s="9">
        <f>IF(NewDistributions!AH23="",ISBLANK(value),NewDistributions!AH23+AH22)</f>
        <v>0</v>
      </c>
      <c r="AI23" s="9">
        <f>IF(NewDistributions!AI23="",ISBLANK(value),NewDistributions!AI23+AI22)</f>
        <v>0.14066585949298338</v>
      </c>
      <c r="AJ23" s="9">
        <f>IF(NewDistributions!AJ23="",ISBLANK(value),NewDistributions!AJ23+AJ22)</f>
        <v>0</v>
      </c>
    </row>
    <row r="24" spans="1:36" x14ac:dyDescent="0.25">
      <c r="A24" s="1">
        <v>44339</v>
      </c>
      <c r="B24" s="3">
        <v>143</v>
      </c>
      <c r="C24" s="9">
        <f>IF(NewDistributions!C24="",ISBLANK(value),NewDistributions!C24+C23)</f>
        <v>0.50992651100449227</v>
      </c>
      <c r="D24" s="9">
        <f>IF(NewDistributions!D24="",ISBLANK(value),NewDistributions!D24+D23)</f>
        <v>0.91415314887659738</v>
      </c>
      <c r="E24" s="9">
        <f>IF(NewDistributions!E24="",ISBLANK(value),NewDistributions!E24+E23)</f>
        <v>0</v>
      </c>
      <c r="F24" s="9">
        <f>IF(NewDistributions!F24="",ISBLANK(value),NewDistributions!F24+F23)</f>
        <v>0</v>
      </c>
      <c r="G24" s="9">
        <f>IF(NewDistributions!G24="",ISBLANK(value),NewDistributions!G24+G23)</f>
        <v>0</v>
      </c>
      <c r="H24" s="9">
        <f>IF(NewDistributions!H24="",ISBLANK(value),NewDistributions!H24+H23)</f>
        <v>0.75941087172042032</v>
      </c>
      <c r="I24" s="9">
        <f>IF(NewDistributions!I24="",ISBLANK(value),NewDistributions!I24+I23)</f>
        <v>0.64709997018590859</v>
      </c>
      <c r="J24" s="9">
        <f>IF(NewDistributions!J24="",ISBLANK(value),NewDistributions!J24+J23)</f>
        <v>0</v>
      </c>
      <c r="K24" s="9">
        <f>IF(NewDistributions!K24="",ISBLANK(value),NewDistributions!K24+K23)</f>
        <v>0</v>
      </c>
      <c r="L24" s="9">
        <f>IF(NewDistributions!L24="",ISBLANK(value),NewDistributions!L24+L23)</f>
        <v>0</v>
      </c>
      <c r="M24" s="9">
        <f>IF(NewDistributions!M24="",ISBLANK(value),NewDistributions!M24+M23)</f>
        <v>0</v>
      </c>
      <c r="N24" s="9">
        <f>IF(NewDistributions!N24="",ISBLANK(value),NewDistributions!N24+N23)</f>
        <v>0</v>
      </c>
      <c r="O24" s="9">
        <f>IF(NewDistributions!O24="",ISBLANK(value),NewDistributions!O24+O23)</f>
        <v>0</v>
      </c>
      <c r="P24" s="9">
        <f>IF(NewDistributions!P24="",ISBLANK(value),NewDistributions!P24+P23)</f>
        <v>0</v>
      </c>
      <c r="Q24" s="9">
        <f>IF(NewDistributions!Q24="",ISBLANK(value),NewDistributions!Q24+Q23)</f>
        <v>0</v>
      </c>
      <c r="R24" s="9">
        <f>IF(NewDistributions!R24="",ISBLANK(value),NewDistributions!R24+R23)</f>
        <v>0</v>
      </c>
      <c r="S24" s="9">
        <f>IF(NewDistributions!S24="",ISBLANK(value),NewDistributions!S24+S23)</f>
        <v>0</v>
      </c>
      <c r="T24" s="9">
        <f>IF(NewDistributions!T24="",ISBLANK(value),NewDistributions!T24+T23)</f>
        <v>0</v>
      </c>
      <c r="U24" s="9">
        <f>IF(NewDistributions!U24="",ISBLANK(value),NewDistributions!U24+U23)</f>
        <v>0</v>
      </c>
      <c r="V24" s="9">
        <f>IF(NewDistributions!V24="",ISBLANK(value),NewDistributions!V24+V23)</f>
        <v>0</v>
      </c>
      <c r="W24" s="9">
        <f>IF(NewDistributions!W24="",ISBLANK(value),NewDistributions!W24+W23)</f>
        <v>0</v>
      </c>
      <c r="X24" s="9">
        <f>IF(NewDistributions!X24="",ISBLANK(value),NewDistributions!X24+X23)</f>
        <v>5</v>
      </c>
      <c r="Y24" s="9">
        <f>IF(NewDistributions!Y24="",ISBLANK(value),NewDistributions!Y24+Y23)</f>
        <v>0</v>
      </c>
      <c r="Z24" s="9">
        <f>IF(NewDistributions!Z24="",ISBLANK(value),NewDistributions!Z24+Z23)</f>
        <v>3</v>
      </c>
      <c r="AA24" s="9">
        <f>IF(NewDistributions!AA24="",ISBLANK(value),NewDistributions!AA24+AA23)</f>
        <v>0.5071803911220385</v>
      </c>
      <c r="AB24" s="9">
        <f>IF(NewDistributions!AB24="",ISBLANK(value),NewDistributions!AB24+AB23)</f>
        <v>1.4283307176665023</v>
      </c>
      <c r="AC24" s="9">
        <f>IF(NewDistributions!AC24="",ISBLANK(value),NewDistributions!AC24+AC23)</f>
        <v>11</v>
      </c>
      <c r="AD24" s="9">
        <f>IF(NewDistributions!AD24="",ISBLANK(value),NewDistributions!AD24+AD23)</f>
        <v>2</v>
      </c>
      <c r="AE24" s="9">
        <f>IF(NewDistributions!AE24="",ISBLANK(value),NewDistributions!AE24+AE23)</f>
        <v>1</v>
      </c>
      <c r="AF24" s="9">
        <f>IF(NewDistributions!AF24="",ISBLANK(value),NewDistributions!AF24+AF23)</f>
        <v>0</v>
      </c>
      <c r="AG24" s="9">
        <f>IF(NewDistributions!AG24="",ISBLANK(value),NewDistributions!AG24+AG23)</f>
        <v>0.31073577488471027</v>
      </c>
      <c r="AH24" s="9">
        <f>IF(NewDistributions!AH24="",ISBLANK(value),NewDistributions!AH24+AH23)</f>
        <v>0</v>
      </c>
      <c r="AI24" s="9">
        <f>IF(NewDistributions!AI24="",ISBLANK(value),NewDistributions!AI24+AI23)</f>
        <v>0.14066585949298338</v>
      </c>
      <c r="AJ24" s="9">
        <f>IF(NewDistributions!AJ24="",ISBLANK(value),NewDistributions!AJ24+AJ23)</f>
        <v>0</v>
      </c>
    </row>
    <row r="25" spans="1:36" x14ac:dyDescent="0.25">
      <c r="A25" s="1">
        <v>44340</v>
      </c>
      <c r="B25" s="3">
        <v>144</v>
      </c>
      <c r="C25" s="9">
        <f>IF(NewDistributions!C25="",ISBLANK(value),NewDistributions!C25+C24)</f>
        <v>0.53029585877319851</v>
      </c>
      <c r="D25" s="9">
        <f>IF(NewDistributions!D25="",ISBLANK(value),NewDistributions!D25+D24)</f>
        <v>0.95066959389657646</v>
      </c>
      <c r="E25" s="9">
        <f>IF(NewDistributions!E25="",ISBLANK(value),NewDistributions!E25+E24)</f>
        <v>0</v>
      </c>
      <c r="F25" s="9">
        <f>IF(NewDistributions!F25="",ISBLANK(value),NewDistributions!F25+F24)</f>
        <v>0</v>
      </c>
      <c r="G25" s="9">
        <f>IF(NewDistributions!G25="",ISBLANK(value),NewDistributions!G25+G24)</f>
        <v>0</v>
      </c>
      <c r="H25" s="9">
        <f>IF(NewDistributions!H25="",ISBLANK(value),NewDistributions!H25+H24)</f>
        <v>0.7897460353402489</v>
      </c>
      <c r="I25" s="9">
        <f>IF(NewDistributions!I25="",ISBLANK(value),NewDistributions!I25+I24)</f>
        <v>0.64709997018590859</v>
      </c>
      <c r="J25" s="9">
        <f>IF(NewDistributions!J25="",ISBLANK(value),NewDistributions!J25+J24)</f>
        <v>0</v>
      </c>
      <c r="K25" s="9">
        <f>IF(NewDistributions!K25="",ISBLANK(value),NewDistributions!K25+K24)</f>
        <v>0</v>
      </c>
      <c r="L25" s="9">
        <f>IF(NewDistributions!L25="",ISBLANK(value),NewDistributions!L25+L24)</f>
        <v>0</v>
      </c>
      <c r="M25" s="9">
        <f>IF(NewDistributions!M25="",ISBLANK(value),NewDistributions!M25+M24)</f>
        <v>0</v>
      </c>
      <c r="N25" s="9">
        <f>IF(NewDistributions!N25="",ISBLANK(value),NewDistributions!N25+N24)</f>
        <v>0</v>
      </c>
      <c r="O25" s="9">
        <f>IF(NewDistributions!O25="",ISBLANK(value),NewDistributions!O25+O24)</f>
        <v>0</v>
      </c>
      <c r="P25" s="9">
        <f>IF(NewDistributions!P25="",ISBLANK(value),NewDistributions!P25+P24)</f>
        <v>0</v>
      </c>
      <c r="Q25" s="9">
        <f>IF(NewDistributions!Q25="",ISBLANK(value),NewDistributions!Q25+Q24)</f>
        <v>0</v>
      </c>
      <c r="R25" s="9">
        <f>IF(NewDistributions!R25="",ISBLANK(value),NewDistributions!R25+R24)</f>
        <v>0</v>
      </c>
      <c r="S25" s="9">
        <f>IF(NewDistributions!S25="",ISBLANK(value),NewDistributions!S25+S24)</f>
        <v>0</v>
      </c>
      <c r="T25" s="9">
        <f>IF(NewDistributions!T25="",ISBLANK(value),NewDistributions!T25+T24)</f>
        <v>0</v>
      </c>
      <c r="U25" s="9">
        <f>IF(NewDistributions!U25="",ISBLANK(value),NewDistributions!U25+U24)</f>
        <v>0</v>
      </c>
      <c r="V25" s="9">
        <f>IF(NewDistributions!V25="",ISBLANK(value),NewDistributions!V25+V24)</f>
        <v>0</v>
      </c>
      <c r="W25" s="9">
        <f>IF(NewDistributions!W25="",ISBLANK(value),NewDistributions!W25+W24)</f>
        <v>0</v>
      </c>
      <c r="X25" s="9">
        <f>IF(NewDistributions!X25="",ISBLANK(value),NewDistributions!X25+X24)</f>
        <v>5</v>
      </c>
      <c r="Y25" s="9">
        <f>IF(NewDistributions!Y25="",ISBLANK(value),NewDistributions!Y25+Y24)</f>
        <v>0</v>
      </c>
      <c r="Z25" s="9">
        <f>IF(NewDistributions!Z25="",ISBLANK(value),NewDistributions!Z25+Z24)</f>
        <v>3</v>
      </c>
      <c r="AA25" s="9">
        <f>IF(NewDistributions!AA25="",ISBLANK(value),NewDistributions!AA25+AA24)</f>
        <v>0.5071803911220385</v>
      </c>
      <c r="AB25" s="9">
        <f>IF(NewDistributions!AB25="",ISBLANK(value),NewDistributions!AB25+AB24)</f>
        <v>1.4283307176665023</v>
      </c>
      <c r="AC25" s="9">
        <f>IF(NewDistributions!AC25="",ISBLANK(value),NewDistributions!AC25+AC24)</f>
        <v>11</v>
      </c>
      <c r="AD25" s="9">
        <f>IF(NewDistributions!AD25="",ISBLANK(value),NewDistributions!AD25+AD24)</f>
        <v>3</v>
      </c>
      <c r="AE25" s="9">
        <f>IF(NewDistributions!AE25="",ISBLANK(value),NewDistributions!AE25+AE24)</f>
        <v>1</v>
      </c>
      <c r="AF25" s="9">
        <f>IF(NewDistributions!AF25="",ISBLANK(value),NewDistributions!AF25+AF24)</f>
        <v>0</v>
      </c>
      <c r="AG25" s="9">
        <f>IF(NewDistributions!AG25="",ISBLANK(value),NewDistributions!AG25+AG24)</f>
        <v>0.31073577488471027</v>
      </c>
      <c r="AH25" s="9">
        <f>IF(NewDistributions!AH25="",ISBLANK(value),NewDistributions!AH25+AH24)</f>
        <v>0</v>
      </c>
      <c r="AI25" s="9">
        <f>IF(NewDistributions!AI25="",ISBLANK(value),NewDistributions!AI25+AI24)</f>
        <v>0.14066585949298338</v>
      </c>
      <c r="AJ25" s="9">
        <f>IF(NewDistributions!AJ25="",ISBLANK(value),NewDistributions!AJ25+AJ24)</f>
        <v>0</v>
      </c>
    </row>
    <row r="26" spans="1:36" x14ac:dyDescent="0.25">
      <c r="A26" s="1">
        <v>44341</v>
      </c>
      <c r="B26" s="3">
        <v>145</v>
      </c>
      <c r="C26" s="9">
        <f>IF(NewDistributions!C26="",ISBLANK(value),NewDistributions!C26+C25)</f>
        <v>3.850499545072307</v>
      </c>
      <c r="D26" s="9">
        <f>IF(NewDistributions!D26="",ISBLANK(value),NewDistributions!D26+D25)</f>
        <v>6.9028501321531763</v>
      </c>
      <c r="E26" s="9">
        <f>IF(NewDistributions!E26="",ISBLANK(value),NewDistributions!E26+E25)</f>
        <v>0</v>
      </c>
      <c r="F26" s="9">
        <f>IF(NewDistributions!F26="",ISBLANK(value),NewDistributions!F26+F25)</f>
        <v>0</v>
      </c>
      <c r="G26" s="9">
        <f>IF(NewDistributions!G26="",ISBLANK(value),NewDistributions!G26+G25)</f>
        <v>0</v>
      </c>
      <c r="H26" s="9">
        <f>IF(NewDistributions!H26="",ISBLANK(value),NewDistributions!H26+H25)</f>
        <v>5.7343777053723199</v>
      </c>
      <c r="I26" s="9">
        <f>IF(NewDistributions!I26="",ISBLANK(value),NewDistributions!I26+I25)</f>
        <v>0.64709997018590859</v>
      </c>
      <c r="J26" s="9">
        <f>IF(NewDistributions!J26="",ISBLANK(value),NewDistributions!J26+J25)</f>
        <v>0</v>
      </c>
      <c r="K26" s="9">
        <f>IF(NewDistributions!K26="",ISBLANK(value),NewDistributions!K26+K25)</f>
        <v>0</v>
      </c>
      <c r="L26" s="9">
        <f>IF(NewDistributions!L26="",ISBLANK(value),NewDistributions!L26+L25)</f>
        <v>0</v>
      </c>
      <c r="M26" s="9">
        <f>IF(NewDistributions!M26="",ISBLANK(value),NewDistributions!M26+M25)</f>
        <v>3</v>
      </c>
      <c r="N26" s="9">
        <f>IF(NewDistributions!N26="",ISBLANK(value),NewDistributions!N26+N25)</f>
        <v>0</v>
      </c>
      <c r="O26" s="9">
        <f>IF(NewDistributions!O26="",ISBLANK(value),NewDistributions!O26+O25)</f>
        <v>0</v>
      </c>
      <c r="P26" s="9">
        <f>IF(NewDistributions!P26="",ISBLANK(value),NewDistributions!P26+P25)</f>
        <v>3</v>
      </c>
      <c r="Q26" s="9">
        <f>IF(NewDistributions!Q26="",ISBLANK(value),NewDistributions!Q26+Q25)</f>
        <v>0</v>
      </c>
      <c r="R26" s="9">
        <f>IF(NewDistributions!R26="",ISBLANK(value),NewDistributions!R26+R25)</f>
        <v>0</v>
      </c>
      <c r="S26" s="9">
        <f>IF(NewDistributions!S26="",ISBLANK(value),NewDistributions!S26+S25)</f>
        <v>0</v>
      </c>
      <c r="T26" s="9">
        <f>IF(NewDistributions!T26="",ISBLANK(value),NewDistributions!T26+T25)</f>
        <v>154</v>
      </c>
      <c r="U26" s="9">
        <f>IF(NewDistributions!U26="",ISBLANK(value),NewDistributions!U26+U25)</f>
        <v>0</v>
      </c>
      <c r="V26" s="9">
        <f>IF(NewDistributions!V26="",ISBLANK(value),NewDistributions!V26+V25)</f>
        <v>0</v>
      </c>
      <c r="W26" s="9">
        <f>IF(NewDistributions!W26="",ISBLANK(value),NewDistributions!W26+W25)</f>
        <v>0</v>
      </c>
      <c r="X26" s="9">
        <f>IF(NewDistributions!X26="",ISBLANK(value),NewDistributions!X26+X25)</f>
        <v>5</v>
      </c>
      <c r="Y26" s="9">
        <f>IF(NewDistributions!Y26="",ISBLANK(value),NewDistributions!Y26+Y25)</f>
        <v>0</v>
      </c>
      <c r="Z26" s="9">
        <f>IF(NewDistributions!Z26="",ISBLANK(value),NewDistributions!Z26+Z25)</f>
        <v>3</v>
      </c>
      <c r="AA26" s="9">
        <f>IF(NewDistributions!AA26="",ISBLANK(value),NewDistributions!AA26+AA25)</f>
        <v>0.5071803911220385</v>
      </c>
      <c r="AB26" s="9">
        <f>IF(NewDistributions!AB26="",ISBLANK(value),NewDistributions!AB26+AB25)</f>
        <v>1.4283307176665023</v>
      </c>
      <c r="AC26" s="9">
        <f>IF(NewDistributions!AC26="",ISBLANK(value),NewDistributions!AC26+AC25)</f>
        <v>11</v>
      </c>
      <c r="AD26" s="9">
        <f>IF(NewDistributions!AD26="",ISBLANK(value),NewDistributions!AD26+AD25)</f>
        <v>3</v>
      </c>
      <c r="AE26" s="9">
        <f>IF(NewDistributions!AE26="",ISBLANK(value),NewDistributions!AE26+AE25)</f>
        <v>1</v>
      </c>
      <c r="AF26" s="9">
        <f>IF(NewDistributions!AF26="",ISBLANK(value),NewDistributions!AF26+AF25)</f>
        <v>3</v>
      </c>
      <c r="AG26" s="9">
        <f>IF(NewDistributions!AG26="",ISBLANK(value),NewDistributions!AG26+AG25)</f>
        <v>0.31073577488471027</v>
      </c>
      <c r="AH26" s="9">
        <f>IF(NewDistributions!AH26="",ISBLANK(value),NewDistributions!AH26+AH25)</f>
        <v>0</v>
      </c>
      <c r="AI26" s="9">
        <f>IF(NewDistributions!AI26="",ISBLANK(value),NewDistributions!AI26+AI25)</f>
        <v>0.14066585949298338</v>
      </c>
      <c r="AJ26" s="9">
        <f>IF(NewDistributions!AJ26="",ISBLANK(value),NewDistributions!AJ26+AJ25)</f>
        <v>0</v>
      </c>
    </row>
    <row r="27" spans="1:36" x14ac:dyDescent="0.25">
      <c r="A27" s="1">
        <v>44342</v>
      </c>
      <c r="B27" s="3">
        <v>146</v>
      </c>
      <c r="C27" s="9">
        <f>IF(NewDistributions!C27="",ISBLANK(value),NewDistributions!C27+C26)</f>
        <v>7.1126877581498871</v>
      </c>
      <c r="D27" s="9">
        <f>IF(NewDistributions!D27="",ISBLANK(value),NewDistributions!D27+D26)</f>
        <v>6.9028501321531763</v>
      </c>
      <c r="E27" s="9">
        <f>IF(NewDistributions!E27="",ISBLANK(value),NewDistributions!E27+E26)</f>
        <v>0</v>
      </c>
      <c r="F27" s="9">
        <f>IF(NewDistributions!F27="",ISBLANK(value),NewDistributions!F27+F26)</f>
        <v>0</v>
      </c>
      <c r="G27" s="9">
        <f>IF(NewDistributions!G27="",ISBLANK(value),NewDistributions!G27+G26)</f>
        <v>0</v>
      </c>
      <c r="H27" s="9">
        <f>IF(NewDistributions!H27="",ISBLANK(value),NewDistributions!H27+H26)</f>
        <v>10.592609511616836</v>
      </c>
      <c r="I27" s="9">
        <f>IF(NewDistributions!I27="",ISBLANK(value),NewDistributions!I27+I26)</f>
        <v>0.64709997018590859</v>
      </c>
      <c r="J27" s="9">
        <f>IF(NewDistributions!J27="",ISBLANK(value),NewDistributions!J27+J26)</f>
        <v>0</v>
      </c>
      <c r="K27" s="9">
        <f>IF(NewDistributions!K27="",ISBLANK(value),NewDistributions!K27+K26)</f>
        <v>0</v>
      </c>
      <c r="L27" s="9">
        <f>IF(NewDistributions!L27="",ISBLANK(value),NewDistributions!L27+L26)</f>
        <v>0</v>
      </c>
      <c r="M27" s="9">
        <f>IF(NewDistributions!M27="",ISBLANK(value),NewDistributions!M27+M26)</f>
        <v>11</v>
      </c>
      <c r="N27" s="9">
        <f>IF(NewDistributions!N27="",ISBLANK(value),NewDistributions!N27+N26)</f>
        <v>0</v>
      </c>
      <c r="O27" s="9">
        <f>IF(NewDistributions!O27="",ISBLANK(value),NewDistributions!O27+O26)</f>
        <v>0</v>
      </c>
      <c r="P27" s="9">
        <f>IF(NewDistributions!P27="",ISBLANK(value),NewDistributions!P27+P26)</f>
        <v>5</v>
      </c>
      <c r="Q27" s="9">
        <f>IF(NewDistributions!Q27="",ISBLANK(value),NewDistributions!Q27+Q26)</f>
        <v>0</v>
      </c>
      <c r="R27" s="9">
        <f>IF(NewDistributions!R27="",ISBLANK(value),NewDistributions!R27+R26)</f>
        <v>0</v>
      </c>
      <c r="S27" s="9">
        <f>IF(NewDistributions!S27="",ISBLANK(value),NewDistributions!S27+S26)</f>
        <v>0</v>
      </c>
      <c r="T27" s="9">
        <f>IF(NewDistributions!T27="",ISBLANK(value),NewDistributions!T27+T26)</f>
        <v>211</v>
      </c>
      <c r="U27" s="9">
        <f>IF(NewDistributions!U27="",ISBLANK(value),NewDistributions!U27+U26)</f>
        <v>0</v>
      </c>
      <c r="V27" s="9">
        <f>IF(NewDistributions!V27="",ISBLANK(value),NewDistributions!V27+V26)</f>
        <v>0</v>
      </c>
      <c r="W27" s="9">
        <f>IF(NewDistributions!W27="",ISBLANK(value),NewDistributions!W27+W26)</f>
        <v>0</v>
      </c>
      <c r="X27" s="9">
        <f>IF(NewDistributions!X27="",ISBLANK(value),NewDistributions!X27+X26)</f>
        <v>5</v>
      </c>
      <c r="Y27" s="9">
        <f>IF(NewDistributions!Y27="",ISBLANK(value),NewDistributions!Y27+Y26)</f>
        <v>0</v>
      </c>
      <c r="Z27" s="9">
        <f>IF(NewDistributions!Z27="",ISBLANK(value),NewDistributions!Z27+Z26)</f>
        <v>3</v>
      </c>
      <c r="AA27" s="9">
        <f>IF(NewDistributions!AA27="",ISBLANK(value),NewDistributions!AA27+AA26)</f>
        <v>0.5071803911220385</v>
      </c>
      <c r="AB27" s="9">
        <f>IF(NewDistributions!AB27="",ISBLANK(value),NewDistributions!AB27+AB26)</f>
        <v>6.4283307176665021</v>
      </c>
      <c r="AC27" s="9">
        <f>IF(NewDistributions!AC27="",ISBLANK(value),NewDistributions!AC27+AC26)</f>
        <v>11</v>
      </c>
      <c r="AD27" s="9">
        <f>IF(NewDistributions!AD27="",ISBLANK(value),NewDistributions!AD27+AD26)</f>
        <v>6</v>
      </c>
      <c r="AE27" s="9">
        <f>IF(NewDistributions!AE27="",ISBLANK(value),NewDistributions!AE27+AE26)</f>
        <v>1</v>
      </c>
      <c r="AF27" s="9">
        <f>IF(NewDistributions!AF27="",ISBLANK(value),NewDistributions!AF27+AF26)</f>
        <v>94</v>
      </c>
      <c r="AG27" s="9">
        <f>IF(NewDistributions!AG27="",ISBLANK(value),NewDistributions!AG27+AG26)</f>
        <v>0.31073577488471027</v>
      </c>
      <c r="AH27" s="9">
        <f>IF(NewDistributions!AH27="",ISBLANK(value),NewDistributions!AH27+AH26)</f>
        <v>0</v>
      </c>
      <c r="AI27" s="9">
        <f>IF(NewDistributions!AI27="",ISBLANK(value),NewDistributions!AI27+AI26)</f>
        <v>0.14066585949298338</v>
      </c>
      <c r="AJ27" s="9">
        <f>IF(NewDistributions!AJ27="",ISBLANK(value),NewDistributions!AJ27+AJ26)</f>
        <v>0</v>
      </c>
    </row>
    <row r="28" spans="1:36" x14ac:dyDescent="0.25">
      <c r="A28" s="1">
        <v>44343</v>
      </c>
      <c r="B28" s="3">
        <v>147</v>
      </c>
      <c r="C28" s="9">
        <f>IF(NewDistributions!C28="",ISBLANK(value),NewDistributions!C28+C27)</f>
        <v>28.218652462036978</v>
      </c>
      <c r="D28" s="9">
        <f>IF(NewDistributions!D28="",ISBLANK(value),NewDistributions!D28+D27)</f>
        <v>6.9028501321531763</v>
      </c>
      <c r="E28" s="9">
        <f>IF(NewDistributions!E28="",ISBLANK(value),NewDistributions!E28+E27)</f>
        <v>0</v>
      </c>
      <c r="F28" s="9">
        <f>IF(NewDistributions!F28="",ISBLANK(value),NewDistributions!F28+F27)</f>
        <v>0</v>
      </c>
      <c r="G28" s="9">
        <f>IF(NewDistributions!G28="",ISBLANK(value),NewDistributions!G28+G27)</f>
        <v>0</v>
      </c>
      <c r="H28" s="9">
        <f>IF(NewDistributions!H28="",ISBLANK(value),NewDistributions!H28+H27)</f>
        <v>42.024783968885572</v>
      </c>
      <c r="I28" s="9">
        <f>IF(NewDistributions!I28="",ISBLANK(value),NewDistributions!I28+I27)</f>
        <v>0.64709997018590859</v>
      </c>
      <c r="J28" s="9">
        <f>IF(NewDistributions!J28="",ISBLANK(value),NewDistributions!J28+J27)</f>
        <v>0</v>
      </c>
      <c r="K28" s="9">
        <f>IF(NewDistributions!K28="",ISBLANK(value),NewDistributions!K28+K27)</f>
        <v>0</v>
      </c>
      <c r="L28" s="9">
        <f>IF(NewDistributions!L28="",ISBLANK(value),NewDistributions!L28+L27)</f>
        <v>0</v>
      </c>
      <c r="M28" s="9">
        <f>IF(NewDistributions!M28="",ISBLANK(value),NewDistributions!M28+M27)</f>
        <v>11</v>
      </c>
      <c r="N28" s="9">
        <f>IF(NewDistributions!N28="",ISBLANK(value),NewDistributions!N28+N27)</f>
        <v>0</v>
      </c>
      <c r="O28" s="9">
        <f>IF(NewDistributions!O28="",ISBLANK(value),NewDistributions!O28+O27)</f>
        <v>0</v>
      </c>
      <c r="P28" s="9">
        <f>IF(NewDistributions!P28="",ISBLANK(value),NewDistributions!P28+P27)</f>
        <v>16</v>
      </c>
      <c r="Q28" s="9">
        <f>IF(NewDistributions!Q28="",ISBLANK(value),NewDistributions!Q28+Q27)</f>
        <v>2</v>
      </c>
      <c r="R28" s="9">
        <f>IF(NewDistributions!R28="",ISBLANK(value),NewDistributions!R28+R27)</f>
        <v>3</v>
      </c>
      <c r="S28" s="9">
        <f>IF(NewDistributions!S28="",ISBLANK(value),NewDistributions!S28+S27)</f>
        <v>0</v>
      </c>
      <c r="T28" s="9">
        <f>IF(NewDistributions!T28="",ISBLANK(value),NewDistributions!T28+T27)</f>
        <v>1239</v>
      </c>
      <c r="U28" s="9">
        <f>IF(NewDistributions!U28="",ISBLANK(value),NewDistributions!U28+U27)</f>
        <v>0</v>
      </c>
      <c r="V28" s="9">
        <f>IF(NewDistributions!V28="",ISBLANK(value),NewDistributions!V28+V27)</f>
        <v>0</v>
      </c>
      <c r="W28" s="9">
        <f>IF(NewDistributions!W28="",ISBLANK(value),NewDistributions!W28+W27)</f>
        <v>0</v>
      </c>
      <c r="X28" s="9">
        <f>IF(NewDistributions!X28="",ISBLANK(value),NewDistributions!X28+X27)</f>
        <v>5</v>
      </c>
      <c r="Y28" s="9">
        <f>IF(NewDistributions!Y28="",ISBLANK(value),NewDistributions!Y28+Y27)</f>
        <v>0</v>
      </c>
      <c r="Z28" s="9">
        <f>IF(NewDistributions!Z28="",ISBLANK(value),NewDistributions!Z28+Z27)</f>
        <v>6</v>
      </c>
      <c r="AA28" s="9">
        <f>IF(NewDistributions!AA28="",ISBLANK(value),NewDistributions!AA28+AA27)</f>
        <v>0.5071803911220385</v>
      </c>
      <c r="AB28" s="9">
        <f>IF(NewDistributions!AB28="",ISBLANK(value),NewDistributions!AB28+AB27)</f>
        <v>6.4283307176665021</v>
      </c>
      <c r="AC28" s="9">
        <f>IF(NewDistributions!AC28="",ISBLANK(value),NewDistributions!AC28+AC27)</f>
        <v>11</v>
      </c>
      <c r="AD28" s="9">
        <f>IF(NewDistributions!AD28="",ISBLANK(value),NewDistributions!AD28+AD27)</f>
        <v>14</v>
      </c>
      <c r="AE28" s="9">
        <f>IF(NewDistributions!AE28="",ISBLANK(value),NewDistributions!AE28+AE27)</f>
        <v>1</v>
      </c>
      <c r="AF28" s="9">
        <f>IF(NewDistributions!AF28="",ISBLANK(value),NewDistributions!AF28+AF27)</f>
        <v>113</v>
      </c>
      <c r="AG28" s="9">
        <f>IF(NewDistributions!AG28="",ISBLANK(value),NewDistributions!AG28+AG27)</f>
        <v>0.31073577488471027</v>
      </c>
      <c r="AH28" s="9">
        <f>IF(NewDistributions!AH28="",ISBLANK(value),NewDistributions!AH28+AH27)</f>
        <v>0</v>
      </c>
      <c r="AI28" s="9">
        <f>IF(NewDistributions!AI28="",ISBLANK(value),NewDistributions!AI28+AI27)</f>
        <v>0.14066585949298338</v>
      </c>
      <c r="AJ28" s="9">
        <f>IF(NewDistributions!AJ28="",ISBLANK(value),NewDistributions!AJ28+AJ27)</f>
        <v>0</v>
      </c>
    </row>
    <row r="29" spans="1:36" x14ac:dyDescent="0.25">
      <c r="A29" s="1">
        <v>44344</v>
      </c>
      <c r="B29" s="3">
        <v>148</v>
      </c>
      <c r="C29" s="9">
        <f>IF(NewDistributions!C29="",ISBLANK(value),NewDistributions!C29+C28)</f>
        <v>34.821635833085416</v>
      </c>
      <c r="D29" s="9">
        <f>IF(NewDistributions!D29="",ISBLANK(value),NewDistributions!D29+D28)</f>
        <v>6.9028501321531763</v>
      </c>
      <c r="E29" s="9">
        <f>IF(NewDistributions!E29="",ISBLANK(value),NewDistributions!E29+E28)</f>
        <v>0</v>
      </c>
      <c r="F29" s="9">
        <f>IF(NewDistributions!F29="",ISBLANK(value),NewDistributions!F29+F28)</f>
        <v>0</v>
      </c>
      <c r="G29" s="9">
        <f>IF(NewDistributions!G29="",ISBLANK(value),NewDistributions!G29+G28)</f>
        <v>4</v>
      </c>
      <c r="H29" s="9">
        <f>IF(NewDistributions!H29="",ISBLANK(value),NewDistributions!H29+H28)</f>
        <v>51.858313408031094</v>
      </c>
      <c r="I29" s="9">
        <f>IF(NewDistributions!I29="",ISBLANK(value),NewDistributions!I29+I28)</f>
        <v>0.64709997018590859</v>
      </c>
      <c r="J29" s="9">
        <f>IF(NewDistributions!J29="",ISBLANK(value),NewDistributions!J29+J28)</f>
        <v>1</v>
      </c>
      <c r="K29" s="9">
        <f>IF(NewDistributions!K29="",ISBLANK(value),NewDistributions!K29+K28)</f>
        <v>0</v>
      </c>
      <c r="L29" s="9">
        <f>IF(NewDistributions!L29="",ISBLANK(value),NewDistributions!L29+L28)</f>
        <v>0</v>
      </c>
      <c r="M29" s="9">
        <f>IF(NewDistributions!M29="",ISBLANK(value),NewDistributions!M29+M28)</f>
        <v>11</v>
      </c>
      <c r="N29" s="9">
        <f>IF(NewDistributions!N29="",ISBLANK(value),NewDistributions!N29+N28)</f>
        <v>0</v>
      </c>
      <c r="O29" s="9">
        <f>IF(NewDistributions!O29="",ISBLANK(value),NewDistributions!O29+O28)</f>
        <v>0</v>
      </c>
      <c r="P29" s="9">
        <f>IF(NewDistributions!P29="",ISBLANK(value),NewDistributions!P29+P28)</f>
        <v>16</v>
      </c>
      <c r="Q29" s="9">
        <f>IF(NewDistributions!Q29="",ISBLANK(value),NewDistributions!Q29+Q28)</f>
        <v>4</v>
      </c>
      <c r="R29" s="9">
        <f>IF(NewDistributions!R29="",ISBLANK(value),NewDistributions!R29+R28)</f>
        <v>12</v>
      </c>
      <c r="S29" s="9">
        <f>IF(NewDistributions!S29="",ISBLANK(value),NewDistributions!S29+S28)</f>
        <v>0</v>
      </c>
      <c r="T29" s="9">
        <f>IF(NewDistributions!T29="",ISBLANK(value),NewDistributions!T29+T28)</f>
        <v>1340</v>
      </c>
      <c r="U29" s="9">
        <f>IF(NewDistributions!U29="",ISBLANK(value),NewDistributions!U29+U28)</f>
        <v>0</v>
      </c>
      <c r="V29" s="9">
        <f>IF(NewDistributions!V29="",ISBLANK(value),NewDistributions!V29+V28)</f>
        <v>0</v>
      </c>
      <c r="W29" s="9">
        <f>IF(NewDistributions!W29="",ISBLANK(value),NewDistributions!W29+W28)</f>
        <v>0</v>
      </c>
      <c r="X29" s="9">
        <f>IF(NewDistributions!X29="",ISBLANK(value),NewDistributions!X29+X28)</f>
        <v>5</v>
      </c>
      <c r="Y29" s="9">
        <f>IF(NewDistributions!Y29="",ISBLANK(value),NewDistributions!Y29+Y28)</f>
        <v>0</v>
      </c>
      <c r="Z29" s="9">
        <f>IF(NewDistributions!Z29="",ISBLANK(value),NewDistributions!Z29+Z28)</f>
        <v>13</v>
      </c>
      <c r="AA29" s="9">
        <f>IF(NewDistributions!AA29="",ISBLANK(value),NewDistributions!AA29+AA28)</f>
        <v>0.5071803911220385</v>
      </c>
      <c r="AB29" s="9">
        <f>IF(NewDistributions!AB29="",ISBLANK(value),NewDistributions!AB29+AB28)</f>
        <v>6.4283307176665021</v>
      </c>
      <c r="AC29" s="9">
        <f>IF(NewDistributions!AC29="",ISBLANK(value),NewDistributions!AC29+AC28)</f>
        <v>12</v>
      </c>
      <c r="AD29" s="9">
        <f>IF(NewDistributions!AD29="",ISBLANK(value),NewDistributions!AD29+AD28)</f>
        <v>19</v>
      </c>
      <c r="AE29" s="9">
        <f>IF(NewDistributions!AE29="",ISBLANK(value),NewDistributions!AE29+AE28)</f>
        <v>1</v>
      </c>
      <c r="AF29" s="9">
        <f>IF(NewDistributions!AF29="",ISBLANK(value),NewDistributions!AF29+AF28)</f>
        <v>314</v>
      </c>
      <c r="AG29" s="9">
        <f>IF(NewDistributions!AG29="",ISBLANK(value),NewDistributions!AG29+AG28)</f>
        <v>0.31073577488471027</v>
      </c>
      <c r="AH29" s="9">
        <f>IF(NewDistributions!AH29="",ISBLANK(value),NewDistributions!AH29+AH28)</f>
        <v>0</v>
      </c>
      <c r="AI29" s="9">
        <f>IF(NewDistributions!AI29="",ISBLANK(value),NewDistributions!AI29+AI28)</f>
        <v>0.14066585949298338</v>
      </c>
      <c r="AJ29" s="9">
        <f>IF(NewDistributions!AJ29="",ISBLANK(value),NewDistributions!AJ29+AJ28)</f>
        <v>5</v>
      </c>
    </row>
    <row r="30" spans="1:36" x14ac:dyDescent="0.25">
      <c r="A30" s="1">
        <v>44345</v>
      </c>
      <c r="B30" s="3">
        <v>149</v>
      </c>
      <c r="C30" s="9">
        <f>IF(NewDistributions!C30="",ISBLANK(value),NewDistributions!C30+C29)</f>
        <v>49.717651890390925</v>
      </c>
      <c r="D30" s="9">
        <f>IF(NewDistributions!D30="",ISBLANK(value),NewDistributions!D30+D29)</f>
        <v>6.9028501321531763</v>
      </c>
      <c r="E30" s="9">
        <f>IF(NewDistributions!E30="",ISBLANK(value),NewDistributions!E30+E29)</f>
        <v>0</v>
      </c>
      <c r="F30" s="9">
        <f>IF(NewDistributions!F30="",ISBLANK(value),NewDistributions!F30+F29)</f>
        <v>0</v>
      </c>
      <c r="G30" s="9">
        <f>IF(NewDistributions!G30="",ISBLANK(value),NewDistributions!G30+G29)</f>
        <v>9</v>
      </c>
      <c r="H30" s="9">
        <f>IF(NewDistributions!H30="",ISBLANK(value),NewDistributions!H30+H29)</f>
        <v>74.042287559436787</v>
      </c>
      <c r="I30" s="9">
        <f>IF(NewDistributions!I30="",ISBLANK(value),NewDistributions!I30+I29)</f>
        <v>0.64709997018590859</v>
      </c>
      <c r="J30" s="9">
        <f>IF(NewDistributions!J30="",ISBLANK(value),NewDistributions!J30+J29)</f>
        <v>1</v>
      </c>
      <c r="K30" s="9">
        <f>IF(NewDistributions!K30="",ISBLANK(value),NewDistributions!K30+K29)</f>
        <v>0</v>
      </c>
      <c r="L30" s="9">
        <f>IF(NewDistributions!L30="",ISBLANK(value),NewDistributions!L30+L29)</f>
        <v>0</v>
      </c>
      <c r="M30" s="9">
        <f>IF(NewDistributions!M30="",ISBLANK(value),NewDistributions!M30+M29)</f>
        <v>11</v>
      </c>
      <c r="N30" s="9">
        <f>IF(NewDistributions!N30="",ISBLANK(value),NewDistributions!N30+N29)</f>
        <v>0</v>
      </c>
      <c r="O30" s="9">
        <f>IF(NewDistributions!O30="",ISBLANK(value),NewDistributions!O30+O29)</f>
        <v>1</v>
      </c>
      <c r="P30" s="9">
        <f>IF(NewDistributions!P30="",ISBLANK(value),NewDistributions!P30+P29)</f>
        <v>22</v>
      </c>
      <c r="Q30" s="9">
        <f>IF(NewDistributions!Q30="",ISBLANK(value),NewDistributions!Q30+Q29)</f>
        <v>4</v>
      </c>
      <c r="R30" s="9">
        <f>IF(NewDistributions!R30="",ISBLANK(value),NewDistributions!R30+R29)</f>
        <v>12</v>
      </c>
      <c r="S30" s="9">
        <f>IF(NewDistributions!S30="",ISBLANK(value),NewDistributions!S30+S29)</f>
        <v>3</v>
      </c>
      <c r="T30" s="9">
        <f>IF(NewDistributions!T30="",ISBLANK(value),NewDistributions!T30+T29)</f>
        <v>2067</v>
      </c>
      <c r="U30" s="9">
        <f>IF(NewDistributions!U30="",ISBLANK(value),NewDistributions!U30+U29)</f>
        <v>0</v>
      </c>
      <c r="V30" s="9">
        <f>IF(NewDistributions!V30="",ISBLANK(value),NewDistributions!V30+V29)</f>
        <v>0</v>
      </c>
      <c r="W30" s="9">
        <f>IF(NewDistributions!W30="",ISBLANK(value),NewDistributions!W30+W29)</f>
        <v>0</v>
      </c>
      <c r="X30" s="9">
        <f>IF(NewDistributions!X30="",ISBLANK(value),NewDistributions!X30+X29)</f>
        <v>5</v>
      </c>
      <c r="Y30" s="9">
        <f>IF(NewDistributions!Y30="",ISBLANK(value),NewDistributions!Y30+Y29)</f>
        <v>1</v>
      </c>
      <c r="Z30" s="9">
        <f>IF(NewDistributions!Z30="",ISBLANK(value),NewDistributions!Z30+Z29)</f>
        <v>13</v>
      </c>
      <c r="AA30" s="9">
        <f>IF(NewDistributions!AA30="",ISBLANK(value),NewDistributions!AA30+AA29)</f>
        <v>0.5071803911220385</v>
      </c>
      <c r="AB30" s="9">
        <f>IF(NewDistributions!AB30="",ISBLANK(value),NewDistributions!AB30+AB29)</f>
        <v>17.428330717666501</v>
      </c>
      <c r="AC30" s="9">
        <f>IF(NewDistributions!AC30="",ISBLANK(value),NewDistributions!AC30+AC29)</f>
        <v>12</v>
      </c>
      <c r="AD30" s="9">
        <f>IF(NewDistributions!AD30="",ISBLANK(value),NewDistributions!AD30+AD29)</f>
        <v>22</v>
      </c>
      <c r="AE30" s="9">
        <f>IF(NewDistributions!AE30="",ISBLANK(value),NewDistributions!AE30+AE29)</f>
        <v>1</v>
      </c>
      <c r="AF30" s="9">
        <f>IF(NewDistributions!AF30="",ISBLANK(value),NewDistributions!AF30+AF29)</f>
        <v>315</v>
      </c>
      <c r="AG30" s="9">
        <f>IF(NewDistributions!AG30="",ISBLANK(value),NewDistributions!AG30+AG29)</f>
        <v>0.31073577488471027</v>
      </c>
      <c r="AH30" s="9">
        <f>IF(NewDistributions!AH30="",ISBLANK(value),NewDistributions!AH30+AH29)</f>
        <v>0</v>
      </c>
      <c r="AI30" s="9">
        <f>IF(NewDistributions!AI30="",ISBLANK(value),NewDistributions!AI30+AI29)</f>
        <v>0.14066585949298338</v>
      </c>
      <c r="AJ30" s="9">
        <f>IF(NewDistributions!AJ30="",ISBLANK(value),NewDistributions!AJ30+AJ29)</f>
        <v>5</v>
      </c>
    </row>
    <row r="31" spans="1:36" x14ac:dyDescent="0.25">
      <c r="A31" s="1">
        <v>44346</v>
      </c>
      <c r="B31" s="3">
        <v>150</v>
      </c>
      <c r="C31" s="9">
        <f>IF(NewDistributions!C31="",ISBLANK(value),NewDistributions!C31+C30)</f>
        <v>78.114410733142819</v>
      </c>
      <c r="D31" s="9">
        <f>IF(NewDistributions!D31="",ISBLANK(value),NewDistributions!D31+D30)</f>
        <v>6.9028501321531763</v>
      </c>
      <c r="E31" s="9">
        <f>IF(NewDistributions!E31="",ISBLANK(value),NewDistributions!E31+E30)</f>
        <v>0</v>
      </c>
      <c r="F31" s="9">
        <f>IF(NewDistributions!F31="",ISBLANK(value),NewDistributions!F31+F30)</f>
        <v>0</v>
      </c>
      <c r="G31" s="9">
        <f>IF(NewDistributions!G31="",ISBLANK(value),NewDistributions!G31+G30)</f>
        <v>23</v>
      </c>
      <c r="H31" s="9">
        <f>IF(NewDistributions!H31="",ISBLANK(value),NewDistributions!H31+H30)</f>
        <v>116.33231743909545</v>
      </c>
      <c r="I31" s="9">
        <f>IF(NewDistributions!I31="",ISBLANK(value),NewDistributions!I31+I30)</f>
        <v>7.6470999701859084</v>
      </c>
      <c r="J31" s="9">
        <f>IF(NewDistributions!J31="",ISBLANK(value),NewDistributions!J31+J30)</f>
        <v>3</v>
      </c>
      <c r="K31" s="9">
        <f>IF(NewDistributions!K31="",ISBLANK(value),NewDistributions!K31+K30)</f>
        <v>0</v>
      </c>
      <c r="L31" s="9">
        <f>IF(NewDistributions!L31="",ISBLANK(value),NewDistributions!L31+L30)</f>
        <v>0</v>
      </c>
      <c r="M31" s="9">
        <f>IF(NewDistributions!M31="",ISBLANK(value),NewDistributions!M31+M30)</f>
        <v>11</v>
      </c>
      <c r="N31" s="9">
        <f>IF(NewDistributions!N31="",ISBLANK(value),NewDistributions!N31+N30)</f>
        <v>0</v>
      </c>
      <c r="O31" s="9">
        <f>IF(NewDistributions!O31="",ISBLANK(value),NewDistributions!O31+O30)</f>
        <v>2</v>
      </c>
      <c r="P31" s="9">
        <f>IF(NewDistributions!P31="",ISBLANK(value),NewDistributions!P31+P30)</f>
        <v>35</v>
      </c>
      <c r="Q31" s="9">
        <f>IF(NewDistributions!Q31="",ISBLANK(value),NewDistributions!Q31+Q30)</f>
        <v>9</v>
      </c>
      <c r="R31" s="9">
        <f>IF(NewDistributions!R31="",ISBLANK(value),NewDistributions!R31+R30)</f>
        <v>27</v>
      </c>
      <c r="S31" s="9">
        <f>IF(NewDistributions!S31="",ISBLANK(value),NewDistributions!S31+S30)</f>
        <v>7</v>
      </c>
      <c r="T31" s="9">
        <f>IF(NewDistributions!T31="",ISBLANK(value),NewDistributions!T31+T30)</f>
        <v>3013</v>
      </c>
      <c r="U31" s="9">
        <f>IF(NewDistributions!U31="",ISBLANK(value),NewDistributions!U31+U30)</f>
        <v>0</v>
      </c>
      <c r="V31" s="9">
        <f>IF(NewDistributions!V31="",ISBLANK(value),NewDistributions!V31+V30)</f>
        <v>1</v>
      </c>
      <c r="W31" s="9">
        <f>IF(NewDistributions!W31="",ISBLANK(value),NewDistributions!W31+W30)</f>
        <v>0</v>
      </c>
      <c r="X31" s="9">
        <f>IF(NewDistributions!X31="",ISBLANK(value),NewDistributions!X31+X30)</f>
        <v>5</v>
      </c>
      <c r="Y31" s="9">
        <f>IF(NewDistributions!Y31="",ISBLANK(value),NewDistributions!Y31+Y30)</f>
        <v>1</v>
      </c>
      <c r="Z31" s="9">
        <f>IF(NewDistributions!Z31="",ISBLANK(value),NewDistributions!Z31+Z30)</f>
        <v>13</v>
      </c>
      <c r="AA31" s="9">
        <f>IF(NewDistributions!AA31="",ISBLANK(value),NewDistributions!AA31+AA30)</f>
        <v>1.5071803911220385</v>
      </c>
      <c r="AB31" s="9">
        <f>IF(NewDistributions!AB31="",ISBLANK(value),NewDistributions!AB31+AB30)</f>
        <v>442.42833071766648</v>
      </c>
      <c r="AC31" s="9">
        <f>IF(NewDistributions!AC31="",ISBLANK(value),NewDistributions!AC31+AC30)</f>
        <v>12</v>
      </c>
      <c r="AD31" s="9">
        <f>IF(NewDistributions!AD31="",ISBLANK(value),NewDistributions!AD31+AD30)</f>
        <v>25</v>
      </c>
      <c r="AE31" s="9">
        <f>IF(NewDistributions!AE31="",ISBLANK(value),NewDistributions!AE31+AE30)</f>
        <v>1</v>
      </c>
      <c r="AF31" s="9">
        <f>IF(NewDistributions!AF31="",ISBLANK(value),NewDistributions!AF31+AF30)</f>
        <v>322</v>
      </c>
      <c r="AG31" s="9">
        <f>IF(NewDistributions!AG31="",ISBLANK(value),NewDistributions!AG31+AG30)</f>
        <v>1.3107357748847104</v>
      </c>
      <c r="AH31" s="9">
        <f>IF(NewDistributions!AH31="",ISBLANK(value),NewDistributions!AH31+AH30)</f>
        <v>0</v>
      </c>
      <c r="AI31" s="9">
        <f>IF(NewDistributions!AI31="",ISBLANK(value),NewDistributions!AI31+AI30)</f>
        <v>0.14066585949298338</v>
      </c>
      <c r="AJ31" s="9">
        <f>IF(NewDistributions!AJ31="",ISBLANK(value),NewDistributions!AJ31+AJ30)</f>
        <v>5</v>
      </c>
    </row>
    <row r="32" spans="1:36" x14ac:dyDescent="0.25">
      <c r="A32" s="1">
        <v>44347</v>
      </c>
      <c r="B32" s="3">
        <v>151</v>
      </c>
      <c r="C32" s="9">
        <f>IF(NewDistributions!C32="",ISBLANK(value),NewDistributions!C32+C31)</f>
        <v>96.862167090225753</v>
      </c>
      <c r="D32" s="9">
        <f>IF(NewDistributions!D32="",ISBLANK(value),NewDistributions!D32+D31)</f>
        <v>17.902850132153176</v>
      </c>
      <c r="E32" s="9">
        <f>IF(NewDistributions!E32="",ISBLANK(value),NewDistributions!E32+E31)</f>
        <v>0</v>
      </c>
      <c r="F32" s="9">
        <f>IF(NewDistributions!F32="",ISBLANK(value),NewDistributions!F32+F31)</f>
        <v>0</v>
      </c>
      <c r="G32" s="9">
        <f>IF(NewDistributions!G32="",ISBLANK(value),NewDistributions!G32+G31)</f>
        <v>25</v>
      </c>
      <c r="H32" s="9">
        <f>IF(NewDistributions!H32="",ISBLANK(value),NewDistributions!H32+H31)</f>
        <v>144.25251709666938</v>
      </c>
      <c r="I32" s="9">
        <f>IF(NewDistributions!I32="",ISBLANK(value),NewDistributions!I32+I31)</f>
        <v>21.647099970185909</v>
      </c>
      <c r="J32" s="9">
        <f>IF(NewDistributions!J32="",ISBLANK(value),NewDistributions!J32+J31)</f>
        <v>3</v>
      </c>
      <c r="K32" s="9">
        <f>IF(NewDistributions!K32="",ISBLANK(value),NewDistributions!K32+K31)</f>
        <v>0</v>
      </c>
      <c r="L32" s="9">
        <f>IF(NewDistributions!L32="",ISBLANK(value),NewDistributions!L32+L31)</f>
        <v>0</v>
      </c>
      <c r="M32" s="9">
        <f>IF(NewDistributions!M32="",ISBLANK(value),NewDistributions!M32+M31)</f>
        <v>21</v>
      </c>
      <c r="N32" s="9">
        <f>IF(NewDistributions!N32="",ISBLANK(value),NewDistributions!N32+N31)</f>
        <v>0</v>
      </c>
      <c r="O32" s="9">
        <f>IF(NewDistributions!O32="",ISBLANK(value),NewDistributions!O32+O31)</f>
        <v>2</v>
      </c>
      <c r="P32" s="9">
        <f>IF(NewDistributions!P32="",ISBLANK(value),NewDistributions!P32+P31)</f>
        <v>35</v>
      </c>
      <c r="Q32" s="9">
        <f>IF(NewDistributions!Q32="",ISBLANK(value),NewDistributions!Q32+Q31)</f>
        <v>28</v>
      </c>
      <c r="R32" s="9">
        <f>IF(NewDistributions!R32="",ISBLANK(value),NewDistributions!R32+R31)</f>
        <v>35</v>
      </c>
      <c r="S32" s="9">
        <f>IF(NewDistributions!S32="",ISBLANK(value),NewDistributions!S32+S31)</f>
        <v>7</v>
      </c>
      <c r="T32" s="9">
        <f>IF(NewDistributions!T32="",ISBLANK(value),NewDistributions!T32+T31)</f>
        <v>3754</v>
      </c>
      <c r="U32" s="9">
        <f>IF(NewDistributions!U32="",ISBLANK(value),NewDistributions!U32+U31)</f>
        <v>0</v>
      </c>
      <c r="V32" s="9">
        <f>IF(NewDistributions!V32="",ISBLANK(value),NewDistributions!V32+V31)</f>
        <v>1</v>
      </c>
      <c r="W32" s="9">
        <f>IF(NewDistributions!W32="",ISBLANK(value),NewDistributions!W32+W31)</f>
        <v>0</v>
      </c>
      <c r="X32" s="9">
        <f>IF(NewDistributions!X32="",ISBLANK(value),NewDistributions!X32+X31)</f>
        <v>10</v>
      </c>
      <c r="Y32" s="9">
        <f>IF(NewDistributions!Y32="",ISBLANK(value),NewDistributions!Y32+Y31)</f>
        <v>1</v>
      </c>
      <c r="Z32" s="9">
        <f>IF(NewDistributions!Z32="",ISBLANK(value),NewDistributions!Z32+Z31)</f>
        <v>18</v>
      </c>
      <c r="AA32" s="9">
        <f>IF(NewDistributions!AA32="",ISBLANK(value),NewDistributions!AA32+AA31)</f>
        <v>2.5071803911220387</v>
      </c>
      <c r="AB32" s="9">
        <f>IF(NewDistributions!AB32="",ISBLANK(value),NewDistributions!AB32+AB31)</f>
        <v>510.42833071766648</v>
      </c>
      <c r="AC32" s="9">
        <f>IF(NewDistributions!AC32="",ISBLANK(value),NewDistributions!AC32+AC31)</f>
        <v>12</v>
      </c>
      <c r="AD32" s="9">
        <f>IF(NewDistributions!AD32="",ISBLANK(value),NewDistributions!AD32+AD31)</f>
        <v>26</v>
      </c>
      <c r="AE32" s="9">
        <f>IF(NewDistributions!AE32="",ISBLANK(value),NewDistributions!AE32+AE31)</f>
        <v>1</v>
      </c>
      <c r="AF32" s="9">
        <f>IF(NewDistributions!AF32="",ISBLANK(value),NewDistributions!AF32+AF31)</f>
        <v>391</v>
      </c>
      <c r="AG32" s="9">
        <f>IF(NewDistributions!AG32="",ISBLANK(value),NewDistributions!AG32+AG31)</f>
        <v>1.3107357748847104</v>
      </c>
      <c r="AH32" s="9">
        <f>IF(NewDistributions!AH32="",ISBLANK(value),NewDistributions!AH32+AH31)</f>
        <v>0</v>
      </c>
      <c r="AI32" s="9">
        <f>IF(NewDistributions!AI32="",ISBLANK(value),NewDistributions!AI32+AI31)</f>
        <v>0.14066585949298338</v>
      </c>
      <c r="AJ32" s="9">
        <f>IF(NewDistributions!AJ32="",ISBLANK(value),NewDistributions!AJ32+AJ31)</f>
        <v>5</v>
      </c>
    </row>
    <row r="33" spans="1:36" x14ac:dyDescent="0.25">
      <c r="A33" s="1">
        <v>44348</v>
      </c>
      <c r="B33" s="3">
        <v>152</v>
      </c>
      <c r="C33" s="9">
        <f>IF(NewDistributions!C33="",ISBLANK(value),NewDistributions!C33+C32)</f>
        <v>188.43925789106376</v>
      </c>
      <c r="D33" s="9">
        <f>IF(NewDistributions!D33="",ISBLANK(value),NewDistributions!D33+D32)</f>
        <v>22.902850132153176</v>
      </c>
      <c r="E33" s="9">
        <f>IF(NewDistributions!E33="",ISBLANK(value),NewDistributions!E33+E32)</f>
        <v>5</v>
      </c>
      <c r="F33" s="9">
        <f>IF(NewDistributions!F33="",ISBLANK(value),NewDistributions!F33+F32)</f>
        <v>0</v>
      </c>
      <c r="G33" s="9">
        <f>IF(NewDistributions!G33="",ISBLANK(value),NewDistributions!G33+G32)</f>
        <v>27</v>
      </c>
      <c r="H33" s="9">
        <f>IF(NewDistributions!H33="",ISBLANK(value),NewDistributions!H33+H32)</f>
        <v>280.63420515148556</v>
      </c>
      <c r="I33" s="9">
        <f>IF(NewDistributions!I33="",ISBLANK(value),NewDistributions!I33+I32)</f>
        <v>30.647099970185909</v>
      </c>
      <c r="J33" s="9">
        <f>IF(NewDistributions!J33="",ISBLANK(value),NewDistributions!J33+J32)</f>
        <v>3</v>
      </c>
      <c r="K33" s="9">
        <f>IF(NewDistributions!K33="",ISBLANK(value),NewDistributions!K33+K32)</f>
        <v>0</v>
      </c>
      <c r="L33" s="9">
        <f>IF(NewDistributions!L33="",ISBLANK(value),NewDistributions!L33+L32)</f>
        <v>197</v>
      </c>
      <c r="M33" s="9">
        <f>IF(NewDistributions!M33="",ISBLANK(value),NewDistributions!M33+M32)</f>
        <v>30</v>
      </c>
      <c r="N33" s="9">
        <f>IF(NewDistributions!N33="",ISBLANK(value),NewDistributions!N33+N32)</f>
        <v>0</v>
      </c>
      <c r="O33" s="9">
        <f>IF(NewDistributions!O33="",ISBLANK(value),NewDistributions!O33+O32)</f>
        <v>2</v>
      </c>
      <c r="P33" s="9">
        <f>IF(NewDistributions!P33="",ISBLANK(value),NewDistributions!P33+P32)</f>
        <v>207</v>
      </c>
      <c r="Q33" s="9">
        <f>IF(NewDistributions!Q33="",ISBLANK(value),NewDistributions!Q33+Q32)</f>
        <v>56</v>
      </c>
      <c r="R33" s="9">
        <f>IF(NewDistributions!R33="",ISBLANK(value),NewDistributions!R33+R32)</f>
        <v>36</v>
      </c>
      <c r="S33" s="9">
        <f>IF(NewDistributions!S33="",ISBLANK(value),NewDistributions!S33+S32)</f>
        <v>14</v>
      </c>
      <c r="T33" s="9">
        <f>IF(NewDistributions!T33="",ISBLANK(value),NewDistributions!T33+T32)</f>
        <v>4826</v>
      </c>
      <c r="U33" s="9">
        <f>IF(NewDistributions!U33="",ISBLANK(value),NewDistributions!U33+U32)</f>
        <v>0</v>
      </c>
      <c r="V33" s="9">
        <f>IF(NewDistributions!V33="",ISBLANK(value),NewDistributions!V33+V32)</f>
        <v>1</v>
      </c>
      <c r="W33" s="9">
        <f>IF(NewDistributions!W33="",ISBLANK(value),NewDistributions!W33+W32)</f>
        <v>0</v>
      </c>
      <c r="X33" s="9">
        <f>IF(NewDistributions!X33="",ISBLANK(value),NewDistributions!X33+X32)</f>
        <v>1321</v>
      </c>
      <c r="Y33" s="9">
        <f>IF(NewDistributions!Y33="",ISBLANK(value),NewDistributions!Y33+Y32)</f>
        <v>1</v>
      </c>
      <c r="Z33" s="9">
        <f>IF(NewDistributions!Z33="",ISBLANK(value),NewDistributions!Z33+Z32)</f>
        <v>99</v>
      </c>
      <c r="AA33" s="9">
        <f>IF(NewDistributions!AA33="",ISBLANK(value),NewDistributions!AA33+AA32)</f>
        <v>3.5071803911220387</v>
      </c>
      <c r="AB33" s="9">
        <f>IF(NewDistributions!AB33="",ISBLANK(value),NewDistributions!AB33+AB32)</f>
        <v>548.42833071766654</v>
      </c>
      <c r="AC33" s="9">
        <f>IF(NewDistributions!AC33="",ISBLANK(value),NewDistributions!AC33+AC32)</f>
        <v>12</v>
      </c>
      <c r="AD33" s="9">
        <f>IF(NewDistributions!AD33="",ISBLANK(value),NewDistributions!AD33+AD32)</f>
        <v>28</v>
      </c>
      <c r="AE33" s="9">
        <f>IF(NewDistributions!AE33="",ISBLANK(value),NewDistributions!AE33+AE32)</f>
        <v>1</v>
      </c>
      <c r="AF33" s="9">
        <f>IF(NewDistributions!AF33="",ISBLANK(value),NewDistributions!AF33+AF32)</f>
        <v>2110</v>
      </c>
      <c r="AG33" s="9">
        <f>IF(NewDistributions!AG33="",ISBLANK(value),NewDistributions!AG33+AG32)</f>
        <v>1.3107357748847104</v>
      </c>
      <c r="AH33" s="9">
        <f>IF(NewDistributions!AH33="",ISBLANK(value),NewDistributions!AH33+AH32)</f>
        <v>1</v>
      </c>
      <c r="AI33" s="9">
        <f>IF(NewDistributions!AI33="",ISBLANK(value),NewDistributions!AI33+AI32)</f>
        <v>0.14066585949298338</v>
      </c>
      <c r="AJ33" s="9">
        <f>IF(NewDistributions!AJ33="",ISBLANK(value),NewDistributions!AJ33+AJ32)</f>
        <v>5</v>
      </c>
    </row>
    <row r="34" spans="1:36" x14ac:dyDescent="0.25">
      <c r="A34" s="1">
        <v>44349</v>
      </c>
      <c r="B34" s="3">
        <v>153</v>
      </c>
      <c r="C34" s="9">
        <f>IF(NewDistributions!C34="",ISBLANK(value),NewDistributions!C34+C33)</f>
        <v>323.76111352507581</v>
      </c>
      <c r="D34" s="9">
        <f>IF(NewDistributions!D34="",ISBLANK(value),NewDistributions!D34+D33)</f>
        <v>28.902850132153176</v>
      </c>
      <c r="E34" s="9">
        <f>IF(NewDistributions!E34="",ISBLANK(value),NewDistributions!E34+E33)</f>
        <v>6</v>
      </c>
      <c r="F34" s="9">
        <f>IF(NewDistributions!F34="",ISBLANK(value),NewDistributions!F34+F33)</f>
        <v>0</v>
      </c>
      <c r="G34" s="9">
        <f>IF(NewDistributions!G34="",ISBLANK(value),NewDistributions!G34+G33)</f>
        <v>31</v>
      </c>
      <c r="H34" s="9">
        <f>IF(NewDistributions!H34="",ISBLANK(value),NewDistributions!H34+H33)</f>
        <v>482.1630257406415</v>
      </c>
      <c r="I34" s="9">
        <f>IF(NewDistributions!I34="",ISBLANK(value),NewDistributions!I34+I33)</f>
        <v>47.647099970185906</v>
      </c>
      <c r="J34" s="9">
        <f>IF(NewDistributions!J34="",ISBLANK(value),NewDistributions!J34+J33)</f>
        <v>3</v>
      </c>
      <c r="K34" s="9">
        <f>IF(NewDistributions!K34="",ISBLANK(value),NewDistributions!K34+K33)</f>
        <v>0</v>
      </c>
      <c r="L34" s="9">
        <f>IF(NewDistributions!L34="",ISBLANK(value),NewDistributions!L34+L33)</f>
        <v>541</v>
      </c>
      <c r="M34" s="9">
        <f>IF(NewDistributions!M34="",ISBLANK(value),NewDistributions!M34+M33)</f>
        <v>53</v>
      </c>
      <c r="N34" s="9">
        <f>IF(NewDistributions!N34="",ISBLANK(value),NewDistributions!N34+N33)</f>
        <v>3</v>
      </c>
      <c r="O34" s="9">
        <f>IF(NewDistributions!O34="",ISBLANK(value),NewDistributions!O34+O33)</f>
        <v>2</v>
      </c>
      <c r="P34" s="9">
        <f>IF(NewDistributions!P34="",ISBLANK(value),NewDistributions!P34+P33)</f>
        <v>212</v>
      </c>
      <c r="Q34" s="9">
        <f>IF(NewDistributions!Q34="",ISBLANK(value),NewDistributions!Q34+Q33)</f>
        <v>113</v>
      </c>
      <c r="R34" s="9">
        <f>IF(NewDistributions!R34="",ISBLANK(value),NewDistributions!R34+R33)</f>
        <v>336</v>
      </c>
      <c r="S34" s="9">
        <f>IF(NewDistributions!S34="",ISBLANK(value),NewDistributions!S34+S33)</f>
        <v>36</v>
      </c>
      <c r="T34" s="9">
        <f>IF(NewDistributions!T34="",ISBLANK(value),NewDistributions!T34+T33)</f>
        <v>5514</v>
      </c>
      <c r="U34" s="9">
        <f>IF(NewDistributions!U34="",ISBLANK(value),NewDistributions!U34+U33)</f>
        <v>0</v>
      </c>
      <c r="V34" s="9">
        <f>IF(NewDistributions!V34="",ISBLANK(value),NewDistributions!V34+V33)</f>
        <v>4</v>
      </c>
      <c r="W34" s="9">
        <f>IF(NewDistributions!W34="",ISBLANK(value),NewDistributions!W34+W33)</f>
        <v>0</v>
      </c>
      <c r="X34" s="9">
        <f>IF(NewDistributions!X34="",ISBLANK(value),NewDistributions!X34+X33)</f>
        <v>2147</v>
      </c>
      <c r="Y34" s="9">
        <f>IF(NewDistributions!Y34="",ISBLANK(value),NewDistributions!Y34+Y33)</f>
        <v>3</v>
      </c>
      <c r="Z34" s="9">
        <f>IF(NewDistributions!Z34="",ISBLANK(value),NewDistributions!Z34+Z33)</f>
        <v>100</v>
      </c>
      <c r="AA34" s="9">
        <f>IF(NewDistributions!AA34="",ISBLANK(value),NewDistributions!AA34+AA33)</f>
        <v>3.5071803911220387</v>
      </c>
      <c r="AB34" s="9">
        <f>IF(NewDistributions!AB34="",ISBLANK(value),NewDistributions!AB34+AB33)</f>
        <v>813.42833071766654</v>
      </c>
      <c r="AC34" s="9">
        <f>IF(NewDistributions!AC34="",ISBLANK(value),NewDistributions!AC34+AC33)</f>
        <v>12</v>
      </c>
      <c r="AD34" s="9">
        <f>IF(NewDistributions!AD34="",ISBLANK(value),NewDistributions!AD34+AD33)</f>
        <v>28</v>
      </c>
      <c r="AE34" s="9">
        <f>IF(NewDistributions!AE34="",ISBLANK(value),NewDistributions!AE34+AE33)</f>
        <v>1</v>
      </c>
      <c r="AF34" s="9">
        <f>IF(NewDistributions!AF34="",ISBLANK(value),NewDistributions!AF34+AF33)</f>
        <v>6422</v>
      </c>
      <c r="AG34" s="9">
        <f>IF(NewDistributions!AG34="",ISBLANK(value),NewDistributions!AG34+AG33)</f>
        <v>1.3107357748847104</v>
      </c>
      <c r="AH34" s="9">
        <f>IF(NewDistributions!AH34="",ISBLANK(value),NewDistributions!AH34+AH33)</f>
        <v>7</v>
      </c>
      <c r="AI34" s="9">
        <f>IF(NewDistributions!AI34="",ISBLANK(value),NewDistributions!AI34+AI33)</f>
        <v>1.1406658594929833</v>
      </c>
      <c r="AJ34" s="9">
        <f>IF(NewDistributions!AJ34="",ISBLANK(value),NewDistributions!AJ34+AJ33)</f>
        <v>5</v>
      </c>
    </row>
    <row r="35" spans="1:36" x14ac:dyDescent="0.25">
      <c r="A35" s="1">
        <v>44350</v>
      </c>
      <c r="B35" s="3">
        <v>154</v>
      </c>
      <c r="C35" s="9">
        <f>IF(NewDistributions!C35="",ISBLANK(value),NewDistributions!C35+C34)</f>
        <v>432.47451831265693</v>
      </c>
      <c r="D35" s="9">
        <f>IF(NewDistributions!D35="",ISBLANK(value),NewDistributions!D35+D34)</f>
        <v>35.902850132153176</v>
      </c>
      <c r="E35" s="9">
        <f>IF(NewDistributions!E35="",ISBLANK(value),NewDistributions!E35+E34)</f>
        <v>14</v>
      </c>
      <c r="F35" s="9">
        <f>IF(NewDistributions!F35="",ISBLANK(value),NewDistributions!F35+F34)</f>
        <v>0</v>
      </c>
      <c r="G35" s="9">
        <f>IF(NewDistributions!G35="",ISBLANK(value),NewDistributions!G35+G34)</f>
        <v>37</v>
      </c>
      <c r="H35" s="9">
        <f>IF(NewDistributions!H35="",ISBLANK(value),NewDistributions!H35+H34)</f>
        <v>644.06506400657418</v>
      </c>
      <c r="I35" s="9">
        <f>IF(NewDistributions!I35="",ISBLANK(value),NewDistributions!I35+I34)</f>
        <v>63.647099970185906</v>
      </c>
      <c r="J35" s="9">
        <f>IF(NewDistributions!J35="",ISBLANK(value),NewDistributions!J35+J34)</f>
        <v>3</v>
      </c>
      <c r="K35" s="9">
        <f>IF(NewDistributions!K35="",ISBLANK(value),NewDistributions!K35+K34)</f>
        <v>0</v>
      </c>
      <c r="L35" s="9">
        <f>IF(NewDistributions!L35="",ISBLANK(value),NewDistributions!L35+L34)</f>
        <v>739</v>
      </c>
      <c r="M35" s="9">
        <f>IF(NewDistributions!M35="",ISBLANK(value),NewDistributions!M35+M34)</f>
        <v>53</v>
      </c>
      <c r="N35" s="9">
        <f>IF(NewDistributions!N35="",ISBLANK(value),NewDistributions!N35+N34)</f>
        <v>6</v>
      </c>
      <c r="O35" s="9">
        <f>IF(NewDistributions!O35="",ISBLANK(value),NewDistributions!O35+O34)</f>
        <v>2</v>
      </c>
      <c r="P35" s="9">
        <f>IF(NewDistributions!P35="",ISBLANK(value),NewDistributions!P35+P34)</f>
        <v>223</v>
      </c>
      <c r="Q35" s="9">
        <f>IF(NewDistributions!Q35="",ISBLANK(value),NewDistributions!Q35+Q34)</f>
        <v>113</v>
      </c>
      <c r="R35" s="9">
        <f>IF(NewDistributions!R35="",ISBLANK(value),NewDistributions!R35+R34)</f>
        <v>519</v>
      </c>
      <c r="S35" s="9">
        <f>IF(NewDistributions!S35="",ISBLANK(value),NewDistributions!S35+S34)</f>
        <v>36</v>
      </c>
      <c r="T35" s="9">
        <f>IF(NewDistributions!T35="",ISBLANK(value),NewDistributions!T35+T34)</f>
        <v>6780</v>
      </c>
      <c r="U35" s="9">
        <f>IF(NewDistributions!U35="",ISBLANK(value),NewDistributions!U35+U34)</f>
        <v>0</v>
      </c>
      <c r="V35" s="9">
        <f>IF(NewDistributions!V35="",ISBLANK(value),NewDistributions!V35+V34)</f>
        <v>8</v>
      </c>
      <c r="W35" s="9">
        <f>IF(NewDistributions!W35="",ISBLANK(value),NewDistributions!W35+W34)</f>
        <v>0</v>
      </c>
      <c r="X35" s="9">
        <f>IF(NewDistributions!X35="",ISBLANK(value),NewDistributions!X35+X34)</f>
        <v>2515</v>
      </c>
      <c r="Y35" s="9">
        <f>IF(NewDistributions!Y35="",ISBLANK(value),NewDistributions!Y35+Y34)</f>
        <v>7</v>
      </c>
      <c r="Z35" s="9">
        <f>IF(NewDistributions!Z35="",ISBLANK(value),NewDistributions!Z35+Z34)</f>
        <v>110</v>
      </c>
      <c r="AA35" s="9">
        <f>IF(NewDistributions!AA35="",ISBLANK(value),NewDistributions!AA35+AA34)</f>
        <v>3.5071803911220387</v>
      </c>
      <c r="AB35" s="9">
        <f>IF(NewDistributions!AB35="",ISBLANK(value),NewDistributions!AB35+AB34)</f>
        <v>824.42833071766654</v>
      </c>
      <c r="AC35" s="9">
        <f>IF(NewDistributions!AC35="",ISBLANK(value),NewDistributions!AC35+AC34)</f>
        <v>12</v>
      </c>
      <c r="AD35" s="9">
        <f>IF(NewDistributions!AD35="",ISBLANK(value),NewDistributions!AD35+AD34)</f>
        <v>28</v>
      </c>
      <c r="AE35" s="9">
        <f>IF(NewDistributions!AE35="",ISBLANK(value),NewDistributions!AE35+AE34)</f>
        <v>1</v>
      </c>
      <c r="AF35" s="9">
        <f>IF(NewDistributions!AF35="",ISBLANK(value),NewDistributions!AF35+AF34)</f>
        <v>9857</v>
      </c>
      <c r="AG35" s="9">
        <f>IF(NewDistributions!AG35="",ISBLANK(value),NewDistributions!AG35+AG34)</f>
        <v>3.3107357748847104</v>
      </c>
      <c r="AH35" s="9">
        <f>IF(NewDistributions!AH35="",ISBLANK(value),NewDistributions!AH35+AH34)</f>
        <v>7</v>
      </c>
      <c r="AI35" s="9">
        <f>IF(NewDistributions!AI35="",ISBLANK(value),NewDistributions!AI35+AI34)</f>
        <v>1.1406658594929833</v>
      </c>
      <c r="AJ35" s="9">
        <f>IF(NewDistributions!AJ35="",ISBLANK(value),NewDistributions!AJ35+AJ34)</f>
        <v>5</v>
      </c>
    </row>
    <row r="36" spans="1:36" x14ac:dyDescent="0.25">
      <c r="A36" s="1">
        <v>44351</v>
      </c>
      <c r="B36" s="3">
        <v>155</v>
      </c>
      <c r="C36" s="9">
        <f>IF(NewDistributions!C36="",ISBLANK(value),NewDistributions!C36+C35)</f>
        <v>486.83122070644481</v>
      </c>
      <c r="D36" s="9">
        <f>IF(NewDistributions!D36="",ISBLANK(value),NewDistributions!D36+D35)</f>
        <v>68.902850132153176</v>
      </c>
      <c r="E36" s="9">
        <f>IF(NewDistributions!E36="",ISBLANK(value),NewDistributions!E36+E35)</f>
        <v>18</v>
      </c>
      <c r="F36" s="9">
        <f>IF(NewDistributions!F36="",ISBLANK(value),NewDistributions!F36+F35)</f>
        <v>0</v>
      </c>
      <c r="G36" s="9">
        <f>IF(NewDistributions!G36="",ISBLANK(value),NewDistributions!G36+G35)</f>
        <v>44</v>
      </c>
      <c r="H36" s="9">
        <f>IF(NewDistributions!H36="",ISBLANK(value),NewDistributions!H36+H35)</f>
        <v>725.01608313954057</v>
      </c>
      <c r="I36" s="9">
        <f>IF(NewDistributions!I36="",ISBLANK(value),NewDistributions!I36+I35)</f>
        <v>132.64709997018591</v>
      </c>
      <c r="J36" s="9">
        <f>IF(NewDistributions!J36="",ISBLANK(value),NewDistributions!J36+J35)</f>
        <v>14</v>
      </c>
      <c r="K36" s="9">
        <f>IF(NewDistributions!K36="",ISBLANK(value),NewDistributions!K36+K35)</f>
        <v>0</v>
      </c>
      <c r="L36" s="9">
        <f>IF(NewDistributions!L36="",ISBLANK(value),NewDistributions!L36+L35)</f>
        <v>739</v>
      </c>
      <c r="M36" s="9">
        <f>IF(NewDistributions!M36="",ISBLANK(value),NewDistributions!M36+M35)</f>
        <v>67</v>
      </c>
      <c r="N36" s="9">
        <f>IF(NewDistributions!N36="",ISBLANK(value),NewDistributions!N36+N35)</f>
        <v>7</v>
      </c>
      <c r="O36" s="9">
        <f>IF(NewDistributions!O36="",ISBLANK(value),NewDistributions!O36+O35)</f>
        <v>6</v>
      </c>
      <c r="P36" s="9">
        <f>IF(NewDistributions!P36="",ISBLANK(value),NewDistributions!P36+P35)</f>
        <v>223</v>
      </c>
      <c r="Q36" s="9">
        <f>IF(NewDistributions!Q36="",ISBLANK(value),NewDistributions!Q36+Q35)</f>
        <v>223</v>
      </c>
      <c r="R36" s="9">
        <f>IF(NewDistributions!R36="",ISBLANK(value),NewDistributions!R36+R35)</f>
        <v>874</v>
      </c>
      <c r="S36" s="9">
        <f>IF(NewDistributions!S36="",ISBLANK(value),NewDistributions!S36+S35)</f>
        <v>97</v>
      </c>
      <c r="T36" s="9">
        <f>IF(NewDistributions!T36="",ISBLANK(value),NewDistributions!T36+T35)</f>
        <v>7112</v>
      </c>
      <c r="U36" s="9">
        <f>IF(NewDistributions!U36="",ISBLANK(value),NewDistributions!U36+U35)</f>
        <v>0</v>
      </c>
      <c r="V36" s="9">
        <f>IF(NewDistributions!V36="",ISBLANK(value),NewDistributions!V36+V35)</f>
        <v>11</v>
      </c>
      <c r="W36" s="9">
        <f>IF(NewDistributions!W36="",ISBLANK(value),NewDistributions!W36+W35)</f>
        <v>0</v>
      </c>
      <c r="X36" s="9">
        <f>IF(NewDistributions!X36="",ISBLANK(value),NewDistributions!X36+X35)</f>
        <v>3885</v>
      </c>
      <c r="Y36" s="9">
        <f>IF(NewDistributions!Y36="",ISBLANK(value),NewDistributions!Y36+Y35)</f>
        <v>7</v>
      </c>
      <c r="Z36" s="9">
        <f>IF(NewDistributions!Z36="",ISBLANK(value),NewDistributions!Z36+Z35)</f>
        <v>128</v>
      </c>
      <c r="AA36" s="9">
        <f>IF(NewDistributions!AA36="",ISBLANK(value),NewDistributions!AA36+AA35)</f>
        <v>3.5071803911220387</v>
      </c>
      <c r="AB36" s="9">
        <f>IF(NewDistributions!AB36="",ISBLANK(value),NewDistributions!AB36+AB35)</f>
        <v>1081.4283307176665</v>
      </c>
      <c r="AC36" s="9">
        <f>IF(NewDistributions!AC36="",ISBLANK(value),NewDistributions!AC36+AC35)</f>
        <v>12</v>
      </c>
      <c r="AD36" s="9">
        <f>IF(NewDistributions!AD36="",ISBLANK(value),NewDistributions!AD36+AD35)</f>
        <v>28</v>
      </c>
      <c r="AE36" s="9">
        <f>IF(NewDistributions!AE36="",ISBLANK(value),NewDistributions!AE36+AE35)</f>
        <v>1</v>
      </c>
      <c r="AF36" s="9">
        <f>IF(NewDistributions!AF36="",ISBLANK(value),NewDistributions!AF36+AF35)</f>
        <v>9971</v>
      </c>
      <c r="AG36" s="9">
        <f>IF(NewDistributions!AG36="",ISBLANK(value),NewDistributions!AG36+AG35)</f>
        <v>3.3107357748847104</v>
      </c>
      <c r="AH36" s="9">
        <f>IF(NewDistributions!AH36="",ISBLANK(value),NewDistributions!AH36+AH35)</f>
        <v>10</v>
      </c>
      <c r="AI36" s="9">
        <f>IF(NewDistributions!AI36="",ISBLANK(value),NewDistributions!AI36+AI35)</f>
        <v>1.1406658594929833</v>
      </c>
      <c r="AJ36" s="9">
        <f>IF(NewDistributions!AJ36="",ISBLANK(value),NewDistributions!AJ36+AJ35)</f>
        <v>5</v>
      </c>
    </row>
    <row r="37" spans="1:36" x14ac:dyDescent="0.25">
      <c r="A37" s="1">
        <v>44352</v>
      </c>
      <c r="B37" s="3">
        <v>156</v>
      </c>
      <c r="C37" s="9">
        <f>IF(NewDistributions!C37="",ISBLANK(value),NewDistributions!C37+C36)</f>
        <v>588.64686607961562</v>
      </c>
      <c r="D37" s="9">
        <f>IF(NewDistributions!D37="",ISBLANK(value),NewDistributions!D37+D36)</f>
        <v>145.90285013215316</v>
      </c>
      <c r="E37" s="9">
        <f>IF(NewDistributions!E37="",ISBLANK(value),NewDistributions!E37+E36)</f>
        <v>23</v>
      </c>
      <c r="F37" s="9">
        <f>IF(NewDistributions!F37="",ISBLANK(value),NewDistributions!F37+F36)</f>
        <v>0</v>
      </c>
      <c r="G37" s="9">
        <f>IF(NewDistributions!G37="",ISBLANK(value),NewDistributions!G37+G36)</f>
        <v>65</v>
      </c>
      <c r="H37" s="9">
        <f>IF(NewDistributions!H37="",ISBLANK(value),NewDistributions!H37+H36)</f>
        <v>876.64559511636639</v>
      </c>
      <c r="I37" s="9">
        <f>IF(NewDistributions!I37="",ISBLANK(value),NewDistributions!I37+I36)</f>
        <v>172.64709997018591</v>
      </c>
      <c r="J37" s="9">
        <f>IF(NewDistributions!J37="",ISBLANK(value),NewDistributions!J37+J36)</f>
        <v>29</v>
      </c>
      <c r="K37" s="9">
        <f>IF(NewDistributions!K37="",ISBLANK(value),NewDistributions!K37+K36)</f>
        <v>4</v>
      </c>
      <c r="L37" s="9">
        <f>IF(NewDistributions!L37="",ISBLANK(value),NewDistributions!L37+L36)</f>
        <v>739</v>
      </c>
      <c r="M37" s="9">
        <f>IF(NewDistributions!M37="",ISBLANK(value),NewDistributions!M37+M36)</f>
        <v>88</v>
      </c>
      <c r="N37" s="9">
        <f>IF(NewDistributions!N37="",ISBLANK(value),NewDistributions!N37+N36)</f>
        <v>23</v>
      </c>
      <c r="O37" s="9">
        <f>IF(NewDistributions!O37="",ISBLANK(value),NewDistributions!O37+O36)</f>
        <v>6</v>
      </c>
      <c r="P37" s="9">
        <f>IF(NewDistributions!P37="",ISBLANK(value),NewDistributions!P37+P36)</f>
        <v>321</v>
      </c>
      <c r="Q37" s="9">
        <f>IF(NewDistributions!Q37="",ISBLANK(value),NewDistributions!Q37+Q36)</f>
        <v>349</v>
      </c>
      <c r="R37" s="9">
        <f>IF(NewDistributions!R37="",ISBLANK(value),NewDistributions!R37+R36)</f>
        <v>881</v>
      </c>
      <c r="S37" s="9">
        <f>IF(NewDistributions!S37="",ISBLANK(value),NewDistributions!S37+S36)</f>
        <v>344</v>
      </c>
      <c r="T37" s="9">
        <f>IF(NewDistributions!T37="",ISBLANK(value),NewDistributions!T37+T36)</f>
        <v>8865</v>
      </c>
      <c r="U37" s="9">
        <f>IF(NewDistributions!U37="",ISBLANK(value),NewDistributions!U37+U36)</f>
        <v>0</v>
      </c>
      <c r="V37" s="9">
        <f>IF(NewDistributions!V37="",ISBLANK(value),NewDistributions!V37+V36)</f>
        <v>17</v>
      </c>
      <c r="W37" s="9">
        <f>IF(NewDistributions!W37="",ISBLANK(value),NewDistributions!W37+W36)</f>
        <v>0</v>
      </c>
      <c r="X37" s="9">
        <f>IF(NewDistributions!X37="",ISBLANK(value),NewDistributions!X37+X36)</f>
        <v>3951</v>
      </c>
      <c r="Y37" s="9">
        <f>IF(NewDistributions!Y37="",ISBLANK(value),NewDistributions!Y37+Y36)</f>
        <v>32</v>
      </c>
      <c r="Z37" s="9">
        <f>IF(NewDistributions!Z37="",ISBLANK(value),NewDistributions!Z37+Z36)</f>
        <v>132</v>
      </c>
      <c r="AA37" s="9">
        <f>IF(NewDistributions!AA37="",ISBLANK(value),NewDistributions!AA37+AA36)</f>
        <v>3.5071803911220387</v>
      </c>
      <c r="AB37" s="9">
        <f>IF(NewDistributions!AB37="",ISBLANK(value),NewDistributions!AB37+AB36)</f>
        <v>2301.4283307176665</v>
      </c>
      <c r="AC37" s="9">
        <f>IF(NewDistributions!AC37="",ISBLANK(value),NewDistributions!AC37+AC36)</f>
        <v>12</v>
      </c>
      <c r="AD37" s="9">
        <f>IF(NewDistributions!AD37="",ISBLANK(value),NewDistributions!AD37+AD36)</f>
        <v>28</v>
      </c>
      <c r="AE37" s="9">
        <f>IF(NewDistributions!AE37="",ISBLANK(value),NewDistributions!AE37+AE36)</f>
        <v>1</v>
      </c>
      <c r="AF37" s="9">
        <f>IF(NewDistributions!AF37="",ISBLANK(value),NewDistributions!AF37+AF36)</f>
        <v>11400</v>
      </c>
      <c r="AG37" s="9">
        <f>IF(NewDistributions!AG37="",ISBLANK(value),NewDistributions!AG37+AG36)</f>
        <v>3.3107357748847104</v>
      </c>
      <c r="AH37" s="9">
        <f>IF(NewDistributions!AH37="",ISBLANK(value),NewDistributions!AH37+AH36)</f>
        <v>11</v>
      </c>
      <c r="AI37" s="9">
        <f>IF(NewDistributions!AI37="",ISBLANK(value),NewDistributions!AI37+AI36)</f>
        <v>1.1406658594929833</v>
      </c>
      <c r="AJ37" s="9">
        <f>IF(NewDistributions!AJ37="",ISBLANK(value),NewDistributions!AJ37+AJ36)</f>
        <v>5</v>
      </c>
    </row>
    <row r="38" spans="1:36" x14ac:dyDescent="0.25">
      <c r="A38" s="1">
        <v>44353</v>
      </c>
      <c r="B38" s="3">
        <v>157</v>
      </c>
      <c r="C38" s="9">
        <f>IF(NewDistributions!C38="",ISBLANK(value),NewDistributions!C38+C37)</f>
        <v>755.78488265917372</v>
      </c>
      <c r="D38" s="9">
        <f>IF(NewDistributions!D38="",ISBLANK(value),NewDistributions!D38+D37)</f>
        <v>145.90285013215316</v>
      </c>
      <c r="E38" s="9">
        <f>IF(NewDistributions!E38="",ISBLANK(value),NewDistributions!E38+E37)</f>
        <v>27</v>
      </c>
      <c r="F38" s="9">
        <f>IF(NewDistributions!F38="",ISBLANK(value),NewDistributions!F38+F37)</f>
        <v>0</v>
      </c>
      <c r="G38" s="9">
        <f>IF(NewDistributions!G38="",ISBLANK(value),NewDistributions!G38+G37)</f>
        <v>82</v>
      </c>
      <c r="H38" s="9">
        <f>IF(NewDistributions!H38="",ISBLANK(value),NewDistributions!H38+H37)</f>
        <v>1125.5568090447405</v>
      </c>
      <c r="I38" s="9">
        <f>IF(NewDistributions!I38="",ISBLANK(value),NewDistributions!I38+I37)</f>
        <v>262.64709997018588</v>
      </c>
      <c r="J38" s="9">
        <f>IF(NewDistributions!J38="",ISBLANK(value),NewDistributions!J38+J37)</f>
        <v>35</v>
      </c>
      <c r="K38" s="9">
        <f>IF(NewDistributions!K38="",ISBLANK(value),NewDistributions!K38+K37)</f>
        <v>6</v>
      </c>
      <c r="L38" s="9">
        <f>IF(NewDistributions!L38="",ISBLANK(value),NewDistributions!L38+L37)</f>
        <v>1348</v>
      </c>
      <c r="M38" s="9">
        <f>IF(NewDistributions!M38="",ISBLANK(value),NewDistributions!M38+M37)</f>
        <v>122</v>
      </c>
      <c r="N38" s="9">
        <f>IF(NewDistributions!N38="",ISBLANK(value),NewDistributions!N38+N37)</f>
        <v>24</v>
      </c>
      <c r="O38" s="9">
        <f>IF(NewDistributions!O38="",ISBLANK(value),NewDistributions!O38+O37)</f>
        <v>11</v>
      </c>
      <c r="P38" s="9">
        <f>IF(NewDistributions!P38="",ISBLANK(value),NewDistributions!P38+P37)</f>
        <v>883</v>
      </c>
      <c r="Q38" s="9">
        <f>IF(NewDistributions!Q38="",ISBLANK(value),NewDistributions!Q38+Q37)</f>
        <v>349</v>
      </c>
      <c r="R38" s="9">
        <f>IF(NewDistributions!R38="",ISBLANK(value),NewDistributions!R38+R37)</f>
        <v>2027</v>
      </c>
      <c r="S38" s="9">
        <f>IF(NewDistributions!S38="",ISBLANK(value),NewDistributions!S38+S37)</f>
        <v>431</v>
      </c>
      <c r="T38" s="9">
        <f>IF(NewDistributions!T38="",ISBLANK(value),NewDistributions!T38+T37)</f>
        <v>10106</v>
      </c>
      <c r="U38" s="9">
        <f>IF(NewDistributions!U38="",ISBLANK(value),NewDistributions!U38+U37)</f>
        <v>0</v>
      </c>
      <c r="V38" s="9">
        <f>IF(NewDistributions!V38="",ISBLANK(value),NewDistributions!V38+V37)</f>
        <v>273</v>
      </c>
      <c r="W38" s="9">
        <f>IF(NewDistributions!W38="",ISBLANK(value),NewDistributions!W38+W37)</f>
        <v>0</v>
      </c>
      <c r="X38" s="9">
        <f>IF(NewDistributions!X38="",ISBLANK(value),NewDistributions!X38+X37)</f>
        <v>4137</v>
      </c>
      <c r="Y38" s="9">
        <f>IF(NewDistributions!Y38="",ISBLANK(value),NewDistributions!Y38+Y37)</f>
        <v>66</v>
      </c>
      <c r="Z38" s="9">
        <f>IF(NewDistributions!Z38="",ISBLANK(value),NewDistributions!Z38+Z37)</f>
        <v>141</v>
      </c>
      <c r="AA38" s="9">
        <f>IF(NewDistributions!AA38="",ISBLANK(value),NewDistributions!AA38+AA37)</f>
        <v>4.5071803911220387</v>
      </c>
      <c r="AB38" s="9">
        <f>IF(NewDistributions!AB38="",ISBLANK(value),NewDistributions!AB38+AB37)</f>
        <v>2835.4283307176665</v>
      </c>
      <c r="AC38" s="9">
        <f>IF(NewDistributions!AC38="",ISBLANK(value),NewDistributions!AC38+AC37)</f>
        <v>12</v>
      </c>
      <c r="AD38" s="9">
        <f>IF(NewDistributions!AD38="",ISBLANK(value),NewDistributions!AD38+AD37)</f>
        <v>28</v>
      </c>
      <c r="AE38" s="9">
        <f>IF(NewDistributions!AE38="",ISBLANK(value),NewDistributions!AE38+AE37)</f>
        <v>36</v>
      </c>
      <c r="AF38" s="9">
        <f>IF(NewDistributions!AF38="",ISBLANK(value),NewDistributions!AF38+AF37)</f>
        <v>15036</v>
      </c>
      <c r="AG38" s="9">
        <f>IF(NewDistributions!AG38="",ISBLANK(value),NewDistributions!AG38+AG37)</f>
        <v>3.3107357748847104</v>
      </c>
      <c r="AH38" s="9">
        <f>IF(NewDistributions!AH38="",ISBLANK(value),NewDistributions!AH38+AH37)</f>
        <v>19</v>
      </c>
      <c r="AI38" s="9">
        <f>IF(NewDistributions!AI38="",ISBLANK(value),NewDistributions!AI38+AI37)</f>
        <v>1.1406658594929833</v>
      </c>
      <c r="AJ38" s="9">
        <f>IF(NewDistributions!AJ38="",ISBLANK(value),NewDistributions!AJ38+AJ37)</f>
        <v>7</v>
      </c>
    </row>
    <row r="39" spans="1:36" x14ac:dyDescent="0.25">
      <c r="A39" s="1">
        <v>44354</v>
      </c>
      <c r="B39" s="3">
        <v>158</v>
      </c>
      <c r="C39" s="9">
        <f>IF(NewDistributions!C39="",ISBLANK(value),NewDistributions!C39+C38)</f>
        <v>757.78488265917372</v>
      </c>
      <c r="D39" s="9">
        <f>IF(NewDistributions!D39="",ISBLANK(value),NewDistributions!D39+D38)</f>
        <v>150.90285013215316</v>
      </c>
      <c r="E39" s="9">
        <f>IF(NewDistributions!E39="",ISBLANK(value),NewDistributions!E39+E38)</f>
        <v>44</v>
      </c>
      <c r="F39" s="9">
        <f>IF(NewDistributions!F39="",ISBLANK(value),NewDistributions!F39+F38)</f>
        <v>0</v>
      </c>
      <c r="G39" s="9">
        <f>IF(NewDistributions!G39="",ISBLANK(value),NewDistributions!G39+G38)</f>
        <v>95</v>
      </c>
      <c r="H39" s="9">
        <f>IF(NewDistributions!H39="",ISBLANK(value),NewDistributions!H39+H38)</f>
        <v>1258.7072638929169</v>
      </c>
      <c r="I39" s="9">
        <f>IF(NewDistributions!I39="",ISBLANK(value),NewDistributions!I39+I38)</f>
        <v>274.64709997018588</v>
      </c>
      <c r="J39" s="9">
        <f>IF(NewDistributions!J39="",ISBLANK(value),NewDistributions!J39+J38)</f>
        <v>35</v>
      </c>
      <c r="K39" s="9">
        <f>IF(NewDistributions!K39="",ISBLANK(value),NewDistributions!K39+K38)</f>
        <v>7</v>
      </c>
      <c r="L39" s="9">
        <f>IF(NewDistributions!L39="",ISBLANK(value),NewDistributions!L39+L38)</f>
        <v>1354</v>
      </c>
      <c r="M39" s="9">
        <f>IF(NewDistributions!M39="",ISBLANK(value),NewDistributions!M39+M38)</f>
        <v>135</v>
      </c>
      <c r="N39" s="9">
        <f>IF(NewDistributions!N39="",ISBLANK(value),NewDistributions!N39+N38)</f>
        <v>35</v>
      </c>
      <c r="O39" s="9">
        <f>IF(NewDistributions!O39="",ISBLANK(value),NewDistributions!O39+O38)</f>
        <v>46</v>
      </c>
      <c r="P39" s="9">
        <f>IF(NewDistributions!P39="",ISBLANK(value),NewDistributions!P39+P38)</f>
        <v>1592</v>
      </c>
      <c r="Q39" s="9">
        <f>IF(NewDistributions!Q39="",ISBLANK(value),NewDistributions!Q39+Q38)</f>
        <v>623</v>
      </c>
      <c r="R39" s="9">
        <f>IF(NewDistributions!R39="",ISBLANK(value),NewDistributions!R39+R38)</f>
        <v>2097</v>
      </c>
      <c r="S39" s="9">
        <f>IF(NewDistributions!S39="",ISBLANK(value),NewDistributions!S39+S38)</f>
        <v>470</v>
      </c>
      <c r="T39" s="9">
        <f>IF(NewDistributions!T39="",ISBLANK(value),NewDistributions!T39+T38)</f>
        <v>11016</v>
      </c>
      <c r="U39" s="9">
        <f>IF(NewDistributions!U39="",ISBLANK(value),NewDistributions!U39+U38)</f>
        <v>35</v>
      </c>
      <c r="V39" s="9">
        <f>IF(NewDistributions!V39="",ISBLANK(value),NewDistributions!V39+V38)</f>
        <v>281</v>
      </c>
      <c r="W39" s="9">
        <f>IF(NewDistributions!W39="",ISBLANK(value),NewDistributions!W39+W38)</f>
        <v>0</v>
      </c>
      <c r="X39" s="9">
        <f>IF(NewDistributions!X39="",ISBLANK(value),NewDistributions!X39+X38)</f>
        <v>4761</v>
      </c>
      <c r="Y39" s="9">
        <f>IF(NewDistributions!Y39="",ISBLANK(value),NewDistributions!Y39+Y38)</f>
        <v>66</v>
      </c>
      <c r="Z39" s="9">
        <f>IF(NewDistributions!Z39="",ISBLANK(value),NewDistributions!Z39+Z38)</f>
        <v>158</v>
      </c>
      <c r="AA39" s="9">
        <f>IF(NewDistributions!AA39="",ISBLANK(value),NewDistributions!AA39+AA38)</f>
        <v>4.5071803911220387</v>
      </c>
      <c r="AB39" s="9">
        <f>IF(NewDistributions!AB39="",ISBLANK(value),NewDistributions!AB39+AB38)</f>
        <v>3493.4283307176665</v>
      </c>
      <c r="AC39" s="9">
        <f>IF(NewDistributions!AC39="",ISBLANK(value),NewDistributions!AC39+AC38)</f>
        <v>12</v>
      </c>
      <c r="AD39" s="9">
        <f>IF(NewDistributions!AD39="",ISBLANK(value),NewDistributions!AD39+AD38)</f>
        <v>28</v>
      </c>
      <c r="AE39" s="9">
        <f>IF(NewDistributions!AE39="",ISBLANK(value),NewDistributions!AE39+AE38)</f>
        <v>36</v>
      </c>
      <c r="AF39" s="9">
        <f>IF(NewDistributions!AF39="",ISBLANK(value),NewDistributions!AF39+AF38)</f>
        <v>15122</v>
      </c>
      <c r="AG39" s="9">
        <f>IF(NewDistributions!AG39="",ISBLANK(value),NewDistributions!AG39+AG38)</f>
        <v>3.3107357748847104</v>
      </c>
      <c r="AH39" s="9">
        <f>IF(NewDistributions!AH39="",ISBLANK(value),NewDistributions!AH39+AH38)</f>
        <v>1113</v>
      </c>
      <c r="AI39" s="9">
        <f>IF(NewDistributions!AI39="",ISBLANK(value),NewDistributions!AI39+AI38)</f>
        <v>1.1406658594929833</v>
      </c>
      <c r="AJ39" s="9">
        <f>IF(NewDistributions!AJ39="",ISBLANK(value),NewDistributions!AJ39+AJ38)</f>
        <v>7</v>
      </c>
    </row>
    <row r="40" spans="1:36" x14ac:dyDescent="0.25">
      <c r="A40" s="1">
        <v>44355</v>
      </c>
      <c r="B40" s="3">
        <v>159</v>
      </c>
      <c r="C40" s="9">
        <f>IF(NewDistributions!C40="",ISBLANK(value),NewDistributions!C40+C39)</f>
        <v>757.78488265917372</v>
      </c>
      <c r="D40" s="9">
        <f>IF(NewDistributions!D40="",ISBLANK(value),NewDistributions!D40+D39)</f>
        <v>152.90285013215316</v>
      </c>
      <c r="E40" s="9">
        <f>IF(NewDistributions!E40="",ISBLANK(value),NewDistributions!E40+E39)</f>
        <v>44</v>
      </c>
      <c r="F40" s="9">
        <f>IF(NewDistributions!F40="",ISBLANK(value),NewDistributions!F40+F39)</f>
        <v>0</v>
      </c>
      <c r="G40" s="9">
        <f>IF(NewDistributions!G40="",ISBLANK(value),NewDistributions!G40+G39)</f>
        <v>126</v>
      </c>
      <c r="H40" s="9">
        <f>IF(NewDistributions!H40="",ISBLANK(value),NewDistributions!H40+H39)</f>
        <v>1453.1947573292709</v>
      </c>
      <c r="I40" s="9">
        <f>IF(NewDistributions!I40="",ISBLANK(value),NewDistributions!I40+I39)</f>
        <v>459.64709997018588</v>
      </c>
      <c r="J40" s="9">
        <f>IF(NewDistributions!J40="",ISBLANK(value),NewDistributions!J40+J39)</f>
        <v>35</v>
      </c>
      <c r="K40" s="9">
        <f>IF(NewDistributions!K40="",ISBLANK(value),NewDistributions!K40+K39)</f>
        <v>13</v>
      </c>
      <c r="L40" s="9">
        <f>IF(NewDistributions!L40="",ISBLANK(value),NewDistributions!L40+L39)</f>
        <v>1538</v>
      </c>
      <c r="M40" s="9">
        <f>IF(NewDistributions!M40="",ISBLANK(value),NewDistributions!M40+M39)</f>
        <v>137</v>
      </c>
      <c r="N40" s="9">
        <f>IF(NewDistributions!N40="",ISBLANK(value),NewDistributions!N40+N39)</f>
        <v>35</v>
      </c>
      <c r="O40" s="9">
        <f>IF(NewDistributions!O40="",ISBLANK(value),NewDistributions!O40+O39)</f>
        <v>48</v>
      </c>
      <c r="P40" s="9">
        <f>IF(NewDistributions!P40="",ISBLANK(value),NewDistributions!P40+P39)</f>
        <v>3051</v>
      </c>
      <c r="Q40" s="9">
        <f>IF(NewDistributions!Q40="",ISBLANK(value),NewDistributions!Q40+Q39)</f>
        <v>628</v>
      </c>
      <c r="R40" s="9">
        <f>IF(NewDistributions!R40="",ISBLANK(value),NewDistributions!R40+R39)</f>
        <v>2271</v>
      </c>
      <c r="S40" s="9">
        <f>IF(NewDistributions!S40="",ISBLANK(value),NewDistributions!S40+S39)</f>
        <v>1221</v>
      </c>
      <c r="T40" s="9">
        <f>IF(NewDistributions!T40="",ISBLANK(value),NewDistributions!T40+T39)</f>
        <v>12325</v>
      </c>
      <c r="U40" s="9">
        <f>IF(NewDistributions!U40="",ISBLANK(value),NewDistributions!U40+U39)</f>
        <v>35</v>
      </c>
      <c r="V40" s="9">
        <f>IF(NewDistributions!V40="",ISBLANK(value),NewDistributions!V40+V39)</f>
        <v>281</v>
      </c>
      <c r="W40" s="9">
        <f>IF(NewDistributions!W40="",ISBLANK(value),NewDistributions!W40+W39)</f>
        <v>0</v>
      </c>
      <c r="X40" s="9">
        <f>IF(NewDistributions!X40="",ISBLANK(value),NewDistributions!X40+X39)</f>
        <v>5151</v>
      </c>
      <c r="Y40" s="9">
        <f>IF(NewDistributions!Y40="",ISBLANK(value),NewDistributions!Y40+Y39)</f>
        <v>102</v>
      </c>
      <c r="Z40" s="9">
        <f>IF(NewDistributions!Z40="",ISBLANK(value),NewDistributions!Z40+Z39)</f>
        <v>198</v>
      </c>
      <c r="AA40" s="9">
        <f>IF(NewDistributions!AA40="",ISBLANK(value),NewDistributions!AA40+AA39)</f>
        <v>8.5071803911220378</v>
      </c>
      <c r="AB40" s="9">
        <f>IF(NewDistributions!AB40="",ISBLANK(value),NewDistributions!AB40+AB39)</f>
        <v>5355.4283307176665</v>
      </c>
      <c r="AC40" s="9">
        <f>IF(NewDistributions!AC40="",ISBLANK(value),NewDistributions!AC40+AC39)</f>
        <v>14</v>
      </c>
      <c r="AD40" s="9">
        <f>IF(NewDistributions!AD40="",ISBLANK(value),NewDistributions!AD40+AD39)</f>
        <v>31</v>
      </c>
      <c r="AE40" s="9">
        <f>IF(NewDistributions!AE40="",ISBLANK(value),NewDistributions!AE40+AE39)</f>
        <v>36</v>
      </c>
      <c r="AF40" s="9">
        <f>IF(NewDistributions!AF40="",ISBLANK(value),NewDistributions!AF40+AF39)</f>
        <v>15448</v>
      </c>
      <c r="AG40" s="9">
        <f>IF(NewDistributions!AG40="",ISBLANK(value),NewDistributions!AG40+AG39)</f>
        <v>3.3107357748847104</v>
      </c>
      <c r="AH40" s="9">
        <f>IF(NewDistributions!AH40="",ISBLANK(value),NewDistributions!AH40+AH39)</f>
        <v>1115</v>
      </c>
      <c r="AI40" s="9">
        <f>IF(NewDistributions!AI40="",ISBLANK(value),NewDistributions!AI40+AI39)</f>
        <v>2.1406658594929833</v>
      </c>
      <c r="AJ40" s="9">
        <f>IF(NewDistributions!AJ40="",ISBLANK(value),NewDistributions!AJ40+AJ39)</f>
        <v>7</v>
      </c>
    </row>
    <row r="41" spans="1:36" x14ac:dyDescent="0.25">
      <c r="A41" s="1">
        <v>44356</v>
      </c>
      <c r="B41" s="3">
        <v>160</v>
      </c>
      <c r="C41" s="9">
        <f>IF(NewDistributions!C41="",ISBLANK(value),NewDistributions!C41+C40)</f>
        <v>757.78488265917372</v>
      </c>
      <c r="D41" s="9">
        <f>IF(NewDistributions!D41="",ISBLANK(value),NewDistributions!D41+D40)</f>
        <v>152.90285013215316</v>
      </c>
      <c r="E41" s="9">
        <f>IF(NewDistributions!E41="",ISBLANK(value),NewDistributions!E41+E40)</f>
        <v>59</v>
      </c>
      <c r="F41" s="9">
        <f>IF(NewDistributions!F41="",ISBLANK(value),NewDistributions!F41+F40)</f>
        <v>0</v>
      </c>
      <c r="G41" s="9">
        <f>IF(NewDistributions!G41="",ISBLANK(value),NewDistributions!G41+G40)</f>
        <v>166</v>
      </c>
      <c r="H41" s="9">
        <f>IF(NewDistributions!H41="",ISBLANK(value),NewDistributions!H41+H40)</f>
        <v>1636.2299913380718</v>
      </c>
      <c r="I41" s="9">
        <f>IF(NewDistributions!I41="",ISBLANK(value),NewDistributions!I41+I40)</f>
        <v>461.64709997018588</v>
      </c>
      <c r="J41" s="9">
        <f>IF(NewDistributions!J41="",ISBLANK(value),NewDistributions!J41+J40)</f>
        <v>156</v>
      </c>
      <c r="K41" s="9">
        <f>IF(NewDistributions!K41="",ISBLANK(value),NewDistributions!K41+K40)</f>
        <v>13</v>
      </c>
      <c r="L41" s="9">
        <f>IF(NewDistributions!L41="",ISBLANK(value),NewDistributions!L41+L40)</f>
        <v>2729</v>
      </c>
      <c r="M41" s="9">
        <f>IF(NewDistributions!M41="",ISBLANK(value),NewDistributions!M41+M40)</f>
        <v>153</v>
      </c>
      <c r="N41" s="9">
        <f>IF(NewDistributions!N41="",ISBLANK(value),NewDistributions!N41+N40)</f>
        <v>35</v>
      </c>
      <c r="O41" s="9">
        <f>IF(NewDistributions!O41="",ISBLANK(value),NewDistributions!O41+O40)</f>
        <v>219</v>
      </c>
      <c r="P41" s="9">
        <f>IF(NewDistributions!P41="",ISBLANK(value),NewDistributions!P41+P40)</f>
        <v>3547</v>
      </c>
      <c r="Q41" s="9">
        <f>IF(NewDistributions!Q41="",ISBLANK(value),NewDistributions!Q41+Q40)</f>
        <v>1169</v>
      </c>
      <c r="R41" s="9">
        <f>IF(NewDistributions!R41="",ISBLANK(value),NewDistributions!R41+R40)</f>
        <v>3231</v>
      </c>
      <c r="S41" s="9">
        <f>IF(NewDistributions!S41="",ISBLANK(value),NewDistributions!S41+S40)</f>
        <v>1224</v>
      </c>
      <c r="T41" s="9">
        <f>IF(NewDistributions!T41="",ISBLANK(value),NewDistributions!T41+T40)</f>
        <v>13678</v>
      </c>
      <c r="U41" s="9">
        <f>IF(NewDistributions!U41="",ISBLANK(value),NewDistributions!U41+U40)</f>
        <v>36</v>
      </c>
      <c r="V41" s="9">
        <f>IF(NewDistributions!V41="",ISBLANK(value),NewDistributions!V41+V40)</f>
        <v>292</v>
      </c>
      <c r="W41" s="9">
        <f>IF(NewDistributions!W41="",ISBLANK(value),NewDistributions!W41+W40)</f>
        <v>0</v>
      </c>
      <c r="X41" s="9">
        <f>IF(NewDistributions!X41="",ISBLANK(value),NewDistributions!X41+X40)</f>
        <v>5458</v>
      </c>
      <c r="Y41" s="9">
        <f>IF(NewDistributions!Y41="",ISBLANK(value),NewDistributions!Y41+Y40)</f>
        <v>302</v>
      </c>
      <c r="Z41" s="9">
        <f>IF(NewDistributions!Z41="",ISBLANK(value),NewDistributions!Z41+Z40)</f>
        <v>200</v>
      </c>
      <c r="AA41" s="9">
        <f>IF(NewDistributions!AA41="",ISBLANK(value),NewDistributions!AA41+AA40)</f>
        <v>9.5071803911220378</v>
      </c>
      <c r="AB41" s="9">
        <f>IF(NewDistributions!AB41="",ISBLANK(value),NewDistributions!AB41+AB40)</f>
        <v>6141.4283307176665</v>
      </c>
      <c r="AC41" s="9">
        <f>IF(NewDistributions!AC41="",ISBLANK(value),NewDistributions!AC41+AC40)</f>
        <v>47</v>
      </c>
      <c r="AD41" s="9">
        <f>IF(NewDistributions!AD41="",ISBLANK(value),NewDistributions!AD41+AD40)</f>
        <v>31</v>
      </c>
      <c r="AE41" s="9">
        <f>IF(NewDistributions!AE41="",ISBLANK(value),NewDistributions!AE41+AE40)</f>
        <v>36</v>
      </c>
      <c r="AF41" s="9">
        <f>IF(NewDistributions!AF41="",ISBLANK(value),NewDistributions!AF41+AF40)</f>
        <v>15570</v>
      </c>
      <c r="AG41" s="9">
        <f>IF(NewDistributions!AG41="",ISBLANK(value),NewDistributions!AG41+AG40)</f>
        <v>5.3107357748847104</v>
      </c>
      <c r="AH41" s="9">
        <f>IF(NewDistributions!AH41="",ISBLANK(value),NewDistributions!AH41+AH40)</f>
        <v>1118</v>
      </c>
      <c r="AI41" s="9">
        <f>IF(NewDistributions!AI41="",ISBLANK(value),NewDistributions!AI41+AI40)</f>
        <v>2.1406658594929833</v>
      </c>
      <c r="AJ41" s="9">
        <f>IF(NewDistributions!AJ41="",ISBLANK(value),NewDistributions!AJ41+AJ40)</f>
        <v>7</v>
      </c>
    </row>
    <row r="42" spans="1:36" x14ac:dyDescent="0.25">
      <c r="A42" s="1">
        <v>44357</v>
      </c>
      <c r="B42" s="3">
        <v>161</v>
      </c>
      <c r="C42" s="9">
        <f>IF(NewDistributions!C42="",ISBLANK(value),NewDistributions!C42+C41)</f>
        <v>758.78488265917372</v>
      </c>
      <c r="D42" s="9">
        <f>IF(NewDistributions!D42="",ISBLANK(value),NewDistributions!D42+D41)</f>
        <v>157.90285013215316</v>
      </c>
      <c r="E42" s="9">
        <f>IF(NewDistributions!E42="",ISBLANK(value),NewDistributions!E42+E41)</f>
        <v>61</v>
      </c>
      <c r="F42" s="9">
        <f>IF(NewDistributions!F42="",ISBLANK(value),NewDistributions!F42+F41)</f>
        <v>2</v>
      </c>
      <c r="G42" s="9">
        <f>IF(NewDistributions!G42="",ISBLANK(value),NewDistributions!G42+G41)</f>
        <v>248</v>
      </c>
      <c r="H42" s="9">
        <f>IF(NewDistributions!H42="",ISBLANK(value),NewDistributions!H42+H41)</f>
        <v>2009.2299913380718</v>
      </c>
      <c r="I42" s="9">
        <f>IF(NewDistributions!I42="",ISBLANK(value),NewDistributions!I42+I41)</f>
        <v>768.64709997018588</v>
      </c>
      <c r="J42" s="9">
        <f>IF(NewDistributions!J42="",ISBLANK(value),NewDistributions!J42+J41)</f>
        <v>161</v>
      </c>
      <c r="K42" s="9">
        <f>IF(NewDistributions!K42="",ISBLANK(value),NewDistributions!K42+K41)</f>
        <v>13</v>
      </c>
      <c r="L42" s="9">
        <f>IF(NewDistributions!L42="",ISBLANK(value),NewDistributions!L42+L41)</f>
        <v>2732</v>
      </c>
      <c r="M42" s="9">
        <f>IF(NewDistributions!M42="",ISBLANK(value),NewDistributions!M42+M41)</f>
        <v>153</v>
      </c>
      <c r="N42" s="9">
        <f>IF(NewDistributions!N42="",ISBLANK(value),NewDistributions!N42+N41)</f>
        <v>35</v>
      </c>
      <c r="O42" s="9">
        <f>IF(NewDistributions!O42="",ISBLANK(value),NewDistributions!O42+O41)</f>
        <v>766</v>
      </c>
      <c r="P42" s="9">
        <f>IF(NewDistributions!P42="",ISBLANK(value),NewDistributions!P42+P41)</f>
        <v>4343</v>
      </c>
      <c r="Q42" s="9">
        <f>IF(NewDistributions!Q42="",ISBLANK(value),NewDistributions!Q42+Q41)</f>
        <v>1952</v>
      </c>
      <c r="R42" s="9">
        <f>IF(NewDistributions!R42="",ISBLANK(value),NewDistributions!R42+R41)</f>
        <v>3645</v>
      </c>
      <c r="S42" s="9">
        <f>IF(NewDistributions!S42="",ISBLANK(value),NewDistributions!S42+S41)</f>
        <v>1387</v>
      </c>
      <c r="T42" s="9">
        <f>IF(NewDistributions!T42="",ISBLANK(value),NewDistributions!T42+T41)</f>
        <v>14286</v>
      </c>
      <c r="U42" s="9">
        <f>IF(NewDistributions!U42="",ISBLANK(value),NewDistributions!U42+U41)</f>
        <v>36</v>
      </c>
      <c r="V42" s="9">
        <f>IF(NewDistributions!V42="",ISBLANK(value),NewDistributions!V42+V41)</f>
        <v>539</v>
      </c>
      <c r="W42" s="9">
        <f>IF(NewDistributions!W42="",ISBLANK(value),NewDistributions!W42+W41)</f>
        <v>0</v>
      </c>
      <c r="X42" s="9">
        <f>IF(NewDistributions!X42="",ISBLANK(value),NewDistributions!X42+X41)</f>
        <v>5747</v>
      </c>
      <c r="Y42" s="9">
        <f>IF(NewDistributions!Y42="",ISBLANK(value),NewDistributions!Y42+Y41)</f>
        <v>508</v>
      </c>
      <c r="Z42" s="9">
        <f>IF(NewDistributions!Z42="",ISBLANK(value),NewDistributions!Z42+Z41)</f>
        <v>537</v>
      </c>
      <c r="AA42" s="9">
        <f>IF(NewDistributions!AA42="",ISBLANK(value),NewDistributions!AA42+AA41)</f>
        <v>10.507180391122038</v>
      </c>
      <c r="AB42" s="9">
        <f>IF(NewDistributions!AB42="",ISBLANK(value),NewDistributions!AB42+AB41)</f>
        <v>7401.4283307176665</v>
      </c>
      <c r="AC42" s="9">
        <f>IF(NewDistributions!AC42="",ISBLANK(value),NewDistributions!AC42+AC41)</f>
        <v>1002</v>
      </c>
      <c r="AD42" s="9">
        <f>IF(NewDistributions!AD42="",ISBLANK(value),NewDistributions!AD42+AD41)</f>
        <v>73</v>
      </c>
      <c r="AE42" s="9">
        <f>IF(NewDistributions!AE42="",ISBLANK(value),NewDistributions!AE42+AE41)</f>
        <v>36</v>
      </c>
      <c r="AF42" s="9">
        <f>IF(NewDistributions!AF42="",ISBLANK(value),NewDistributions!AF42+AF41)</f>
        <v>15987</v>
      </c>
      <c r="AG42" s="9">
        <f>IF(NewDistributions!AG42="",ISBLANK(value),NewDistributions!AG42+AG41)</f>
        <v>14.31073577488471</v>
      </c>
      <c r="AH42" s="9">
        <f>IF(NewDistributions!AH42="",ISBLANK(value),NewDistributions!AH42+AH41)</f>
        <v>1755</v>
      </c>
      <c r="AI42" s="9">
        <f>IF(NewDistributions!AI42="",ISBLANK(value),NewDistributions!AI42+AI41)</f>
        <v>2.1406658594929833</v>
      </c>
      <c r="AJ42" s="9">
        <f>IF(NewDistributions!AJ42="",ISBLANK(value),NewDistributions!AJ42+AJ41)</f>
        <v>7</v>
      </c>
    </row>
    <row r="43" spans="1:36" x14ac:dyDescent="0.25">
      <c r="A43" s="1">
        <v>44358</v>
      </c>
      <c r="B43" s="3">
        <v>162</v>
      </c>
      <c r="C43" s="9">
        <f>IF(NewDistributions!C43="",ISBLANK(value),NewDistributions!C43+C42)</f>
        <v>759.78488265917372</v>
      </c>
      <c r="D43" s="9">
        <f>IF(NewDistributions!D43="",ISBLANK(value),NewDistributions!D43+D42)</f>
        <v>1104.9028501321532</v>
      </c>
      <c r="E43" s="9">
        <f>IF(NewDistributions!E43="",ISBLANK(value),NewDistributions!E43+E42)</f>
        <v>62</v>
      </c>
      <c r="F43" s="9">
        <f>IF(NewDistributions!F43="",ISBLANK(value),NewDistributions!F43+F42)</f>
        <v>2</v>
      </c>
      <c r="G43" s="9">
        <f>IF(NewDistributions!G43="",ISBLANK(value),NewDistributions!G43+G42)</f>
        <v>384</v>
      </c>
      <c r="H43" s="9">
        <f>IF(NewDistributions!H43="",ISBLANK(value),NewDistributions!H43+H42)</f>
        <v>2033.2299913380718</v>
      </c>
      <c r="I43" s="9">
        <f>IF(NewDistributions!I43="",ISBLANK(value),NewDistributions!I43+I42)</f>
        <v>789.64709997018588</v>
      </c>
      <c r="J43" s="9">
        <f>IF(NewDistributions!J43="",ISBLANK(value),NewDistributions!J43+J42)</f>
        <v>185</v>
      </c>
      <c r="K43" s="9">
        <f>IF(NewDistributions!K43="",ISBLANK(value),NewDistributions!K43+K42)</f>
        <v>13</v>
      </c>
      <c r="L43" s="9">
        <f>IF(NewDistributions!L43="",ISBLANK(value),NewDistributions!L43+L42)</f>
        <v>2732</v>
      </c>
      <c r="M43" s="9">
        <f>IF(NewDistributions!M43="",ISBLANK(value),NewDistributions!M43+M42)</f>
        <v>454</v>
      </c>
      <c r="N43" s="9">
        <f>IF(NewDistributions!N43="",ISBLANK(value),NewDistributions!N43+N42)</f>
        <v>35</v>
      </c>
      <c r="O43" s="9">
        <f>IF(NewDistributions!O43="",ISBLANK(value),NewDistributions!O43+O42)</f>
        <v>766</v>
      </c>
      <c r="P43" s="9">
        <f>IF(NewDistributions!P43="",ISBLANK(value),NewDistributions!P43+P42)</f>
        <v>4521</v>
      </c>
      <c r="Q43" s="9">
        <f>IF(NewDistributions!Q43="",ISBLANK(value),NewDistributions!Q43+Q42)</f>
        <v>1994</v>
      </c>
      <c r="R43" s="9">
        <f>IF(NewDistributions!R43="",ISBLANK(value),NewDistributions!R43+R42)</f>
        <v>4098</v>
      </c>
      <c r="S43" s="9">
        <f>IF(NewDistributions!S43="",ISBLANK(value),NewDistributions!S43+S42)</f>
        <v>1525</v>
      </c>
      <c r="T43" s="9">
        <f>IF(NewDistributions!T43="",ISBLANK(value),NewDistributions!T43+T42)</f>
        <v>14593</v>
      </c>
      <c r="U43" s="9">
        <f>IF(NewDistributions!U43="",ISBLANK(value),NewDistributions!U43+U42)</f>
        <v>36</v>
      </c>
      <c r="V43" s="9">
        <f>IF(NewDistributions!V43="",ISBLANK(value),NewDistributions!V43+V42)</f>
        <v>691</v>
      </c>
      <c r="W43" s="9">
        <f>IF(NewDistributions!W43="",ISBLANK(value),NewDistributions!W43+W42)</f>
        <v>0</v>
      </c>
      <c r="X43" s="9">
        <f>IF(NewDistributions!X43="",ISBLANK(value),NewDistributions!X43+X42)</f>
        <v>6282</v>
      </c>
      <c r="Y43" s="9">
        <f>IF(NewDistributions!Y43="",ISBLANK(value),NewDistributions!Y43+Y42)</f>
        <v>508</v>
      </c>
      <c r="Z43" s="9">
        <f>IF(NewDistributions!Z43="",ISBLANK(value),NewDistributions!Z43+Z42)</f>
        <v>876</v>
      </c>
      <c r="AA43" s="9">
        <f>IF(NewDistributions!AA43="",ISBLANK(value),NewDistributions!AA43+AA42)</f>
        <v>10.507180391122038</v>
      </c>
      <c r="AB43" s="9">
        <f>IF(NewDistributions!AB43="",ISBLANK(value),NewDistributions!AB43+AB42)</f>
        <v>9059.4283307176665</v>
      </c>
      <c r="AC43" s="9">
        <f>IF(NewDistributions!AC43="",ISBLANK(value),NewDistributions!AC43+AC42)</f>
        <v>1246</v>
      </c>
      <c r="AD43" s="9">
        <f>IF(NewDistributions!AD43="",ISBLANK(value),NewDistributions!AD43+AD42)</f>
        <v>497</v>
      </c>
      <c r="AE43" s="9">
        <f>IF(NewDistributions!AE43="",ISBLANK(value),NewDistributions!AE43+AE42)</f>
        <v>36</v>
      </c>
      <c r="AF43" s="9">
        <f>IF(NewDistributions!AF43="",ISBLANK(value),NewDistributions!AF43+AF42)</f>
        <v>16110</v>
      </c>
      <c r="AG43" s="9">
        <f>IF(NewDistributions!AG43="",ISBLANK(value),NewDistributions!AG43+AG42)</f>
        <v>15.31073577488471</v>
      </c>
      <c r="AH43" s="9">
        <f>IF(NewDistributions!AH43="",ISBLANK(value),NewDistributions!AH43+AH42)</f>
        <v>1755</v>
      </c>
      <c r="AI43" s="9">
        <f>IF(NewDistributions!AI43="",ISBLANK(value),NewDistributions!AI43+AI42)</f>
        <v>2.1406658594929833</v>
      </c>
      <c r="AJ43" s="9">
        <f>IF(NewDistributions!AJ43="",ISBLANK(value),NewDistributions!AJ43+AJ42)</f>
        <v>44</v>
      </c>
    </row>
    <row r="44" spans="1:36" x14ac:dyDescent="0.25">
      <c r="A44" s="1">
        <v>44359</v>
      </c>
      <c r="B44" s="3">
        <v>163</v>
      </c>
      <c r="C44" s="9">
        <f>IF(NewDistributions!C44="",ISBLANK(value),NewDistributions!C44+C43)</f>
        <v>759.78488265917372</v>
      </c>
      <c r="D44" s="9">
        <f>IF(NewDistributions!D44="",ISBLANK(value),NewDistributions!D44+D43)</f>
        <v>1779.9028501321532</v>
      </c>
      <c r="E44" s="9">
        <f>IF(NewDistributions!E44="",ISBLANK(value),NewDistributions!E44+E43)</f>
        <v>62</v>
      </c>
      <c r="F44" s="9">
        <f>IF(NewDistributions!F44="",ISBLANK(value),NewDistributions!F44+F43)</f>
        <v>5</v>
      </c>
      <c r="G44" s="9">
        <f>IF(NewDistributions!G44="",ISBLANK(value),NewDistributions!G44+G43)</f>
        <v>583</v>
      </c>
      <c r="H44" s="9">
        <f>IF(NewDistributions!H44="",ISBLANK(value),NewDistributions!H44+H43)</f>
        <v>2086.2299913380721</v>
      </c>
      <c r="I44" s="9">
        <f>IF(NewDistributions!I44="",ISBLANK(value),NewDistributions!I44+I43)</f>
        <v>1182.647099970186</v>
      </c>
      <c r="J44" s="9">
        <f>IF(NewDistributions!J44="",ISBLANK(value),NewDistributions!J44+J43)</f>
        <v>185</v>
      </c>
      <c r="K44" s="9">
        <f>IF(NewDistributions!K44="",ISBLANK(value),NewDistributions!K44+K43)</f>
        <v>13</v>
      </c>
      <c r="L44" s="9">
        <f>IF(NewDistributions!L44="",ISBLANK(value),NewDistributions!L44+L43)</f>
        <v>2754</v>
      </c>
      <c r="M44" s="9">
        <f>IF(NewDistributions!M44="",ISBLANK(value),NewDistributions!M44+M43)</f>
        <v>1198</v>
      </c>
      <c r="N44" s="9">
        <f>IF(NewDistributions!N44="",ISBLANK(value),NewDistributions!N44+N43)</f>
        <v>45</v>
      </c>
      <c r="O44" s="9">
        <f>IF(NewDistributions!O44="",ISBLANK(value),NewDistributions!O44+O43)</f>
        <v>766</v>
      </c>
      <c r="P44" s="9">
        <f>IF(NewDistributions!P44="",ISBLANK(value),NewDistributions!P44+P43)</f>
        <v>4524</v>
      </c>
      <c r="Q44" s="9">
        <f>IF(NewDistributions!Q44="",ISBLANK(value),NewDistributions!Q44+Q43)</f>
        <v>2282</v>
      </c>
      <c r="R44" s="9">
        <f>IF(NewDistributions!R44="",ISBLANK(value),NewDistributions!R44+R43)</f>
        <v>4163</v>
      </c>
      <c r="S44" s="9">
        <f>IF(NewDistributions!S44="",ISBLANK(value),NewDistributions!S44+S43)</f>
        <v>1849</v>
      </c>
      <c r="T44" s="9">
        <f>IF(NewDistributions!T44="",ISBLANK(value),NewDistributions!T44+T43)</f>
        <v>15091</v>
      </c>
      <c r="U44" s="9">
        <f>IF(NewDistributions!U44="",ISBLANK(value),NewDistributions!U44+U43)</f>
        <v>479</v>
      </c>
      <c r="V44" s="9">
        <f>IF(NewDistributions!V44="",ISBLANK(value),NewDistributions!V44+V43)</f>
        <v>694</v>
      </c>
      <c r="W44" s="9">
        <f>IF(NewDistributions!W44="",ISBLANK(value),NewDistributions!W44+W43)</f>
        <v>5</v>
      </c>
      <c r="X44" s="9">
        <f>IF(NewDistributions!X44="",ISBLANK(value),NewDistributions!X44+X43)</f>
        <v>6303</v>
      </c>
      <c r="Y44" s="9">
        <f>IF(NewDistributions!Y44="",ISBLANK(value),NewDistributions!Y44+Y43)</f>
        <v>508</v>
      </c>
      <c r="Z44" s="9">
        <f>IF(NewDistributions!Z44="",ISBLANK(value),NewDistributions!Z44+Z43)</f>
        <v>921</v>
      </c>
      <c r="AA44" s="9">
        <f>IF(NewDistributions!AA44="",ISBLANK(value),NewDistributions!AA44+AA43)</f>
        <v>10.507180391122038</v>
      </c>
      <c r="AB44" s="9">
        <f>IF(NewDistributions!AB44="",ISBLANK(value),NewDistributions!AB44+AB43)</f>
        <v>12029.428330717667</v>
      </c>
      <c r="AC44" s="9">
        <f>IF(NewDistributions!AC44="",ISBLANK(value),NewDistributions!AC44+AC43)</f>
        <v>1730</v>
      </c>
      <c r="AD44" s="9">
        <f>IF(NewDistributions!AD44="",ISBLANK(value),NewDistributions!AD44+AD43)</f>
        <v>529</v>
      </c>
      <c r="AE44" s="9">
        <f>IF(NewDistributions!AE44="",ISBLANK(value),NewDistributions!AE44+AE43)</f>
        <v>36</v>
      </c>
      <c r="AF44" s="9">
        <f>IF(NewDistributions!AF44="",ISBLANK(value),NewDistributions!AF44+AF43)</f>
        <v>18121</v>
      </c>
      <c r="AG44" s="9">
        <f>IF(NewDistributions!AG44="",ISBLANK(value),NewDistributions!AG44+AG43)</f>
        <v>24.310735774884712</v>
      </c>
      <c r="AH44" s="9">
        <f>IF(NewDistributions!AH44="",ISBLANK(value),NewDistributions!AH44+AH43)</f>
        <v>2273</v>
      </c>
      <c r="AI44" s="9">
        <f>IF(NewDistributions!AI44="",ISBLANK(value),NewDistributions!AI44+AI43)</f>
        <v>2.1406658594929833</v>
      </c>
      <c r="AJ44" s="9">
        <f>IF(NewDistributions!AJ44="",ISBLANK(value),NewDistributions!AJ44+AJ43)</f>
        <v>60</v>
      </c>
    </row>
    <row r="45" spans="1:36" x14ac:dyDescent="0.25">
      <c r="A45" s="1">
        <v>44360</v>
      </c>
      <c r="B45" s="3">
        <v>164</v>
      </c>
      <c r="C45" s="9">
        <f>IF(NewDistributions!C45="",ISBLANK(value),NewDistributions!C45+C44)</f>
        <v>759.78488265917372</v>
      </c>
      <c r="D45" s="9">
        <f>IF(NewDistributions!D45="",ISBLANK(value),NewDistributions!D45+D44)</f>
        <v>2031.9028501321532</v>
      </c>
      <c r="E45" s="9">
        <f>IF(NewDistributions!E45="",ISBLANK(value),NewDistributions!E45+E44)</f>
        <v>149</v>
      </c>
      <c r="F45" s="9">
        <f>IF(NewDistributions!F45="",ISBLANK(value),NewDistributions!F45+F44)</f>
        <v>116</v>
      </c>
      <c r="G45" s="9">
        <f>IF(NewDistributions!G45="",ISBLANK(value),NewDistributions!G45+G44)</f>
        <v>749</v>
      </c>
      <c r="H45" s="9">
        <f>IF(NewDistributions!H45="",ISBLANK(value),NewDistributions!H45+H44)</f>
        <v>2683.2299913380721</v>
      </c>
      <c r="I45" s="9">
        <f>IF(NewDistributions!I45="",ISBLANK(value),NewDistributions!I45+I44)</f>
        <v>1201.647099970186</v>
      </c>
      <c r="J45" s="9">
        <f>IF(NewDistributions!J45="",ISBLANK(value),NewDistributions!J45+J44)</f>
        <v>185</v>
      </c>
      <c r="K45" s="9">
        <f>IF(NewDistributions!K45="",ISBLANK(value),NewDistributions!K45+K44)</f>
        <v>91</v>
      </c>
      <c r="L45" s="9">
        <f>IF(NewDistributions!L45="",ISBLANK(value),NewDistributions!L45+L44)</f>
        <v>2844</v>
      </c>
      <c r="M45" s="9">
        <f>IF(NewDistributions!M45="",ISBLANK(value),NewDistributions!M45+M44)</f>
        <v>2007</v>
      </c>
      <c r="N45" s="9">
        <f>IF(NewDistributions!N45="",ISBLANK(value),NewDistributions!N45+N44)</f>
        <v>476</v>
      </c>
      <c r="O45" s="9">
        <f>IF(NewDistributions!O45="",ISBLANK(value),NewDistributions!O45+O44)</f>
        <v>766</v>
      </c>
      <c r="P45" s="9">
        <f>IF(NewDistributions!P45="",ISBLANK(value),NewDistributions!P45+P44)</f>
        <v>4524</v>
      </c>
      <c r="Q45" s="9">
        <f>IF(NewDistributions!Q45="",ISBLANK(value),NewDistributions!Q45+Q44)</f>
        <v>2282</v>
      </c>
      <c r="R45" s="9">
        <f>IF(NewDistributions!R45="",ISBLANK(value),NewDistributions!R45+R44)</f>
        <v>4267</v>
      </c>
      <c r="S45" s="9">
        <f>IF(NewDistributions!S45="",ISBLANK(value),NewDistributions!S45+S44)</f>
        <v>1975</v>
      </c>
      <c r="T45" s="9">
        <f>IF(NewDistributions!T45="",ISBLANK(value),NewDistributions!T45+T44)</f>
        <v>15619</v>
      </c>
      <c r="U45" s="9">
        <f>IF(NewDistributions!U45="",ISBLANK(value),NewDistributions!U45+U44)</f>
        <v>509</v>
      </c>
      <c r="V45" s="9">
        <f>IF(NewDistributions!V45="",ISBLANK(value),NewDistributions!V45+V44)</f>
        <v>694</v>
      </c>
      <c r="W45" s="9">
        <f>IF(NewDistributions!W45="",ISBLANK(value),NewDistributions!W45+W44)</f>
        <v>5</v>
      </c>
      <c r="X45" s="9">
        <f>IF(NewDistributions!X45="",ISBLANK(value),NewDistributions!X45+X44)</f>
        <v>6531</v>
      </c>
      <c r="Y45" s="9">
        <f>IF(NewDistributions!Y45="",ISBLANK(value),NewDistributions!Y45+Y44)</f>
        <v>1550</v>
      </c>
      <c r="Z45" s="9">
        <f>IF(NewDistributions!Z45="",ISBLANK(value),NewDistributions!Z45+Z44)</f>
        <v>923</v>
      </c>
      <c r="AA45" s="9">
        <f>IF(NewDistributions!AA45="",ISBLANK(value),NewDistributions!AA45+AA44)</f>
        <v>13.507180391122038</v>
      </c>
      <c r="AB45" s="9">
        <f>IF(NewDistributions!AB45="",ISBLANK(value),NewDistributions!AB45+AB44)</f>
        <v>12042.428330717667</v>
      </c>
      <c r="AC45" s="9">
        <f>IF(NewDistributions!AC45="",ISBLANK(value),NewDistributions!AC45+AC44)</f>
        <v>3194</v>
      </c>
      <c r="AD45" s="9">
        <f>IF(NewDistributions!AD45="",ISBLANK(value),NewDistributions!AD45+AD44)</f>
        <v>1100</v>
      </c>
      <c r="AE45" s="9">
        <f>IF(NewDistributions!AE45="",ISBLANK(value),NewDistributions!AE45+AE44)</f>
        <v>37</v>
      </c>
      <c r="AF45" s="9">
        <f>IF(NewDistributions!AF45="",ISBLANK(value),NewDistributions!AF45+AF44)</f>
        <v>21121</v>
      </c>
      <c r="AG45" s="9">
        <f>IF(NewDistributions!AG45="",ISBLANK(value),NewDistributions!AG45+AG44)</f>
        <v>27.310735774884712</v>
      </c>
      <c r="AH45" s="9">
        <f>IF(NewDistributions!AH45="",ISBLANK(value),NewDistributions!AH45+AH44)</f>
        <v>2295</v>
      </c>
      <c r="AI45" s="9">
        <f>IF(NewDistributions!AI45="",ISBLANK(value),NewDistributions!AI45+AI44)</f>
        <v>2.1406658594929833</v>
      </c>
      <c r="AJ45" s="9">
        <f>IF(NewDistributions!AJ45="",ISBLANK(value),NewDistributions!AJ45+AJ44)</f>
        <v>65</v>
      </c>
    </row>
    <row r="46" spans="1:36" x14ac:dyDescent="0.25">
      <c r="A46" s="1">
        <v>44361</v>
      </c>
      <c r="B46" s="3">
        <v>165</v>
      </c>
      <c r="C46" s="9">
        <f>IF(NewDistributions!C46="",ISBLANK(value),NewDistributions!C46+C45)</f>
        <v>759.78488265917372</v>
      </c>
      <c r="D46" s="9">
        <f>IF(NewDistributions!D46="",ISBLANK(value),NewDistributions!D46+D45)</f>
        <v>2257.9028501321532</v>
      </c>
      <c r="E46" s="9">
        <f>IF(NewDistributions!E46="",ISBLANK(value),NewDistributions!E46+E45)</f>
        <v>412</v>
      </c>
      <c r="F46" s="9">
        <f>IF(NewDistributions!F46="",ISBLANK(value),NewDistributions!F46+F45)</f>
        <v>116</v>
      </c>
      <c r="G46" s="9">
        <f>IF(NewDistributions!G46="",ISBLANK(value),NewDistributions!G46+G45)</f>
        <v>1017</v>
      </c>
      <c r="H46" s="9">
        <f>IF(NewDistributions!H46="",ISBLANK(value),NewDistributions!H46+H45)</f>
        <v>4014.2299913380721</v>
      </c>
      <c r="I46" s="9">
        <f>IF(NewDistributions!I46="",ISBLANK(value),NewDistributions!I46+I45)</f>
        <v>1206.647099970186</v>
      </c>
      <c r="J46" s="9">
        <f>IF(NewDistributions!J46="",ISBLANK(value),NewDistributions!J46+J45)</f>
        <v>189</v>
      </c>
      <c r="K46" s="9">
        <f>IF(NewDistributions!K46="",ISBLANK(value),NewDistributions!K46+K45)</f>
        <v>98</v>
      </c>
      <c r="L46" s="9">
        <f>IF(NewDistributions!L46="",ISBLANK(value),NewDistributions!L46+L45)</f>
        <v>3863</v>
      </c>
      <c r="M46" s="9">
        <f>IF(NewDistributions!M46="",ISBLANK(value),NewDistributions!M46+M45)</f>
        <v>2537</v>
      </c>
      <c r="N46" s="9">
        <f>IF(NewDistributions!N46="",ISBLANK(value),NewDistributions!N46+N45)</f>
        <v>476</v>
      </c>
      <c r="O46" s="9">
        <f>IF(NewDistributions!O46="",ISBLANK(value),NewDistributions!O46+O45)</f>
        <v>1024</v>
      </c>
      <c r="P46" s="9">
        <f>IF(NewDistributions!P46="",ISBLANK(value),NewDistributions!P46+P45)</f>
        <v>5043</v>
      </c>
      <c r="Q46" s="9">
        <f>IF(NewDistributions!Q46="",ISBLANK(value),NewDistributions!Q46+Q45)</f>
        <v>2505</v>
      </c>
      <c r="R46" s="9">
        <f>IF(NewDistributions!R46="",ISBLANK(value),NewDistributions!R46+R45)</f>
        <v>6365</v>
      </c>
      <c r="S46" s="9">
        <f>IF(NewDistributions!S46="",ISBLANK(value),NewDistributions!S46+S45)</f>
        <v>2303</v>
      </c>
      <c r="T46" s="9">
        <f>IF(NewDistributions!T46="",ISBLANK(value),NewDistributions!T46+T45)</f>
        <v>15734</v>
      </c>
      <c r="U46" s="9">
        <f>IF(NewDistributions!U46="",ISBLANK(value),NewDistributions!U46+U45)</f>
        <v>904</v>
      </c>
      <c r="V46" s="9">
        <f>IF(NewDistributions!V46="",ISBLANK(value),NewDistributions!V46+V45)</f>
        <v>803</v>
      </c>
      <c r="W46" s="9">
        <f>IF(NewDistributions!W46="",ISBLANK(value),NewDistributions!W46+W45)</f>
        <v>5</v>
      </c>
      <c r="X46" s="9">
        <f>IF(NewDistributions!X46="",ISBLANK(value),NewDistributions!X46+X45)</f>
        <v>7292</v>
      </c>
      <c r="Y46" s="9">
        <f>IF(NewDistributions!Y46="",ISBLANK(value),NewDistributions!Y46+Y45)</f>
        <v>1550</v>
      </c>
      <c r="Z46" s="9">
        <f>IF(NewDistributions!Z46="",ISBLANK(value),NewDistributions!Z46+Z45)</f>
        <v>928</v>
      </c>
      <c r="AA46" s="9">
        <f>IF(NewDistributions!AA46="",ISBLANK(value),NewDistributions!AA46+AA45)</f>
        <v>15.507180391122038</v>
      </c>
      <c r="AB46" s="9">
        <f>IF(NewDistributions!AB46="",ISBLANK(value),NewDistributions!AB46+AB45)</f>
        <v>14212.428330717667</v>
      </c>
      <c r="AC46" s="9">
        <f>IF(NewDistributions!AC46="",ISBLANK(value),NewDistributions!AC46+AC45)</f>
        <v>5205</v>
      </c>
      <c r="AD46" s="9">
        <f>IF(NewDistributions!AD46="",ISBLANK(value),NewDistributions!AD46+AD45)</f>
        <v>1351</v>
      </c>
      <c r="AE46" s="9">
        <f>IF(NewDistributions!AE46="",ISBLANK(value),NewDistributions!AE46+AE45)</f>
        <v>40</v>
      </c>
      <c r="AF46" s="9">
        <f>IF(NewDistributions!AF46="",ISBLANK(value),NewDistributions!AF46+AF45)</f>
        <v>24694</v>
      </c>
      <c r="AG46" s="9">
        <f>IF(NewDistributions!AG46="",ISBLANK(value),NewDistributions!AG46+AG45)</f>
        <v>27.310735774884712</v>
      </c>
      <c r="AH46" s="9">
        <f>IF(NewDistributions!AH46="",ISBLANK(value),NewDistributions!AH46+AH45)</f>
        <v>2302</v>
      </c>
      <c r="AI46" s="9">
        <f>IF(NewDistributions!AI46="",ISBLANK(value),NewDistributions!AI46+AI45)</f>
        <v>2.1406658594929833</v>
      </c>
      <c r="AJ46" s="9">
        <f>IF(NewDistributions!AJ46="",ISBLANK(value),NewDistributions!AJ46+AJ45)</f>
        <v>990</v>
      </c>
    </row>
    <row r="47" spans="1:36" x14ac:dyDescent="0.25">
      <c r="A47" s="1">
        <v>44362</v>
      </c>
      <c r="B47" s="3">
        <v>166</v>
      </c>
      <c r="C47" s="9">
        <f>IF(NewDistributions!C47="",ISBLANK(value),NewDistributions!C47+C46)</f>
        <v>759.78488265917372</v>
      </c>
      <c r="D47" s="9">
        <f>IF(NewDistributions!D47="",ISBLANK(value),NewDistributions!D47+D46)</f>
        <v>2280.9028501321532</v>
      </c>
      <c r="E47" s="9">
        <f>IF(NewDistributions!E47="",ISBLANK(value),NewDistributions!E47+E46)</f>
        <v>796</v>
      </c>
      <c r="F47" s="9">
        <f>IF(NewDistributions!F47="",ISBLANK(value),NewDistributions!F47+F46)</f>
        <v>286</v>
      </c>
      <c r="G47" s="9">
        <f>IF(NewDistributions!G47="",ISBLANK(value),NewDistributions!G47+G46)</f>
        <v>1173</v>
      </c>
      <c r="H47" s="9">
        <f>IF(NewDistributions!H47="",ISBLANK(value),NewDistributions!H47+H46)</f>
        <v>4606.2299913380721</v>
      </c>
      <c r="I47" s="9">
        <f>IF(NewDistributions!I47="",ISBLANK(value),NewDistributions!I47+I46)</f>
        <v>2214.647099970186</v>
      </c>
      <c r="J47" s="9">
        <f>IF(NewDistributions!J47="",ISBLANK(value),NewDistributions!J47+J46)</f>
        <v>209</v>
      </c>
      <c r="K47" s="9">
        <f>IF(NewDistributions!K47="",ISBLANK(value),NewDistributions!K47+K46)</f>
        <v>102</v>
      </c>
      <c r="L47" s="9">
        <f>IF(NewDistributions!L47="",ISBLANK(value),NewDistributions!L47+L46)</f>
        <v>4004</v>
      </c>
      <c r="M47" s="9">
        <f>IF(NewDistributions!M47="",ISBLANK(value),NewDistributions!M47+M46)</f>
        <v>2537</v>
      </c>
      <c r="N47" s="9">
        <f>IF(NewDistributions!N47="",ISBLANK(value),NewDistributions!N47+N46)</f>
        <v>1050</v>
      </c>
      <c r="O47" s="9">
        <f>IF(NewDistributions!O47="",ISBLANK(value),NewDistributions!O47+O46)</f>
        <v>3387</v>
      </c>
      <c r="P47" s="9">
        <f>IF(NewDistributions!P47="",ISBLANK(value),NewDistributions!P47+P46)</f>
        <v>5750</v>
      </c>
      <c r="Q47" s="9">
        <f>IF(NewDistributions!Q47="",ISBLANK(value),NewDistributions!Q47+Q46)</f>
        <v>3970</v>
      </c>
      <c r="R47" s="9">
        <f>IF(NewDistributions!R47="",ISBLANK(value),NewDistributions!R47+R46)</f>
        <v>7457</v>
      </c>
      <c r="S47" s="9">
        <f>IF(NewDistributions!S47="",ISBLANK(value),NewDistributions!S47+S46)</f>
        <v>2584</v>
      </c>
      <c r="T47" s="9">
        <f>IF(NewDistributions!T47="",ISBLANK(value),NewDistributions!T47+T46)</f>
        <v>16129</v>
      </c>
      <c r="U47" s="9">
        <f>IF(NewDistributions!U47="",ISBLANK(value),NewDistributions!U47+U46)</f>
        <v>904</v>
      </c>
      <c r="V47" s="9">
        <f>IF(NewDistributions!V47="",ISBLANK(value),NewDistributions!V47+V46)</f>
        <v>803</v>
      </c>
      <c r="W47" s="9">
        <f>IF(NewDistributions!W47="",ISBLANK(value),NewDistributions!W47+W46)</f>
        <v>5</v>
      </c>
      <c r="X47" s="9">
        <f>IF(NewDistributions!X47="",ISBLANK(value),NewDistributions!X47+X46)</f>
        <v>7513</v>
      </c>
      <c r="Y47" s="9">
        <f>IF(NewDistributions!Y47="",ISBLANK(value),NewDistributions!Y47+Y46)</f>
        <v>1552</v>
      </c>
      <c r="Z47" s="9">
        <f>IF(NewDistributions!Z47="",ISBLANK(value),NewDistributions!Z47+Z46)</f>
        <v>2496</v>
      </c>
      <c r="AA47" s="9">
        <f>IF(NewDistributions!AA47="",ISBLANK(value),NewDistributions!AA47+AA46)</f>
        <v>15.507180391122038</v>
      </c>
      <c r="AB47" s="9">
        <f>IF(NewDistributions!AB47="",ISBLANK(value),NewDistributions!AB47+AB46)</f>
        <v>16554.428330717667</v>
      </c>
      <c r="AC47" s="9">
        <f>IF(NewDistributions!AC47="",ISBLANK(value),NewDistributions!AC47+AC46)</f>
        <v>5346</v>
      </c>
      <c r="AD47" s="9">
        <f>IF(NewDistributions!AD47="",ISBLANK(value),NewDistributions!AD47+AD46)</f>
        <v>1351</v>
      </c>
      <c r="AE47" s="9">
        <f>IF(NewDistributions!AE47="",ISBLANK(value),NewDistributions!AE47+AE46)</f>
        <v>73</v>
      </c>
      <c r="AF47" s="9">
        <f>IF(NewDistributions!AF47="",ISBLANK(value),NewDistributions!AF47+AF46)</f>
        <v>26084</v>
      </c>
      <c r="AG47" s="9">
        <f>IF(NewDistributions!AG47="",ISBLANK(value),NewDistributions!AG47+AG46)</f>
        <v>33.310735774884712</v>
      </c>
      <c r="AH47" s="9">
        <f>IF(NewDistributions!AH47="",ISBLANK(value),NewDistributions!AH47+AH46)</f>
        <v>2305</v>
      </c>
      <c r="AI47" s="9">
        <f>IF(NewDistributions!AI47="",ISBLANK(value),NewDistributions!AI47+AI46)</f>
        <v>2.1406658594929833</v>
      </c>
      <c r="AJ47" s="9">
        <f>IF(NewDistributions!AJ47="",ISBLANK(value),NewDistributions!AJ47+AJ46)</f>
        <v>1335</v>
      </c>
    </row>
    <row r="48" spans="1:36" x14ac:dyDescent="0.25">
      <c r="A48" s="1">
        <v>44363</v>
      </c>
      <c r="B48" s="3">
        <v>167</v>
      </c>
      <c r="C48" s="9">
        <f>IF(NewDistributions!C48="",ISBLANK(value),NewDistributions!C48+C47)</f>
        <v>759.78488265917372</v>
      </c>
      <c r="D48" s="9">
        <f>IF(NewDistributions!D48="",ISBLANK(value),NewDistributions!D48+D47)</f>
        <v>2282.9028501321532</v>
      </c>
      <c r="E48" s="9">
        <f>IF(NewDistributions!E48="",ISBLANK(value),NewDistributions!E48+E47)</f>
        <v>969</v>
      </c>
      <c r="F48" s="9">
        <f>IF(NewDistributions!F48="",ISBLANK(value),NewDistributions!F48+F47)</f>
        <v>297</v>
      </c>
      <c r="G48" s="9">
        <f>IF(NewDistributions!G48="",ISBLANK(value),NewDistributions!G48+G47)</f>
        <v>1201</v>
      </c>
      <c r="H48" s="9">
        <f>IF(NewDistributions!H48="",ISBLANK(value),NewDistributions!H48+H47)</f>
        <v>4847.2299913380721</v>
      </c>
      <c r="I48" s="9">
        <f>IF(NewDistributions!I48="",ISBLANK(value),NewDistributions!I48+I47)</f>
        <v>2936.647099970186</v>
      </c>
      <c r="J48" s="9">
        <f>IF(NewDistributions!J48="",ISBLANK(value),NewDistributions!J48+J47)</f>
        <v>474</v>
      </c>
      <c r="K48" s="9">
        <f>IF(NewDistributions!K48="",ISBLANK(value),NewDistributions!K48+K47)</f>
        <v>192</v>
      </c>
      <c r="L48" s="9">
        <f>IF(NewDistributions!L48="",ISBLANK(value),NewDistributions!L48+L47)</f>
        <v>4882</v>
      </c>
      <c r="M48" s="9">
        <f>IF(NewDistributions!M48="",ISBLANK(value),NewDistributions!M48+M47)</f>
        <v>2548</v>
      </c>
      <c r="N48" s="9">
        <f>IF(NewDistributions!N48="",ISBLANK(value),NewDistributions!N48+N47)</f>
        <v>1328</v>
      </c>
      <c r="O48" s="9">
        <f>IF(NewDistributions!O48="",ISBLANK(value),NewDistributions!O48+O47)</f>
        <v>3398</v>
      </c>
      <c r="P48" s="9">
        <f>IF(NewDistributions!P48="",ISBLANK(value),NewDistributions!P48+P47)</f>
        <v>6101</v>
      </c>
      <c r="Q48" s="9">
        <f>IF(NewDistributions!Q48="",ISBLANK(value),NewDistributions!Q48+Q47)</f>
        <v>5427</v>
      </c>
      <c r="R48" s="9">
        <f>IF(NewDistributions!R48="",ISBLANK(value),NewDistributions!R48+R47)</f>
        <v>7585</v>
      </c>
      <c r="S48" s="9">
        <f>IF(NewDistributions!S48="",ISBLANK(value),NewDistributions!S48+S47)</f>
        <v>2588</v>
      </c>
      <c r="T48" s="9">
        <f>IF(NewDistributions!T48="",ISBLANK(value),NewDistributions!T48+T47)</f>
        <v>16402</v>
      </c>
      <c r="U48" s="9">
        <f>IF(NewDistributions!U48="",ISBLANK(value),NewDistributions!U48+U47)</f>
        <v>906</v>
      </c>
      <c r="V48" s="9">
        <f>IF(NewDistributions!V48="",ISBLANK(value),NewDistributions!V48+V47)</f>
        <v>1117</v>
      </c>
      <c r="W48" s="9">
        <f>IF(NewDistributions!W48="",ISBLANK(value),NewDistributions!W48+W47)</f>
        <v>5</v>
      </c>
      <c r="X48" s="9">
        <f>IF(NewDistributions!X48="",ISBLANK(value),NewDistributions!X48+X47)</f>
        <v>7937</v>
      </c>
      <c r="Y48" s="9">
        <f>IF(NewDistributions!Y48="",ISBLANK(value),NewDistributions!Y48+Y47)</f>
        <v>2567</v>
      </c>
      <c r="Z48" s="9">
        <f>IF(NewDistributions!Z48="",ISBLANK(value),NewDistributions!Z48+Z47)</f>
        <v>3114</v>
      </c>
      <c r="AA48" s="9">
        <f>IF(NewDistributions!AA48="",ISBLANK(value),NewDistributions!AA48+AA47)</f>
        <v>17.507180391122038</v>
      </c>
      <c r="AB48" s="9">
        <f>IF(NewDistributions!AB48="",ISBLANK(value),NewDistributions!AB48+AB47)</f>
        <v>19997.428330717667</v>
      </c>
      <c r="AC48" s="9">
        <f>IF(NewDistributions!AC48="",ISBLANK(value),NewDistributions!AC48+AC47)</f>
        <v>5729</v>
      </c>
      <c r="AD48" s="9">
        <f>IF(NewDistributions!AD48="",ISBLANK(value),NewDistributions!AD48+AD47)</f>
        <v>1740</v>
      </c>
      <c r="AE48" s="9">
        <f>IF(NewDistributions!AE48="",ISBLANK(value),NewDistributions!AE48+AE47)</f>
        <v>930</v>
      </c>
      <c r="AF48" s="9">
        <f>IF(NewDistributions!AF48="",ISBLANK(value),NewDistributions!AF48+AF47)</f>
        <v>26285</v>
      </c>
      <c r="AG48" s="9">
        <f>IF(NewDistributions!AG48="",ISBLANK(value),NewDistributions!AG48+AG47)</f>
        <v>39.310735774884712</v>
      </c>
      <c r="AH48" s="9">
        <f>IF(NewDistributions!AH48="",ISBLANK(value),NewDistributions!AH48+AH47)</f>
        <v>2359</v>
      </c>
      <c r="AI48" s="9">
        <f>IF(NewDistributions!AI48="",ISBLANK(value),NewDistributions!AI48+AI47)</f>
        <v>2.1406658594929833</v>
      </c>
      <c r="AJ48" s="9">
        <f>IF(NewDistributions!AJ48="",ISBLANK(value),NewDistributions!AJ48+AJ47)</f>
        <v>4032</v>
      </c>
    </row>
    <row r="49" spans="1:36" x14ac:dyDescent="0.25">
      <c r="A49" s="1">
        <v>44364</v>
      </c>
      <c r="B49" s="3">
        <v>168</v>
      </c>
      <c r="C49" s="9">
        <f>IF(NewDistributions!C49="",ISBLANK(value),NewDistributions!C49+C48)</f>
        <v>762.78488265917372</v>
      </c>
      <c r="D49" s="9">
        <f>IF(NewDistributions!D49="",ISBLANK(value),NewDistributions!D49+D48)</f>
        <v>6874.9028501321536</v>
      </c>
      <c r="E49" s="9">
        <f>IF(NewDistributions!E49="",ISBLANK(value),NewDistributions!E49+E48)</f>
        <v>1699</v>
      </c>
      <c r="F49" s="9">
        <f>IF(NewDistributions!F49="",ISBLANK(value),NewDistributions!F49+F48)</f>
        <v>297</v>
      </c>
      <c r="G49" s="9">
        <f>IF(NewDistributions!G49="",ISBLANK(value),NewDistributions!G49+G48)</f>
        <v>2225</v>
      </c>
      <c r="H49" s="9">
        <f>IF(NewDistributions!H49="",ISBLANK(value),NewDistributions!H49+H48)</f>
        <v>4948.2299913380721</v>
      </c>
      <c r="I49" s="9">
        <f>IF(NewDistributions!I49="",ISBLANK(value),NewDistributions!I49+I48)</f>
        <v>3302.647099970186</v>
      </c>
      <c r="J49" s="9">
        <f>IF(NewDistributions!J49="",ISBLANK(value),NewDistributions!J49+J48)</f>
        <v>681</v>
      </c>
      <c r="K49" s="9">
        <f>IF(NewDistributions!K49="",ISBLANK(value),NewDistributions!K49+K48)</f>
        <v>420</v>
      </c>
      <c r="L49" s="9">
        <f>IF(NewDistributions!L49="",ISBLANK(value),NewDistributions!L49+L48)</f>
        <v>4946</v>
      </c>
      <c r="M49" s="9">
        <f>IF(NewDistributions!M49="",ISBLANK(value),NewDistributions!M49+M48)</f>
        <v>2789</v>
      </c>
      <c r="N49" s="9">
        <f>IF(NewDistributions!N49="",ISBLANK(value),NewDistributions!N49+N48)</f>
        <v>1328</v>
      </c>
      <c r="O49" s="9">
        <f>IF(NewDistributions!O49="",ISBLANK(value),NewDistributions!O49+O48)</f>
        <v>5005</v>
      </c>
      <c r="P49" s="9">
        <f>IF(NewDistributions!P49="",ISBLANK(value),NewDistributions!P49+P48)</f>
        <v>6525</v>
      </c>
      <c r="Q49" s="9">
        <f>IF(NewDistributions!Q49="",ISBLANK(value),NewDistributions!Q49+Q48)</f>
        <v>5537</v>
      </c>
      <c r="R49" s="9">
        <f>IF(NewDistributions!R49="",ISBLANK(value),NewDistributions!R49+R48)</f>
        <v>7907</v>
      </c>
      <c r="S49" s="9">
        <f>IF(NewDistributions!S49="",ISBLANK(value),NewDistributions!S49+S48)</f>
        <v>3532</v>
      </c>
      <c r="T49" s="9">
        <f>IF(NewDistributions!T49="",ISBLANK(value),NewDistributions!T49+T48)</f>
        <v>16995</v>
      </c>
      <c r="U49" s="9">
        <f>IF(NewDistributions!U49="",ISBLANK(value),NewDistributions!U49+U48)</f>
        <v>2204</v>
      </c>
      <c r="V49" s="9">
        <f>IF(NewDistributions!V49="",ISBLANK(value),NewDistributions!V49+V48)</f>
        <v>1714</v>
      </c>
      <c r="W49" s="9">
        <f>IF(NewDistributions!W49="",ISBLANK(value),NewDistributions!W49+W48)</f>
        <v>5</v>
      </c>
      <c r="X49" s="9">
        <f>IF(NewDistributions!X49="",ISBLANK(value),NewDistributions!X49+X48)</f>
        <v>8170</v>
      </c>
      <c r="Y49" s="9">
        <f>IF(NewDistributions!Y49="",ISBLANK(value),NewDistributions!Y49+Y48)</f>
        <v>2575</v>
      </c>
      <c r="Z49" s="9">
        <f>IF(NewDistributions!Z49="",ISBLANK(value),NewDistributions!Z49+Z48)</f>
        <v>3117</v>
      </c>
      <c r="AA49" s="9">
        <f>IF(NewDistributions!AA49="",ISBLANK(value),NewDistributions!AA49+AA48)</f>
        <v>49.507180391122034</v>
      </c>
      <c r="AB49" s="9">
        <f>IF(NewDistributions!AB49="",ISBLANK(value),NewDistributions!AB49+AB48)</f>
        <v>22128.428330717667</v>
      </c>
      <c r="AC49" s="9">
        <f>IF(NewDistributions!AC49="",ISBLANK(value),NewDistributions!AC49+AC48)</f>
        <v>7812</v>
      </c>
      <c r="AD49" s="9">
        <f>IF(NewDistributions!AD49="",ISBLANK(value),NewDistributions!AD49+AD48)</f>
        <v>2146</v>
      </c>
      <c r="AE49" s="9">
        <f>IF(NewDistributions!AE49="",ISBLANK(value),NewDistributions!AE49+AE48)</f>
        <v>1203</v>
      </c>
      <c r="AF49" s="9">
        <f>IF(NewDistributions!AF49="",ISBLANK(value),NewDistributions!AF49+AF48)</f>
        <v>29157</v>
      </c>
      <c r="AG49" s="9">
        <f>IF(NewDistributions!AG49="",ISBLANK(value),NewDistributions!AG49+AG48)</f>
        <v>51.310735774884712</v>
      </c>
      <c r="AH49" s="9">
        <f>IF(NewDistributions!AH49="",ISBLANK(value),NewDistributions!AH49+AH48)</f>
        <v>3378</v>
      </c>
      <c r="AI49" s="9">
        <f>IF(NewDistributions!AI49="",ISBLANK(value),NewDistributions!AI49+AI48)</f>
        <v>4.1406658594929837</v>
      </c>
      <c r="AJ49" s="9">
        <f>IF(NewDistributions!AJ49="",ISBLANK(value),NewDistributions!AJ49+AJ48)</f>
        <v>4618</v>
      </c>
    </row>
    <row r="50" spans="1:36" x14ac:dyDescent="0.25">
      <c r="A50" s="1">
        <v>44365</v>
      </c>
      <c r="B50" s="3">
        <v>169</v>
      </c>
      <c r="C50" s="9">
        <f>IF(NewDistributions!C50="",ISBLANK(value),NewDistributions!C50+C49)</f>
        <v>764.78488265917372</v>
      </c>
      <c r="D50" s="9">
        <f>IF(NewDistributions!D50="",ISBLANK(value),NewDistributions!D50+D49)</f>
        <v>8191.9028501321536</v>
      </c>
      <c r="E50" s="9">
        <f>IF(NewDistributions!E50="",ISBLANK(value),NewDistributions!E50+E49)</f>
        <v>2714</v>
      </c>
      <c r="F50" s="9">
        <f>IF(NewDistributions!F50="",ISBLANK(value),NewDistributions!F50+F49)</f>
        <v>297</v>
      </c>
      <c r="G50" s="9">
        <f>IF(NewDistributions!G50="",ISBLANK(value),NewDistributions!G50+G49)</f>
        <v>2585</v>
      </c>
      <c r="H50" s="9">
        <f>IF(NewDistributions!H50="",ISBLANK(value),NewDistributions!H50+H49)</f>
        <v>7134.2299913380721</v>
      </c>
      <c r="I50" s="9">
        <f>IF(NewDistributions!I50="",ISBLANK(value),NewDistributions!I50+I49)</f>
        <v>3550.647099970186</v>
      </c>
      <c r="J50" s="9">
        <f>IF(NewDistributions!J50="",ISBLANK(value),NewDistributions!J50+J49)</f>
        <v>1343</v>
      </c>
      <c r="K50" s="9">
        <f>IF(NewDistributions!K50="",ISBLANK(value),NewDistributions!K50+K49)</f>
        <v>482</v>
      </c>
      <c r="L50" s="9">
        <f>IF(NewDistributions!L50="",ISBLANK(value),NewDistributions!L50+L49)</f>
        <v>4946</v>
      </c>
      <c r="M50" s="9">
        <f>IF(NewDistributions!M50="",ISBLANK(value),NewDistributions!M50+M49)</f>
        <v>2967</v>
      </c>
      <c r="N50" s="9">
        <f>IF(NewDistributions!N50="",ISBLANK(value),NewDistributions!N50+N49)</f>
        <v>1515</v>
      </c>
      <c r="O50" s="9">
        <f>IF(NewDistributions!O50="",ISBLANK(value),NewDistributions!O50+O49)</f>
        <v>7148</v>
      </c>
      <c r="P50" s="9">
        <f>IF(NewDistributions!P50="",ISBLANK(value),NewDistributions!P50+P49)</f>
        <v>8002</v>
      </c>
      <c r="Q50" s="9">
        <f>IF(NewDistributions!Q50="",ISBLANK(value),NewDistributions!Q50+Q49)</f>
        <v>6155</v>
      </c>
      <c r="R50" s="9">
        <f>IF(NewDistributions!R50="",ISBLANK(value),NewDistributions!R50+R49)</f>
        <v>9169</v>
      </c>
      <c r="S50" s="9">
        <f>IF(NewDistributions!S50="",ISBLANK(value),NewDistributions!S50+S49)</f>
        <v>4426</v>
      </c>
      <c r="T50" s="9">
        <f>IF(NewDistributions!T50="",ISBLANK(value),NewDistributions!T50+T49)</f>
        <v>18776</v>
      </c>
      <c r="U50" s="9">
        <f>IF(NewDistributions!U50="",ISBLANK(value),NewDistributions!U50+U49)</f>
        <v>2637</v>
      </c>
      <c r="V50" s="9">
        <f>IF(NewDistributions!V50="",ISBLANK(value),NewDistributions!V50+V49)</f>
        <v>2710</v>
      </c>
      <c r="W50" s="9">
        <f>IF(NewDistributions!W50="",ISBLANK(value),NewDistributions!W50+W49)</f>
        <v>5</v>
      </c>
      <c r="X50" s="9">
        <f>IF(NewDistributions!X50="",ISBLANK(value),NewDistributions!X50+X49)</f>
        <v>9056</v>
      </c>
      <c r="Y50" s="9">
        <f>IF(NewDistributions!Y50="",ISBLANK(value),NewDistributions!Y50+Y49)</f>
        <v>2957</v>
      </c>
      <c r="Z50" s="9">
        <f>IF(NewDistributions!Z50="",ISBLANK(value),NewDistributions!Z50+Z49)</f>
        <v>3584</v>
      </c>
      <c r="AA50" s="9">
        <f>IF(NewDistributions!AA50="",ISBLANK(value),NewDistributions!AA50+AA49)</f>
        <v>393.50718039112201</v>
      </c>
      <c r="AB50" s="9">
        <f>IF(NewDistributions!AB50="",ISBLANK(value),NewDistributions!AB50+AB49)</f>
        <v>23076.428330717667</v>
      </c>
      <c r="AC50" s="9">
        <f>IF(NewDistributions!AC50="",ISBLANK(value),NewDistributions!AC50+AC49)</f>
        <v>7812</v>
      </c>
      <c r="AD50" s="9">
        <f>IF(NewDistributions!AD50="",ISBLANK(value),NewDistributions!AD50+AD49)</f>
        <v>2239</v>
      </c>
      <c r="AE50" s="9">
        <f>IF(NewDistributions!AE50="",ISBLANK(value),NewDistributions!AE50+AE49)</f>
        <v>1306</v>
      </c>
      <c r="AF50" s="9">
        <f>IF(NewDistributions!AF50="",ISBLANK(value),NewDistributions!AF50+AF49)</f>
        <v>33845</v>
      </c>
      <c r="AG50" s="9">
        <f>IF(NewDistributions!AG50="",ISBLANK(value),NewDistributions!AG50+AG49)</f>
        <v>288.31073577488473</v>
      </c>
      <c r="AH50" s="9">
        <f>IF(NewDistributions!AH50="",ISBLANK(value),NewDistributions!AH50+AH49)</f>
        <v>3392</v>
      </c>
      <c r="AI50" s="9">
        <f>IF(NewDistributions!AI50="",ISBLANK(value),NewDistributions!AI50+AI49)</f>
        <v>5.1406658594929837</v>
      </c>
      <c r="AJ50" s="9">
        <f>IF(NewDistributions!AJ50="",ISBLANK(value),NewDistributions!AJ50+AJ49)</f>
        <v>4647</v>
      </c>
    </row>
    <row r="51" spans="1:36" x14ac:dyDescent="0.25">
      <c r="A51" s="1">
        <v>44366</v>
      </c>
      <c r="B51" s="3">
        <v>170</v>
      </c>
      <c r="C51" s="9">
        <f>IF(NewDistributions!C51="",ISBLANK(value),NewDistributions!C51+C50)</f>
        <v>767.78488265917372</v>
      </c>
      <c r="D51" s="9">
        <f>IF(NewDistributions!D51="",ISBLANK(value),NewDistributions!D51+D50)</f>
        <v>9697.9028501321536</v>
      </c>
      <c r="E51" s="9">
        <f>IF(NewDistributions!E51="",ISBLANK(value),NewDistributions!E51+E50)</f>
        <v>4846</v>
      </c>
      <c r="F51" s="9">
        <f>IF(NewDistributions!F51="",ISBLANK(value),NewDistributions!F51+F50)</f>
        <v>1453</v>
      </c>
      <c r="G51" s="9">
        <f>IF(NewDistributions!G51="",ISBLANK(value),NewDistributions!G51+G50)</f>
        <v>3027</v>
      </c>
      <c r="H51" s="9">
        <f>IF(NewDistributions!H51="",ISBLANK(value),NewDistributions!H51+H50)</f>
        <v>7427.2299913380721</v>
      </c>
      <c r="I51" s="9">
        <f>IF(NewDistributions!I51="",ISBLANK(value),NewDistributions!I51+I50)</f>
        <v>3593.647099970186</v>
      </c>
      <c r="J51" s="9">
        <f>IF(NewDistributions!J51="",ISBLANK(value),NewDistributions!J51+J50)</f>
        <v>1400</v>
      </c>
      <c r="K51" s="9">
        <f>IF(NewDistributions!K51="",ISBLANK(value),NewDistributions!K51+K50)</f>
        <v>1771</v>
      </c>
      <c r="L51" s="9">
        <f>IF(NewDistributions!L51="",ISBLANK(value),NewDistributions!L51+L50)</f>
        <v>5672</v>
      </c>
      <c r="M51" s="9">
        <f>IF(NewDistributions!M51="",ISBLANK(value),NewDistributions!M51+M50)</f>
        <v>2967</v>
      </c>
      <c r="N51" s="9">
        <f>IF(NewDistributions!N51="",ISBLANK(value),NewDistributions!N51+N50)</f>
        <v>1565</v>
      </c>
      <c r="O51" s="9">
        <f>IF(NewDistributions!O51="",ISBLANK(value),NewDistributions!O51+O50)</f>
        <v>7230</v>
      </c>
      <c r="P51" s="9">
        <f>IF(NewDistributions!P51="",ISBLANK(value),NewDistributions!P51+P50)</f>
        <v>8087</v>
      </c>
      <c r="Q51" s="9">
        <f>IF(NewDistributions!Q51="",ISBLANK(value),NewDistributions!Q51+Q50)</f>
        <v>6249</v>
      </c>
      <c r="R51" s="9">
        <f>IF(NewDistributions!R51="",ISBLANK(value),NewDistributions!R51+R50)</f>
        <v>9669</v>
      </c>
      <c r="S51" s="9">
        <f>IF(NewDistributions!S51="",ISBLANK(value),NewDistributions!S51+S50)</f>
        <v>4660</v>
      </c>
      <c r="T51" s="9">
        <f>IF(NewDistributions!T51="",ISBLANK(value),NewDistributions!T51+T50)</f>
        <v>19172</v>
      </c>
      <c r="U51" s="9">
        <f>IF(NewDistributions!U51="",ISBLANK(value),NewDistributions!U51+U50)</f>
        <v>2663</v>
      </c>
      <c r="V51" s="9">
        <f>IF(NewDistributions!V51="",ISBLANK(value),NewDistributions!V51+V50)</f>
        <v>3366</v>
      </c>
      <c r="W51" s="9">
        <f>IF(NewDistributions!W51="",ISBLANK(value),NewDistributions!W51+W50)</f>
        <v>5</v>
      </c>
      <c r="X51" s="9">
        <f>IF(NewDistributions!X51="",ISBLANK(value),NewDistributions!X51+X50)</f>
        <v>10589</v>
      </c>
      <c r="Y51" s="9">
        <f>IF(NewDistributions!Y51="",ISBLANK(value),NewDistributions!Y51+Y50)</f>
        <v>4323</v>
      </c>
      <c r="Z51" s="9">
        <f>IF(NewDistributions!Z51="",ISBLANK(value),NewDistributions!Z51+Z50)</f>
        <v>3758</v>
      </c>
      <c r="AA51" s="9">
        <f>IF(NewDistributions!AA51="",ISBLANK(value),NewDistributions!AA51+AA50)</f>
        <v>393.50718039112201</v>
      </c>
      <c r="AB51" s="9">
        <f>IF(NewDistributions!AB51="",ISBLANK(value),NewDistributions!AB51+AB50)</f>
        <v>23757.428330717667</v>
      </c>
      <c r="AC51" s="9">
        <f>IF(NewDistributions!AC51="",ISBLANK(value),NewDistributions!AC51+AC50)</f>
        <v>9038</v>
      </c>
      <c r="AD51" s="9">
        <f>IF(NewDistributions!AD51="",ISBLANK(value),NewDistributions!AD51+AD50)</f>
        <v>2297</v>
      </c>
      <c r="AE51" s="9">
        <f>IF(NewDistributions!AE51="",ISBLANK(value),NewDistributions!AE51+AE50)</f>
        <v>1431</v>
      </c>
      <c r="AF51" s="9">
        <f>IF(NewDistributions!AF51="",ISBLANK(value),NewDistributions!AF51+AF50)</f>
        <v>33906</v>
      </c>
      <c r="AG51" s="9">
        <f>IF(NewDistributions!AG51="",ISBLANK(value),NewDistributions!AG51+AG50)</f>
        <v>426.31073577488473</v>
      </c>
      <c r="AH51" s="9">
        <f>IF(NewDistributions!AH51="",ISBLANK(value),NewDistributions!AH51+AH50)</f>
        <v>4069</v>
      </c>
      <c r="AI51" s="9">
        <f>IF(NewDistributions!AI51="",ISBLANK(value),NewDistributions!AI51+AI50)</f>
        <v>350.14066585949297</v>
      </c>
      <c r="AJ51" s="9">
        <f>IF(NewDistributions!AJ51="",ISBLANK(value),NewDistributions!AJ51+AJ50)</f>
        <v>5371</v>
      </c>
    </row>
    <row r="52" spans="1:36" x14ac:dyDescent="0.25">
      <c r="A52" s="1">
        <v>44367</v>
      </c>
      <c r="B52" s="3">
        <v>171</v>
      </c>
      <c r="C52" s="9">
        <f>IF(NewDistributions!C52="",ISBLANK(value),NewDistributions!C52+C51)</f>
        <v>769.78488265917372</v>
      </c>
      <c r="D52" s="9">
        <f>IF(NewDistributions!D52="",ISBLANK(value),NewDistributions!D52+D51)</f>
        <v>10337.902850132154</v>
      </c>
      <c r="E52" s="9">
        <f>IF(NewDistributions!E52="",ISBLANK(value),NewDistributions!E52+E51)</f>
        <v>4880</v>
      </c>
      <c r="F52" s="9">
        <f>IF(NewDistributions!F52="",ISBLANK(value),NewDistributions!F52+F51)</f>
        <v>2939</v>
      </c>
      <c r="G52" s="9">
        <f>IF(NewDistributions!G52="",ISBLANK(value),NewDistributions!G52+G51)</f>
        <v>3676</v>
      </c>
      <c r="H52" s="9">
        <f>IF(NewDistributions!H52="",ISBLANK(value),NewDistributions!H52+H51)</f>
        <v>9924.2299913380721</v>
      </c>
      <c r="I52" s="9">
        <f>IF(NewDistributions!I52="",ISBLANK(value),NewDistributions!I52+I51)</f>
        <v>3641.647099970186</v>
      </c>
      <c r="J52" s="9">
        <f>IF(NewDistributions!J52="",ISBLANK(value),NewDistributions!J52+J51)</f>
        <v>2491</v>
      </c>
      <c r="K52" s="9">
        <f>IF(NewDistributions!K52="",ISBLANK(value),NewDistributions!K52+K51)</f>
        <v>4628</v>
      </c>
      <c r="L52" s="9">
        <f>IF(NewDistributions!L52="",ISBLANK(value),NewDistributions!L52+L51)</f>
        <v>6388</v>
      </c>
      <c r="M52" s="9">
        <f>IF(NewDistributions!M52="",ISBLANK(value),NewDistributions!M52+M51)</f>
        <v>3099</v>
      </c>
      <c r="N52" s="9">
        <f>IF(NewDistributions!N52="",ISBLANK(value),NewDistributions!N52+N51)</f>
        <v>1819</v>
      </c>
      <c r="O52" s="9">
        <f>IF(NewDistributions!O52="",ISBLANK(value),NewDistributions!O52+O51)</f>
        <v>8452</v>
      </c>
      <c r="P52" s="9">
        <f>IF(NewDistributions!P52="",ISBLANK(value),NewDistributions!P52+P51)</f>
        <v>8396</v>
      </c>
      <c r="Q52" s="9">
        <f>IF(NewDistributions!Q52="",ISBLANK(value),NewDistributions!Q52+Q51)</f>
        <v>8134</v>
      </c>
      <c r="R52" s="9">
        <f>IF(NewDistributions!R52="",ISBLANK(value),NewDistributions!R52+R51)</f>
        <v>9943</v>
      </c>
      <c r="S52" s="9">
        <f>IF(NewDistributions!S52="",ISBLANK(value),NewDistributions!S52+S51)</f>
        <v>6606</v>
      </c>
      <c r="T52" s="9">
        <f>IF(NewDistributions!T52="",ISBLANK(value),NewDistributions!T52+T51)</f>
        <v>20977</v>
      </c>
      <c r="U52" s="9">
        <f>IF(NewDistributions!U52="",ISBLANK(value),NewDistributions!U52+U51)</f>
        <v>2753</v>
      </c>
      <c r="V52" s="9">
        <f>IF(NewDistributions!V52="",ISBLANK(value),NewDistributions!V52+V51)</f>
        <v>4379</v>
      </c>
      <c r="W52" s="9">
        <f>IF(NewDistributions!W52="",ISBLANK(value),NewDistributions!W52+W51)</f>
        <v>245</v>
      </c>
      <c r="X52" s="9">
        <f>IF(NewDistributions!X52="",ISBLANK(value),NewDistributions!X52+X51)</f>
        <v>10957</v>
      </c>
      <c r="Y52" s="9">
        <f>IF(NewDistributions!Y52="",ISBLANK(value),NewDistributions!Y52+Y51)</f>
        <v>8062</v>
      </c>
      <c r="Z52" s="9">
        <f>IF(NewDistributions!Z52="",ISBLANK(value),NewDistributions!Z52+Z51)</f>
        <v>4234</v>
      </c>
      <c r="AA52" s="9">
        <f>IF(NewDistributions!AA52="",ISBLANK(value),NewDistributions!AA52+AA51)</f>
        <v>409.50718039112201</v>
      </c>
      <c r="AB52" s="9">
        <f>IF(NewDistributions!AB52="",ISBLANK(value),NewDistributions!AB52+AB51)</f>
        <v>25652.428330717667</v>
      </c>
      <c r="AC52" s="9">
        <f>IF(NewDistributions!AC52="",ISBLANK(value),NewDistributions!AC52+AC51)</f>
        <v>9661</v>
      </c>
      <c r="AD52" s="9">
        <f>IF(NewDistributions!AD52="",ISBLANK(value),NewDistributions!AD52+AD51)</f>
        <v>3326</v>
      </c>
      <c r="AE52" s="9">
        <f>IF(NewDistributions!AE52="",ISBLANK(value),NewDistributions!AE52+AE51)</f>
        <v>1434</v>
      </c>
      <c r="AF52" s="9">
        <f>IF(NewDistributions!AF52="",ISBLANK(value),NewDistributions!AF52+AF51)</f>
        <v>34149</v>
      </c>
      <c r="AG52" s="9">
        <f>IF(NewDistributions!AG52="",ISBLANK(value),NewDistributions!AG52+AG51)</f>
        <v>524.31073577488473</v>
      </c>
      <c r="AH52" s="9">
        <f>IF(NewDistributions!AH52="",ISBLANK(value),NewDistributions!AH52+AH51)</f>
        <v>4131</v>
      </c>
      <c r="AI52" s="9">
        <f>IF(NewDistributions!AI52="",ISBLANK(value),NewDistributions!AI52+AI51)</f>
        <v>350.14066585949297</v>
      </c>
      <c r="AJ52" s="9">
        <f>IF(NewDistributions!AJ52="",ISBLANK(value),NewDistributions!AJ52+AJ51)</f>
        <v>5488</v>
      </c>
    </row>
    <row r="53" spans="1:36" x14ac:dyDescent="0.25">
      <c r="A53" s="1">
        <v>44368</v>
      </c>
      <c r="B53" s="3">
        <v>172</v>
      </c>
      <c r="C53" s="9">
        <f>IF(NewDistributions!C53="",ISBLANK(value),NewDistributions!C53+C52)</f>
        <v>769.78488265917372</v>
      </c>
      <c r="D53" s="9">
        <f>IF(NewDistributions!D53="",ISBLANK(value),NewDistributions!D53+D52)</f>
        <v>13305.902850132154</v>
      </c>
      <c r="E53" s="9">
        <f>IF(NewDistributions!E53="",ISBLANK(value),NewDistributions!E53+E52)</f>
        <v>8190</v>
      </c>
      <c r="F53" s="9">
        <f>IF(NewDistributions!F53="",ISBLANK(value),NewDistributions!F53+F52)</f>
        <v>4665</v>
      </c>
      <c r="G53" s="9">
        <f>IF(NewDistributions!G53="",ISBLANK(value),NewDistributions!G53+G52)</f>
        <v>4284</v>
      </c>
      <c r="H53" s="9">
        <f>IF(NewDistributions!H53="",ISBLANK(value),NewDistributions!H53+H52)</f>
        <v>9924.2299913380721</v>
      </c>
      <c r="I53" s="9">
        <f>IF(NewDistributions!I53="",ISBLANK(value),NewDistributions!I53+I52)</f>
        <v>4160.647099970186</v>
      </c>
      <c r="J53" s="9">
        <f>IF(NewDistributions!J53="",ISBLANK(value),NewDistributions!J53+J52)</f>
        <v>3420</v>
      </c>
      <c r="K53" s="9">
        <f>IF(NewDistributions!K53="",ISBLANK(value),NewDistributions!K53+K52)</f>
        <v>5968</v>
      </c>
      <c r="L53" s="9">
        <f>IF(NewDistributions!L53="",ISBLANK(value),NewDistributions!L53+L52)</f>
        <v>6625</v>
      </c>
      <c r="M53" s="9">
        <f>IF(NewDistributions!M53="",ISBLANK(value),NewDistributions!M53+M52)</f>
        <v>4290</v>
      </c>
      <c r="N53" s="9">
        <f>IF(NewDistributions!N53="",ISBLANK(value),NewDistributions!N53+N52)</f>
        <v>4391</v>
      </c>
      <c r="O53" s="9">
        <f>IF(NewDistributions!O53="",ISBLANK(value),NewDistributions!O53+O52)</f>
        <v>8874</v>
      </c>
      <c r="P53" s="9">
        <f>IF(NewDistributions!P53="",ISBLANK(value),NewDistributions!P53+P52)</f>
        <v>8540</v>
      </c>
      <c r="Q53" s="9">
        <f>IF(NewDistributions!Q53="",ISBLANK(value),NewDistributions!Q53+Q52)</f>
        <v>9364</v>
      </c>
      <c r="R53" s="9">
        <f>IF(NewDistributions!R53="",ISBLANK(value),NewDistributions!R53+R52)</f>
        <v>10429</v>
      </c>
      <c r="S53" s="9">
        <f>IF(NewDistributions!S53="",ISBLANK(value),NewDistributions!S53+S52)</f>
        <v>6680</v>
      </c>
      <c r="T53" s="9">
        <f>IF(NewDistributions!T53="",ISBLANK(value),NewDistributions!T53+T52)</f>
        <v>21124</v>
      </c>
      <c r="U53" s="9">
        <f>IF(NewDistributions!U53="",ISBLANK(value),NewDistributions!U53+U52)</f>
        <v>2765</v>
      </c>
      <c r="V53" s="9">
        <f>IF(NewDistributions!V53="",ISBLANK(value),NewDistributions!V53+V52)</f>
        <v>4672</v>
      </c>
      <c r="W53" s="9">
        <f>IF(NewDistributions!W53="",ISBLANK(value),NewDistributions!W53+W52)</f>
        <v>576</v>
      </c>
      <c r="X53" s="9">
        <f>IF(NewDistributions!X53="",ISBLANK(value),NewDistributions!X53+X52)</f>
        <v>13171</v>
      </c>
      <c r="Y53" s="9">
        <f>IF(NewDistributions!Y53="",ISBLANK(value),NewDistributions!Y53+Y52)</f>
        <v>10656</v>
      </c>
      <c r="Z53" s="9">
        <f>IF(NewDistributions!Z53="",ISBLANK(value),NewDistributions!Z53+Z52)</f>
        <v>4317</v>
      </c>
      <c r="AA53" s="9">
        <f>IF(NewDistributions!AA53="",ISBLANK(value),NewDistributions!AA53+AA52)</f>
        <v>1178.5071803911219</v>
      </c>
      <c r="AB53" s="9">
        <f>IF(NewDistributions!AB53="",ISBLANK(value),NewDistributions!AB53+AB52)</f>
        <v>28110.428330717667</v>
      </c>
      <c r="AC53" s="9">
        <f>IF(NewDistributions!AC53="",ISBLANK(value),NewDistributions!AC53+AC52)</f>
        <v>9985</v>
      </c>
      <c r="AD53" s="9">
        <f>IF(NewDistributions!AD53="",ISBLANK(value),NewDistributions!AD53+AD52)</f>
        <v>3378</v>
      </c>
      <c r="AE53" s="9">
        <f>IF(NewDistributions!AE53="",ISBLANK(value),NewDistributions!AE53+AE52)</f>
        <v>2573</v>
      </c>
      <c r="AF53" s="9">
        <f>IF(NewDistributions!AF53="",ISBLANK(value),NewDistributions!AF53+AF52)</f>
        <v>34239</v>
      </c>
      <c r="AG53" s="9">
        <f>IF(NewDistributions!AG53="",ISBLANK(value),NewDistributions!AG53+AG52)</f>
        <v>559.31073577488473</v>
      </c>
      <c r="AH53" s="9">
        <f>IF(NewDistributions!AH53="",ISBLANK(value),NewDistributions!AH53+AH52)</f>
        <v>4147</v>
      </c>
      <c r="AI53" s="9">
        <f>IF(NewDistributions!AI53="",ISBLANK(value),NewDistributions!AI53+AI52)</f>
        <v>350.14066585949297</v>
      </c>
      <c r="AJ53" s="9">
        <f>IF(NewDistributions!AJ53="",ISBLANK(value),NewDistributions!AJ53+AJ52)</f>
        <v>10073</v>
      </c>
    </row>
    <row r="54" spans="1:36" x14ac:dyDescent="0.25">
      <c r="A54" s="1">
        <v>44369</v>
      </c>
      <c r="B54" s="3">
        <v>173</v>
      </c>
      <c r="C54" s="9">
        <f>IF(NewDistributions!C54="",ISBLANK(value),NewDistributions!C54+C53)</f>
        <v>1726.7848826591737</v>
      </c>
      <c r="D54" s="9">
        <f>IF(NewDistributions!D54="",ISBLANK(value),NewDistributions!D54+D53)</f>
        <v>14185.902850132154</v>
      </c>
      <c r="E54" s="9">
        <f>IF(NewDistributions!E54="",ISBLANK(value),NewDistributions!E54+E53)</f>
        <v>8297</v>
      </c>
      <c r="F54" s="9">
        <f>IF(NewDistributions!F54="",ISBLANK(value),NewDistributions!F54+F53)</f>
        <v>7632</v>
      </c>
      <c r="G54" s="9">
        <f>IF(NewDistributions!G54="",ISBLANK(value),NewDistributions!G54+G53)</f>
        <v>5243</v>
      </c>
      <c r="H54" s="9">
        <f>IF(NewDistributions!H54="",ISBLANK(value),NewDistributions!H54+H53)</f>
        <v>10663.229991338072</v>
      </c>
      <c r="I54" s="9">
        <f>IF(NewDistributions!I54="",ISBLANK(value),NewDistributions!I54+I53)</f>
        <v>5519.647099970186</v>
      </c>
      <c r="J54" s="9">
        <f>IF(NewDistributions!J54="",ISBLANK(value),NewDistributions!J54+J53)</f>
        <v>5306</v>
      </c>
      <c r="K54" s="9">
        <f>IF(NewDistributions!K54="",ISBLANK(value),NewDistributions!K54+K53)</f>
        <v>6444</v>
      </c>
      <c r="L54" s="9">
        <f>IF(NewDistributions!L54="",ISBLANK(value),NewDistributions!L54+L53)</f>
        <v>6876</v>
      </c>
      <c r="M54" s="9">
        <f>IF(NewDistributions!M54="",ISBLANK(value),NewDistributions!M54+M53)</f>
        <v>6245</v>
      </c>
      <c r="N54" s="9">
        <f>IF(NewDistributions!N54="",ISBLANK(value),NewDistributions!N54+N53)</f>
        <v>4397</v>
      </c>
      <c r="O54" s="9">
        <f>IF(NewDistributions!O54="",ISBLANK(value),NewDistributions!O54+O53)</f>
        <v>8888</v>
      </c>
      <c r="P54" s="9">
        <f>IF(NewDistributions!P54="",ISBLANK(value),NewDistributions!P54+P53)</f>
        <v>9250</v>
      </c>
      <c r="Q54" s="9">
        <f>IF(NewDistributions!Q54="",ISBLANK(value),NewDistributions!Q54+Q53)</f>
        <v>11887</v>
      </c>
      <c r="R54" s="9">
        <f>IF(NewDistributions!R54="",ISBLANK(value),NewDistributions!R54+R53)</f>
        <v>11795</v>
      </c>
      <c r="S54" s="9">
        <f>IF(NewDistributions!S54="",ISBLANK(value),NewDistributions!S54+S53)</f>
        <v>6755</v>
      </c>
      <c r="T54" s="9">
        <f>IF(NewDistributions!T54="",ISBLANK(value),NewDistributions!T54+T53)</f>
        <v>21810</v>
      </c>
      <c r="U54" s="9">
        <f>IF(NewDistributions!U54="",ISBLANK(value),NewDistributions!U54+U53)</f>
        <v>2930</v>
      </c>
      <c r="V54" s="9">
        <f>IF(NewDistributions!V54="",ISBLANK(value),NewDistributions!V54+V53)</f>
        <v>4715</v>
      </c>
      <c r="W54" s="9">
        <f>IF(NewDistributions!W54="",ISBLANK(value),NewDistributions!W54+W53)</f>
        <v>2079</v>
      </c>
      <c r="X54" s="9">
        <f>IF(NewDistributions!X54="",ISBLANK(value),NewDistributions!X54+X53)</f>
        <v>14399</v>
      </c>
      <c r="Y54" s="9">
        <f>IF(NewDistributions!Y54="",ISBLANK(value),NewDistributions!Y54+Y53)</f>
        <v>10656</v>
      </c>
      <c r="Z54" s="9">
        <f>IF(NewDistributions!Z54="",ISBLANK(value),NewDistributions!Z54+Z53)</f>
        <v>7470</v>
      </c>
      <c r="AA54" s="9">
        <f>IF(NewDistributions!AA54="",ISBLANK(value),NewDistributions!AA54+AA53)</f>
        <v>4231.5071803911214</v>
      </c>
      <c r="AB54" s="9">
        <f>IF(NewDistributions!AB54="",ISBLANK(value),NewDistributions!AB54+AB53)</f>
        <v>30445.428330717667</v>
      </c>
      <c r="AC54" s="9">
        <f>IF(NewDistributions!AC54="",ISBLANK(value),NewDistributions!AC54+AC53)</f>
        <v>10712</v>
      </c>
      <c r="AD54" s="9">
        <f>IF(NewDistributions!AD54="",ISBLANK(value),NewDistributions!AD54+AD53)</f>
        <v>3707</v>
      </c>
      <c r="AE54" s="9">
        <f>IF(NewDistributions!AE54="",ISBLANK(value),NewDistributions!AE54+AE53)</f>
        <v>3230</v>
      </c>
      <c r="AF54" s="9">
        <f>IF(NewDistributions!AF54="",ISBLANK(value),NewDistributions!AF54+AF53)</f>
        <v>34278</v>
      </c>
      <c r="AG54" s="9">
        <f>IF(NewDistributions!AG54="",ISBLANK(value),NewDistributions!AG54+AG53)</f>
        <v>574.31073577488473</v>
      </c>
      <c r="AH54" s="9">
        <f>IF(NewDistributions!AH54="",ISBLANK(value),NewDistributions!AH54+AH53)</f>
        <v>4523</v>
      </c>
      <c r="AI54" s="9">
        <f>IF(NewDistributions!AI54="",ISBLANK(value),NewDistributions!AI54+AI53)</f>
        <v>652.14066585949297</v>
      </c>
      <c r="AJ54" s="9">
        <f>IF(NewDistributions!AJ54="",ISBLANK(value),NewDistributions!AJ54+AJ53)</f>
        <v>10164</v>
      </c>
    </row>
    <row r="55" spans="1:36" x14ac:dyDescent="0.25">
      <c r="A55" s="1">
        <v>44370</v>
      </c>
      <c r="B55" s="3">
        <v>174</v>
      </c>
      <c r="C55" s="9">
        <f>IF(NewDistributions!C55="",ISBLANK(value),NewDistributions!C55+C54)</f>
        <v>1726.7848826591737</v>
      </c>
      <c r="D55" s="9">
        <f>IF(NewDistributions!D55="",ISBLANK(value),NewDistributions!D55+D54)</f>
        <v>15834.902850132154</v>
      </c>
      <c r="E55" s="9">
        <f>IF(NewDistributions!E55="",ISBLANK(value),NewDistributions!E55+E54)</f>
        <v>9732</v>
      </c>
      <c r="F55" s="9">
        <f>IF(NewDistributions!F55="",ISBLANK(value),NewDistributions!F55+F54)</f>
        <v>7755</v>
      </c>
      <c r="G55" s="9">
        <f>IF(NewDistributions!G55="",ISBLANK(value),NewDistributions!G55+G54)</f>
        <v>5928</v>
      </c>
      <c r="H55" s="9">
        <f>IF(NewDistributions!H55="",ISBLANK(value),NewDistributions!H55+H54)</f>
        <v>12468.229991338072</v>
      </c>
      <c r="I55" s="9">
        <f>IF(NewDistributions!I55="",ISBLANK(value),NewDistributions!I55+I54)</f>
        <v>8159.647099970186</v>
      </c>
      <c r="J55" s="9">
        <f>IF(NewDistributions!J55="",ISBLANK(value),NewDistributions!J55+J54)</f>
        <v>6605</v>
      </c>
      <c r="K55" s="9">
        <f>IF(NewDistributions!K55="",ISBLANK(value),NewDistributions!K55+K54)</f>
        <v>8454</v>
      </c>
      <c r="L55" s="9">
        <f>IF(NewDistributions!L55="",ISBLANK(value),NewDistributions!L55+L54)</f>
        <v>8206</v>
      </c>
      <c r="M55" s="9">
        <f>IF(NewDistributions!M55="",ISBLANK(value),NewDistributions!M55+M54)</f>
        <v>6622</v>
      </c>
      <c r="N55" s="9">
        <f>IF(NewDistributions!N55="",ISBLANK(value),NewDistributions!N55+N54)</f>
        <v>5650</v>
      </c>
      <c r="O55" s="9">
        <f>IF(NewDistributions!O55="",ISBLANK(value),NewDistributions!O55+O54)</f>
        <v>9155</v>
      </c>
      <c r="P55" s="9">
        <f>IF(NewDistributions!P55="",ISBLANK(value),NewDistributions!P55+P54)</f>
        <v>10212</v>
      </c>
      <c r="Q55" s="9">
        <f>IF(NewDistributions!Q55="",ISBLANK(value),NewDistributions!Q55+Q54)</f>
        <v>13120</v>
      </c>
      <c r="R55" s="9">
        <f>IF(NewDistributions!R55="",ISBLANK(value),NewDistributions!R55+R54)</f>
        <v>12112</v>
      </c>
      <c r="S55" s="9">
        <f>IF(NewDistributions!S55="",ISBLANK(value),NewDistributions!S55+S54)</f>
        <v>7507</v>
      </c>
      <c r="T55" s="9">
        <f>IF(NewDistributions!T55="",ISBLANK(value),NewDistributions!T55+T54)</f>
        <v>23854</v>
      </c>
      <c r="U55" s="9">
        <f>IF(NewDistributions!U55="",ISBLANK(value),NewDistributions!U55+U54)</f>
        <v>5093</v>
      </c>
      <c r="V55" s="9">
        <f>IF(NewDistributions!V55="",ISBLANK(value),NewDistributions!V55+V54)</f>
        <v>4747</v>
      </c>
      <c r="W55" s="9">
        <f>IF(NewDistributions!W55="",ISBLANK(value),NewDistributions!W55+W54)</f>
        <v>2121</v>
      </c>
      <c r="X55" s="9">
        <f>IF(NewDistributions!X55="",ISBLANK(value),NewDistributions!X55+X54)</f>
        <v>14806</v>
      </c>
      <c r="Y55" s="9">
        <f>IF(NewDistributions!Y55="",ISBLANK(value),NewDistributions!Y55+Y54)</f>
        <v>12342</v>
      </c>
      <c r="Z55" s="9">
        <f>IF(NewDistributions!Z55="",ISBLANK(value),NewDistributions!Z55+Z54)</f>
        <v>9623</v>
      </c>
      <c r="AA55" s="9">
        <f>IF(NewDistributions!AA55="",ISBLANK(value),NewDistributions!AA55+AA54)</f>
        <v>4693.5071803911214</v>
      </c>
      <c r="AB55" s="9">
        <f>IF(NewDistributions!AB55="",ISBLANK(value),NewDistributions!AB55+AB54)</f>
        <v>31678.428330717667</v>
      </c>
      <c r="AC55" s="9">
        <f>IF(NewDistributions!AC55="",ISBLANK(value),NewDistributions!AC55+AC54)</f>
        <v>12338</v>
      </c>
      <c r="AD55" s="9">
        <f>IF(NewDistributions!AD55="",ISBLANK(value),NewDistributions!AD55+AD54)</f>
        <v>3854</v>
      </c>
      <c r="AE55" s="9">
        <f>IF(NewDistributions!AE55="",ISBLANK(value),NewDistributions!AE55+AE54)</f>
        <v>4076</v>
      </c>
      <c r="AF55" s="9">
        <f>IF(NewDistributions!AF55="",ISBLANK(value),NewDistributions!AF55+AF54)</f>
        <v>34492</v>
      </c>
      <c r="AG55" s="9">
        <f>IF(NewDistributions!AG55="",ISBLANK(value),NewDistributions!AG55+AG54)</f>
        <v>574.31073577488473</v>
      </c>
      <c r="AH55" s="9">
        <f>IF(NewDistributions!AH55="",ISBLANK(value),NewDistributions!AH55+AH54)</f>
        <v>6064</v>
      </c>
      <c r="AI55" s="9">
        <f>IF(NewDistributions!AI55="",ISBLANK(value),NewDistributions!AI55+AI54)</f>
        <v>4026.1406658594929</v>
      </c>
      <c r="AJ55" s="9">
        <f>IF(NewDistributions!AJ55="",ISBLANK(value),NewDistributions!AJ55+AJ54)</f>
        <v>10165</v>
      </c>
    </row>
    <row r="56" spans="1:36" x14ac:dyDescent="0.25">
      <c r="A56" s="1">
        <v>44371</v>
      </c>
      <c r="B56" s="3">
        <v>175</v>
      </c>
      <c r="C56" s="9">
        <f>IF(NewDistributions!C56="",ISBLANK(value),NewDistributions!C56+C55)</f>
        <v>1740.7848826591737</v>
      </c>
      <c r="D56" s="9">
        <f>IF(NewDistributions!D56="",ISBLANK(value),NewDistributions!D56+D55)</f>
        <v>18131.902850132152</v>
      </c>
      <c r="E56" s="9">
        <f>IF(NewDistributions!E56="",ISBLANK(value),NewDistributions!E56+E55)</f>
        <v>9821</v>
      </c>
      <c r="F56" s="9">
        <f>IF(NewDistributions!F56="",ISBLANK(value),NewDistributions!F56+F55)</f>
        <v>7787</v>
      </c>
      <c r="G56" s="9">
        <f>IF(NewDistributions!G56="",ISBLANK(value),NewDistributions!G56+G55)</f>
        <v>6869</v>
      </c>
      <c r="H56" s="9">
        <f>IF(NewDistributions!H56="",ISBLANK(value),NewDistributions!H56+H55)</f>
        <v>14811.229991338072</v>
      </c>
      <c r="I56" s="9">
        <f>IF(NewDistributions!I56="",ISBLANK(value),NewDistributions!I56+I55)</f>
        <v>8367.6470999701851</v>
      </c>
      <c r="J56" s="9">
        <f>IF(NewDistributions!J56="",ISBLANK(value),NewDistributions!J56+J55)</f>
        <v>9692</v>
      </c>
      <c r="K56" s="9">
        <f>IF(NewDistributions!K56="",ISBLANK(value),NewDistributions!K56+K55)</f>
        <v>8788</v>
      </c>
      <c r="L56" s="9">
        <f>IF(NewDistributions!L56="",ISBLANK(value),NewDistributions!L56+L55)</f>
        <v>8320</v>
      </c>
      <c r="M56" s="9">
        <f>IF(NewDistributions!M56="",ISBLANK(value),NewDistributions!M56+M55)</f>
        <v>6706</v>
      </c>
      <c r="N56" s="9">
        <f>IF(NewDistributions!N56="",ISBLANK(value),NewDistributions!N56+N55)</f>
        <v>6169</v>
      </c>
      <c r="O56" s="9">
        <f>IF(NewDistributions!O56="",ISBLANK(value),NewDistributions!O56+O55)</f>
        <v>9279</v>
      </c>
      <c r="P56" s="9">
        <f>IF(NewDistributions!P56="",ISBLANK(value),NewDistributions!P56+P55)</f>
        <v>12150</v>
      </c>
      <c r="Q56" s="9">
        <f>IF(NewDistributions!Q56="",ISBLANK(value),NewDistributions!Q56+Q55)</f>
        <v>14977</v>
      </c>
      <c r="R56" s="9">
        <f>IF(NewDistributions!R56="",ISBLANK(value),NewDistributions!R56+R55)</f>
        <v>13652</v>
      </c>
      <c r="S56" s="9">
        <f>IF(NewDistributions!S56="",ISBLANK(value),NewDistributions!S56+S55)</f>
        <v>8012</v>
      </c>
      <c r="T56" s="9">
        <f>IF(NewDistributions!T56="",ISBLANK(value),NewDistributions!T56+T55)</f>
        <v>25967</v>
      </c>
      <c r="U56" s="9">
        <f>IF(NewDistributions!U56="",ISBLANK(value),NewDistributions!U56+U55)</f>
        <v>5703</v>
      </c>
      <c r="V56" s="9">
        <f>IF(NewDistributions!V56="",ISBLANK(value),NewDistributions!V56+V55)</f>
        <v>5681</v>
      </c>
      <c r="W56" s="9">
        <f>IF(NewDistributions!W56="",ISBLANK(value),NewDistributions!W56+W55)</f>
        <v>2513</v>
      </c>
      <c r="X56" s="9">
        <f>IF(NewDistributions!X56="",ISBLANK(value),NewDistributions!X56+X55)</f>
        <v>16983</v>
      </c>
      <c r="Y56" s="9">
        <f>IF(NewDistributions!Y56="",ISBLANK(value),NewDistributions!Y56+Y55)</f>
        <v>13685</v>
      </c>
      <c r="Z56" s="9">
        <f>IF(NewDistributions!Z56="",ISBLANK(value),NewDistributions!Z56+Z55)</f>
        <v>10332</v>
      </c>
      <c r="AA56" s="9">
        <f>IF(NewDistributions!AA56="",ISBLANK(value),NewDistributions!AA56+AA55)</f>
        <v>4758.5071803911214</v>
      </c>
      <c r="AB56" s="9">
        <f>IF(NewDistributions!AB56="",ISBLANK(value),NewDistributions!AB56+AB55)</f>
        <v>32930.428330717667</v>
      </c>
      <c r="AC56" s="9">
        <f>IF(NewDistributions!AC56="",ISBLANK(value),NewDistributions!AC56+AC55)</f>
        <v>13706</v>
      </c>
      <c r="AD56" s="9">
        <f>IF(NewDistributions!AD56="",ISBLANK(value),NewDistributions!AD56+AD55)</f>
        <v>4598</v>
      </c>
      <c r="AE56" s="9">
        <f>IF(NewDistributions!AE56="",ISBLANK(value),NewDistributions!AE56+AE55)</f>
        <v>4088</v>
      </c>
      <c r="AF56" s="9">
        <f>IF(NewDistributions!AF56="",ISBLANK(value),NewDistributions!AF56+AF55)</f>
        <v>34678</v>
      </c>
      <c r="AG56" s="9">
        <f>IF(NewDistributions!AG56="",ISBLANK(value),NewDistributions!AG56+AG55)</f>
        <v>670.31073577488473</v>
      </c>
      <c r="AH56" s="9">
        <f>IF(NewDistributions!AH56="",ISBLANK(value),NewDistributions!AH56+AH55)</f>
        <v>6472</v>
      </c>
      <c r="AI56" s="9">
        <f>IF(NewDistributions!AI56="",ISBLANK(value),NewDistributions!AI56+AI55)</f>
        <v>4673.1406658594933</v>
      </c>
      <c r="AJ56" s="9">
        <f>IF(NewDistributions!AJ56="",ISBLANK(value),NewDistributions!AJ56+AJ55)</f>
        <v>13387</v>
      </c>
    </row>
    <row r="57" spans="1:36" x14ac:dyDescent="0.25">
      <c r="A57" s="1">
        <v>44372</v>
      </c>
      <c r="B57" s="3">
        <v>176</v>
      </c>
      <c r="C57" s="9">
        <f>IF(NewDistributions!C57="",ISBLANK(value),NewDistributions!C57+C56)</f>
        <v>1745.7848826591737</v>
      </c>
      <c r="D57" s="9">
        <f>IF(NewDistributions!D57="",ISBLANK(value),NewDistributions!D57+D56)</f>
        <v>20378.902850132152</v>
      </c>
      <c r="E57" s="9">
        <f>IF(NewDistributions!E57="",ISBLANK(value),NewDistributions!E57+E56)</f>
        <v>10825</v>
      </c>
      <c r="F57" s="9">
        <f>IF(NewDistributions!F57="",ISBLANK(value),NewDistributions!F57+F56)</f>
        <v>9310</v>
      </c>
      <c r="G57" s="9">
        <f>IF(NewDistributions!G57="",ISBLANK(value),NewDistributions!G57+G56)</f>
        <v>7397</v>
      </c>
      <c r="H57" s="9">
        <f>IF(NewDistributions!H57="",ISBLANK(value),NewDistributions!H57+H56)</f>
        <v>15055.229991338072</v>
      </c>
      <c r="I57" s="9">
        <f>IF(NewDistributions!I57="",ISBLANK(value),NewDistributions!I57+I56)</f>
        <v>10077.647099970185</v>
      </c>
      <c r="J57" s="9">
        <f>IF(NewDistributions!J57="",ISBLANK(value),NewDistributions!J57+J56)</f>
        <v>9830</v>
      </c>
      <c r="K57" s="9">
        <f>IF(NewDistributions!K57="",ISBLANK(value),NewDistributions!K57+K56)</f>
        <v>9868</v>
      </c>
      <c r="L57" s="9">
        <f>IF(NewDistributions!L57="",ISBLANK(value),NewDistributions!L57+L56)</f>
        <v>8633</v>
      </c>
      <c r="M57" s="9">
        <f>IF(NewDistributions!M57="",ISBLANK(value),NewDistributions!M57+M56)</f>
        <v>6708</v>
      </c>
      <c r="N57" s="9">
        <f>IF(NewDistributions!N57="",ISBLANK(value),NewDistributions!N57+N56)</f>
        <v>7148</v>
      </c>
      <c r="O57" s="9">
        <f>IF(NewDistributions!O57="",ISBLANK(value),NewDistributions!O57+O56)</f>
        <v>9556</v>
      </c>
      <c r="P57" s="9">
        <f>IF(NewDistributions!P57="",ISBLANK(value),NewDistributions!P57+P56)</f>
        <v>13016</v>
      </c>
      <c r="Q57" s="9">
        <f>IF(NewDistributions!Q57="",ISBLANK(value),NewDistributions!Q57+Q56)</f>
        <v>16223</v>
      </c>
      <c r="R57" s="9">
        <f>IF(NewDistributions!R57="",ISBLANK(value),NewDistributions!R57+R56)</f>
        <v>14324</v>
      </c>
      <c r="S57" s="9">
        <f>IF(NewDistributions!S57="",ISBLANK(value),NewDistributions!S57+S56)</f>
        <v>9961</v>
      </c>
      <c r="T57" s="9">
        <f>IF(NewDistributions!T57="",ISBLANK(value),NewDistributions!T57+T56)</f>
        <v>27154</v>
      </c>
      <c r="U57" s="9">
        <f>IF(NewDistributions!U57="",ISBLANK(value),NewDistributions!U57+U56)</f>
        <v>6968</v>
      </c>
      <c r="V57" s="9">
        <f>IF(NewDistributions!V57="",ISBLANK(value),NewDistributions!V57+V56)</f>
        <v>5913</v>
      </c>
      <c r="W57" s="9">
        <f>IF(NewDistributions!W57="",ISBLANK(value),NewDistributions!W57+W56)</f>
        <v>2610</v>
      </c>
      <c r="X57" s="9">
        <f>IF(NewDistributions!X57="",ISBLANK(value),NewDistributions!X57+X56)</f>
        <v>18274</v>
      </c>
      <c r="Y57" s="9">
        <f>IF(NewDistributions!Y57="",ISBLANK(value),NewDistributions!Y57+Y56)</f>
        <v>14708</v>
      </c>
      <c r="Z57" s="9">
        <f>IF(NewDistributions!Z57="",ISBLANK(value),NewDistributions!Z57+Z56)</f>
        <v>11046</v>
      </c>
      <c r="AA57" s="9">
        <f>IF(NewDistributions!AA57="",ISBLANK(value),NewDistributions!AA57+AA56)</f>
        <v>5098.5071803911214</v>
      </c>
      <c r="AB57" s="9">
        <f>IF(NewDistributions!AB57="",ISBLANK(value),NewDistributions!AB57+AB56)</f>
        <v>35518.428330717667</v>
      </c>
      <c r="AC57" s="9">
        <f>IF(NewDistributions!AC57="",ISBLANK(value),NewDistributions!AC57+AC56)</f>
        <v>15246</v>
      </c>
      <c r="AD57" s="9">
        <f>IF(NewDistributions!AD57="",ISBLANK(value),NewDistributions!AD57+AD56)</f>
        <v>4736</v>
      </c>
      <c r="AE57" s="9">
        <f>IF(NewDistributions!AE57="",ISBLANK(value),NewDistributions!AE57+AE56)</f>
        <v>5723</v>
      </c>
      <c r="AF57" s="9">
        <f>IF(NewDistributions!AF57="",ISBLANK(value),NewDistributions!AF57+AF56)</f>
        <v>35468</v>
      </c>
      <c r="AG57" s="9">
        <f>IF(NewDistributions!AG57="",ISBLANK(value),NewDistributions!AG57+AG56)</f>
        <v>1394.3107357748847</v>
      </c>
      <c r="AH57" s="9">
        <f>IF(NewDistributions!AH57="",ISBLANK(value),NewDistributions!AH57+AH56)</f>
        <v>6910</v>
      </c>
      <c r="AI57" s="9">
        <f>IF(NewDistributions!AI57="",ISBLANK(value),NewDistributions!AI57+AI56)</f>
        <v>7963.1406658594933</v>
      </c>
      <c r="AJ57" s="9">
        <f>IF(NewDistributions!AJ57="",ISBLANK(value),NewDistributions!AJ57+AJ56)</f>
        <v>14774</v>
      </c>
    </row>
    <row r="58" spans="1:36" x14ac:dyDescent="0.25">
      <c r="A58" s="1">
        <v>44373</v>
      </c>
      <c r="B58" s="3">
        <v>177</v>
      </c>
      <c r="C58" s="9">
        <f>IF(NewDistributions!C58="",ISBLANK(value),NewDistributions!C58+C57)</f>
        <v>1780.7848826591737</v>
      </c>
      <c r="D58" s="9">
        <f>IF(NewDistributions!D58="",ISBLANK(value),NewDistributions!D58+D57)</f>
        <v>20882.902850132152</v>
      </c>
      <c r="E58" s="9">
        <f>IF(NewDistributions!E58="",ISBLANK(value),NewDistributions!E58+E57)</f>
        <v>15841</v>
      </c>
      <c r="F58" s="9">
        <f>IF(NewDistributions!F58="",ISBLANK(value),NewDistributions!F58+F57)</f>
        <v>9513</v>
      </c>
      <c r="G58" s="9">
        <f>IF(NewDistributions!G58="",ISBLANK(value),NewDistributions!G58+G57)</f>
        <v>8473</v>
      </c>
      <c r="H58" s="9">
        <f>IF(NewDistributions!H58="",ISBLANK(value),NewDistributions!H58+H57)</f>
        <v>15900.229991338072</v>
      </c>
      <c r="I58" s="9">
        <f>IF(NewDistributions!I58="",ISBLANK(value),NewDistributions!I58+I57)</f>
        <v>10805.647099970185</v>
      </c>
      <c r="J58" s="9">
        <f>IF(NewDistributions!J58="",ISBLANK(value),NewDistributions!J58+J57)</f>
        <v>10053</v>
      </c>
      <c r="K58" s="9">
        <f>IF(NewDistributions!K58="",ISBLANK(value),NewDistributions!K58+K57)</f>
        <v>10037</v>
      </c>
      <c r="L58" s="9">
        <f>IF(NewDistributions!L58="",ISBLANK(value),NewDistributions!L58+L57)</f>
        <v>8985</v>
      </c>
      <c r="M58" s="9">
        <f>IF(NewDistributions!M58="",ISBLANK(value),NewDistributions!M58+M57)</f>
        <v>6784</v>
      </c>
      <c r="N58" s="9">
        <f>IF(NewDistributions!N58="",ISBLANK(value),NewDistributions!N58+N57)</f>
        <v>7269</v>
      </c>
      <c r="O58" s="9">
        <f>IF(NewDistributions!O58="",ISBLANK(value),NewDistributions!O58+O57)</f>
        <v>10230</v>
      </c>
      <c r="P58" s="9">
        <f>IF(NewDistributions!P58="",ISBLANK(value),NewDistributions!P58+P57)</f>
        <v>13865</v>
      </c>
      <c r="Q58" s="9">
        <f>IF(NewDistributions!Q58="",ISBLANK(value),NewDistributions!Q58+Q57)</f>
        <v>16296</v>
      </c>
      <c r="R58" s="9">
        <f>IF(NewDistributions!R58="",ISBLANK(value),NewDistributions!R58+R57)</f>
        <v>15540</v>
      </c>
      <c r="S58" s="9">
        <f>IF(NewDistributions!S58="",ISBLANK(value),NewDistributions!S58+S57)</f>
        <v>10809</v>
      </c>
      <c r="T58" s="9">
        <f>IF(NewDistributions!T58="",ISBLANK(value),NewDistributions!T58+T57)</f>
        <v>29202</v>
      </c>
      <c r="U58" s="9">
        <f>IF(NewDistributions!U58="",ISBLANK(value),NewDistributions!U58+U57)</f>
        <v>7954</v>
      </c>
      <c r="V58" s="9">
        <f>IF(NewDistributions!V58="",ISBLANK(value),NewDistributions!V58+V57)</f>
        <v>6605</v>
      </c>
      <c r="W58" s="9">
        <f>IF(NewDistributions!W58="",ISBLANK(value),NewDistributions!W58+W57)</f>
        <v>2718</v>
      </c>
      <c r="X58" s="9">
        <f>IF(NewDistributions!X58="",ISBLANK(value),NewDistributions!X58+X57)</f>
        <v>19265</v>
      </c>
      <c r="Y58" s="9">
        <f>IF(NewDistributions!Y58="",ISBLANK(value),NewDistributions!Y58+Y57)</f>
        <v>15442</v>
      </c>
      <c r="Z58" s="9">
        <f>IF(NewDistributions!Z58="",ISBLANK(value),NewDistributions!Z58+Z57)</f>
        <v>12641</v>
      </c>
      <c r="AA58" s="9">
        <f>IF(NewDistributions!AA58="",ISBLANK(value),NewDistributions!AA58+AA57)</f>
        <v>9885.5071803911214</v>
      </c>
      <c r="AB58" s="9">
        <f>IF(NewDistributions!AB58="",ISBLANK(value),NewDistributions!AB58+AB57)</f>
        <v>38991.428330717667</v>
      </c>
      <c r="AC58" s="9">
        <f>IF(NewDistributions!AC58="",ISBLANK(value),NewDistributions!AC58+AC57)</f>
        <v>16137</v>
      </c>
      <c r="AD58" s="9">
        <f>IF(NewDistributions!AD58="",ISBLANK(value),NewDistributions!AD58+AD57)</f>
        <v>5596</v>
      </c>
      <c r="AE58" s="9">
        <f>IF(NewDistributions!AE58="",ISBLANK(value),NewDistributions!AE58+AE57)</f>
        <v>6430</v>
      </c>
      <c r="AF58" s="9">
        <f>IF(NewDistributions!AF58="",ISBLANK(value),NewDistributions!AF58+AF57)</f>
        <v>36619</v>
      </c>
      <c r="AG58" s="9">
        <f>IF(NewDistributions!AG58="",ISBLANK(value),NewDistributions!AG58+AG57)</f>
        <v>1410.3107357748847</v>
      </c>
      <c r="AH58" s="9">
        <f>IF(NewDistributions!AH58="",ISBLANK(value),NewDistributions!AH58+AH57)</f>
        <v>7933</v>
      </c>
      <c r="AI58" s="9">
        <f>IF(NewDistributions!AI58="",ISBLANK(value),NewDistributions!AI58+AI57)</f>
        <v>8020.1406658594933</v>
      </c>
      <c r="AJ58" s="9">
        <f>IF(NewDistributions!AJ58="",ISBLANK(value),NewDistributions!AJ58+AJ57)</f>
        <v>15621</v>
      </c>
    </row>
    <row r="59" spans="1:36" x14ac:dyDescent="0.25">
      <c r="A59" s="1">
        <v>44374</v>
      </c>
      <c r="B59" s="3">
        <v>178</v>
      </c>
      <c r="C59" s="9">
        <f>IF(NewDistributions!C59="",ISBLANK(value),NewDistributions!C59+C58)</f>
        <v>1805.7848826591737</v>
      </c>
      <c r="D59" s="9">
        <f>IF(NewDistributions!D59="",ISBLANK(value),NewDistributions!D59+D58)</f>
        <v>26727.902850132152</v>
      </c>
      <c r="E59" s="9">
        <f>IF(NewDistributions!E59="",ISBLANK(value),NewDistributions!E59+E58)</f>
        <v>16842</v>
      </c>
      <c r="F59" s="9">
        <f>IF(NewDistributions!F59="",ISBLANK(value),NewDistributions!F59+F58)</f>
        <v>10083</v>
      </c>
      <c r="G59" s="9">
        <f>IF(NewDistributions!G59="",ISBLANK(value),NewDistributions!G59+G58)</f>
        <v>9418</v>
      </c>
      <c r="H59" s="9">
        <f>IF(NewDistributions!H59="",ISBLANK(value),NewDistributions!H59+H58)</f>
        <v>19512.22999133807</v>
      </c>
      <c r="I59" s="9">
        <f>IF(NewDistributions!I59="",ISBLANK(value),NewDistributions!I59+I58)</f>
        <v>11046.647099970185</v>
      </c>
      <c r="J59" s="9">
        <f>IF(NewDistributions!J59="",ISBLANK(value),NewDistributions!J59+J58)</f>
        <v>12806</v>
      </c>
      <c r="K59" s="9">
        <f>IF(NewDistributions!K59="",ISBLANK(value),NewDistributions!K59+K58)</f>
        <v>12573</v>
      </c>
      <c r="L59" s="9">
        <f>IF(NewDistributions!L59="",ISBLANK(value),NewDistributions!L59+L58)</f>
        <v>10387</v>
      </c>
      <c r="M59" s="9">
        <f>IF(NewDistributions!M59="",ISBLANK(value),NewDistributions!M59+M58)</f>
        <v>7387</v>
      </c>
      <c r="N59" s="9">
        <f>IF(NewDistributions!N59="",ISBLANK(value),NewDistributions!N59+N58)</f>
        <v>8219</v>
      </c>
      <c r="O59" s="9">
        <f>IF(NewDistributions!O59="",ISBLANK(value),NewDistributions!O59+O58)</f>
        <v>10566</v>
      </c>
      <c r="P59" s="9">
        <f>IF(NewDistributions!P59="",ISBLANK(value),NewDistributions!P59+P58)</f>
        <v>15297</v>
      </c>
      <c r="Q59" s="9">
        <f>IF(NewDistributions!Q59="",ISBLANK(value),NewDistributions!Q59+Q58)</f>
        <v>17288</v>
      </c>
      <c r="R59" s="9">
        <f>IF(NewDistributions!R59="",ISBLANK(value),NewDistributions!R59+R58)</f>
        <v>17079</v>
      </c>
      <c r="S59" s="9">
        <f>IF(NewDistributions!S59="",ISBLANK(value),NewDistributions!S59+S58)</f>
        <v>11128</v>
      </c>
      <c r="T59" s="9">
        <f>IF(NewDistributions!T59="",ISBLANK(value),NewDistributions!T59+T58)</f>
        <v>32143</v>
      </c>
      <c r="U59" s="9">
        <f>IF(NewDistributions!U59="",ISBLANK(value),NewDistributions!U59+U58)</f>
        <v>9392</v>
      </c>
      <c r="V59" s="9">
        <f>IF(NewDistributions!V59="",ISBLANK(value),NewDistributions!V59+V58)</f>
        <v>6639</v>
      </c>
      <c r="W59" s="9">
        <f>IF(NewDistributions!W59="",ISBLANK(value),NewDistributions!W59+W58)</f>
        <v>2771</v>
      </c>
      <c r="X59" s="9">
        <f>IF(NewDistributions!X59="",ISBLANK(value),NewDistributions!X59+X58)</f>
        <v>23087</v>
      </c>
      <c r="Y59" s="9">
        <f>IF(NewDistributions!Y59="",ISBLANK(value),NewDistributions!Y59+Y58)</f>
        <v>17084</v>
      </c>
      <c r="Z59" s="9">
        <f>IF(NewDistributions!Z59="",ISBLANK(value),NewDistributions!Z59+Z58)</f>
        <v>15140</v>
      </c>
      <c r="AA59" s="9">
        <f>IF(NewDistributions!AA59="",ISBLANK(value),NewDistributions!AA59+AA58)</f>
        <v>10590.507180391121</v>
      </c>
      <c r="AB59" s="9">
        <f>IF(NewDistributions!AB59="",ISBLANK(value),NewDistributions!AB59+AB58)</f>
        <v>41860.428330717667</v>
      </c>
      <c r="AC59" s="9">
        <f>IF(NewDistributions!AC59="",ISBLANK(value),NewDistributions!AC59+AC58)</f>
        <v>17632</v>
      </c>
      <c r="AD59" s="9">
        <f>IF(NewDistributions!AD59="",ISBLANK(value),NewDistributions!AD59+AD58)</f>
        <v>7050</v>
      </c>
      <c r="AE59" s="9">
        <f>IF(NewDistributions!AE59="",ISBLANK(value),NewDistributions!AE59+AE58)</f>
        <v>7617</v>
      </c>
      <c r="AF59" s="9">
        <f>IF(NewDistributions!AF59="",ISBLANK(value),NewDistributions!AF59+AF58)</f>
        <v>36875</v>
      </c>
      <c r="AG59" s="9">
        <f>IF(NewDistributions!AG59="",ISBLANK(value),NewDistributions!AG59+AG58)</f>
        <v>1678.3107357748847</v>
      </c>
      <c r="AH59" s="9">
        <f>IF(NewDistributions!AH59="",ISBLANK(value),NewDistributions!AH59+AH58)</f>
        <v>8392</v>
      </c>
      <c r="AI59" s="9">
        <f>IF(NewDistributions!AI59="",ISBLANK(value),NewDistributions!AI59+AI58)</f>
        <v>8392.1406658594933</v>
      </c>
      <c r="AJ59" s="9">
        <f>IF(NewDistributions!AJ59="",ISBLANK(value),NewDistributions!AJ59+AJ58)</f>
        <v>16316</v>
      </c>
    </row>
    <row r="60" spans="1:36" x14ac:dyDescent="0.25">
      <c r="A60" s="1">
        <v>44375</v>
      </c>
      <c r="B60" s="3">
        <v>179</v>
      </c>
      <c r="C60" s="9">
        <f>IF(NewDistributions!C60="",ISBLANK(value),NewDistributions!C60+C59)</f>
        <v>2949.7848826591735</v>
      </c>
      <c r="D60" s="9">
        <f>IF(NewDistributions!D60="",ISBLANK(value),NewDistributions!D60+D59)</f>
        <v>32545.902850132152</v>
      </c>
      <c r="E60" s="9">
        <f>IF(NewDistributions!E60="",ISBLANK(value),NewDistributions!E60+E59)</f>
        <v>18391</v>
      </c>
      <c r="F60" s="9">
        <f>IF(NewDistributions!F60="",ISBLANK(value),NewDistributions!F60+F59)</f>
        <v>12239</v>
      </c>
      <c r="G60" s="9">
        <f>IF(NewDistributions!G60="",ISBLANK(value),NewDistributions!G60+G59)</f>
        <v>14709</v>
      </c>
      <c r="H60" s="9">
        <f>IF(NewDistributions!H60="",ISBLANK(value),NewDistributions!H60+H59)</f>
        <v>20001.22999133807</v>
      </c>
      <c r="I60" s="9">
        <f>IF(NewDistributions!I60="",ISBLANK(value),NewDistributions!I60+I59)</f>
        <v>11576.647099970185</v>
      </c>
      <c r="J60" s="9">
        <f>IF(NewDistributions!J60="",ISBLANK(value),NewDistributions!J60+J59)</f>
        <v>14517</v>
      </c>
      <c r="K60" s="9">
        <f>IF(NewDistributions!K60="",ISBLANK(value),NewDistributions!K60+K59)</f>
        <v>15639</v>
      </c>
      <c r="L60" s="9">
        <f>IF(NewDistributions!L60="",ISBLANK(value),NewDistributions!L60+L59)</f>
        <v>11144</v>
      </c>
      <c r="M60" s="9">
        <f>IF(NewDistributions!M60="",ISBLANK(value),NewDistributions!M60+M59)</f>
        <v>7389</v>
      </c>
      <c r="N60" s="9">
        <f>IF(NewDistributions!N60="",ISBLANK(value),NewDistributions!N60+N59)</f>
        <v>9489</v>
      </c>
      <c r="O60" s="9">
        <f>IF(NewDistributions!O60="",ISBLANK(value),NewDistributions!O60+O59)</f>
        <v>11426</v>
      </c>
      <c r="P60" s="9">
        <f>IF(NewDistributions!P60="",ISBLANK(value),NewDistributions!P60+P59)</f>
        <v>15478</v>
      </c>
      <c r="Q60" s="9">
        <f>IF(NewDistributions!Q60="",ISBLANK(value),NewDistributions!Q60+Q59)</f>
        <v>20051</v>
      </c>
      <c r="R60" s="9">
        <f>IF(NewDistributions!R60="",ISBLANK(value),NewDistributions!R60+R59)</f>
        <v>18290</v>
      </c>
      <c r="S60" s="9">
        <f>IF(NewDistributions!S60="",ISBLANK(value),NewDistributions!S60+S59)</f>
        <v>12104</v>
      </c>
      <c r="T60" s="9">
        <f>IF(NewDistributions!T60="",ISBLANK(value),NewDistributions!T60+T59)</f>
        <v>32698</v>
      </c>
      <c r="U60" s="9">
        <f>IF(NewDistributions!U60="",ISBLANK(value),NewDistributions!U60+U59)</f>
        <v>10485</v>
      </c>
      <c r="V60" s="9">
        <f>IF(NewDistributions!V60="",ISBLANK(value),NewDistributions!V60+V59)</f>
        <v>6837</v>
      </c>
      <c r="W60" s="9">
        <f>IF(NewDistributions!W60="",ISBLANK(value),NewDistributions!W60+W59)</f>
        <v>3813</v>
      </c>
      <c r="X60" s="9">
        <f>IF(NewDistributions!X60="",ISBLANK(value),NewDistributions!X60+X59)</f>
        <v>24758</v>
      </c>
      <c r="Y60" s="9">
        <f>IF(NewDistributions!Y60="",ISBLANK(value),NewDistributions!Y60+Y59)</f>
        <v>21079</v>
      </c>
      <c r="Z60" s="9">
        <f>IF(NewDistributions!Z60="",ISBLANK(value),NewDistributions!Z60+Z59)</f>
        <v>17433</v>
      </c>
      <c r="AA60" s="9">
        <f>IF(NewDistributions!AA60="",ISBLANK(value),NewDistributions!AA60+AA59)</f>
        <v>13688.507180391121</v>
      </c>
      <c r="AB60" s="9">
        <f>IF(NewDistributions!AB60="",ISBLANK(value),NewDistributions!AB60+AB59)</f>
        <v>47787.428330717667</v>
      </c>
      <c r="AC60" s="9">
        <f>IF(NewDistributions!AC60="",ISBLANK(value),NewDistributions!AC60+AC59)</f>
        <v>19325</v>
      </c>
      <c r="AD60" s="9">
        <f>IF(NewDistributions!AD60="",ISBLANK(value),NewDistributions!AD60+AD59)</f>
        <v>9983</v>
      </c>
      <c r="AE60" s="9">
        <f>IF(NewDistributions!AE60="",ISBLANK(value),NewDistributions!AE60+AE59)</f>
        <v>8091</v>
      </c>
      <c r="AF60" s="9">
        <f>IF(NewDistributions!AF60="",ISBLANK(value),NewDistributions!AF60+AF59)</f>
        <v>37649</v>
      </c>
      <c r="AG60" s="9">
        <f>IF(NewDistributions!AG60="",ISBLANK(value),NewDistributions!AG60+AG59)</f>
        <v>1986.3107357748847</v>
      </c>
      <c r="AH60" s="9">
        <f>IF(NewDistributions!AH60="",ISBLANK(value),NewDistributions!AH60+AH59)</f>
        <v>9385</v>
      </c>
      <c r="AI60" s="9">
        <f>IF(NewDistributions!AI60="",ISBLANK(value),NewDistributions!AI60+AI59)</f>
        <v>8435.1406658594933</v>
      </c>
      <c r="AJ60" s="9">
        <f>IF(NewDistributions!AJ60="",ISBLANK(value),NewDistributions!AJ60+AJ59)</f>
        <v>19356.979363446124</v>
      </c>
    </row>
    <row r="61" spans="1:36" x14ac:dyDescent="0.25">
      <c r="A61" s="1">
        <v>44376</v>
      </c>
      <c r="B61" s="3">
        <v>180</v>
      </c>
      <c r="C61" s="9">
        <f>IF(NewDistributions!C61="",ISBLANK(value),NewDistributions!C61+C60)</f>
        <v>11094.784882659173</v>
      </c>
      <c r="D61" s="9">
        <f>IF(NewDistributions!D61="",ISBLANK(value),NewDistributions!D61+D60)</f>
        <v>33799.902850132152</v>
      </c>
      <c r="E61" s="9">
        <f>IF(NewDistributions!E61="",ISBLANK(value),NewDistributions!E61+E60)</f>
        <v>19328</v>
      </c>
      <c r="F61" s="9">
        <f>IF(NewDistributions!F61="",ISBLANK(value),NewDistributions!F61+F60)</f>
        <v>15478</v>
      </c>
      <c r="G61" s="9">
        <f>IF(NewDistributions!G61="",ISBLANK(value),NewDistributions!G61+G60)</f>
        <v>18600</v>
      </c>
      <c r="H61" s="9">
        <f>IF(NewDistributions!H61="",ISBLANK(value),NewDistributions!H61+H60)</f>
        <v>20546.22999133807</v>
      </c>
      <c r="I61" s="9">
        <f>IF(NewDistributions!I61="",ISBLANK(value),NewDistributions!I61+I60)</f>
        <v>13738.647099970185</v>
      </c>
      <c r="J61" s="9">
        <f>IF(NewDistributions!J61="",ISBLANK(value),NewDistributions!J61+J60)</f>
        <v>15271</v>
      </c>
      <c r="K61" s="9">
        <f>IF(NewDistributions!K61="",ISBLANK(value),NewDistributions!K61+K60)</f>
        <v>16487</v>
      </c>
      <c r="L61" s="9">
        <f>IF(NewDistributions!L61="",ISBLANK(value),NewDistributions!L61+L60)</f>
        <v>13436</v>
      </c>
      <c r="M61" s="9">
        <f>IF(NewDistributions!M61="",ISBLANK(value),NewDistributions!M61+M60)</f>
        <v>8383</v>
      </c>
      <c r="N61" s="9">
        <f>IF(NewDistributions!N61="",ISBLANK(value),NewDistributions!N61+N60)</f>
        <v>10728</v>
      </c>
      <c r="O61" s="9">
        <f>IF(NewDistributions!O61="",ISBLANK(value),NewDistributions!O61+O60)</f>
        <v>11824</v>
      </c>
      <c r="P61" s="9">
        <f>IF(NewDistributions!P61="",ISBLANK(value),NewDistributions!P61+P60)</f>
        <v>15789</v>
      </c>
      <c r="Q61" s="9">
        <f>IF(NewDistributions!Q61="",ISBLANK(value),NewDistributions!Q61+Q60)</f>
        <v>20526</v>
      </c>
      <c r="R61" s="9">
        <f>IF(NewDistributions!R61="",ISBLANK(value),NewDistributions!R61+R60)</f>
        <v>22380</v>
      </c>
      <c r="S61" s="9">
        <f>IF(NewDistributions!S61="",ISBLANK(value),NewDistributions!S61+S60)</f>
        <v>12194</v>
      </c>
      <c r="T61" s="9">
        <f>IF(NewDistributions!T61="",ISBLANK(value),NewDistributions!T61+T60)</f>
        <v>33237</v>
      </c>
      <c r="U61" s="9">
        <f>IF(NewDistributions!U61="",ISBLANK(value),NewDistributions!U61+U60)</f>
        <v>11690</v>
      </c>
      <c r="V61" s="9">
        <f>IF(NewDistributions!V61="",ISBLANK(value),NewDistributions!V61+V60)</f>
        <v>7507</v>
      </c>
      <c r="W61" s="9">
        <f>IF(NewDistributions!W61="",ISBLANK(value),NewDistributions!W61+W60)</f>
        <v>5294</v>
      </c>
      <c r="X61" s="9">
        <f>IF(NewDistributions!X61="",ISBLANK(value),NewDistributions!X61+X60)</f>
        <v>26044</v>
      </c>
      <c r="Y61" s="9">
        <f>IF(NewDistributions!Y61="",ISBLANK(value),NewDistributions!Y61+Y60)</f>
        <v>22331</v>
      </c>
      <c r="Z61" s="9">
        <f>IF(NewDistributions!Z61="",ISBLANK(value),NewDistributions!Z61+Z60)</f>
        <v>17473</v>
      </c>
      <c r="AA61" s="9">
        <f>IF(NewDistributions!AA61="",ISBLANK(value),NewDistributions!AA61+AA60)</f>
        <v>13742.507180391121</v>
      </c>
      <c r="AB61" s="9">
        <f>IF(NewDistributions!AB61="",ISBLANK(value),NewDistributions!AB61+AB60)</f>
        <v>52692.428330717667</v>
      </c>
      <c r="AC61" s="9">
        <f>IF(NewDistributions!AC61="",ISBLANK(value),NewDistributions!AC61+AC60)</f>
        <v>21008</v>
      </c>
      <c r="AD61" s="9">
        <f>IF(NewDistributions!AD61="",ISBLANK(value),NewDistributions!AD61+AD60)</f>
        <v>11412</v>
      </c>
      <c r="AE61" s="9">
        <f>IF(NewDistributions!AE61="",ISBLANK(value),NewDistributions!AE61+AE60)</f>
        <v>8491</v>
      </c>
      <c r="AF61" s="9">
        <f>IF(NewDistributions!AF61="",ISBLANK(value),NewDistributions!AF61+AF60)</f>
        <v>37849</v>
      </c>
      <c r="AG61" s="9">
        <f>IF(NewDistributions!AG61="",ISBLANK(value),NewDistributions!AG61+AG60)</f>
        <v>2067.310735774885</v>
      </c>
      <c r="AH61" s="9">
        <f>IF(NewDistributions!AH61="",ISBLANK(value),NewDistributions!AH61+AH60)</f>
        <v>9849</v>
      </c>
      <c r="AI61" s="9">
        <f>IF(NewDistributions!AI61="",ISBLANK(value),NewDistributions!AI61+AI60)</f>
        <v>10549.140665859493</v>
      </c>
      <c r="AJ61" s="9">
        <f>IF(NewDistributions!AJ61="",ISBLANK(value),NewDistributions!AJ61+AJ60)</f>
        <v>19442.979363446124</v>
      </c>
    </row>
    <row r="62" spans="1:36" x14ac:dyDescent="0.25">
      <c r="A62" s="1">
        <v>44377</v>
      </c>
      <c r="B62" s="3">
        <v>181</v>
      </c>
      <c r="C62" s="9">
        <f>IF(NewDistributions!C62="",ISBLANK(value),NewDistributions!C62+C61)</f>
        <v>12869.784882659173</v>
      </c>
      <c r="D62" s="9">
        <f>IF(NewDistributions!D62="",ISBLANK(value),NewDistributions!D62+D61)</f>
        <v>34919.902850132152</v>
      </c>
      <c r="E62" s="9">
        <f>IF(NewDistributions!E62="",ISBLANK(value),NewDistributions!E62+E61)</f>
        <v>20814</v>
      </c>
      <c r="F62" s="9">
        <f>IF(NewDistributions!F62="",ISBLANK(value),NewDistributions!F62+F61)</f>
        <v>20231</v>
      </c>
      <c r="G62" s="9">
        <f>IF(NewDistributions!G62="",ISBLANK(value),NewDistributions!G62+G61)</f>
        <v>20907</v>
      </c>
      <c r="H62" s="9">
        <f>IF(NewDistributions!H62="",ISBLANK(value),NewDistributions!H62+H61)</f>
        <v>23267.22999133807</v>
      </c>
      <c r="I62" s="9">
        <f>IF(NewDistributions!I62="",ISBLANK(value),NewDistributions!I62+I61)</f>
        <v>17296.647099970185</v>
      </c>
      <c r="J62" s="9">
        <f>IF(NewDistributions!J62="",ISBLANK(value),NewDistributions!J62+J61)</f>
        <v>15278</v>
      </c>
      <c r="K62" s="9">
        <f>IF(NewDistributions!K62="",ISBLANK(value),NewDistributions!K62+K61)</f>
        <v>16705</v>
      </c>
      <c r="L62" s="9">
        <f>IF(NewDistributions!L62="",ISBLANK(value),NewDistributions!L62+L61)</f>
        <v>14277</v>
      </c>
      <c r="M62" s="9">
        <f>IF(NewDistributions!M62="",ISBLANK(value),NewDistributions!M62+M61)</f>
        <v>9445</v>
      </c>
      <c r="N62" s="9">
        <f>IF(NewDistributions!N62="",ISBLANK(value),NewDistributions!N62+N61)</f>
        <v>12469</v>
      </c>
      <c r="O62" s="9">
        <f>IF(NewDistributions!O62="",ISBLANK(value),NewDistributions!O62+O61)</f>
        <v>12925</v>
      </c>
      <c r="P62" s="9">
        <f>IF(NewDistributions!P62="",ISBLANK(value),NewDistributions!P62+P61)</f>
        <v>17707</v>
      </c>
      <c r="Q62" s="9">
        <f>IF(NewDistributions!Q62="",ISBLANK(value),NewDistributions!Q62+Q61)</f>
        <v>22931</v>
      </c>
      <c r="R62" s="9">
        <f>IF(NewDistributions!R62="",ISBLANK(value),NewDistributions!R62+R61)</f>
        <v>26052</v>
      </c>
      <c r="S62" s="9">
        <f>IF(NewDistributions!S62="",ISBLANK(value),NewDistributions!S62+S61)</f>
        <v>12194</v>
      </c>
      <c r="T62" s="9">
        <f>IF(NewDistributions!T62="",ISBLANK(value),NewDistributions!T62+T61)</f>
        <v>33765</v>
      </c>
      <c r="U62" s="9">
        <f>IF(NewDistributions!U62="",ISBLANK(value),NewDistributions!U62+U61)</f>
        <v>12776</v>
      </c>
      <c r="V62" s="9">
        <f>IF(NewDistributions!V62="",ISBLANK(value),NewDistributions!V62+V61)</f>
        <v>8807</v>
      </c>
      <c r="W62" s="9">
        <f>IF(NewDistributions!W62="",ISBLANK(value),NewDistributions!W62+W61)</f>
        <v>6143</v>
      </c>
      <c r="X62" s="9">
        <f>IF(NewDistributions!X62="",ISBLANK(value),NewDistributions!X62+X61)</f>
        <v>28750</v>
      </c>
      <c r="Y62" s="9">
        <f>IF(NewDistributions!Y62="",ISBLANK(value),NewDistributions!Y62+Y61)</f>
        <v>22337</v>
      </c>
      <c r="Z62" s="9">
        <f>IF(NewDistributions!Z62="",ISBLANK(value),NewDistributions!Z62+Z61)</f>
        <v>22350</v>
      </c>
      <c r="AA62" s="9">
        <f>IF(NewDistributions!AA62="",ISBLANK(value),NewDistributions!AA62+AA61)</f>
        <v>14825.507180391121</v>
      </c>
      <c r="AB62" s="9">
        <f>IF(NewDistributions!AB62="",ISBLANK(value),NewDistributions!AB62+AB61)</f>
        <v>54808.428330717667</v>
      </c>
      <c r="AC62" s="9">
        <f>IF(NewDistributions!AC62="",ISBLANK(value),NewDistributions!AC62+AC61)</f>
        <v>21670</v>
      </c>
      <c r="AD62" s="9">
        <f>IF(NewDistributions!AD62="",ISBLANK(value),NewDistributions!AD62+AD61)</f>
        <v>11562</v>
      </c>
      <c r="AE62" s="9">
        <f>IF(NewDistributions!AE62="",ISBLANK(value),NewDistributions!AE62+AE61)</f>
        <v>8552</v>
      </c>
      <c r="AF62" s="9">
        <f>IF(NewDistributions!AF62="",ISBLANK(value),NewDistributions!AF62+AF61)</f>
        <v>38193</v>
      </c>
      <c r="AG62" s="9">
        <f>IF(NewDistributions!AG62="",ISBLANK(value),NewDistributions!AG62+AG61)</f>
        <v>2134.310735774885</v>
      </c>
      <c r="AH62" s="9">
        <f>IF(NewDistributions!AH62="",ISBLANK(value),NewDistributions!AH62+AH61)</f>
        <v>11400</v>
      </c>
      <c r="AI62" s="9">
        <f>IF(NewDistributions!AI62="",ISBLANK(value),NewDistributions!AI62+AI61)</f>
        <v>11452.140665859493</v>
      </c>
      <c r="AJ62" s="9">
        <f>IF(NewDistributions!AJ62="",ISBLANK(value),NewDistributions!AJ62+AJ61)</f>
        <v>21299.979363446124</v>
      </c>
    </row>
    <row r="63" spans="1:36" x14ac:dyDescent="0.25">
      <c r="A63" s="1">
        <v>44378</v>
      </c>
      <c r="B63" s="3">
        <v>182</v>
      </c>
      <c r="C63" s="9">
        <f>IF(NewDistributions!C63="",ISBLANK(value),NewDistributions!C63+C62)</f>
        <v>13473.784882659173</v>
      </c>
      <c r="D63" s="9">
        <f>IF(NewDistributions!D63="",ISBLANK(value),NewDistributions!D63+D62)</f>
        <v>36312.902850132152</v>
      </c>
      <c r="E63" s="9">
        <f>IF(NewDistributions!E63="",ISBLANK(value),NewDistributions!E63+E62)</f>
        <v>21004</v>
      </c>
      <c r="F63" s="9">
        <f>IF(NewDistributions!F63="",ISBLANK(value),NewDistributions!F63+F62)</f>
        <v>22974</v>
      </c>
      <c r="G63" s="9">
        <f>IF(NewDistributions!G63="",ISBLANK(value),NewDistributions!G63+G62)</f>
        <v>21809</v>
      </c>
      <c r="H63" s="9">
        <f>IF(NewDistributions!H63="",ISBLANK(value),NewDistributions!H63+H62)</f>
        <v>24089.22999133807</v>
      </c>
      <c r="I63" s="9">
        <f>IF(NewDistributions!I63="",ISBLANK(value),NewDistributions!I63+I62)</f>
        <v>17570.647099970185</v>
      </c>
      <c r="J63" s="9">
        <f>IF(NewDistributions!J63="",ISBLANK(value),NewDistributions!J63+J62)</f>
        <v>16348</v>
      </c>
      <c r="K63" s="9">
        <f>IF(NewDistributions!K63="",ISBLANK(value),NewDistributions!K63+K62)</f>
        <v>17819</v>
      </c>
      <c r="L63" s="9">
        <f>IF(NewDistributions!L63="",ISBLANK(value),NewDistributions!L63+L62)</f>
        <v>14487</v>
      </c>
      <c r="M63" s="9">
        <f>IF(NewDistributions!M63="",ISBLANK(value),NewDistributions!M63+M62)</f>
        <v>9965</v>
      </c>
      <c r="N63" s="9">
        <f>IF(NewDistributions!N63="",ISBLANK(value),NewDistributions!N63+N62)</f>
        <v>14448</v>
      </c>
      <c r="O63" s="9">
        <f>IF(NewDistributions!O63="",ISBLANK(value),NewDistributions!O63+O62)</f>
        <v>15304</v>
      </c>
      <c r="P63" s="9">
        <f>IF(NewDistributions!P63="",ISBLANK(value),NewDistributions!P63+P62)</f>
        <v>19160</v>
      </c>
      <c r="Q63" s="9">
        <f>IF(NewDistributions!Q63="",ISBLANK(value),NewDistributions!Q63+Q62)</f>
        <v>24139</v>
      </c>
      <c r="R63" s="9">
        <f>IF(NewDistributions!R63="",ISBLANK(value),NewDistributions!R63+R62)</f>
        <v>27539</v>
      </c>
      <c r="S63" s="9">
        <f>IF(NewDistributions!S63="",ISBLANK(value),NewDistributions!S63+S62)</f>
        <v>13076</v>
      </c>
      <c r="T63" s="9">
        <f>IF(NewDistributions!T63="",ISBLANK(value),NewDistributions!T63+T62)</f>
        <v>34444</v>
      </c>
      <c r="U63" s="9">
        <f>IF(NewDistributions!U63="",ISBLANK(value),NewDistributions!U63+U62)</f>
        <v>16047</v>
      </c>
      <c r="V63" s="9">
        <f>IF(NewDistributions!V63="",ISBLANK(value),NewDistributions!V63+V62)</f>
        <v>9883</v>
      </c>
      <c r="W63" s="9">
        <f>IF(NewDistributions!W63="",ISBLANK(value),NewDistributions!W63+W62)</f>
        <v>6196</v>
      </c>
      <c r="X63" s="9">
        <f>IF(NewDistributions!X63="",ISBLANK(value),NewDistributions!X63+X62)</f>
        <v>29222</v>
      </c>
      <c r="Y63" s="9">
        <f>IF(NewDistributions!Y63="",ISBLANK(value),NewDistributions!Y63+Y62)</f>
        <v>22771</v>
      </c>
      <c r="Z63" s="9">
        <f>IF(NewDistributions!Z63="",ISBLANK(value),NewDistributions!Z63+Z62)</f>
        <v>25755</v>
      </c>
      <c r="AA63" s="9">
        <f>IF(NewDistributions!AA63="",ISBLANK(value),NewDistributions!AA63+AA62)</f>
        <v>15295.507180391121</v>
      </c>
      <c r="AB63" s="9">
        <f>IF(NewDistributions!AB63="",ISBLANK(value),NewDistributions!AB63+AB62)</f>
        <v>56677.428330717667</v>
      </c>
      <c r="AC63" s="9">
        <f>IF(NewDistributions!AC63="",ISBLANK(value),NewDistributions!AC63+AC62)</f>
        <v>24245</v>
      </c>
      <c r="AD63" s="9">
        <f>IF(NewDistributions!AD63="",ISBLANK(value),NewDistributions!AD63+AD62)</f>
        <v>12583</v>
      </c>
      <c r="AE63" s="9">
        <f>IF(NewDistributions!AE63="",ISBLANK(value),NewDistributions!AE63+AE62)</f>
        <v>11163</v>
      </c>
      <c r="AF63" s="9">
        <f>IF(NewDistributions!AF63="",ISBLANK(value),NewDistributions!AF63+AF62)</f>
        <v>38454</v>
      </c>
      <c r="AG63" s="9">
        <f>IF(NewDistributions!AG63="",ISBLANK(value),NewDistributions!AG63+AG62)</f>
        <v>2311.310735774885</v>
      </c>
      <c r="AH63" s="9">
        <f>IF(NewDistributions!AH63="",ISBLANK(value),NewDistributions!AH63+AH62)</f>
        <v>12588</v>
      </c>
      <c r="AI63" s="9">
        <f>IF(NewDistributions!AI63="",ISBLANK(value),NewDistributions!AI63+AI62)</f>
        <v>15109.140665859493</v>
      </c>
      <c r="AJ63" s="9">
        <f>IF(NewDistributions!AJ63="",ISBLANK(value),NewDistributions!AJ63+AJ62)</f>
        <v>24705.979363446124</v>
      </c>
    </row>
    <row r="64" spans="1:36" x14ac:dyDescent="0.25">
      <c r="A64" s="1">
        <v>44379</v>
      </c>
      <c r="B64" s="3">
        <v>183</v>
      </c>
      <c r="C64" s="9">
        <f>IF(NewDistributions!C64="",ISBLANK(value),NewDistributions!C64+C63)</f>
        <v>16228.784882659173</v>
      </c>
      <c r="D64" s="9">
        <f>IF(NewDistributions!D64="",ISBLANK(value),NewDistributions!D64+D63)</f>
        <v>37761.902850132152</v>
      </c>
      <c r="E64" s="9">
        <f>IF(NewDistributions!E64="",ISBLANK(value),NewDistributions!E64+E63)</f>
        <v>22104</v>
      </c>
      <c r="F64" s="9">
        <f>IF(NewDistributions!F64="",ISBLANK(value),NewDistributions!F64+F63)</f>
        <v>25681</v>
      </c>
      <c r="G64" s="9">
        <f>IF(NewDistributions!G64="",ISBLANK(value),NewDistributions!G64+G63)</f>
        <v>21979</v>
      </c>
      <c r="H64" s="9">
        <f>IF(NewDistributions!H64="",ISBLANK(value),NewDistributions!H64+H63)</f>
        <v>24307.22999133807</v>
      </c>
      <c r="I64" s="9">
        <f>IF(NewDistributions!I64="",ISBLANK(value),NewDistributions!I64+I63)</f>
        <v>19121.647099970185</v>
      </c>
      <c r="J64" s="9">
        <f>IF(NewDistributions!J64="",ISBLANK(value),NewDistributions!J64+J63)</f>
        <v>16771</v>
      </c>
      <c r="K64" s="9">
        <f>IF(NewDistributions!K64="",ISBLANK(value),NewDistributions!K64+K63)</f>
        <v>19876</v>
      </c>
      <c r="L64" s="9">
        <f>IF(NewDistributions!L64="",ISBLANK(value),NewDistributions!L64+L63)</f>
        <v>14537</v>
      </c>
      <c r="M64" s="9">
        <f>IF(NewDistributions!M64="",ISBLANK(value),NewDistributions!M64+M63)</f>
        <v>10567</v>
      </c>
      <c r="N64" s="9">
        <f>IF(NewDistributions!N64="",ISBLANK(value),NewDistributions!N64+N63)</f>
        <v>14960</v>
      </c>
      <c r="O64" s="9">
        <f>IF(NewDistributions!O64="",ISBLANK(value),NewDistributions!O64+O63)</f>
        <v>17564</v>
      </c>
      <c r="P64" s="9">
        <f>IF(NewDistributions!P64="",ISBLANK(value),NewDistributions!P64+P63)</f>
        <v>22321</v>
      </c>
      <c r="Q64" s="9">
        <f>IF(NewDistributions!Q64="",ISBLANK(value),NewDistributions!Q64+Q63)</f>
        <v>24861</v>
      </c>
      <c r="R64" s="9">
        <f>IF(NewDistributions!R64="",ISBLANK(value),NewDistributions!R64+R63)</f>
        <v>27690</v>
      </c>
      <c r="S64" s="9">
        <f>IF(NewDistributions!S64="",ISBLANK(value),NewDistributions!S64+S63)</f>
        <v>14746</v>
      </c>
      <c r="T64" s="9">
        <f>IF(NewDistributions!T64="",ISBLANK(value),NewDistributions!T64+T63)</f>
        <v>36849</v>
      </c>
      <c r="U64" s="9">
        <f>IF(NewDistributions!U64="",ISBLANK(value),NewDistributions!U64+U63)</f>
        <v>18114</v>
      </c>
      <c r="V64" s="9">
        <f>IF(NewDistributions!V64="",ISBLANK(value),NewDistributions!V64+V63)</f>
        <v>10654</v>
      </c>
      <c r="W64" s="9">
        <f>IF(NewDistributions!W64="",ISBLANK(value),NewDistributions!W64+W63)</f>
        <v>7462</v>
      </c>
      <c r="X64" s="9">
        <f>IF(NewDistributions!X64="",ISBLANK(value),NewDistributions!X64+X63)</f>
        <v>29953</v>
      </c>
      <c r="Y64" s="9">
        <f>IF(NewDistributions!Y64="",ISBLANK(value),NewDistributions!Y64+Y63)</f>
        <v>24320</v>
      </c>
      <c r="Z64" s="9">
        <f>IF(NewDistributions!Z64="",ISBLANK(value),NewDistributions!Z64+Z63)</f>
        <v>27830</v>
      </c>
      <c r="AA64" s="9">
        <f>IF(NewDistributions!AA64="",ISBLANK(value),NewDistributions!AA64+AA63)</f>
        <v>15371.507180391121</v>
      </c>
      <c r="AB64" s="9">
        <f>IF(NewDistributions!AB64="",ISBLANK(value),NewDistributions!AB64+AB63)</f>
        <v>58323.428330717667</v>
      </c>
      <c r="AC64" s="9">
        <f>IF(NewDistributions!AC64="",ISBLANK(value),NewDistributions!AC64+AC63)</f>
        <v>25811</v>
      </c>
      <c r="AD64" s="9">
        <f>IF(NewDistributions!AD64="",ISBLANK(value),NewDistributions!AD64+AD63)</f>
        <v>14725</v>
      </c>
      <c r="AE64" s="9">
        <f>IF(NewDistributions!AE64="",ISBLANK(value),NewDistributions!AE64+AE63)</f>
        <v>13980</v>
      </c>
      <c r="AF64" s="9">
        <f>IF(NewDistributions!AF64="",ISBLANK(value),NewDistributions!AF64+AF63)</f>
        <v>41843</v>
      </c>
      <c r="AG64" s="9">
        <f>IF(NewDistributions!AG64="",ISBLANK(value),NewDistributions!AG64+AG63)</f>
        <v>2897.310735774885</v>
      </c>
      <c r="AH64" s="9">
        <f>IF(NewDistributions!AH64="",ISBLANK(value),NewDistributions!AH64+AH63)</f>
        <v>12859</v>
      </c>
      <c r="AI64" s="9">
        <f>IF(NewDistributions!AI64="",ISBLANK(value),NewDistributions!AI64+AI63)</f>
        <v>17063.140665859493</v>
      </c>
      <c r="AJ64" s="9">
        <f>IF(NewDistributions!AJ64="",ISBLANK(value),NewDistributions!AJ64+AJ63)</f>
        <v>26229.979363446124</v>
      </c>
    </row>
    <row r="65" spans="1:36" x14ac:dyDescent="0.25">
      <c r="A65" s="1">
        <v>44380</v>
      </c>
      <c r="B65" s="3">
        <v>184</v>
      </c>
      <c r="C65" s="9">
        <f>IF(NewDistributions!C65="",ISBLANK(value),NewDistributions!C65+C64)</f>
        <v>17215.784882659173</v>
      </c>
      <c r="D65" s="9">
        <f>IF(NewDistributions!D65="",ISBLANK(value),NewDistributions!D65+D64)</f>
        <v>39672.902850132152</v>
      </c>
      <c r="E65" s="9">
        <f>IF(NewDistributions!E65="",ISBLANK(value),NewDistributions!E65+E64)</f>
        <v>25052</v>
      </c>
      <c r="F65" s="9">
        <f>IF(NewDistributions!F65="",ISBLANK(value),NewDistributions!F65+F64)</f>
        <v>31726</v>
      </c>
      <c r="G65" s="9">
        <f>IF(NewDistributions!G65="",ISBLANK(value),NewDistributions!G65+G64)</f>
        <v>22708</v>
      </c>
      <c r="H65" s="9">
        <f>IF(NewDistributions!H65="",ISBLANK(value),NewDistributions!H65+H64)</f>
        <v>25268.22999133807</v>
      </c>
      <c r="I65" s="9">
        <f>IF(NewDistributions!I65="",ISBLANK(value),NewDistributions!I65+I64)</f>
        <v>21639.647099970185</v>
      </c>
      <c r="J65" s="9">
        <f>IF(NewDistributions!J65="",ISBLANK(value),NewDistributions!J65+J64)</f>
        <v>17593</v>
      </c>
      <c r="K65" s="9">
        <f>IF(NewDistributions!K65="",ISBLANK(value),NewDistributions!K65+K64)</f>
        <v>22168</v>
      </c>
      <c r="L65" s="9">
        <f>IF(NewDistributions!L65="",ISBLANK(value),NewDistributions!L65+L64)</f>
        <v>15885</v>
      </c>
      <c r="M65" s="9">
        <f>IF(NewDistributions!M65="",ISBLANK(value),NewDistributions!M65+M64)</f>
        <v>12206</v>
      </c>
      <c r="N65" s="9">
        <f>IF(NewDistributions!N65="",ISBLANK(value),NewDistributions!N65+N64)</f>
        <v>17090</v>
      </c>
      <c r="O65" s="9">
        <f>IF(NewDistributions!O65="",ISBLANK(value),NewDistributions!O65+O64)</f>
        <v>19500</v>
      </c>
      <c r="P65" s="9">
        <f>IF(NewDistributions!P65="",ISBLANK(value),NewDistributions!P65+P64)</f>
        <v>22819</v>
      </c>
      <c r="Q65" s="9">
        <f>IF(NewDistributions!Q65="",ISBLANK(value),NewDistributions!Q65+Q64)</f>
        <v>26183</v>
      </c>
      <c r="R65" s="9">
        <f>IF(NewDistributions!R65="",ISBLANK(value),NewDistributions!R65+R64)</f>
        <v>30136</v>
      </c>
      <c r="S65" s="9">
        <f>IF(NewDistributions!S65="",ISBLANK(value),NewDistributions!S65+S64)</f>
        <v>16870</v>
      </c>
      <c r="T65" s="9">
        <f>IF(NewDistributions!T65="",ISBLANK(value),NewDistributions!T65+T64)</f>
        <v>38393</v>
      </c>
      <c r="U65" s="9">
        <f>IF(NewDistributions!U65="",ISBLANK(value),NewDistributions!U65+U64)</f>
        <v>20370</v>
      </c>
      <c r="V65" s="9">
        <f>IF(NewDistributions!V65="",ISBLANK(value),NewDistributions!V65+V64)</f>
        <v>10681</v>
      </c>
      <c r="W65" s="9">
        <f>IF(NewDistributions!W65="",ISBLANK(value),NewDistributions!W65+W64)</f>
        <v>9592</v>
      </c>
      <c r="X65" s="9">
        <f>IF(NewDistributions!X65="",ISBLANK(value),NewDistributions!X65+X64)</f>
        <v>31915</v>
      </c>
      <c r="Y65" s="9">
        <f>IF(NewDistributions!Y65="",ISBLANK(value),NewDistributions!Y65+Y64)</f>
        <v>24757</v>
      </c>
      <c r="Z65" s="9">
        <f>IF(NewDistributions!Z65="",ISBLANK(value),NewDistributions!Z65+Z64)</f>
        <v>30447</v>
      </c>
      <c r="AA65" s="9">
        <f>IF(NewDistributions!AA65="",ISBLANK(value),NewDistributions!AA65+AA64)</f>
        <v>15616.507180391121</v>
      </c>
      <c r="AB65" s="9">
        <f>IF(NewDistributions!AB65="",ISBLANK(value),NewDistributions!AB65+AB64)</f>
        <v>59866.428330717667</v>
      </c>
      <c r="AC65" s="9">
        <f>IF(NewDistributions!AC65="",ISBLANK(value),NewDistributions!AC65+AC64)</f>
        <v>26612</v>
      </c>
      <c r="AD65" s="9">
        <f>IF(NewDistributions!AD65="",ISBLANK(value),NewDistributions!AD65+AD64)</f>
        <v>17775</v>
      </c>
      <c r="AE65" s="9">
        <f>IF(NewDistributions!AE65="",ISBLANK(value),NewDistributions!AE65+AE64)</f>
        <v>16112</v>
      </c>
      <c r="AF65" s="9">
        <f>IF(NewDistributions!AF65="",ISBLANK(value),NewDistributions!AF65+AF64)</f>
        <v>43418</v>
      </c>
      <c r="AG65" s="9">
        <f>IF(NewDistributions!AG65="",ISBLANK(value),NewDistributions!AG65+AG64)</f>
        <v>3579.310735774885</v>
      </c>
      <c r="AH65" s="9">
        <f>IF(NewDistributions!AH65="",ISBLANK(value),NewDistributions!AH65+AH64)</f>
        <v>14067</v>
      </c>
      <c r="AI65" s="9">
        <f>IF(NewDistributions!AI65="",ISBLANK(value),NewDistributions!AI65+AI64)</f>
        <v>18750.140665859493</v>
      </c>
      <c r="AJ65" s="9">
        <f>IF(NewDistributions!AJ65="",ISBLANK(value),NewDistributions!AJ65+AJ64)</f>
        <v>28838.979363446124</v>
      </c>
    </row>
    <row r="66" spans="1:36" x14ac:dyDescent="0.25">
      <c r="A66" s="1">
        <v>44381</v>
      </c>
      <c r="B66" s="3">
        <v>185</v>
      </c>
      <c r="C66" s="9">
        <f>IF(NewDistributions!C66="",ISBLANK(value),NewDistributions!C66+C65)</f>
        <v>17309.784882659173</v>
      </c>
      <c r="D66" s="9">
        <f>IF(NewDistributions!D66="",ISBLANK(value),NewDistributions!D66+D65)</f>
        <v>43110.902850132152</v>
      </c>
      <c r="E66" s="9">
        <f>IF(NewDistributions!E66="",ISBLANK(value),NewDistributions!E66+E65)</f>
        <v>27885</v>
      </c>
      <c r="F66" s="9">
        <f>IF(NewDistributions!F66="",ISBLANK(value),NewDistributions!F66+F65)</f>
        <v>32116</v>
      </c>
      <c r="G66" s="9">
        <f>IF(NewDistributions!G66="",ISBLANK(value),NewDistributions!G66+G65)</f>
        <v>23066</v>
      </c>
      <c r="H66" s="9">
        <f>IF(NewDistributions!H66="",ISBLANK(value),NewDistributions!H66+H65)</f>
        <v>26001.22999133807</v>
      </c>
      <c r="I66" s="9">
        <f>IF(NewDistributions!I66="",ISBLANK(value),NewDistributions!I66+I65)</f>
        <v>22350.647099970185</v>
      </c>
      <c r="J66" s="9">
        <f>IF(NewDistributions!J66="",ISBLANK(value),NewDistributions!J66+J65)</f>
        <v>18357</v>
      </c>
      <c r="K66" s="9">
        <f>IF(NewDistributions!K66="",ISBLANK(value),NewDistributions!K66+K65)</f>
        <v>23029</v>
      </c>
      <c r="L66" s="9">
        <f>IF(NewDistributions!L66="",ISBLANK(value),NewDistributions!L66+L65)</f>
        <v>17033</v>
      </c>
      <c r="M66" s="9">
        <f>IF(NewDistributions!M66="",ISBLANK(value),NewDistributions!M66+M65)</f>
        <v>12419</v>
      </c>
      <c r="N66" s="9">
        <f>IF(NewDistributions!N66="",ISBLANK(value),NewDistributions!N66+N65)</f>
        <v>21358</v>
      </c>
      <c r="O66" s="9">
        <f>IF(NewDistributions!O66="",ISBLANK(value),NewDistributions!O66+O65)</f>
        <v>20283</v>
      </c>
      <c r="P66" s="9">
        <f>IF(NewDistributions!P66="",ISBLANK(value),NewDistributions!P66+P65)</f>
        <v>22866</v>
      </c>
      <c r="Q66" s="9">
        <f>IF(NewDistributions!Q66="",ISBLANK(value),NewDistributions!Q66+Q65)</f>
        <v>26540</v>
      </c>
      <c r="R66" s="9">
        <f>IF(NewDistributions!R66="",ISBLANK(value),NewDistributions!R66+R65)</f>
        <v>32855</v>
      </c>
      <c r="S66" s="9">
        <f>IF(NewDistributions!S66="",ISBLANK(value),NewDistributions!S66+S65)</f>
        <v>17638</v>
      </c>
      <c r="T66" s="9">
        <f>IF(NewDistributions!T66="",ISBLANK(value),NewDistributions!T66+T65)</f>
        <v>39909</v>
      </c>
      <c r="U66" s="9">
        <f>IF(NewDistributions!U66="",ISBLANK(value),NewDistributions!U66+U65)</f>
        <v>22287</v>
      </c>
      <c r="V66" s="9">
        <f>IF(NewDistributions!V66="",ISBLANK(value),NewDistributions!V66+V65)</f>
        <v>11640</v>
      </c>
      <c r="W66" s="9">
        <f>IF(NewDistributions!W66="",ISBLANK(value),NewDistributions!W66+W65)</f>
        <v>11765</v>
      </c>
      <c r="X66" s="9">
        <f>IF(NewDistributions!X66="",ISBLANK(value),NewDistributions!X66+X65)</f>
        <v>34383</v>
      </c>
      <c r="Y66" s="9">
        <f>IF(NewDistributions!Y66="",ISBLANK(value),NewDistributions!Y66+Y65)</f>
        <v>27783</v>
      </c>
      <c r="Z66" s="9">
        <f>IF(NewDistributions!Z66="",ISBLANK(value),NewDistributions!Z66+Z65)</f>
        <v>34414</v>
      </c>
      <c r="AA66" s="9">
        <f>IF(NewDistributions!AA66="",ISBLANK(value),NewDistributions!AA66+AA65)</f>
        <v>16995.50718039112</v>
      </c>
      <c r="AB66" s="9">
        <f>IF(NewDistributions!AB66="",ISBLANK(value),NewDistributions!AB66+AB65)</f>
        <v>66717.428330717667</v>
      </c>
      <c r="AC66" s="9">
        <f>IF(NewDistributions!AC66="",ISBLANK(value),NewDistributions!AC66+AC65)</f>
        <v>27082</v>
      </c>
      <c r="AD66" s="9">
        <f>IF(NewDistributions!AD66="",ISBLANK(value),NewDistributions!AD66+AD65)</f>
        <v>20359</v>
      </c>
      <c r="AE66" s="9">
        <f>IF(NewDistributions!AE66="",ISBLANK(value),NewDistributions!AE66+AE65)</f>
        <v>18029</v>
      </c>
      <c r="AF66" s="9">
        <f>IF(NewDistributions!AF66="",ISBLANK(value),NewDistributions!AF66+AF65)</f>
        <v>43482</v>
      </c>
      <c r="AG66" s="9">
        <f>IF(NewDistributions!AG66="",ISBLANK(value),NewDistributions!AG66+AG65)</f>
        <v>4851.310735774885</v>
      </c>
      <c r="AH66" s="9">
        <f>IF(NewDistributions!AH66="",ISBLANK(value),NewDistributions!AH66+AH65)</f>
        <v>16308</v>
      </c>
      <c r="AI66" s="9">
        <f>IF(NewDistributions!AI66="",ISBLANK(value),NewDistributions!AI66+AI65)</f>
        <v>20310.140665859493</v>
      </c>
      <c r="AJ66" s="9">
        <f>IF(NewDistributions!AJ66="",ISBLANK(value),NewDistributions!AJ66+AJ65)</f>
        <v>31621.979363446124</v>
      </c>
    </row>
    <row r="67" spans="1:36" x14ac:dyDescent="0.25">
      <c r="A67" s="1">
        <v>44382</v>
      </c>
      <c r="B67" s="3">
        <v>186</v>
      </c>
      <c r="C67" s="9">
        <f>IF(NewDistributions!C67="",ISBLANK(value),NewDistributions!C67+C66)</f>
        <v>17562.784882659173</v>
      </c>
      <c r="D67" s="9">
        <f>IF(NewDistributions!D67="",ISBLANK(value),NewDistributions!D67+D66)</f>
        <v>44484.902850132152</v>
      </c>
      <c r="E67" s="9">
        <f>IF(NewDistributions!E67="",ISBLANK(value),NewDistributions!E67+E66)</f>
        <v>27955</v>
      </c>
      <c r="F67" s="9">
        <f>IF(NewDistributions!F67="",ISBLANK(value),NewDistributions!F67+F66)</f>
        <v>32248</v>
      </c>
      <c r="G67" s="9">
        <f>IF(NewDistributions!G67="",ISBLANK(value),NewDistributions!G67+G66)</f>
        <v>23517</v>
      </c>
      <c r="H67" s="9">
        <f>IF(NewDistributions!H67="",ISBLANK(value),NewDistributions!H67+H66)</f>
        <v>26625.22999133807</v>
      </c>
      <c r="I67" s="9">
        <f>IF(NewDistributions!I67="",ISBLANK(value),NewDistributions!I67+I66)</f>
        <v>26988.647099970185</v>
      </c>
      <c r="J67" s="9">
        <f>IF(NewDistributions!J67="",ISBLANK(value),NewDistributions!J67+J66)</f>
        <v>19535</v>
      </c>
      <c r="K67" s="9">
        <f>IF(NewDistributions!K67="",ISBLANK(value),NewDistributions!K67+K66)</f>
        <v>24850</v>
      </c>
      <c r="L67" s="9">
        <f>IF(NewDistributions!L67="",ISBLANK(value),NewDistributions!L67+L66)</f>
        <v>18536</v>
      </c>
      <c r="M67" s="9">
        <f>IF(NewDistributions!M67="",ISBLANK(value),NewDistributions!M67+M66)</f>
        <v>12445</v>
      </c>
      <c r="N67" s="9">
        <f>IF(NewDistributions!N67="",ISBLANK(value),NewDistributions!N67+N66)</f>
        <v>23374</v>
      </c>
      <c r="O67" s="9">
        <f>IF(NewDistributions!O67="",ISBLANK(value),NewDistributions!O67+O66)</f>
        <v>20284</v>
      </c>
      <c r="P67" s="9">
        <f>IF(NewDistributions!P67="",ISBLANK(value),NewDistributions!P67+P66)</f>
        <v>23168</v>
      </c>
      <c r="Q67" s="9">
        <f>IF(NewDistributions!Q67="",ISBLANK(value),NewDistributions!Q67+Q66)</f>
        <v>27408</v>
      </c>
      <c r="R67" s="9">
        <f>IF(NewDistributions!R67="",ISBLANK(value),NewDistributions!R67+R66)</f>
        <v>35291</v>
      </c>
      <c r="S67" s="9">
        <f>IF(NewDistributions!S67="",ISBLANK(value),NewDistributions!S67+S66)</f>
        <v>18543</v>
      </c>
      <c r="T67" s="9">
        <f>IF(NewDistributions!T67="",ISBLANK(value),NewDistributions!T67+T66)</f>
        <v>40305</v>
      </c>
      <c r="U67" s="9">
        <f>IF(NewDistributions!U67="",ISBLANK(value),NewDistributions!U67+U66)</f>
        <v>22709</v>
      </c>
      <c r="V67" s="9">
        <f>IF(NewDistributions!V67="",ISBLANK(value),NewDistributions!V67+V66)</f>
        <v>12484</v>
      </c>
      <c r="W67" s="9">
        <f>IF(NewDistributions!W67="",ISBLANK(value),NewDistributions!W67+W66)</f>
        <v>12797</v>
      </c>
      <c r="X67" s="9">
        <f>IF(NewDistributions!X67="",ISBLANK(value),NewDistributions!X67+X66)</f>
        <v>37211</v>
      </c>
      <c r="Y67" s="9">
        <f>IF(NewDistributions!Y67="",ISBLANK(value),NewDistributions!Y67+Y66)</f>
        <v>29639</v>
      </c>
      <c r="Z67" s="9">
        <f>IF(NewDistributions!Z67="",ISBLANK(value),NewDistributions!Z67+Z66)</f>
        <v>34491</v>
      </c>
      <c r="AA67" s="9">
        <f>IF(NewDistributions!AA67="",ISBLANK(value),NewDistributions!AA67+AA66)</f>
        <v>18173.50718039112</v>
      </c>
      <c r="AB67" s="9">
        <f>IF(NewDistributions!AB67="",ISBLANK(value),NewDistributions!AB67+AB66)</f>
        <v>69153.428330717667</v>
      </c>
      <c r="AC67" s="9">
        <f>IF(NewDistributions!AC67="",ISBLANK(value),NewDistributions!AC67+AC66)</f>
        <v>33444</v>
      </c>
      <c r="AD67" s="9">
        <f>IF(NewDistributions!AD67="",ISBLANK(value),NewDistributions!AD67+AD66)</f>
        <v>24492</v>
      </c>
      <c r="AE67" s="9">
        <f>IF(NewDistributions!AE67="",ISBLANK(value),NewDistributions!AE67+AE66)</f>
        <v>20168</v>
      </c>
      <c r="AF67" s="9">
        <f>IF(NewDistributions!AF67="",ISBLANK(value),NewDistributions!AF67+AF66)</f>
        <v>43740</v>
      </c>
      <c r="AG67" s="9">
        <f>IF(NewDistributions!AG67="",ISBLANK(value),NewDistributions!AG67+AG66)</f>
        <v>4924.310735774885</v>
      </c>
      <c r="AH67" s="9">
        <f>IF(NewDistributions!AH67="",ISBLANK(value),NewDistributions!AH67+AH66)</f>
        <v>18062</v>
      </c>
      <c r="AI67" s="9">
        <f>IF(NewDistributions!AI67="",ISBLANK(value),NewDistributions!AI67+AI66)</f>
        <v>20355.140665859493</v>
      </c>
      <c r="AJ67" s="9">
        <f>IF(NewDistributions!AJ67="",ISBLANK(value),NewDistributions!AJ67+AJ66)</f>
        <v>36066.979363446124</v>
      </c>
    </row>
    <row r="68" spans="1:36" x14ac:dyDescent="0.25">
      <c r="A68" s="1">
        <v>44383</v>
      </c>
      <c r="B68" s="3">
        <v>187</v>
      </c>
      <c r="C68" s="9">
        <f>IF(NewDistributions!C68="",ISBLANK(value),NewDistributions!C68+C67)</f>
        <v>18052.784882659173</v>
      </c>
      <c r="D68" s="9">
        <f>IF(NewDistributions!D68="",ISBLANK(value),NewDistributions!D68+D67)</f>
        <v>44560.902850132152</v>
      </c>
      <c r="E68" s="9">
        <f>IF(NewDistributions!E68="",ISBLANK(value),NewDistributions!E68+E67)</f>
        <v>27965</v>
      </c>
      <c r="F68" s="9">
        <f>IF(NewDistributions!F68="",ISBLANK(value),NewDistributions!F68+F67)</f>
        <v>33419</v>
      </c>
      <c r="G68" s="9">
        <f>IF(NewDistributions!G68="",ISBLANK(value),NewDistributions!G68+G67)</f>
        <v>23881</v>
      </c>
      <c r="H68" s="9">
        <f>IF(NewDistributions!H68="",ISBLANK(value),NewDistributions!H68+H67)</f>
        <v>28554.22999133807</v>
      </c>
      <c r="I68" s="9">
        <f>IF(NewDistributions!I68="",ISBLANK(value),NewDistributions!I68+I67)</f>
        <v>27633.647099970185</v>
      </c>
      <c r="J68" s="9">
        <f>IF(NewDistributions!J68="",ISBLANK(value),NewDistributions!J68+J67)</f>
        <v>20326</v>
      </c>
      <c r="K68" s="9">
        <f>IF(NewDistributions!K68="",ISBLANK(value),NewDistributions!K68+K67)</f>
        <v>26371</v>
      </c>
      <c r="L68" s="9">
        <f>IF(NewDistributions!L68="",ISBLANK(value),NewDistributions!L68+L67)</f>
        <v>18991</v>
      </c>
      <c r="M68" s="9">
        <f>IF(NewDistributions!M68="",ISBLANK(value),NewDistributions!M68+M67)</f>
        <v>16160</v>
      </c>
      <c r="N68" s="9">
        <f>IF(NewDistributions!N68="",ISBLANK(value),NewDistributions!N68+N67)</f>
        <v>24093</v>
      </c>
      <c r="O68" s="9">
        <f>IF(NewDistributions!O68="",ISBLANK(value),NewDistributions!O68+O67)</f>
        <v>20740</v>
      </c>
      <c r="P68" s="9">
        <f>IF(NewDistributions!P68="",ISBLANK(value),NewDistributions!P68+P67)</f>
        <v>24547</v>
      </c>
      <c r="Q68" s="9">
        <f>IF(NewDistributions!Q68="",ISBLANK(value),NewDistributions!Q68+Q67)</f>
        <v>29285</v>
      </c>
      <c r="R68" s="9">
        <f>IF(NewDistributions!R68="",ISBLANK(value),NewDistributions!R68+R67)</f>
        <v>40537</v>
      </c>
      <c r="S68" s="9">
        <f>IF(NewDistributions!S68="",ISBLANK(value),NewDistributions!S68+S67)</f>
        <v>19057</v>
      </c>
      <c r="T68" s="9">
        <f>IF(NewDistributions!T68="",ISBLANK(value),NewDistributions!T68+T67)</f>
        <v>41556</v>
      </c>
      <c r="U68" s="9">
        <f>IF(NewDistributions!U68="",ISBLANK(value),NewDistributions!U68+U67)</f>
        <v>23462</v>
      </c>
      <c r="V68" s="9">
        <f>IF(NewDistributions!V68="",ISBLANK(value),NewDistributions!V68+V67)</f>
        <v>13694</v>
      </c>
      <c r="W68" s="9">
        <f>IF(NewDistributions!W68="",ISBLANK(value),NewDistributions!W68+W67)</f>
        <v>13208</v>
      </c>
      <c r="X68" s="9">
        <f>IF(NewDistributions!X68="",ISBLANK(value),NewDistributions!X68+X67)</f>
        <v>37915</v>
      </c>
      <c r="Y68" s="9">
        <f>IF(NewDistributions!Y68="",ISBLANK(value),NewDistributions!Y68+Y67)</f>
        <v>31596</v>
      </c>
      <c r="Z68" s="9">
        <f>IF(NewDistributions!Z68="",ISBLANK(value),NewDistributions!Z68+Z67)</f>
        <v>34885</v>
      </c>
      <c r="AA68" s="9">
        <f>IF(NewDistributions!AA68="",ISBLANK(value),NewDistributions!AA68+AA67)</f>
        <v>21473.50718039112</v>
      </c>
      <c r="AB68" s="9">
        <f>IF(NewDistributions!AB68="",ISBLANK(value),NewDistributions!AB68+AB67)</f>
        <v>73677.428330717667</v>
      </c>
      <c r="AC68" s="9">
        <f>IF(NewDistributions!AC68="",ISBLANK(value),NewDistributions!AC68+AC67)</f>
        <v>34080</v>
      </c>
      <c r="AD68" s="9">
        <f>IF(NewDistributions!AD68="",ISBLANK(value),NewDistributions!AD68+AD67)</f>
        <v>28647</v>
      </c>
      <c r="AE68" s="9">
        <f>IF(NewDistributions!AE68="",ISBLANK(value),NewDistributions!AE68+AE67)</f>
        <v>22021</v>
      </c>
      <c r="AF68" s="9">
        <f>IF(NewDistributions!AF68="",ISBLANK(value),NewDistributions!AF68+AF67)</f>
        <v>43951</v>
      </c>
      <c r="AG68" s="9">
        <f>IF(NewDistributions!AG68="",ISBLANK(value),NewDistributions!AG68+AG67)</f>
        <v>5023.310735774885</v>
      </c>
      <c r="AH68" s="9">
        <f>IF(NewDistributions!AH68="",ISBLANK(value),NewDistributions!AH68+AH67)</f>
        <v>19077</v>
      </c>
      <c r="AI68" s="9">
        <f>IF(NewDistributions!AI68="",ISBLANK(value),NewDistributions!AI68+AI67)</f>
        <v>22317.140665859493</v>
      </c>
      <c r="AJ68" s="9">
        <f>IF(NewDistributions!AJ68="",ISBLANK(value),NewDistributions!AJ68+AJ67)</f>
        <v>39467.979363446124</v>
      </c>
    </row>
    <row r="69" spans="1:36" x14ac:dyDescent="0.25">
      <c r="A69" s="1">
        <v>44384</v>
      </c>
      <c r="B69" s="3">
        <v>188</v>
      </c>
      <c r="C69" s="9">
        <f>IF(NewDistributions!C69="",ISBLANK(value),NewDistributions!C69+C68)</f>
        <v>21731.784882659173</v>
      </c>
      <c r="D69" s="9">
        <f>IF(NewDistributions!D69="",ISBLANK(value),NewDistributions!D69+D68)</f>
        <v>46244.902850132152</v>
      </c>
      <c r="E69" s="9">
        <f>IF(NewDistributions!E69="",ISBLANK(value),NewDistributions!E69+E68)</f>
        <v>28961</v>
      </c>
      <c r="F69" s="9">
        <f>IF(NewDistributions!F69="",ISBLANK(value),NewDistributions!F69+F68)</f>
        <v>34753</v>
      </c>
      <c r="G69" s="9">
        <f>IF(NewDistributions!G69="",ISBLANK(value),NewDistributions!G69+G68)</f>
        <v>27059</v>
      </c>
      <c r="H69" s="9">
        <f>IF(NewDistributions!H69="",ISBLANK(value),NewDistributions!H69+H68)</f>
        <v>29518.22999133807</v>
      </c>
      <c r="I69" s="9">
        <f>IF(NewDistributions!I69="",ISBLANK(value),NewDistributions!I69+I68)</f>
        <v>28650.647099970185</v>
      </c>
      <c r="J69" s="9">
        <f>IF(NewDistributions!J69="",ISBLANK(value),NewDistributions!J69+J68)</f>
        <v>21869</v>
      </c>
      <c r="K69" s="9">
        <f>IF(NewDistributions!K69="",ISBLANK(value),NewDistributions!K69+K68)</f>
        <v>28694</v>
      </c>
      <c r="L69" s="9">
        <f>IF(NewDistributions!L69="",ISBLANK(value),NewDistributions!L69+L68)</f>
        <v>20359</v>
      </c>
      <c r="M69" s="9">
        <f>IF(NewDistributions!M69="",ISBLANK(value),NewDistributions!M69+M68)</f>
        <v>18655</v>
      </c>
      <c r="N69" s="9">
        <f>IF(NewDistributions!N69="",ISBLANK(value),NewDistributions!N69+N68)</f>
        <v>26377</v>
      </c>
      <c r="O69" s="9">
        <f>IF(NewDistributions!O69="",ISBLANK(value),NewDistributions!O69+O68)</f>
        <v>20937</v>
      </c>
      <c r="P69" s="9">
        <f>IF(NewDistributions!P69="",ISBLANK(value),NewDistributions!P69+P68)</f>
        <v>25195</v>
      </c>
      <c r="Q69" s="9">
        <f>IF(NewDistributions!Q69="",ISBLANK(value),NewDistributions!Q69+Q68)</f>
        <v>36928</v>
      </c>
      <c r="R69" s="9">
        <f>IF(NewDistributions!R69="",ISBLANK(value),NewDistributions!R69+R68)</f>
        <v>45454</v>
      </c>
      <c r="S69" s="9">
        <f>IF(NewDistributions!S69="",ISBLANK(value),NewDistributions!S69+S68)</f>
        <v>20123</v>
      </c>
      <c r="T69" s="9">
        <f>IF(NewDistributions!T69="",ISBLANK(value),NewDistributions!T69+T68)</f>
        <v>44348</v>
      </c>
      <c r="U69" s="9">
        <f>IF(NewDistributions!U69="",ISBLANK(value),NewDistributions!U69+U68)</f>
        <v>26510</v>
      </c>
      <c r="V69" s="9">
        <f>IF(NewDistributions!V69="",ISBLANK(value),NewDistributions!V69+V68)</f>
        <v>15007</v>
      </c>
      <c r="W69" s="9">
        <f>IF(NewDistributions!W69="",ISBLANK(value),NewDistributions!W69+W68)</f>
        <v>13908</v>
      </c>
      <c r="X69" s="9">
        <f>IF(NewDistributions!X69="",ISBLANK(value),NewDistributions!X69+X68)</f>
        <v>39095</v>
      </c>
      <c r="Y69" s="9">
        <f>IF(NewDistributions!Y69="",ISBLANK(value),NewDistributions!Y69+Y68)</f>
        <v>33070</v>
      </c>
      <c r="Z69" s="9">
        <f>IF(NewDistributions!Z69="",ISBLANK(value),NewDistributions!Z69+Z68)</f>
        <v>35103</v>
      </c>
      <c r="AA69" s="9">
        <f>IF(NewDistributions!AA69="",ISBLANK(value),NewDistributions!AA69+AA68)</f>
        <v>23200.50718039112</v>
      </c>
      <c r="AB69" s="9">
        <f>IF(NewDistributions!AB69="",ISBLANK(value),NewDistributions!AB69+AB68)</f>
        <v>74541.428330717667</v>
      </c>
      <c r="AC69" s="9">
        <f>IF(NewDistributions!AC69="",ISBLANK(value),NewDistributions!AC69+AC68)</f>
        <v>35803</v>
      </c>
      <c r="AD69" s="9">
        <f>IF(NewDistributions!AD69="",ISBLANK(value),NewDistributions!AD69+AD68)</f>
        <v>29295</v>
      </c>
      <c r="AE69" s="9">
        <f>IF(NewDistributions!AE69="",ISBLANK(value),NewDistributions!AE69+AE68)</f>
        <v>25372</v>
      </c>
      <c r="AF69" s="9">
        <f>IF(NewDistributions!AF69="",ISBLANK(value),NewDistributions!AF69+AF68)</f>
        <v>45307</v>
      </c>
      <c r="AG69" s="9">
        <f>IF(NewDistributions!AG69="",ISBLANK(value),NewDistributions!AG69+AG68)</f>
        <v>5030.310735774885</v>
      </c>
      <c r="AH69" s="9">
        <f>IF(NewDistributions!AH69="",ISBLANK(value),NewDistributions!AH69+AH68)</f>
        <v>21140</v>
      </c>
      <c r="AI69" s="9">
        <f>IF(NewDistributions!AI69="",ISBLANK(value),NewDistributions!AI69+AI68)</f>
        <v>23402.140665859493</v>
      </c>
      <c r="AJ69" s="9">
        <f>IF(NewDistributions!AJ69="",ISBLANK(value),NewDistributions!AJ69+AJ68)</f>
        <v>40784.979363446124</v>
      </c>
    </row>
    <row r="70" spans="1:36" x14ac:dyDescent="0.25">
      <c r="A70" s="1">
        <v>44385</v>
      </c>
      <c r="B70" s="3">
        <v>189</v>
      </c>
      <c r="C70" s="9">
        <f>IF(NewDistributions!C70="",ISBLANK(value),NewDistributions!C70+C69)</f>
        <v>22012.784882659173</v>
      </c>
      <c r="D70" s="9">
        <f>IF(NewDistributions!D70="",ISBLANK(value),NewDistributions!D70+D69)</f>
        <v>47174.902850132152</v>
      </c>
      <c r="E70" s="9">
        <f>IF(NewDistributions!E70="",ISBLANK(value),NewDistributions!E70+E69)</f>
        <v>29670</v>
      </c>
      <c r="F70" s="9">
        <f>IF(NewDistributions!F70="",ISBLANK(value),NewDistributions!F70+F69)</f>
        <v>35586</v>
      </c>
      <c r="G70" s="9">
        <f>IF(NewDistributions!G70="",ISBLANK(value),NewDistributions!G70+G69)</f>
        <v>28517</v>
      </c>
      <c r="H70" s="9">
        <f>IF(NewDistributions!H70="",ISBLANK(value),NewDistributions!H70+H69)</f>
        <v>31900.22999133807</v>
      </c>
      <c r="I70" s="9">
        <f>IF(NewDistributions!I70="",ISBLANK(value),NewDistributions!I70+I69)</f>
        <v>29306.647099970185</v>
      </c>
      <c r="J70" s="9">
        <f>IF(NewDistributions!J70="",ISBLANK(value),NewDistributions!J70+J69)</f>
        <v>22467</v>
      </c>
      <c r="K70" s="9">
        <f>IF(NewDistributions!K70="",ISBLANK(value),NewDistributions!K70+K69)</f>
        <v>29102</v>
      </c>
      <c r="L70" s="9">
        <f>IF(NewDistributions!L70="",ISBLANK(value),NewDistributions!L70+L69)</f>
        <v>20650</v>
      </c>
      <c r="M70" s="9">
        <f>IF(NewDistributions!M70="",ISBLANK(value),NewDistributions!M70+M69)</f>
        <v>20715</v>
      </c>
      <c r="N70" s="9">
        <f>IF(NewDistributions!N70="",ISBLANK(value),NewDistributions!N70+N69)</f>
        <v>26508</v>
      </c>
      <c r="O70" s="9">
        <f>IF(NewDistributions!O70="",ISBLANK(value),NewDistributions!O70+O69)</f>
        <v>22647</v>
      </c>
      <c r="P70" s="9">
        <f>IF(NewDistributions!P70="",ISBLANK(value),NewDistributions!P70+P69)</f>
        <v>26659</v>
      </c>
      <c r="Q70" s="9">
        <f>IF(NewDistributions!Q70="",ISBLANK(value),NewDistributions!Q70+Q69)</f>
        <v>39685</v>
      </c>
      <c r="R70" s="9">
        <f>IF(NewDistributions!R70="",ISBLANK(value),NewDistributions!R70+R69)</f>
        <v>46458</v>
      </c>
      <c r="S70" s="9">
        <f>IF(NewDistributions!S70="",ISBLANK(value),NewDistributions!S70+S69)</f>
        <v>21320</v>
      </c>
      <c r="T70" s="9">
        <f>IF(NewDistributions!T70="",ISBLANK(value),NewDistributions!T70+T69)</f>
        <v>45980</v>
      </c>
      <c r="U70" s="9">
        <f>IF(NewDistributions!U70="",ISBLANK(value),NewDistributions!U70+U69)</f>
        <v>28216</v>
      </c>
      <c r="V70" s="9">
        <f>IF(NewDistributions!V70="",ISBLANK(value),NewDistributions!V70+V69)</f>
        <v>15848</v>
      </c>
      <c r="W70" s="9">
        <f>IF(NewDistributions!W70="",ISBLANK(value),NewDistributions!W70+W69)</f>
        <v>14202</v>
      </c>
      <c r="X70" s="9">
        <f>IF(NewDistributions!X70="",ISBLANK(value),NewDistributions!X70+X69)</f>
        <v>39100</v>
      </c>
      <c r="Y70" s="9">
        <f>IF(NewDistributions!Y70="",ISBLANK(value),NewDistributions!Y70+Y69)</f>
        <v>34060</v>
      </c>
      <c r="Z70" s="9">
        <f>IF(NewDistributions!Z70="",ISBLANK(value),NewDistributions!Z70+Z69)</f>
        <v>40450</v>
      </c>
      <c r="AA70" s="9">
        <f>IF(NewDistributions!AA70="",ISBLANK(value),NewDistributions!AA70+AA69)</f>
        <v>24082.50718039112</v>
      </c>
      <c r="AB70" s="9">
        <f>IF(NewDistributions!AB70="",ISBLANK(value),NewDistributions!AB70+AB69)</f>
        <v>74980.428330717667</v>
      </c>
      <c r="AC70" s="9">
        <f>IF(NewDistributions!AC70="",ISBLANK(value),NewDistributions!AC70+AC69)</f>
        <v>40182</v>
      </c>
      <c r="AD70" s="9">
        <f>IF(NewDistributions!AD70="",ISBLANK(value),NewDistributions!AD70+AD69)</f>
        <v>32577</v>
      </c>
      <c r="AE70" s="9">
        <f>IF(NewDistributions!AE70="",ISBLANK(value),NewDistributions!AE70+AE69)</f>
        <v>26692</v>
      </c>
      <c r="AF70" s="9">
        <f>IF(NewDistributions!AF70="",ISBLANK(value),NewDistributions!AF70+AF69)</f>
        <v>45823</v>
      </c>
      <c r="AG70" s="9">
        <f>IF(NewDistributions!AG70="",ISBLANK(value),NewDistributions!AG70+AG69)</f>
        <v>5031.310735774885</v>
      </c>
      <c r="AH70" s="9">
        <f>IF(NewDistributions!AH70="",ISBLANK(value),NewDistributions!AH70+AH69)</f>
        <v>22906</v>
      </c>
      <c r="AI70" s="9">
        <f>IF(NewDistributions!AI70="",ISBLANK(value),NewDistributions!AI70+AI69)</f>
        <v>27115.140665859493</v>
      </c>
      <c r="AJ70" s="9">
        <f>IF(NewDistributions!AJ70="",ISBLANK(value),NewDistributions!AJ70+AJ69)</f>
        <v>45078.979363446124</v>
      </c>
    </row>
    <row r="71" spans="1:36" x14ac:dyDescent="0.25">
      <c r="A71" s="1">
        <v>44386</v>
      </c>
      <c r="B71" s="3">
        <v>190</v>
      </c>
      <c r="C71" s="9">
        <f>IF(NewDistributions!C71="",ISBLANK(value),NewDistributions!C71+C70)</f>
        <v>22032.784882659173</v>
      </c>
      <c r="D71" s="9">
        <f>IF(NewDistributions!D71="",ISBLANK(value),NewDistributions!D71+D70)</f>
        <v>50787.902850132152</v>
      </c>
      <c r="E71" s="9">
        <f>IF(NewDistributions!E71="",ISBLANK(value),NewDistributions!E71+E70)</f>
        <v>31779</v>
      </c>
      <c r="F71" s="9">
        <f>IF(NewDistributions!F71="",ISBLANK(value),NewDistributions!F71+F70)</f>
        <v>41164</v>
      </c>
      <c r="G71" s="9">
        <f>IF(NewDistributions!G71="",ISBLANK(value),NewDistributions!G71+G70)</f>
        <v>29079</v>
      </c>
      <c r="H71" s="9">
        <f>IF(NewDistributions!H71="",ISBLANK(value),NewDistributions!H71+H70)</f>
        <v>33461.22999133807</v>
      </c>
      <c r="I71" s="9">
        <f>IF(NewDistributions!I71="",ISBLANK(value),NewDistributions!I71+I70)</f>
        <v>29470.647099970185</v>
      </c>
      <c r="J71" s="9">
        <f>IF(NewDistributions!J71="",ISBLANK(value),NewDistributions!J71+J70)</f>
        <v>24174</v>
      </c>
      <c r="K71" s="9">
        <f>IF(NewDistributions!K71="",ISBLANK(value),NewDistributions!K71+K70)</f>
        <v>33661</v>
      </c>
      <c r="L71" s="9">
        <f>IF(NewDistributions!L71="",ISBLANK(value),NewDistributions!L71+L70)</f>
        <v>20708</v>
      </c>
      <c r="M71" s="9">
        <f>IF(NewDistributions!M71="",ISBLANK(value),NewDistributions!M71+M70)</f>
        <v>22545</v>
      </c>
      <c r="N71" s="9">
        <f>IF(NewDistributions!N71="",ISBLANK(value),NewDistributions!N71+N70)</f>
        <v>27019</v>
      </c>
      <c r="O71" s="9">
        <f>IF(NewDistributions!O71="",ISBLANK(value),NewDistributions!O71+O70)</f>
        <v>23675</v>
      </c>
      <c r="P71" s="9">
        <f>IF(NewDistributions!P71="",ISBLANK(value),NewDistributions!P71+P70)</f>
        <v>27466</v>
      </c>
      <c r="Q71" s="9">
        <f>IF(NewDistributions!Q71="",ISBLANK(value),NewDistributions!Q71+Q70)</f>
        <v>41268</v>
      </c>
      <c r="R71" s="9">
        <f>IF(NewDistributions!R71="",ISBLANK(value),NewDistributions!R71+R70)</f>
        <v>46492</v>
      </c>
      <c r="S71" s="9">
        <f>IF(NewDistributions!S71="",ISBLANK(value),NewDistributions!S71+S70)</f>
        <v>21657</v>
      </c>
      <c r="T71" s="9">
        <f>IF(NewDistributions!T71="",ISBLANK(value),NewDistributions!T71+T70)</f>
        <v>50155</v>
      </c>
      <c r="U71" s="9">
        <f>IF(NewDistributions!U71="",ISBLANK(value),NewDistributions!U71+U70)</f>
        <v>30974</v>
      </c>
      <c r="V71" s="9">
        <f>IF(NewDistributions!V71="",ISBLANK(value),NewDistributions!V71+V70)</f>
        <v>17835</v>
      </c>
      <c r="W71" s="9">
        <f>IF(NewDistributions!W71="",ISBLANK(value),NewDistributions!W71+W70)</f>
        <v>14770</v>
      </c>
      <c r="X71" s="9">
        <f>IF(NewDistributions!X71="",ISBLANK(value),NewDistributions!X71+X70)</f>
        <v>40424</v>
      </c>
      <c r="Y71" s="9">
        <f>IF(NewDistributions!Y71="",ISBLANK(value),NewDistributions!Y71+Y70)</f>
        <v>35072</v>
      </c>
      <c r="Z71" s="9">
        <f>IF(NewDistributions!Z71="",ISBLANK(value),NewDistributions!Z71+Z70)</f>
        <v>43371</v>
      </c>
      <c r="AA71" s="9">
        <f>IF(NewDistributions!AA71="",ISBLANK(value),NewDistributions!AA71+AA70)</f>
        <v>25053.50718039112</v>
      </c>
      <c r="AB71" s="9">
        <f>IF(NewDistributions!AB71="",ISBLANK(value),NewDistributions!AB71+AB70)</f>
        <v>75312.428330717667</v>
      </c>
      <c r="AC71" s="9">
        <f>IF(NewDistributions!AC71="",ISBLANK(value),NewDistributions!AC71+AC70)</f>
        <v>41917</v>
      </c>
      <c r="AD71" s="9">
        <f>IF(NewDistributions!AD71="",ISBLANK(value),NewDistributions!AD71+AD70)</f>
        <v>34349</v>
      </c>
      <c r="AE71" s="9">
        <f>IF(NewDistributions!AE71="",ISBLANK(value),NewDistributions!AE71+AE70)</f>
        <v>27995</v>
      </c>
      <c r="AF71" s="9">
        <f>IF(NewDistributions!AF71="",ISBLANK(value),NewDistributions!AF71+AF70)</f>
        <v>47335</v>
      </c>
      <c r="AG71" s="9">
        <f>IF(NewDistributions!AG71="",ISBLANK(value),NewDistributions!AG71+AG70)</f>
        <v>5264.310735774885</v>
      </c>
      <c r="AH71" s="9">
        <f>IF(NewDistributions!AH71="",ISBLANK(value),NewDistributions!AH71+AH70)</f>
        <v>23336</v>
      </c>
      <c r="AI71" s="9">
        <f>IF(NewDistributions!AI71="",ISBLANK(value),NewDistributions!AI71+AI70)</f>
        <v>28475.140665859493</v>
      </c>
      <c r="AJ71" s="9">
        <f>IF(NewDistributions!AJ71="",ISBLANK(value),NewDistributions!AJ71+AJ70)</f>
        <v>52785.979363446124</v>
      </c>
    </row>
    <row r="72" spans="1:36" x14ac:dyDescent="0.25">
      <c r="A72" s="1">
        <v>44387</v>
      </c>
      <c r="B72" s="3">
        <v>191</v>
      </c>
      <c r="C72" s="9">
        <f>IF(NewDistributions!C72="",ISBLANK(value),NewDistributions!C72+C71)</f>
        <v>23361.784882659173</v>
      </c>
      <c r="D72" s="9">
        <f>IF(NewDistributions!D72="",ISBLANK(value),NewDistributions!D72+D71)</f>
        <v>54971.902850132152</v>
      </c>
      <c r="E72" s="9">
        <f>IF(NewDistributions!E72="",ISBLANK(value),NewDistributions!E72+E71)</f>
        <v>33261</v>
      </c>
      <c r="F72" s="9">
        <f>IF(NewDistributions!F72="",ISBLANK(value),NewDistributions!F72+F71)</f>
        <v>44846</v>
      </c>
      <c r="G72" s="9">
        <f>IF(NewDistributions!G72="",ISBLANK(value),NewDistributions!G72+G71)</f>
        <v>29712</v>
      </c>
      <c r="H72" s="9">
        <f>IF(NewDistributions!H72="",ISBLANK(value),NewDistributions!H72+H71)</f>
        <v>34322.22999133807</v>
      </c>
      <c r="I72" s="9">
        <f>IF(NewDistributions!I72="",ISBLANK(value),NewDistributions!I72+I71)</f>
        <v>31083.647099970185</v>
      </c>
      <c r="J72" s="9">
        <f>IF(NewDistributions!J72="",ISBLANK(value),NewDistributions!J72+J71)</f>
        <v>24501</v>
      </c>
      <c r="K72" s="9">
        <f>IF(NewDistributions!K72="",ISBLANK(value),NewDistributions!K72+K71)</f>
        <v>35195</v>
      </c>
      <c r="L72" s="9">
        <f>IF(NewDistributions!L72="",ISBLANK(value),NewDistributions!L72+L71)</f>
        <v>21260</v>
      </c>
      <c r="M72" s="9">
        <f>IF(NewDistributions!M72="",ISBLANK(value),NewDistributions!M72+M71)</f>
        <v>23159</v>
      </c>
      <c r="N72" s="9">
        <f>IF(NewDistributions!N72="",ISBLANK(value),NewDistributions!N72+N71)</f>
        <v>29575</v>
      </c>
      <c r="O72" s="9">
        <f>IF(NewDistributions!O72="",ISBLANK(value),NewDistributions!O72+O71)</f>
        <v>25860</v>
      </c>
      <c r="P72" s="9">
        <f>IF(NewDistributions!P72="",ISBLANK(value),NewDistributions!P72+P71)</f>
        <v>27773</v>
      </c>
      <c r="Q72" s="9">
        <f>IF(NewDistributions!Q72="",ISBLANK(value),NewDistributions!Q72+Q71)</f>
        <v>41326</v>
      </c>
      <c r="R72" s="9">
        <f>IF(NewDistributions!R72="",ISBLANK(value),NewDistributions!R72+R71)</f>
        <v>46740</v>
      </c>
      <c r="S72" s="9">
        <f>IF(NewDistributions!S72="",ISBLANK(value),NewDistributions!S72+S71)</f>
        <v>22212</v>
      </c>
      <c r="T72" s="9">
        <f>IF(NewDistributions!T72="",ISBLANK(value),NewDistributions!T72+T71)</f>
        <v>50605</v>
      </c>
      <c r="U72" s="9">
        <f>IF(NewDistributions!U72="",ISBLANK(value),NewDistributions!U72+U71)</f>
        <v>32197</v>
      </c>
      <c r="V72" s="9">
        <f>IF(NewDistributions!V72="",ISBLANK(value),NewDistributions!V72+V71)</f>
        <v>18256</v>
      </c>
      <c r="W72" s="9">
        <f>IF(NewDistributions!W72="",ISBLANK(value),NewDistributions!W72+W71)</f>
        <v>15027</v>
      </c>
      <c r="X72" s="9">
        <f>IF(NewDistributions!X72="",ISBLANK(value),NewDistributions!X72+X71)</f>
        <v>46974</v>
      </c>
      <c r="Y72" s="9">
        <f>IF(NewDistributions!Y72="",ISBLANK(value),NewDistributions!Y72+Y71)</f>
        <v>36212</v>
      </c>
      <c r="Z72" s="9">
        <f>IF(NewDistributions!Z72="",ISBLANK(value),NewDistributions!Z72+Z71)</f>
        <v>47372</v>
      </c>
      <c r="AA72" s="9">
        <f>IF(NewDistributions!AA72="",ISBLANK(value),NewDistributions!AA72+AA71)</f>
        <v>26357.50718039112</v>
      </c>
      <c r="AB72" s="9">
        <f>IF(NewDistributions!AB72="",ISBLANK(value),NewDistributions!AB72+AB71)</f>
        <v>75617.428330717667</v>
      </c>
      <c r="AC72" s="9">
        <f>IF(NewDistributions!AC72="",ISBLANK(value),NewDistributions!AC72+AC71)</f>
        <v>43253</v>
      </c>
      <c r="AD72" s="9">
        <f>IF(NewDistributions!AD72="",ISBLANK(value),NewDistributions!AD72+AD71)</f>
        <v>35958</v>
      </c>
      <c r="AE72" s="9">
        <f>IF(NewDistributions!AE72="",ISBLANK(value),NewDistributions!AE72+AE71)</f>
        <v>29441</v>
      </c>
      <c r="AF72" s="9">
        <f>IF(NewDistributions!AF72="",ISBLANK(value),NewDistributions!AF72+AF71)</f>
        <v>51377</v>
      </c>
      <c r="AG72" s="9">
        <f>IF(NewDistributions!AG72="",ISBLANK(value),NewDistributions!AG72+AG71)</f>
        <v>9489.310735774885</v>
      </c>
      <c r="AH72" s="9">
        <f>IF(NewDistributions!AH72="",ISBLANK(value),NewDistributions!AH72+AH71)</f>
        <v>23641</v>
      </c>
      <c r="AI72" s="9">
        <f>IF(NewDistributions!AI72="",ISBLANK(value),NewDistributions!AI72+AI71)</f>
        <v>30431.140665859493</v>
      </c>
      <c r="AJ72" s="9">
        <f>IF(NewDistributions!AJ72="",ISBLANK(value),NewDistributions!AJ72+AJ71)</f>
        <v>54272.979363446124</v>
      </c>
    </row>
    <row r="73" spans="1:36" x14ac:dyDescent="0.25">
      <c r="A73" s="1">
        <v>44388</v>
      </c>
      <c r="B73" s="3">
        <v>192</v>
      </c>
      <c r="C73" s="9">
        <f>IF(NewDistributions!C73="",ISBLANK(value),NewDistributions!C73+C72)</f>
        <v>25044.784882659173</v>
      </c>
      <c r="D73" s="9">
        <f>IF(NewDistributions!D73="",ISBLANK(value),NewDistributions!D73+D72)</f>
        <v>57394.902850132152</v>
      </c>
      <c r="E73" s="9">
        <f>IF(NewDistributions!E73="",ISBLANK(value),NewDistributions!E73+E72)</f>
        <v>33477</v>
      </c>
      <c r="F73" s="9">
        <f>IF(NewDistributions!F73="",ISBLANK(value),NewDistributions!F73+F72)</f>
        <v>47601</v>
      </c>
      <c r="G73" s="9">
        <f>IF(NewDistributions!G73="",ISBLANK(value),NewDistributions!G73+G72)</f>
        <v>30314</v>
      </c>
      <c r="H73" s="9">
        <f>IF(NewDistributions!H73="",ISBLANK(value),NewDistributions!H73+H72)</f>
        <v>36306.22999133807</v>
      </c>
      <c r="I73" s="9">
        <f>IF(NewDistributions!I73="",ISBLANK(value),NewDistributions!I73+I72)</f>
        <v>33803.647099970185</v>
      </c>
      <c r="J73" s="9">
        <f>IF(NewDistributions!J73="",ISBLANK(value),NewDistributions!J73+J72)</f>
        <v>24571</v>
      </c>
      <c r="K73" s="9">
        <f>IF(NewDistributions!K73="",ISBLANK(value),NewDistributions!K73+K72)</f>
        <v>36367</v>
      </c>
      <c r="L73" s="9">
        <f>IF(NewDistributions!L73="",ISBLANK(value),NewDistributions!L73+L72)</f>
        <v>22313</v>
      </c>
      <c r="M73" s="9">
        <f>IF(NewDistributions!M73="",ISBLANK(value),NewDistributions!M73+M72)</f>
        <v>24551</v>
      </c>
      <c r="N73" s="9">
        <f>IF(NewDistributions!N73="",ISBLANK(value),NewDistributions!N73+N72)</f>
        <v>29857</v>
      </c>
      <c r="O73" s="9">
        <f>IF(NewDistributions!O73="",ISBLANK(value),NewDistributions!O73+O72)</f>
        <v>25963</v>
      </c>
      <c r="P73" s="9">
        <f>IF(NewDistributions!P73="",ISBLANK(value),NewDistributions!P73+P72)</f>
        <v>27911</v>
      </c>
      <c r="Q73" s="9">
        <f>IF(NewDistributions!Q73="",ISBLANK(value),NewDistributions!Q73+Q72)</f>
        <v>44073</v>
      </c>
      <c r="R73" s="9">
        <f>IF(NewDistributions!R73="",ISBLANK(value),NewDistributions!R73+R72)</f>
        <v>48441</v>
      </c>
      <c r="S73" s="9">
        <f>IF(NewDistributions!S73="",ISBLANK(value),NewDistributions!S73+S72)</f>
        <v>23014</v>
      </c>
      <c r="T73" s="9">
        <f>IF(NewDistributions!T73="",ISBLANK(value),NewDistributions!T73+T72)</f>
        <v>52610</v>
      </c>
      <c r="U73" s="9">
        <f>IF(NewDistributions!U73="",ISBLANK(value),NewDistributions!U73+U72)</f>
        <v>32387</v>
      </c>
      <c r="V73" s="9">
        <f>IF(NewDistributions!V73="",ISBLANK(value),NewDistributions!V73+V72)</f>
        <v>19826</v>
      </c>
      <c r="W73" s="9">
        <f>IF(NewDistributions!W73="",ISBLANK(value),NewDistributions!W73+W72)</f>
        <v>15299</v>
      </c>
      <c r="X73" s="9">
        <f>IF(NewDistributions!X73="",ISBLANK(value),NewDistributions!X73+X72)</f>
        <v>49765</v>
      </c>
      <c r="Y73" s="9">
        <f>IF(NewDistributions!Y73="",ISBLANK(value),NewDistributions!Y73+Y72)</f>
        <v>37144</v>
      </c>
      <c r="Z73" s="9">
        <f>IF(NewDistributions!Z73="",ISBLANK(value),NewDistributions!Z73+Z72)</f>
        <v>50665</v>
      </c>
      <c r="AA73" s="9">
        <f>IF(NewDistributions!AA73="",ISBLANK(value),NewDistributions!AA73+AA72)</f>
        <v>27809.50718039112</v>
      </c>
      <c r="AB73" s="9">
        <f>IF(NewDistributions!AB73="",ISBLANK(value),NewDistributions!AB73+AB72)</f>
        <v>76698.428330717667</v>
      </c>
      <c r="AC73" s="9">
        <f>IF(NewDistributions!AC73="",ISBLANK(value),NewDistributions!AC73+AC72)</f>
        <v>46775</v>
      </c>
      <c r="AD73" s="9">
        <f>IF(NewDistributions!AD73="",ISBLANK(value),NewDistributions!AD73+AD72)</f>
        <v>38666</v>
      </c>
      <c r="AE73" s="9">
        <f>IF(NewDistributions!AE73="",ISBLANK(value),NewDistributions!AE73+AE72)</f>
        <v>31111</v>
      </c>
      <c r="AF73" s="9">
        <f>IF(NewDistributions!AF73="",ISBLANK(value),NewDistributions!AF73+AF72)</f>
        <v>52290</v>
      </c>
      <c r="AG73" s="9">
        <f>IF(NewDistributions!AG73="",ISBLANK(value),NewDistributions!AG73+AG72)</f>
        <v>10873.310735774885</v>
      </c>
      <c r="AH73" s="9">
        <f>IF(NewDistributions!AH73="",ISBLANK(value),NewDistributions!AH73+AH72)</f>
        <v>25321</v>
      </c>
      <c r="AI73" s="9">
        <f>IF(NewDistributions!AI73="",ISBLANK(value),NewDistributions!AI73+AI72)</f>
        <v>32493.140665859493</v>
      </c>
      <c r="AJ73" s="9">
        <f>IF(NewDistributions!AJ73="",ISBLANK(value),NewDistributions!AJ73+AJ72)</f>
        <v>57483.979363446124</v>
      </c>
    </row>
    <row r="74" spans="1:36" x14ac:dyDescent="0.25">
      <c r="A74" s="1">
        <v>44389</v>
      </c>
      <c r="B74" s="3">
        <v>193</v>
      </c>
      <c r="C74" s="9">
        <f>IF(NewDistributions!C74="",ISBLANK(value),NewDistributions!C74+C73)</f>
        <v>26065.784882659173</v>
      </c>
      <c r="D74" s="9">
        <f>IF(NewDistributions!D74="",ISBLANK(value),NewDistributions!D74+D73)</f>
        <v>58893.902850132152</v>
      </c>
      <c r="E74" s="9">
        <f>IF(NewDistributions!E74="",ISBLANK(value),NewDistributions!E74+E73)</f>
        <v>33699</v>
      </c>
      <c r="F74" s="9">
        <f>IF(NewDistributions!F74="",ISBLANK(value),NewDistributions!F74+F73)</f>
        <v>48834</v>
      </c>
      <c r="G74" s="9">
        <f>IF(NewDistributions!G74="",ISBLANK(value),NewDistributions!G74+G73)</f>
        <v>32359</v>
      </c>
      <c r="H74" s="9">
        <f>IF(NewDistributions!H74="",ISBLANK(value),NewDistributions!H74+H73)</f>
        <v>38914.22999133807</v>
      </c>
      <c r="I74" s="9">
        <f>IF(NewDistributions!I74="",ISBLANK(value),NewDistributions!I74+I73)</f>
        <v>37225.647099970185</v>
      </c>
      <c r="J74" s="9">
        <f>IF(NewDistributions!J74="",ISBLANK(value),NewDistributions!J74+J73)</f>
        <v>25425</v>
      </c>
      <c r="K74" s="9">
        <f>IF(NewDistributions!K74="",ISBLANK(value),NewDistributions!K74+K73)</f>
        <v>36785</v>
      </c>
      <c r="L74" s="9">
        <f>IF(NewDistributions!L74="",ISBLANK(value),NewDistributions!L74+L73)</f>
        <v>24698</v>
      </c>
      <c r="M74" s="9">
        <f>IF(NewDistributions!M74="",ISBLANK(value),NewDistributions!M74+M73)</f>
        <v>26768</v>
      </c>
      <c r="N74" s="9">
        <f>IF(NewDistributions!N74="",ISBLANK(value),NewDistributions!N74+N73)</f>
        <v>29919</v>
      </c>
      <c r="O74" s="9">
        <f>IF(NewDistributions!O74="",ISBLANK(value),NewDistributions!O74+O73)</f>
        <v>26717</v>
      </c>
      <c r="P74" s="9">
        <f>IF(NewDistributions!P74="",ISBLANK(value),NewDistributions!P74+P73)</f>
        <v>27955</v>
      </c>
      <c r="Q74" s="9">
        <f>IF(NewDistributions!Q74="",ISBLANK(value),NewDistributions!Q74+Q73)</f>
        <v>44796</v>
      </c>
      <c r="R74" s="9">
        <f>IF(NewDistributions!R74="",ISBLANK(value),NewDistributions!R74+R73)</f>
        <v>48872</v>
      </c>
      <c r="S74" s="9">
        <f>IF(NewDistributions!S74="",ISBLANK(value),NewDistributions!S74+S73)</f>
        <v>24746</v>
      </c>
      <c r="T74" s="9">
        <f>IF(NewDistributions!T74="",ISBLANK(value),NewDistributions!T74+T73)</f>
        <v>54485</v>
      </c>
      <c r="U74" s="9">
        <f>IF(NewDistributions!U74="",ISBLANK(value),NewDistributions!U74+U73)</f>
        <v>34412</v>
      </c>
      <c r="V74" s="9">
        <f>IF(NewDistributions!V74="",ISBLANK(value),NewDistributions!V74+V73)</f>
        <v>20264</v>
      </c>
      <c r="W74" s="9">
        <f>IF(NewDistributions!W74="",ISBLANK(value),NewDistributions!W74+W73)</f>
        <v>16716</v>
      </c>
      <c r="X74" s="9">
        <f>IF(NewDistributions!X74="",ISBLANK(value),NewDistributions!X74+X73)</f>
        <v>55507</v>
      </c>
      <c r="Y74" s="9">
        <f>IF(NewDistributions!Y74="",ISBLANK(value),NewDistributions!Y74+Y73)</f>
        <v>37931</v>
      </c>
      <c r="Z74" s="9">
        <f>IF(NewDistributions!Z74="",ISBLANK(value),NewDistributions!Z74+Z73)</f>
        <v>52843</v>
      </c>
      <c r="AA74" s="9">
        <f>IF(NewDistributions!AA74="",ISBLANK(value),NewDistributions!AA74+AA73)</f>
        <v>29524.50718039112</v>
      </c>
      <c r="AB74" s="9">
        <f>IF(NewDistributions!AB74="",ISBLANK(value),NewDistributions!AB74+AB73)</f>
        <v>79418.428330717667</v>
      </c>
      <c r="AC74" s="9">
        <f>IF(NewDistributions!AC74="",ISBLANK(value),NewDistributions!AC74+AC73)</f>
        <v>48342</v>
      </c>
      <c r="AD74" s="9">
        <f>IF(NewDistributions!AD74="",ISBLANK(value),NewDistributions!AD74+AD73)</f>
        <v>44316</v>
      </c>
      <c r="AE74" s="9">
        <f>IF(NewDistributions!AE74="",ISBLANK(value),NewDistributions!AE74+AE73)</f>
        <v>32421</v>
      </c>
      <c r="AF74" s="9">
        <f>IF(NewDistributions!AF74="",ISBLANK(value),NewDistributions!AF74+AF73)</f>
        <v>52640</v>
      </c>
      <c r="AG74" s="9">
        <f>IF(NewDistributions!AG74="",ISBLANK(value),NewDistributions!AG74+AG73)</f>
        <v>11575.310735774885</v>
      </c>
      <c r="AH74" s="9">
        <f>IF(NewDistributions!AH74="",ISBLANK(value),NewDistributions!AH74+AH73)</f>
        <v>26186</v>
      </c>
      <c r="AI74" s="9">
        <f>IF(NewDistributions!AI74="",ISBLANK(value),NewDistributions!AI74+AI73)</f>
        <v>34567.140665859493</v>
      </c>
      <c r="AJ74" s="9">
        <f>IF(NewDistributions!AJ74="",ISBLANK(value),NewDistributions!AJ74+AJ73)</f>
        <v>60002.979363446124</v>
      </c>
    </row>
    <row r="75" spans="1:36" x14ac:dyDescent="0.25">
      <c r="A75" s="1">
        <v>44390</v>
      </c>
      <c r="B75" s="3">
        <v>194</v>
      </c>
      <c r="C75" s="9">
        <f>IF(NewDistributions!C75="",ISBLANK(value),NewDistributions!C75+C74)</f>
        <v>30275.784882659173</v>
      </c>
      <c r="D75" s="9">
        <f>IF(NewDistributions!D75="",ISBLANK(value),NewDistributions!D75+D74)</f>
        <v>60083.902850132152</v>
      </c>
      <c r="E75" s="9">
        <f>IF(NewDistributions!E75="",ISBLANK(value),NewDistributions!E75+E74)</f>
        <v>34538</v>
      </c>
      <c r="F75" s="9">
        <f>IF(NewDistributions!F75="",ISBLANK(value),NewDistributions!F75+F74)</f>
        <v>51741</v>
      </c>
      <c r="G75" s="9">
        <f>IF(NewDistributions!G75="",ISBLANK(value),NewDistributions!G75+G74)</f>
        <v>33911</v>
      </c>
      <c r="H75" s="9">
        <f>IF(NewDistributions!H75="",ISBLANK(value),NewDistributions!H75+H74)</f>
        <v>39201.22999133807</v>
      </c>
      <c r="I75" s="9">
        <f>IF(NewDistributions!I75="",ISBLANK(value),NewDistributions!I75+I74)</f>
        <v>38532.647099970185</v>
      </c>
      <c r="J75" s="9">
        <f>IF(NewDistributions!J75="",ISBLANK(value),NewDistributions!J75+J74)</f>
        <v>26352</v>
      </c>
      <c r="K75" s="9">
        <f>IF(NewDistributions!K75="",ISBLANK(value),NewDistributions!K75+K74)</f>
        <v>37099</v>
      </c>
      <c r="L75" s="9">
        <f>IF(NewDistributions!L75="",ISBLANK(value),NewDistributions!L75+L74)</f>
        <v>25669</v>
      </c>
      <c r="M75" s="9">
        <f>IF(NewDistributions!M75="",ISBLANK(value),NewDistributions!M75+M74)</f>
        <v>30624</v>
      </c>
      <c r="N75" s="9">
        <f>IF(NewDistributions!N75="",ISBLANK(value),NewDistributions!N75+N74)</f>
        <v>31275</v>
      </c>
      <c r="O75" s="9">
        <f>IF(NewDistributions!O75="",ISBLANK(value),NewDistributions!O75+O74)</f>
        <v>26922</v>
      </c>
      <c r="P75" s="9">
        <f>IF(NewDistributions!P75="",ISBLANK(value),NewDistributions!P75+P74)</f>
        <v>28891</v>
      </c>
      <c r="Q75" s="9">
        <f>IF(NewDistributions!Q75="",ISBLANK(value),NewDistributions!Q75+Q74)</f>
        <v>50329</v>
      </c>
      <c r="R75" s="9">
        <f>IF(NewDistributions!R75="",ISBLANK(value),NewDistributions!R75+R74)</f>
        <v>50059</v>
      </c>
      <c r="S75" s="9">
        <f>IF(NewDistributions!S75="",ISBLANK(value),NewDistributions!S75+S74)</f>
        <v>25051</v>
      </c>
      <c r="T75" s="9">
        <f>IF(NewDistributions!T75="",ISBLANK(value),NewDistributions!T75+T74)</f>
        <v>54644</v>
      </c>
      <c r="U75" s="9">
        <f>IF(NewDistributions!U75="",ISBLANK(value),NewDistributions!U75+U74)</f>
        <v>36146</v>
      </c>
      <c r="V75" s="9">
        <f>IF(NewDistributions!V75="",ISBLANK(value),NewDistributions!V75+V74)</f>
        <v>22254</v>
      </c>
      <c r="W75" s="9">
        <f>IF(NewDistributions!W75="",ISBLANK(value),NewDistributions!W75+W74)</f>
        <v>16742</v>
      </c>
      <c r="X75" s="9">
        <f>IF(NewDistributions!X75="",ISBLANK(value),NewDistributions!X75+X74)</f>
        <v>58118</v>
      </c>
      <c r="Y75" s="9">
        <f>IF(NewDistributions!Y75="",ISBLANK(value),NewDistributions!Y75+Y74)</f>
        <v>38574</v>
      </c>
      <c r="Z75" s="9">
        <f>IF(NewDistributions!Z75="",ISBLANK(value),NewDistributions!Z75+Z74)</f>
        <v>53774</v>
      </c>
      <c r="AA75" s="9">
        <f>IF(NewDistributions!AA75="",ISBLANK(value),NewDistributions!AA75+AA74)</f>
        <v>30461.50718039112</v>
      </c>
      <c r="AB75" s="9">
        <f>IF(NewDistributions!AB75="",ISBLANK(value),NewDistributions!AB75+AB74)</f>
        <v>84000.428330717667</v>
      </c>
      <c r="AC75" s="9">
        <f>IF(NewDistributions!AC75="",ISBLANK(value),NewDistributions!AC75+AC74)</f>
        <v>50840</v>
      </c>
      <c r="AD75" s="9">
        <f>IF(NewDistributions!AD75="",ISBLANK(value),NewDistributions!AD75+AD74)</f>
        <v>47223</v>
      </c>
      <c r="AE75" s="9">
        <f>IF(NewDistributions!AE75="",ISBLANK(value),NewDistributions!AE75+AE74)</f>
        <v>32655</v>
      </c>
      <c r="AF75" s="9">
        <f>IF(NewDistributions!AF75="",ISBLANK(value),NewDistributions!AF75+AF74)</f>
        <v>53667</v>
      </c>
      <c r="AG75" s="9">
        <f>IF(NewDistributions!AG75="",ISBLANK(value),NewDistributions!AG75+AG74)</f>
        <v>11948.310735774885</v>
      </c>
      <c r="AH75" s="9">
        <f>IF(NewDistributions!AH75="",ISBLANK(value),NewDistributions!AH75+AH74)</f>
        <v>27307</v>
      </c>
      <c r="AI75" s="9">
        <f>IF(NewDistributions!AI75="",ISBLANK(value),NewDistributions!AI75+AI74)</f>
        <v>35067.140665859493</v>
      </c>
      <c r="AJ75" s="9">
        <f>IF(NewDistributions!AJ75="",ISBLANK(value),NewDistributions!AJ75+AJ74)</f>
        <v>61127.979363446124</v>
      </c>
    </row>
    <row r="76" spans="1:36" x14ac:dyDescent="0.25">
      <c r="A76" s="1">
        <v>44391</v>
      </c>
      <c r="B76" s="3">
        <v>195</v>
      </c>
      <c r="C76" s="9">
        <f>IF(NewDistributions!C76="",ISBLANK(value),NewDistributions!C76+C75)</f>
        <v>30530.784882659173</v>
      </c>
      <c r="D76" s="9">
        <f>IF(NewDistributions!D76="",ISBLANK(value),NewDistributions!D76+D75)</f>
        <v>60631.902850132152</v>
      </c>
      <c r="E76" s="9">
        <f>IF(NewDistributions!E76="",ISBLANK(value),NewDistributions!E76+E75)</f>
        <v>35098</v>
      </c>
      <c r="F76" s="9">
        <f>IF(NewDistributions!F76="",ISBLANK(value),NewDistributions!F76+F75)</f>
        <v>53720</v>
      </c>
      <c r="G76" s="9">
        <f>IF(NewDistributions!G76="",ISBLANK(value),NewDistributions!G76+G75)</f>
        <v>35546</v>
      </c>
      <c r="H76" s="9">
        <f>IF(NewDistributions!H76="",ISBLANK(value),NewDistributions!H76+H75)</f>
        <v>40132.22999133807</v>
      </c>
      <c r="I76" s="9">
        <f>IF(NewDistributions!I76="",ISBLANK(value),NewDistributions!I76+I75)</f>
        <v>40000.647099970185</v>
      </c>
      <c r="J76" s="9">
        <f>IF(NewDistributions!J76="",ISBLANK(value),NewDistributions!J76+J75)</f>
        <v>26829</v>
      </c>
      <c r="K76" s="9">
        <f>IF(NewDistributions!K76="",ISBLANK(value),NewDistributions!K76+K75)</f>
        <v>37826</v>
      </c>
      <c r="L76" s="9">
        <f>IF(NewDistributions!L76="",ISBLANK(value),NewDistributions!L76+L75)</f>
        <v>25836</v>
      </c>
      <c r="M76" s="9">
        <f>IF(NewDistributions!M76="",ISBLANK(value),NewDistributions!M76+M75)</f>
        <v>34270</v>
      </c>
      <c r="N76" s="9">
        <f>IF(NewDistributions!N76="",ISBLANK(value),NewDistributions!N76+N75)</f>
        <v>32477</v>
      </c>
      <c r="O76" s="9">
        <f>IF(NewDistributions!O76="",ISBLANK(value),NewDistributions!O76+O75)</f>
        <v>27326</v>
      </c>
      <c r="P76" s="9">
        <f>IF(NewDistributions!P76="",ISBLANK(value),NewDistributions!P76+P75)</f>
        <v>32108</v>
      </c>
      <c r="Q76" s="9">
        <f>IF(NewDistributions!Q76="",ISBLANK(value),NewDistributions!Q76+Q75)</f>
        <v>52707</v>
      </c>
      <c r="R76" s="9">
        <f>IF(NewDistributions!R76="",ISBLANK(value),NewDistributions!R76+R75)</f>
        <v>51664</v>
      </c>
      <c r="S76" s="9">
        <f>IF(NewDistributions!S76="",ISBLANK(value),NewDistributions!S76+S75)</f>
        <v>25100</v>
      </c>
      <c r="T76" s="9">
        <f>IF(NewDistributions!T76="",ISBLANK(value),NewDistributions!T76+T75)</f>
        <v>54962</v>
      </c>
      <c r="U76" s="9">
        <f>IF(NewDistributions!U76="",ISBLANK(value),NewDistributions!U76+U75)</f>
        <v>40806</v>
      </c>
      <c r="V76" s="9">
        <f>IF(NewDistributions!V76="",ISBLANK(value),NewDistributions!V76+V75)</f>
        <v>25559</v>
      </c>
      <c r="W76" s="9">
        <f>IF(NewDistributions!W76="",ISBLANK(value),NewDistributions!W76+W75)</f>
        <v>17873</v>
      </c>
      <c r="X76" s="9">
        <f>IF(NewDistributions!X76="",ISBLANK(value),NewDistributions!X76+X75)</f>
        <v>60431</v>
      </c>
      <c r="Y76" s="9">
        <f>IF(NewDistributions!Y76="",ISBLANK(value),NewDistributions!Y76+Y75)</f>
        <v>39316</v>
      </c>
      <c r="Z76" s="9">
        <f>IF(NewDistributions!Z76="",ISBLANK(value),NewDistributions!Z76+Z75)</f>
        <v>56286</v>
      </c>
      <c r="AA76" s="9">
        <f>IF(NewDistributions!AA76="",ISBLANK(value),NewDistributions!AA76+AA75)</f>
        <v>31140.50718039112</v>
      </c>
      <c r="AB76" s="9">
        <f>IF(NewDistributions!AB76="",ISBLANK(value),NewDistributions!AB76+AB75)</f>
        <v>89101.428330717667</v>
      </c>
      <c r="AC76" s="9">
        <f>IF(NewDistributions!AC76="",ISBLANK(value),NewDistributions!AC76+AC75)</f>
        <v>52873</v>
      </c>
      <c r="AD76" s="9">
        <f>IF(NewDistributions!AD76="",ISBLANK(value),NewDistributions!AD76+AD75)</f>
        <v>50639</v>
      </c>
      <c r="AE76" s="9">
        <f>IF(NewDistributions!AE76="",ISBLANK(value),NewDistributions!AE76+AE75)</f>
        <v>33629</v>
      </c>
      <c r="AF76" s="9">
        <f>IF(NewDistributions!AF76="",ISBLANK(value),NewDistributions!AF76+AF75)</f>
        <v>55096</v>
      </c>
      <c r="AG76" s="9">
        <f>IF(NewDistributions!AG76="",ISBLANK(value),NewDistributions!AG76+AG75)</f>
        <v>12202.310735774885</v>
      </c>
      <c r="AH76" s="9">
        <f>IF(NewDistributions!AH76="",ISBLANK(value),NewDistributions!AH76+AH75)</f>
        <v>28736</v>
      </c>
      <c r="AI76" s="9">
        <f>IF(NewDistributions!AI76="",ISBLANK(value),NewDistributions!AI76+AI75)</f>
        <v>36800.140665859493</v>
      </c>
      <c r="AJ76" s="9">
        <f>IF(NewDistributions!AJ76="",ISBLANK(value),NewDistributions!AJ76+AJ75)</f>
        <v>61877.979363446124</v>
      </c>
    </row>
    <row r="77" spans="1:36" x14ac:dyDescent="0.25">
      <c r="A77" s="1">
        <v>44392</v>
      </c>
      <c r="B77" s="3">
        <v>196</v>
      </c>
      <c r="C77" s="9">
        <f>IF(NewDistributions!C77="",ISBLANK(value),NewDistributions!C77+C76)</f>
        <v>30602.784882659173</v>
      </c>
      <c r="D77" s="9">
        <f>IF(NewDistributions!D77="",ISBLANK(value),NewDistributions!D77+D76)</f>
        <v>60725.902850132152</v>
      </c>
      <c r="E77" s="9">
        <f>IF(NewDistributions!E77="",ISBLANK(value),NewDistributions!E77+E76)</f>
        <v>38654</v>
      </c>
      <c r="F77" s="9">
        <f>IF(NewDistributions!F77="",ISBLANK(value),NewDistributions!F77+F76)</f>
        <v>56315</v>
      </c>
      <c r="G77" s="9">
        <f>IF(NewDistributions!G77="",ISBLANK(value),NewDistributions!G77+G76)</f>
        <v>36878</v>
      </c>
      <c r="H77" s="9">
        <f>IF(NewDistributions!H77="",ISBLANK(value),NewDistributions!H77+H76)</f>
        <v>40974.22999133807</v>
      </c>
      <c r="I77" s="9">
        <f>IF(NewDistributions!I77="",ISBLANK(value),NewDistributions!I77+I76)</f>
        <v>41806.647099970185</v>
      </c>
      <c r="J77" s="9">
        <f>IF(NewDistributions!J77="",ISBLANK(value),NewDistributions!J77+J76)</f>
        <v>27490</v>
      </c>
      <c r="K77" s="9">
        <f>IF(NewDistributions!K77="",ISBLANK(value),NewDistributions!K77+K76)</f>
        <v>38957</v>
      </c>
      <c r="L77" s="9">
        <f>IF(NewDistributions!L77="",ISBLANK(value),NewDistributions!L77+L76)</f>
        <v>26185</v>
      </c>
      <c r="M77" s="9">
        <f>IF(NewDistributions!M77="",ISBLANK(value),NewDistributions!M77+M76)</f>
        <v>34901</v>
      </c>
      <c r="N77" s="9">
        <f>IF(NewDistributions!N77="",ISBLANK(value),NewDistributions!N77+N76)</f>
        <v>33846</v>
      </c>
      <c r="O77" s="9">
        <f>IF(NewDistributions!O77="",ISBLANK(value),NewDistributions!O77+O76)</f>
        <v>27729</v>
      </c>
      <c r="P77" s="9">
        <f>IF(NewDistributions!P77="",ISBLANK(value),NewDistributions!P77+P76)</f>
        <v>34242</v>
      </c>
      <c r="Q77" s="9">
        <f>IF(NewDistributions!Q77="",ISBLANK(value),NewDistributions!Q77+Q76)</f>
        <v>53235</v>
      </c>
      <c r="R77" s="9">
        <f>IF(NewDistributions!R77="",ISBLANK(value),NewDistributions!R77+R76)</f>
        <v>52812</v>
      </c>
      <c r="S77" s="9">
        <f>IF(NewDistributions!S77="",ISBLANK(value),NewDistributions!S77+S76)</f>
        <v>27729</v>
      </c>
      <c r="T77" s="9">
        <f>IF(NewDistributions!T77="",ISBLANK(value),NewDistributions!T77+T76)</f>
        <v>55237</v>
      </c>
      <c r="U77" s="9">
        <f>IF(NewDistributions!U77="",ISBLANK(value),NewDistributions!U77+U76)</f>
        <v>42562</v>
      </c>
      <c r="V77" s="9">
        <f>IF(NewDistributions!V77="",ISBLANK(value),NewDistributions!V77+V76)</f>
        <v>27383</v>
      </c>
      <c r="W77" s="9">
        <f>IF(NewDistributions!W77="",ISBLANK(value),NewDistributions!W77+W76)</f>
        <v>19655</v>
      </c>
      <c r="X77" s="9">
        <f>IF(NewDistributions!X77="",ISBLANK(value),NewDistributions!X77+X76)</f>
        <v>60607</v>
      </c>
      <c r="Y77" s="9">
        <f>IF(NewDistributions!Y77="",ISBLANK(value),NewDistributions!Y77+Y76)</f>
        <v>39571</v>
      </c>
      <c r="Z77" s="9">
        <f>IF(NewDistributions!Z77="",ISBLANK(value),NewDistributions!Z77+Z76)</f>
        <v>57102</v>
      </c>
      <c r="AA77" s="9">
        <f>IF(NewDistributions!AA77="",ISBLANK(value),NewDistributions!AA77+AA76)</f>
        <v>31217.50718039112</v>
      </c>
      <c r="AB77" s="9">
        <f>IF(NewDistributions!AB77="",ISBLANK(value),NewDistributions!AB77+AB76)</f>
        <v>92505.428330717667</v>
      </c>
      <c r="AC77" s="9">
        <f>IF(NewDistributions!AC77="",ISBLANK(value),NewDistributions!AC77+AC76)</f>
        <v>54011</v>
      </c>
      <c r="AD77" s="9">
        <f>IF(NewDistributions!AD77="",ISBLANK(value),NewDistributions!AD77+AD76)</f>
        <v>52961</v>
      </c>
      <c r="AE77" s="9">
        <f>IF(NewDistributions!AE77="",ISBLANK(value),NewDistributions!AE77+AE76)</f>
        <v>33676</v>
      </c>
      <c r="AF77" s="9">
        <f>IF(NewDistributions!AF77="",ISBLANK(value),NewDistributions!AF77+AF76)</f>
        <v>55880</v>
      </c>
      <c r="AG77" s="9">
        <f>IF(NewDistributions!AG77="",ISBLANK(value),NewDistributions!AG77+AG76)</f>
        <v>14414.310735774885</v>
      </c>
      <c r="AH77" s="9">
        <f>IF(NewDistributions!AH77="",ISBLANK(value),NewDistributions!AH77+AH76)</f>
        <v>29613</v>
      </c>
      <c r="AI77" s="9">
        <f>IF(NewDistributions!AI77="",ISBLANK(value),NewDistributions!AI77+AI76)</f>
        <v>38826.140665859493</v>
      </c>
      <c r="AJ77" s="9">
        <f>IF(NewDistributions!AJ77="",ISBLANK(value),NewDistributions!AJ77+AJ76)</f>
        <v>62738.979363446124</v>
      </c>
    </row>
    <row r="78" spans="1:36" x14ac:dyDescent="0.25">
      <c r="A78" s="1">
        <v>44393</v>
      </c>
      <c r="B78" s="3">
        <v>197</v>
      </c>
      <c r="C78" s="9">
        <f>IF(NewDistributions!C78="",ISBLANK(value),NewDistributions!C78+C77)</f>
        <v>30777.784882659173</v>
      </c>
      <c r="D78" s="9">
        <f>IF(NewDistributions!D78="",ISBLANK(value),NewDistributions!D78+D77)</f>
        <v>61326.902850132152</v>
      </c>
      <c r="E78" s="9">
        <f>IF(NewDistributions!E78="",ISBLANK(value),NewDistributions!E78+E77)</f>
        <v>43577</v>
      </c>
      <c r="F78" s="9">
        <f>IF(NewDistributions!F78="",ISBLANK(value),NewDistributions!F78+F77)</f>
        <v>57877</v>
      </c>
      <c r="G78" s="9">
        <f>IF(NewDistributions!G78="",ISBLANK(value),NewDistributions!G78+G77)</f>
        <v>37906</v>
      </c>
      <c r="H78" s="9">
        <f>IF(NewDistributions!H78="",ISBLANK(value),NewDistributions!H78+H77)</f>
        <v>41788.22999133807</v>
      </c>
      <c r="I78" s="9">
        <f>IF(NewDistributions!I78="",ISBLANK(value),NewDistributions!I78+I77)</f>
        <v>42537.647099970185</v>
      </c>
      <c r="J78" s="9">
        <f>IF(NewDistributions!J78="",ISBLANK(value),NewDistributions!J78+J77)</f>
        <v>27731</v>
      </c>
      <c r="K78" s="9">
        <f>IF(NewDistributions!K78="",ISBLANK(value),NewDistributions!K78+K77)</f>
        <v>40010</v>
      </c>
      <c r="L78" s="9">
        <f>IF(NewDistributions!L78="",ISBLANK(value),NewDistributions!L78+L77)</f>
        <v>26970</v>
      </c>
      <c r="M78" s="9">
        <f>IF(NewDistributions!M78="",ISBLANK(value),NewDistributions!M78+M77)</f>
        <v>36836</v>
      </c>
      <c r="N78" s="9">
        <f>IF(NewDistributions!N78="",ISBLANK(value),NewDistributions!N78+N77)</f>
        <v>36271</v>
      </c>
      <c r="O78" s="9">
        <f>IF(NewDistributions!O78="",ISBLANK(value),NewDistributions!O78+O77)</f>
        <v>27754</v>
      </c>
      <c r="P78" s="9">
        <f>IF(NewDistributions!P78="",ISBLANK(value),NewDistributions!P78+P77)</f>
        <v>36958</v>
      </c>
      <c r="Q78" s="9">
        <f>IF(NewDistributions!Q78="",ISBLANK(value),NewDistributions!Q78+Q77)</f>
        <v>58550</v>
      </c>
      <c r="R78" s="9">
        <f>IF(NewDistributions!R78="",ISBLANK(value),NewDistributions!R78+R77)</f>
        <v>53051</v>
      </c>
      <c r="S78" s="9">
        <f>IF(NewDistributions!S78="",ISBLANK(value),NewDistributions!S78+S77)</f>
        <v>29312</v>
      </c>
      <c r="T78" s="9">
        <f>IF(NewDistributions!T78="",ISBLANK(value),NewDistributions!T78+T77)</f>
        <v>56206</v>
      </c>
      <c r="U78" s="9">
        <f>IF(NewDistributions!U78="",ISBLANK(value),NewDistributions!U78+U77)</f>
        <v>44534</v>
      </c>
      <c r="V78" s="9">
        <f>IF(NewDistributions!V78="",ISBLANK(value),NewDistributions!V78+V77)</f>
        <v>28638</v>
      </c>
      <c r="W78" s="9">
        <f>IF(NewDistributions!W78="",ISBLANK(value),NewDistributions!W78+W77)</f>
        <v>19794</v>
      </c>
      <c r="X78" s="9">
        <f>IF(NewDistributions!X78="",ISBLANK(value),NewDistributions!X78+X77)</f>
        <v>60732</v>
      </c>
      <c r="Y78" s="9">
        <f>IF(NewDistributions!Y78="",ISBLANK(value),NewDistributions!Y78+Y77)</f>
        <v>40541</v>
      </c>
      <c r="Z78" s="9">
        <f>IF(NewDistributions!Z78="",ISBLANK(value),NewDistributions!Z78+Z77)</f>
        <v>60824</v>
      </c>
      <c r="AA78" s="9">
        <f>IF(NewDistributions!AA78="",ISBLANK(value),NewDistributions!AA78+AA77)</f>
        <v>31769.50718039112</v>
      </c>
      <c r="AB78" s="9">
        <f>IF(NewDistributions!AB78="",ISBLANK(value),NewDistributions!AB78+AB77)</f>
        <v>94141.428330717667</v>
      </c>
      <c r="AC78" s="9">
        <f>IF(NewDistributions!AC78="",ISBLANK(value),NewDistributions!AC78+AC77)</f>
        <v>56001</v>
      </c>
      <c r="AD78" s="9">
        <f>IF(NewDistributions!AD78="",ISBLANK(value),NewDistributions!AD78+AD77)</f>
        <v>54216</v>
      </c>
      <c r="AE78" s="9">
        <f>IF(NewDistributions!AE78="",ISBLANK(value),NewDistributions!AE78+AE77)</f>
        <v>35062</v>
      </c>
      <c r="AF78" s="9">
        <f>IF(NewDistributions!AF78="",ISBLANK(value),NewDistributions!AF78+AF77)</f>
        <v>58426</v>
      </c>
      <c r="AG78" s="9">
        <f>IF(NewDistributions!AG78="",ISBLANK(value),NewDistributions!AG78+AG77)</f>
        <v>15945.310735774885</v>
      </c>
      <c r="AH78" s="9">
        <f>IF(NewDistributions!AH78="",ISBLANK(value),NewDistributions!AH78+AH77)</f>
        <v>34518</v>
      </c>
      <c r="AI78" s="9">
        <f>IF(NewDistributions!AI78="",ISBLANK(value),NewDistributions!AI78+AI77)</f>
        <v>39444.140665859493</v>
      </c>
      <c r="AJ78" s="9">
        <f>IF(NewDistributions!AJ78="",ISBLANK(value),NewDistributions!AJ78+AJ77)</f>
        <v>68260.979363446124</v>
      </c>
    </row>
    <row r="79" spans="1:36" x14ac:dyDescent="0.25">
      <c r="A79" s="1">
        <v>44394</v>
      </c>
      <c r="B79" s="3">
        <v>198</v>
      </c>
      <c r="C79" s="9">
        <f>IF(NewDistributions!C79="",ISBLANK(value),NewDistributions!C79+C78)</f>
        <v>30967.784882659173</v>
      </c>
      <c r="D79" s="9">
        <f>IF(NewDistributions!D79="",ISBLANK(value),NewDistributions!D79+D78)</f>
        <v>61798.902850132152</v>
      </c>
      <c r="E79" s="9">
        <f>IF(NewDistributions!E79="",ISBLANK(value),NewDistributions!E79+E78)</f>
        <v>45328</v>
      </c>
      <c r="F79" s="9">
        <f>IF(NewDistributions!F79="",ISBLANK(value),NewDistributions!F79+F78)</f>
        <v>60515</v>
      </c>
      <c r="G79" s="9">
        <f>IF(NewDistributions!G79="",ISBLANK(value),NewDistributions!G79+G78)</f>
        <v>40725</v>
      </c>
      <c r="H79" s="9">
        <f>IF(NewDistributions!H79="",ISBLANK(value),NewDistributions!H79+H78)</f>
        <v>41934.22999133807</v>
      </c>
      <c r="I79" s="9">
        <f>IF(NewDistributions!I79="",ISBLANK(value),NewDistributions!I79+I78)</f>
        <v>42998.647099970185</v>
      </c>
      <c r="J79" s="9">
        <f>IF(NewDistributions!J79="",ISBLANK(value),NewDistributions!J79+J78)</f>
        <v>28800</v>
      </c>
      <c r="K79" s="9">
        <f>IF(NewDistributions!K79="",ISBLANK(value),NewDistributions!K79+K78)</f>
        <v>41923</v>
      </c>
      <c r="L79" s="9">
        <f>IF(NewDistributions!L79="",ISBLANK(value),NewDistributions!L79+L78)</f>
        <v>27565</v>
      </c>
      <c r="M79" s="9">
        <f>IF(NewDistributions!M79="",ISBLANK(value),NewDistributions!M79+M78)</f>
        <v>37442</v>
      </c>
      <c r="N79" s="9">
        <f>IF(NewDistributions!N79="",ISBLANK(value),NewDistributions!N79+N78)</f>
        <v>37000</v>
      </c>
      <c r="O79" s="9">
        <f>IF(NewDistributions!O79="",ISBLANK(value),NewDistributions!O79+O78)</f>
        <v>29107</v>
      </c>
      <c r="P79" s="9">
        <f>IF(NewDistributions!P79="",ISBLANK(value),NewDistributions!P79+P78)</f>
        <v>39568</v>
      </c>
      <c r="Q79" s="9">
        <f>IF(NewDistributions!Q79="",ISBLANK(value),NewDistributions!Q79+Q78)</f>
        <v>58662</v>
      </c>
      <c r="R79" s="9">
        <f>IF(NewDistributions!R79="",ISBLANK(value),NewDistributions!R79+R78)</f>
        <v>54306</v>
      </c>
      <c r="S79" s="9">
        <f>IF(NewDistributions!S79="",ISBLANK(value),NewDistributions!S79+S78)</f>
        <v>30313</v>
      </c>
      <c r="T79" s="9">
        <f>IF(NewDistributions!T79="",ISBLANK(value),NewDistributions!T79+T78)</f>
        <v>56656</v>
      </c>
      <c r="U79" s="9">
        <f>IF(NewDistributions!U79="",ISBLANK(value),NewDistributions!U79+U78)</f>
        <v>44807</v>
      </c>
      <c r="V79" s="9">
        <f>IF(NewDistributions!V79="",ISBLANK(value),NewDistributions!V79+V78)</f>
        <v>29261</v>
      </c>
      <c r="W79" s="9">
        <f>IF(NewDistributions!W79="",ISBLANK(value),NewDistributions!W79+W78)</f>
        <v>19937</v>
      </c>
      <c r="X79" s="9">
        <f>IF(NewDistributions!X79="",ISBLANK(value),NewDistributions!X79+X78)</f>
        <v>61420</v>
      </c>
      <c r="Y79" s="9">
        <f>IF(NewDistributions!Y79="",ISBLANK(value),NewDistributions!Y79+Y78)</f>
        <v>42554</v>
      </c>
      <c r="Z79" s="9">
        <f>IF(NewDistributions!Z79="",ISBLANK(value),NewDistributions!Z79+Z78)</f>
        <v>63181</v>
      </c>
      <c r="AA79" s="9">
        <f>IF(NewDistributions!AA79="",ISBLANK(value),NewDistributions!AA79+AA78)</f>
        <v>32588.50718039112</v>
      </c>
      <c r="AB79" s="9">
        <f>IF(NewDistributions!AB79="",ISBLANK(value),NewDistributions!AB79+AB78)</f>
        <v>96056.428330717667</v>
      </c>
      <c r="AC79" s="9">
        <f>IF(NewDistributions!AC79="",ISBLANK(value),NewDistributions!AC79+AC78)</f>
        <v>59348</v>
      </c>
      <c r="AD79" s="9">
        <f>IF(NewDistributions!AD79="",ISBLANK(value),NewDistributions!AD79+AD78)</f>
        <v>59277</v>
      </c>
      <c r="AE79" s="9">
        <f>IF(NewDistributions!AE79="",ISBLANK(value),NewDistributions!AE79+AE78)</f>
        <v>39039</v>
      </c>
      <c r="AF79" s="9">
        <f>IF(NewDistributions!AF79="",ISBLANK(value),NewDistributions!AF79+AF78)</f>
        <v>60633</v>
      </c>
      <c r="AG79" s="9">
        <f>IF(NewDistributions!AG79="",ISBLANK(value),NewDistributions!AG79+AG78)</f>
        <v>16142.310735774885</v>
      </c>
      <c r="AH79" s="9">
        <f>IF(NewDistributions!AH79="",ISBLANK(value),NewDistributions!AH79+AH78)</f>
        <v>36068</v>
      </c>
      <c r="AI79" s="9">
        <f>IF(NewDistributions!AI79="",ISBLANK(value),NewDistributions!AI79+AI78)</f>
        <v>39688.140665859493</v>
      </c>
      <c r="AJ79" s="9">
        <f>IF(NewDistributions!AJ79="",ISBLANK(value),NewDistributions!AJ79+AJ78)</f>
        <v>71413.979363446124</v>
      </c>
    </row>
    <row r="80" spans="1:36" x14ac:dyDescent="0.25">
      <c r="A80" s="1">
        <v>44395</v>
      </c>
      <c r="B80" s="3">
        <v>199</v>
      </c>
      <c r="C80" s="9">
        <f>IF(NewDistributions!C80="",ISBLANK(value),NewDistributions!C80+C79)</f>
        <v>31486.784882659173</v>
      </c>
      <c r="D80" s="9">
        <f>IF(NewDistributions!D80="",ISBLANK(value),NewDistributions!D80+D79)</f>
        <v>62735.902850132152</v>
      </c>
      <c r="E80" s="9">
        <f>IF(NewDistributions!E80="",ISBLANK(value),NewDistributions!E80+E79)</f>
        <v>46268</v>
      </c>
      <c r="F80" s="9">
        <f>IF(NewDistributions!F80="",ISBLANK(value),NewDistributions!F80+F79)</f>
        <v>61996</v>
      </c>
      <c r="G80" s="9">
        <f>IF(NewDistributions!G80="",ISBLANK(value),NewDistributions!G80+G79)</f>
        <v>53581</v>
      </c>
      <c r="H80" s="9">
        <f>IF(NewDistributions!H80="",ISBLANK(value),NewDistributions!H80+H79)</f>
        <v>42155.22999133807</v>
      </c>
      <c r="I80" s="9">
        <f>IF(NewDistributions!I80="",ISBLANK(value),NewDistributions!I80+I79)</f>
        <v>45826.647099970185</v>
      </c>
      <c r="J80" s="9">
        <f>IF(NewDistributions!J80="",ISBLANK(value),NewDistributions!J80+J79)</f>
        <v>29966</v>
      </c>
      <c r="K80" s="9">
        <f>IF(NewDistributions!K80="",ISBLANK(value),NewDistributions!K80+K79)</f>
        <v>45185</v>
      </c>
      <c r="L80" s="9">
        <f>IF(NewDistributions!L80="",ISBLANK(value),NewDistributions!L80+L79)</f>
        <v>29053</v>
      </c>
      <c r="M80" s="9">
        <f>IF(NewDistributions!M80="",ISBLANK(value),NewDistributions!M80+M79)</f>
        <v>39658</v>
      </c>
      <c r="N80" s="9">
        <f>IF(NewDistributions!N80="",ISBLANK(value),NewDistributions!N80+N79)</f>
        <v>37183</v>
      </c>
      <c r="O80" s="9">
        <f>IF(NewDistributions!O80="",ISBLANK(value),NewDistributions!O80+O79)</f>
        <v>29883</v>
      </c>
      <c r="P80" s="9">
        <f>IF(NewDistributions!P80="",ISBLANK(value),NewDistributions!P80+P79)</f>
        <v>40552</v>
      </c>
      <c r="Q80" s="9">
        <f>IF(NewDistributions!Q80="",ISBLANK(value),NewDistributions!Q80+Q79)</f>
        <v>61186</v>
      </c>
      <c r="R80" s="9">
        <f>IF(NewDistributions!R80="",ISBLANK(value),NewDistributions!R80+R79)</f>
        <v>56405</v>
      </c>
      <c r="S80" s="9">
        <f>IF(NewDistributions!S80="",ISBLANK(value),NewDistributions!S80+S79)</f>
        <v>31486</v>
      </c>
      <c r="T80" s="9">
        <f>IF(NewDistributions!T80="",ISBLANK(value),NewDistributions!T80+T79)</f>
        <v>57324</v>
      </c>
      <c r="U80" s="9">
        <f>IF(NewDistributions!U80="",ISBLANK(value),NewDistributions!U80+U79)</f>
        <v>46872</v>
      </c>
      <c r="V80" s="9">
        <f>IF(NewDistributions!V80="",ISBLANK(value),NewDistributions!V80+V79)</f>
        <v>30562</v>
      </c>
      <c r="W80" s="9">
        <f>IF(NewDistributions!W80="",ISBLANK(value),NewDistributions!W80+W79)</f>
        <v>21392</v>
      </c>
      <c r="X80" s="9">
        <f>IF(NewDistributions!X80="",ISBLANK(value),NewDistributions!X80+X79)</f>
        <v>65815</v>
      </c>
      <c r="Y80" s="9">
        <f>IF(NewDistributions!Y80="",ISBLANK(value),NewDistributions!Y80+Y79)</f>
        <v>42589</v>
      </c>
      <c r="Z80" s="9">
        <f>IF(NewDistributions!Z80="",ISBLANK(value),NewDistributions!Z80+Z79)</f>
        <v>64848</v>
      </c>
      <c r="AA80" s="9">
        <f>IF(NewDistributions!AA80="",ISBLANK(value),NewDistributions!AA80+AA79)</f>
        <v>33563.50718039112</v>
      </c>
      <c r="AB80" s="9">
        <f>IF(NewDistributions!AB80="",ISBLANK(value),NewDistributions!AB80+AB79)</f>
        <v>96719.428330717667</v>
      </c>
      <c r="AC80" s="9">
        <f>IF(NewDistributions!AC80="",ISBLANK(value),NewDistributions!AC80+AC79)</f>
        <v>65445</v>
      </c>
      <c r="AD80" s="9">
        <f>IF(NewDistributions!AD80="",ISBLANK(value),NewDistributions!AD80+AD79)</f>
        <v>60071</v>
      </c>
      <c r="AE80" s="9">
        <f>IF(NewDistributions!AE80="",ISBLANK(value),NewDistributions!AE80+AE79)</f>
        <v>41258</v>
      </c>
      <c r="AF80" s="9">
        <f>IF(NewDistributions!AF80="",ISBLANK(value),NewDistributions!AF80+AF79)</f>
        <v>61910</v>
      </c>
      <c r="AG80" s="9">
        <f>IF(NewDistributions!AG80="",ISBLANK(value),NewDistributions!AG80+AG79)</f>
        <v>16317.310735774885</v>
      </c>
      <c r="AH80" s="9">
        <f>IF(NewDistributions!AH80="",ISBLANK(value),NewDistributions!AH80+AH79)</f>
        <v>38866</v>
      </c>
      <c r="AI80" s="9">
        <f>IF(NewDistributions!AI80="",ISBLANK(value),NewDistributions!AI80+AI79)</f>
        <v>43245.140665859493</v>
      </c>
      <c r="AJ80" s="9">
        <f>IF(NewDistributions!AJ80="",ISBLANK(value),NewDistributions!AJ80+AJ79)</f>
        <v>73745.979363446124</v>
      </c>
    </row>
    <row r="81" spans="1:36" x14ac:dyDescent="0.25">
      <c r="A81" s="1">
        <v>44396</v>
      </c>
      <c r="B81" s="3">
        <v>200</v>
      </c>
      <c r="C81" s="9">
        <f>IF(NewDistributions!C81="",ISBLANK(value),NewDistributions!C81+C80)</f>
        <v>33200.784882659173</v>
      </c>
      <c r="D81" s="9">
        <f>IF(NewDistributions!D81="",ISBLANK(value),NewDistributions!D81+D80)</f>
        <v>63891.902850132152</v>
      </c>
      <c r="E81" s="9">
        <f>IF(NewDistributions!E81="",ISBLANK(value),NewDistributions!E81+E80)</f>
        <v>47666</v>
      </c>
      <c r="F81" s="9">
        <f>IF(NewDistributions!F81="",ISBLANK(value),NewDistributions!F81+F80)</f>
        <v>63890</v>
      </c>
      <c r="G81" s="9">
        <f>IF(NewDistributions!G81="",ISBLANK(value),NewDistributions!G81+G80)</f>
        <v>54458</v>
      </c>
      <c r="H81" s="9">
        <f>IF(NewDistributions!H81="",ISBLANK(value),NewDistributions!H81+H80)</f>
        <v>43782.22999133807</v>
      </c>
      <c r="I81" s="9">
        <f>IF(NewDistributions!I81="",ISBLANK(value),NewDistributions!I81+I80)</f>
        <v>48034.647099970185</v>
      </c>
      <c r="J81" s="9">
        <f>IF(NewDistributions!J81="",ISBLANK(value),NewDistributions!J81+J80)</f>
        <v>30305</v>
      </c>
      <c r="K81" s="9">
        <f>IF(NewDistributions!K81="",ISBLANK(value),NewDistributions!K81+K80)</f>
        <v>45628</v>
      </c>
      <c r="L81" s="9">
        <f>IF(NewDistributions!L81="",ISBLANK(value),NewDistributions!L81+L80)</f>
        <v>29884</v>
      </c>
      <c r="M81" s="9">
        <f>IF(NewDistributions!M81="",ISBLANK(value),NewDistributions!M81+M80)</f>
        <v>40219</v>
      </c>
      <c r="N81" s="9">
        <f>IF(NewDistributions!N81="",ISBLANK(value),NewDistributions!N81+N80)</f>
        <v>40872</v>
      </c>
      <c r="O81" s="9">
        <f>IF(NewDistributions!O81="",ISBLANK(value),NewDistributions!O81+O80)</f>
        <v>30143</v>
      </c>
      <c r="P81" s="9">
        <f>IF(NewDistributions!P81="",ISBLANK(value),NewDistributions!P81+P80)</f>
        <v>42984</v>
      </c>
      <c r="Q81" s="9">
        <f>IF(NewDistributions!Q81="",ISBLANK(value),NewDistributions!Q81+Q80)</f>
        <v>61186</v>
      </c>
      <c r="R81" s="9">
        <f>IF(NewDistributions!R81="",ISBLANK(value),NewDistributions!R81+R80)</f>
        <v>58608</v>
      </c>
      <c r="S81" s="9">
        <f>IF(NewDistributions!S81="",ISBLANK(value),NewDistributions!S81+S80)</f>
        <v>31527</v>
      </c>
      <c r="T81" s="9">
        <f>IF(NewDistributions!T81="",ISBLANK(value),NewDistributions!T81+T80)</f>
        <v>59873</v>
      </c>
      <c r="U81" s="9">
        <f>IF(NewDistributions!U81="",ISBLANK(value),NewDistributions!U81+U80)</f>
        <v>49071</v>
      </c>
      <c r="V81" s="9">
        <f>IF(NewDistributions!V81="",ISBLANK(value),NewDistributions!V81+V80)</f>
        <v>31703</v>
      </c>
      <c r="W81" s="9">
        <f>IF(NewDistributions!W81="",ISBLANK(value),NewDistributions!W81+W80)</f>
        <v>22002</v>
      </c>
      <c r="X81" s="9">
        <f>IF(NewDistributions!X81="",ISBLANK(value),NewDistributions!X81+X80)</f>
        <v>67314</v>
      </c>
      <c r="Y81" s="9">
        <f>IF(NewDistributions!Y81="",ISBLANK(value),NewDistributions!Y81+Y80)</f>
        <v>43054</v>
      </c>
      <c r="Z81" s="9">
        <f>IF(NewDistributions!Z81="",ISBLANK(value),NewDistributions!Z81+Z80)</f>
        <v>70674</v>
      </c>
      <c r="AA81" s="9">
        <f>IF(NewDistributions!AA81="",ISBLANK(value),NewDistributions!AA81+AA80)</f>
        <v>36469.50718039112</v>
      </c>
      <c r="AB81" s="9">
        <f>IF(NewDistributions!AB81="",ISBLANK(value),NewDistributions!AB81+AB80)</f>
        <v>97873.428330717667</v>
      </c>
      <c r="AC81" s="9">
        <f>IF(NewDistributions!AC81="",ISBLANK(value),NewDistributions!AC81+AC80)</f>
        <v>67756</v>
      </c>
      <c r="AD81" s="9">
        <f>IF(NewDistributions!AD81="",ISBLANK(value),NewDistributions!AD81+AD80)</f>
        <v>62593</v>
      </c>
      <c r="AE81" s="9">
        <f>IF(NewDistributions!AE81="",ISBLANK(value),NewDistributions!AE81+AE80)</f>
        <v>42732</v>
      </c>
      <c r="AF81" s="9">
        <f>IF(NewDistributions!AF81="",ISBLANK(value),NewDistributions!AF81+AF80)</f>
        <v>63739</v>
      </c>
      <c r="AG81" s="9">
        <f>IF(NewDistributions!AG81="",ISBLANK(value),NewDistributions!AG81+AG80)</f>
        <v>16794.310735774885</v>
      </c>
      <c r="AH81" s="9">
        <f>IF(NewDistributions!AH81="",ISBLANK(value),NewDistributions!AH81+AH80)</f>
        <v>41369</v>
      </c>
      <c r="AI81" s="9">
        <f>IF(NewDistributions!AI81="",ISBLANK(value),NewDistributions!AI81+AI80)</f>
        <v>43422.140665859493</v>
      </c>
      <c r="AJ81" s="9">
        <f>IF(NewDistributions!AJ81="",ISBLANK(value),NewDistributions!AJ81+AJ80)</f>
        <v>78956.979363446124</v>
      </c>
    </row>
    <row r="82" spans="1:36" x14ac:dyDescent="0.25">
      <c r="A82" s="1">
        <v>44397</v>
      </c>
      <c r="B82" s="3">
        <v>201</v>
      </c>
      <c r="C82" s="9">
        <f>IF(NewDistributions!C82="",ISBLANK(value),NewDistributions!C82+C81)</f>
        <v>33917.784882659173</v>
      </c>
      <c r="D82" s="9">
        <f>IF(NewDistributions!D82="",ISBLANK(value),NewDistributions!D82+D81)</f>
        <v>64908.902850132152</v>
      </c>
      <c r="E82" s="9">
        <f>IF(NewDistributions!E82="",ISBLANK(value),NewDistributions!E82+E81)</f>
        <v>51179</v>
      </c>
      <c r="F82" s="9">
        <f>IF(NewDistributions!F82="",ISBLANK(value),NewDistributions!F82+F81)</f>
        <v>64801</v>
      </c>
      <c r="G82" s="9">
        <f>IF(NewDistributions!G82="",ISBLANK(value),NewDistributions!G82+G81)</f>
        <v>59271</v>
      </c>
      <c r="H82" s="9">
        <f>IF(NewDistributions!H82="",ISBLANK(value),NewDistributions!H82+H81)</f>
        <v>44748.22999133807</v>
      </c>
      <c r="I82" s="9">
        <f>IF(NewDistributions!I82="",ISBLANK(value),NewDistributions!I82+I81)</f>
        <v>51208.647099970185</v>
      </c>
      <c r="J82" s="9">
        <f>IF(NewDistributions!J82="",ISBLANK(value),NewDistributions!J82+J81)</f>
        <v>31955</v>
      </c>
      <c r="K82" s="9">
        <f>IF(NewDistributions!K82="",ISBLANK(value),NewDistributions!K82+K81)</f>
        <v>45972</v>
      </c>
      <c r="L82" s="9">
        <f>IF(NewDistributions!L82="",ISBLANK(value),NewDistributions!L82+L81)</f>
        <v>30522</v>
      </c>
      <c r="M82" s="9">
        <f>IF(NewDistributions!M82="",ISBLANK(value),NewDistributions!M82+M81)</f>
        <v>40527</v>
      </c>
      <c r="N82" s="9">
        <f>IF(NewDistributions!N82="",ISBLANK(value),NewDistributions!N82+N81)</f>
        <v>44759</v>
      </c>
      <c r="O82" s="9">
        <f>IF(NewDistributions!O82="",ISBLANK(value),NewDistributions!O82+O81)</f>
        <v>30297</v>
      </c>
      <c r="P82" s="9">
        <f>IF(NewDistributions!P82="",ISBLANK(value),NewDistributions!P82+P81)</f>
        <v>45349</v>
      </c>
      <c r="Q82" s="9">
        <f>IF(NewDistributions!Q82="",ISBLANK(value),NewDistributions!Q82+Q81)</f>
        <v>61795</v>
      </c>
      <c r="R82" s="9">
        <f>IF(NewDistributions!R82="",ISBLANK(value),NewDistributions!R82+R81)</f>
        <v>60100</v>
      </c>
      <c r="S82" s="9">
        <f>IF(NewDistributions!S82="",ISBLANK(value),NewDistributions!S82+S81)</f>
        <v>32536</v>
      </c>
      <c r="T82" s="9">
        <f>IF(NewDistributions!T82="",ISBLANK(value),NewDistributions!T82+T81)</f>
        <v>60500</v>
      </c>
      <c r="U82" s="9">
        <f>IF(NewDistributions!U82="",ISBLANK(value),NewDistributions!U82+U81)</f>
        <v>49273</v>
      </c>
      <c r="V82" s="9">
        <f>IF(NewDistributions!V82="",ISBLANK(value),NewDistributions!V82+V81)</f>
        <v>32146</v>
      </c>
      <c r="W82" s="9">
        <f>IF(NewDistributions!W82="",ISBLANK(value),NewDistributions!W82+W81)</f>
        <v>22412</v>
      </c>
      <c r="X82" s="9">
        <f>IF(NewDistributions!X82="",ISBLANK(value),NewDistributions!X82+X81)</f>
        <v>69127</v>
      </c>
      <c r="Y82" s="9">
        <f>IF(NewDistributions!Y82="",ISBLANK(value),NewDistributions!Y82+Y81)</f>
        <v>43058</v>
      </c>
      <c r="Z82" s="9">
        <f>IF(NewDistributions!Z82="",ISBLANK(value),NewDistributions!Z82+Z81)</f>
        <v>72812</v>
      </c>
      <c r="AA82" s="9">
        <f>IF(NewDistributions!AA82="",ISBLANK(value),NewDistributions!AA82+AA81)</f>
        <v>37653.50718039112</v>
      </c>
      <c r="AB82" s="9">
        <f>IF(NewDistributions!AB82="",ISBLANK(value),NewDistributions!AB82+AB81)</f>
        <v>99958.428330717667</v>
      </c>
      <c r="AC82" s="9">
        <f>IF(NewDistributions!AC82="",ISBLANK(value),NewDistributions!AC82+AC81)</f>
        <v>74185</v>
      </c>
      <c r="AD82" s="9">
        <f>IF(NewDistributions!AD82="",ISBLANK(value),NewDistributions!AD82+AD81)</f>
        <v>65832</v>
      </c>
      <c r="AE82" s="9">
        <f>IF(NewDistributions!AE82="",ISBLANK(value),NewDistributions!AE82+AE81)</f>
        <v>43304</v>
      </c>
      <c r="AF82" s="9">
        <f>IF(NewDistributions!AF82="",ISBLANK(value),NewDistributions!AF82+AF81)</f>
        <v>64473</v>
      </c>
      <c r="AG82" s="9">
        <f>IF(NewDistributions!AG82="",ISBLANK(value),NewDistributions!AG82+AG81)</f>
        <v>17146.310735774885</v>
      </c>
      <c r="AH82" s="9">
        <f>IF(NewDistributions!AH82="",ISBLANK(value),NewDistributions!AH82+AH81)</f>
        <v>41390</v>
      </c>
      <c r="AI82" s="9">
        <f>IF(NewDistributions!AI82="",ISBLANK(value),NewDistributions!AI82+AI81)</f>
        <v>45047.140665859493</v>
      </c>
      <c r="AJ82" s="9">
        <f>IF(NewDistributions!AJ82="",ISBLANK(value),NewDistributions!AJ82+AJ81)</f>
        <v>82989.979363446124</v>
      </c>
    </row>
    <row r="83" spans="1:36" x14ac:dyDescent="0.25">
      <c r="A83" s="1">
        <v>44398</v>
      </c>
      <c r="B83" s="3">
        <v>202</v>
      </c>
      <c r="C83" s="9">
        <f>IF(NewDistributions!C83="",ISBLANK(value),NewDistributions!C83+C82)</f>
        <v>33981.784882659173</v>
      </c>
      <c r="D83" s="9">
        <f>IF(NewDistributions!D83="",ISBLANK(value),NewDistributions!D83+D82)</f>
        <v>65805.902850132145</v>
      </c>
      <c r="E83" s="9">
        <f>IF(NewDistributions!E83="",ISBLANK(value),NewDistributions!E83+E82)</f>
        <v>53785</v>
      </c>
      <c r="F83" s="9">
        <f>IF(NewDistributions!F83="",ISBLANK(value),NewDistributions!F83+F82)</f>
        <v>67388</v>
      </c>
      <c r="G83" s="9">
        <f>IF(NewDistributions!G83="",ISBLANK(value),NewDistributions!G83+G82)</f>
        <v>62941</v>
      </c>
      <c r="H83" s="9">
        <f>IF(NewDistributions!H83="",ISBLANK(value),NewDistributions!H83+H82)</f>
        <v>45924.22999133807</v>
      </c>
      <c r="I83" s="9">
        <f>IF(NewDistributions!I83="",ISBLANK(value),NewDistributions!I83+I82)</f>
        <v>51695.647099970185</v>
      </c>
      <c r="J83" s="9">
        <f>IF(NewDistributions!J83="",ISBLANK(value),NewDistributions!J83+J82)</f>
        <v>32013</v>
      </c>
      <c r="K83" s="9">
        <f>IF(NewDistributions!K83="",ISBLANK(value),NewDistributions!K83+K82)</f>
        <v>48374</v>
      </c>
      <c r="L83" s="9">
        <f>IF(NewDistributions!L83="",ISBLANK(value),NewDistributions!L83+L82)</f>
        <v>31647</v>
      </c>
      <c r="M83" s="9">
        <f>IF(NewDistributions!M83="",ISBLANK(value),NewDistributions!M83+M82)</f>
        <v>40596</v>
      </c>
      <c r="N83" s="9">
        <f>IF(NewDistributions!N83="",ISBLANK(value),NewDistributions!N83+N82)</f>
        <v>45070</v>
      </c>
      <c r="O83" s="9">
        <f>IF(NewDistributions!O83="",ISBLANK(value),NewDistributions!O83+O82)</f>
        <v>30532</v>
      </c>
      <c r="P83" s="9">
        <f>IF(NewDistributions!P83="",ISBLANK(value),NewDistributions!P83+P82)</f>
        <v>46960</v>
      </c>
      <c r="Q83" s="9">
        <f>IF(NewDistributions!Q83="",ISBLANK(value),NewDistributions!Q83+Q82)</f>
        <v>61967</v>
      </c>
      <c r="R83" s="9">
        <f>IF(NewDistributions!R83="",ISBLANK(value),NewDistributions!R83+R82)</f>
        <v>61604</v>
      </c>
      <c r="S83" s="9">
        <f>IF(NewDistributions!S83="",ISBLANK(value),NewDistributions!S83+S82)</f>
        <v>34454</v>
      </c>
      <c r="T83" s="9">
        <f>IF(NewDistributions!T83="",ISBLANK(value),NewDistributions!T83+T82)</f>
        <v>61200</v>
      </c>
      <c r="U83" s="9">
        <f>IF(NewDistributions!U83="",ISBLANK(value),NewDistributions!U83+U82)</f>
        <v>51769</v>
      </c>
      <c r="V83" s="9">
        <f>IF(NewDistributions!V83="",ISBLANK(value),NewDistributions!V83+V82)</f>
        <v>34001</v>
      </c>
      <c r="W83" s="9">
        <f>IF(NewDistributions!W83="",ISBLANK(value),NewDistributions!W83+W82)</f>
        <v>22414</v>
      </c>
      <c r="X83" s="9">
        <f>IF(NewDistributions!X83="",ISBLANK(value),NewDistributions!X83+X82)</f>
        <v>69871</v>
      </c>
      <c r="Y83" s="9">
        <f>IF(NewDistributions!Y83="",ISBLANK(value),NewDistributions!Y83+Y82)</f>
        <v>44662</v>
      </c>
      <c r="Z83" s="9">
        <f>IF(NewDistributions!Z83="",ISBLANK(value),NewDistributions!Z83+Z82)</f>
        <v>74903</v>
      </c>
      <c r="AA83" s="9">
        <f>IF(NewDistributions!AA83="",ISBLANK(value),NewDistributions!AA83+AA82)</f>
        <v>38161.50718039112</v>
      </c>
      <c r="AB83" s="9">
        <f>IF(NewDistributions!AB83="",ISBLANK(value),NewDistributions!AB83+AB82)</f>
        <v>102282.42833071767</v>
      </c>
      <c r="AC83" s="9">
        <f>IF(NewDistributions!AC83="",ISBLANK(value),NewDistributions!AC83+AC82)</f>
        <v>77268</v>
      </c>
      <c r="AD83" s="9">
        <f>IF(NewDistributions!AD83="",ISBLANK(value),NewDistributions!AD83+AD82)</f>
        <v>68997</v>
      </c>
      <c r="AE83" s="9">
        <f>IF(NewDistributions!AE83="",ISBLANK(value),NewDistributions!AE83+AE82)</f>
        <v>43438</v>
      </c>
      <c r="AF83" s="9">
        <f>IF(NewDistributions!AF83="",ISBLANK(value),NewDistributions!AF83+AF82)</f>
        <v>65889</v>
      </c>
      <c r="AG83" s="9">
        <f>IF(NewDistributions!AG83="",ISBLANK(value),NewDistributions!AG83+AG82)</f>
        <v>19353.310735774885</v>
      </c>
      <c r="AH83" s="9">
        <f>IF(NewDistributions!AH83="",ISBLANK(value),NewDistributions!AH83+AH82)</f>
        <v>42750</v>
      </c>
      <c r="AI83" s="9">
        <f>IF(NewDistributions!AI83="",ISBLANK(value),NewDistributions!AI83+AI82)</f>
        <v>45981.140665859493</v>
      </c>
      <c r="AJ83" s="9">
        <f>IF(NewDistributions!AJ83="",ISBLANK(value),NewDistributions!AJ83+AJ82)</f>
        <v>84395.979363446124</v>
      </c>
    </row>
    <row r="84" spans="1:36" x14ac:dyDescent="0.25">
      <c r="A84" s="1">
        <v>44399</v>
      </c>
      <c r="B84" s="3">
        <v>203</v>
      </c>
      <c r="C84" s="9">
        <f>IF(NewDistributions!C84="",ISBLANK(value),NewDistributions!C84+C83)</f>
        <v>33981.784882659173</v>
      </c>
      <c r="D84" s="9">
        <f>IF(NewDistributions!D84="",ISBLANK(value),NewDistributions!D84+D83)</f>
        <v>65915.902850132145</v>
      </c>
      <c r="E84" s="9">
        <f>IF(NewDistributions!E84="",ISBLANK(value),NewDistributions!E84+E83)</f>
        <v>57498</v>
      </c>
      <c r="F84" s="9">
        <f>IF(NewDistributions!F84="",ISBLANK(value),NewDistributions!F84+F83)</f>
        <v>68029</v>
      </c>
      <c r="G84" s="9">
        <f>IF(NewDistributions!G84="",ISBLANK(value),NewDistributions!G84+G83)</f>
        <v>63499</v>
      </c>
      <c r="H84" s="9">
        <f>IF(NewDistributions!H84="",ISBLANK(value),NewDistributions!H84+H83)</f>
        <v>47293.22999133807</v>
      </c>
      <c r="I84" s="9">
        <f>IF(NewDistributions!I84="",ISBLANK(value),NewDistributions!I84+I83)</f>
        <v>52770.647099970185</v>
      </c>
      <c r="J84" s="9">
        <f>IF(NewDistributions!J84="",ISBLANK(value),NewDistributions!J84+J83)</f>
        <v>32882</v>
      </c>
      <c r="K84" s="9">
        <f>IF(NewDistributions!K84="",ISBLANK(value),NewDistributions!K84+K83)</f>
        <v>49596</v>
      </c>
      <c r="L84" s="9">
        <f>IF(NewDistributions!L84="",ISBLANK(value),NewDistributions!L84+L83)</f>
        <v>32213</v>
      </c>
      <c r="M84" s="9">
        <f>IF(NewDistributions!M84="",ISBLANK(value),NewDistributions!M84+M83)</f>
        <v>42276</v>
      </c>
      <c r="N84" s="9">
        <f>IF(NewDistributions!N84="",ISBLANK(value),NewDistributions!N84+N83)</f>
        <v>46839</v>
      </c>
      <c r="O84" s="9">
        <f>IF(NewDistributions!O84="",ISBLANK(value),NewDistributions!O84+O83)</f>
        <v>31867</v>
      </c>
      <c r="P84" s="9">
        <f>IF(NewDistributions!P84="",ISBLANK(value),NewDistributions!P84+P83)</f>
        <v>49077</v>
      </c>
      <c r="Q84" s="9">
        <f>IF(NewDistributions!Q84="",ISBLANK(value),NewDistributions!Q84+Q83)</f>
        <v>61986</v>
      </c>
      <c r="R84" s="9">
        <f>IF(NewDistributions!R84="",ISBLANK(value),NewDistributions!R84+R83)</f>
        <v>64073</v>
      </c>
      <c r="S84" s="9">
        <f>IF(NewDistributions!S84="",ISBLANK(value),NewDistributions!S84+S83)</f>
        <v>34728</v>
      </c>
      <c r="T84" s="9">
        <f>IF(NewDistributions!T84="",ISBLANK(value),NewDistributions!T84+T83)</f>
        <v>62008</v>
      </c>
      <c r="U84" s="9">
        <f>IF(NewDistributions!U84="",ISBLANK(value),NewDistributions!U84+U83)</f>
        <v>53802</v>
      </c>
      <c r="V84" s="9">
        <f>IF(NewDistributions!V84="",ISBLANK(value),NewDistributions!V84+V83)</f>
        <v>35207</v>
      </c>
      <c r="W84" s="9">
        <f>IF(NewDistributions!W84="",ISBLANK(value),NewDistributions!W84+W83)</f>
        <v>22494</v>
      </c>
      <c r="X84" s="9">
        <f>IF(NewDistributions!X84="",ISBLANK(value),NewDistributions!X84+X83)</f>
        <v>71752</v>
      </c>
      <c r="Y84" s="9">
        <f>IF(NewDistributions!Y84="",ISBLANK(value),NewDistributions!Y84+Y83)</f>
        <v>45821</v>
      </c>
      <c r="Z84" s="9">
        <f>IF(NewDistributions!Z84="",ISBLANK(value),NewDistributions!Z84+Z83)</f>
        <v>76250</v>
      </c>
      <c r="AA84" s="9">
        <f>IF(NewDistributions!AA84="",ISBLANK(value),NewDistributions!AA84+AA83)</f>
        <v>38713.50718039112</v>
      </c>
      <c r="AB84" s="9">
        <f>IF(NewDistributions!AB84="",ISBLANK(value),NewDistributions!AB84+AB83)</f>
        <v>103936.42833071767</v>
      </c>
      <c r="AC84" s="9">
        <f>IF(NewDistributions!AC84="",ISBLANK(value),NewDistributions!AC84+AC83)</f>
        <v>78855</v>
      </c>
      <c r="AD84" s="9">
        <f>IF(NewDistributions!AD84="",ISBLANK(value),NewDistributions!AD84+AD83)</f>
        <v>69680</v>
      </c>
      <c r="AE84" s="9">
        <f>IF(NewDistributions!AE84="",ISBLANK(value),NewDistributions!AE84+AE83)</f>
        <v>44498</v>
      </c>
      <c r="AF84" s="9">
        <f>IF(NewDistributions!AF84="",ISBLANK(value),NewDistributions!AF84+AF83)</f>
        <v>66188</v>
      </c>
      <c r="AG84" s="9">
        <f>IF(NewDistributions!AG84="",ISBLANK(value),NewDistributions!AG84+AG83)</f>
        <v>19421.310735774885</v>
      </c>
      <c r="AH84" s="9">
        <f>IF(NewDistributions!AH84="",ISBLANK(value),NewDistributions!AH84+AH83)</f>
        <v>47729</v>
      </c>
      <c r="AI84" s="9">
        <f>IF(NewDistributions!AI84="",ISBLANK(value),NewDistributions!AI84+AI83)</f>
        <v>46948.140665859493</v>
      </c>
      <c r="AJ84" s="9">
        <f>IF(NewDistributions!AJ84="",ISBLANK(value),NewDistributions!AJ84+AJ83)</f>
        <v>86925.979363446124</v>
      </c>
    </row>
    <row r="85" spans="1:36" x14ac:dyDescent="0.25">
      <c r="A85" s="1">
        <v>44400</v>
      </c>
      <c r="B85" s="3">
        <v>204</v>
      </c>
      <c r="C85" s="9">
        <f>IF(NewDistributions!C85="",ISBLANK(value),NewDistributions!C85+C84)</f>
        <v>36256.784882659173</v>
      </c>
      <c r="D85" s="9">
        <f>IF(NewDistributions!D85="",ISBLANK(value),NewDistributions!D85+D84)</f>
        <v>66866.902850132145</v>
      </c>
      <c r="E85" s="9">
        <f>IF(NewDistributions!E85="",ISBLANK(value),NewDistributions!E85+E84)</f>
        <v>58117</v>
      </c>
      <c r="F85" s="9">
        <f>IF(NewDistributions!F85="",ISBLANK(value),NewDistributions!F85+F84)</f>
        <v>68258</v>
      </c>
      <c r="G85" s="9">
        <f>IF(NewDistributions!G85="",ISBLANK(value),NewDistributions!G85+G84)</f>
        <v>67096</v>
      </c>
      <c r="H85" s="9">
        <f>IF(NewDistributions!H85="",ISBLANK(value),NewDistributions!H85+H84)</f>
        <v>47557.22999133807</v>
      </c>
      <c r="I85" s="9">
        <f>IF(NewDistributions!I85="",ISBLANK(value),NewDistributions!I85+I84)</f>
        <v>54227.647099970185</v>
      </c>
      <c r="J85" s="9">
        <f>IF(NewDistributions!J85="",ISBLANK(value),NewDistributions!J85+J84)</f>
        <v>33107</v>
      </c>
      <c r="K85" s="9">
        <f>IF(NewDistributions!K85="",ISBLANK(value),NewDistributions!K85+K84)</f>
        <v>49993</v>
      </c>
      <c r="L85" s="9">
        <f>IF(NewDistributions!L85="",ISBLANK(value),NewDistributions!L85+L84)</f>
        <v>32978</v>
      </c>
      <c r="M85" s="9">
        <f>IF(NewDistributions!M85="",ISBLANK(value),NewDistributions!M85+M84)</f>
        <v>42484</v>
      </c>
      <c r="N85" s="9">
        <f>IF(NewDistributions!N85="",ISBLANK(value),NewDistributions!N85+N84)</f>
        <v>49332</v>
      </c>
      <c r="O85" s="9">
        <f>IF(NewDistributions!O85="",ISBLANK(value),NewDistributions!O85+O84)</f>
        <v>32241</v>
      </c>
      <c r="P85" s="9">
        <f>IF(NewDistributions!P85="",ISBLANK(value),NewDistributions!P85+P84)</f>
        <v>49680</v>
      </c>
      <c r="Q85" s="9">
        <f>IF(NewDistributions!Q85="",ISBLANK(value),NewDistributions!Q85+Q84)</f>
        <v>62807</v>
      </c>
      <c r="R85" s="9">
        <f>IF(NewDistributions!R85="",ISBLANK(value),NewDistributions!R85+R84)</f>
        <v>67336</v>
      </c>
      <c r="S85" s="9">
        <f>IF(NewDistributions!S85="",ISBLANK(value),NewDistributions!S85+S84)</f>
        <v>35276</v>
      </c>
      <c r="T85" s="9">
        <f>IF(NewDistributions!T85="",ISBLANK(value),NewDistributions!T85+T84)</f>
        <v>62938</v>
      </c>
      <c r="U85" s="9">
        <f>IF(NewDistributions!U85="",ISBLANK(value),NewDistributions!U85+U84)</f>
        <v>57078</v>
      </c>
      <c r="V85" s="9">
        <f>IF(NewDistributions!V85="",ISBLANK(value),NewDistributions!V85+V84)</f>
        <v>39886</v>
      </c>
      <c r="W85" s="9">
        <f>IF(NewDistributions!W85="",ISBLANK(value),NewDistributions!W85+W84)</f>
        <v>22520</v>
      </c>
      <c r="X85" s="9">
        <f>IF(NewDistributions!X85="",ISBLANK(value),NewDistributions!X85+X84)</f>
        <v>73468</v>
      </c>
      <c r="Y85" s="9">
        <f>IF(NewDistributions!Y85="",ISBLANK(value),NewDistributions!Y85+Y84)</f>
        <v>46192</v>
      </c>
      <c r="Z85" s="9">
        <f>IF(NewDistributions!Z85="",ISBLANK(value),NewDistributions!Z85+Z84)</f>
        <v>79634</v>
      </c>
      <c r="AA85" s="9">
        <f>IF(NewDistributions!AA85="",ISBLANK(value),NewDistributions!AA85+AA84)</f>
        <v>38912.50718039112</v>
      </c>
      <c r="AB85" s="9">
        <f>IF(NewDistributions!AB85="",ISBLANK(value),NewDistributions!AB85+AB84)</f>
        <v>105984.42833071767</v>
      </c>
      <c r="AC85" s="9">
        <f>IF(NewDistributions!AC85="",ISBLANK(value),NewDistributions!AC85+AC84)</f>
        <v>79959</v>
      </c>
      <c r="AD85" s="9">
        <f>IF(NewDistributions!AD85="",ISBLANK(value),NewDistributions!AD85+AD84)</f>
        <v>70387</v>
      </c>
      <c r="AE85" s="9">
        <f>IF(NewDistributions!AE85="",ISBLANK(value),NewDistributions!AE85+AE84)</f>
        <v>47231</v>
      </c>
      <c r="AF85" s="9">
        <f>IF(NewDistributions!AF85="",ISBLANK(value),NewDistributions!AF85+AF84)</f>
        <v>66489</v>
      </c>
      <c r="AG85" s="9">
        <f>IF(NewDistributions!AG85="",ISBLANK(value),NewDistributions!AG85+AG84)</f>
        <v>19646.310735774885</v>
      </c>
      <c r="AH85" s="9">
        <f>IF(NewDistributions!AH85="",ISBLANK(value),NewDistributions!AH85+AH84)</f>
        <v>50201</v>
      </c>
      <c r="AI85" s="9">
        <f>IF(NewDistributions!AI85="",ISBLANK(value),NewDistributions!AI85+AI84)</f>
        <v>47519.140665859493</v>
      </c>
      <c r="AJ85" s="9">
        <f>IF(NewDistributions!AJ85="",ISBLANK(value),NewDistributions!AJ85+AJ84)</f>
        <v>89514.979363446124</v>
      </c>
    </row>
    <row r="86" spans="1:36" x14ac:dyDescent="0.25">
      <c r="A86" s="1">
        <v>44401</v>
      </c>
      <c r="B86" s="3">
        <v>205</v>
      </c>
      <c r="C86" s="9">
        <f>IF(NewDistributions!C86="",ISBLANK(value),NewDistributions!C86+C85)</f>
        <v>36260.784882659173</v>
      </c>
      <c r="D86" s="9">
        <f>IF(NewDistributions!D86="",ISBLANK(value),NewDistributions!D86+D85)</f>
        <v>66936.902850132145</v>
      </c>
      <c r="E86" s="9">
        <f>IF(NewDistributions!E86="",ISBLANK(value),NewDistributions!E86+E85)</f>
        <v>59483</v>
      </c>
      <c r="F86" s="9">
        <f>IF(NewDistributions!F86="",ISBLANK(value),NewDistributions!F86+F85)</f>
        <v>68758</v>
      </c>
      <c r="G86" s="9">
        <f>IF(NewDistributions!G86="",ISBLANK(value),NewDistributions!G86+G85)</f>
        <v>67850</v>
      </c>
      <c r="H86" s="9">
        <f>IF(NewDistributions!H86="",ISBLANK(value),NewDistributions!H86+H85)</f>
        <v>48919.22999133807</v>
      </c>
      <c r="I86" s="9">
        <f>IF(NewDistributions!I86="",ISBLANK(value),NewDistributions!I86+I85)</f>
        <v>56671.647099970185</v>
      </c>
      <c r="J86" s="9">
        <f>IF(NewDistributions!J86="",ISBLANK(value),NewDistributions!J86+J85)</f>
        <v>33539</v>
      </c>
      <c r="K86" s="9">
        <f>IF(NewDistributions!K86="",ISBLANK(value),NewDistributions!K86+K85)</f>
        <v>50811</v>
      </c>
      <c r="L86" s="9">
        <f>IF(NewDistributions!L86="",ISBLANK(value),NewDistributions!L86+L85)</f>
        <v>33615</v>
      </c>
      <c r="M86" s="9">
        <f>IF(NewDistributions!M86="",ISBLANK(value),NewDistributions!M86+M85)</f>
        <v>42708</v>
      </c>
      <c r="N86" s="9">
        <f>IF(NewDistributions!N86="",ISBLANK(value),NewDistributions!N86+N85)</f>
        <v>49546</v>
      </c>
      <c r="O86" s="9">
        <f>IF(NewDistributions!O86="",ISBLANK(value),NewDistributions!O86+O85)</f>
        <v>32260</v>
      </c>
      <c r="P86" s="9">
        <f>IF(NewDistributions!P86="",ISBLANK(value),NewDistributions!P86+P85)</f>
        <v>50011</v>
      </c>
      <c r="Q86" s="9">
        <f>IF(NewDistributions!Q86="",ISBLANK(value),NewDistributions!Q86+Q85)</f>
        <v>63310</v>
      </c>
      <c r="R86" s="9">
        <f>IF(NewDistributions!R86="",ISBLANK(value),NewDistributions!R86+R85)</f>
        <v>69719</v>
      </c>
      <c r="S86" s="9">
        <f>IF(NewDistributions!S86="",ISBLANK(value),NewDistributions!S86+S85)</f>
        <v>37626</v>
      </c>
      <c r="T86" s="9">
        <f>IF(NewDistributions!T86="",ISBLANK(value),NewDistributions!T86+T85)</f>
        <v>63664</v>
      </c>
      <c r="U86" s="9">
        <f>IF(NewDistributions!U86="",ISBLANK(value),NewDistributions!U86+U85)</f>
        <v>57505</v>
      </c>
      <c r="V86" s="9">
        <f>IF(NewDistributions!V86="",ISBLANK(value),NewDistributions!V86+V85)</f>
        <v>40556</v>
      </c>
      <c r="W86" s="9">
        <f>IF(NewDistributions!W86="",ISBLANK(value),NewDistributions!W86+W85)</f>
        <v>22893.294382481814</v>
      </c>
      <c r="X86" s="9">
        <f>IF(NewDistributions!X86="",ISBLANK(value),NewDistributions!X86+X85)</f>
        <v>74796</v>
      </c>
      <c r="Y86" s="9">
        <f>IF(NewDistributions!Y86="",ISBLANK(value),NewDistributions!Y86+Y85)</f>
        <v>46913</v>
      </c>
      <c r="Z86" s="9">
        <f>IF(NewDistributions!Z86="",ISBLANK(value),NewDistributions!Z86+Z85)</f>
        <v>80255</v>
      </c>
      <c r="AA86" s="9">
        <f>IF(NewDistributions!AA86="",ISBLANK(value),NewDistributions!AA86+AA85)</f>
        <v>39569.50718039112</v>
      </c>
      <c r="AB86" s="9">
        <f>IF(NewDistributions!AB86="",ISBLANK(value),NewDistributions!AB86+AB85)</f>
        <v>107764.42833071767</v>
      </c>
      <c r="AC86" s="9">
        <f>IF(NewDistributions!AC86="",ISBLANK(value),NewDistributions!AC86+AC85)</f>
        <v>82175</v>
      </c>
      <c r="AD86" s="9">
        <f>IF(NewDistributions!AD86="",ISBLANK(value),NewDistributions!AD86+AD85)</f>
        <v>72537</v>
      </c>
      <c r="AE86" s="9">
        <f>IF(NewDistributions!AE86="",ISBLANK(value),NewDistributions!AE86+AE85)</f>
        <v>47627</v>
      </c>
      <c r="AF86" s="9">
        <f>IF(NewDistributions!AF86="",ISBLANK(value),NewDistributions!AF86+AF85)</f>
        <v>66665</v>
      </c>
      <c r="AG86" s="9">
        <f>IF(NewDistributions!AG86="",ISBLANK(value),NewDistributions!AG86+AG85)</f>
        <v>19955.310735774885</v>
      </c>
      <c r="AH86" s="9">
        <f>IF(NewDistributions!AH86="",ISBLANK(value),NewDistributions!AH86+AH85)</f>
        <v>50956</v>
      </c>
      <c r="AI86" s="9">
        <f>IF(NewDistributions!AI86="",ISBLANK(value),NewDistributions!AI86+AI85)</f>
        <v>48949.140665859493</v>
      </c>
      <c r="AJ86" s="9">
        <f>IF(NewDistributions!AJ86="",ISBLANK(value),NewDistributions!AJ86+AJ85)</f>
        <v>91053.979363446124</v>
      </c>
    </row>
    <row r="87" spans="1:36" x14ac:dyDescent="0.25">
      <c r="A87" s="1">
        <v>44402</v>
      </c>
      <c r="B87" s="3">
        <v>206</v>
      </c>
      <c r="C87" s="9">
        <f>IF(NewDistributions!C87="",ISBLANK(value),NewDistributions!C87+C86)</f>
        <v>39638.784882659173</v>
      </c>
      <c r="D87" s="9">
        <f>IF(NewDistributions!D87="",ISBLANK(value),NewDistributions!D87+D86)</f>
        <v>69694.902850132145</v>
      </c>
      <c r="E87" s="9">
        <f>IF(NewDistributions!E87="",ISBLANK(value),NewDistributions!E87+E86)</f>
        <v>59824</v>
      </c>
      <c r="F87" s="9">
        <f>IF(NewDistributions!F87="",ISBLANK(value),NewDistributions!F87+F86)</f>
        <v>68859</v>
      </c>
      <c r="G87" s="9">
        <f>IF(NewDistributions!G87="",ISBLANK(value),NewDistributions!G87+G86)</f>
        <v>68259</v>
      </c>
      <c r="H87" s="9">
        <f>IF(NewDistributions!H87="",ISBLANK(value),NewDistributions!H87+H86)</f>
        <v>49820.22999133807</v>
      </c>
      <c r="I87" s="9">
        <f>IF(NewDistributions!I87="",ISBLANK(value),NewDistributions!I87+I86)</f>
        <v>58519.647099970185</v>
      </c>
      <c r="J87" s="9">
        <f>IF(NewDistributions!J87="",ISBLANK(value),NewDistributions!J87+J86)</f>
        <v>35477</v>
      </c>
      <c r="K87" s="9">
        <f>IF(NewDistributions!K87="",ISBLANK(value),NewDistributions!K87+K86)</f>
        <v>51115</v>
      </c>
      <c r="L87" s="9">
        <f>IF(NewDistributions!L87="",ISBLANK(value),NewDistributions!L87+L86)</f>
        <v>34314</v>
      </c>
      <c r="M87" s="9">
        <f>IF(NewDistributions!M87="",ISBLANK(value),NewDistributions!M87+M86)</f>
        <v>42820</v>
      </c>
      <c r="N87" s="9">
        <f>IF(NewDistributions!N87="",ISBLANK(value),NewDistributions!N87+N86)</f>
        <v>49613</v>
      </c>
      <c r="O87" s="9">
        <f>IF(NewDistributions!O87="",ISBLANK(value),NewDistributions!O87+O86)</f>
        <v>32694</v>
      </c>
      <c r="P87" s="9">
        <f>IF(NewDistributions!P87="",ISBLANK(value),NewDistributions!P87+P86)</f>
        <v>51421</v>
      </c>
      <c r="Q87" s="9">
        <f>IF(NewDistributions!Q87="",ISBLANK(value),NewDistributions!Q87+Q86)</f>
        <v>63325</v>
      </c>
      <c r="R87" s="9">
        <f>IF(NewDistributions!R87="",ISBLANK(value),NewDistributions!R87+R86)</f>
        <v>71840</v>
      </c>
      <c r="S87" s="9">
        <f>IF(NewDistributions!S87="",ISBLANK(value),NewDistributions!S87+S86)</f>
        <v>38195</v>
      </c>
      <c r="T87" s="9">
        <f>IF(NewDistributions!T87="",ISBLANK(value),NewDistributions!T87+T86)</f>
        <v>63852</v>
      </c>
      <c r="U87" s="9">
        <f>IF(NewDistributions!U87="",ISBLANK(value),NewDistributions!U87+U86)</f>
        <v>61790</v>
      </c>
      <c r="V87" s="9">
        <f>IF(NewDistributions!V87="",ISBLANK(value),NewDistributions!V87+V86)</f>
        <v>41926</v>
      </c>
      <c r="W87" s="9">
        <f>IF(NewDistributions!W87="",ISBLANK(value),NewDistributions!W87+W86)</f>
        <v>23456.129997504468</v>
      </c>
      <c r="X87" s="9">
        <f>IF(NewDistributions!X87="",ISBLANK(value),NewDistributions!X87+X86)</f>
        <v>76008</v>
      </c>
      <c r="Y87" s="9">
        <f>IF(NewDistributions!Y87="",ISBLANK(value),NewDistributions!Y87+Y86)</f>
        <v>50382</v>
      </c>
      <c r="Z87" s="9">
        <f>IF(NewDistributions!Z87="",ISBLANK(value),NewDistributions!Z87+Z86)</f>
        <v>81044</v>
      </c>
      <c r="AA87" s="9">
        <f>IF(NewDistributions!AA87="",ISBLANK(value),NewDistributions!AA87+AA86)</f>
        <v>42643.50718039112</v>
      </c>
      <c r="AB87" s="9">
        <f>IF(NewDistributions!AB87="",ISBLANK(value),NewDistributions!AB87+AB86)</f>
        <v>108464.42833071767</v>
      </c>
      <c r="AC87" s="9">
        <f>IF(NewDistributions!AC87="",ISBLANK(value),NewDistributions!AC87+AC86)</f>
        <v>84385</v>
      </c>
      <c r="AD87" s="9">
        <f>IF(NewDistributions!AD87="",ISBLANK(value),NewDistributions!AD87+AD86)</f>
        <v>74567</v>
      </c>
      <c r="AE87" s="9">
        <f>IF(NewDistributions!AE87="",ISBLANK(value),NewDistributions!AE87+AE86)</f>
        <v>48088</v>
      </c>
      <c r="AF87" s="9">
        <f>IF(NewDistributions!AF87="",ISBLANK(value),NewDistributions!AF87+AF86)</f>
        <v>68129</v>
      </c>
      <c r="AG87" s="9">
        <f>IF(NewDistributions!AG87="",ISBLANK(value),NewDistributions!AG87+AG86)</f>
        <v>20688.310735774885</v>
      </c>
      <c r="AH87" s="9">
        <f>IF(NewDistributions!AH87="",ISBLANK(value),NewDistributions!AH87+AH86)</f>
        <v>51943</v>
      </c>
      <c r="AI87" s="9">
        <f>IF(NewDistributions!AI87="",ISBLANK(value),NewDistributions!AI87+AI86)</f>
        <v>51831.140665859493</v>
      </c>
      <c r="AJ87" s="9">
        <f>IF(NewDistributions!AJ87="",ISBLANK(value),NewDistributions!AJ87+AJ86)</f>
        <v>93497.979363446124</v>
      </c>
    </row>
    <row r="88" spans="1:36" x14ac:dyDescent="0.25">
      <c r="A88" s="1">
        <v>44403</v>
      </c>
      <c r="B88" s="3">
        <v>207</v>
      </c>
      <c r="C88" s="9">
        <f>IF(NewDistributions!C88="",ISBLANK(value),NewDistributions!C88+C87)</f>
        <v>40122.784882659173</v>
      </c>
      <c r="D88" s="9">
        <f>IF(NewDistributions!D88="",ISBLANK(value),NewDistributions!D88+D87)</f>
        <v>71343.902850132145</v>
      </c>
      <c r="E88" s="9">
        <f>IF(NewDistributions!E88="",ISBLANK(value),NewDistributions!E88+E87)</f>
        <v>60104</v>
      </c>
      <c r="F88" s="9">
        <f>IF(NewDistributions!F88="",ISBLANK(value),NewDistributions!F88+F87)</f>
        <v>69437</v>
      </c>
      <c r="G88" s="9">
        <f>IF(NewDistributions!G88="",ISBLANK(value),NewDistributions!G88+G87)</f>
        <v>68756</v>
      </c>
      <c r="H88" s="9">
        <f>IF(NewDistributions!H88="",ISBLANK(value),NewDistributions!H88+H87)</f>
        <v>51194.22999133807</v>
      </c>
      <c r="I88" s="9">
        <f>IF(NewDistributions!I88="",ISBLANK(value),NewDistributions!I88+I87)</f>
        <v>60832.647099970185</v>
      </c>
      <c r="J88" s="9">
        <f>IF(NewDistributions!J88="",ISBLANK(value),NewDistributions!J88+J87)</f>
        <v>35599</v>
      </c>
      <c r="K88" s="9">
        <f>IF(NewDistributions!K88="",ISBLANK(value),NewDistributions!K88+K87)</f>
        <v>51899</v>
      </c>
      <c r="L88" s="9">
        <f>IF(NewDistributions!L88="",ISBLANK(value),NewDistributions!L88+L87)</f>
        <v>35161</v>
      </c>
      <c r="M88" s="9">
        <f>IF(NewDistributions!M88="",ISBLANK(value),NewDistributions!M88+M87)</f>
        <v>43040</v>
      </c>
      <c r="N88" s="9">
        <f>IF(NewDistributions!N88="",ISBLANK(value),NewDistributions!N88+N87)</f>
        <v>50397</v>
      </c>
      <c r="O88" s="9">
        <f>IF(NewDistributions!O88="",ISBLANK(value),NewDistributions!O88+O87)</f>
        <v>34072</v>
      </c>
      <c r="P88" s="9">
        <f>IF(NewDistributions!P88="",ISBLANK(value),NewDistributions!P88+P87)</f>
        <v>52951</v>
      </c>
      <c r="Q88" s="9">
        <f>IF(NewDistributions!Q88="",ISBLANK(value),NewDistributions!Q88+Q87)</f>
        <v>63528</v>
      </c>
      <c r="R88" s="9">
        <f>IF(NewDistributions!R88="",ISBLANK(value),NewDistributions!R88+R87)</f>
        <v>74126</v>
      </c>
      <c r="S88" s="9">
        <f>IF(NewDistributions!S88="",ISBLANK(value),NewDistributions!S88+S87)</f>
        <v>38851</v>
      </c>
      <c r="T88" s="9">
        <f>IF(NewDistributions!T88="",ISBLANK(value),NewDistributions!T88+T87)</f>
        <v>64068</v>
      </c>
      <c r="U88" s="9">
        <f>IF(NewDistributions!U88="",ISBLANK(value),NewDistributions!U88+U87)</f>
        <v>64448</v>
      </c>
      <c r="V88" s="9">
        <f>IF(NewDistributions!V88="",ISBLANK(value),NewDistributions!V88+V87)</f>
        <v>42356</v>
      </c>
      <c r="W88" s="9">
        <f>IF(NewDistributions!W88="",ISBLANK(value),NewDistributions!W88+W87)</f>
        <v>23982.081979789829</v>
      </c>
      <c r="X88" s="9">
        <f>IF(NewDistributions!X88="",ISBLANK(value),NewDistributions!X88+X87)</f>
        <v>78741</v>
      </c>
      <c r="Y88" s="9">
        <f>IF(NewDistributions!Y88="",ISBLANK(value),NewDistributions!Y88+Y87)</f>
        <v>51530</v>
      </c>
      <c r="Z88" s="9">
        <f>IF(NewDistributions!Z88="",ISBLANK(value),NewDistributions!Z88+Z87)</f>
        <v>81832</v>
      </c>
      <c r="AA88" s="9">
        <f>IF(NewDistributions!AA88="",ISBLANK(value),NewDistributions!AA88+AA87)</f>
        <v>46963.50718039112</v>
      </c>
      <c r="AB88" s="9">
        <f>IF(NewDistributions!AB88="",ISBLANK(value),NewDistributions!AB88+AB87)</f>
        <v>111574.42833071767</v>
      </c>
      <c r="AC88" s="9">
        <f>IF(NewDistributions!AC88="",ISBLANK(value),NewDistributions!AC88+AC87)</f>
        <v>87912</v>
      </c>
      <c r="AD88" s="9">
        <f>IF(NewDistributions!AD88="",ISBLANK(value),NewDistributions!AD88+AD87)</f>
        <v>75859</v>
      </c>
      <c r="AE88" s="9">
        <f>IF(NewDistributions!AE88="",ISBLANK(value),NewDistributions!AE88+AE87)</f>
        <v>48318</v>
      </c>
      <c r="AF88" s="9">
        <f>IF(NewDistributions!AF88="",ISBLANK(value),NewDistributions!AF88+AF87)</f>
        <v>69198</v>
      </c>
      <c r="AG88" s="9">
        <f>IF(NewDistributions!AG88="",ISBLANK(value),NewDistributions!AG88+AG87)</f>
        <v>21332.310735774885</v>
      </c>
      <c r="AH88" s="9">
        <f>IF(NewDistributions!AH88="",ISBLANK(value),NewDistributions!AH88+AH87)</f>
        <v>53531</v>
      </c>
      <c r="AI88" s="9">
        <f>IF(NewDistributions!AI88="",ISBLANK(value),NewDistributions!AI88+AI87)</f>
        <v>53743.140665859493</v>
      </c>
      <c r="AJ88" s="9">
        <f>IF(NewDistributions!AJ88="",ISBLANK(value),NewDistributions!AJ88+AJ87)</f>
        <v>94555.979363446124</v>
      </c>
    </row>
    <row r="89" spans="1:36" x14ac:dyDescent="0.25">
      <c r="A89" s="1">
        <v>44404</v>
      </c>
      <c r="B89" s="3">
        <v>208</v>
      </c>
      <c r="C89" s="9">
        <f>IF(NewDistributions!C89="",ISBLANK(value),NewDistributions!C89+C88)</f>
        <v>40341.784882659173</v>
      </c>
      <c r="D89" s="9">
        <f>IF(NewDistributions!D89="",ISBLANK(value),NewDistributions!D89+D88)</f>
        <v>72479.902850132145</v>
      </c>
      <c r="E89" s="9">
        <f>IF(NewDistributions!E89="",ISBLANK(value),NewDistributions!E89+E88)</f>
        <v>61222</v>
      </c>
      <c r="F89" s="9">
        <f>IF(NewDistributions!F89="",ISBLANK(value),NewDistributions!F89+F88)</f>
        <v>69737</v>
      </c>
      <c r="G89" s="9">
        <f>IF(NewDistributions!G89="",ISBLANK(value),NewDistributions!G89+G88)</f>
        <v>69384</v>
      </c>
      <c r="H89" s="9">
        <f>IF(NewDistributions!H89="",ISBLANK(value),NewDistributions!H89+H88)</f>
        <v>52453.22999133807</v>
      </c>
      <c r="I89" s="9">
        <f>IF(NewDistributions!I89="",ISBLANK(value),NewDistributions!I89+I88)</f>
        <v>63275.647099970185</v>
      </c>
      <c r="J89" s="9">
        <f>IF(NewDistributions!J89="",ISBLANK(value),NewDistributions!J89+J88)</f>
        <v>36153</v>
      </c>
      <c r="K89" s="9">
        <f>IF(NewDistributions!K89="",ISBLANK(value),NewDistributions!K89+K88)</f>
        <v>52528</v>
      </c>
      <c r="L89" s="9">
        <f>IF(NewDistributions!L89="",ISBLANK(value),NewDistributions!L89+L88)</f>
        <v>36134</v>
      </c>
      <c r="M89" s="9">
        <f>IF(NewDistributions!M89="",ISBLANK(value),NewDistributions!M89+M88)</f>
        <v>43750</v>
      </c>
      <c r="N89" s="9">
        <f>IF(NewDistributions!N89="",ISBLANK(value),NewDistributions!N89+N88)</f>
        <v>52374</v>
      </c>
      <c r="O89" s="9">
        <f>IF(NewDistributions!O89="",ISBLANK(value),NewDistributions!O89+O88)</f>
        <v>35698</v>
      </c>
      <c r="P89" s="9">
        <f>IF(NewDistributions!P89="",ISBLANK(value),NewDistributions!P89+P88)</f>
        <v>54404</v>
      </c>
      <c r="Q89" s="9">
        <f>IF(NewDistributions!Q89="",ISBLANK(value),NewDistributions!Q89+Q88)</f>
        <v>63625</v>
      </c>
      <c r="R89" s="9">
        <f>IF(NewDistributions!R89="",ISBLANK(value),NewDistributions!R89+R88)</f>
        <v>74856</v>
      </c>
      <c r="S89" s="9">
        <f>IF(NewDistributions!S89="",ISBLANK(value),NewDistributions!S89+S88)</f>
        <v>39795</v>
      </c>
      <c r="T89" s="9">
        <f>IF(NewDistributions!T89="",ISBLANK(value),NewDistributions!T89+T88)</f>
        <v>65218</v>
      </c>
      <c r="U89" s="9">
        <f>IF(NewDistributions!U89="",ISBLANK(value),NewDistributions!U89+U88)</f>
        <v>64650</v>
      </c>
      <c r="V89" s="9">
        <f>IF(NewDistributions!V89="",ISBLANK(value),NewDistributions!V89+V88)</f>
        <v>42491</v>
      </c>
      <c r="W89" s="9">
        <f>IF(NewDistributions!W89="",ISBLANK(value),NewDistributions!W89+W88)</f>
        <v>24452.997917099237</v>
      </c>
      <c r="X89" s="9">
        <f>IF(NewDistributions!X89="",ISBLANK(value),NewDistributions!X89+X88)</f>
        <v>79032</v>
      </c>
      <c r="Y89" s="9">
        <f>IF(NewDistributions!Y89="",ISBLANK(value),NewDistributions!Y89+Y88)</f>
        <v>51601</v>
      </c>
      <c r="Z89" s="9">
        <f>IF(NewDistributions!Z89="",ISBLANK(value),NewDistributions!Z89+Z88)</f>
        <v>82441</v>
      </c>
      <c r="AA89" s="9">
        <f>IF(NewDistributions!AA89="",ISBLANK(value),NewDistributions!AA89+AA88)</f>
        <v>49280.50718039112</v>
      </c>
      <c r="AB89" s="9">
        <f>IF(NewDistributions!AB89="",ISBLANK(value),NewDistributions!AB89+AB88)</f>
        <v>112816.42833071767</v>
      </c>
      <c r="AC89" s="9">
        <f>IF(NewDistributions!AC89="",ISBLANK(value),NewDistributions!AC89+AC88)</f>
        <v>92832</v>
      </c>
      <c r="AD89" s="9">
        <f>IF(NewDistributions!AD89="",ISBLANK(value),NewDistributions!AD89+AD88)</f>
        <v>78474</v>
      </c>
      <c r="AE89" s="9">
        <f>IF(NewDistributions!AE89="",ISBLANK(value),NewDistributions!AE89+AE88)</f>
        <v>48822</v>
      </c>
      <c r="AF89" s="9">
        <f>IF(NewDistributions!AF89="",ISBLANK(value),NewDistributions!AF89+AF88)</f>
        <v>70642</v>
      </c>
      <c r="AG89" s="9">
        <f>IF(NewDistributions!AG89="",ISBLANK(value),NewDistributions!AG89+AG88)</f>
        <v>21901.310735774885</v>
      </c>
      <c r="AH89" s="9">
        <f>IF(NewDistributions!AH89="",ISBLANK(value),NewDistributions!AH89+AH88)</f>
        <v>54621</v>
      </c>
      <c r="AI89" s="9">
        <f>IF(NewDistributions!AI89="",ISBLANK(value),NewDistributions!AI89+AI88)</f>
        <v>55445.140665859493</v>
      </c>
      <c r="AJ89" s="9">
        <f>IF(NewDistributions!AJ89="",ISBLANK(value),NewDistributions!AJ89+AJ88)</f>
        <v>97137.979363446124</v>
      </c>
    </row>
    <row r="90" spans="1:36" x14ac:dyDescent="0.25">
      <c r="A90" s="1">
        <v>44405</v>
      </c>
      <c r="B90" s="3">
        <v>209</v>
      </c>
      <c r="C90" s="9">
        <f>IF(NewDistributions!C90="",ISBLANK(value),NewDistributions!C90+C89)</f>
        <v>41454.784882659173</v>
      </c>
      <c r="D90" s="9">
        <f>IF(NewDistributions!D90="",ISBLANK(value),NewDistributions!D90+D89)</f>
        <v>74746.902850132145</v>
      </c>
      <c r="E90" s="9">
        <f>IF(NewDistributions!E90="",ISBLANK(value),NewDistributions!E90+E89)</f>
        <v>61375</v>
      </c>
      <c r="F90" s="9">
        <f>IF(NewDistributions!F90="",ISBLANK(value),NewDistributions!F90+F89)</f>
        <v>71109.369656659896</v>
      </c>
      <c r="G90" s="9">
        <f>IF(NewDistributions!G90="",ISBLANK(value),NewDistributions!G90+G89)</f>
        <v>69880</v>
      </c>
      <c r="H90" s="9">
        <f>IF(NewDistributions!H90="",ISBLANK(value),NewDistributions!H90+H89)</f>
        <v>54916.22999133807</v>
      </c>
      <c r="I90" s="9">
        <f>IF(NewDistributions!I90="",ISBLANK(value),NewDistributions!I90+I89)</f>
        <v>66059.647099970185</v>
      </c>
      <c r="J90" s="9">
        <f>IF(NewDistributions!J90="",ISBLANK(value),NewDistributions!J90+J89)</f>
        <v>36927</v>
      </c>
      <c r="K90" s="9">
        <f>IF(NewDistributions!K90="",ISBLANK(value),NewDistributions!K90+K89)</f>
        <v>53268</v>
      </c>
      <c r="L90" s="9">
        <f>IF(NewDistributions!L90="",ISBLANK(value),NewDistributions!L90+L89)</f>
        <v>37311</v>
      </c>
      <c r="M90" s="9">
        <f>IF(NewDistributions!M90="",ISBLANK(value),NewDistributions!M90+M89)</f>
        <v>44834</v>
      </c>
      <c r="N90" s="9">
        <f>IF(NewDistributions!N90="",ISBLANK(value),NewDistributions!N90+N89)</f>
        <v>53888</v>
      </c>
      <c r="O90" s="9">
        <f>IF(NewDistributions!O90="",ISBLANK(value),NewDistributions!O90+O89)</f>
        <v>37269</v>
      </c>
      <c r="P90" s="9">
        <f>IF(NewDistributions!P90="",ISBLANK(value),NewDistributions!P90+P89)</f>
        <v>54959</v>
      </c>
      <c r="Q90" s="9">
        <f>IF(NewDistributions!Q90="",ISBLANK(value),NewDistributions!Q90+Q89)</f>
        <v>63694</v>
      </c>
      <c r="R90" s="9">
        <f>IF(NewDistributions!R90="",ISBLANK(value),NewDistributions!R90+R89)</f>
        <v>76000</v>
      </c>
      <c r="S90" s="9">
        <f>IF(NewDistributions!S90="",ISBLANK(value),NewDistributions!S90+S89)</f>
        <v>39885</v>
      </c>
      <c r="T90" s="9">
        <f>IF(NewDistributions!T90="",ISBLANK(value),NewDistributions!T90+T89)</f>
        <v>65711</v>
      </c>
      <c r="U90" s="9">
        <f>IF(NewDistributions!U90="",ISBLANK(value),NewDistributions!U90+U89)</f>
        <v>65569</v>
      </c>
      <c r="V90" s="9">
        <f>IF(NewDistributions!V90="",ISBLANK(value),NewDistributions!V90+V89)</f>
        <v>44534</v>
      </c>
      <c r="W90" s="9">
        <f>IF(NewDistributions!W90="",ISBLANK(value),NewDistributions!W90+W89)</f>
        <v>24934.213804742165</v>
      </c>
      <c r="X90" s="9">
        <f>IF(NewDistributions!X90="",ISBLANK(value),NewDistributions!X90+X89)</f>
        <v>79435</v>
      </c>
      <c r="Y90" s="9">
        <f>IF(NewDistributions!Y90="",ISBLANK(value),NewDistributions!Y90+Y89)</f>
        <v>52089</v>
      </c>
      <c r="Z90" s="9">
        <f>IF(NewDistributions!Z90="",ISBLANK(value),NewDistributions!Z90+Z89)</f>
        <v>82808</v>
      </c>
      <c r="AA90" s="9">
        <f>IF(NewDistributions!AA90="",ISBLANK(value),NewDistributions!AA90+AA89)</f>
        <v>51545.50718039112</v>
      </c>
      <c r="AB90" s="9">
        <f>IF(NewDistributions!AB90="",ISBLANK(value),NewDistributions!AB90+AB89)</f>
        <v>115039.42833071767</v>
      </c>
      <c r="AC90" s="9">
        <f>IF(NewDistributions!AC90="",ISBLANK(value),NewDistributions!AC90+AC89)</f>
        <v>93179</v>
      </c>
      <c r="AD90" s="9">
        <f>IF(NewDistributions!AD90="",ISBLANK(value),NewDistributions!AD90+AD89)</f>
        <v>79972</v>
      </c>
      <c r="AE90" s="9">
        <f>IF(NewDistributions!AE90="",ISBLANK(value),NewDistributions!AE90+AE89)</f>
        <v>49169</v>
      </c>
      <c r="AF90" s="9">
        <f>IF(NewDistributions!AF90="",ISBLANK(value),NewDistributions!AF90+AF89)</f>
        <v>72268</v>
      </c>
      <c r="AG90" s="9">
        <f>IF(NewDistributions!AG90="",ISBLANK(value),NewDistributions!AG90+AG89)</f>
        <v>23528.310735774885</v>
      </c>
      <c r="AH90" s="9">
        <f>IF(NewDistributions!AH90="",ISBLANK(value),NewDistributions!AH90+AH89)</f>
        <v>56170</v>
      </c>
      <c r="AI90" s="9">
        <f>IF(NewDistributions!AI90="",ISBLANK(value),NewDistributions!AI90+AI89)</f>
        <v>56919.140665859493</v>
      </c>
      <c r="AJ90" s="9">
        <f>IF(NewDistributions!AJ90="",ISBLANK(value),NewDistributions!AJ90+AJ89)</f>
        <v>99177.979363446124</v>
      </c>
    </row>
    <row r="91" spans="1:36" x14ac:dyDescent="0.25">
      <c r="A91" s="1">
        <v>44406</v>
      </c>
      <c r="B91" s="3">
        <v>210</v>
      </c>
      <c r="C91" s="9">
        <f>IF(NewDistributions!C91="",ISBLANK(value),NewDistributions!C91+C90)</f>
        <v>42402.784882659173</v>
      </c>
      <c r="D91" s="9">
        <f>IF(NewDistributions!D91="",ISBLANK(value),NewDistributions!D91+D90)</f>
        <v>76400.902850132145</v>
      </c>
      <c r="E91" s="9">
        <f>IF(NewDistributions!E91="",ISBLANK(value),NewDistributions!E91+E90)</f>
        <v>62382.095124526015</v>
      </c>
      <c r="F91" s="9">
        <f>IF(NewDistributions!F91="",ISBLANK(value),NewDistributions!F91+F90)</f>
        <v>72276.19490292421</v>
      </c>
      <c r="G91" s="9">
        <f>IF(NewDistributions!G91="",ISBLANK(value),NewDistributions!G91+G90)</f>
        <v>70837</v>
      </c>
      <c r="H91" s="9">
        <f>IF(NewDistributions!H91="",ISBLANK(value),NewDistributions!H91+H90)</f>
        <v>55460.22999133807</v>
      </c>
      <c r="I91" s="9">
        <f>IF(NewDistributions!I91="",ISBLANK(value),NewDistributions!I91+I90)</f>
        <v>66551.647099970185</v>
      </c>
      <c r="J91" s="9">
        <f>IF(NewDistributions!J91="",ISBLANK(value),NewDistributions!J91+J90)</f>
        <v>37733</v>
      </c>
      <c r="K91" s="9">
        <f>IF(NewDistributions!K91="",ISBLANK(value),NewDistributions!K91+K90)</f>
        <v>53853</v>
      </c>
      <c r="L91" s="9">
        <f>IF(NewDistributions!L91="",ISBLANK(value),NewDistributions!L91+L90)</f>
        <v>37950</v>
      </c>
      <c r="M91" s="9">
        <f>IF(NewDistributions!M91="",ISBLANK(value),NewDistributions!M91+M90)</f>
        <v>45839</v>
      </c>
      <c r="N91" s="9">
        <f>IF(NewDistributions!N91="",ISBLANK(value),NewDistributions!N91+N90)</f>
        <v>54432</v>
      </c>
      <c r="O91" s="9">
        <f>IF(NewDistributions!O91="",ISBLANK(value),NewDistributions!O91+O90)</f>
        <v>37852</v>
      </c>
      <c r="P91" s="9">
        <f>IF(NewDistributions!P91="",ISBLANK(value),NewDistributions!P91+P90)</f>
        <v>55682</v>
      </c>
      <c r="Q91" s="9">
        <f>IF(NewDistributions!Q91="",ISBLANK(value),NewDistributions!Q91+Q90)</f>
        <v>63930</v>
      </c>
      <c r="R91" s="9">
        <f>IF(NewDistributions!R91="",ISBLANK(value),NewDistributions!R91+R90)</f>
        <v>76824</v>
      </c>
      <c r="S91" s="9">
        <f>IF(NewDistributions!S91="",ISBLANK(value),NewDistributions!S91+S90)</f>
        <v>40667</v>
      </c>
      <c r="T91" s="9">
        <f>IF(NewDistributions!T91="",ISBLANK(value),NewDistributions!T91+T90)</f>
        <v>65887</v>
      </c>
      <c r="U91" s="9">
        <f>IF(NewDistributions!U91="",ISBLANK(value),NewDistributions!U91+U90)</f>
        <v>67827</v>
      </c>
      <c r="V91" s="9">
        <f>IF(NewDistributions!V91="",ISBLANK(value),NewDistributions!V91+V90)</f>
        <v>45045</v>
      </c>
      <c r="W91" s="9">
        <f>IF(NewDistributions!W91="",ISBLANK(value),NewDistributions!W91+W90)</f>
        <v>25343.356373495713</v>
      </c>
      <c r="X91" s="9">
        <f>IF(NewDistributions!X91="",ISBLANK(value),NewDistributions!X91+X90)</f>
        <v>80087</v>
      </c>
      <c r="Y91" s="9">
        <f>IF(NewDistributions!Y91="",ISBLANK(value),NewDistributions!Y91+Y90)</f>
        <v>52607</v>
      </c>
      <c r="Z91" s="9">
        <f>IF(NewDistributions!Z91="",ISBLANK(value),NewDistributions!Z91+Z90)</f>
        <v>84203</v>
      </c>
      <c r="AA91" s="9">
        <f>IF(NewDistributions!AA91="",ISBLANK(value),NewDistributions!AA91+AA90)</f>
        <v>54093.50718039112</v>
      </c>
      <c r="AB91" s="9">
        <f>IF(NewDistributions!AB91="",ISBLANK(value),NewDistributions!AB91+AB90)</f>
        <v>116262.42833071767</v>
      </c>
      <c r="AC91" s="9">
        <f>IF(NewDistributions!AC91="",ISBLANK(value),NewDistributions!AC91+AC90)</f>
        <v>95583</v>
      </c>
      <c r="AD91" s="9">
        <f>IF(NewDistributions!AD91="",ISBLANK(value),NewDistributions!AD91+AD90)</f>
        <v>81970</v>
      </c>
      <c r="AE91" s="9">
        <f>IF(NewDistributions!AE91="",ISBLANK(value),NewDistributions!AE91+AE90)</f>
        <v>49497</v>
      </c>
      <c r="AF91" s="9">
        <f>IF(NewDistributions!AF91="",ISBLANK(value),NewDistributions!AF91+AF90)</f>
        <v>74311</v>
      </c>
      <c r="AG91" s="9">
        <f>IF(NewDistributions!AG91="",ISBLANK(value),NewDistributions!AG91+AG90)</f>
        <v>24018.310735774885</v>
      </c>
      <c r="AH91" s="9">
        <f>IF(NewDistributions!AH91="",ISBLANK(value),NewDistributions!AH91+AH90)</f>
        <v>57233</v>
      </c>
      <c r="AI91" s="9">
        <f>IF(NewDistributions!AI91="",ISBLANK(value),NewDistributions!AI91+AI90)</f>
        <v>58166.140665859493</v>
      </c>
      <c r="AJ91" s="9">
        <f>IF(NewDistributions!AJ91="",ISBLANK(value),NewDistributions!AJ91+AJ90)</f>
        <v>100050.97936344612</v>
      </c>
    </row>
    <row r="92" spans="1:36" x14ac:dyDescent="0.25">
      <c r="A92" s="1">
        <v>44407</v>
      </c>
      <c r="B92" s="3">
        <v>211</v>
      </c>
      <c r="C92" s="9">
        <f>IF(NewDistributions!C92="",ISBLANK(value),NewDistributions!C92+C91)</f>
        <v>43476.784882659173</v>
      </c>
      <c r="D92" s="9">
        <f>IF(NewDistributions!D92="",ISBLANK(value),NewDistributions!D92+D91)</f>
        <v>76873.902850132145</v>
      </c>
      <c r="E92" s="9">
        <f>IF(NewDistributions!E92="",ISBLANK(value),NewDistributions!E92+E91)</f>
        <v>63381.502995210954</v>
      </c>
      <c r="F92" s="9">
        <f>IF(NewDistributions!F92="",ISBLANK(value),NewDistributions!F92+F91)</f>
        <v>73434.113659982322</v>
      </c>
      <c r="G92" s="9">
        <f>IF(NewDistributions!G92="",ISBLANK(value),NewDistributions!G92+G91)</f>
        <v>71146</v>
      </c>
      <c r="H92" s="9">
        <f>IF(NewDistributions!H92="",ISBLANK(value),NewDistributions!H92+H91)</f>
        <v>55658.22999133807</v>
      </c>
      <c r="I92" s="9">
        <f>IF(NewDistributions!I92="",ISBLANK(value),NewDistributions!I92+I91)</f>
        <v>68949.647099970185</v>
      </c>
      <c r="J92" s="9">
        <f>IF(NewDistributions!J92="",ISBLANK(value),NewDistributions!J92+J91)</f>
        <v>39580</v>
      </c>
      <c r="K92" s="9">
        <f>IF(NewDistributions!K92="",ISBLANK(value),NewDistributions!K92+K91)</f>
        <v>53930</v>
      </c>
      <c r="L92" s="9">
        <f>IF(NewDistributions!L92="",ISBLANK(value),NewDistributions!L92+L91)</f>
        <v>38809</v>
      </c>
      <c r="M92" s="9">
        <f>IF(NewDistributions!M92="",ISBLANK(value),NewDistributions!M92+M91)</f>
        <v>46388</v>
      </c>
      <c r="N92" s="9">
        <f>IF(NewDistributions!N92="",ISBLANK(value),NewDistributions!N92+N91)</f>
        <v>54651</v>
      </c>
      <c r="O92" s="9">
        <f>IF(NewDistributions!O92="",ISBLANK(value),NewDistributions!O92+O91)</f>
        <v>38883</v>
      </c>
      <c r="P92" s="9">
        <f>IF(NewDistributions!P92="",ISBLANK(value),NewDistributions!P92+P91)</f>
        <v>56999</v>
      </c>
      <c r="Q92" s="9">
        <f>IF(NewDistributions!Q92="",ISBLANK(value),NewDistributions!Q92+Q91)</f>
        <v>65038</v>
      </c>
      <c r="R92" s="9">
        <f>IF(NewDistributions!R92="",ISBLANK(value),NewDistributions!R92+R91)</f>
        <v>77463</v>
      </c>
      <c r="S92" s="9">
        <f>IF(NewDistributions!S92="",ISBLANK(value),NewDistributions!S92+S91)</f>
        <v>40744</v>
      </c>
      <c r="T92" s="9">
        <f>IF(NewDistributions!T92="",ISBLANK(value),NewDistributions!T92+T91)</f>
        <v>66019</v>
      </c>
      <c r="U92" s="9">
        <f>IF(NewDistributions!U92="",ISBLANK(value),NewDistributions!U92+U91)</f>
        <v>70045</v>
      </c>
      <c r="V92" s="9">
        <f>IF(NewDistributions!V92="",ISBLANK(value),NewDistributions!V92+V91)</f>
        <v>47800</v>
      </c>
      <c r="W92" s="9">
        <f>IF(NewDistributions!W92="",ISBLANK(value),NewDistributions!W92+W91)</f>
        <v>25749.375917714035</v>
      </c>
      <c r="X92" s="9">
        <f>IF(NewDistributions!X92="",ISBLANK(value),NewDistributions!X92+X91)</f>
        <v>80350</v>
      </c>
      <c r="Y92" s="9">
        <f>IF(NewDistributions!Y92="",ISBLANK(value),NewDistributions!Y92+Y91)</f>
        <v>53033</v>
      </c>
      <c r="Z92" s="9">
        <f>IF(NewDistributions!Z92="",ISBLANK(value),NewDistributions!Z92+Z91)</f>
        <v>84942</v>
      </c>
      <c r="AA92" s="9">
        <f>IF(NewDistributions!AA92="",ISBLANK(value),NewDistributions!AA92+AA91)</f>
        <v>54736.50718039112</v>
      </c>
      <c r="AB92" s="9">
        <f>IF(NewDistributions!AB92="",ISBLANK(value),NewDistributions!AB92+AB91)</f>
        <v>116705.42833071767</v>
      </c>
      <c r="AC92" s="9">
        <f>IF(NewDistributions!AC92="",ISBLANK(value),NewDistributions!AC92+AC91)</f>
        <v>95624</v>
      </c>
      <c r="AD92" s="9">
        <f>IF(NewDistributions!AD92="",ISBLANK(value),NewDistributions!AD92+AD91)</f>
        <v>84125</v>
      </c>
      <c r="AE92" s="9">
        <f>IF(NewDistributions!AE92="",ISBLANK(value),NewDistributions!AE92+AE91)</f>
        <v>49805</v>
      </c>
      <c r="AF92" s="9">
        <f>IF(NewDistributions!AF92="",ISBLANK(value),NewDistributions!AF92+AF91)</f>
        <v>76853</v>
      </c>
      <c r="AG92" s="9">
        <f>IF(NewDistributions!AG92="",ISBLANK(value),NewDistributions!AG92+AG91)</f>
        <v>24660.310735774885</v>
      </c>
      <c r="AH92" s="9">
        <f>IF(NewDistributions!AH92="",ISBLANK(value),NewDistributions!AH92+AH91)</f>
        <v>58040</v>
      </c>
      <c r="AI92" s="9">
        <f>IF(NewDistributions!AI92="",ISBLANK(value),NewDistributions!AI92+AI91)</f>
        <v>59328.140665859493</v>
      </c>
      <c r="AJ92" s="9">
        <f>IF(NewDistributions!AJ92="",ISBLANK(value),NewDistributions!AJ92+AJ91)</f>
        <v>103411.97936344612</v>
      </c>
    </row>
    <row r="93" spans="1:36" x14ac:dyDescent="0.25">
      <c r="A93" s="1">
        <v>44408</v>
      </c>
      <c r="B93" s="3">
        <v>212</v>
      </c>
      <c r="C93" s="9">
        <f>IF(NewDistributions!C93="",ISBLANK(value),NewDistributions!C93+C92)</f>
        <v>43853.784882659173</v>
      </c>
      <c r="D93" s="9">
        <f>IF(NewDistributions!D93="",ISBLANK(value),NewDistributions!D93+D92)</f>
        <v>77331.902850132145</v>
      </c>
      <c r="E93" s="9">
        <f>IF(NewDistributions!E93="",ISBLANK(value),NewDistributions!E93+E92)</f>
        <v>64238.420966638514</v>
      </c>
      <c r="F93" s="9">
        <f>IF(NewDistributions!F93="",ISBLANK(value),NewDistributions!F93+F92)</f>
        <v>74426.942935677464</v>
      </c>
      <c r="G93" s="9">
        <f>IF(NewDistributions!G93="",ISBLANK(value),NewDistributions!G93+G92)</f>
        <v>73005</v>
      </c>
      <c r="H93" s="9">
        <f>IF(NewDistributions!H93="",ISBLANK(value),NewDistributions!H93+H92)</f>
        <v>56813.22999133807</v>
      </c>
      <c r="I93" s="9">
        <f>IF(NewDistributions!I93="",ISBLANK(value),NewDistributions!I93+I92)</f>
        <v>69327.647099970185</v>
      </c>
      <c r="J93" s="9">
        <f>IF(NewDistributions!J93="",ISBLANK(value),NewDistributions!J93+J92)</f>
        <v>40880</v>
      </c>
      <c r="K93" s="9">
        <f>IF(NewDistributions!K93="",ISBLANK(value),NewDistributions!K93+K92)</f>
        <v>54811</v>
      </c>
      <c r="L93" s="9">
        <f>IF(NewDistributions!L93="",ISBLANK(value),NewDistributions!L93+L92)</f>
        <v>39298</v>
      </c>
      <c r="M93" s="9">
        <f>IF(NewDistributions!M93="",ISBLANK(value),NewDistributions!M93+M92)</f>
        <v>47040</v>
      </c>
      <c r="N93" s="9">
        <f>IF(NewDistributions!N93="",ISBLANK(value),NewDistributions!N93+N92)</f>
        <v>55020</v>
      </c>
      <c r="O93" s="9">
        <f>IF(NewDistributions!O93="",ISBLANK(value),NewDistributions!O93+O92)</f>
        <v>39053</v>
      </c>
      <c r="P93" s="9">
        <f>IF(NewDistributions!P93="",ISBLANK(value),NewDistributions!P93+P92)</f>
        <v>57336</v>
      </c>
      <c r="Q93" s="9">
        <f>IF(NewDistributions!Q93="",ISBLANK(value),NewDistributions!Q93+Q92)</f>
        <v>65253</v>
      </c>
      <c r="R93" s="9">
        <f>IF(NewDistributions!R93="",ISBLANK(value),NewDistributions!R93+R92)</f>
        <v>80455</v>
      </c>
      <c r="S93" s="9">
        <f>IF(NewDistributions!S93="",ISBLANK(value),NewDistributions!S93+S92)</f>
        <v>40836</v>
      </c>
      <c r="T93" s="9">
        <f>IF(NewDistributions!T93="",ISBLANK(value),NewDistributions!T93+T92)</f>
        <v>66476</v>
      </c>
      <c r="U93" s="9">
        <f>IF(NewDistributions!U93="",ISBLANK(value),NewDistributions!U93+U92)</f>
        <v>71196</v>
      </c>
      <c r="V93" s="9">
        <f>IF(NewDistributions!V93="",ISBLANK(value),NewDistributions!V93+V92)</f>
        <v>49042</v>
      </c>
      <c r="W93" s="9">
        <f>IF(NewDistributions!W93="",ISBLANK(value),NewDistributions!W93+W92)</f>
        <v>26097.507500821393</v>
      </c>
      <c r="X93" s="9">
        <f>IF(NewDistributions!X93="",ISBLANK(value),NewDistributions!X93+X92)</f>
        <v>80444</v>
      </c>
      <c r="Y93" s="9">
        <f>IF(NewDistributions!Y93="",ISBLANK(value),NewDistributions!Y93+Y92)</f>
        <v>53069</v>
      </c>
      <c r="Z93" s="9">
        <f>IF(NewDistributions!Z93="",ISBLANK(value),NewDistributions!Z93+Z92)</f>
        <v>85455</v>
      </c>
      <c r="AA93" s="9">
        <f>IF(NewDistributions!AA93="",ISBLANK(value),NewDistributions!AA93+AA92)</f>
        <v>55888.50718039112</v>
      </c>
      <c r="AB93" s="9">
        <f>IF(NewDistributions!AB93="",ISBLANK(value),NewDistributions!AB93+AB92)</f>
        <v>117923.42833071767</v>
      </c>
      <c r="AC93" s="9">
        <f>IF(NewDistributions!AC93="",ISBLANK(value),NewDistributions!AC93+AC92)</f>
        <v>96403</v>
      </c>
      <c r="AD93" s="9">
        <f>IF(NewDistributions!AD93="",ISBLANK(value),NewDistributions!AD93+AD92)</f>
        <v>88039</v>
      </c>
      <c r="AE93" s="9">
        <f>IF(NewDistributions!AE93="",ISBLANK(value),NewDistributions!AE93+AE92)</f>
        <v>50093</v>
      </c>
      <c r="AF93" s="9">
        <f>IF(NewDistributions!AF93="",ISBLANK(value),NewDistributions!AF93+AF92)</f>
        <v>78356</v>
      </c>
      <c r="AG93" s="9">
        <f>IF(NewDistributions!AG93="",ISBLANK(value),NewDistributions!AG93+AG92)</f>
        <v>25283.310735774885</v>
      </c>
      <c r="AH93" s="9">
        <f>IF(NewDistributions!AH93="",ISBLANK(value),NewDistributions!AH93+AH92)</f>
        <v>58266</v>
      </c>
      <c r="AI93" s="9">
        <f>IF(NewDistributions!AI93="",ISBLANK(value),NewDistributions!AI93+AI92)</f>
        <v>60038.140665859493</v>
      </c>
      <c r="AJ93" s="9">
        <f>IF(NewDistributions!AJ93="",ISBLANK(value),NewDistributions!AJ93+AJ92)</f>
        <v>104200.97936344612</v>
      </c>
    </row>
    <row r="94" spans="1:36" x14ac:dyDescent="0.25">
      <c r="A94" s="1">
        <v>44409</v>
      </c>
      <c r="B94" s="3">
        <v>213</v>
      </c>
      <c r="C94" s="9">
        <f>IF(NewDistributions!C94="",ISBLANK(value),NewDistributions!C94+C93)</f>
        <v>43954.784882659173</v>
      </c>
      <c r="D94" s="9">
        <f>IF(NewDistributions!D94="",ISBLANK(value),NewDistributions!D94+D93)</f>
        <v>78068.902850132145</v>
      </c>
      <c r="E94" s="9">
        <f>IF(NewDistributions!E94="",ISBLANK(value),NewDistributions!E94+E93)</f>
        <v>65122.281548930034</v>
      </c>
      <c r="F94" s="9">
        <f>IF(NewDistributions!F94="",ISBLANK(value),NewDistributions!F94+F93)</f>
        <v>75450.98804966906</v>
      </c>
      <c r="G94" s="9">
        <f>IF(NewDistributions!G94="",ISBLANK(value),NewDistributions!G94+G93)</f>
        <v>74351</v>
      </c>
      <c r="H94" s="9">
        <f>IF(NewDistributions!H94="",ISBLANK(value),NewDistributions!H94+H93)</f>
        <v>57546.22999133807</v>
      </c>
      <c r="I94" s="9">
        <f>IF(NewDistributions!I94="",ISBLANK(value),NewDistributions!I94+I93)</f>
        <v>70219.647099970185</v>
      </c>
      <c r="J94" s="9">
        <f>IF(NewDistributions!J94="",ISBLANK(value),NewDistributions!J94+J93)</f>
        <v>41581</v>
      </c>
      <c r="K94" s="9">
        <f>IF(NewDistributions!K94="",ISBLANK(value),NewDistributions!K94+K93)</f>
        <v>55121</v>
      </c>
      <c r="L94" s="9">
        <f>IF(NewDistributions!L94="",ISBLANK(value),NewDistributions!L94+L93)</f>
        <v>39698</v>
      </c>
      <c r="M94" s="9">
        <f>IF(NewDistributions!M94="",ISBLANK(value),NewDistributions!M94+M93)</f>
        <v>47947</v>
      </c>
      <c r="N94" s="9">
        <f>IF(NewDistributions!N94="",ISBLANK(value),NewDistributions!N94+N93)</f>
        <v>55589</v>
      </c>
      <c r="O94" s="9">
        <f>IF(NewDistributions!O94="",ISBLANK(value),NewDistributions!O94+O93)</f>
        <v>39123</v>
      </c>
      <c r="P94" s="9">
        <f>IF(NewDistributions!P94="",ISBLANK(value),NewDistributions!P94+P93)</f>
        <v>57790</v>
      </c>
      <c r="Q94" s="9">
        <f>IF(NewDistributions!Q94="",ISBLANK(value),NewDistributions!Q94+Q93)</f>
        <v>65770</v>
      </c>
      <c r="R94" s="9">
        <f>IF(NewDistributions!R94="",ISBLANK(value),NewDistributions!R94+R93)</f>
        <v>82929</v>
      </c>
      <c r="S94" s="9">
        <f>IF(NewDistributions!S94="",ISBLANK(value),NewDistributions!S94+S93)</f>
        <v>41433</v>
      </c>
      <c r="T94" s="9">
        <f>IF(NewDistributions!T94="",ISBLANK(value),NewDistributions!T94+T93)</f>
        <v>67390.647576721603</v>
      </c>
      <c r="U94" s="9">
        <f>IF(NewDistributions!U94="",ISBLANK(value),NewDistributions!U94+U93)</f>
        <v>71623</v>
      </c>
      <c r="V94" s="9">
        <f>IF(NewDistributions!V94="",ISBLANK(value),NewDistributions!V94+V93)</f>
        <v>50725</v>
      </c>
      <c r="W94" s="9">
        <f>IF(NewDistributions!W94="",ISBLANK(value),NewDistributions!W94+W93)</f>
        <v>26456.584791786296</v>
      </c>
      <c r="X94" s="9">
        <f>IF(NewDistributions!X94="",ISBLANK(value),NewDistributions!X94+X93)</f>
        <v>80903</v>
      </c>
      <c r="Y94" s="9">
        <f>IF(NewDistributions!Y94="",ISBLANK(value),NewDistributions!Y94+Y93)</f>
        <v>53079</v>
      </c>
      <c r="Z94" s="9">
        <f>IF(NewDistributions!Z94="",ISBLANK(value),NewDistributions!Z94+Z93)</f>
        <v>85787</v>
      </c>
      <c r="AA94" s="9">
        <f>IF(NewDistributions!AA94="",ISBLANK(value),NewDistributions!AA94+AA93)</f>
        <v>56479.50718039112</v>
      </c>
      <c r="AB94" s="9">
        <f>IF(NewDistributions!AB94="",ISBLANK(value),NewDistributions!AB94+AB93)</f>
        <v>118250.42833071767</v>
      </c>
      <c r="AC94" s="9">
        <f>IF(NewDistributions!AC94="",ISBLANK(value),NewDistributions!AC94+AC93)</f>
        <v>98028</v>
      </c>
      <c r="AD94" s="9">
        <f>IF(NewDistributions!AD94="",ISBLANK(value),NewDistributions!AD94+AD93)</f>
        <v>90764</v>
      </c>
      <c r="AE94" s="9">
        <f>IF(NewDistributions!AE94="",ISBLANK(value),NewDistributions!AE94+AE93)</f>
        <v>50341</v>
      </c>
      <c r="AF94" s="9">
        <f>IF(NewDistributions!AF94="",ISBLANK(value),NewDistributions!AF94+AF93)</f>
        <v>80190</v>
      </c>
      <c r="AG94" s="9">
        <f>IF(NewDistributions!AG94="",ISBLANK(value),NewDistributions!AG94+AG93)</f>
        <v>25715.310735774885</v>
      </c>
      <c r="AH94" s="9">
        <f>IF(NewDistributions!AH94="",ISBLANK(value),NewDistributions!AH94+AH93)</f>
        <v>59142</v>
      </c>
      <c r="AI94" s="9">
        <f>IF(NewDistributions!AI94="",ISBLANK(value),NewDistributions!AI94+AI93)</f>
        <v>61174.140665859493</v>
      </c>
      <c r="AJ94" s="9">
        <f>IF(NewDistributions!AJ94="",ISBLANK(value),NewDistributions!AJ94+AJ93)</f>
        <v>107022.97936344612</v>
      </c>
    </row>
    <row r="95" spans="1:36" x14ac:dyDescent="0.25">
      <c r="A95" s="1">
        <v>44410</v>
      </c>
      <c r="B95" s="3">
        <v>214</v>
      </c>
      <c r="C95" s="9">
        <f>IF(NewDistributions!C95="",ISBLANK(value),NewDistributions!C95+C94)</f>
        <v>45273.784882659173</v>
      </c>
      <c r="D95" s="9">
        <f>IF(NewDistributions!D95="",ISBLANK(value),NewDistributions!D95+D94)</f>
        <v>79256.902850132145</v>
      </c>
      <c r="E95" s="9">
        <f>IF(NewDistributions!E95="",ISBLANK(value),NewDistributions!E95+E94)</f>
        <v>66080.482408030992</v>
      </c>
      <c r="F95" s="9">
        <f>IF(NewDistributions!F95="",ISBLANK(value),NewDistributions!F95+F94)</f>
        <v>76561.164165274182</v>
      </c>
      <c r="G95" s="9">
        <f>IF(NewDistributions!G95="",ISBLANK(value),NewDistributions!G95+G94)</f>
        <v>75259</v>
      </c>
      <c r="H95" s="9">
        <f>IF(NewDistributions!H95="",ISBLANK(value),NewDistributions!H95+H94)</f>
        <v>59521.22999133807</v>
      </c>
      <c r="I95" s="9">
        <f>IF(NewDistributions!I95="",ISBLANK(value),NewDistributions!I95+I94)</f>
        <v>70648.647099970185</v>
      </c>
      <c r="J95" s="9">
        <f>IF(NewDistributions!J95="",ISBLANK(value),NewDistributions!J95+J94)</f>
        <v>42234</v>
      </c>
      <c r="K95" s="9">
        <f>IF(NewDistributions!K95="",ISBLANK(value),NewDistributions!K95+K94)</f>
        <v>56834</v>
      </c>
      <c r="L95" s="9">
        <f>IF(NewDistributions!L95="",ISBLANK(value),NewDistributions!L95+L94)</f>
        <v>40020</v>
      </c>
      <c r="M95" s="9">
        <f>IF(NewDistributions!M95="",ISBLANK(value),NewDistributions!M95+M94)</f>
        <v>48620</v>
      </c>
      <c r="N95" s="9">
        <f>IF(NewDistributions!N95="",ISBLANK(value),NewDistributions!N95+N94)</f>
        <v>56522</v>
      </c>
      <c r="O95" s="9">
        <f>IF(NewDistributions!O95="",ISBLANK(value),NewDistributions!O95+O94)</f>
        <v>39588</v>
      </c>
      <c r="P95" s="9">
        <f>IF(NewDistributions!P95="",ISBLANK(value),NewDistributions!P95+P94)</f>
        <v>58153</v>
      </c>
      <c r="Q95" s="9">
        <f>IF(NewDistributions!Q95="",ISBLANK(value),NewDistributions!Q95+Q94)</f>
        <v>66121</v>
      </c>
      <c r="R95" s="9">
        <f>IF(NewDistributions!R95="",ISBLANK(value),NewDistributions!R95+R94)</f>
        <v>83884</v>
      </c>
      <c r="S95" s="9">
        <f>IF(NewDistributions!S95="",ISBLANK(value),NewDistributions!S95+S94)</f>
        <v>41986</v>
      </c>
      <c r="T95" s="9">
        <f>IF(NewDistributions!T95="",ISBLANK(value),NewDistributions!T95+T94)</f>
        <v>68382.224881274553</v>
      </c>
      <c r="U95" s="9">
        <f>IF(NewDistributions!U95="",ISBLANK(value),NewDistributions!U95+U94)</f>
        <v>74568</v>
      </c>
      <c r="V95" s="9">
        <f>IF(NewDistributions!V95="",ISBLANK(value),NewDistributions!V95+V94)</f>
        <v>51570</v>
      </c>
      <c r="W95" s="9">
        <f>IF(NewDistributions!W95="",ISBLANK(value),NewDistributions!W95+W94)</f>
        <v>26845.863571245121</v>
      </c>
      <c r="X95" s="9">
        <f>IF(NewDistributions!X95="",ISBLANK(value),NewDistributions!X95+X94)</f>
        <v>81333</v>
      </c>
      <c r="Y95" s="9">
        <f>IF(NewDistributions!Y95="",ISBLANK(value),NewDistributions!Y95+Y94)</f>
        <v>53214</v>
      </c>
      <c r="Z95" s="9">
        <f>IF(NewDistributions!Z95="",ISBLANK(value),NewDistributions!Z95+Z94)</f>
        <v>86305</v>
      </c>
      <c r="AA95" s="9">
        <f>IF(NewDistributions!AA95="",ISBLANK(value),NewDistributions!AA95+AA94)</f>
        <v>58170.50718039112</v>
      </c>
      <c r="AB95" s="9">
        <f>IF(NewDistributions!AB95="",ISBLANK(value),NewDistributions!AB95+AB94)</f>
        <v>118500.42833071767</v>
      </c>
      <c r="AC95" s="9">
        <f>IF(NewDistributions!AC95="",ISBLANK(value),NewDistributions!AC95+AC94)</f>
        <v>99708</v>
      </c>
      <c r="AD95" s="9">
        <f>IF(NewDistributions!AD95="",ISBLANK(value),NewDistributions!AD95+AD94)</f>
        <v>91999</v>
      </c>
      <c r="AE95" s="9">
        <f>IF(NewDistributions!AE95="",ISBLANK(value),NewDistributions!AE95+AE94)</f>
        <v>50580</v>
      </c>
      <c r="AF95" s="9">
        <f>IF(NewDistributions!AF95="",ISBLANK(value),NewDistributions!AF95+AF94)</f>
        <v>81917</v>
      </c>
      <c r="AG95" s="9">
        <f>IF(NewDistributions!AG95="",ISBLANK(value),NewDistributions!AG95+AG94)</f>
        <v>25763.310735774885</v>
      </c>
      <c r="AH95" s="9">
        <f>IF(NewDistributions!AH95="",ISBLANK(value),NewDistributions!AH95+AH94)</f>
        <v>60837</v>
      </c>
      <c r="AI95" s="9">
        <f>IF(NewDistributions!AI95="",ISBLANK(value),NewDistributions!AI95+AI94)</f>
        <v>61918.140665859493</v>
      </c>
      <c r="AJ95" s="9">
        <f>IF(NewDistributions!AJ95="",ISBLANK(value),NewDistributions!AJ95+AJ94)</f>
        <v>108590.97936344612</v>
      </c>
    </row>
    <row r="96" spans="1:36" x14ac:dyDescent="0.25">
      <c r="A96" s="1">
        <v>44411</v>
      </c>
      <c r="B96" s="3">
        <v>215</v>
      </c>
      <c r="C96" s="9">
        <f>IF(NewDistributions!C96="",ISBLANK(value),NewDistributions!C96+C95)</f>
        <v>45330.784882659173</v>
      </c>
      <c r="D96" s="9">
        <f>IF(NewDistributions!D96="",ISBLANK(value),NewDistributions!D96+D95)</f>
        <v>80269.902850132145</v>
      </c>
      <c r="E96" s="9">
        <f>IF(NewDistributions!E96="",ISBLANK(value),NewDistributions!E96+E95)</f>
        <v>66968.873887554742</v>
      </c>
      <c r="F96" s="9">
        <f>IF(NewDistributions!F96="",ISBLANK(value),NewDistributions!F96+F95)</f>
        <v>77590.458798551525</v>
      </c>
      <c r="G96" s="9">
        <f>IF(NewDistributions!G96="",ISBLANK(value),NewDistributions!G96+G95)</f>
        <v>76075</v>
      </c>
      <c r="H96" s="9">
        <f>IF(NewDistributions!H96="",ISBLANK(value),NewDistributions!H96+H95)</f>
        <v>61660.22999133807</v>
      </c>
      <c r="I96" s="9">
        <f>IF(NewDistributions!I96="",ISBLANK(value),NewDistributions!I96+I95)</f>
        <v>71592.647099970185</v>
      </c>
      <c r="J96" s="9">
        <f>IF(NewDistributions!J96="",ISBLANK(value),NewDistributions!J96+J95)</f>
        <v>42463</v>
      </c>
      <c r="K96" s="9">
        <f>IF(NewDistributions!K96="",ISBLANK(value),NewDistributions!K96+K95)</f>
        <v>57825</v>
      </c>
      <c r="L96" s="9">
        <f>IF(NewDistributions!L96="",ISBLANK(value),NewDistributions!L96+L95)</f>
        <v>40429</v>
      </c>
      <c r="M96" s="9">
        <f>IF(NewDistributions!M96="",ISBLANK(value),NewDistributions!M96+M95)</f>
        <v>49797</v>
      </c>
      <c r="N96" s="9">
        <f>IF(NewDistributions!N96="",ISBLANK(value),NewDistributions!N96+N95)</f>
        <v>59657</v>
      </c>
      <c r="O96" s="9">
        <f>IF(NewDistributions!O96="",ISBLANK(value),NewDistributions!O96+O95)</f>
        <v>39864</v>
      </c>
      <c r="P96" s="9">
        <f>IF(NewDistributions!P96="",ISBLANK(value),NewDistributions!P96+P95)</f>
        <v>59008</v>
      </c>
      <c r="Q96" s="9">
        <f>IF(NewDistributions!Q96="",ISBLANK(value),NewDistributions!Q96+Q95)</f>
        <v>66919</v>
      </c>
      <c r="R96" s="9">
        <f>IF(NewDistributions!R96="",ISBLANK(value),NewDistributions!R96+R95)</f>
        <v>85643</v>
      </c>
      <c r="S96" s="9">
        <f>IF(NewDistributions!S96="",ISBLANK(value),NewDistributions!S96+S95)</f>
        <v>42195</v>
      </c>
      <c r="T96" s="9">
        <f>IF(NewDistributions!T96="",ISBLANK(value),NewDistributions!T96+T95)</f>
        <v>69301.561177299664</v>
      </c>
      <c r="U96" s="9">
        <f>IF(NewDistributions!U96="",ISBLANK(value),NewDistributions!U96+U95)</f>
        <v>75922</v>
      </c>
      <c r="V96" s="9">
        <f>IF(NewDistributions!V96="",ISBLANK(value),NewDistributions!V96+V95)</f>
        <v>52006</v>
      </c>
      <c r="W96" s="9">
        <f>IF(NewDistributions!W96="",ISBLANK(value),NewDistributions!W96+W95)</f>
        <v>27206.781584985059</v>
      </c>
      <c r="X96" s="9">
        <f>IF(NewDistributions!X96="",ISBLANK(value),NewDistributions!X96+X95)</f>
        <v>82457</v>
      </c>
      <c r="Y96" s="9">
        <f>IF(NewDistributions!Y96="",ISBLANK(value),NewDistributions!Y96+Y95)</f>
        <v>53349</v>
      </c>
      <c r="Z96" s="9">
        <f>IF(NewDistributions!Z96="",ISBLANK(value),NewDistributions!Z96+Z95)</f>
        <v>86534</v>
      </c>
      <c r="AA96" s="9">
        <f>IF(NewDistributions!AA96="",ISBLANK(value),NewDistributions!AA96+AA95)</f>
        <v>59041.50718039112</v>
      </c>
      <c r="AB96" s="9">
        <f>IF(NewDistributions!AB96="",ISBLANK(value),NewDistributions!AB96+AB95)</f>
        <v>118681.42833071767</v>
      </c>
      <c r="AC96" s="9">
        <f>IF(NewDistributions!AC96="",ISBLANK(value),NewDistributions!AC96+AC95)</f>
        <v>101271</v>
      </c>
      <c r="AD96" s="9">
        <f>IF(NewDistributions!AD96="",ISBLANK(value),NewDistributions!AD96+AD95)</f>
        <v>93615</v>
      </c>
      <c r="AE96" s="9">
        <f>IF(NewDistributions!AE96="",ISBLANK(value),NewDistributions!AE96+AE95)</f>
        <v>51097</v>
      </c>
      <c r="AF96" s="9">
        <f>IF(NewDistributions!AF96="",ISBLANK(value),NewDistributions!AF96+AF95)</f>
        <v>83433</v>
      </c>
      <c r="AG96" s="9">
        <f>IF(NewDistributions!AG96="",ISBLANK(value),NewDistributions!AG96+AG95)</f>
        <v>25876.310735774885</v>
      </c>
      <c r="AH96" s="9">
        <f>IF(NewDistributions!AH96="",ISBLANK(value),NewDistributions!AH96+AH95)</f>
        <v>61158</v>
      </c>
      <c r="AI96" s="9">
        <f>IF(NewDistributions!AI96="",ISBLANK(value),NewDistributions!AI96+AI95)</f>
        <v>62483.140665859493</v>
      </c>
      <c r="AJ96" s="9">
        <f>IF(NewDistributions!AJ96="",ISBLANK(value),NewDistributions!AJ96+AJ95)</f>
        <v>109712.97936344612</v>
      </c>
    </row>
    <row r="97" spans="1:36" x14ac:dyDescent="0.25">
      <c r="A97" s="1">
        <v>44412</v>
      </c>
      <c r="B97" s="3">
        <v>216</v>
      </c>
      <c r="C97" s="9">
        <f>IF(NewDistributions!C97="",ISBLANK(value),NewDistributions!C97+C96)</f>
        <v>45775.784882659173</v>
      </c>
      <c r="D97" s="9">
        <f>IF(NewDistributions!D97="",ISBLANK(value),NewDistributions!D97+D96)</f>
        <v>81314.902850132145</v>
      </c>
      <c r="E97" s="9">
        <f>IF(NewDistributions!E97="",ISBLANK(value),NewDistributions!E97+E96)</f>
        <v>67770.002713146576</v>
      </c>
      <c r="F97" s="9">
        <f>IF(NewDistributions!F97="",ISBLANK(value),NewDistributions!F97+F96)</f>
        <v>78518.650502041884</v>
      </c>
      <c r="G97" s="9">
        <f>IF(NewDistributions!G97="",ISBLANK(value),NewDistributions!G97+G96)</f>
        <v>76516</v>
      </c>
      <c r="H97" s="9">
        <f>IF(NewDistributions!H97="",ISBLANK(value),NewDistributions!H97+H96)</f>
        <v>63059.22999133807</v>
      </c>
      <c r="I97" s="9">
        <f>IF(NewDistributions!I97="",ISBLANK(value),NewDistributions!I97+I96)</f>
        <v>72474.647099970185</v>
      </c>
      <c r="J97" s="9">
        <f>IF(NewDistributions!J97="",ISBLANK(value),NewDistributions!J97+J96)</f>
        <v>42970.972306335374</v>
      </c>
      <c r="K97" s="9">
        <f>IF(NewDistributions!K97="",ISBLANK(value),NewDistributions!K97+K96)</f>
        <v>58533</v>
      </c>
      <c r="L97" s="9">
        <f>IF(NewDistributions!L97="",ISBLANK(value),NewDistributions!L97+L96)</f>
        <v>40760</v>
      </c>
      <c r="M97" s="9">
        <f>IF(NewDistributions!M97="",ISBLANK(value),NewDistributions!M97+M96)</f>
        <v>50082</v>
      </c>
      <c r="N97" s="9">
        <f>IF(NewDistributions!N97="",ISBLANK(value),NewDistributions!N97+N96)</f>
        <v>60592</v>
      </c>
      <c r="O97" s="9">
        <f>IF(NewDistributions!O97="",ISBLANK(value),NewDistributions!O97+O96)</f>
        <v>40359</v>
      </c>
      <c r="P97" s="9">
        <f>IF(NewDistributions!P97="",ISBLANK(value),NewDistributions!P97+P96)</f>
        <v>59515</v>
      </c>
      <c r="Q97" s="9">
        <f>IF(NewDistributions!Q97="",ISBLANK(value),NewDistributions!Q97+Q96)</f>
        <v>67787</v>
      </c>
      <c r="R97" s="9">
        <f>IF(NewDistributions!R97="",ISBLANK(value),NewDistributions!R97+R96)</f>
        <v>86865</v>
      </c>
      <c r="S97" s="9">
        <f>IF(NewDistributions!S97="",ISBLANK(value),NewDistributions!S97+S96)</f>
        <v>42307</v>
      </c>
      <c r="T97" s="9">
        <f>IF(NewDistributions!T97="",ISBLANK(value),NewDistributions!T97+T96)</f>
        <v>70130.595250829268</v>
      </c>
      <c r="U97" s="9">
        <f>IF(NewDistributions!U97="",ISBLANK(value),NewDistributions!U97+U96)</f>
        <v>76453</v>
      </c>
      <c r="V97" s="9">
        <f>IF(NewDistributions!V97="",ISBLANK(value),NewDistributions!V97+V96)</f>
        <v>52662</v>
      </c>
      <c r="W97" s="9">
        <f>IF(NewDistributions!W97="",ISBLANK(value),NewDistributions!W97+W96)</f>
        <v>27532.248263973725</v>
      </c>
      <c r="X97" s="9">
        <f>IF(NewDistributions!X97="",ISBLANK(value),NewDistributions!X97+X96)</f>
        <v>83365</v>
      </c>
      <c r="Y97" s="9">
        <f>IF(NewDistributions!Y97="",ISBLANK(value),NewDistributions!Y97+Y96)</f>
        <v>53499</v>
      </c>
      <c r="Z97" s="9">
        <f>IF(NewDistributions!Z97="",ISBLANK(value),NewDistributions!Z97+Z96)</f>
        <v>88447</v>
      </c>
      <c r="AA97" s="9">
        <f>IF(NewDistributions!AA97="",ISBLANK(value),NewDistributions!AA97+AA96)</f>
        <v>61434.50718039112</v>
      </c>
      <c r="AB97" s="9">
        <f>IF(NewDistributions!AB97="",ISBLANK(value),NewDistributions!AB97+AB96)</f>
        <v>118768.42833071767</v>
      </c>
      <c r="AC97" s="9">
        <f>IF(NewDistributions!AC97="",ISBLANK(value),NewDistributions!AC97+AC96)</f>
        <v>101952</v>
      </c>
      <c r="AD97" s="9">
        <f>IF(NewDistributions!AD97="",ISBLANK(value),NewDistributions!AD97+AD96)</f>
        <v>94276</v>
      </c>
      <c r="AE97" s="9">
        <f>IF(NewDistributions!AE97="",ISBLANK(value),NewDistributions!AE97+AE96)</f>
        <v>51561</v>
      </c>
      <c r="AF97" s="9">
        <f>IF(NewDistributions!AF97="",ISBLANK(value),NewDistributions!AF97+AF96)</f>
        <v>85112</v>
      </c>
      <c r="AG97" s="9">
        <f>IF(NewDistributions!AG97="",ISBLANK(value),NewDistributions!AG97+AG96)</f>
        <v>26001.310735774885</v>
      </c>
      <c r="AH97" s="9">
        <f>IF(NewDistributions!AH97="",ISBLANK(value),NewDistributions!AH97+AH96)</f>
        <v>62530</v>
      </c>
      <c r="AI97" s="9">
        <f>IF(NewDistributions!AI97="",ISBLANK(value),NewDistributions!AI97+AI96)</f>
        <v>62869.140665859493</v>
      </c>
      <c r="AJ97" s="9">
        <f>IF(NewDistributions!AJ97="",ISBLANK(value),NewDistributions!AJ97+AJ96)</f>
        <v>111393.97936344612</v>
      </c>
    </row>
    <row r="98" spans="1:36" x14ac:dyDescent="0.25">
      <c r="A98" s="1">
        <v>44413</v>
      </c>
      <c r="B98" s="3">
        <v>217</v>
      </c>
      <c r="C98" s="9">
        <f>IF(NewDistributions!C98="",ISBLANK(value),NewDistributions!C98+C97)</f>
        <v>46098.784882659173</v>
      </c>
      <c r="D98" s="9">
        <f>IF(NewDistributions!D98="",ISBLANK(value),NewDistributions!D98+D97)</f>
        <v>81564.902850132145</v>
      </c>
      <c r="E98" s="9">
        <f>IF(NewDistributions!E98="",ISBLANK(value),NewDistributions!E98+E97)</f>
        <v>68413.682039073421</v>
      </c>
      <c r="F98" s="9">
        <f>IF(NewDistributions!F98="",ISBLANK(value),NewDistributions!F98+F97)</f>
        <v>79264.420459317102</v>
      </c>
      <c r="G98" s="9">
        <f>IF(NewDistributions!G98="",ISBLANK(value),NewDistributions!G98+G97)</f>
        <v>76733</v>
      </c>
      <c r="H98" s="9">
        <f>IF(NewDistributions!H98="",ISBLANK(value),NewDistributions!H98+H97)</f>
        <v>63746.22999133807</v>
      </c>
      <c r="I98" s="9">
        <f>IF(NewDistributions!I98="",ISBLANK(value),NewDistributions!I98+I97)</f>
        <v>73163.011127190868</v>
      </c>
      <c r="J98" s="9">
        <f>IF(NewDistributions!J98="",ISBLANK(value),NewDistributions!J98+J97)</f>
        <v>43379.110499952272</v>
      </c>
      <c r="K98" s="9">
        <f>IF(NewDistributions!K98="",ISBLANK(value),NewDistributions!K98+K97)</f>
        <v>59438</v>
      </c>
      <c r="L98" s="9">
        <f>IF(NewDistributions!L98="",ISBLANK(value),NewDistributions!L98+L97)</f>
        <v>40912</v>
      </c>
      <c r="M98" s="9">
        <f>IF(NewDistributions!M98="",ISBLANK(value),NewDistributions!M98+M97)</f>
        <v>50546</v>
      </c>
      <c r="N98" s="9">
        <f>IF(NewDistributions!N98="",ISBLANK(value),NewDistributions!N98+N97)</f>
        <v>61051</v>
      </c>
      <c r="O98" s="9">
        <f>IF(NewDistributions!O98="",ISBLANK(value),NewDistributions!O98+O97)</f>
        <v>40735</v>
      </c>
      <c r="P98" s="9">
        <f>IF(NewDistributions!P98="",ISBLANK(value),NewDistributions!P98+P97)</f>
        <v>60130</v>
      </c>
      <c r="Q98" s="9">
        <f>IF(NewDistributions!Q98="",ISBLANK(value),NewDistributions!Q98+Q97)</f>
        <v>68615</v>
      </c>
      <c r="R98" s="9">
        <f>IF(NewDistributions!R98="",ISBLANK(value),NewDistributions!R98+R97)</f>
        <v>87516</v>
      </c>
      <c r="S98" s="9">
        <f>IF(NewDistributions!S98="",ISBLANK(value),NewDistributions!S98+S97)</f>
        <v>42897</v>
      </c>
      <c r="T98" s="9">
        <f>IF(NewDistributions!T98="",ISBLANK(value),NewDistributions!T98+T97)</f>
        <v>70796.695479123693</v>
      </c>
      <c r="U98" s="9">
        <f>IF(NewDistributions!U98="",ISBLANK(value),NewDistributions!U98+U97)</f>
        <v>77202</v>
      </c>
      <c r="V98" s="9">
        <f>IF(NewDistributions!V98="",ISBLANK(value),NewDistributions!V98+V97)</f>
        <v>54090</v>
      </c>
      <c r="W98" s="9">
        <f>IF(NewDistributions!W98="",ISBLANK(value),NewDistributions!W98+W97)</f>
        <v>27793.749493052983</v>
      </c>
      <c r="X98" s="9">
        <f>IF(NewDistributions!X98="",ISBLANK(value),NewDistributions!X98+X97)</f>
        <v>83959</v>
      </c>
      <c r="Y98" s="9">
        <f>IF(NewDistributions!Y98="",ISBLANK(value),NewDistributions!Y98+Y97)</f>
        <v>54007.133375829544</v>
      </c>
      <c r="Z98" s="9">
        <f>IF(NewDistributions!Z98="",ISBLANK(value),NewDistributions!Z98+Z97)</f>
        <v>88712</v>
      </c>
      <c r="AA98" s="9">
        <f>IF(NewDistributions!AA98="",ISBLANK(value),NewDistributions!AA98+AA97)</f>
        <v>62136.50718039112</v>
      </c>
      <c r="AB98" s="9">
        <f>IF(NewDistributions!AB98="",ISBLANK(value),NewDistributions!AB98+AB97)</f>
        <v>119896.49058290891</v>
      </c>
      <c r="AC98" s="9">
        <f>IF(NewDistributions!AC98="",ISBLANK(value),NewDistributions!AC98+AC97)</f>
        <v>102994</v>
      </c>
      <c r="AD98" s="9">
        <f>IF(NewDistributions!AD98="",ISBLANK(value),NewDistributions!AD98+AD97)</f>
        <v>94531</v>
      </c>
      <c r="AE98" s="9">
        <f>IF(NewDistributions!AE98="",ISBLANK(value),NewDistributions!AE98+AE97)</f>
        <v>52756</v>
      </c>
      <c r="AF98" s="9">
        <f>IF(NewDistributions!AF98="",ISBLANK(value),NewDistributions!AF98+AF97)</f>
        <v>85694</v>
      </c>
      <c r="AG98" s="9">
        <f>IF(NewDistributions!AG98="",ISBLANK(value),NewDistributions!AG98+AG97)</f>
        <v>26214.310735774885</v>
      </c>
      <c r="AH98" s="9">
        <f>IF(NewDistributions!AH98="",ISBLANK(value),NewDistributions!AH98+AH97)</f>
        <v>63991</v>
      </c>
      <c r="AI98" s="9">
        <f>IF(NewDistributions!AI98="",ISBLANK(value),NewDistributions!AI98+AI97)</f>
        <v>63062.140665859493</v>
      </c>
      <c r="AJ98" s="9">
        <f>IF(NewDistributions!AJ98="",ISBLANK(value),NewDistributions!AJ98+AJ97)</f>
        <v>112643.97936344612</v>
      </c>
    </row>
    <row r="99" spans="1:36" x14ac:dyDescent="0.25">
      <c r="A99" s="1">
        <v>44414</v>
      </c>
      <c r="B99" s="3">
        <v>218</v>
      </c>
      <c r="C99" s="9">
        <f>IF(NewDistributions!C99="",ISBLANK(value),NewDistributions!C99+C98)</f>
        <v>46421.784882659173</v>
      </c>
      <c r="D99" s="9">
        <f>IF(NewDistributions!D99="",ISBLANK(value),NewDistributions!D99+D98)</f>
        <v>82126.902850132145</v>
      </c>
      <c r="E99" s="9">
        <f>IF(NewDistributions!E99="",ISBLANK(value),NewDistributions!E99+E98)</f>
        <v>69321.792492158202</v>
      </c>
      <c r="F99" s="9">
        <f>IF(NewDistributions!F99="",ISBLANK(value),NewDistributions!F99+F98)</f>
        <v>80316.561590031604</v>
      </c>
      <c r="G99" s="9">
        <f>IF(NewDistributions!G99="",ISBLANK(value),NewDistributions!G99+G98)</f>
        <v>77751.539527765621</v>
      </c>
      <c r="H99" s="9">
        <f>IF(NewDistributions!H99="",ISBLANK(value),NewDistributions!H99+H98)</f>
        <v>64592.385556639856</v>
      </c>
      <c r="I99" s="9">
        <f>IF(NewDistributions!I99="",ISBLANK(value),NewDistributions!I99+I98)</f>
        <v>74134.163288628741</v>
      </c>
      <c r="J99" s="9">
        <f>IF(NewDistributions!J99="",ISBLANK(value),NewDistributions!J99+J98)</f>
        <v>43954.916720531168</v>
      </c>
      <c r="K99" s="9">
        <f>IF(NewDistributions!K99="",ISBLANK(value),NewDistributions!K99+K98)</f>
        <v>61269</v>
      </c>
      <c r="L99" s="9">
        <f>IF(NewDistributions!L99="",ISBLANK(value),NewDistributions!L99+L98)</f>
        <v>41540</v>
      </c>
      <c r="M99" s="9">
        <f>IF(NewDistributions!M99="",ISBLANK(value),NewDistributions!M99+M98)</f>
        <v>51216.938174850358</v>
      </c>
      <c r="N99" s="9">
        <f>IF(NewDistributions!N99="",ISBLANK(value),NewDistributions!N99+N98)</f>
        <v>61544</v>
      </c>
      <c r="O99" s="9">
        <f>IF(NewDistributions!O99="",ISBLANK(value),NewDistributions!O99+O98)</f>
        <v>41000</v>
      </c>
      <c r="P99" s="9">
        <f>IF(NewDistributions!P99="",ISBLANK(value),NewDistributions!P99+P98)</f>
        <v>60247</v>
      </c>
      <c r="Q99" s="9">
        <f>IF(NewDistributions!Q99="",ISBLANK(value),NewDistributions!Q99+Q98)</f>
        <v>68742</v>
      </c>
      <c r="R99" s="9">
        <f>IF(NewDistributions!R99="",ISBLANK(value),NewDistributions!R99+R98)</f>
        <v>88046</v>
      </c>
      <c r="S99" s="9">
        <f>IF(NewDistributions!S99="",ISBLANK(value),NewDistributions!S99+S98)</f>
        <v>42998</v>
      </c>
      <c r="T99" s="9">
        <f>IF(NewDistributions!T99="",ISBLANK(value),NewDistributions!T99+T98)</f>
        <v>71736.43760808745</v>
      </c>
      <c r="U99" s="9">
        <f>IF(NewDistributions!U99="",ISBLANK(value),NewDistributions!U99+U98)</f>
        <v>78387</v>
      </c>
      <c r="V99" s="9">
        <f>IF(NewDistributions!V99="",ISBLANK(value),NewDistributions!V99+V98)</f>
        <v>56212</v>
      </c>
      <c r="W99" s="9">
        <f>IF(NewDistributions!W99="",ISBLANK(value),NewDistributions!W99+W98)</f>
        <v>28162.678539017761</v>
      </c>
      <c r="X99" s="9">
        <f>IF(NewDistributions!X99="",ISBLANK(value),NewDistributions!X99+X98)</f>
        <v>85073.456103806806</v>
      </c>
      <c r="Y99" s="9">
        <f>IF(NewDistributions!Y99="",ISBLANK(value),NewDistributions!Y99+Y98)</f>
        <v>54724.013989460807</v>
      </c>
      <c r="Z99" s="9">
        <f>IF(NewDistributions!Z99="",ISBLANK(value),NewDistributions!Z99+Z98)</f>
        <v>89807</v>
      </c>
      <c r="AA99" s="9">
        <f>IF(NewDistributions!AA99="",ISBLANK(value),NewDistributions!AA99+AA98)</f>
        <v>62300.50718039112</v>
      </c>
      <c r="AB99" s="9">
        <f>IF(NewDistributions!AB99="",ISBLANK(value),NewDistributions!AB99+AB98)</f>
        <v>121487.97423273791</v>
      </c>
      <c r="AC99" s="9">
        <f>IF(NewDistributions!AC99="",ISBLANK(value),NewDistributions!AC99+AC98)</f>
        <v>104361.12314292033</v>
      </c>
      <c r="AD99" s="9">
        <f>IF(NewDistributions!AD99="",ISBLANK(value),NewDistributions!AD99+AD98)</f>
        <v>95034</v>
      </c>
      <c r="AE99" s="9">
        <f>IF(NewDistributions!AE99="",ISBLANK(value),NewDistributions!AE99+AE98)</f>
        <v>54464</v>
      </c>
      <c r="AF99" s="9">
        <f>IF(NewDistributions!AF99="",ISBLANK(value),NewDistributions!AF99+AF98)</f>
        <v>86933</v>
      </c>
      <c r="AG99" s="9">
        <f>IF(NewDistributions!AG99="",ISBLANK(value),NewDistributions!AG99+AG98)</f>
        <v>26650.310735774885</v>
      </c>
      <c r="AH99" s="9">
        <f>IF(NewDistributions!AH99="",ISBLANK(value),NewDistributions!AH99+AH98)</f>
        <v>66347</v>
      </c>
      <c r="AI99" s="9">
        <f>IF(NewDistributions!AI99="",ISBLANK(value),NewDistributions!AI99+AI98)</f>
        <v>63282.140665859493</v>
      </c>
      <c r="AJ99" s="9">
        <f>IF(NewDistributions!AJ99="",ISBLANK(value),NewDistributions!AJ99+AJ98)</f>
        <v>114823.97936344612</v>
      </c>
    </row>
    <row r="100" spans="1:36" x14ac:dyDescent="0.25">
      <c r="A100" s="1">
        <v>44415</v>
      </c>
      <c r="B100" s="3">
        <v>219</v>
      </c>
      <c r="C100" s="9">
        <f>IF(NewDistributions!C100="",ISBLANK(value),NewDistributions!C100+C99)</f>
        <v>46428.784882659173</v>
      </c>
      <c r="D100" s="9">
        <f>IF(NewDistributions!D100="",ISBLANK(value),NewDistributions!D100+D99)</f>
        <v>82321.902850132145</v>
      </c>
      <c r="E100" s="9">
        <f>IF(NewDistributions!E100="",ISBLANK(value),NewDistributions!E100+E99)</f>
        <v>70041.491627750554</v>
      </c>
      <c r="F100" s="9">
        <f>IF(NewDistributions!F100="",ISBLANK(value),NewDistributions!F100+F99)</f>
        <v>81150.408463750719</v>
      </c>
      <c r="G100" s="9">
        <f>IF(NewDistributions!G100="",ISBLANK(value),NewDistributions!G100+G99)</f>
        <v>78558.756331855329</v>
      </c>
      <c r="H100" s="9">
        <f>IF(NewDistributions!H100="",ISBLANK(value),NewDistributions!H100+H99)</f>
        <v>65262.983969922854</v>
      </c>
      <c r="I100" s="9">
        <f>IF(NewDistributions!I100="",ISBLANK(value),NewDistributions!I100+I99)</f>
        <v>74903.82447768483</v>
      </c>
      <c r="J100" s="9">
        <f>IF(NewDistributions!J100="",ISBLANK(value),NewDistributions!J100+J99)</f>
        <v>44411.256847232304</v>
      </c>
      <c r="K100" s="9">
        <f>IF(NewDistributions!K100="",ISBLANK(value),NewDistributions!K100+K99)</f>
        <v>61905.095010727826</v>
      </c>
      <c r="L100" s="9">
        <f>IF(NewDistributions!L100="",ISBLANK(value),NewDistributions!L100+L99)</f>
        <v>42050</v>
      </c>
      <c r="M100" s="9">
        <f>IF(NewDistributions!M100="",ISBLANK(value),NewDistributions!M100+M99)</f>
        <v>51748.672638246819</v>
      </c>
      <c r="N100" s="9">
        <f>IF(NewDistributions!N100="",ISBLANK(value),NewDistributions!N100+N99)</f>
        <v>62182.95006186414</v>
      </c>
      <c r="O100" s="9">
        <f>IF(NewDistributions!O100="",ISBLANK(value),NewDistributions!O100+O99)</f>
        <v>41361</v>
      </c>
      <c r="P100" s="9">
        <f>IF(NewDistributions!P100="",ISBLANK(value),NewDistributions!P100+P99)</f>
        <v>60274</v>
      </c>
      <c r="Q100" s="9">
        <f>IF(NewDistributions!Q100="",ISBLANK(value),NewDistributions!Q100+Q99)</f>
        <v>68773</v>
      </c>
      <c r="R100" s="9">
        <f>IF(NewDistributions!R100="",ISBLANK(value),NewDistributions!R100+R99)</f>
        <v>88853</v>
      </c>
      <c r="S100" s="9">
        <f>IF(NewDistributions!S100="",ISBLANK(value),NewDistributions!S100+S99)</f>
        <v>43096</v>
      </c>
      <c r="T100" s="9">
        <f>IF(NewDistributions!T100="",ISBLANK(value),NewDistributions!T100+T99)</f>
        <v>72481.205599247085</v>
      </c>
      <c r="U100" s="9">
        <f>IF(NewDistributions!U100="",ISBLANK(value),NewDistributions!U100+U99)</f>
        <v>79845</v>
      </c>
      <c r="V100" s="9">
        <f>IF(NewDistributions!V100="",ISBLANK(value),NewDistributions!V100+V99)</f>
        <v>57261</v>
      </c>
      <c r="W100" s="9">
        <f>IF(NewDistributions!W100="",ISBLANK(value),NewDistributions!W100+W99)</f>
        <v>28455.063583781706</v>
      </c>
      <c r="X100" s="9">
        <f>IF(NewDistributions!X100="",ISBLANK(value),NewDistributions!X100+X99)</f>
        <v>85956.689076008493</v>
      </c>
      <c r="Y100" s="9">
        <f>IF(NewDistributions!Y100="",ISBLANK(value),NewDistributions!Y100+Y99)</f>
        <v>55292.158928439108</v>
      </c>
      <c r="Z100" s="9">
        <f>IF(NewDistributions!Z100="",ISBLANK(value),NewDistributions!Z100+Z99)</f>
        <v>89943</v>
      </c>
      <c r="AA100" s="9">
        <f>IF(NewDistributions!AA100="",ISBLANK(value),NewDistributions!AA100+AA99)</f>
        <v>62459.50718039112</v>
      </c>
      <c r="AB100" s="9">
        <f>IF(NewDistributions!AB100="",ISBLANK(value),NewDistributions!AB100+AB99)</f>
        <v>122749.26288237372</v>
      </c>
      <c r="AC100" s="9">
        <f>IF(NewDistributions!AC100="",ISBLANK(value),NewDistributions!AC100+AC99)</f>
        <v>105444.60075389368</v>
      </c>
      <c r="AD100" s="9">
        <f>IF(NewDistributions!AD100="",ISBLANK(value),NewDistributions!AD100+AD99)</f>
        <v>95093</v>
      </c>
      <c r="AE100" s="9">
        <f>IF(NewDistributions!AE100="",ISBLANK(value),NewDistributions!AE100+AE99)</f>
        <v>55181</v>
      </c>
      <c r="AF100" s="9">
        <f>IF(NewDistributions!AF100="",ISBLANK(value),NewDistributions!AF100+AF99)</f>
        <v>88970</v>
      </c>
      <c r="AG100" s="9">
        <f>IF(NewDistributions!AG100="",ISBLANK(value),NewDistributions!AG100+AG99)</f>
        <v>26704.310735774885</v>
      </c>
      <c r="AH100" s="9">
        <f>IF(NewDistributions!AH100="",ISBLANK(value),NewDistributions!AH100+AH99)</f>
        <v>69248</v>
      </c>
      <c r="AI100" s="9">
        <f>IF(NewDistributions!AI100="",ISBLANK(value),NewDistributions!AI100+AI99)</f>
        <v>63343.140665859493</v>
      </c>
      <c r="AJ100" s="9">
        <f>IF(NewDistributions!AJ100="",ISBLANK(value),NewDistributions!AJ100+AJ99)</f>
        <v>117293.97936344612</v>
      </c>
    </row>
    <row r="101" spans="1:36" x14ac:dyDescent="0.25">
      <c r="A101" s="1">
        <v>44416</v>
      </c>
      <c r="B101" s="3">
        <v>220</v>
      </c>
      <c r="C101" s="9">
        <f>IF(NewDistributions!C101="",ISBLANK(value),NewDistributions!C101+C100)</f>
        <v>46504.784882659173</v>
      </c>
      <c r="D101" s="9">
        <f>IF(NewDistributions!D101="",ISBLANK(value),NewDistributions!D101+D100)</f>
        <v>82634.902850132145</v>
      </c>
      <c r="E101" s="9">
        <f>IF(NewDistributions!E101="",ISBLANK(value),NewDistributions!E101+E100)</f>
        <v>70754.196705475391</v>
      </c>
      <c r="F101" s="9">
        <f>IF(NewDistributions!F101="",ISBLANK(value),NewDistributions!F101+F100)</f>
        <v>81976.151988446611</v>
      </c>
      <c r="G101" s="9">
        <f>IF(NewDistributions!G101="",ISBLANK(value),NewDistributions!G101+G100)</f>
        <v>79358.128578740245</v>
      </c>
      <c r="H101" s="9">
        <f>IF(NewDistributions!H101="",ISBLANK(value),NewDistributions!H101+H100)</f>
        <v>65927.065487636064</v>
      </c>
      <c r="I101" s="9">
        <f>IF(NewDistributions!I101="",ISBLANK(value),NewDistributions!I101+I100)</f>
        <v>75666.006076133737</v>
      </c>
      <c r="J101" s="9">
        <f>IF(NewDistributions!J101="",ISBLANK(value),NewDistributions!J101+J100)</f>
        <v>44863.162246843283</v>
      </c>
      <c r="K101" s="9">
        <f>IF(NewDistributions!K101="",ISBLANK(value),NewDistributions!K101+K100)</f>
        <v>62535.008430990718</v>
      </c>
      <c r="L101" s="9">
        <f>IF(NewDistributions!L101="",ISBLANK(value),NewDistributions!L101+L100)</f>
        <v>42477.878502043925</v>
      </c>
      <c r="M101" s="9">
        <f>IF(NewDistributions!M101="",ISBLANK(value),NewDistributions!M101+M100)</f>
        <v>52275.239690119291</v>
      </c>
      <c r="N101" s="9">
        <f>IF(NewDistributions!N101="",ISBLANK(value),NewDistributions!N101+N100)</f>
        <v>62815.690787790511</v>
      </c>
      <c r="O101" s="9">
        <f>IF(NewDistributions!O101="",ISBLANK(value),NewDistributions!O101+O100)</f>
        <v>41554</v>
      </c>
      <c r="P101" s="9">
        <f>IF(NewDistributions!P101="",ISBLANK(value),NewDistributions!P101+P100)</f>
        <v>60334</v>
      </c>
      <c r="Q101" s="9">
        <f>IF(NewDistributions!Q101="",ISBLANK(value),NewDistributions!Q101+Q100)</f>
        <v>69472.797579577425</v>
      </c>
      <c r="R101" s="9">
        <f>IF(NewDistributions!R101="",ISBLANK(value),NewDistributions!R101+R100)</f>
        <v>89720</v>
      </c>
      <c r="S101" s="9">
        <f>IF(NewDistributions!S101="",ISBLANK(value),NewDistributions!S101+S100)</f>
        <v>43278</v>
      </c>
      <c r="T101" s="9">
        <f>IF(NewDistributions!T101="",ISBLANK(value),NewDistributions!T101+T100)</f>
        <v>73218.735912646327</v>
      </c>
      <c r="U101" s="9">
        <f>IF(NewDistributions!U101="",ISBLANK(value),NewDistributions!U101+U100)</f>
        <v>81737</v>
      </c>
      <c r="V101" s="9">
        <f>IF(NewDistributions!V101="",ISBLANK(value),NewDistributions!V101+V100)</f>
        <v>58279</v>
      </c>
      <c r="W101" s="9">
        <f>IF(NewDistributions!W101="",ISBLANK(value),NewDistributions!W101+W100)</f>
        <v>28744.607221877966</v>
      </c>
      <c r="X101" s="9">
        <f>IF(NewDistributions!X101="",ISBLANK(value),NewDistributions!X101+X100)</f>
        <v>86831.338763595355</v>
      </c>
      <c r="Y101" s="9">
        <f>IF(NewDistributions!Y101="",ISBLANK(value),NewDistributions!Y101+Y100)</f>
        <v>55854.78261779563</v>
      </c>
      <c r="Z101" s="9">
        <f>IF(NewDistributions!Z101="",ISBLANK(value),NewDistributions!Z101+Z100)</f>
        <v>90858.212273721787</v>
      </c>
      <c r="AA101" s="9">
        <f>IF(NewDistributions!AA101="",ISBLANK(value),NewDistributions!AA101+AA100)</f>
        <v>63095.062004915293</v>
      </c>
      <c r="AB101" s="9">
        <f>IF(NewDistributions!AB101="",ISBLANK(value),NewDistributions!AB101+AB100)</f>
        <v>123998.29429093977</v>
      </c>
      <c r="AC101" s="9">
        <f>IF(NewDistributions!AC101="",ISBLANK(value),NewDistributions!AC101+AC100)</f>
        <v>106517.54909682425</v>
      </c>
      <c r="AD101" s="9">
        <f>IF(NewDistributions!AD101="",ISBLANK(value),NewDistributions!AD101+AD100)</f>
        <v>96060.615942826902</v>
      </c>
      <c r="AE101" s="9">
        <f>IF(NewDistributions!AE101="",ISBLANK(value),NewDistributions!AE101+AE100)</f>
        <v>55614</v>
      </c>
      <c r="AF101" s="9">
        <f>IF(NewDistributions!AF101="",ISBLANK(value),NewDistributions!AF101+AF100)</f>
        <v>89280</v>
      </c>
      <c r="AG101" s="9">
        <f>IF(NewDistributions!AG101="",ISBLANK(value),NewDistributions!AG101+AG100)</f>
        <v>26976.039641269726</v>
      </c>
      <c r="AH101" s="9">
        <f>IF(NewDistributions!AH101="",ISBLANK(value),NewDistributions!AH101+AH100)</f>
        <v>70748</v>
      </c>
      <c r="AI101" s="9">
        <f>IF(NewDistributions!AI101="",ISBLANK(value),NewDistributions!AI101+AI100)</f>
        <v>63987.686876173182</v>
      </c>
      <c r="AJ101" s="9">
        <f>IF(NewDistributions!AJ101="",ISBLANK(value),NewDistributions!AJ101+AJ100)</f>
        <v>118896.97936344612</v>
      </c>
    </row>
    <row r="102" spans="1:36" x14ac:dyDescent="0.25">
      <c r="A102" s="1">
        <v>44417</v>
      </c>
      <c r="B102" s="3">
        <v>221</v>
      </c>
      <c r="C102" s="9">
        <f>IF(NewDistributions!C102="",ISBLANK(value),NewDistributions!C102+C101)</f>
        <v>46519.784882659173</v>
      </c>
      <c r="D102" s="9">
        <f>IF(NewDistributions!D102="",ISBLANK(value),NewDistributions!D102+D101)</f>
        <v>82889.902850132145</v>
      </c>
      <c r="E102" s="9">
        <f>IF(NewDistributions!E102="",ISBLANK(value),NewDistributions!E102+E101)</f>
        <v>71523.393152347096</v>
      </c>
      <c r="F102" s="9">
        <f>IF(NewDistributions!F102="",ISBLANK(value),NewDistributions!F102+F101)</f>
        <v>82867.346684646938</v>
      </c>
      <c r="G102" s="9">
        <f>IF(NewDistributions!G102="",ISBLANK(value),NewDistributions!G102+G101)</f>
        <v>80220.861722152986</v>
      </c>
      <c r="H102" s="9">
        <f>IF(NewDistributions!H102="",ISBLANK(value),NewDistributions!H102+H101)</f>
        <v>66643.784309801427</v>
      </c>
      <c r="I102" s="9">
        <f>IF(NewDistributions!I102="",ISBLANK(value),NewDistributions!I102+I101)</f>
        <v>76488.600716920511</v>
      </c>
      <c r="J102" s="9">
        <f>IF(NewDistributions!J102="",ISBLANK(value),NewDistributions!J102+J101)</f>
        <v>45350.887167805835</v>
      </c>
      <c r="K102" s="9">
        <f>IF(NewDistributions!K102="",ISBLANK(value),NewDistributions!K102+K101)</f>
        <v>63214.850878935467</v>
      </c>
      <c r="L102" s="9">
        <f>IF(NewDistributions!L102="",ISBLANK(value),NewDistributions!L102+L101)</f>
        <v>42939.672073819362</v>
      </c>
      <c r="M102" s="9">
        <f>IF(NewDistributions!M102="",ISBLANK(value),NewDistributions!M102+M101)</f>
        <v>52843.544193621768</v>
      </c>
      <c r="N102" s="9">
        <f>IF(NewDistributions!N102="",ISBLANK(value),NewDistributions!N102+N101)</f>
        <v>63498.584643026406</v>
      </c>
      <c r="O102" s="9">
        <f>IF(NewDistributions!O102="",ISBLANK(value),NewDistributions!O102+O101)</f>
        <v>42005.749728525021</v>
      </c>
      <c r="P102" s="9">
        <f>IF(NewDistributions!P102="",ISBLANK(value),NewDistributions!P102+P101)</f>
        <v>60989.914427512682</v>
      </c>
      <c r="Q102" s="9">
        <f>IF(NewDistributions!Q102="",ISBLANK(value),NewDistributions!Q102+Q101)</f>
        <v>70228.063437173085</v>
      </c>
      <c r="R102" s="9">
        <f>IF(NewDistributions!R102="",ISBLANK(value),NewDistributions!R102+R101)</f>
        <v>90695.381085898916</v>
      </c>
      <c r="S102" s="9">
        <f>IF(NewDistributions!S102="",ISBLANK(value),NewDistributions!S102+S101)</f>
        <v>43748.492004408938</v>
      </c>
      <c r="T102" s="9">
        <f>IF(NewDistributions!T102="",ISBLANK(value),NewDistributions!T102+T101)</f>
        <v>74014.725325740277</v>
      </c>
      <c r="U102" s="9">
        <f>IF(NewDistributions!U102="",ISBLANK(value),NewDistributions!U102+U101)</f>
        <v>82229</v>
      </c>
      <c r="V102" s="9">
        <f>IF(NewDistributions!V102="",ISBLANK(value),NewDistributions!V102+V101)</f>
        <v>59164</v>
      </c>
      <c r="W102" s="9">
        <f>IF(NewDistributions!W102="",ISBLANK(value),NewDistributions!W102+W101)</f>
        <v>29057.101049407702</v>
      </c>
      <c r="X102" s="9">
        <f>IF(NewDistributions!X102="",ISBLANK(value),NewDistributions!X102+X101)</f>
        <v>87775.316087423998</v>
      </c>
      <c r="Y102" s="9">
        <f>IF(NewDistributions!Y102="",ISBLANK(value),NewDistributions!Y102+Y101)</f>
        <v>56462.00172750192</v>
      </c>
      <c r="Z102" s="9">
        <f>IF(NewDistributions!Z102="",ISBLANK(value),NewDistributions!Z102+Z101)</f>
        <v>91845.96730884524</v>
      </c>
      <c r="AA102" s="9">
        <f>IF(NewDistributions!AA102="",ISBLANK(value),NewDistributions!AA102+AA101)</f>
        <v>63780.993013541178</v>
      </c>
      <c r="AB102" s="9">
        <f>IF(NewDistributions!AB102="",ISBLANK(value),NewDistributions!AB102+AB101)</f>
        <v>125346.3280731152</v>
      </c>
      <c r="AC102" s="9">
        <f>IF(NewDistributions!AC102="",ISBLANK(value),NewDistributions!AC102+AC101)</f>
        <v>107675.54288535527</v>
      </c>
      <c r="AD102" s="9">
        <f>IF(NewDistributions!AD102="",ISBLANK(value),NewDistributions!AD102+AD101)</f>
        <v>97104.928335739271</v>
      </c>
      <c r="AE102" s="9">
        <f>IF(NewDistributions!AE102="",ISBLANK(value),NewDistributions!AE102+AE101)</f>
        <v>56007</v>
      </c>
      <c r="AF102" s="9">
        <f>IF(NewDistributions!AF102="",ISBLANK(value),NewDistributions!AF102+AF101)</f>
        <v>90244</v>
      </c>
      <c r="AG102" s="9">
        <f>IF(NewDistributions!AG102="",ISBLANK(value),NewDistributions!AG102+AG101)</f>
        <v>27269.306681384569</v>
      </c>
      <c r="AH102" s="9">
        <f>IF(NewDistributions!AH102="",ISBLANK(value),NewDistributions!AH102+AH101)</f>
        <v>71954</v>
      </c>
      <c r="AI102" s="9">
        <f>IF(NewDistributions!AI102="",ISBLANK(value),NewDistributions!AI102+AI101)</f>
        <v>64683.321957658947</v>
      </c>
      <c r="AJ102" s="9">
        <f>IF(NewDistributions!AJ102="",ISBLANK(value),NewDistributions!AJ102+AJ101)</f>
        <v>121249.97936344612</v>
      </c>
    </row>
    <row r="103" spans="1:36" x14ac:dyDescent="0.25">
      <c r="A103" s="1">
        <v>44418</v>
      </c>
      <c r="B103" s="3">
        <v>222</v>
      </c>
      <c r="C103" s="9">
        <f>IF(NewDistributions!C103="",ISBLANK(value),NewDistributions!C103+C102)</f>
        <v>46563.784882659173</v>
      </c>
      <c r="D103" s="9">
        <f>IF(NewDistributions!D103="",ISBLANK(value),NewDistributions!D103+D102)</f>
        <v>83131.902850132145</v>
      </c>
      <c r="E103" s="9">
        <f>IF(NewDistributions!E103="",ISBLANK(value),NewDistributions!E103+E102)</f>
        <v>72049.352412690554</v>
      </c>
      <c r="F103" s="9">
        <f>IF(NewDistributions!F103="",ISBLANK(value),NewDistributions!F103+F102)</f>
        <v>83476.725608772074</v>
      </c>
      <c r="G103" s="9">
        <f>IF(NewDistributions!G103="",ISBLANK(value),NewDistributions!G103+G102)</f>
        <v>80810.779275501831</v>
      </c>
      <c r="H103" s="9">
        <f>IF(NewDistributions!H103="",ISBLANK(value),NewDistributions!H103+H102)</f>
        <v>67133.860548600322</v>
      </c>
      <c r="I103" s="9">
        <f>IF(NewDistributions!I103="",ISBLANK(value),NewDistributions!I103+I102)</f>
        <v>77051.072463364908</v>
      </c>
      <c r="J103" s="9">
        <f>IF(NewDistributions!J103="",ISBLANK(value),NewDistributions!J103+J102)</f>
        <v>45684.382518341888</v>
      </c>
      <c r="K103" s="9">
        <f>IF(NewDistributions!K103="",ISBLANK(value),NewDistributions!K103+K102)</f>
        <v>63679.711880992065</v>
      </c>
      <c r="L103" s="9">
        <f>IF(NewDistributions!L103="",ISBLANK(value),NewDistributions!L103+L102)</f>
        <v>43255.436149992893</v>
      </c>
      <c r="M103" s="9">
        <f>IF(NewDistributions!M103="",ISBLANK(value),NewDistributions!M103+M102)</f>
        <v>53232.138053522845</v>
      </c>
      <c r="N103" s="9">
        <f>IF(NewDistributions!N103="",ISBLANK(value),NewDistributions!N103+N102)</f>
        <v>63965.532128878403</v>
      </c>
      <c r="O103" s="9">
        <f>IF(NewDistributions!O103="",ISBLANK(value),NewDistributions!O103+O102)</f>
        <v>42314.646050188683</v>
      </c>
      <c r="P103" s="9">
        <f>IF(NewDistributions!P103="",ISBLANK(value),NewDistributions!P103+P102)</f>
        <v>61438.413986430678</v>
      </c>
      <c r="Q103" s="9">
        <f>IF(NewDistributions!Q103="",ISBLANK(value),NewDistributions!Q103+Q102)</f>
        <v>70744.497273339817</v>
      </c>
      <c r="R103" s="9">
        <f>IF(NewDistributions!R103="",ISBLANK(value),NewDistributions!R103+R102)</f>
        <v>91362.324773144137</v>
      </c>
      <c r="S103" s="9">
        <f>IF(NewDistributions!S103="",ISBLANK(value),NewDistributions!S103+S102)</f>
        <v>44070.203873519771</v>
      </c>
      <c r="T103" s="9">
        <f>IF(NewDistributions!T103="",ISBLANK(value),NewDistributions!T103+T102)</f>
        <v>74559.005014829992</v>
      </c>
      <c r="U103" s="9">
        <f>IF(NewDistributions!U103="",ISBLANK(value),NewDistributions!U103+U102)</f>
        <v>82639</v>
      </c>
      <c r="V103" s="9">
        <f>IF(NewDistributions!V103="",ISBLANK(value),NewDistributions!V103+V102)</f>
        <v>60181</v>
      </c>
      <c r="W103" s="9">
        <f>IF(NewDistributions!W103="",ISBLANK(value),NewDistributions!W103+W102)</f>
        <v>29270.777312549493</v>
      </c>
      <c r="X103" s="9">
        <f>IF(NewDistributions!X103="",ISBLANK(value),NewDistributions!X103+X102)</f>
        <v>88420.786587244045</v>
      </c>
      <c r="Y103" s="9">
        <f>IF(NewDistributions!Y103="",ISBLANK(value),NewDistributions!Y103+Y102)</f>
        <v>56877.204521413056</v>
      </c>
      <c r="Z103" s="9">
        <f>IF(NewDistributions!Z103="",ISBLANK(value),NewDistributions!Z103+Z102)</f>
        <v>92521.3720247499</v>
      </c>
      <c r="AA103" s="9">
        <f>IF(NewDistributions!AA103="",ISBLANK(value),NewDistributions!AA103+AA102)</f>
        <v>64250.017236691077</v>
      </c>
      <c r="AB103" s="9">
        <f>IF(NewDistributions!AB103="",ISBLANK(value),NewDistributions!AB103+AB102)</f>
        <v>126268.08330726226</v>
      </c>
      <c r="AC103" s="9">
        <f>IF(NewDistributions!AC103="",ISBLANK(value),NewDistributions!AC103+AC102)</f>
        <v>108467.35303863329</v>
      </c>
      <c r="AD103" s="9">
        <f>IF(NewDistributions!AD103="",ISBLANK(value),NewDistributions!AD103+AD102)</f>
        <v>97819.005703072195</v>
      </c>
      <c r="AE103" s="9">
        <f>IF(NewDistributions!AE103="",ISBLANK(value),NewDistributions!AE103+AE102)</f>
        <v>56466</v>
      </c>
      <c r="AF103" s="9">
        <f>IF(NewDistributions!AF103="",ISBLANK(value),NewDistributions!AF103+AF102)</f>
        <v>91092</v>
      </c>
      <c r="AG103" s="9">
        <f>IF(NewDistributions!AG103="",ISBLANK(value),NewDistributions!AG103+AG102)</f>
        <v>27469.836098972646</v>
      </c>
      <c r="AH103" s="9">
        <f>IF(NewDistributions!AH103="",ISBLANK(value),NewDistributions!AH103+AH102)</f>
        <v>72530</v>
      </c>
      <c r="AI103" s="9">
        <f>IF(NewDistributions!AI103="",ISBLANK(value),NewDistributions!AI103+AI102)</f>
        <v>65158.981607954294</v>
      </c>
      <c r="AJ103" s="9">
        <f>IF(NewDistributions!AJ103="",ISBLANK(value),NewDistributions!AJ103+AJ102)</f>
        <v>122141.61141073369</v>
      </c>
    </row>
    <row r="104" spans="1:36" x14ac:dyDescent="0.25">
      <c r="A104" s="1">
        <v>44419</v>
      </c>
      <c r="B104" s="3">
        <v>223</v>
      </c>
      <c r="C104" s="9">
        <f>IF(NewDistributions!C104="",ISBLANK(value),NewDistributions!C104+C103)</f>
        <v>46627.784882659173</v>
      </c>
      <c r="D104" s="9">
        <f>IF(NewDistributions!D104="",ISBLANK(value),NewDistributions!D104+D103)</f>
        <v>83344.902850132145</v>
      </c>
      <c r="E104" s="9">
        <f>IF(NewDistributions!E104="",ISBLANK(value),NewDistributions!E104+E103)</f>
        <v>72352.458352744434</v>
      </c>
      <c r="F104" s="9">
        <f>IF(NewDistributions!F104="",ISBLANK(value),NewDistributions!F104+F103)</f>
        <v>83827.905606107539</v>
      </c>
      <c r="G104" s="9">
        <f>IF(NewDistributions!G104="",ISBLANK(value),NewDistributions!G104+G103)</f>
        <v>81150.743846988495</v>
      </c>
      <c r="H104" s="9">
        <f>IF(NewDistributions!H104="",ISBLANK(value),NewDistributions!H104+H103)</f>
        <v>67416.287402273811</v>
      </c>
      <c r="I104" s="9">
        <f>IF(NewDistributions!I104="",ISBLANK(value),NewDistributions!I104+I103)</f>
        <v>77375.220244979195</v>
      </c>
      <c r="J104" s="9">
        <f>IF(NewDistributions!J104="",ISBLANK(value),NewDistributions!J104+J103)</f>
        <v>45876.573110559715</v>
      </c>
      <c r="K104" s="9">
        <f>IF(NewDistributions!K104="",ISBLANK(value),NewDistributions!K104+K103)</f>
        <v>63947.607403795097</v>
      </c>
      <c r="L104" s="9">
        <f>IF(NewDistributions!L104="",ISBLANK(value),NewDistributions!L104+L103)</f>
        <v>43437.408356512009</v>
      </c>
      <c r="M104" s="9">
        <f>IF(NewDistributions!M104="",ISBLANK(value),NewDistributions!M104+M103)</f>
        <v>53456.081457670953</v>
      </c>
      <c r="N104" s="9">
        <f>IF(NewDistributions!N104="",ISBLANK(value),NewDistributions!N104+N103)</f>
        <v>64234.630074910601</v>
      </c>
      <c r="O104" s="9">
        <f>IF(NewDistributions!O104="",ISBLANK(value),NewDistributions!O104+O103)</f>
        <v>42492.660426997943</v>
      </c>
      <c r="P104" s="9">
        <f>IF(NewDistributions!P104="",ISBLANK(value),NewDistributions!P104+P103)</f>
        <v>61696.880545857544</v>
      </c>
      <c r="Q104" s="9">
        <f>IF(NewDistributions!Q104="",ISBLANK(value),NewDistributions!Q104+Q103)</f>
        <v>71042.113790795629</v>
      </c>
      <c r="R104" s="9">
        <f>IF(NewDistributions!R104="",ISBLANK(value),NewDistributions!R104+R103)</f>
        <v>91746.678863903187</v>
      </c>
      <c r="S104" s="9">
        <f>IF(NewDistributions!S104="",ISBLANK(value),NewDistributions!S104+S103)</f>
        <v>44255.603743558626</v>
      </c>
      <c r="T104" s="9">
        <f>IF(NewDistributions!T104="",ISBLANK(value),NewDistributions!T104+T103)</f>
        <v>74872.668865346073</v>
      </c>
      <c r="U104" s="9">
        <f>IF(NewDistributions!U104="",ISBLANK(value),NewDistributions!U104+U103)</f>
        <v>83144</v>
      </c>
      <c r="V104" s="9">
        <f>IF(NewDistributions!V104="",ISBLANK(value),NewDistributions!V104+V103)</f>
        <v>60511</v>
      </c>
      <c r="W104" s="9">
        <f>IF(NewDistributions!W104="",ISBLANK(value),NewDistributions!W104+W103)</f>
        <v>29393.917162895614</v>
      </c>
      <c r="X104" s="9">
        <f>IF(NewDistributions!X104="",ISBLANK(value),NewDistributions!X104+X103)</f>
        <v>88792.765858979721</v>
      </c>
      <c r="Y104" s="9">
        <f>IF(NewDistributions!Y104="",ISBLANK(value),NewDistributions!Y104+Y103)</f>
        <v>57116.48243255655</v>
      </c>
      <c r="Z104" s="9">
        <f>IF(NewDistributions!Z104="",ISBLANK(value),NewDistributions!Z104+Z103)</f>
        <v>92910.602135838068</v>
      </c>
      <c r="AA104" s="9">
        <f>IF(NewDistributions!AA104="",ISBLANK(value),NewDistributions!AA104+AA103)</f>
        <v>64520.311989127265</v>
      </c>
      <c r="AB104" s="9">
        <f>IF(NewDistributions!AB104="",ISBLANK(value),NewDistributions!AB104+AB103)</f>
        <v>126799.2831697072</v>
      </c>
      <c r="AC104" s="9">
        <f>IF(NewDistributions!AC104="",ISBLANK(value),NewDistributions!AC104+AC103)</f>
        <v>108923.66663352492</v>
      </c>
      <c r="AD104" s="9">
        <f>IF(NewDistributions!AD104="",ISBLANK(value),NewDistributions!AD104+AD103)</f>
        <v>98230.522541002982</v>
      </c>
      <c r="AE104" s="9">
        <f>IF(NewDistributions!AE104="",ISBLANK(value),NewDistributions!AE104+AE103)</f>
        <v>56738</v>
      </c>
      <c r="AF104" s="9">
        <f>IF(NewDistributions!AF104="",ISBLANK(value),NewDistributions!AF104+AF103)</f>
        <v>91475.216855778359</v>
      </c>
      <c r="AG104" s="9">
        <f>IF(NewDistributions!AG104="",ISBLANK(value),NewDistributions!AG104+AG103)</f>
        <v>27585.399531750507</v>
      </c>
      <c r="AH104" s="9">
        <f>IF(NewDistributions!AH104="",ISBLANK(value),NewDistributions!AH104+AH103)</f>
        <v>72835.127986537336</v>
      </c>
      <c r="AI104" s="9">
        <f>IF(NewDistributions!AI104="",ISBLANK(value),NewDistributions!AI104+AI103)</f>
        <v>65433.100301775943</v>
      </c>
      <c r="AJ104" s="9">
        <f>IF(NewDistributions!AJ104="",ISBLANK(value),NewDistributions!AJ104+AJ103)</f>
        <v>122655.45153154329</v>
      </c>
    </row>
    <row r="105" spans="1:36" x14ac:dyDescent="0.25">
      <c r="A105" s="1">
        <v>44420</v>
      </c>
      <c r="B105" s="3">
        <v>224</v>
      </c>
      <c r="C105" s="9">
        <f>IF(NewDistributions!C105="",ISBLANK(value),NewDistributions!C105+C104)</f>
        <v>46708.784882659173</v>
      </c>
      <c r="D105" s="9">
        <f>IF(NewDistributions!D105="",ISBLANK(value),NewDistributions!D105+D104)</f>
        <v>83411.902850132145</v>
      </c>
      <c r="E105" s="9">
        <f>IF(NewDistributions!E105="",ISBLANK(value),NewDistributions!E105+E104)</f>
        <v>73223.455727812689</v>
      </c>
      <c r="F105" s="9">
        <f>IF(NewDistributions!F105="",ISBLANK(value),NewDistributions!F105+F104)</f>
        <v>84837.047346455205</v>
      </c>
      <c r="G105" s="9">
        <f>IF(NewDistributions!G105="",ISBLANK(value),NewDistributions!G105+G104)</f>
        <v>82127.657230238212</v>
      </c>
      <c r="H105" s="9">
        <f>IF(NewDistributions!H105="",ISBLANK(value),NewDistributions!H105+H104)</f>
        <v>68227.861890568907</v>
      </c>
      <c r="I105" s="9">
        <f>IF(NewDistributions!I105="",ISBLANK(value),NewDistributions!I105+I104)</f>
        <v>78306.682910706237</v>
      </c>
      <c r="J105" s="9">
        <f>IF(NewDistributions!J105="",ISBLANK(value),NewDistributions!J105+J104)</f>
        <v>46428.847016194231</v>
      </c>
      <c r="K105" s="9">
        <f>IF(NewDistributions!K105="",ISBLANK(value),NewDistributions!K105+K104)</f>
        <v>64717.425036245841</v>
      </c>
      <c r="L105" s="9">
        <f>IF(NewDistributions!L105="",ISBLANK(value),NewDistributions!L105+L104)</f>
        <v>43960.318973787937</v>
      </c>
      <c r="M105" s="9">
        <f>IF(NewDistributions!M105="",ISBLANK(value),NewDistributions!M105+M104)</f>
        <v>54099.599420869694</v>
      </c>
      <c r="N105" s="9">
        <f>IF(NewDistributions!N105="",ISBLANK(value),NewDistributions!N105+N104)</f>
        <v>65007.902959594809</v>
      </c>
      <c r="O105" s="9">
        <f>IF(NewDistributions!O105="",ISBLANK(value),NewDistributions!O105+O104)</f>
        <v>43004.197927377427</v>
      </c>
      <c r="P105" s="9">
        <f>IF(NewDistributions!P105="",ISBLANK(value),NewDistributions!P105+P104)</f>
        <v>62439.603353479833</v>
      </c>
      <c r="Q105" s="9">
        <f>IF(NewDistributions!Q105="",ISBLANK(value),NewDistributions!Q105+Q104)</f>
        <v>71897.336903331801</v>
      </c>
      <c r="R105" s="9">
        <f>IF(NewDistributions!R105="",ISBLANK(value),NewDistributions!R105+R104)</f>
        <v>92851.148819485519</v>
      </c>
      <c r="S105" s="9">
        <f>IF(NewDistributions!S105="",ISBLANK(value),NewDistributions!S105+S104)</f>
        <v>44788.364005905227</v>
      </c>
      <c r="T105" s="9">
        <f>IF(NewDistributions!T105="",ISBLANK(value),NewDistributions!T105+T104)</f>
        <v>75774.005178335821</v>
      </c>
      <c r="U105" s="9">
        <f>IF(NewDistributions!U105="",ISBLANK(value),NewDistributions!U105+U104)</f>
        <v>85258</v>
      </c>
      <c r="V105" s="9">
        <f>IF(NewDistributions!V105="",ISBLANK(value),NewDistributions!V105+V104)</f>
        <v>61543</v>
      </c>
      <c r="W105" s="9">
        <f>IF(NewDistributions!W105="",ISBLANK(value),NewDistributions!W105+W104)</f>
        <v>29747.768645973661</v>
      </c>
      <c r="X105" s="9">
        <f>IF(NewDistributions!X105="",ISBLANK(value),NewDistributions!X105+X104)</f>
        <v>89861.675855280628</v>
      </c>
      <c r="Y105" s="9">
        <f>IF(NewDistributions!Y105="",ISBLANK(value),NewDistributions!Y105+Y104)</f>
        <v>57804.065237700161</v>
      </c>
      <c r="Z105" s="9">
        <f>IF(NewDistributions!Z105="",ISBLANK(value),NewDistributions!Z105+Z104)</f>
        <v>94029.083697087888</v>
      </c>
      <c r="AA105" s="9">
        <f>IF(NewDistributions!AA105="",ISBLANK(value),NewDistributions!AA105+AA104)</f>
        <v>65297.023985681903</v>
      </c>
      <c r="AB105" s="9">
        <f>IF(NewDistributions!AB105="",ISBLANK(value),NewDistributions!AB105+AB104)</f>
        <v>128325.72532964735</v>
      </c>
      <c r="AC105" s="9">
        <f>IF(NewDistributions!AC105="",ISBLANK(value),NewDistributions!AC105+AC104)</f>
        <v>110234.91755552359</v>
      </c>
      <c r="AD105" s="9">
        <f>IF(NewDistributions!AD105="",ISBLANK(value),NewDistributions!AD105+AD104)</f>
        <v>99413.046663000496</v>
      </c>
      <c r="AE105" s="9">
        <f>IF(NewDistributions!AE105="",ISBLANK(value),NewDistributions!AE105+AE104)</f>
        <v>57421.026536950027</v>
      </c>
      <c r="AF105" s="9">
        <f>IF(NewDistributions!AF105="",ISBLANK(value),NewDistributions!AF105+AF104)</f>
        <v>92576.418882389626</v>
      </c>
      <c r="AG105" s="9">
        <f>IF(NewDistributions!AG105="",ISBLANK(value),NewDistributions!AG105+AG104)</f>
        <v>27917.479617629455</v>
      </c>
      <c r="AH105" s="9">
        <f>IF(NewDistributions!AH105="",ISBLANK(value),NewDistributions!AH105+AH104)</f>
        <v>73711.935861984995</v>
      </c>
      <c r="AI105" s="9">
        <f>IF(NewDistributions!AI105="",ISBLANK(value),NewDistributions!AI105+AI104)</f>
        <v>66220.800677207895</v>
      </c>
      <c r="AJ105" s="9">
        <f>IF(NewDistributions!AJ105="",ISBLANK(value),NewDistributions!AJ105+AJ104)</f>
        <v>124132.00918775734</v>
      </c>
    </row>
    <row r="106" spans="1:36" x14ac:dyDescent="0.25">
      <c r="A106" s="1">
        <v>44421</v>
      </c>
      <c r="B106" s="3">
        <v>225</v>
      </c>
      <c r="C106" s="9">
        <f>IF(NewDistributions!C106="",ISBLANK(value),NewDistributions!C106+C105)</f>
        <v>46764.784882659173</v>
      </c>
      <c r="D106" s="9">
        <f>IF(NewDistributions!D106="",ISBLANK(value),NewDistributions!D106+D105)</f>
        <v>83743.902850132145</v>
      </c>
      <c r="E106" s="9">
        <f>IF(NewDistributions!E106="",ISBLANK(value),NewDistributions!E106+E105)</f>
        <v>74398.799787369338</v>
      </c>
      <c r="F106" s="9">
        <f>IF(NewDistributions!F106="",ISBLANK(value),NewDistributions!F106+F105)</f>
        <v>86198.806616596921</v>
      </c>
      <c r="G106" s="9">
        <f>IF(NewDistributions!G106="",ISBLANK(value),NewDistributions!G106+G105)</f>
        <v>83445.926807817552</v>
      </c>
      <c r="H106" s="9">
        <f>IF(NewDistributions!H106="",ISBLANK(value),NewDistributions!H106+H105)</f>
        <v>69323.019328478069</v>
      </c>
      <c r="I106" s="9">
        <f>IF(NewDistributions!I106="",ISBLANK(value),NewDistributions!I106+I105)</f>
        <v>79563.620235890805</v>
      </c>
      <c r="J106" s="9">
        <f>IF(NewDistributions!J106="",ISBLANK(value),NewDistributions!J106+J105)</f>
        <v>47174.098233724944</v>
      </c>
      <c r="K106" s="9">
        <f>IF(NewDistributions!K106="",ISBLANK(value),NewDistributions!K106+K105)</f>
        <v>65756.234804383246</v>
      </c>
      <c r="L106" s="9">
        <f>IF(NewDistributions!L106="",ISBLANK(value),NewDistributions!L106+L105)</f>
        <v>44665.946688964679</v>
      </c>
      <c r="M106" s="9">
        <f>IF(NewDistributions!M106="",ISBLANK(value),NewDistributions!M106+M105)</f>
        <v>54967.97748596358</v>
      </c>
      <c r="N106" s="9">
        <f>IF(NewDistributions!N106="",ISBLANK(value),NewDistributions!N106+N105)</f>
        <v>66051.375325236077</v>
      </c>
      <c r="O106" s="9">
        <f>IF(NewDistributions!O106="",ISBLANK(value),NewDistributions!O106+O105)</f>
        <v>43694.478494829607</v>
      </c>
      <c r="P106" s="9">
        <f>IF(NewDistributions!P106="",ISBLANK(value),NewDistributions!P106+P105)</f>
        <v>63441.850736564855</v>
      </c>
      <c r="Q106" s="9">
        <f>IF(NewDistributions!Q106="",ISBLANK(value),NewDistributions!Q106+Q105)</f>
        <v>73051.394807164339</v>
      </c>
      <c r="R106" s="9">
        <f>IF(NewDistributions!R106="",ISBLANK(value),NewDistributions!R106+R105)</f>
        <v>94341.546194277529</v>
      </c>
      <c r="S106" s="9">
        <f>IF(NewDistributions!S106="",ISBLANK(value),NewDistributions!S106+S105)</f>
        <v>45507.2830605899</v>
      </c>
      <c r="T106" s="9">
        <f>IF(NewDistributions!T106="",ISBLANK(value),NewDistributions!T106+T105)</f>
        <v>76990.289304395497</v>
      </c>
      <c r="U106" s="9">
        <f>IF(NewDistributions!U106="",ISBLANK(value),NewDistributions!U106+U105)</f>
        <v>89059</v>
      </c>
      <c r="V106" s="9">
        <f>IF(NewDistributions!V106="",ISBLANK(value),NewDistributions!V106+V105)</f>
        <v>61799</v>
      </c>
      <c r="W106" s="9">
        <f>IF(NewDistributions!W106="",ISBLANK(value),NewDistributions!W106+W105)</f>
        <v>30225.264044359323</v>
      </c>
      <c r="X106" s="9">
        <f>IF(NewDistributions!X106="",ISBLANK(value),NewDistributions!X106+X105)</f>
        <v>91304.087796251741</v>
      </c>
      <c r="Y106" s="9">
        <f>IF(NewDistributions!Y106="",ISBLANK(value),NewDistributions!Y106+Y105)</f>
        <v>58731.905422540534</v>
      </c>
      <c r="Z106" s="9">
        <f>IF(NewDistributions!Z106="",ISBLANK(value),NewDistributions!Z106+Z105)</f>
        <v>95538.388657548363</v>
      </c>
      <c r="AA106" s="9">
        <f>IF(NewDistributions!AA106="",ISBLANK(value),NewDistributions!AA106+AA105)</f>
        <v>66345.137168646776</v>
      </c>
      <c r="AB106" s="9">
        <f>IF(NewDistributions!AB106="",ISBLANK(value),NewDistributions!AB106+AB105)</f>
        <v>130385.54178409051</v>
      </c>
      <c r="AC106" s="9">
        <f>IF(NewDistributions!AC106="",ISBLANK(value),NewDistributions!AC106+AC105)</f>
        <v>112004.34996241055</v>
      </c>
      <c r="AD106" s="9">
        <f>IF(NewDistributions!AD106="",ISBLANK(value),NewDistributions!AD106+AD105)</f>
        <v>101008.77214031693</v>
      </c>
      <c r="AE106" s="9">
        <f>IF(NewDistributions!AE106="",ISBLANK(value),NewDistributions!AE106+AE105)</f>
        <v>58342.718387813307</v>
      </c>
      <c r="AF106" s="9">
        <f>IF(NewDistributions!AF106="",ISBLANK(value),NewDistributions!AF106+AF105)</f>
        <v>94062.406438032718</v>
      </c>
      <c r="AG106" s="9">
        <f>IF(NewDistributions!AG106="",ISBLANK(value),NewDistributions!AG106+AG105)</f>
        <v>28365.596187675688</v>
      </c>
      <c r="AH106" s="9">
        <f>IF(NewDistributions!AH106="",ISBLANK(value),NewDistributions!AH106+AH105)</f>
        <v>74895.120745520457</v>
      </c>
      <c r="AI106" s="9">
        <f>IF(NewDistributions!AI106="",ISBLANK(value),NewDistributions!AI106+AI105)</f>
        <v>67283.7418334908</v>
      </c>
      <c r="AJ106" s="9">
        <f>IF(NewDistributions!AJ106="",ISBLANK(value),NewDistributions!AJ106+AJ105)</f>
        <v>126124.51033586696</v>
      </c>
    </row>
    <row r="107" spans="1:36" x14ac:dyDescent="0.25">
      <c r="A107" s="1">
        <v>44422</v>
      </c>
      <c r="B107" s="3">
        <v>226</v>
      </c>
      <c r="C107" s="9">
        <f>IF(NewDistributions!C107="",ISBLANK(value),NewDistributions!C107+C106)</f>
        <v>46887.784882659173</v>
      </c>
      <c r="D107" s="9">
        <f>IF(NewDistributions!D107="",ISBLANK(value),NewDistributions!D107+D106)</f>
        <v>83917.902850132145</v>
      </c>
      <c r="E107" s="9">
        <f>IF(NewDistributions!E107="",ISBLANK(value),NewDistributions!E107+E106)</f>
        <v>74707.485037402323</v>
      </c>
      <c r="F107" s="9">
        <f>IF(NewDistributions!F107="",ISBLANK(value),NewDistributions!F107+F106)</f>
        <v>86556.450829260095</v>
      </c>
      <c r="G107" s="9">
        <f>IF(NewDistributions!G107="",ISBLANK(value),NewDistributions!G107+G106)</f>
        <v>83792.149150847501</v>
      </c>
      <c r="H107" s="9">
        <f>IF(NewDistributions!H107="",ISBLANK(value),NewDistributions!H107+H106)</f>
        <v>69610.644849531105</v>
      </c>
      <c r="I107" s="9">
        <f>IF(NewDistributions!I107="",ISBLANK(value),NewDistributions!I107+I106)</f>
        <v>79893.734647365258</v>
      </c>
      <c r="J107" s="9">
        <f>IF(NewDistributions!J107="",ISBLANK(value),NewDistributions!J107+J106)</f>
        <v>47369.826502864904</v>
      </c>
      <c r="K107" s="9">
        <f>IF(NewDistributions!K107="",ISBLANK(value),NewDistributions!K107+K106)</f>
        <v>66029.06151449171</v>
      </c>
      <c r="L107" s="9">
        <f>IF(NewDistributions!L107="",ISBLANK(value),NewDistributions!L107+L106)</f>
        <v>44851.268481267623</v>
      </c>
      <c r="M107" s="9">
        <f>IF(NewDistributions!M107="",ISBLANK(value),NewDistributions!M107+M106)</f>
        <v>55196.043045122446</v>
      </c>
      <c r="N107" s="9">
        <f>IF(NewDistributions!N107="",ISBLANK(value),NewDistributions!N107+N106)</f>
        <v>66325.426591732641</v>
      </c>
      <c r="O107" s="9">
        <f>IF(NewDistributions!O107="",ISBLANK(value),NewDistributions!O107+O106)</f>
        <v>43875.769605142807</v>
      </c>
      <c r="P107" s="9">
        <f>IF(NewDistributions!P107="",ISBLANK(value),NewDistributions!P107+P106)</f>
        <v>63705.074923157044</v>
      </c>
      <c r="Q107" s="9">
        <f>IF(NewDistributions!Q107="",ISBLANK(value),NewDistributions!Q107+Q106)</f>
        <v>73354.489590092664</v>
      </c>
      <c r="R107" s="9">
        <f>IF(NewDistributions!R107="",ISBLANK(value),NewDistributions!R107+R106)</f>
        <v>94732.975140164388</v>
      </c>
      <c r="S107" s="9">
        <f>IF(NewDistributions!S107="",ISBLANK(value),NewDistributions!S107+S106)</f>
        <v>45696.095609855489</v>
      </c>
      <c r="T107" s="9">
        <f>IF(NewDistributions!T107="",ISBLANK(value),NewDistributions!T107+T106)</f>
        <v>77309.72680570549</v>
      </c>
      <c r="U107" s="9">
        <f>IF(NewDistributions!U107="",ISBLANK(value),NewDistributions!U107+U106)</f>
        <v>89673</v>
      </c>
      <c r="V107" s="9">
        <f>IF(NewDistributions!V107="",ISBLANK(value),NewDistributions!V107+V106)</f>
        <v>62055.407896656434</v>
      </c>
      <c r="W107" s="9">
        <f>IF(NewDistributions!W107="",ISBLANK(value),NewDistributions!W107+W106)</f>
        <v>30350.670545751003</v>
      </c>
      <c r="X107" s="9">
        <f>IF(NewDistributions!X107="",ISBLANK(value),NewDistributions!X107+X106)</f>
        <v>91682.914138231878</v>
      </c>
      <c r="Y107" s="9">
        <f>IF(NewDistributions!Y107="",ISBLANK(value),NewDistributions!Y107+Y106)</f>
        <v>58975.587752935433</v>
      </c>
      <c r="Z107" s="9">
        <f>IF(NewDistributions!Z107="",ISBLANK(value),NewDistributions!Z107+Z106)</f>
        <v>95934.783377297339</v>
      </c>
      <c r="AA107" s="9">
        <f>IF(NewDistributions!AA107="",ISBLANK(value),NewDistributions!AA107+AA106)</f>
        <v>66620.407271316973</v>
      </c>
      <c r="AB107" s="9">
        <f>IF(NewDistributions!AB107="",ISBLANK(value),NewDistributions!AB107+AB106)</f>
        <v>130926.5195106491</v>
      </c>
      <c r="AC107" s="9">
        <f>IF(NewDistributions!AC107="",ISBLANK(value),NewDistributions!AC107+AC106)</f>
        <v>112469.06298026809</v>
      </c>
      <c r="AD107" s="9">
        <f>IF(NewDistributions!AD107="",ISBLANK(value),NewDistributions!AD107+AD106)</f>
        <v>101427.86382155308</v>
      </c>
      <c r="AE107" s="9">
        <f>IF(NewDistributions!AE107="",ISBLANK(value),NewDistributions!AE107+AE106)</f>
        <v>58584.785956985404</v>
      </c>
      <c r="AF107" s="9">
        <f>IF(NewDistributions!AF107="",ISBLANK(value),NewDistributions!AF107+AF106)</f>
        <v>94452.677215709264</v>
      </c>
      <c r="AG107" s="9">
        <f>IF(NewDistributions!AG107="",ISBLANK(value),NewDistributions!AG107+AG106)</f>
        <v>28483.286811407736</v>
      </c>
      <c r="AH107" s="9">
        <f>IF(NewDistributions!AH107="",ISBLANK(value),NewDistributions!AH107+AH106)</f>
        <v>75205.865262107429</v>
      </c>
      <c r="AI107" s="9">
        <f>IF(NewDistributions!AI107="",ISBLANK(value),NewDistributions!AI107+AI106)</f>
        <v>67562.906265327169</v>
      </c>
      <c r="AJ107" s="9">
        <f>IF(NewDistributions!AJ107="",ISBLANK(value),NewDistributions!AJ107+AJ106)</f>
        <v>126647.80877779629</v>
      </c>
    </row>
    <row r="108" spans="1:36" x14ac:dyDescent="0.25">
      <c r="A108" s="1">
        <v>44423</v>
      </c>
      <c r="B108" s="3">
        <v>227</v>
      </c>
      <c r="C108" s="9">
        <f>IF(NewDistributions!C108="",ISBLANK(value),NewDistributions!C108+C107)</f>
        <v>46985.784882659173</v>
      </c>
      <c r="D108" s="9">
        <f>IF(NewDistributions!D108="",ISBLANK(value),NewDistributions!D108+D107)</f>
        <v>84144.902850132145</v>
      </c>
      <c r="E108" s="9">
        <f>IF(NewDistributions!E108="",ISBLANK(value),NewDistributions!E108+E107)</f>
        <v>75047.343770424399</v>
      </c>
      <c r="F108" s="9">
        <f>IF(NewDistributions!F108="",ISBLANK(value),NewDistributions!F108+F107)</f>
        <v>86950.212788976001</v>
      </c>
      <c r="G108" s="9">
        <f>IF(NewDistributions!G108="",ISBLANK(value),NewDistributions!G108+G107)</f>
        <v>84173.335770012229</v>
      </c>
      <c r="H108" s="9">
        <f>IF(NewDistributions!H108="",ISBLANK(value),NewDistributions!H108+H107)</f>
        <v>69927.317075234969</v>
      </c>
      <c r="I108" s="9">
        <f>IF(NewDistributions!I108="",ISBLANK(value),NewDistributions!I108+I107)</f>
        <v>80257.186628384909</v>
      </c>
      <c r="J108" s="9">
        <f>IF(NewDistributions!J108="",ISBLANK(value),NewDistributions!J108+J107)</f>
        <v>47585.320963838989</v>
      </c>
      <c r="K108" s="9">
        <f>IF(NewDistributions!K108="",ISBLANK(value),NewDistributions!K108+K107)</f>
        <v>66329.440428035959</v>
      </c>
      <c r="L108" s="9">
        <f>IF(NewDistributions!L108="",ISBLANK(value),NewDistributions!L108+L107)</f>
        <v>45055.305536898653</v>
      </c>
      <c r="M108" s="9">
        <f>IF(NewDistributions!M108="",ISBLANK(value),NewDistributions!M108+M107)</f>
        <v>55447.140471946106</v>
      </c>
      <c r="N108" s="9">
        <f>IF(NewDistributions!N108="",ISBLANK(value),NewDistributions!N108+N107)</f>
        <v>66627.153727074096</v>
      </c>
      <c r="O108" s="9">
        <f>IF(NewDistributions!O108="",ISBLANK(value),NewDistributions!O108+O107)</f>
        <v>44075.36892857217</v>
      </c>
      <c r="P108" s="9">
        <f>IF(NewDistributions!P108="",ISBLANK(value),NewDistributions!P108+P107)</f>
        <v>63994.881574256913</v>
      </c>
      <c r="Q108" s="9">
        <f>IF(NewDistributions!Q108="",ISBLANK(value),NewDistributions!Q108+Q107)</f>
        <v>73688.193286335401</v>
      </c>
      <c r="R108" s="9">
        <f>IF(NewDistributions!R108="",ISBLANK(value),NewDistributions!R108+R107)</f>
        <v>95163.933683220966</v>
      </c>
      <c r="S108" s="9">
        <f>IF(NewDistributions!S108="",ISBLANK(value),NewDistributions!S108+S107)</f>
        <v>45903.97594675274</v>
      </c>
      <c r="T108" s="9">
        <f>IF(NewDistributions!T108="",ISBLANK(value),NewDistributions!T108+T107)</f>
        <v>77661.423637553948</v>
      </c>
      <c r="U108" s="9">
        <f>IF(NewDistributions!U108="",ISBLANK(value),NewDistributions!U108+U107)</f>
        <v>90351</v>
      </c>
      <c r="V108" s="9">
        <f>IF(NewDistributions!V108="",ISBLANK(value),NewDistributions!V108+V107)</f>
        <v>62337.709894841311</v>
      </c>
      <c r="W108" s="9">
        <f>IF(NewDistributions!W108="",ISBLANK(value),NewDistributions!W108+W107)</f>
        <v>30488.741589544486</v>
      </c>
      <c r="X108" s="9">
        <f>IF(NewDistributions!X108="",ISBLANK(value),NewDistributions!X108+X107)</f>
        <v>92099.997366559095</v>
      </c>
      <c r="Y108" s="9">
        <f>IF(NewDistributions!Y108="",ISBLANK(value),NewDistributions!Y108+Y107)</f>
        <v>59243.879056323029</v>
      </c>
      <c r="Z108" s="9">
        <f>IF(NewDistributions!Z108="",ISBLANK(value),NewDistributions!Z108+Z107)</f>
        <v>96371.209177416153</v>
      </c>
      <c r="AA108" s="9">
        <f>IF(NewDistributions!AA108="",ISBLANK(value),NewDistributions!AA108+AA107)</f>
        <v>66923.476330568592</v>
      </c>
      <c r="AB108" s="9">
        <f>IF(NewDistributions!AB108="",ISBLANK(value),NewDistributions!AB108+AB107)</f>
        <v>131522.12945547709</v>
      </c>
      <c r="AC108" s="9">
        <f>IF(NewDistributions!AC108="",ISBLANK(value),NewDistributions!AC108+AC107)</f>
        <v>112980.70640168538</v>
      </c>
      <c r="AD108" s="9">
        <f>IF(NewDistributions!AD108="",ISBLANK(value),NewDistributions!AD108+AD107)</f>
        <v>101889.27870221157</v>
      </c>
      <c r="AE108" s="9">
        <f>IF(NewDistributions!AE108="",ISBLANK(value),NewDistributions!AE108+AE107)</f>
        <v>58851.299427764359</v>
      </c>
      <c r="AF108" s="9">
        <f>IF(NewDistributions!AF108="",ISBLANK(value),NewDistributions!AF108+AF107)</f>
        <v>94882.360629550763</v>
      </c>
      <c r="AG108" s="9">
        <f>IF(NewDistributions!AG108="",ISBLANK(value),NewDistributions!AG108+AG107)</f>
        <v>28612.862767064431</v>
      </c>
      <c r="AH108" s="9">
        <f>IF(NewDistributions!AH108="",ISBLANK(value),NewDistributions!AH108+AH107)</f>
        <v>75547.991222740529</v>
      </c>
      <c r="AI108" s="9">
        <f>IF(NewDistributions!AI108="",ISBLANK(value),NewDistributions!AI108+AI107)</f>
        <v>67870.262933968101</v>
      </c>
      <c r="AJ108" s="9">
        <f>IF(NewDistributions!AJ108="",ISBLANK(value),NewDistributions!AJ108+AJ107)</f>
        <v>127223.95404371852</v>
      </c>
    </row>
    <row r="109" spans="1:36" x14ac:dyDescent="0.25">
      <c r="A109" s="1">
        <v>44424</v>
      </c>
      <c r="B109" s="3">
        <v>228</v>
      </c>
      <c r="C109" s="9">
        <f>IF(NewDistributions!C109="",ISBLANK(value),NewDistributions!C109+C108)</f>
        <v>47035.784882659173</v>
      </c>
      <c r="D109" s="9">
        <f>IF(NewDistributions!D109="",ISBLANK(value),NewDistributions!D109+D108)</f>
        <v>84378.902850132145</v>
      </c>
      <c r="E109" s="9">
        <f>IF(NewDistributions!E109="",ISBLANK(value),NewDistributions!E109+E108)</f>
        <v>75209.87968011263</v>
      </c>
      <c r="F109" s="9">
        <f>IF(NewDistributions!F109="",ISBLANK(value),NewDistributions!F109+F108)</f>
        <v>87138.527674263692</v>
      </c>
      <c r="G109" s="9">
        <f>IF(NewDistributions!G109="",ISBLANK(value),NewDistributions!G109+G108)</f>
        <v>84355.63655527099</v>
      </c>
      <c r="H109" s="9">
        <f>IF(NewDistributions!H109="",ISBLANK(value),NewDistributions!H109+H108)</f>
        <v>70078.764142138767</v>
      </c>
      <c r="I109" s="9">
        <f>IF(NewDistributions!I109="",ISBLANK(value),NewDistributions!I109+I108)</f>
        <v>80431.005902757563</v>
      </c>
      <c r="J109" s="9">
        <f>IF(NewDistributions!J109="",ISBLANK(value),NewDistributions!J109+J108)</f>
        <v>47688.380220065257</v>
      </c>
      <c r="K109" s="9">
        <f>IF(NewDistributions!K109="",ISBLANK(value),NewDistributions!K109+K108)</f>
        <v>66473.095291720165</v>
      </c>
      <c r="L109" s="9">
        <f>IF(NewDistributions!L109="",ISBLANK(value),NewDistributions!L109+L108)</f>
        <v>45152.88534057849</v>
      </c>
      <c r="M109" s="9">
        <f>IF(NewDistributions!M109="",ISBLANK(value),NewDistributions!M109+M108)</f>
        <v>55567.226686375107</v>
      </c>
      <c r="N109" s="9">
        <f>IF(NewDistributions!N109="",ISBLANK(value),NewDistributions!N109+N108)</f>
        <v>66771.453371765878</v>
      </c>
      <c r="O109" s="9">
        <f>IF(NewDistributions!O109="",ISBLANK(value),NewDistributions!O109+O108)</f>
        <v>44170.826406796616</v>
      </c>
      <c r="P109" s="9">
        <f>IF(NewDistributions!P109="",ISBLANK(value),NewDistributions!P109+P108)</f>
        <v>64133.480301002921</v>
      </c>
      <c r="Q109" s="9">
        <f>IF(NewDistributions!Q109="",ISBLANK(value),NewDistributions!Q109+Q108)</f>
        <v>73847.785577382427</v>
      </c>
      <c r="R109" s="9">
        <f>IF(NewDistributions!R109="",ISBLANK(value),NewDistributions!R109+R108)</f>
        <v>95370.037667105789</v>
      </c>
      <c r="S109" s="9">
        <f>IF(NewDistributions!S109="",ISBLANK(value),NewDistributions!S109+S108)</f>
        <v>46003.393782403407</v>
      </c>
      <c r="T109" s="9">
        <f>IF(NewDistributions!T109="",ISBLANK(value),NewDistributions!T109+T108)</f>
        <v>77829.621064734689</v>
      </c>
      <c r="U109" s="9">
        <f>IF(NewDistributions!U109="",ISBLANK(value),NewDistributions!U109+U108)</f>
        <v>90546.680236486063</v>
      </c>
      <c r="V109" s="9">
        <f>IF(NewDistributions!V109="",ISBLANK(value),NewDistributions!V109+V108)</f>
        <v>62472.719555102303</v>
      </c>
      <c r="W109" s="9">
        <f>IF(NewDistributions!W109="",ISBLANK(value),NewDistributions!W109+W108)</f>
        <v>30554.773444913197</v>
      </c>
      <c r="X109" s="9">
        <f>IF(NewDistributions!X109="",ISBLANK(value),NewDistributions!X109+X108)</f>
        <v>92299.46554361454</v>
      </c>
      <c r="Y109" s="9">
        <f>IF(NewDistributions!Y109="",ISBLANK(value),NewDistributions!Y109+Y108)</f>
        <v>59372.188164846048</v>
      </c>
      <c r="Z109" s="9">
        <f>IF(NewDistributions!Z109="",ISBLANK(value),NewDistributions!Z109+Z108)</f>
        <v>96579.92785238869</v>
      </c>
      <c r="AA109" s="9">
        <f>IF(NewDistributions!AA109="",ISBLANK(value),NewDistributions!AA109+AA108)</f>
        <v>67068.417744332328</v>
      </c>
      <c r="AB109" s="9">
        <f>IF(NewDistributions!AB109="",ISBLANK(value),NewDistributions!AB109+AB108)</f>
        <v>131806.97723132174</v>
      </c>
      <c r="AC109" s="9">
        <f>IF(NewDistributions!AC109="",ISBLANK(value),NewDistributions!AC109+AC108)</f>
        <v>113225.39756556183</v>
      </c>
      <c r="AD109" s="9">
        <f>IF(NewDistributions!AD109="",ISBLANK(value),NewDistributions!AD109+AD108)</f>
        <v>102109.9482925007</v>
      </c>
      <c r="AE109" s="9">
        <f>IF(NewDistributions!AE109="",ISBLANK(value),NewDistributions!AE109+AE108)</f>
        <v>58978.758295842941</v>
      </c>
      <c r="AF109" s="9">
        <f>IF(NewDistributions!AF109="",ISBLANK(value),NewDistributions!AF109+AF108)</f>
        <v>95087.854788627708</v>
      </c>
      <c r="AG109" s="9">
        <f>IF(NewDistributions!AG109="",ISBLANK(value),NewDistributions!AG109+AG108)</f>
        <v>28674.83188476021</v>
      </c>
      <c r="AH109" s="9">
        <f>IF(NewDistributions!AH109="",ISBLANK(value),NewDistributions!AH109+AH108)</f>
        <v>75711.611423832714</v>
      </c>
      <c r="AI109" s="9">
        <f>IF(NewDistributions!AI109="",ISBLANK(value),NewDistributions!AI109+AI108)</f>
        <v>68017.254877628293</v>
      </c>
      <c r="AJ109" s="9">
        <f>IF(NewDistributions!AJ109="",ISBLANK(value),NewDistributions!AJ109+AJ108)</f>
        <v>127499.49292446917</v>
      </c>
    </row>
    <row r="110" spans="1:36" x14ac:dyDescent="0.25">
      <c r="A110" s="1">
        <v>44425</v>
      </c>
      <c r="B110" s="3">
        <v>229</v>
      </c>
      <c r="C110" s="9">
        <f>IF(NewDistributions!C110="",ISBLANK(value),NewDistributions!C110+C109)</f>
        <v>47073.784882659173</v>
      </c>
      <c r="D110" s="9">
        <f>IF(NewDistributions!D110="",ISBLANK(value),NewDistributions!D110+D109)</f>
        <v>84389.902850132145</v>
      </c>
      <c r="E110" s="9">
        <f>IF(NewDistributions!E110="",ISBLANK(value),NewDistributions!E110+E109)</f>
        <v>75237.922847629248</v>
      </c>
      <c r="F110" s="9">
        <f>IF(NewDistributions!F110="",ISBLANK(value),NewDistributions!F110+F109)</f>
        <v>87171.018622781616</v>
      </c>
      <c r="G110" s="9">
        <f>IF(NewDistributions!G110="",ISBLANK(value),NewDistributions!G110+G109)</f>
        <v>84387.08985976984</v>
      </c>
      <c r="H110" s="9">
        <f>IF(NewDistributions!H110="",ISBLANK(value),NewDistributions!H110+H109)</f>
        <v>70104.894093822862</v>
      </c>
      <c r="I110" s="9">
        <f>IF(NewDistributions!I110="",ISBLANK(value),NewDistributions!I110+I109)</f>
        <v>80460.99584798381</v>
      </c>
      <c r="J110" s="9">
        <f>IF(NewDistributions!J110="",ISBLANK(value),NewDistributions!J110+J109)</f>
        <v>47706.16157061133</v>
      </c>
      <c r="K110" s="9">
        <f>IF(NewDistributions!K110="",ISBLANK(value),NewDistributions!K110+K109)</f>
        <v>66497.880813975527</v>
      </c>
      <c r="L110" s="9">
        <f>IF(NewDistributions!L110="",ISBLANK(value),NewDistributions!L110+L109)</f>
        <v>45169.721292621834</v>
      </c>
      <c r="M110" s="9">
        <f>IF(NewDistributions!M110="",ISBLANK(value),NewDistributions!M110+M109)</f>
        <v>55587.94578675193</v>
      </c>
      <c r="N110" s="9">
        <f>IF(NewDistributions!N110="",ISBLANK(value),NewDistributions!N110+N109)</f>
        <v>66796.350141448595</v>
      </c>
      <c r="O110" s="9">
        <f>IF(NewDistributions!O110="",ISBLANK(value),NewDistributions!O110+O109)</f>
        <v>44187.296182969134</v>
      </c>
      <c r="P110" s="9">
        <f>IF(NewDistributions!P110="",ISBLANK(value),NewDistributions!P110+P109)</f>
        <v>64157.393461603453</v>
      </c>
      <c r="Q110" s="9">
        <f>IF(NewDistributions!Q110="",ISBLANK(value),NewDistributions!Q110+Q109)</f>
        <v>73875.320867034898</v>
      </c>
      <c r="R110" s="9">
        <f>IF(NewDistributions!R110="",ISBLANK(value),NewDistributions!R110+R109)</f>
        <v>95405.597861508431</v>
      </c>
      <c r="S110" s="9">
        <f>IF(NewDistributions!S110="",ISBLANK(value),NewDistributions!S110+S109)</f>
        <v>46020.546859681155</v>
      </c>
      <c r="T110" s="9">
        <f>IF(NewDistributions!T110="",ISBLANK(value),NewDistributions!T110+T109)</f>
        <v>77858.64104336797</v>
      </c>
      <c r="U110" s="9">
        <f>IF(NewDistributions!U110="",ISBLANK(value),NewDistributions!U110+U109)</f>
        <v>90580.441967429069</v>
      </c>
      <c r="V110" s="9">
        <f>IF(NewDistributions!V110="",ISBLANK(value),NewDistributions!V110+V109)</f>
        <v>62496.013475358588</v>
      </c>
      <c r="W110" s="9">
        <f>IF(NewDistributions!W110="",ISBLANK(value),NewDistributions!W110+W109)</f>
        <v>30566.166265029624</v>
      </c>
      <c r="X110" s="9">
        <f>IF(NewDistributions!X110="",ISBLANK(value),NewDistributions!X110+X109)</f>
        <v>92333.880827683955</v>
      </c>
      <c r="Y110" s="9">
        <f>IF(NewDistributions!Y110="",ISBLANK(value),NewDistributions!Y110+Y109)</f>
        <v>59394.32600399261</v>
      </c>
      <c r="Z110" s="9">
        <f>IF(NewDistributions!Z110="",ISBLANK(value),NewDistributions!Z110+Z109)</f>
        <v>96615.939173070554</v>
      </c>
      <c r="AA110" s="9">
        <f>IF(NewDistributions!AA110="",ISBLANK(value),NewDistributions!AA110+AA109)</f>
        <v>67093.42524177747</v>
      </c>
      <c r="AB110" s="9">
        <f>IF(NewDistributions!AB110="",ISBLANK(value),NewDistributions!AB110+AB109)</f>
        <v>131856.12350250618</v>
      </c>
      <c r="AC110" s="9">
        <f>IF(NewDistributions!AC110="",ISBLANK(value),NewDistributions!AC110+AC109)</f>
        <v>113267.61540721654</v>
      </c>
      <c r="AD110" s="9">
        <f>IF(NewDistributions!AD110="",ISBLANK(value),NewDistributions!AD110+AD109)</f>
        <v>102148.02156688155</v>
      </c>
      <c r="AE110" s="9">
        <f>IF(NewDistributions!AE110="",ISBLANK(value),NewDistributions!AE110+AE109)</f>
        <v>59000.7494385748</v>
      </c>
      <c r="AF110" s="9">
        <f>IF(NewDistributions!AF110="",ISBLANK(value),NewDistributions!AF110+AF109)</f>
        <v>95123.309766778286</v>
      </c>
      <c r="AG110" s="9">
        <f>IF(NewDistributions!AG110="",ISBLANK(value),NewDistributions!AG110+AG109)</f>
        <v>28685.523739573913</v>
      </c>
      <c r="AH110" s="9">
        <f>IF(NewDistributions!AH110="",ISBLANK(value),NewDistributions!AH110+AH109)</f>
        <v>75739.841669795787</v>
      </c>
      <c r="AI110" s="9">
        <f>IF(NewDistributions!AI110="",ISBLANK(value),NewDistributions!AI110+AI109)</f>
        <v>68042.616163682324</v>
      </c>
      <c r="AJ110" s="9">
        <f>IF(NewDistributions!AJ110="",ISBLANK(value),NewDistributions!AJ110+AJ109)</f>
        <v>127547.03308347191</v>
      </c>
    </row>
    <row r="111" spans="1:36" x14ac:dyDescent="0.25">
      <c r="A111" s="1">
        <v>44426</v>
      </c>
      <c r="B111" s="3">
        <v>230</v>
      </c>
      <c r="C111" s="9">
        <f>IF(NewDistributions!C111="",ISBLANK(value),NewDistributions!C111+C110)</f>
        <v>47103.784882659173</v>
      </c>
      <c r="D111" s="9">
        <f>IF(NewDistributions!D111="",ISBLANK(value),NewDistributions!D111+D110)</f>
        <v>84443.684285342009</v>
      </c>
      <c r="E111" s="9">
        <f>IF(NewDistributions!E111="",ISBLANK(value),NewDistributions!E111+E110)</f>
        <v>75285.871753113272</v>
      </c>
      <c r="F111" s="9">
        <f>IF(NewDistributions!F111="",ISBLANK(value),NewDistributions!F111+F110)</f>
        <v>87226.57245491592</v>
      </c>
      <c r="G111" s="9">
        <f>IF(NewDistributions!G111="",ISBLANK(value),NewDistributions!G111+G110)</f>
        <v>84440.869502382993</v>
      </c>
      <c r="H111" s="9">
        <f>IF(NewDistributions!H111="",ISBLANK(value),NewDistributions!H111+H110)</f>
        <v>70149.571735371152</v>
      </c>
      <c r="I111" s="9">
        <f>IF(NewDistributions!I111="",ISBLANK(value),NewDistributions!I111+I110)</f>
        <v>80512.273402568986</v>
      </c>
      <c r="J111" s="9">
        <f>IF(NewDistributions!J111="",ISBLANK(value),NewDistributions!J111+J110)</f>
        <v>47736.564566239213</v>
      </c>
      <c r="K111" s="9">
        <f>IF(NewDistributions!K111="",ISBLANK(value),NewDistributions!K111+K110)</f>
        <v>66540.259716704983</v>
      </c>
      <c r="L111" s="9">
        <f>IF(NewDistributions!L111="",ISBLANK(value),NewDistributions!L111+L110)</f>
        <v>45198.507822392123</v>
      </c>
      <c r="M111" s="9">
        <f>IF(NewDistributions!M111="",ISBLANK(value),NewDistributions!M111+M110)</f>
        <v>55623.371820192559</v>
      </c>
      <c r="N111" s="9">
        <f>IF(NewDistributions!N111="",ISBLANK(value),NewDistributions!N111+N110)</f>
        <v>66838.919257858186</v>
      </c>
      <c r="O111" s="9">
        <f>IF(NewDistributions!O111="",ISBLANK(value),NewDistributions!O111+O110)</f>
        <v>44215.456616162868</v>
      </c>
      <c r="P111" s="9">
        <f>IF(NewDistributions!P111="",ISBLANK(value),NewDistributions!P111+P110)</f>
        <v>64198.28077876271</v>
      </c>
      <c r="Q111" s="9">
        <f>IF(NewDistributions!Q111="",ISBLANK(value),NewDistributions!Q111+Q110)</f>
        <v>73922.401390626168</v>
      </c>
      <c r="R111" s="9">
        <f>IF(NewDistributions!R111="",ISBLANK(value),NewDistributions!R111+R110)</f>
        <v>95466.399567027489</v>
      </c>
      <c r="S111" s="9">
        <f>IF(NewDistributions!S111="",ISBLANK(value),NewDistributions!S111+S110)</f>
        <v>46049.875618179569</v>
      </c>
      <c r="T111" s="9">
        <f>IF(NewDistributions!T111="",ISBLANK(value),NewDistributions!T111+T110)</f>
        <v>77908.260125223722</v>
      </c>
      <c r="U111" s="9">
        <f>IF(NewDistributions!U111="",ISBLANK(value),NewDistributions!U111+U110)</f>
        <v>90638.168615463452</v>
      </c>
      <c r="V111" s="9">
        <f>IF(NewDistributions!V111="",ISBLANK(value),NewDistributions!V111+V110)</f>
        <v>62535.842000114964</v>
      </c>
      <c r="W111" s="9">
        <f>IF(NewDistributions!W111="",ISBLANK(value),NewDistributions!W111+W110)</f>
        <v>30585.645992493959</v>
      </c>
      <c r="X111" s="9">
        <f>IF(NewDistributions!X111="",ISBLANK(value),NewDistributions!X111+X110)</f>
        <v>92392.724937215025</v>
      </c>
      <c r="Y111" s="9">
        <f>IF(NewDistributions!Y111="",ISBLANK(value),NewDistributions!Y111+Y110)</f>
        <v>59432.177832544781</v>
      </c>
      <c r="Z111" s="9">
        <f>IF(NewDistributions!Z111="",ISBLANK(value),NewDistributions!Z111+Z110)</f>
        <v>96677.512225818122</v>
      </c>
      <c r="AA111" s="9">
        <f>IF(NewDistributions!AA111="",ISBLANK(value),NewDistributions!AA111+AA110)</f>
        <v>67136.183683594703</v>
      </c>
      <c r="AB111" s="9">
        <f>IF(NewDistributions!AB111="",ISBLANK(value),NewDistributions!AB111+AB110)</f>
        <v>131940.15502080959</v>
      </c>
      <c r="AC111" s="9">
        <f>IF(NewDistributions!AC111="",ISBLANK(value),NewDistributions!AC111+AC110)</f>
        <v>113339.80052424746</v>
      </c>
      <c r="AD111" s="9">
        <f>IF(NewDistributions!AD111="",ISBLANK(value),NewDistributions!AD111+AD110)</f>
        <v>102213.12019962886</v>
      </c>
      <c r="AE111" s="9">
        <f>IF(NewDistributions!AE111="",ISBLANK(value),NewDistributions!AE111+AE110)</f>
        <v>59038.350442123257</v>
      </c>
      <c r="AF111" s="9">
        <f>IF(NewDistributions!AF111="",ISBLANK(value),NewDistributions!AF111+AF110)</f>
        <v>95183.931571500172</v>
      </c>
      <c r="AG111" s="9">
        <f>IF(NewDistributions!AG111="",ISBLANK(value),NewDistributions!AG111+AG110)</f>
        <v>28703.804939241621</v>
      </c>
      <c r="AH111" s="9">
        <f>IF(NewDistributions!AH111="",ISBLANK(value),NewDistributions!AH111+AH110)</f>
        <v>75788.110447518193</v>
      </c>
      <c r="AI111" s="9">
        <f>IF(NewDistributions!AI111="",ISBLANK(value),NewDistributions!AI111+AI110)</f>
        <v>68085.979522314985</v>
      </c>
      <c r="AJ111" s="9">
        <f>IF(NewDistributions!AJ111="",ISBLANK(value),NewDistributions!AJ111+AJ110)</f>
        <v>127628.31843162286</v>
      </c>
    </row>
    <row r="112" spans="1:36" x14ac:dyDescent="0.25">
      <c r="A112" s="1">
        <v>44427</v>
      </c>
      <c r="B112" s="3">
        <v>231</v>
      </c>
      <c r="C112" s="9">
        <f>IF(NewDistributions!C112="",ISBLANK(value),NewDistributions!C112+C111)</f>
        <v>47122.784882659173</v>
      </c>
      <c r="D112" s="9">
        <f>IF(NewDistributions!D112="",ISBLANK(value),NewDistributions!D112+D111)</f>
        <v>84477.7458609225</v>
      </c>
      <c r="E112" s="9">
        <f>IF(NewDistributions!E112="",ISBLANK(value),NewDistributions!E112+E111)</f>
        <v>75316.239393206473</v>
      </c>
      <c r="F112" s="9">
        <f>IF(NewDistributions!F112="",ISBLANK(value),NewDistributions!F112+F111)</f>
        <v>87261.756548546968</v>
      </c>
      <c r="G112" s="9">
        <f>IF(NewDistributions!G112="",ISBLANK(value),NewDistributions!G112+G111)</f>
        <v>84474.929942652438</v>
      </c>
      <c r="H112" s="9">
        <f>IF(NewDistributions!H112="",ISBLANK(value),NewDistributions!H112+H111)</f>
        <v>70177.867574975069</v>
      </c>
      <c r="I112" s="9">
        <f>IF(NewDistributions!I112="",ISBLANK(value),NewDistributions!I112+I111)</f>
        <v>80544.749187089925</v>
      </c>
      <c r="J112" s="9">
        <f>IF(NewDistributions!J112="",ISBLANK(value),NewDistributions!J112+J111)</f>
        <v>47755.819796774114</v>
      </c>
      <c r="K112" s="9">
        <f>IF(NewDistributions!K112="",ISBLANK(value),NewDistributions!K112+K111)</f>
        <v>66567.099688392656</v>
      </c>
      <c r="L112" s="9">
        <f>IF(NewDistributions!L112="",ISBLANK(value),NewDistributions!L112+L111)</f>
        <v>45216.73929121883</v>
      </c>
      <c r="M112" s="9">
        <f>IF(NewDistributions!M112="",ISBLANK(value),NewDistributions!M112+M111)</f>
        <v>55645.808308004089</v>
      </c>
      <c r="N112" s="9">
        <f>IF(NewDistributions!N112="",ISBLANK(value),NewDistributions!N112+N111)</f>
        <v>66865.879698209872</v>
      </c>
      <c r="O112" s="9">
        <f>IF(NewDistributions!O112="",ISBLANK(value),NewDistributions!O112+O111)</f>
        <v>44233.291557158431</v>
      </c>
      <c r="P112" s="9">
        <f>IF(NewDistributions!P112="",ISBLANK(value),NewDistributions!P112+P111)</f>
        <v>64224.176079590878</v>
      </c>
      <c r="Q112" s="9">
        <f>IF(NewDistributions!Q112="",ISBLANK(value),NewDistributions!Q112+Q111)</f>
        <v>73952.21905552203</v>
      </c>
      <c r="R112" s="9">
        <f>IF(NewDistributions!R112="",ISBLANK(value),NewDistributions!R112+R111)</f>
        <v>95504.907313797856</v>
      </c>
      <c r="S112" s="9">
        <f>IF(NewDistributions!S112="",ISBLANK(value),NewDistributions!S112+S111)</f>
        <v>46068.450498533763</v>
      </c>
      <c r="T112" s="9">
        <f>IF(NewDistributions!T112="",ISBLANK(value),NewDistributions!T112+T111)</f>
        <v>77939.685543684827</v>
      </c>
      <c r="U112" s="9">
        <f>IF(NewDistributions!U112="",ISBLANK(value),NewDistributions!U112+U111)</f>
        <v>90674.728825829996</v>
      </c>
      <c r="V112" s="9">
        <f>IF(NewDistributions!V112="",ISBLANK(value),NewDistributions!V112+V111)</f>
        <v>62561.066732422594</v>
      </c>
      <c r="W112" s="9">
        <f>IF(NewDistributions!W112="",ISBLANK(value),NewDistributions!W112+W111)</f>
        <v>30597.98315320276</v>
      </c>
      <c r="X112" s="9">
        <f>IF(NewDistributions!X112="",ISBLANK(value),NewDistributions!X112+X111)</f>
        <v>92429.992873195224</v>
      </c>
      <c r="Y112" s="9">
        <f>IF(NewDistributions!Y112="",ISBLANK(value),NewDistributions!Y112+Y111)</f>
        <v>59456.150657258411</v>
      </c>
      <c r="Z112" s="9">
        <f>IF(NewDistributions!Z112="",ISBLANK(value),NewDistributions!Z112+Z111)</f>
        <v>96716.508492499648</v>
      </c>
      <c r="AA112" s="9">
        <f>IF(NewDistributions!AA112="",ISBLANK(value),NewDistributions!AA112+AA111)</f>
        <v>67163.264030038306</v>
      </c>
      <c r="AB112" s="9">
        <f>IF(NewDistributions!AB112="",ISBLANK(value),NewDistributions!AB112+AB111)</f>
        <v>131993.37498232201</v>
      </c>
      <c r="AC112" s="9">
        <f>IF(NewDistributions!AC112="",ISBLANK(value),NewDistributions!AC112+AC111)</f>
        <v>113385.51776496535</v>
      </c>
      <c r="AD112" s="9">
        <f>IF(NewDistributions!AD112="",ISBLANK(value),NewDistributions!AD112+AD111)</f>
        <v>102254.34933364061</v>
      </c>
      <c r="AE112" s="9">
        <f>IF(NewDistributions!AE112="",ISBLANK(value),NewDistributions!AE112+AE111)</f>
        <v>59062.164411001766</v>
      </c>
      <c r="AF112" s="9">
        <f>IF(NewDistributions!AF112="",ISBLANK(value),NewDistributions!AF112+AF111)</f>
        <v>95222.325381100192</v>
      </c>
      <c r="AG112" s="9">
        <f>IF(NewDistributions!AG112="",ISBLANK(value),NewDistributions!AG112+AG111)</f>
        <v>28715.383032347268</v>
      </c>
      <c r="AH112" s="9">
        <f>IF(NewDistributions!AH112="",ISBLANK(value),NewDistributions!AH112+AH111)</f>
        <v>75818.680673363604</v>
      </c>
      <c r="AI112" s="9">
        <f>IF(NewDistributions!AI112="",ISBLANK(value),NewDistributions!AI112+AI111)</f>
        <v>68113.442982741544</v>
      </c>
      <c r="AJ112" s="9">
        <f>IF(NewDistributions!AJ112="",ISBLANK(value),NewDistributions!AJ112+AJ111)</f>
        <v>127679.79915204216</v>
      </c>
    </row>
    <row r="113" spans="1:36" x14ac:dyDescent="0.25">
      <c r="A113" s="1">
        <v>44428</v>
      </c>
      <c r="B113" s="3">
        <v>232</v>
      </c>
      <c r="C113" s="9">
        <f>IF(NewDistributions!C113="",ISBLANK(value),NewDistributions!C113+C112)</f>
        <v>47150.784882659173</v>
      </c>
      <c r="D113" s="9">
        <f>IF(NewDistributions!D113="",ISBLANK(value),NewDistributions!D113+D112)</f>
        <v>84527.941867117406</v>
      </c>
      <c r="E113" s="9">
        <f>IF(NewDistributions!E113="",ISBLANK(value),NewDistributions!E113+E112)</f>
        <v>75360.991704990709</v>
      </c>
      <c r="F113" s="9">
        <f>IF(NewDistributions!F113="",ISBLANK(value),NewDistributions!F113+F112)</f>
        <v>87313.606791871338</v>
      </c>
      <c r="G113" s="9">
        <f>IF(NewDistributions!G113="",ISBLANK(value),NewDistributions!G113+G112)</f>
        <v>84525.124275757087</v>
      </c>
      <c r="H113" s="9">
        <f>IF(NewDistributions!H113="",ISBLANK(value),NewDistributions!H113+H112)</f>
        <v>70219.566707086007</v>
      </c>
      <c r="I113" s="9">
        <f>IF(NewDistributions!I113="",ISBLANK(value),NewDistributions!I113+I112)</f>
        <v>80592.608238035173</v>
      </c>
      <c r="J113" s="9">
        <f>IF(NewDistributions!J113="",ISBLANK(value),NewDistributions!J113+J112)</f>
        <v>47784.195926026267</v>
      </c>
      <c r="K113" s="9">
        <f>IF(NewDistributions!K113="",ISBLANK(value),NewDistributions!K113+K112)</f>
        <v>66606.653330939385</v>
      </c>
      <c r="L113" s="9">
        <f>IF(NewDistributions!L113="",ISBLANK(value),NewDistributions!L113+L112)</f>
        <v>45243.606719003925</v>
      </c>
      <c r="M113" s="9">
        <f>IF(NewDistributions!M113="",ISBLANK(value),NewDistributions!M113+M112)</f>
        <v>55678.872605881385</v>
      </c>
      <c r="N113" s="9">
        <f>IF(NewDistributions!N113="",ISBLANK(value),NewDistributions!N113+N112)</f>
        <v>66905.61087352474</v>
      </c>
      <c r="O113" s="9">
        <f>IF(NewDistributions!O113="",ISBLANK(value),NewDistributions!O113+O112)</f>
        <v>44259.574628138755</v>
      </c>
      <c r="P113" s="9">
        <f>IF(NewDistributions!P113="",ISBLANK(value),NewDistributions!P113+P112)</f>
        <v>64262.337575605459</v>
      </c>
      <c r="Q113" s="9">
        <f>IF(NewDistributions!Q113="",ISBLANK(value),NewDistributions!Q113+Q112)</f>
        <v>73996.160877539718</v>
      </c>
      <c r="R113" s="9">
        <f>IF(NewDistributions!R113="",ISBLANK(value),NewDistributions!R113+R112)</f>
        <v>95561.655572281248</v>
      </c>
      <c r="S113" s="9">
        <f>IF(NewDistributions!S113="",ISBLANK(value),NewDistributions!S113+S112)</f>
        <v>46095.824006465104</v>
      </c>
      <c r="T113" s="9">
        <f>IF(NewDistributions!T113="",ISBLANK(value),NewDistributions!T113+T112)</f>
        <v>77985.996686749335</v>
      </c>
      <c r="U113" s="9">
        <f>IF(NewDistributions!U113="",ISBLANK(value),NewDistributions!U113+U112)</f>
        <v>90728.607030661064</v>
      </c>
      <c r="V113" s="9">
        <f>IF(NewDistributions!V113="",ISBLANK(value),NewDistributions!V113+V112)</f>
        <v>62598.240022194514</v>
      </c>
      <c r="W113" s="9">
        <f>IF(NewDistributions!W113="",ISBLANK(value),NewDistributions!W113+W112)</f>
        <v>30616.164232169132</v>
      </c>
      <c r="X113" s="9">
        <f>IF(NewDistributions!X113="",ISBLANK(value),NewDistributions!X113+X112)</f>
        <v>92484.914042089847</v>
      </c>
      <c r="Y113" s="9">
        <f>IF(NewDistributions!Y113="",ISBLANK(value),NewDistributions!Y113+Y112)</f>
        <v>59491.479030573115</v>
      </c>
      <c r="Z113" s="9">
        <f>IF(NewDistributions!Z113="",ISBLANK(value),NewDistributions!Z113+Z112)</f>
        <v>96773.976675062964</v>
      </c>
      <c r="AA113" s="9">
        <f>IF(NewDistributions!AA113="",ISBLANK(value),NewDistributions!AA113+AA112)</f>
        <v>67203.171909066979</v>
      </c>
      <c r="AB113" s="9">
        <f>IF(NewDistributions!AB113="",ISBLANK(value),NewDistributions!AB113+AB112)</f>
        <v>132071.80439940374</v>
      </c>
      <c r="AC113" s="9">
        <f>IF(NewDistributions!AC113="",ISBLANK(value),NewDistributions!AC113+AC112)</f>
        <v>113452.89054085962</v>
      </c>
      <c r="AD113" s="9">
        <f>IF(NewDistributions!AD113="",ISBLANK(value),NewDistributions!AD113+AD112)</f>
        <v>102315.10805753697</v>
      </c>
      <c r="AE113" s="9">
        <f>IF(NewDistributions!AE113="",ISBLANK(value),NewDistributions!AE113+AE112)</f>
        <v>59097.258680979678</v>
      </c>
      <c r="AF113" s="9">
        <f>IF(NewDistributions!AF113="",ISBLANK(value),NewDistributions!AF113+AF112)</f>
        <v>95278.905732172891</v>
      </c>
      <c r="AG113" s="9">
        <f>IF(NewDistributions!AG113="",ISBLANK(value),NewDistributions!AG113+AG112)</f>
        <v>28732.445485370146</v>
      </c>
      <c r="AH113" s="9">
        <f>IF(NewDistributions!AH113="",ISBLANK(value),NewDistributions!AH113+AH112)</f>
        <v>75863.731532570353</v>
      </c>
      <c r="AI113" s="9">
        <f>IF(NewDistributions!AI113="",ISBLANK(value),NewDistributions!AI113+AI112)</f>
        <v>68153.91545079794</v>
      </c>
      <c r="AJ113" s="9">
        <f>IF(NewDistributions!AJ113="",ISBLANK(value),NewDistributions!AJ113+AJ112)</f>
        <v>127755.66547698165</v>
      </c>
    </row>
    <row r="114" spans="1:36" x14ac:dyDescent="0.25">
      <c r="A114" s="1">
        <v>44429</v>
      </c>
      <c r="B114" s="3">
        <v>233</v>
      </c>
      <c r="C114" s="9">
        <f>IF(NewDistributions!C114="",ISBLANK(value),NewDistributions!C114+C113)</f>
        <v>47159.784882659173</v>
      </c>
      <c r="D114" s="9">
        <f>IF(NewDistributions!D114="",ISBLANK(value),NewDistributions!D114+D113)</f>
        <v>84544.076297634805</v>
      </c>
      <c r="E114" s="9">
        <f>IF(NewDistributions!E114="",ISBLANK(value),NewDistributions!E114+E113)</f>
        <v>75375.376376595348</v>
      </c>
      <c r="F114" s="9">
        <f>IF(NewDistributions!F114="",ISBLANK(value),NewDistributions!F114+F113)</f>
        <v>87330.272941464689</v>
      </c>
      <c r="G114" s="9">
        <f>IF(NewDistributions!G114="",ISBLANK(value),NewDistributions!G114+G113)</f>
        <v>84541.258168495653</v>
      </c>
      <c r="H114" s="9">
        <f>IF(NewDistributions!H114="",ISBLANK(value),NewDistributions!H114+H113)</f>
        <v>70232.969999512847</v>
      </c>
      <c r="I114" s="9">
        <f>IF(NewDistributions!I114="",ISBLANK(value),NewDistributions!I114+I113)</f>
        <v>80607.991504367557</v>
      </c>
      <c r="J114" s="9">
        <f>IF(NewDistributions!J114="",ISBLANK(value),NewDistributions!J114+J113)</f>
        <v>47793.316824689064</v>
      </c>
      <c r="K114" s="9">
        <f>IF(NewDistributions!K114="",ISBLANK(value),NewDistributions!K114+K113)</f>
        <v>66619.36700172261</v>
      </c>
      <c r="L114" s="9">
        <f>IF(NewDistributions!L114="",ISBLANK(value),NewDistributions!L114+L113)</f>
        <v>45252.242677910843</v>
      </c>
      <c r="M114" s="9">
        <f>IF(NewDistributions!M114="",ISBLANK(value),NewDistributions!M114+M113)</f>
        <v>55689.500415883856</v>
      </c>
      <c r="N114" s="9">
        <f>IF(NewDistributions!N114="",ISBLANK(value),NewDistributions!N114+N113)</f>
        <v>66918.381608411946</v>
      </c>
      <c r="O114" s="9">
        <f>IF(NewDistributions!O114="",ISBLANK(value),NewDistributions!O114+O113)</f>
        <v>44268.022758073297</v>
      </c>
      <c r="P114" s="9">
        <f>IF(NewDistributions!P114="",ISBLANK(value),NewDistributions!P114+P113)</f>
        <v>64274.603770719033</v>
      </c>
      <c r="Q114" s="9">
        <f>IF(NewDistributions!Q114="",ISBLANK(value),NewDistributions!Q114+Q113)</f>
        <v>74010.285034577755</v>
      </c>
      <c r="R114" s="9">
        <f>IF(NewDistributions!R114="",ISBLANK(value),NewDistributions!R114+R113)</f>
        <v>95579.89608388624</v>
      </c>
      <c r="S114" s="9">
        <f>IF(NewDistributions!S114="",ISBLANK(value),NewDistributions!S114+S113)</f>
        <v>46104.622633990177</v>
      </c>
      <c r="T114" s="9">
        <f>IF(NewDistributions!T114="",ISBLANK(value),NewDistributions!T114+T113)</f>
        <v>78000.882411264742</v>
      </c>
      <c r="U114" s="9">
        <f>IF(NewDistributions!U114="",ISBLANK(value),NewDistributions!U114+U113)</f>
        <v>90745.925025023374</v>
      </c>
      <c r="V114" s="9">
        <f>IF(NewDistributions!V114="",ISBLANK(value),NewDistributions!V114+V113)</f>
        <v>62610.188579588343</v>
      </c>
      <c r="W114" s="9">
        <f>IF(NewDistributions!W114="",ISBLANK(value),NewDistributions!W114+W113)</f>
        <v>30622.008150392259</v>
      </c>
      <c r="X114" s="9">
        <f>IF(NewDistributions!X114="",ISBLANK(value),NewDistributions!X114+X113)</f>
        <v>92502.567274900386</v>
      </c>
      <c r="Y114" s="9">
        <f>IF(NewDistributions!Y114="",ISBLANK(value),NewDistributions!Y114+Y113)</f>
        <v>59502.834579107417</v>
      </c>
      <c r="Z114" s="9">
        <f>IF(NewDistributions!Z114="",ISBLANK(value),NewDistributions!Z114+Z113)</f>
        <v>96792.448590836313</v>
      </c>
      <c r="AA114" s="9">
        <f>IF(NewDistributions!AA114="",ISBLANK(value),NewDistributions!AA114+AA113)</f>
        <v>67215.999441576831</v>
      </c>
      <c r="AB114" s="9">
        <f>IF(NewDistributions!AB114="",ISBLANK(value),NewDistributions!AB114+AB113)</f>
        <v>132097.01385482549</v>
      </c>
      <c r="AC114" s="9">
        <f>IF(NewDistributions!AC114="",ISBLANK(value),NewDistributions!AC114+AC113)</f>
        <v>113474.54607590949</v>
      </c>
      <c r="AD114" s="9">
        <f>IF(NewDistributions!AD114="",ISBLANK(value),NewDistributions!AD114+AD113)</f>
        <v>102334.63764730768</v>
      </c>
      <c r="AE114" s="9">
        <f>IF(NewDistributions!AE114="",ISBLANK(value),NewDistributions!AE114+AE113)</f>
        <v>59108.53898201335</v>
      </c>
      <c r="AF114" s="9">
        <f>IF(NewDistributions!AF114="",ISBLANK(value),NewDistributions!AF114+AF113)</f>
        <v>95297.092273539776</v>
      </c>
      <c r="AG114" s="9">
        <f>IF(NewDistributions!AG114="",ISBLANK(value),NewDistributions!AG114+AG113)</f>
        <v>28737.929845255483</v>
      </c>
      <c r="AH114" s="9">
        <f>IF(NewDistributions!AH114="",ISBLANK(value),NewDistributions!AH114+AH113)</f>
        <v>75878.212165847581</v>
      </c>
      <c r="AI114" s="9">
        <f>IF(NewDistributions!AI114="",ISBLANK(value),NewDistributions!AI114+AI113)</f>
        <v>68166.924458352296</v>
      </c>
      <c r="AJ114" s="9">
        <f>IF(NewDistributions!AJ114="",ISBLANK(value),NewDistributions!AJ114+AJ113)</f>
        <v>127780.05108136064</v>
      </c>
    </row>
    <row r="116" spans="1:36" x14ac:dyDescent="0.25">
      <c r="A116" t="s">
        <v>0</v>
      </c>
      <c r="B116" s="3" t="s">
        <v>3</v>
      </c>
      <c r="C116" s="3">
        <v>1988</v>
      </c>
      <c r="D116" s="3">
        <v>1989</v>
      </c>
      <c r="E116" s="3">
        <v>1990</v>
      </c>
      <c r="F116" s="3">
        <v>1991</v>
      </c>
      <c r="G116" s="3">
        <v>1992</v>
      </c>
      <c r="H116" s="3">
        <v>1993</v>
      </c>
      <c r="I116" s="3">
        <v>1994</v>
      </c>
      <c r="J116" s="3">
        <v>1995</v>
      </c>
      <c r="K116" s="3">
        <v>1996</v>
      </c>
      <c r="L116" s="3">
        <v>1997</v>
      </c>
      <c r="M116" s="3">
        <v>1998</v>
      </c>
      <c r="N116" s="3">
        <v>1999</v>
      </c>
      <c r="O116" s="3">
        <v>2000</v>
      </c>
      <c r="P116" s="3">
        <v>2001</v>
      </c>
      <c r="Q116" s="3">
        <v>2002</v>
      </c>
      <c r="R116" s="3">
        <v>2003</v>
      </c>
      <c r="S116" s="3">
        <v>2004</v>
      </c>
      <c r="T116" s="3">
        <v>2005</v>
      </c>
      <c r="U116" s="3">
        <v>2006</v>
      </c>
      <c r="V116" s="3">
        <v>2007</v>
      </c>
      <c r="W116" s="3">
        <v>2008</v>
      </c>
      <c r="X116" s="3">
        <v>2009</v>
      </c>
      <c r="Y116" s="3">
        <v>2010</v>
      </c>
      <c r="Z116" s="3">
        <v>2011</v>
      </c>
      <c r="AA116" s="3">
        <v>2012</v>
      </c>
      <c r="AB116" s="3">
        <v>2013</v>
      </c>
      <c r="AC116" s="3">
        <v>2014</v>
      </c>
      <c r="AD116" s="3">
        <v>2015</v>
      </c>
      <c r="AE116" s="3">
        <v>2016</v>
      </c>
      <c r="AF116" s="3">
        <v>2017</v>
      </c>
      <c r="AG116" s="3">
        <v>2018</v>
      </c>
      <c r="AH116" s="3">
        <v>2019</v>
      </c>
      <c r="AI116" s="3">
        <v>2020</v>
      </c>
      <c r="AJ116" s="3">
        <v>2021</v>
      </c>
    </row>
    <row r="117" spans="1:36" x14ac:dyDescent="0.25">
      <c r="A117" s="1">
        <v>44317</v>
      </c>
      <c r="B117" s="3">
        <v>121</v>
      </c>
    </row>
    <row r="118" spans="1:36" x14ac:dyDescent="0.25">
      <c r="A118" s="1">
        <v>44318</v>
      </c>
      <c r="B118" s="3">
        <v>122</v>
      </c>
      <c r="C118" s="34" t="e">
        <f>(C3-C2)/C3</f>
        <v>#DIV/0!</v>
      </c>
      <c r="D118" s="34" t="e">
        <f t="shared" ref="D118:AJ126" si="0">(D3-D2)/D3</f>
        <v>#DIV/0!</v>
      </c>
      <c r="E118" s="34" t="e">
        <f t="shared" si="0"/>
        <v>#DIV/0!</v>
      </c>
      <c r="F118" s="34" t="e">
        <f t="shared" si="0"/>
        <v>#DIV/0!</v>
      </c>
      <c r="G118" s="34" t="e">
        <f t="shared" si="0"/>
        <v>#DIV/0!</v>
      </c>
      <c r="H118" s="34" t="e">
        <f t="shared" si="0"/>
        <v>#DIV/0!</v>
      </c>
      <c r="I118" s="34" t="e">
        <f t="shared" si="0"/>
        <v>#DIV/0!</v>
      </c>
      <c r="J118" s="34" t="e">
        <f t="shared" si="0"/>
        <v>#DIV/0!</v>
      </c>
      <c r="K118" s="34" t="e">
        <f t="shared" si="0"/>
        <v>#DIV/0!</v>
      </c>
      <c r="L118" s="34" t="e">
        <f t="shared" si="0"/>
        <v>#DIV/0!</v>
      </c>
      <c r="M118" s="34" t="e">
        <f t="shared" si="0"/>
        <v>#DIV/0!</v>
      </c>
      <c r="N118" s="34" t="e">
        <f t="shared" si="0"/>
        <v>#DIV/0!</v>
      </c>
      <c r="O118" s="34" t="e">
        <f t="shared" si="0"/>
        <v>#DIV/0!</v>
      </c>
      <c r="P118" s="34" t="e">
        <f t="shared" si="0"/>
        <v>#DIV/0!</v>
      </c>
      <c r="Q118" s="34" t="e">
        <f t="shared" si="0"/>
        <v>#DIV/0!</v>
      </c>
      <c r="R118" s="34" t="e">
        <f t="shared" si="0"/>
        <v>#DIV/0!</v>
      </c>
      <c r="S118" s="34" t="e">
        <f t="shared" si="0"/>
        <v>#DIV/0!</v>
      </c>
      <c r="T118" s="34" t="e">
        <f t="shared" si="0"/>
        <v>#DIV/0!</v>
      </c>
      <c r="U118" s="34" t="e">
        <f t="shared" si="0"/>
        <v>#DIV/0!</v>
      </c>
      <c r="V118" s="34" t="e">
        <f t="shared" si="0"/>
        <v>#DIV/0!</v>
      </c>
      <c r="W118" s="34" t="e">
        <f t="shared" si="0"/>
        <v>#DIV/0!</v>
      </c>
      <c r="X118" s="34" t="e">
        <f t="shared" si="0"/>
        <v>#DIV/0!</v>
      </c>
      <c r="Y118" s="34" t="e">
        <f t="shared" si="0"/>
        <v>#DIV/0!</v>
      </c>
      <c r="Z118" s="34" t="e">
        <f t="shared" si="0"/>
        <v>#DIV/0!</v>
      </c>
      <c r="AA118" s="34" t="e">
        <f t="shared" si="0"/>
        <v>#DIV/0!</v>
      </c>
      <c r="AB118" s="34" t="e">
        <f t="shared" si="0"/>
        <v>#DIV/0!</v>
      </c>
      <c r="AC118" s="34" t="e">
        <f t="shared" si="0"/>
        <v>#DIV/0!</v>
      </c>
      <c r="AD118" s="34" t="e">
        <f t="shared" si="0"/>
        <v>#DIV/0!</v>
      </c>
      <c r="AE118" s="34" t="e">
        <f t="shared" si="0"/>
        <v>#DIV/0!</v>
      </c>
      <c r="AF118" s="34" t="e">
        <f t="shared" si="0"/>
        <v>#DIV/0!</v>
      </c>
      <c r="AG118" s="34" t="e">
        <f t="shared" si="0"/>
        <v>#DIV/0!</v>
      </c>
      <c r="AH118" s="34" t="e">
        <f t="shared" si="0"/>
        <v>#DIV/0!</v>
      </c>
      <c r="AI118" s="34" t="e">
        <f t="shared" si="0"/>
        <v>#DIV/0!</v>
      </c>
      <c r="AJ118" s="34" t="e">
        <f t="shared" si="0"/>
        <v>#DIV/0!</v>
      </c>
    </row>
    <row r="119" spans="1:36" x14ac:dyDescent="0.25">
      <c r="A119" s="1">
        <v>44319</v>
      </c>
      <c r="B119" s="3">
        <v>123</v>
      </c>
      <c r="C119" s="34" t="e">
        <f t="shared" ref="C119:R182" si="1">(C4-C3)/C4</f>
        <v>#DIV/0!</v>
      </c>
      <c r="D119" s="34" t="e">
        <f t="shared" si="1"/>
        <v>#DIV/0!</v>
      </c>
      <c r="E119" s="34" t="e">
        <f t="shared" si="1"/>
        <v>#DIV/0!</v>
      </c>
      <c r="F119" s="34" t="e">
        <f t="shared" si="1"/>
        <v>#DIV/0!</v>
      </c>
      <c r="G119" s="34" t="e">
        <f t="shared" si="1"/>
        <v>#DIV/0!</v>
      </c>
      <c r="H119" s="34" t="e">
        <f t="shared" si="1"/>
        <v>#DIV/0!</v>
      </c>
      <c r="I119" s="34" t="e">
        <f t="shared" si="1"/>
        <v>#DIV/0!</v>
      </c>
      <c r="J119" s="34" t="e">
        <f t="shared" si="1"/>
        <v>#DIV/0!</v>
      </c>
      <c r="K119" s="34" t="e">
        <f t="shared" si="1"/>
        <v>#DIV/0!</v>
      </c>
      <c r="L119" s="34" t="e">
        <f t="shared" si="1"/>
        <v>#DIV/0!</v>
      </c>
      <c r="M119" s="34" t="e">
        <f t="shared" si="1"/>
        <v>#DIV/0!</v>
      </c>
      <c r="N119" s="34" t="e">
        <f t="shared" si="1"/>
        <v>#DIV/0!</v>
      </c>
      <c r="O119" s="34" t="e">
        <f t="shared" si="1"/>
        <v>#DIV/0!</v>
      </c>
      <c r="P119" s="34" t="e">
        <f t="shared" si="1"/>
        <v>#DIV/0!</v>
      </c>
      <c r="Q119" s="34" t="e">
        <f t="shared" si="1"/>
        <v>#DIV/0!</v>
      </c>
      <c r="R119" s="34" t="e">
        <f t="shared" si="1"/>
        <v>#DIV/0!</v>
      </c>
      <c r="S119" s="34" t="e">
        <f t="shared" si="0"/>
        <v>#DIV/0!</v>
      </c>
      <c r="T119" s="34" t="e">
        <f t="shared" si="0"/>
        <v>#DIV/0!</v>
      </c>
      <c r="U119" s="34" t="e">
        <f t="shared" si="0"/>
        <v>#DIV/0!</v>
      </c>
      <c r="V119" s="34" t="e">
        <f t="shared" si="0"/>
        <v>#DIV/0!</v>
      </c>
      <c r="W119" s="34" t="e">
        <f t="shared" si="0"/>
        <v>#DIV/0!</v>
      </c>
      <c r="X119" s="34" t="e">
        <f t="shared" si="0"/>
        <v>#DIV/0!</v>
      </c>
      <c r="Y119" s="34" t="e">
        <f t="shared" si="0"/>
        <v>#DIV/0!</v>
      </c>
      <c r="Z119" s="34" t="e">
        <f t="shared" si="0"/>
        <v>#DIV/0!</v>
      </c>
      <c r="AA119" s="34" t="e">
        <f t="shared" si="0"/>
        <v>#DIV/0!</v>
      </c>
      <c r="AB119" s="34" t="e">
        <f t="shared" si="0"/>
        <v>#DIV/0!</v>
      </c>
      <c r="AC119" s="34" t="e">
        <f t="shared" si="0"/>
        <v>#DIV/0!</v>
      </c>
      <c r="AD119" s="34" t="e">
        <f t="shared" si="0"/>
        <v>#DIV/0!</v>
      </c>
      <c r="AE119" s="34" t="e">
        <f t="shared" si="0"/>
        <v>#DIV/0!</v>
      </c>
      <c r="AF119" s="34" t="e">
        <f t="shared" si="0"/>
        <v>#DIV/0!</v>
      </c>
      <c r="AG119" s="34" t="e">
        <f t="shared" si="0"/>
        <v>#DIV/0!</v>
      </c>
      <c r="AH119" s="34" t="e">
        <f t="shared" si="0"/>
        <v>#DIV/0!</v>
      </c>
      <c r="AI119" s="34" t="e">
        <f t="shared" si="0"/>
        <v>#DIV/0!</v>
      </c>
      <c r="AJ119" s="34" t="e">
        <f t="shared" si="0"/>
        <v>#DIV/0!</v>
      </c>
    </row>
    <row r="120" spans="1:36" x14ac:dyDescent="0.25">
      <c r="A120" s="1">
        <v>44320</v>
      </c>
      <c r="B120" s="3">
        <v>124</v>
      </c>
      <c r="C120" s="34" t="e">
        <f t="shared" si="1"/>
        <v>#DIV/0!</v>
      </c>
      <c r="D120" s="34" t="e">
        <f t="shared" si="0"/>
        <v>#DIV/0!</v>
      </c>
      <c r="E120" s="34" t="e">
        <f t="shared" si="0"/>
        <v>#DIV/0!</v>
      </c>
      <c r="F120" s="34" t="e">
        <f t="shared" si="0"/>
        <v>#DIV/0!</v>
      </c>
      <c r="G120" s="34" t="e">
        <f t="shared" si="0"/>
        <v>#DIV/0!</v>
      </c>
      <c r="H120" s="34" t="e">
        <f t="shared" si="0"/>
        <v>#DIV/0!</v>
      </c>
      <c r="I120" s="34" t="e">
        <f t="shared" si="0"/>
        <v>#DIV/0!</v>
      </c>
      <c r="J120" s="34" t="e">
        <f t="shared" si="0"/>
        <v>#DIV/0!</v>
      </c>
      <c r="K120" s="34" t="e">
        <f t="shared" si="0"/>
        <v>#DIV/0!</v>
      </c>
      <c r="L120" s="34" t="e">
        <f t="shared" si="0"/>
        <v>#DIV/0!</v>
      </c>
      <c r="M120" s="34" t="e">
        <f t="shared" si="0"/>
        <v>#DIV/0!</v>
      </c>
      <c r="N120" s="34" t="e">
        <f t="shared" si="0"/>
        <v>#DIV/0!</v>
      </c>
      <c r="O120" s="34" t="e">
        <f t="shared" si="0"/>
        <v>#DIV/0!</v>
      </c>
      <c r="P120" s="34" t="e">
        <f t="shared" si="0"/>
        <v>#DIV/0!</v>
      </c>
      <c r="Q120" s="34" t="e">
        <f t="shared" si="0"/>
        <v>#DIV/0!</v>
      </c>
      <c r="R120" s="34" t="e">
        <f t="shared" si="0"/>
        <v>#DIV/0!</v>
      </c>
      <c r="S120" s="34" t="e">
        <f t="shared" si="0"/>
        <v>#DIV/0!</v>
      </c>
      <c r="T120" s="34" t="e">
        <f t="shared" si="0"/>
        <v>#DIV/0!</v>
      </c>
      <c r="U120" s="34" t="e">
        <f t="shared" si="0"/>
        <v>#DIV/0!</v>
      </c>
      <c r="V120" s="34" t="e">
        <f t="shared" si="0"/>
        <v>#DIV/0!</v>
      </c>
      <c r="W120" s="34" t="e">
        <f t="shared" si="0"/>
        <v>#DIV/0!</v>
      </c>
      <c r="X120" s="34" t="e">
        <f t="shared" si="0"/>
        <v>#DIV/0!</v>
      </c>
      <c r="Y120" s="34" t="e">
        <f t="shared" si="0"/>
        <v>#DIV/0!</v>
      </c>
      <c r="Z120" s="34" t="e">
        <f t="shared" si="0"/>
        <v>#DIV/0!</v>
      </c>
      <c r="AA120" s="34" t="e">
        <f t="shared" si="0"/>
        <v>#DIV/0!</v>
      </c>
      <c r="AB120" s="34" t="e">
        <f t="shared" si="0"/>
        <v>#DIV/0!</v>
      </c>
      <c r="AC120" s="34" t="e">
        <f t="shared" si="0"/>
        <v>#DIV/0!</v>
      </c>
      <c r="AD120" s="34" t="e">
        <f t="shared" si="0"/>
        <v>#DIV/0!</v>
      </c>
      <c r="AE120" s="34" t="e">
        <f t="shared" si="0"/>
        <v>#DIV/0!</v>
      </c>
      <c r="AF120" s="34" t="e">
        <f t="shared" si="0"/>
        <v>#DIV/0!</v>
      </c>
      <c r="AG120" s="34" t="e">
        <f t="shared" si="0"/>
        <v>#DIV/0!</v>
      </c>
      <c r="AH120" s="34" t="e">
        <f t="shared" si="0"/>
        <v>#DIV/0!</v>
      </c>
      <c r="AI120" s="34" t="e">
        <f t="shared" si="0"/>
        <v>#DIV/0!</v>
      </c>
      <c r="AJ120" s="34" t="e">
        <f t="shared" si="0"/>
        <v>#DIV/0!</v>
      </c>
    </row>
    <row r="121" spans="1:36" x14ac:dyDescent="0.25">
      <c r="A121" s="1">
        <v>44321</v>
      </c>
      <c r="B121" s="3">
        <v>125</v>
      </c>
      <c r="C121" s="34" t="e">
        <f t="shared" si="1"/>
        <v>#DIV/0!</v>
      </c>
      <c r="D121" s="34" t="e">
        <f t="shared" si="0"/>
        <v>#DIV/0!</v>
      </c>
      <c r="E121" s="34" t="e">
        <f t="shared" si="0"/>
        <v>#DIV/0!</v>
      </c>
      <c r="F121" s="34" t="e">
        <f t="shared" si="0"/>
        <v>#DIV/0!</v>
      </c>
      <c r="G121" s="34" t="e">
        <f t="shared" si="0"/>
        <v>#DIV/0!</v>
      </c>
      <c r="H121" s="34" t="e">
        <f t="shared" si="0"/>
        <v>#DIV/0!</v>
      </c>
      <c r="I121" s="34" t="e">
        <f t="shared" si="0"/>
        <v>#DIV/0!</v>
      </c>
      <c r="J121" s="34" t="e">
        <f t="shared" si="0"/>
        <v>#DIV/0!</v>
      </c>
      <c r="K121" s="34" t="e">
        <f t="shared" si="0"/>
        <v>#DIV/0!</v>
      </c>
      <c r="L121" s="34" t="e">
        <f t="shared" si="0"/>
        <v>#DIV/0!</v>
      </c>
      <c r="M121" s="34" t="e">
        <f t="shared" si="0"/>
        <v>#DIV/0!</v>
      </c>
      <c r="N121" s="34" t="e">
        <f t="shared" si="0"/>
        <v>#DIV/0!</v>
      </c>
      <c r="O121" s="34" t="e">
        <f t="shared" si="0"/>
        <v>#DIV/0!</v>
      </c>
      <c r="P121" s="34" t="e">
        <f t="shared" si="0"/>
        <v>#DIV/0!</v>
      </c>
      <c r="Q121" s="34" t="e">
        <f t="shared" si="0"/>
        <v>#DIV/0!</v>
      </c>
      <c r="R121" s="34" t="e">
        <f t="shared" si="0"/>
        <v>#DIV/0!</v>
      </c>
      <c r="S121" s="34" t="e">
        <f t="shared" si="0"/>
        <v>#DIV/0!</v>
      </c>
      <c r="T121" s="34" t="e">
        <f t="shared" si="0"/>
        <v>#DIV/0!</v>
      </c>
      <c r="U121" s="34" t="e">
        <f t="shared" si="0"/>
        <v>#DIV/0!</v>
      </c>
      <c r="V121" s="34" t="e">
        <f t="shared" si="0"/>
        <v>#DIV/0!</v>
      </c>
      <c r="W121" s="34" t="e">
        <f t="shared" si="0"/>
        <v>#DIV/0!</v>
      </c>
      <c r="X121" s="34" t="e">
        <f t="shared" si="0"/>
        <v>#DIV/0!</v>
      </c>
      <c r="Y121" s="34" t="e">
        <f t="shared" si="0"/>
        <v>#DIV/0!</v>
      </c>
      <c r="Z121" s="34" t="e">
        <f t="shared" si="0"/>
        <v>#DIV/0!</v>
      </c>
      <c r="AA121" s="34" t="e">
        <f t="shared" si="0"/>
        <v>#DIV/0!</v>
      </c>
      <c r="AB121" s="34" t="e">
        <f t="shared" si="0"/>
        <v>#DIV/0!</v>
      </c>
      <c r="AC121" s="34" t="e">
        <f t="shared" si="0"/>
        <v>#DIV/0!</v>
      </c>
      <c r="AD121" s="34" t="e">
        <f t="shared" si="0"/>
        <v>#DIV/0!</v>
      </c>
      <c r="AE121" s="34" t="e">
        <f t="shared" si="0"/>
        <v>#DIV/0!</v>
      </c>
      <c r="AF121" s="34" t="e">
        <f t="shared" si="0"/>
        <v>#DIV/0!</v>
      </c>
      <c r="AG121" s="34" t="e">
        <f t="shared" si="0"/>
        <v>#DIV/0!</v>
      </c>
      <c r="AH121" s="34" t="e">
        <f t="shared" si="0"/>
        <v>#DIV/0!</v>
      </c>
      <c r="AI121" s="34" t="e">
        <f t="shared" si="0"/>
        <v>#DIV/0!</v>
      </c>
      <c r="AJ121" s="34" t="e">
        <f t="shared" si="0"/>
        <v>#DIV/0!</v>
      </c>
    </row>
    <row r="122" spans="1:36" x14ac:dyDescent="0.25">
      <c r="A122" s="1">
        <v>44322</v>
      </c>
      <c r="B122" s="3">
        <v>126</v>
      </c>
      <c r="C122" s="34" t="e">
        <f t="shared" si="1"/>
        <v>#DIV/0!</v>
      </c>
      <c r="D122" s="34" t="e">
        <f t="shared" si="0"/>
        <v>#DIV/0!</v>
      </c>
      <c r="E122" s="34" t="e">
        <f t="shared" si="0"/>
        <v>#DIV/0!</v>
      </c>
      <c r="F122" s="34" t="e">
        <f t="shared" si="0"/>
        <v>#DIV/0!</v>
      </c>
      <c r="G122" s="34" t="e">
        <f t="shared" si="0"/>
        <v>#DIV/0!</v>
      </c>
      <c r="H122" s="34" t="e">
        <f t="shared" si="0"/>
        <v>#DIV/0!</v>
      </c>
      <c r="I122" s="34" t="e">
        <f t="shared" si="0"/>
        <v>#DIV/0!</v>
      </c>
      <c r="J122" s="34" t="e">
        <f t="shared" si="0"/>
        <v>#DIV/0!</v>
      </c>
      <c r="K122" s="34" t="e">
        <f t="shared" si="0"/>
        <v>#DIV/0!</v>
      </c>
      <c r="L122" s="34" t="e">
        <f t="shared" si="0"/>
        <v>#DIV/0!</v>
      </c>
      <c r="M122" s="34" t="e">
        <f t="shared" si="0"/>
        <v>#DIV/0!</v>
      </c>
      <c r="N122" s="34" t="e">
        <f t="shared" si="0"/>
        <v>#DIV/0!</v>
      </c>
      <c r="O122" s="34" t="e">
        <f t="shared" si="0"/>
        <v>#DIV/0!</v>
      </c>
      <c r="P122" s="34" t="e">
        <f t="shared" si="0"/>
        <v>#DIV/0!</v>
      </c>
      <c r="Q122" s="34" t="e">
        <f t="shared" si="0"/>
        <v>#DIV/0!</v>
      </c>
      <c r="R122" s="34" t="e">
        <f t="shared" si="0"/>
        <v>#DIV/0!</v>
      </c>
      <c r="S122" s="34" t="e">
        <f t="shared" si="0"/>
        <v>#DIV/0!</v>
      </c>
      <c r="T122" s="34" t="e">
        <f t="shared" si="0"/>
        <v>#DIV/0!</v>
      </c>
      <c r="U122" s="34" t="e">
        <f t="shared" si="0"/>
        <v>#DIV/0!</v>
      </c>
      <c r="V122" s="34" t="e">
        <f t="shared" si="0"/>
        <v>#DIV/0!</v>
      </c>
      <c r="W122" s="34" t="e">
        <f t="shared" si="0"/>
        <v>#DIV/0!</v>
      </c>
      <c r="X122" s="34" t="e">
        <f t="shared" si="0"/>
        <v>#DIV/0!</v>
      </c>
      <c r="Y122" s="34" t="e">
        <f t="shared" si="0"/>
        <v>#DIV/0!</v>
      </c>
      <c r="Z122" s="34" t="e">
        <f t="shared" si="0"/>
        <v>#DIV/0!</v>
      </c>
      <c r="AA122" s="34" t="e">
        <f t="shared" si="0"/>
        <v>#DIV/0!</v>
      </c>
      <c r="AB122" s="34" t="e">
        <f t="shared" si="0"/>
        <v>#DIV/0!</v>
      </c>
      <c r="AC122" s="34" t="e">
        <f t="shared" si="0"/>
        <v>#DIV/0!</v>
      </c>
      <c r="AD122" s="34" t="e">
        <f t="shared" si="0"/>
        <v>#DIV/0!</v>
      </c>
      <c r="AE122" s="34" t="e">
        <f t="shared" si="0"/>
        <v>#DIV/0!</v>
      </c>
      <c r="AF122" s="34" t="e">
        <f t="shared" si="0"/>
        <v>#DIV/0!</v>
      </c>
      <c r="AG122" s="34" t="e">
        <f t="shared" si="0"/>
        <v>#DIV/0!</v>
      </c>
      <c r="AH122" s="34" t="e">
        <f t="shared" si="0"/>
        <v>#DIV/0!</v>
      </c>
      <c r="AI122" s="34" t="e">
        <f t="shared" si="0"/>
        <v>#DIV/0!</v>
      </c>
      <c r="AJ122" s="34" t="e">
        <f t="shared" si="0"/>
        <v>#DIV/0!</v>
      </c>
    </row>
    <row r="123" spans="1:36" x14ac:dyDescent="0.25">
      <c r="A123" s="1">
        <v>44323</v>
      </c>
      <c r="B123" s="3">
        <v>127</v>
      </c>
      <c r="C123" s="34" t="e">
        <f t="shared" si="1"/>
        <v>#DIV/0!</v>
      </c>
      <c r="D123" s="34" t="e">
        <f t="shared" si="0"/>
        <v>#DIV/0!</v>
      </c>
      <c r="E123" s="34" t="e">
        <f t="shared" si="0"/>
        <v>#DIV/0!</v>
      </c>
      <c r="F123" s="34" t="e">
        <f t="shared" si="0"/>
        <v>#DIV/0!</v>
      </c>
      <c r="G123" s="34" t="e">
        <f t="shared" si="0"/>
        <v>#DIV/0!</v>
      </c>
      <c r="H123" s="34" t="e">
        <f t="shared" si="0"/>
        <v>#DIV/0!</v>
      </c>
      <c r="I123" s="34" t="e">
        <f t="shared" si="0"/>
        <v>#DIV/0!</v>
      </c>
      <c r="J123" s="34" t="e">
        <f t="shared" si="0"/>
        <v>#DIV/0!</v>
      </c>
      <c r="K123" s="34" t="e">
        <f t="shared" si="0"/>
        <v>#DIV/0!</v>
      </c>
      <c r="L123" s="34" t="e">
        <f t="shared" si="0"/>
        <v>#DIV/0!</v>
      </c>
      <c r="M123" s="34" t="e">
        <f t="shared" si="0"/>
        <v>#DIV/0!</v>
      </c>
      <c r="N123" s="34" t="e">
        <f t="shared" si="0"/>
        <v>#DIV/0!</v>
      </c>
      <c r="O123" s="34" t="e">
        <f t="shared" si="0"/>
        <v>#DIV/0!</v>
      </c>
      <c r="P123" s="34" t="e">
        <f t="shared" si="0"/>
        <v>#DIV/0!</v>
      </c>
      <c r="Q123" s="34" t="e">
        <f t="shared" si="0"/>
        <v>#DIV/0!</v>
      </c>
      <c r="R123" s="34" t="e">
        <f t="shared" si="0"/>
        <v>#DIV/0!</v>
      </c>
      <c r="S123" s="34" t="e">
        <f t="shared" si="0"/>
        <v>#DIV/0!</v>
      </c>
      <c r="T123" s="34" t="e">
        <f t="shared" si="0"/>
        <v>#DIV/0!</v>
      </c>
      <c r="U123" s="34" t="e">
        <f t="shared" si="0"/>
        <v>#DIV/0!</v>
      </c>
      <c r="V123" s="34" t="e">
        <f t="shared" si="0"/>
        <v>#DIV/0!</v>
      </c>
      <c r="W123" s="34" t="e">
        <f t="shared" si="0"/>
        <v>#DIV/0!</v>
      </c>
      <c r="X123" s="34" t="e">
        <f t="shared" si="0"/>
        <v>#DIV/0!</v>
      </c>
      <c r="Y123" s="34" t="e">
        <f t="shared" si="0"/>
        <v>#DIV/0!</v>
      </c>
      <c r="Z123" s="34" t="e">
        <f t="shared" si="0"/>
        <v>#DIV/0!</v>
      </c>
      <c r="AA123" s="34" t="e">
        <f t="shared" si="0"/>
        <v>#DIV/0!</v>
      </c>
      <c r="AB123" s="34" t="e">
        <f t="shared" si="0"/>
        <v>#DIV/0!</v>
      </c>
      <c r="AC123" s="34" t="e">
        <f t="shared" si="0"/>
        <v>#DIV/0!</v>
      </c>
      <c r="AD123" s="34" t="e">
        <f t="shared" si="0"/>
        <v>#DIV/0!</v>
      </c>
      <c r="AE123" s="34" t="e">
        <f t="shared" si="0"/>
        <v>#DIV/0!</v>
      </c>
      <c r="AF123" s="34" t="e">
        <f t="shared" si="0"/>
        <v>#DIV/0!</v>
      </c>
      <c r="AG123" s="34" t="e">
        <f t="shared" si="0"/>
        <v>#DIV/0!</v>
      </c>
      <c r="AH123" s="34" t="e">
        <f t="shared" si="0"/>
        <v>#DIV/0!</v>
      </c>
      <c r="AI123" s="34" t="e">
        <f t="shared" si="0"/>
        <v>#DIV/0!</v>
      </c>
      <c r="AJ123" s="34" t="e">
        <f t="shared" si="0"/>
        <v>#DIV/0!</v>
      </c>
    </row>
    <row r="124" spans="1:36" x14ac:dyDescent="0.25">
      <c r="A124" s="1">
        <v>44324</v>
      </c>
      <c r="B124" s="3">
        <v>128</v>
      </c>
      <c r="C124" s="34" t="e">
        <f t="shared" si="1"/>
        <v>#DIV/0!</v>
      </c>
      <c r="D124" s="34" t="e">
        <f t="shared" si="0"/>
        <v>#DIV/0!</v>
      </c>
      <c r="E124" s="34" t="e">
        <f t="shared" si="0"/>
        <v>#DIV/0!</v>
      </c>
      <c r="F124" s="34" t="e">
        <f t="shared" si="0"/>
        <v>#DIV/0!</v>
      </c>
      <c r="G124" s="34" t="e">
        <f t="shared" si="0"/>
        <v>#DIV/0!</v>
      </c>
      <c r="H124" s="34" t="e">
        <f t="shared" si="0"/>
        <v>#DIV/0!</v>
      </c>
      <c r="I124" s="34" t="e">
        <f t="shared" si="0"/>
        <v>#DIV/0!</v>
      </c>
      <c r="J124" s="34" t="e">
        <f t="shared" si="0"/>
        <v>#DIV/0!</v>
      </c>
      <c r="K124" s="34" t="e">
        <f t="shared" si="0"/>
        <v>#DIV/0!</v>
      </c>
      <c r="L124" s="34" t="e">
        <f t="shared" si="0"/>
        <v>#DIV/0!</v>
      </c>
      <c r="M124" s="34" t="e">
        <f t="shared" si="0"/>
        <v>#DIV/0!</v>
      </c>
      <c r="N124" s="34" t="e">
        <f t="shared" si="0"/>
        <v>#DIV/0!</v>
      </c>
      <c r="O124" s="34" t="e">
        <f t="shared" si="0"/>
        <v>#DIV/0!</v>
      </c>
      <c r="P124" s="34" t="e">
        <f t="shared" si="0"/>
        <v>#DIV/0!</v>
      </c>
      <c r="Q124" s="34" t="e">
        <f t="shared" si="0"/>
        <v>#DIV/0!</v>
      </c>
      <c r="R124" s="34" t="e">
        <f t="shared" si="0"/>
        <v>#DIV/0!</v>
      </c>
      <c r="S124" s="34" t="e">
        <f t="shared" si="0"/>
        <v>#DIV/0!</v>
      </c>
      <c r="T124" s="34" t="e">
        <f t="shared" si="0"/>
        <v>#DIV/0!</v>
      </c>
      <c r="U124" s="34" t="e">
        <f t="shared" si="0"/>
        <v>#DIV/0!</v>
      </c>
      <c r="V124" s="34" t="e">
        <f t="shared" si="0"/>
        <v>#DIV/0!</v>
      </c>
      <c r="W124" s="34" t="e">
        <f t="shared" si="0"/>
        <v>#DIV/0!</v>
      </c>
      <c r="X124" s="34" t="e">
        <f t="shared" si="0"/>
        <v>#DIV/0!</v>
      </c>
      <c r="Y124" s="34" t="e">
        <f t="shared" si="0"/>
        <v>#DIV/0!</v>
      </c>
      <c r="Z124" s="34" t="e">
        <f t="shared" si="0"/>
        <v>#DIV/0!</v>
      </c>
      <c r="AA124" s="34" t="e">
        <f t="shared" si="0"/>
        <v>#DIV/0!</v>
      </c>
      <c r="AB124" s="34" t="e">
        <f t="shared" si="0"/>
        <v>#DIV/0!</v>
      </c>
      <c r="AC124" s="34" t="e">
        <f t="shared" si="0"/>
        <v>#DIV/0!</v>
      </c>
      <c r="AD124" s="34" t="e">
        <f t="shared" si="0"/>
        <v>#DIV/0!</v>
      </c>
      <c r="AE124" s="34" t="e">
        <f t="shared" si="0"/>
        <v>#DIV/0!</v>
      </c>
      <c r="AF124" s="34" t="e">
        <f t="shared" si="0"/>
        <v>#DIV/0!</v>
      </c>
      <c r="AG124" s="34" t="e">
        <f t="shared" si="0"/>
        <v>#DIV/0!</v>
      </c>
      <c r="AH124" s="34" t="e">
        <f t="shared" si="0"/>
        <v>#DIV/0!</v>
      </c>
      <c r="AI124" s="34" t="e">
        <f t="shared" si="0"/>
        <v>#DIV/0!</v>
      </c>
      <c r="AJ124" s="34" t="e">
        <f t="shared" si="0"/>
        <v>#DIV/0!</v>
      </c>
    </row>
    <row r="125" spans="1:36" x14ac:dyDescent="0.25">
      <c r="A125" s="1">
        <v>44325</v>
      </c>
      <c r="B125" s="3">
        <v>129</v>
      </c>
      <c r="C125" s="34" t="e">
        <f t="shared" si="1"/>
        <v>#DIV/0!</v>
      </c>
      <c r="D125" s="34" t="e">
        <f t="shared" si="0"/>
        <v>#DIV/0!</v>
      </c>
      <c r="E125" s="34" t="e">
        <f t="shared" si="0"/>
        <v>#DIV/0!</v>
      </c>
      <c r="F125" s="34" t="e">
        <f t="shared" si="0"/>
        <v>#DIV/0!</v>
      </c>
      <c r="G125" s="34" t="e">
        <f t="shared" si="0"/>
        <v>#DIV/0!</v>
      </c>
      <c r="H125" s="34" t="e">
        <f t="shared" si="0"/>
        <v>#DIV/0!</v>
      </c>
      <c r="I125" s="34" t="e">
        <f t="shared" si="0"/>
        <v>#DIV/0!</v>
      </c>
      <c r="J125" s="34" t="e">
        <f t="shared" si="0"/>
        <v>#DIV/0!</v>
      </c>
      <c r="K125" s="34" t="e">
        <f t="shared" si="0"/>
        <v>#DIV/0!</v>
      </c>
      <c r="L125" s="34" t="e">
        <f t="shared" si="0"/>
        <v>#DIV/0!</v>
      </c>
      <c r="M125" s="34" t="e">
        <f t="shared" si="0"/>
        <v>#DIV/0!</v>
      </c>
      <c r="N125" s="34" t="e">
        <f t="shared" si="0"/>
        <v>#DIV/0!</v>
      </c>
      <c r="O125" s="34" t="e">
        <f t="shared" si="0"/>
        <v>#DIV/0!</v>
      </c>
      <c r="P125" s="34" t="e">
        <f t="shared" si="0"/>
        <v>#DIV/0!</v>
      </c>
      <c r="Q125" s="34" t="e">
        <f t="shared" si="0"/>
        <v>#DIV/0!</v>
      </c>
      <c r="R125" s="34" t="e">
        <f t="shared" si="0"/>
        <v>#DIV/0!</v>
      </c>
      <c r="S125" s="34" t="e">
        <f t="shared" si="0"/>
        <v>#DIV/0!</v>
      </c>
      <c r="T125" s="34" t="e">
        <f t="shared" si="0"/>
        <v>#DIV/0!</v>
      </c>
      <c r="U125" s="34" t="e">
        <f t="shared" si="0"/>
        <v>#DIV/0!</v>
      </c>
      <c r="V125" s="34" t="e">
        <f t="shared" si="0"/>
        <v>#DIV/0!</v>
      </c>
      <c r="W125" s="34" t="e">
        <f t="shared" si="0"/>
        <v>#DIV/0!</v>
      </c>
      <c r="X125" s="34" t="e">
        <f t="shared" si="0"/>
        <v>#DIV/0!</v>
      </c>
      <c r="Y125" s="34" t="e">
        <f t="shared" si="0"/>
        <v>#DIV/0!</v>
      </c>
      <c r="Z125" s="34" t="e">
        <f t="shared" si="0"/>
        <v>#DIV/0!</v>
      </c>
      <c r="AA125" s="34" t="e">
        <f t="shared" si="0"/>
        <v>#DIV/0!</v>
      </c>
      <c r="AB125" s="34" t="e">
        <f t="shared" si="0"/>
        <v>#DIV/0!</v>
      </c>
      <c r="AC125" s="34" t="e">
        <f t="shared" si="0"/>
        <v>#DIV/0!</v>
      </c>
      <c r="AD125" s="34" t="e">
        <f t="shared" si="0"/>
        <v>#DIV/0!</v>
      </c>
      <c r="AE125" s="34" t="e">
        <f t="shared" si="0"/>
        <v>#DIV/0!</v>
      </c>
      <c r="AF125" s="34" t="e">
        <f t="shared" si="0"/>
        <v>#DIV/0!</v>
      </c>
      <c r="AG125" s="34" t="e">
        <f t="shared" si="0"/>
        <v>#DIV/0!</v>
      </c>
      <c r="AH125" s="34" t="e">
        <f t="shared" si="0"/>
        <v>#DIV/0!</v>
      </c>
      <c r="AI125" s="34" t="e">
        <f t="shared" si="0"/>
        <v>#DIV/0!</v>
      </c>
      <c r="AJ125" s="34" t="e">
        <f t="shared" si="0"/>
        <v>#DIV/0!</v>
      </c>
    </row>
    <row r="126" spans="1:36" x14ac:dyDescent="0.25">
      <c r="A126" s="1">
        <v>44326</v>
      </c>
      <c r="B126" s="3">
        <v>130</v>
      </c>
      <c r="C126" s="34">
        <f t="shared" si="1"/>
        <v>1</v>
      </c>
      <c r="D126" s="34">
        <f t="shared" si="0"/>
        <v>1</v>
      </c>
      <c r="E126" s="34" t="e">
        <f t="shared" si="0"/>
        <v>#DIV/0!</v>
      </c>
      <c r="F126" s="34" t="e">
        <f t="shared" si="0"/>
        <v>#DIV/0!</v>
      </c>
      <c r="G126" s="34" t="e">
        <f t="shared" si="0"/>
        <v>#DIV/0!</v>
      </c>
      <c r="H126" s="34">
        <f t="shared" si="0"/>
        <v>1</v>
      </c>
      <c r="I126" s="34">
        <f t="shared" si="0"/>
        <v>1</v>
      </c>
      <c r="J126" s="34" t="e">
        <f t="shared" ref="D126:AJ133" si="2">(J11-J10)/J11</f>
        <v>#DIV/0!</v>
      </c>
      <c r="K126" s="34" t="e">
        <f t="shared" si="2"/>
        <v>#DIV/0!</v>
      </c>
      <c r="L126" s="34" t="e">
        <f t="shared" si="2"/>
        <v>#DIV/0!</v>
      </c>
      <c r="M126" s="34" t="e">
        <f t="shared" si="2"/>
        <v>#DIV/0!</v>
      </c>
      <c r="N126" s="34" t="e">
        <f t="shared" si="2"/>
        <v>#DIV/0!</v>
      </c>
      <c r="O126" s="34" t="e">
        <f t="shared" si="2"/>
        <v>#DIV/0!</v>
      </c>
      <c r="P126" s="34" t="e">
        <f t="shared" si="2"/>
        <v>#DIV/0!</v>
      </c>
      <c r="Q126" s="34" t="e">
        <f t="shared" si="2"/>
        <v>#DIV/0!</v>
      </c>
      <c r="R126" s="34" t="e">
        <f t="shared" si="2"/>
        <v>#DIV/0!</v>
      </c>
      <c r="S126" s="34" t="e">
        <f t="shared" si="2"/>
        <v>#DIV/0!</v>
      </c>
      <c r="T126" s="34" t="e">
        <f t="shared" si="2"/>
        <v>#DIV/0!</v>
      </c>
      <c r="U126" s="34" t="e">
        <f t="shared" si="2"/>
        <v>#DIV/0!</v>
      </c>
      <c r="V126" s="34" t="e">
        <f t="shared" si="2"/>
        <v>#DIV/0!</v>
      </c>
      <c r="W126" s="34" t="e">
        <f t="shared" si="2"/>
        <v>#DIV/0!</v>
      </c>
      <c r="X126" s="34" t="e">
        <f t="shared" si="2"/>
        <v>#DIV/0!</v>
      </c>
      <c r="Y126" s="34" t="e">
        <f t="shared" si="2"/>
        <v>#DIV/0!</v>
      </c>
      <c r="Z126" s="34" t="e">
        <f t="shared" si="2"/>
        <v>#DIV/0!</v>
      </c>
      <c r="AA126" s="34">
        <f t="shared" si="2"/>
        <v>1</v>
      </c>
      <c r="AB126" s="34">
        <f t="shared" si="2"/>
        <v>1</v>
      </c>
      <c r="AC126" s="34">
        <f t="shared" si="2"/>
        <v>1</v>
      </c>
      <c r="AD126" s="34" t="e">
        <f t="shared" si="2"/>
        <v>#DIV/0!</v>
      </c>
      <c r="AE126" s="34" t="e">
        <f t="shared" si="2"/>
        <v>#DIV/0!</v>
      </c>
      <c r="AF126" s="34" t="e">
        <f t="shared" si="2"/>
        <v>#DIV/0!</v>
      </c>
      <c r="AG126" s="34">
        <f t="shared" si="2"/>
        <v>1</v>
      </c>
      <c r="AH126" s="34" t="e">
        <f t="shared" si="2"/>
        <v>#DIV/0!</v>
      </c>
      <c r="AI126" s="34">
        <f t="shared" si="2"/>
        <v>1</v>
      </c>
      <c r="AJ126" s="34" t="e">
        <f t="shared" si="2"/>
        <v>#DIV/0!</v>
      </c>
    </row>
    <row r="127" spans="1:36" x14ac:dyDescent="0.25">
      <c r="A127" s="1">
        <v>44327</v>
      </c>
      <c r="B127" s="3">
        <v>131</v>
      </c>
      <c r="C127" s="34">
        <f t="shared" si="1"/>
        <v>0.66666666666666652</v>
      </c>
      <c r="D127" s="34">
        <f t="shared" si="2"/>
        <v>0.66666666666666641</v>
      </c>
      <c r="E127" s="34" t="e">
        <f t="shared" si="2"/>
        <v>#DIV/0!</v>
      </c>
      <c r="F127" s="34" t="e">
        <f t="shared" si="2"/>
        <v>#DIV/0!</v>
      </c>
      <c r="G127" s="34" t="e">
        <f t="shared" si="2"/>
        <v>#DIV/0!</v>
      </c>
      <c r="H127" s="34">
        <f t="shared" si="2"/>
        <v>0.6666666666666663</v>
      </c>
      <c r="I127" s="34">
        <f t="shared" si="2"/>
        <v>0.66666666666666652</v>
      </c>
      <c r="J127" s="34" t="e">
        <f t="shared" si="2"/>
        <v>#DIV/0!</v>
      </c>
      <c r="K127" s="34" t="e">
        <f t="shared" si="2"/>
        <v>#DIV/0!</v>
      </c>
      <c r="L127" s="34" t="e">
        <f t="shared" si="2"/>
        <v>#DIV/0!</v>
      </c>
      <c r="M127" s="34" t="e">
        <f t="shared" si="2"/>
        <v>#DIV/0!</v>
      </c>
      <c r="N127" s="34" t="e">
        <f t="shared" si="2"/>
        <v>#DIV/0!</v>
      </c>
      <c r="O127" s="34" t="e">
        <f t="shared" si="2"/>
        <v>#DIV/0!</v>
      </c>
      <c r="P127" s="34" t="e">
        <f t="shared" si="2"/>
        <v>#DIV/0!</v>
      </c>
      <c r="Q127" s="34" t="e">
        <f t="shared" si="2"/>
        <v>#DIV/0!</v>
      </c>
      <c r="R127" s="34" t="e">
        <f t="shared" si="2"/>
        <v>#DIV/0!</v>
      </c>
      <c r="S127" s="34" t="e">
        <f t="shared" si="2"/>
        <v>#DIV/0!</v>
      </c>
      <c r="T127" s="34" t="e">
        <f t="shared" si="2"/>
        <v>#DIV/0!</v>
      </c>
      <c r="U127" s="34" t="e">
        <f t="shared" si="2"/>
        <v>#DIV/0!</v>
      </c>
      <c r="V127" s="34" t="e">
        <f t="shared" si="2"/>
        <v>#DIV/0!</v>
      </c>
      <c r="W127" s="34" t="e">
        <f t="shared" si="2"/>
        <v>#DIV/0!</v>
      </c>
      <c r="X127" s="34" t="e">
        <f t="shared" si="2"/>
        <v>#DIV/0!</v>
      </c>
      <c r="Y127" s="34" t="e">
        <f t="shared" si="2"/>
        <v>#DIV/0!</v>
      </c>
      <c r="Z127" s="34" t="e">
        <f t="shared" si="2"/>
        <v>#DIV/0!</v>
      </c>
      <c r="AA127" s="34">
        <f t="shared" si="2"/>
        <v>0.66666666666666663</v>
      </c>
      <c r="AB127" s="34">
        <f t="shared" si="2"/>
        <v>0.66666666666666652</v>
      </c>
      <c r="AC127" s="34">
        <f t="shared" si="2"/>
        <v>0.66666666666666663</v>
      </c>
      <c r="AD127" s="34" t="e">
        <f t="shared" si="2"/>
        <v>#DIV/0!</v>
      </c>
      <c r="AE127" s="34" t="e">
        <f t="shared" si="2"/>
        <v>#DIV/0!</v>
      </c>
      <c r="AF127" s="34" t="e">
        <f t="shared" si="2"/>
        <v>#DIV/0!</v>
      </c>
      <c r="AG127" s="34">
        <f t="shared" si="2"/>
        <v>0.66666666666666652</v>
      </c>
      <c r="AH127" s="34" t="e">
        <f t="shared" si="2"/>
        <v>#DIV/0!</v>
      </c>
      <c r="AI127" s="34">
        <f t="shared" si="2"/>
        <v>0.66666666666666663</v>
      </c>
      <c r="AJ127" s="34" t="e">
        <f t="shared" si="2"/>
        <v>#DIV/0!</v>
      </c>
    </row>
    <row r="128" spans="1:36" x14ac:dyDescent="0.25">
      <c r="A128" s="1">
        <v>44328</v>
      </c>
      <c r="B128" s="3">
        <v>132</v>
      </c>
      <c r="C128" s="34">
        <f t="shared" si="1"/>
        <v>0.25000000000000028</v>
      </c>
      <c r="D128" s="34">
        <f t="shared" si="2"/>
        <v>0.25000000000000022</v>
      </c>
      <c r="E128" s="34" t="e">
        <f t="shared" si="2"/>
        <v>#DIV/0!</v>
      </c>
      <c r="F128" s="34" t="e">
        <f t="shared" si="2"/>
        <v>#DIV/0!</v>
      </c>
      <c r="G128" s="34" t="e">
        <f t="shared" si="2"/>
        <v>#DIV/0!</v>
      </c>
      <c r="H128" s="34">
        <f t="shared" si="2"/>
        <v>0.25000000000000017</v>
      </c>
      <c r="I128" s="34">
        <f t="shared" si="2"/>
        <v>0.25000000000000028</v>
      </c>
      <c r="J128" s="34" t="e">
        <f t="shared" si="2"/>
        <v>#DIV/0!</v>
      </c>
      <c r="K128" s="34" t="e">
        <f t="shared" si="2"/>
        <v>#DIV/0!</v>
      </c>
      <c r="L128" s="34" t="e">
        <f t="shared" si="2"/>
        <v>#DIV/0!</v>
      </c>
      <c r="M128" s="34" t="e">
        <f t="shared" si="2"/>
        <v>#DIV/0!</v>
      </c>
      <c r="N128" s="34" t="e">
        <f t="shared" si="2"/>
        <v>#DIV/0!</v>
      </c>
      <c r="O128" s="34" t="e">
        <f t="shared" si="2"/>
        <v>#DIV/0!</v>
      </c>
      <c r="P128" s="34" t="e">
        <f t="shared" si="2"/>
        <v>#DIV/0!</v>
      </c>
      <c r="Q128" s="34" t="e">
        <f t="shared" si="2"/>
        <v>#DIV/0!</v>
      </c>
      <c r="R128" s="34" t="e">
        <f t="shared" si="2"/>
        <v>#DIV/0!</v>
      </c>
      <c r="S128" s="34" t="e">
        <f t="shared" si="2"/>
        <v>#DIV/0!</v>
      </c>
      <c r="T128" s="34" t="e">
        <f t="shared" si="2"/>
        <v>#DIV/0!</v>
      </c>
      <c r="U128" s="34" t="e">
        <f t="shared" si="2"/>
        <v>#DIV/0!</v>
      </c>
      <c r="V128" s="34" t="e">
        <f t="shared" si="2"/>
        <v>#DIV/0!</v>
      </c>
      <c r="W128" s="34" t="e">
        <f t="shared" si="2"/>
        <v>#DIV/0!</v>
      </c>
      <c r="X128" s="34" t="e">
        <f t="shared" si="2"/>
        <v>#DIV/0!</v>
      </c>
      <c r="Y128" s="34" t="e">
        <f t="shared" si="2"/>
        <v>#DIV/0!</v>
      </c>
      <c r="Z128" s="34" t="e">
        <f t="shared" si="2"/>
        <v>#DIV/0!</v>
      </c>
      <c r="AA128" s="34">
        <f t="shared" si="2"/>
        <v>0.25000000000000022</v>
      </c>
      <c r="AB128" s="34">
        <f t="shared" si="2"/>
        <v>0.25000000000000028</v>
      </c>
      <c r="AC128" s="34">
        <f t="shared" si="2"/>
        <v>0.25</v>
      </c>
      <c r="AD128" s="34" t="e">
        <f t="shared" si="2"/>
        <v>#DIV/0!</v>
      </c>
      <c r="AE128" s="34" t="e">
        <f t="shared" si="2"/>
        <v>#DIV/0!</v>
      </c>
      <c r="AF128" s="34" t="e">
        <f t="shared" si="2"/>
        <v>#DIV/0!</v>
      </c>
      <c r="AG128" s="34">
        <f t="shared" si="2"/>
        <v>0.25000000000000022</v>
      </c>
      <c r="AH128" s="34" t="e">
        <f t="shared" si="2"/>
        <v>#DIV/0!</v>
      </c>
      <c r="AI128" s="34">
        <f t="shared" si="2"/>
        <v>0.25000000000000022</v>
      </c>
      <c r="AJ128" s="34" t="e">
        <f t="shared" si="2"/>
        <v>#DIV/0!</v>
      </c>
    </row>
    <row r="129" spans="1:36" x14ac:dyDescent="0.25">
      <c r="A129" s="1">
        <v>44329</v>
      </c>
      <c r="B129" s="3">
        <v>133</v>
      </c>
      <c r="C129" s="34">
        <f t="shared" si="1"/>
        <v>0</v>
      </c>
      <c r="D129" s="34">
        <f t="shared" si="2"/>
        <v>0</v>
      </c>
      <c r="E129" s="34" t="e">
        <f t="shared" si="2"/>
        <v>#DIV/0!</v>
      </c>
      <c r="F129" s="34" t="e">
        <f t="shared" si="2"/>
        <v>#DIV/0!</v>
      </c>
      <c r="G129" s="34" t="e">
        <f t="shared" si="2"/>
        <v>#DIV/0!</v>
      </c>
      <c r="H129" s="34">
        <f t="shared" si="2"/>
        <v>0</v>
      </c>
      <c r="I129" s="34">
        <f t="shared" si="2"/>
        <v>0</v>
      </c>
      <c r="J129" s="34" t="e">
        <f t="shared" si="2"/>
        <v>#DIV/0!</v>
      </c>
      <c r="K129" s="34" t="e">
        <f t="shared" si="2"/>
        <v>#DIV/0!</v>
      </c>
      <c r="L129" s="34" t="e">
        <f t="shared" si="2"/>
        <v>#DIV/0!</v>
      </c>
      <c r="M129" s="34" t="e">
        <f t="shared" si="2"/>
        <v>#DIV/0!</v>
      </c>
      <c r="N129" s="34" t="e">
        <f t="shared" si="2"/>
        <v>#DIV/0!</v>
      </c>
      <c r="O129" s="34" t="e">
        <f t="shared" si="2"/>
        <v>#DIV/0!</v>
      </c>
      <c r="P129" s="34" t="e">
        <f t="shared" si="2"/>
        <v>#DIV/0!</v>
      </c>
      <c r="Q129" s="34" t="e">
        <f t="shared" si="2"/>
        <v>#DIV/0!</v>
      </c>
      <c r="R129" s="34" t="e">
        <f t="shared" si="2"/>
        <v>#DIV/0!</v>
      </c>
      <c r="S129" s="34" t="e">
        <f t="shared" si="2"/>
        <v>#DIV/0!</v>
      </c>
      <c r="T129" s="34" t="e">
        <f t="shared" si="2"/>
        <v>#DIV/0!</v>
      </c>
      <c r="U129" s="34" t="e">
        <f t="shared" si="2"/>
        <v>#DIV/0!</v>
      </c>
      <c r="V129" s="34" t="e">
        <f t="shared" si="2"/>
        <v>#DIV/0!</v>
      </c>
      <c r="W129" s="34" t="e">
        <f t="shared" si="2"/>
        <v>#DIV/0!</v>
      </c>
      <c r="X129" s="34" t="e">
        <f t="shared" si="2"/>
        <v>#DIV/0!</v>
      </c>
      <c r="Y129" s="34" t="e">
        <f t="shared" si="2"/>
        <v>#DIV/0!</v>
      </c>
      <c r="Z129" s="34" t="e">
        <f t="shared" si="2"/>
        <v>#DIV/0!</v>
      </c>
      <c r="AA129" s="34">
        <f t="shared" si="2"/>
        <v>0</v>
      </c>
      <c r="AB129" s="34">
        <f t="shared" si="2"/>
        <v>0</v>
      </c>
      <c r="AC129" s="34">
        <f t="shared" si="2"/>
        <v>0</v>
      </c>
      <c r="AD129" s="34" t="e">
        <f t="shared" si="2"/>
        <v>#DIV/0!</v>
      </c>
      <c r="AE129" s="34" t="e">
        <f t="shared" si="2"/>
        <v>#DIV/0!</v>
      </c>
      <c r="AF129" s="34" t="e">
        <f t="shared" si="2"/>
        <v>#DIV/0!</v>
      </c>
      <c r="AG129" s="34">
        <f t="shared" si="2"/>
        <v>0</v>
      </c>
      <c r="AH129" s="34" t="e">
        <f t="shared" si="2"/>
        <v>#DIV/0!</v>
      </c>
      <c r="AI129" s="34">
        <f t="shared" si="2"/>
        <v>0</v>
      </c>
      <c r="AJ129" s="34" t="e">
        <f t="shared" si="2"/>
        <v>#DIV/0!</v>
      </c>
    </row>
    <row r="130" spans="1:36" x14ac:dyDescent="0.25">
      <c r="A130" s="1">
        <v>44330</v>
      </c>
      <c r="B130" s="3">
        <v>134</v>
      </c>
      <c r="C130" s="34">
        <f t="shared" si="1"/>
        <v>0.19452732920840002</v>
      </c>
      <c r="D130" s="34">
        <f t="shared" si="2"/>
        <v>0.19452732920840018</v>
      </c>
      <c r="E130" s="34" t="e">
        <f t="shared" si="2"/>
        <v>#DIV/0!</v>
      </c>
      <c r="F130" s="34" t="e">
        <f t="shared" si="2"/>
        <v>#DIV/0!</v>
      </c>
      <c r="G130" s="34" t="e">
        <f t="shared" si="2"/>
        <v>#DIV/0!</v>
      </c>
      <c r="H130" s="34">
        <f t="shared" si="2"/>
        <v>0.19452732920840035</v>
      </c>
      <c r="I130" s="34">
        <f t="shared" si="2"/>
        <v>0.19452732920840035</v>
      </c>
      <c r="J130" s="34" t="e">
        <f t="shared" si="2"/>
        <v>#DIV/0!</v>
      </c>
      <c r="K130" s="34" t="e">
        <f t="shared" si="2"/>
        <v>#DIV/0!</v>
      </c>
      <c r="L130" s="34" t="e">
        <f t="shared" si="2"/>
        <v>#DIV/0!</v>
      </c>
      <c r="M130" s="34" t="e">
        <f t="shared" si="2"/>
        <v>#DIV/0!</v>
      </c>
      <c r="N130" s="34" t="e">
        <f t="shared" si="2"/>
        <v>#DIV/0!</v>
      </c>
      <c r="O130" s="34" t="e">
        <f t="shared" si="2"/>
        <v>#DIV/0!</v>
      </c>
      <c r="P130" s="34" t="e">
        <f t="shared" si="2"/>
        <v>#DIV/0!</v>
      </c>
      <c r="Q130" s="34" t="e">
        <f t="shared" si="2"/>
        <v>#DIV/0!</v>
      </c>
      <c r="R130" s="34" t="e">
        <f t="shared" si="2"/>
        <v>#DIV/0!</v>
      </c>
      <c r="S130" s="34" t="e">
        <f t="shared" si="2"/>
        <v>#DIV/0!</v>
      </c>
      <c r="T130" s="34" t="e">
        <f t="shared" si="2"/>
        <v>#DIV/0!</v>
      </c>
      <c r="U130" s="34" t="e">
        <f t="shared" si="2"/>
        <v>#DIV/0!</v>
      </c>
      <c r="V130" s="34" t="e">
        <f t="shared" si="2"/>
        <v>#DIV/0!</v>
      </c>
      <c r="W130" s="34" t="e">
        <f t="shared" si="2"/>
        <v>#DIV/0!</v>
      </c>
      <c r="X130" s="34" t="e">
        <f t="shared" si="2"/>
        <v>#DIV/0!</v>
      </c>
      <c r="Y130" s="34" t="e">
        <f t="shared" si="2"/>
        <v>#DIV/0!</v>
      </c>
      <c r="Z130" s="34" t="e">
        <f t="shared" si="2"/>
        <v>#DIV/0!</v>
      </c>
      <c r="AA130" s="34">
        <f t="shared" si="2"/>
        <v>0.19452732920840052</v>
      </c>
      <c r="AB130" s="34">
        <f t="shared" si="2"/>
        <v>0.19452732920840082</v>
      </c>
      <c r="AC130" s="34">
        <f t="shared" si="2"/>
        <v>0.2</v>
      </c>
      <c r="AD130" s="34" t="e">
        <f t="shared" si="2"/>
        <v>#DIV/0!</v>
      </c>
      <c r="AE130" s="34" t="e">
        <f t="shared" si="2"/>
        <v>#DIV/0!</v>
      </c>
      <c r="AF130" s="34" t="e">
        <f t="shared" si="2"/>
        <v>#DIV/0!</v>
      </c>
      <c r="AG130" s="34">
        <f t="shared" si="2"/>
        <v>0.19452732920840088</v>
      </c>
      <c r="AH130" s="34" t="e">
        <f t="shared" si="2"/>
        <v>#DIV/0!</v>
      </c>
      <c r="AI130" s="34">
        <f t="shared" si="2"/>
        <v>0</v>
      </c>
      <c r="AJ130" s="34" t="e">
        <f t="shared" si="2"/>
        <v>#DIV/0!</v>
      </c>
    </row>
    <row r="131" spans="1:36" x14ac:dyDescent="0.25">
      <c r="A131" s="1">
        <v>44331</v>
      </c>
      <c r="B131" s="3">
        <v>135</v>
      </c>
      <c r="C131" s="34">
        <f t="shared" si="1"/>
        <v>0.36852022325687289</v>
      </c>
      <c r="D131" s="34">
        <f t="shared" si="2"/>
        <v>0.36852022325687306</v>
      </c>
      <c r="E131" s="34" t="e">
        <f t="shared" si="2"/>
        <v>#DIV/0!</v>
      </c>
      <c r="F131" s="34" t="e">
        <f t="shared" si="2"/>
        <v>#DIV/0!</v>
      </c>
      <c r="G131" s="34" t="e">
        <f t="shared" si="2"/>
        <v>#DIV/0!</v>
      </c>
      <c r="H131" s="34">
        <f t="shared" si="2"/>
        <v>0.36852022325687317</v>
      </c>
      <c r="I131" s="34">
        <f t="shared" si="2"/>
        <v>0.36852022325687328</v>
      </c>
      <c r="J131" s="34" t="e">
        <f t="shared" si="2"/>
        <v>#DIV/0!</v>
      </c>
      <c r="K131" s="34" t="e">
        <f t="shared" si="2"/>
        <v>#DIV/0!</v>
      </c>
      <c r="L131" s="34" t="e">
        <f t="shared" si="2"/>
        <v>#DIV/0!</v>
      </c>
      <c r="M131" s="34" t="e">
        <f t="shared" si="2"/>
        <v>#DIV/0!</v>
      </c>
      <c r="N131" s="34" t="e">
        <f t="shared" si="2"/>
        <v>#DIV/0!</v>
      </c>
      <c r="O131" s="34" t="e">
        <f t="shared" si="2"/>
        <v>#DIV/0!</v>
      </c>
      <c r="P131" s="34" t="e">
        <f t="shared" si="2"/>
        <v>#DIV/0!</v>
      </c>
      <c r="Q131" s="34" t="e">
        <f t="shared" si="2"/>
        <v>#DIV/0!</v>
      </c>
      <c r="R131" s="34" t="e">
        <f t="shared" si="2"/>
        <v>#DIV/0!</v>
      </c>
      <c r="S131" s="34" t="e">
        <f t="shared" si="2"/>
        <v>#DIV/0!</v>
      </c>
      <c r="T131" s="34" t="e">
        <f t="shared" si="2"/>
        <v>#DIV/0!</v>
      </c>
      <c r="U131" s="34" t="e">
        <f t="shared" si="2"/>
        <v>#DIV/0!</v>
      </c>
      <c r="V131" s="34" t="e">
        <f t="shared" si="2"/>
        <v>#DIV/0!</v>
      </c>
      <c r="W131" s="34" t="e">
        <f t="shared" si="2"/>
        <v>#DIV/0!</v>
      </c>
      <c r="X131" s="34" t="e">
        <f t="shared" si="2"/>
        <v>#DIV/0!</v>
      </c>
      <c r="Y131" s="34" t="e">
        <f t="shared" si="2"/>
        <v>#DIV/0!</v>
      </c>
      <c r="Z131" s="34">
        <f t="shared" si="2"/>
        <v>1</v>
      </c>
      <c r="AA131" s="34">
        <f t="shared" si="2"/>
        <v>0.3685202232568735</v>
      </c>
      <c r="AB131" s="34">
        <f t="shared" si="2"/>
        <v>0.36852022325687367</v>
      </c>
      <c r="AC131" s="34">
        <f t="shared" si="2"/>
        <v>0</v>
      </c>
      <c r="AD131" s="34" t="e">
        <f t="shared" si="2"/>
        <v>#DIV/0!</v>
      </c>
      <c r="AE131" s="34" t="e">
        <f t="shared" si="2"/>
        <v>#DIV/0!</v>
      </c>
      <c r="AF131" s="34" t="e">
        <f t="shared" si="2"/>
        <v>#DIV/0!</v>
      </c>
      <c r="AG131" s="34">
        <f t="shared" si="2"/>
        <v>0.36852022325687378</v>
      </c>
      <c r="AH131" s="34" t="e">
        <f t="shared" si="2"/>
        <v>#DIV/0!</v>
      </c>
      <c r="AI131" s="34">
        <f t="shared" si="2"/>
        <v>0</v>
      </c>
      <c r="AJ131" s="34" t="e">
        <f t="shared" si="2"/>
        <v>#DIV/0!</v>
      </c>
    </row>
    <row r="132" spans="1:36" x14ac:dyDescent="0.25">
      <c r="A132" s="1">
        <v>44332</v>
      </c>
      <c r="B132" s="3">
        <v>136</v>
      </c>
      <c r="C132" s="34">
        <f t="shared" si="1"/>
        <v>0.38049822234753</v>
      </c>
      <c r="D132" s="34">
        <f t="shared" si="2"/>
        <v>0.38049822234753006</v>
      </c>
      <c r="E132" s="34" t="e">
        <f t="shared" si="2"/>
        <v>#DIV/0!</v>
      </c>
      <c r="F132" s="34" t="e">
        <f t="shared" si="2"/>
        <v>#DIV/0!</v>
      </c>
      <c r="G132" s="34" t="e">
        <f t="shared" si="2"/>
        <v>#DIV/0!</v>
      </c>
      <c r="H132" s="34">
        <f t="shared" si="2"/>
        <v>0.38049822234753017</v>
      </c>
      <c r="I132" s="34">
        <f t="shared" si="2"/>
        <v>0.38049822234753028</v>
      </c>
      <c r="J132" s="34" t="e">
        <f t="shared" si="2"/>
        <v>#DIV/0!</v>
      </c>
      <c r="K132" s="34" t="e">
        <f t="shared" si="2"/>
        <v>#DIV/0!</v>
      </c>
      <c r="L132" s="34" t="e">
        <f t="shared" si="2"/>
        <v>#DIV/0!</v>
      </c>
      <c r="M132" s="34" t="e">
        <f t="shared" si="2"/>
        <v>#DIV/0!</v>
      </c>
      <c r="N132" s="34" t="e">
        <f t="shared" si="2"/>
        <v>#DIV/0!</v>
      </c>
      <c r="O132" s="34" t="e">
        <f t="shared" si="2"/>
        <v>#DIV/0!</v>
      </c>
      <c r="P132" s="34" t="e">
        <f t="shared" si="2"/>
        <v>#DIV/0!</v>
      </c>
      <c r="Q132" s="34" t="e">
        <f t="shared" si="2"/>
        <v>#DIV/0!</v>
      </c>
      <c r="R132" s="34" t="e">
        <f t="shared" si="2"/>
        <v>#DIV/0!</v>
      </c>
      <c r="S132" s="34" t="e">
        <f t="shared" si="2"/>
        <v>#DIV/0!</v>
      </c>
      <c r="T132" s="34" t="e">
        <f t="shared" si="2"/>
        <v>#DIV/0!</v>
      </c>
      <c r="U132" s="34" t="e">
        <f t="shared" si="2"/>
        <v>#DIV/0!</v>
      </c>
      <c r="V132" s="34" t="e">
        <f t="shared" si="2"/>
        <v>#DIV/0!</v>
      </c>
      <c r="W132" s="34" t="e">
        <f t="shared" si="2"/>
        <v>#DIV/0!</v>
      </c>
      <c r="X132" s="34">
        <f t="shared" si="2"/>
        <v>1</v>
      </c>
      <c r="Y132" s="34" t="e">
        <f t="shared" si="2"/>
        <v>#DIV/0!</v>
      </c>
      <c r="Z132" s="34">
        <f t="shared" si="2"/>
        <v>0</v>
      </c>
      <c r="AA132" s="34">
        <f t="shared" si="2"/>
        <v>0.38049822234753033</v>
      </c>
      <c r="AB132" s="34">
        <f t="shared" si="2"/>
        <v>0.38049822234753061</v>
      </c>
      <c r="AC132" s="34">
        <f t="shared" si="2"/>
        <v>0</v>
      </c>
      <c r="AD132" s="34" t="e">
        <f t="shared" si="2"/>
        <v>#DIV/0!</v>
      </c>
      <c r="AE132" s="34" t="e">
        <f t="shared" si="2"/>
        <v>#DIV/0!</v>
      </c>
      <c r="AF132" s="34" t="e">
        <f t="shared" si="2"/>
        <v>#DIV/0!</v>
      </c>
      <c r="AG132" s="34">
        <f t="shared" si="2"/>
        <v>0.38049822234753056</v>
      </c>
      <c r="AH132" s="34" t="e">
        <f t="shared" si="2"/>
        <v>#DIV/0!</v>
      </c>
      <c r="AI132" s="34">
        <f t="shared" si="2"/>
        <v>0</v>
      </c>
      <c r="AJ132" s="34" t="e">
        <f t="shared" si="2"/>
        <v>#DIV/0!</v>
      </c>
    </row>
    <row r="133" spans="1:36" x14ac:dyDescent="0.25">
      <c r="A133" s="1">
        <v>44333</v>
      </c>
      <c r="B133" s="3">
        <v>137</v>
      </c>
      <c r="C133" s="34">
        <f t="shared" si="1"/>
        <v>0.13209458676125574</v>
      </c>
      <c r="D133" s="34">
        <f t="shared" si="2"/>
        <v>0.13209458676125571</v>
      </c>
      <c r="E133" s="34" t="e">
        <f t="shared" si="2"/>
        <v>#DIV/0!</v>
      </c>
      <c r="F133" s="34" t="e">
        <f t="shared" si="2"/>
        <v>#DIV/0!</v>
      </c>
      <c r="G133" s="34" t="e">
        <f t="shared" si="2"/>
        <v>#DIV/0!</v>
      </c>
      <c r="H133" s="34">
        <f t="shared" si="2"/>
        <v>0.13209458676125585</v>
      </c>
      <c r="I133" s="34">
        <f t="shared" si="2"/>
        <v>0.13209458676125582</v>
      </c>
      <c r="J133" s="34" t="e">
        <f t="shared" si="2"/>
        <v>#DIV/0!</v>
      </c>
      <c r="K133" s="34" t="e">
        <f t="shared" si="2"/>
        <v>#DIV/0!</v>
      </c>
      <c r="L133" s="34" t="e">
        <f t="shared" si="2"/>
        <v>#DIV/0!</v>
      </c>
      <c r="M133" s="34" t="e">
        <f t="shared" si="2"/>
        <v>#DIV/0!</v>
      </c>
      <c r="N133" s="34" t="e">
        <f t="shared" si="2"/>
        <v>#DIV/0!</v>
      </c>
      <c r="O133" s="34" t="e">
        <f t="shared" si="2"/>
        <v>#DIV/0!</v>
      </c>
      <c r="P133" s="34" t="e">
        <f t="shared" si="2"/>
        <v>#DIV/0!</v>
      </c>
      <c r="Q133" s="34" t="e">
        <f t="shared" si="2"/>
        <v>#DIV/0!</v>
      </c>
      <c r="R133" s="34" t="e">
        <f t="shared" si="2"/>
        <v>#DIV/0!</v>
      </c>
      <c r="S133" s="34" t="e">
        <f t="shared" si="2"/>
        <v>#DIV/0!</v>
      </c>
      <c r="T133" s="34" t="e">
        <f t="shared" si="2"/>
        <v>#DIV/0!</v>
      </c>
      <c r="U133" s="34" t="e">
        <f t="shared" si="2"/>
        <v>#DIV/0!</v>
      </c>
      <c r="V133" s="34" t="e">
        <f t="shared" si="2"/>
        <v>#DIV/0!</v>
      </c>
      <c r="W133" s="34" t="e">
        <f t="shared" si="2"/>
        <v>#DIV/0!</v>
      </c>
      <c r="X133" s="34">
        <f t="shared" si="2"/>
        <v>0</v>
      </c>
      <c r="Y133" s="34" t="e">
        <f t="shared" si="2"/>
        <v>#DIV/0!</v>
      </c>
      <c r="Z133" s="34">
        <f t="shared" si="2"/>
        <v>0</v>
      </c>
      <c r="AA133" s="34">
        <f t="shared" si="2"/>
        <v>0.13209458676125585</v>
      </c>
      <c r="AB133" s="34">
        <f t="shared" si="2"/>
        <v>0.13209458676125585</v>
      </c>
      <c r="AC133" s="34">
        <f t="shared" si="2"/>
        <v>0.2857142857142857</v>
      </c>
      <c r="AD133" s="34" t="e">
        <f t="shared" si="2"/>
        <v>#DIV/0!</v>
      </c>
      <c r="AE133" s="34" t="e">
        <f t="shared" si="2"/>
        <v>#DIV/0!</v>
      </c>
      <c r="AF133" s="34" t="e">
        <f t="shared" si="2"/>
        <v>#DIV/0!</v>
      </c>
      <c r="AG133" s="34">
        <f t="shared" si="2"/>
        <v>0.13209458676125599</v>
      </c>
      <c r="AH133" s="34" t="e">
        <f t="shared" ref="D133:AJ141" si="3">(AH18-AH17)/AH18</f>
        <v>#DIV/0!</v>
      </c>
      <c r="AI133" s="34">
        <f t="shared" si="3"/>
        <v>0</v>
      </c>
      <c r="AJ133" s="34" t="e">
        <f t="shared" si="3"/>
        <v>#DIV/0!</v>
      </c>
    </row>
    <row r="134" spans="1:36" x14ac:dyDescent="0.25">
      <c r="A134" s="1">
        <v>44334</v>
      </c>
      <c r="B134" s="3">
        <v>138</v>
      </c>
      <c r="C134" s="34">
        <f t="shared" si="1"/>
        <v>0</v>
      </c>
      <c r="D134" s="34">
        <f t="shared" si="3"/>
        <v>0</v>
      </c>
      <c r="E134" s="34" t="e">
        <f t="shared" si="3"/>
        <v>#DIV/0!</v>
      </c>
      <c r="F134" s="34" t="e">
        <f t="shared" si="3"/>
        <v>#DIV/0!</v>
      </c>
      <c r="G134" s="34" t="e">
        <f t="shared" si="3"/>
        <v>#DIV/0!</v>
      </c>
      <c r="H134" s="34">
        <f t="shared" si="3"/>
        <v>0</v>
      </c>
      <c r="I134" s="34">
        <f t="shared" si="3"/>
        <v>0</v>
      </c>
      <c r="J134" s="34" t="e">
        <f t="shared" si="3"/>
        <v>#DIV/0!</v>
      </c>
      <c r="K134" s="34" t="e">
        <f t="shared" si="3"/>
        <v>#DIV/0!</v>
      </c>
      <c r="L134" s="34" t="e">
        <f t="shared" si="3"/>
        <v>#DIV/0!</v>
      </c>
      <c r="M134" s="34" t="e">
        <f t="shared" si="3"/>
        <v>#DIV/0!</v>
      </c>
      <c r="N134" s="34" t="e">
        <f t="shared" si="3"/>
        <v>#DIV/0!</v>
      </c>
      <c r="O134" s="34" t="e">
        <f t="shared" si="3"/>
        <v>#DIV/0!</v>
      </c>
      <c r="P134" s="34" t="e">
        <f t="shared" si="3"/>
        <v>#DIV/0!</v>
      </c>
      <c r="Q134" s="34" t="e">
        <f t="shared" si="3"/>
        <v>#DIV/0!</v>
      </c>
      <c r="R134" s="34" t="e">
        <f t="shared" si="3"/>
        <v>#DIV/0!</v>
      </c>
      <c r="S134" s="34" t="e">
        <f t="shared" si="3"/>
        <v>#DIV/0!</v>
      </c>
      <c r="T134" s="34" t="e">
        <f t="shared" si="3"/>
        <v>#DIV/0!</v>
      </c>
      <c r="U134" s="34" t="e">
        <f t="shared" si="3"/>
        <v>#DIV/0!</v>
      </c>
      <c r="V134" s="34" t="e">
        <f t="shared" si="3"/>
        <v>#DIV/0!</v>
      </c>
      <c r="W134" s="34" t="e">
        <f t="shared" si="3"/>
        <v>#DIV/0!</v>
      </c>
      <c r="X134" s="34">
        <f t="shared" si="3"/>
        <v>0</v>
      </c>
      <c r="Y134" s="34" t="e">
        <f t="shared" si="3"/>
        <v>#DIV/0!</v>
      </c>
      <c r="Z134" s="34">
        <f t="shared" si="3"/>
        <v>0</v>
      </c>
      <c r="AA134" s="34">
        <f t="shared" si="3"/>
        <v>0</v>
      </c>
      <c r="AB134" s="34">
        <f t="shared" si="3"/>
        <v>0</v>
      </c>
      <c r="AC134" s="34">
        <f t="shared" si="3"/>
        <v>0</v>
      </c>
      <c r="AD134" s="34" t="e">
        <f t="shared" si="3"/>
        <v>#DIV/0!</v>
      </c>
      <c r="AE134" s="34" t="e">
        <f t="shared" si="3"/>
        <v>#DIV/0!</v>
      </c>
      <c r="AF134" s="34" t="e">
        <f t="shared" si="3"/>
        <v>#DIV/0!</v>
      </c>
      <c r="AG134" s="34">
        <f t="shared" si="3"/>
        <v>0</v>
      </c>
      <c r="AH134" s="34" t="e">
        <f t="shared" si="3"/>
        <v>#DIV/0!</v>
      </c>
      <c r="AI134" s="34">
        <f t="shared" si="3"/>
        <v>0</v>
      </c>
      <c r="AJ134" s="34" t="e">
        <f t="shared" si="3"/>
        <v>#DIV/0!</v>
      </c>
    </row>
    <row r="135" spans="1:36" x14ac:dyDescent="0.25">
      <c r="A135" s="1">
        <v>44335</v>
      </c>
      <c r="B135" s="3">
        <v>139</v>
      </c>
      <c r="C135" s="34">
        <f t="shared" si="1"/>
        <v>6.0067830093219338E-2</v>
      </c>
      <c r="D135" s="34">
        <f t="shared" si="3"/>
        <v>6.0067830093219421E-2</v>
      </c>
      <c r="E135" s="34" t="e">
        <f t="shared" si="3"/>
        <v>#DIV/0!</v>
      </c>
      <c r="F135" s="34" t="e">
        <f t="shared" si="3"/>
        <v>#DIV/0!</v>
      </c>
      <c r="G135" s="34" t="e">
        <f t="shared" si="3"/>
        <v>#DIV/0!</v>
      </c>
      <c r="H135" s="34">
        <f t="shared" si="3"/>
        <v>6.0067830093219463E-2</v>
      </c>
      <c r="I135" s="34">
        <f t="shared" si="3"/>
        <v>6.0067830093219456E-2</v>
      </c>
      <c r="J135" s="34" t="e">
        <f t="shared" si="3"/>
        <v>#DIV/0!</v>
      </c>
      <c r="K135" s="34" t="e">
        <f t="shared" si="3"/>
        <v>#DIV/0!</v>
      </c>
      <c r="L135" s="34" t="e">
        <f t="shared" si="3"/>
        <v>#DIV/0!</v>
      </c>
      <c r="M135" s="34" t="e">
        <f t="shared" si="3"/>
        <v>#DIV/0!</v>
      </c>
      <c r="N135" s="34" t="e">
        <f t="shared" si="3"/>
        <v>#DIV/0!</v>
      </c>
      <c r="O135" s="34" t="e">
        <f t="shared" si="3"/>
        <v>#DIV/0!</v>
      </c>
      <c r="P135" s="34" t="e">
        <f t="shared" si="3"/>
        <v>#DIV/0!</v>
      </c>
      <c r="Q135" s="34" t="e">
        <f t="shared" si="3"/>
        <v>#DIV/0!</v>
      </c>
      <c r="R135" s="34" t="e">
        <f t="shared" si="3"/>
        <v>#DIV/0!</v>
      </c>
      <c r="S135" s="34" t="e">
        <f t="shared" si="3"/>
        <v>#DIV/0!</v>
      </c>
      <c r="T135" s="34" t="e">
        <f t="shared" si="3"/>
        <v>#DIV/0!</v>
      </c>
      <c r="U135" s="34" t="e">
        <f t="shared" si="3"/>
        <v>#DIV/0!</v>
      </c>
      <c r="V135" s="34" t="e">
        <f t="shared" si="3"/>
        <v>#DIV/0!</v>
      </c>
      <c r="W135" s="34" t="e">
        <f t="shared" si="3"/>
        <v>#DIV/0!</v>
      </c>
      <c r="X135" s="34">
        <f t="shared" si="3"/>
        <v>0</v>
      </c>
      <c r="Y135" s="34" t="e">
        <f t="shared" si="3"/>
        <v>#DIV/0!</v>
      </c>
      <c r="Z135" s="34">
        <f t="shared" si="3"/>
        <v>0</v>
      </c>
      <c r="AA135" s="34">
        <f t="shared" si="3"/>
        <v>0</v>
      </c>
      <c r="AB135" s="34">
        <f t="shared" si="3"/>
        <v>6.0067830093219803E-2</v>
      </c>
      <c r="AC135" s="34">
        <f t="shared" si="3"/>
        <v>0</v>
      </c>
      <c r="AD135" s="34" t="e">
        <f t="shared" si="3"/>
        <v>#DIV/0!</v>
      </c>
      <c r="AE135" s="34">
        <f t="shared" si="3"/>
        <v>1</v>
      </c>
      <c r="AF135" s="34" t="e">
        <f t="shared" si="3"/>
        <v>#DIV/0!</v>
      </c>
      <c r="AG135" s="34">
        <f t="shared" si="3"/>
        <v>6.0067830093219858E-2</v>
      </c>
      <c r="AH135" s="34" t="e">
        <f t="shared" si="3"/>
        <v>#DIV/0!</v>
      </c>
      <c r="AI135" s="34">
        <f t="shared" si="3"/>
        <v>0</v>
      </c>
      <c r="AJ135" s="34" t="e">
        <f t="shared" si="3"/>
        <v>#DIV/0!</v>
      </c>
    </row>
    <row r="136" spans="1:36" x14ac:dyDescent="0.25">
      <c r="A136" s="1">
        <v>44336</v>
      </c>
      <c r="B136" s="3">
        <v>140</v>
      </c>
      <c r="C136" s="34">
        <f t="shared" si="1"/>
        <v>0</v>
      </c>
      <c r="D136" s="34">
        <f t="shared" si="3"/>
        <v>0</v>
      </c>
      <c r="E136" s="34" t="e">
        <f t="shared" si="3"/>
        <v>#DIV/0!</v>
      </c>
      <c r="F136" s="34" t="e">
        <f t="shared" si="3"/>
        <v>#DIV/0!</v>
      </c>
      <c r="G136" s="34" t="e">
        <f t="shared" si="3"/>
        <v>#DIV/0!</v>
      </c>
      <c r="H136" s="34">
        <f t="shared" si="3"/>
        <v>0</v>
      </c>
      <c r="I136" s="34">
        <f t="shared" si="3"/>
        <v>0</v>
      </c>
      <c r="J136" s="34" t="e">
        <f t="shared" si="3"/>
        <v>#DIV/0!</v>
      </c>
      <c r="K136" s="34" t="e">
        <f t="shared" si="3"/>
        <v>#DIV/0!</v>
      </c>
      <c r="L136" s="34" t="e">
        <f t="shared" si="3"/>
        <v>#DIV/0!</v>
      </c>
      <c r="M136" s="34" t="e">
        <f t="shared" si="3"/>
        <v>#DIV/0!</v>
      </c>
      <c r="N136" s="34" t="e">
        <f t="shared" si="3"/>
        <v>#DIV/0!</v>
      </c>
      <c r="O136" s="34" t="e">
        <f t="shared" si="3"/>
        <v>#DIV/0!</v>
      </c>
      <c r="P136" s="34" t="e">
        <f t="shared" si="3"/>
        <v>#DIV/0!</v>
      </c>
      <c r="Q136" s="34" t="e">
        <f t="shared" si="3"/>
        <v>#DIV/0!</v>
      </c>
      <c r="R136" s="34" t="e">
        <f t="shared" si="3"/>
        <v>#DIV/0!</v>
      </c>
      <c r="S136" s="34" t="e">
        <f t="shared" si="3"/>
        <v>#DIV/0!</v>
      </c>
      <c r="T136" s="34" t="e">
        <f t="shared" si="3"/>
        <v>#DIV/0!</v>
      </c>
      <c r="U136" s="34" t="e">
        <f t="shared" si="3"/>
        <v>#DIV/0!</v>
      </c>
      <c r="V136" s="34" t="e">
        <f t="shared" si="3"/>
        <v>#DIV/0!</v>
      </c>
      <c r="W136" s="34" t="e">
        <f t="shared" si="3"/>
        <v>#DIV/0!</v>
      </c>
      <c r="X136" s="34">
        <f t="shared" si="3"/>
        <v>0</v>
      </c>
      <c r="Y136" s="34" t="e">
        <f t="shared" si="3"/>
        <v>#DIV/0!</v>
      </c>
      <c r="Z136" s="34">
        <f t="shared" si="3"/>
        <v>0</v>
      </c>
      <c r="AA136" s="34">
        <f t="shared" si="3"/>
        <v>0</v>
      </c>
      <c r="AB136" s="34">
        <f t="shared" si="3"/>
        <v>0</v>
      </c>
      <c r="AC136" s="34">
        <f t="shared" si="3"/>
        <v>0</v>
      </c>
      <c r="AD136" s="34" t="e">
        <f t="shared" si="3"/>
        <v>#DIV/0!</v>
      </c>
      <c r="AE136" s="34">
        <f t="shared" si="3"/>
        <v>0</v>
      </c>
      <c r="AF136" s="34" t="e">
        <f t="shared" si="3"/>
        <v>#DIV/0!</v>
      </c>
      <c r="AG136" s="34">
        <f t="shared" si="3"/>
        <v>0</v>
      </c>
      <c r="AH136" s="34" t="e">
        <f t="shared" si="3"/>
        <v>#DIV/0!</v>
      </c>
      <c r="AI136" s="34">
        <f t="shared" si="3"/>
        <v>0</v>
      </c>
      <c r="AJ136" s="34" t="e">
        <f t="shared" si="3"/>
        <v>#DIV/0!</v>
      </c>
    </row>
    <row r="137" spans="1:36" x14ac:dyDescent="0.25">
      <c r="A137" s="1">
        <v>44337</v>
      </c>
      <c r="B137" s="3">
        <v>141</v>
      </c>
      <c r="C137" s="34">
        <f t="shared" si="1"/>
        <v>0.18783799491791295</v>
      </c>
      <c r="D137" s="34">
        <f t="shared" si="3"/>
        <v>0.18783799491791292</v>
      </c>
      <c r="E137" s="34" t="e">
        <f t="shared" si="3"/>
        <v>#DIV/0!</v>
      </c>
      <c r="F137" s="34" t="e">
        <f t="shared" si="3"/>
        <v>#DIV/0!</v>
      </c>
      <c r="G137" s="34" t="e">
        <f t="shared" si="3"/>
        <v>#DIV/0!</v>
      </c>
      <c r="H137" s="34">
        <f t="shared" si="3"/>
        <v>0.18783799491791289</v>
      </c>
      <c r="I137" s="34">
        <f t="shared" si="3"/>
        <v>0</v>
      </c>
      <c r="J137" s="34" t="e">
        <f t="shared" si="3"/>
        <v>#DIV/0!</v>
      </c>
      <c r="K137" s="34" t="e">
        <f t="shared" si="3"/>
        <v>#DIV/0!</v>
      </c>
      <c r="L137" s="34" t="e">
        <f t="shared" si="3"/>
        <v>#DIV/0!</v>
      </c>
      <c r="M137" s="34" t="e">
        <f t="shared" si="3"/>
        <v>#DIV/0!</v>
      </c>
      <c r="N137" s="34" t="e">
        <f t="shared" si="3"/>
        <v>#DIV/0!</v>
      </c>
      <c r="O137" s="34" t="e">
        <f t="shared" si="3"/>
        <v>#DIV/0!</v>
      </c>
      <c r="P137" s="34" t="e">
        <f t="shared" si="3"/>
        <v>#DIV/0!</v>
      </c>
      <c r="Q137" s="34" t="e">
        <f t="shared" si="3"/>
        <v>#DIV/0!</v>
      </c>
      <c r="R137" s="34" t="e">
        <f t="shared" si="3"/>
        <v>#DIV/0!</v>
      </c>
      <c r="S137" s="34" t="e">
        <f t="shared" si="3"/>
        <v>#DIV/0!</v>
      </c>
      <c r="T137" s="34" t="e">
        <f t="shared" si="3"/>
        <v>#DIV/0!</v>
      </c>
      <c r="U137" s="34" t="e">
        <f t="shared" si="3"/>
        <v>#DIV/0!</v>
      </c>
      <c r="V137" s="34" t="e">
        <f t="shared" si="3"/>
        <v>#DIV/0!</v>
      </c>
      <c r="W137" s="34" t="e">
        <f t="shared" si="3"/>
        <v>#DIV/0!</v>
      </c>
      <c r="X137" s="34">
        <f t="shared" si="3"/>
        <v>0</v>
      </c>
      <c r="Y137" s="34" t="e">
        <f t="shared" si="3"/>
        <v>#DIV/0!</v>
      </c>
      <c r="Z137" s="34">
        <f t="shared" si="3"/>
        <v>0</v>
      </c>
      <c r="AA137" s="34">
        <f t="shared" si="3"/>
        <v>0</v>
      </c>
      <c r="AB137" s="34">
        <f t="shared" si="3"/>
        <v>0.18783799491791056</v>
      </c>
      <c r="AC137" s="34">
        <f t="shared" si="3"/>
        <v>0.36363636363636365</v>
      </c>
      <c r="AD137" s="34" t="e">
        <f t="shared" si="3"/>
        <v>#DIV/0!</v>
      </c>
      <c r="AE137" s="34">
        <f t="shared" si="3"/>
        <v>0</v>
      </c>
      <c r="AF137" s="34" t="e">
        <f t="shared" si="3"/>
        <v>#DIV/0!</v>
      </c>
      <c r="AG137" s="34">
        <f t="shared" si="3"/>
        <v>0.18783799491791039</v>
      </c>
      <c r="AH137" s="34" t="e">
        <f t="shared" si="3"/>
        <v>#DIV/0!</v>
      </c>
      <c r="AI137" s="34">
        <f t="shared" si="3"/>
        <v>0</v>
      </c>
      <c r="AJ137" s="34" t="e">
        <f t="shared" si="3"/>
        <v>#DIV/0!</v>
      </c>
    </row>
    <row r="138" spans="1:36" x14ac:dyDescent="0.25">
      <c r="A138" s="1">
        <v>44338</v>
      </c>
      <c r="B138" s="3">
        <v>142</v>
      </c>
      <c r="C138" s="34">
        <f t="shared" si="1"/>
        <v>8.585553197002628E-2</v>
      </c>
      <c r="D138" s="34">
        <f t="shared" si="3"/>
        <v>8.5855531970026211E-2</v>
      </c>
      <c r="E138" s="34" t="e">
        <f t="shared" si="3"/>
        <v>#DIV/0!</v>
      </c>
      <c r="F138" s="34" t="e">
        <f t="shared" si="3"/>
        <v>#DIV/0!</v>
      </c>
      <c r="G138" s="34" t="e">
        <f t="shared" si="3"/>
        <v>#DIV/0!</v>
      </c>
      <c r="H138" s="34">
        <f t="shared" si="3"/>
        <v>8.5855531970026128E-2</v>
      </c>
      <c r="I138" s="34">
        <f t="shared" si="3"/>
        <v>0</v>
      </c>
      <c r="J138" s="34" t="e">
        <f t="shared" si="3"/>
        <v>#DIV/0!</v>
      </c>
      <c r="K138" s="34" t="e">
        <f t="shared" si="3"/>
        <v>#DIV/0!</v>
      </c>
      <c r="L138" s="34" t="e">
        <f t="shared" si="3"/>
        <v>#DIV/0!</v>
      </c>
      <c r="M138" s="34" t="e">
        <f t="shared" si="3"/>
        <v>#DIV/0!</v>
      </c>
      <c r="N138" s="34" t="e">
        <f t="shared" si="3"/>
        <v>#DIV/0!</v>
      </c>
      <c r="O138" s="34" t="e">
        <f t="shared" si="3"/>
        <v>#DIV/0!</v>
      </c>
      <c r="P138" s="34" t="e">
        <f t="shared" si="3"/>
        <v>#DIV/0!</v>
      </c>
      <c r="Q138" s="34" t="e">
        <f t="shared" si="3"/>
        <v>#DIV/0!</v>
      </c>
      <c r="R138" s="34" t="e">
        <f t="shared" si="3"/>
        <v>#DIV/0!</v>
      </c>
      <c r="S138" s="34" t="e">
        <f t="shared" si="3"/>
        <v>#DIV/0!</v>
      </c>
      <c r="T138" s="34" t="e">
        <f t="shared" si="3"/>
        <v>#DIV/0!</v>
      </c>
      <c r="U138" s="34" t="e">
        <f t="shared" si="3"/>
        <v>#DIV/0!</v>
      </c>
      <c r="V138" s="34" t="e">
        <f t="shared" si="3"/>
        <v>#DIV/0!</v>
      </c>
      <c r="W138" s="34" t="e">
        <f t="shared" si="3"/>
        <v>#DIV/0!</v>
      </c>
      <c r="X138" s="34">
        <f t="shared" si="3"/>
        <v>0</v>
      </c>
      <c r="Y138" s="34" t="e">
        <f t="shared" si="3"/>
        <v>#DIV/0!</v>
      </c>
      <c r="Z138" s="34">
        <f t="shared" si="3"/>
        <v>0</v>
      </c>
      <c r="AA138" s="34">
        <f t="shared" si="3"/>
        <v>0</v>
      </c>
      <c r="AB138" s="34">
        <f t="shared" si="3"/>
        <v>8.5855531970025156E-2</v>
      </c>
      <c r="AC138" s="34">
        <f t="shared" si="3"/>
        <v>0</v>
      </c>
      <c r="AD138" s="34">
        <f t="shared" si="3"/>
        <v>1</v>
      </c>
      <c r="AE138" s="34">
        <f t="shared" si="3"/>
        <v>0</v>
      </c>
      <c r="AF138" s="34" t="e">
        <f t="shared" si="3"/>
        <v>#DIV/0!</v>
      </c>
      <c r="AG138" s="34">
        <f t="shared" si="3"/>
        <v>8.5855531970025156E-2</v>
      </c>
      <c r="AH138" s="34" t="e">
        <f t="shared" si="3"/>
        <v>#DIV/0!</v>
      </c>
      <c r="AI138" s="34">
        <f t="shared" si="3"/>
        <v>0</v>
      </c>
      <c r="AJ138" s="34" t="e">
        <f t="shared" si="3"/>
        <v>#DIV/0!</v>
      </c>
    </row>
    <row r="139" spans="1:36" x14ac:dyDescent="0.25">
      <c r="A139" s="1">
        <v>44339</v>
      </c>
      <c r="B139" s="3">
        <v>143</v>
      </c>
      <c r="C139" s="34">
        <f t="shared" si="1"/>
        <v>0</v>
      </c>
      <c r="D139" s="34">
        <f t="shared" si="3"/>
        <v>0</v>
      </c>
      <c r="E139" s="34" t="e">
        <f t="shared" si="3"/>
        <v>#DIV/0!</v>
      </c>
      <c r="F139" s="34" t="e">
        <f t="shared" si="3"/>
        <v>#DIV/0!</v>
      </c>
      <c r="G139" s="34" t="e">
        <f t="shared" si="3"/>
        <v>#DIV/0!</v>
      </c>
      <c r="H139" s="34">
        <f t="shared" si="3"/>
        <v>0</v>
      </c>
      <c r="I139" s="34">
        <f t="shared" si="3"/>
        <v>0</v>
      </c>
      <c r="J139" s="34" t="e">
        <f t="shared" si="3"/>
        <v>#DIV/0!</v>
      </c>
      <c r="K139" s="34" t="e">
        <f t="shared" si="3"/>
        <v>#DIV/0!</v>
      </c>
      <c r="L139" s="34" t="e">
        <f t="shared" si="3"/>
        <v>#DIV/0!</v>
      </c>
      <c r="M139" s="34" t="e">
        <f t="shared" si="3"/>
        <v>#DIV/0!</v>
      </c>
      <c r="N139" s="34" t="e">
        <f t="shared" si="3"/>
        <v>#DIV/0!</v>
      </c>
      <c r="O139" s="34" t="e">
        <f t="shared" si="3"/>
        <v>#DIV/0!</v>
      </c>
      <c r="P139" s="34" t="e">
        <f t="shared" si="3"/>
        <v>#DIV/0!</v>
      </c>
      <c r="Q139" s="34" t="e">
        <f t="shared" si="3"/>
        <v>#DIV/0!</v>
      </c>
      <c r="R139" s="34" t="e">
        <f t="shared" si="3"/>
        <v>#DIV/0!</v>
      </c>
      <c r="S139" s="34" t="e">
        <f t="shared" si="3"/>
        <v>#DIV/0!</v>
      </c>
      <c r="T139" s="34" t="e">
        <f t="shared" si="3"/>
        <v>#DIV/0!</v>
      </c>
      <c r="U139" s="34" t="e">
        <f t="shared" si="3"/>
        <v>#DIV/0!</v>
      </c>
      <c r="V139" s="34" t="e">
        <f t="shared" si="3"/>
        <v>#DIV/0!</v>
      </c>
      <c r="W139" s="34" t="e">
        <f t="shared" si="3"/>
        <v>#DIV/0!</v>
      </c>
      <c r="X139" s="34">
        <f t="shared" si="3"/>
        <v>0</v>
      </c>
      <c r="Y139" s="34" t="e">
        <f t="shared" si="3"/>
        <v>#DIV/0!</v>
      </c>
      <c r="Z139" s="34">
        <f t="shared" si="3"/>
        <v>0</v>
      </c>
      <c r="AA139" s="34">
        <f t="shared" si="3"/>
        <v>0</v>
      </c>
      <c r="AB139" s="34">
        <f t="shared" si="3"/>
        <v>0</v>
      </c>
      <c r="AC139" s="34">
        <f t="shared" si="3"/>
        <v>0</v>
      </c>
      <c r="AD139" s="34">
        <f t="shared" si="3"/>
        <v>0</v>
      </c>
      <c r="AE139" s="34">
        <f t="shared" si="3"/>
        <v>0</v>
      </c>
      <c r="AF139" s="34" t="e">
        <f t="shared" si="3"/>
        <v>#DIV/0!</v>
      </c>
      <c r="AG139" s="34">
        <f t="shared" si="3"/>
        <v>0</v>
      </c>
      <c r="AH139" s="34" t="e">
        <f t="shared" si="3"/>
        <v>#DIV/0!</v>
      </c>
      <c r="AI139" s="34">
        <f t="shared" si="3"/>
        <v>0</v>
      </c>
      <c r="AJ139" s="34" t="e">
        <f t="shared" si="3"/>
        <v>#DIV/0!</v>
      </c>
    </row>
    <row r="140" spans="1:36" x14ac:dyDescent="0.25">
      <c r="A140" s="1">
        <v>44340</v>
      </c>
      <c r="B140" s="3">
        <v>144</v>
      </c>
      <c r="C140" s="34">
        <f t="shared" si="1"/>
        <v>3.8411289531525429E-2</v>
      </c>
      <c r="D140" s="34">
        <f t="shared" si="3"/>
        <v>3.8411289531525415E-2</v>
      </c>
      <c r="E140" s="34" t="e">
        <f t="shared" si="3"/>
        <v>#DIV/0!</v>
      </c>
      <c r="F140" s="34" t="e">
        <f t="shared" si="3"/>
        <v>#DIV/0!</v>
      </c>
      <c r="G140" s="34" t="e">
        <f t="shared" si="3"/>
        <v>#DIV/0!</v>
      </c>
      <c r="H140" s="34">
        <f t="shared" si="3"/>
        <v>3.8411289531525381E-2</v>
      </c>
      <c r="I140" s="34">
        <f t="shared" si="3"/>
        <v>0</v>
      </c>
      <c r="J140" s="34" t="e">
        <f t="shared" si="3"/>
        <v>#DIV/0!</v>
      </c>
      <c r="K140" s="34" t="e">
        <f t="shared" si="3"/>
        <v>#DIV/0!</v>
      </c>
      <c r="L140" s="34" t="e">
        <f t="shared" si="3"/>
        <v>#DIV/0!</v>
      </c>
      <c r="M140" s="34" t="e">
        <f t="shared" si="3"/>
        <v>#DIV/0!</v>
      </c>
      <c r="N140" s="34" t="e">
        <f t="shared" si="3"/>
        <v>#DIV/0!</v>
      </c>
      <c r="O140" s="34" t="e">
        <f t="shared" si="3"/>
        <v>#DIV/0!</v>
      </c>
      <c r="P140" s="34" t="e">
        <f t="shared" si="3"/>
        <v>#DIV/0!</v>
      </c>
      <c r="Q140" s="34" t="e">
        <f t="shared" si="3"/>
        <v>#DIV/0!</v>
      </c>
      <c r="R140" s="34" t="e">
        <f t="shared" si="3"/>
        <v>#DIV/0!</v>
      </c>
      <c r="S140" s="34" t="e">
        <f t="shared" si="3"/>
        <v>#DIV/0!</v>
      </c>
      <c r="T140" s="34" t="e">
        <f t="shared" si="3"/>
        <v>#DIV/0!</v>
      </c>
      <c r="U140" s="34" t="e">
        <f t="shared" si="3"/>
        <v>#DIV/0!</v>
      </c>
      <c r="V140" s="34" t="e">
        <f t="shared" si="3"/>
        <v>#DIV/0!</v>
      </c>
      <c r="W140" s="34" t="e">
        <f t="shared" si="3"/>
        <v>#DIV/0!</v>
      </c>
      <c r="X140" s="34">
        <f t="shared" si="3"/>
        <v>0</v>
      </c>
      <c r="Y140" s="34" t="e">
        <f t="shared" si="3"/>
        <v>#DIV/0!</v>
      </c>
      <c r="Z140" s="34">
        <f t="shared" si="3"/>
        <v>0</v>
      </c>
      <c r="AA140" s="34">
        <f t="shared" si="3"/>
        <v>0</v>
      </c>
      <c r="AB140" s="34">
        <f t="shared" si="3"/>
        <v>0</v>
      </c>
      <c r="AC140" s="34">
        <f t="shared" si="3"/>
        <v>0</v>
      </c>
      <c r="AD140" s="34">
        <f t="shared" si="3"/>
        <v>0.33333333333333331</v>
      </c>
      <c r="AE140" s="34">
        <f t="shared" si="3"/>
        <v>0</v>
      </c>
      <c r="AF140" s="34" t="e">
        <f t="shared" si="3"/>
        <v>#DIV/0!</v>
      </c>
      <c r="AG140" s="34">
        <f t="shared" si="3"/>
        <v>0</v>
      </c>
      <c r="AH140" s="34" t="e">
        <f t="shared" si="3"/>
        <v>#DIV/0!</v>
      </c>
      <c r="AI140" s="34">
        <f t="shared" si="3"/>
        <v>0</v>
      </c>
      <c r="AJ140" s="34" t="e">
        <f t="shared" si="3"/>
        <v>#DIV/0!</v>
      </c>
    </row>
    <row r="141" spans="1:36" x14ac:dyDescent="0.25">
      <c r="A141" s="1">
        <v>44341</v>
      </c>
      <c r="B141" s="3">
        <v>145</v>
      </c>
      <c r="C141" s="34">
        <f t="shared" si="1"/>
        <v>0.8622786855144946</v>
      </c>
      <c r="D141" s="34">
        <f t="shared" si="3"/>
        <v>0.86227868551449505</v>
      </c>
      <c r="E141" s="34" t="e">
        <f t="shared" si="3"/>
        <v>#DIV/0!</v>
      </c>
      <c r="F141" s="34" t="e">
        <f t="shared" si="3"/>
        <v>#DIV/0!</v>
      </c>
      <c r="G141" s="34" t="e">
        <f t="shared" si="3"/>
        <v>#DIV/0!</v>
      </c>
      <c r="H141" s="34">
        <f t="shared" si="3"/>
        <v>0.86227868551449516</v>
      </c>
      <c r="I141" s="34">
        <f t="shared" si="3"/>
        <v>0</v>
      </c>
      <c r="J141" s="34" t="e">
        <f t="shared" si="3"/>
        <v>#DIV/0!</v>
      </c>
      <c r="K141" s="34" t="e">
        <f t="shared" si="3"/>
        <v>#DIV/0!</v>
      </c>
      <c r="L141" s="34" t="e">
        <f t="shared" si="3"/>
        <v>#DIV/0!</v>
      </c>
      <c r="M141" s="34">
        <f t="shared" si="3"/>
        <v>1</v>
      </c>
      <c r="N141" s="34" t="e">
        <f t="shared" si="3"/>
        <v>#DIV/0!</v>
      </c>
      <c r="O141" s="34" t="e">
        <f t="shared" si="3"/>
        <v>#DIV/0!</v>
      </c>
      <c r="P141" s="34">
        <f t="shared" si="3"/>
        <v>1</v>
      </c>
      <c r="Q141" s="34" t="e">
        <f t="shared" si="3"/>
        <v>#DIV/0!</v>
      </c>
      <c r="R141" s="34" t="e">
        <f t="shared" si="3"/>
        <v>#DIV/0!</v>
      </c>
      <c r="S141" s="34" t="e">
        <f t="shared" si="3"/>
        <v>#DIV/0!</v>
      </c>
      <c r="T141" s="34">
        <f t="shared" si="3"/>
        <v>1</v>
      </c>
      <c r="U141" s="34" t="e">
        <f t="shared" si="3"/>
        <v>#DIV/0!</v>
      </c>
      <c r="V141" s="34" t="e">
        <f t="shared" si="3"/>
        <v>#DIV/0!</v>
      </c>
      <c r="W141" s="34" t="e">
        <f t="shared" si="3"/>
        <v>#DIV/0!</v>
      </c>
      <c r="X141" s="34">
        <f t="shared" si="3"/>
        <v>0</v>
      </c>
      <c r="Y141" s="34" t="e">
        <f t="shared" ref="D141:AJ149" si="4">(Y26-Y25)/Y26</f>
        <v>#DIV/0!</v>
      </c>
      <c r="Z141" s="34">
        <f t="shared" si="4"/>
        <v>0</v>
      </c>
      <c r="AA141" s="34">
        <f t="shared" si="4"/>
        <v>0</v>
      </c>
      <c r="AB141" s="34">
        <f t="shared" si="4"/>
        <v>0</v>
      </c>
      <c r="AC141" s="34">
        <f t="shared" si="4"/>
        <v>0</v>
      </c>
      <c r="AD141" s="34">
        <f t="shared" si="4"/>
        <v>0</v>
      </c>
      <c r="AE141" s="34">
        <f t="shared" si="4"/>
        <v>0</v>
      </c>
      <c r="AF141" s="34">
        <f t="shared" si="4"/>
        <v>1</v>
      </c>
      <c r="AG141" s="34">
        <f t="shared" si="4"/>
        <v>0</v>
      </c>
      <c r="AH141" s="34" t="e">
        <f t="shared" si="4"/>
        <v>#DIV/0!</v>
      </c>
      <c r="AI141" s="34">
        <f t="shared" si="4"/>
        <v>0</v>
      </c>
      <c r="AJ141" s="34" t="e">
        <f t="shared" si="4"/>
        <v>#DIV/0!</v>
      </c>
    </row>
    <row r="142" spans="1:36" x14ac:dyDescent="0.25">
      <c r="A142" s="1">
        <v>44342</v>
      </c>
      <c r="B142" s="3">
        <v>146</v>
      </c>
      <c r="C142" s="34">
        <f t="shared" si="1"/>
        <v>0.45864352886005533</v>
      </c>
      <c r="D142" s="34">
        <f t="shared" si="4"/>
        <v>0</v>
      </c>
      <c r="E142" s="34" t="e">
        <f t="shared" si="4"/>
        <v>#DIV/0!</v>
      </c>
      <c r="F142" s="34" t="e">
        <f t="shared" si="4"/>
        <v>#DIV/0!</v>
      </c>
      <c r="G142" s="34" t="e">
        <f t="shared" si="4"/>
        <v>#DIV/0!</v>
      </c>
      <c r="H142" s="34">
        <f t="shared" si="4"/>
        <v>0.45864352886005372</v>
      </c>
      <c r="I142" s="34">
        <f t="shared" si="4"/>
        <v>0</v>
      </c>
      <c r="J142" s="34" t="e">
        <f t="shared" si="4"/>
        <v>#DIV/0!</v>
      </c>
      <c r="K142" s="34" t="e">
        <f t="shared" si="4"/>
        <v>#DIV/0!</v>
      </c>
      <c r="L142" s="34" t="e">
        <f t="shared" si="4"/>
        <v>#DIV/0!</v>
      </c>
      <c r="M142" s="34">
        <f t="shared" si="4"/>
        <v>0.72727272727272729</v>
      </c>
      <c r="N142" s="34" t="e">
        <f t="shared" si="4"/>
        <v>#DIV/0!</v>
      </c>
      <c r="O142" s="34" t="e">
        <f t="shared" si="4"/>
        <v>#DIV/0!</v>
      </c>
      <c r="P142" s="34">
        <f t="shared" si="4"/>
        <v>0.4</v>
      </c>
      <c r="Q142" s="34" t="e">
        <f t="shared" si="4"/>
        <v>#DIV/0!</v>
      </c>
      <c r="R142" s="34" t="e">
        <f t="shared" si="4"/>
        <v>#DIV/0!</v>
      </c>
      <c r="S142" s="34" t="e">
        <f t="shared" si="4"/>
        <v>#DIV/0!</v>
      </c>
      <c r="T142" s="34">
        <f t="shared" si="4"/>
        <v>0.27014218009478674</v>
      </c>
      <c r="U142" s="34" t="e">
        <f t="shared" si="4"/>
        <v>#DIV/0!</v>
      </c>
      <c r="V142" s="34" t="e">
        <f t="shared" si="4"/>
        <v>#DIV/0!</v>
      </c>
      <c r="W142" s="34" t="e">
        <f t="shared" si="4"/>
        <v>#DIV/0!</v>
      </c>
      <c r="X142" s="34">
        <f t="shared" si="4"/>
        <v>0</v>
      </c>
      <c r="Y142" s="34" t="e">
        <f t="shared" si="4"/>
        <v>#DIV/0!</v>
      </c>
      <c r="Z142" s="34">
        <f t="shared" si="4"/>
        <v>0</v>
      </c>
      <c r="AA142" s="34">
        <f t="shared" si="4"/>
        <v>0</v>
      </c>
      <c r="AB142" s="34">
        <f t="shared" si="4"/>
        <v>0.77780690191605617</v>
      </c>
      <c r="AC142" s="34">
        <f t="shared" si="4"/>
        <v>0</v>
      </c>
      <c r="AD142" s="34">
        <f t="shared" si="4"/>
        <v>0.5</v>
      </c>
      <c r="AE142" s="34">
        <f t="shared" si="4"/>
        <v>0</v>
      </c>
      <c r="AF142" s="34">
        <f t="shared" si="4"/>
        <v>0.96808510638297873</v>
      </c>
      <c r="AG142" s="34">
        <f t="shared" si="4"/>
        <v>0</v>
      </c>
      <c r="AH142" s="34" t="e">
        <f t="shared" si="4"/>
        <v>#DIV/0!</v>
      </c>
      <c r="AI142" s="34">
        <f t="shared" si="4"/>
        <v>0</v>
      </c>
      <c r="AJ142" s="34" t="e">
        <f t="shared" si="4"/>
        <v>#DIV/0!</v>
      </c>
    </row>
    <row r="143" spans="1:36" x14ac:dyDescent="0.25">
      <c r="A143" s="1">
        <v>44343</v>
      </c>
      <c r="B143" s="3">
        <v>147</v>
      </c>
      <c r="C143" s="34">
        <f t="shared" si="1"/>
        <v>0.74794374863510205</v>
      </c>
      <c r="D143" s="34">
        <f t="shared" si="4"/>
        <v>0</v>
      </c>
      <c r="E143" s="34" t="e">
        <f t="shared" si="4"/>
        <v>#DIV/0!</v>
      </c>
      <c r="F143" s="34" t="e">
        <f t="shared" si="4"/>
        <v>#DIV/0!</v>
      </c>
      <c r="G143" s="34" t="e">
        <f t="shared" si="4"/>
        <v>#DIV/0!</v>
      </c>
      <c r="H143" s="34">
        <f t="shared" si="4"/>
        <v>0.74794374863510493</v>
      </c>
      <c r="I143" s="34">
        <f t="shared" si="4"/>
        <v>0</v>
      </c>
      <c r="J143" s="34" t="e">
        <f t="shared" si="4"/>
        <v>#DIV/0!</v>
      </c>
      <c r="K143" s="34" t="e">
        <f t="shared" si="4"/>
        <v>#DIV/0!</v>
      </c>
      <c r="L143" s="34" t="e">
        <f t="shared" si="4"/>
        <v>#DIV/0!</v>
      </c>
      <c r="M143" s="34">
        <f t="shared" si="4"/>
        <v>0</v>
      </c>
      <c r="N143" s="34" t="e">
        <f t="shared" si="4"/>
        <v>#DIV/0!</v>
      </c>
      <c r="O143" s="34" t="e">
        <f t="shared" si="4"/>
        <v>#DIV/0!</v>
      </c>
      <c r="P143" s="34">
        <f t="shared" si="4"/>
        <v>0.6875</v>
      </c>
      <c r="Q143" s="34">
        <f t="shared" si="4"/>
        <v>1</v>
      </c>
      <c r="R143" s="34">
        <f t="shared" si="4"/>
        <v>1</v>
      </c>
      <c r="S143" s="34" t="e">
        <f t="shared" si="4"/>
        <v>#DIV/0!</v>
      </c>
      <c r="T143" s="34">
        <f t="shared" si="4"/>
        <v>0.82970137207425343</v>
      </c>
      <c r="U143" s="34" t="e">
        <f t="shared" si="4"/>
        <v>#DIV/0!</v>
      </c>
      <c r="V143" s="34" t="e">
        <f t="shared" si="4"/>
        <v>#DIV/0!</v>
      </c>
      <c r="W143" s="34" t="e">
        <f t="shared" si="4"/>
        <v>#DIV/0!</v>
      </c>
      <c r="X143" s="34">
        <f t="shared" si="4"/>
        <v>0</v>
      </c>
      <c r="Y143" s="34" t="e">
        <f t="shared" si="4"/>
        <v>#DIV/0!</v>
      </c>
      <c r="Z143" s="34">
        <f t="shared" si="4"/>
        <v>0.5</v>
      </c>
      <c r="AA143" s="34">
        <f t="shared" si="4"/>
        <v>0</v>
      </c>
      <c r="AB143" s="34">
        <f t="shared" si="4"/>
        <v>0</v>
      </c>
      <c r="AC143" s="34">
        <f t="shared" si="4"/>
        <v>0</v>
      </c>
      <c r="AD143" s="34">
        <f t="shared" si="4"/>
        <v>0.5714285714285714</v>
      </c>
      <c r="AE143" s="34">
        <f t="shared" si="4"/>
        <v>0</v>
      </c>
      <c r="AF143" s="34">
        <f t="shared" si="4"/>
        <v>0.16814159292035399</v>
      </c>
      <c r="AG143" s="34">
        <f t="shared" si="4"/>
        <v>0</v>
      </c>
      <c r="AH143" s="34" t="e">
        <f t="shared" si="4"/>
        <v>#DIV/0!</v>
      </c>
      <c r="AI143" s="34">
        <f t="shared" si="4"/>
        <v>0</v>
      </c>
      <c r="AJ143" s="34" t="e">
        <f t="shared" si="4"/>
        <v>#DIV/0!</v>
      </c>
    </row>
    <row r="144" spans="1:36" x14ac:dyDescent="0.25">
      <c r="A144" s="1">
        <v>44344</v>
      </c>
      <c r="B144" s="3">
        <v>148</v>
      </c>
      <c r="C144" s="34">
        <f t="shared" si="1"/>
        <v>0.18962300917450531</v>
      </c>
      <c r="D144" s="34">
        <f t="shared" si="4"/>
        <v>0</v>
      </c>
      <c r="E144" s="34" t="e">
        <f t="shared" si="4"/>
        <v>#DIV/0!</v>
      </c>
      <c r="F144" s="34" t="e">
        <f t="shared" si="4"/>
        <v>#DIV/0!</v>
      </c>
      <c r="G144" s="34">
        <f t="shared" si="4"/>
        <v>1</v>
      </c>
      <c r="H144" s="34">
        <f t="shared" si="4"/>
        <v>0.18962300917450667</v>
      </c>
      <c r="I144" s="34">
        <f t="shared" si="4"/>
        <v>0</v>
      </c>
      <c r="J144" s="34">
        <f t="shared" si="4"/>
        <v>1</v>
      </c>
      <c r="K144" s="34" t="e">
        <f t="shared" si="4"/>
        <v>#DIV/0!</v>
      </c>
      <c r="L144" s="34" t="e">
        <f t="shared" si="4"/>
        <v>#DIV/0!</v>
      </c>
      <c r="M144" s="34">
        <f t="shared" si="4"/>
        <v>0</v>
      </c>
      <c r="N144" s="34" t="e">
        <f t="shared" si="4"/>
        <v>#DIV/0!</v>
      </c>
      <c r="O144" s="34" t="e">
        <f t="shared" si="4"/>
        <v>#DIV/0!</v>
      </c>
      <c r="P144" s="34">
        <f t="shared" si="4"/>
        <v>0</v>
      </c>
      <c r="Q144" s="34">
        <f t="shared" si="4"/>
        <v>0.5</v>
      </c>
      <c r="R144" s="34">
        <f t="shared" si="4"/>
        <v>0.75</v>
      </c>
      <c r="S144" s="34" t="e">
        <f t="shared" si="4"/>
        <v>#DIV/0!</v>
      </c>
      <c r="T144" s="34">
        <f t="shared" si="4"/>
        <v>7.537313432835821E-2</v>
      </c>
      <c r="U144" s="34" t="e">
        <f t="shared" si="4"/>
        <v>#DIV/0!</v>
      </c>
      <c r="V144" s="34" t="e">
        <f t="shared" si="4"/>
        <v>#DIV/0!</v>
      </c>
      <c r="W144" s="34" t="e">
        <f t="shared" si="4"/>
        <v>#DIV/0!</v>
      </c>
      <c r="X144" s="34">
        <f t="shared" si="4"/>
        <v>0</v>
      </c>
      <c r="Y144" s="34" t="e">
        <f t="shared" si="4"/>
        <v>#DIV/0!</v>
      </c>
      <c r="Z144" s="34">
        <f t="shared" si="4"/>
        <v>0.53846153846153844</v>
      </c>
      <c r="AA144" s="34">
        <f t="shared" si="4"/>
        <v>0</v>
      </c>
      <c r="AB144" s="34">
        <f t="shared" si="4"/>
        <v>0</v>
      </c>
      <c r="AC144" s="34">
        <f t="shared" si="4"/>
        <v>8.3333333333333329E-2</v>
      </c>
      <c r="AD144" s="34">
        <f t="shared" si="4"/>
        <v>0.26315789473684209</v>
      </c>
      <c r="AE144" s="34">
        <f t="shared" si="4"/>
        <v>0</v>
      </c>
      <c r="AF144" s="34">
        <f t="shared" si="4"/>
        <v>0.64012738853503182</v>
      </c>
      <c r="AG144" s="34">
        <f t="shared" si="4"/>
        <v>0</v>
      </c>
      <c r="AH144" s="34" t="e">
        <f t="shared" si="4"/>
        <v>#DIV/0!</v>
      </c>
      <c r="AI144" s="34">
        <f t="shared" si="4"/>
        <v>0</v>
      </c>
      <c r="AJ144" s="34">
        <f t="shared" si="4"/>
        <v>1</v>
      </c>
    </row>
    <row r="145" spans="1:36" x14ac:dyDescent="0.25">
      <c r="A145" s="1">
        <v>44345</v>
      </c>
      <c r="B145" s="3">
        <v>149</v>
      </c>
      <c r="C145" s="34">
        <f t="shared" si="1"/>
        <v>0.29961222002490639</v>
      </c>
      <c r="D145" s="34">
        <f t="shared" si="4"/>
        <v>0</v>
      </c>
      <c r="E145" s="34" t="e">
        <f t="shared" si="4"/>
        <v>#DIV/0!</v>
      </c>
      <c r="F145" s="34" t="e">
        <f t="shared" si="4"/>
        <v>#DIV/0!</v>
      </c>
      <c r="G145" s="34">
        <f t="shared" si="4"/>
        <v>0.55555555555555558</v>
      </c>
      <c r="H145" s="34">
        <f t="shared" si="4"/>
        <v>0.29961222002491084</v>
      </c>
      <c r="I145" s="34">
        <f t="shared" si="4"/>
        <v>0</v>
      </c>
      <c r="J145" s="34">
        <f t="shared" si="4"/>
        <v>0</v>
      </c>
      <c r="K145" s="34" t="e">
        <f t="shared" si="4"/>
        <v>#DIV/0!</v>
      </c>
      <c r="L145" s="34" t="e">
        <f t="shared" si="4"/>
        <v>#DIV/0!</v>
      </c>
      <c r="M145" s="34">
        <f t="shared" si="4"/>
        <v>0</v>
      </c>
      <c r="N145" s="34" t="e">
        <f t="shared" si="4"/>
        <v>#DIV/0!</v>
      </c>
      <c r="O145" s="34">
        <f t="shared" si="4"/>
        <v>1</v>
      </c>
      <c r="P145" s="34">
        <f t="shared" si="4"/>
        <v>0.27272727272727271</v>
      </c>
      <c r="Q145" s="34">
        <f t="shared" si="4"/>
        <v>0</v>
      </c>
      <c r="R145" s="34">
        <f t="shared" si="4"/>
        <v>0</v>
      </c>
      <c r="S145" s="34">
        <f t="shared" si="4"/>
        <v>1</v>
      </c>
      <c r="T145" s="34">
        <f t="shared" si="4"/>
        <v>0.3517174649250121</v>
      </c>
      <c r="U145" s="34" t="e">
        <f t="shared" si="4"/>
        <v>#DIV/0!</v>
      </c>
      <c r="V145" s="34" t="e">
        <f t="shared" si="4"/>
        <v>#DIV/0!</v>
      </c>
      <c r="W145" s="34" t="e">
        <f t="shared" si="4"/>
        <v>#DIV/0!</v>
      </c>
      <c r="X145" s="34">
        <f t="shared" si="4"/>
        <v>0</v>
      </c>
      <c r="Y145" s="34">
        <f t="shared" si="4"/>
        <v>1</v>
      </c>
      <c r="Z145" s="34">
        <f t="shared" si="4"/>
        <v>0</v>
      </c>
      <c r="AA145" s="34">
        <f t="shared" si="4"/>
        <v>0</v>
      </c>
      <c r="AB145" s="34">
        <f t="shared" si="4"/>
        <v>0.63115625806031306</v>
      </c>
      <c r="AC145" s="34">
        <f t="shared" si="4"/>
        <v>0</v>
      </c>
      <c r="AD145" s="34">
        <f t="shared" si="4"/>
        <v>0.13636363636363635</v>
      </c>
      <c r="AE145" s="34">
        <f t="shared" si="4"/>
        <v>0</v>
      </c>
      <c r="AF145" s="34">
        <f t="shared" si="4"/>
        <v>3.1746031746031746E-3</v>
      </c>
      <c r="AG145" s="34">
        <f t="shared" si="4"/>
        <v>0</v>
      </c>
      <c r="AH145" s="34" t="e">
        <f t="shared" si="4"/>
        <v>#DIV/0!</v>
      </c>
      <c r="AI145" s="34">
        <f t="shared" si="4"/>
        <v>0</v>
      </c>
      <c r="AJ145" s="34">
        <f t="shared" si="4"/>
        <v>0</v>
      </c>
    </row>
    <row r="146" spans="1:36" x14ac:dyDescent="0.25">
      <c r="A146" s="1">
        <v>44346</v>
      </c>
      <c r="B146" s="3">
        <v>150</v>
      </c>
      <c r="C146" s="34">
        <f t="shared" si="1"/>
        <v>0.36352778669433855</v>
      </c>
      <c r="D146" s="34">
        <f t="shared" si="4"/>
        <v>0</v>
      </c>
      <c r="E146" s="34" t="e">
        <f t="shared" si="4"/>
        <v>#DIV/0!</v>
      </c>
      <c r="F146" s="34" t="e">
        <f t="shared" si="4"/>
        <v>#DIV/0!</v>
      </c>
      <c r="G146" s="34">
        <f t="shared" si="4"/>
        <v>0.60869565217391308</v>
      </c>
      <c r="H146" s="34">
        <f t="shared" si="4"/>
        <v>0.36352778669434793</v>
      </c>
      <c r="I146" s="34">
        <f t="shared" si="4"/>
        <v>0.91537968998590502</v>
      </c>
      <c r="J146" s="34">
        <f t="shared" si="4"/>
        <v>0.66666666666666663</v>
      </c>
      <c r="K146" s="34" t="e">
        <f t="shared" si="4"/>
        <v>#DIV/0!</v>
      </c>
      <c r="L146" s="34" t="e">
        <f t="shared" si="4"/>
        <v>#DIV/0!</v>
      </c>
      <c r="M146" s="34">
        <f t="shared" si="4"/>
        <v>0</v>
      </c>
      <c r="N146" s="34" t="e">
        <f t="shared" si="4"/>
        <v>#DIV/0!</v>
      </c>
      <c r="O146" s="34">
        <f t="shared" si="4"/>
        <v>0.5</v>
      </c>
      <c r="P146" s="34">
        <f t="shared" si="4"/>
        <v>0.37142857142857144</v>
      </c>
      <c r="Q146" s="34">
        <f t="shared" si="4"/>
        <v>0.55555555555555558</v>
      </c>
      <c r="R146" s="34">
        <f t="shared" si="4"/>
        <v>0.55555555555555558</v>
      </c>
      <c r="S146" s="34">
        <f t="shared" si="4"/>
        <v>0.5714285714285714</v>
      </c>
      <c r="T146" s="34">
        <f t="shared" si="4"/>
        <v>0.31397278460006639</v>
      </c>
      <c r="U146" s="34" t="e">
        <f t="shared" si="4"/>
        <v>#DIV/0!</v>
      </c>
      <c r="V146" s="34">
        <f t="shared" si="4"/>
        <v>1</v>
      </c>
      <c r="W146" s="34" t="e">
        <f t="shared" si="4"/>
        <v>#DIV/0!</v>
      </c>
      <c r="X146" s="34">
        <f t="shared" si="4"/>
        <v>0</v>
      </c>
      <c r="Y146" s="34">
        <f t="shared" si="4"/>
        <v>0</v>
      </c>
      <c r="Z146" s="34">
        <f t="shared" si="4"/>
        <v>0</v>
      </c>
      <c r="AA146" s="34">
        <f t="shared" si="4"/>
        <v>0.66349058539405359</v>
      </c>
      <c r="AB146" s="34">
        <f t="shared" si="4"/>
        <v>0.96060756170520123</v>
      </c>
      <c r="AC146" s="34">
        <f t="shared" si="4"/>
        <v>0</v>
      </c>
      <c r="AD146" s="34">
        <f t="shared" si="4"/>
        <v>0.12</v>
      </c>
      <c r="AE146" s="34">
        <f t="shared" si="4"/>
        <v>0</v>
      </c>
      <c r="AF146" s="34">
        <f t="shared" si="4"/>
        <v>2.1739130434782608E-2</v>
      </c>
      <c r="AG146" s="34">
        <f t="shared" si="4"/>
        <v>0.76293027104410727</v>
      </c>
      <c r="AH146" s="34" t="e">
        <f t="shared" si="4"/>
        <v>#DIV/0!</v>
      </c>
      <c r="AI146" s="34">
        <f t="shared" si="4"/>
        <v>0</v>
      </c>
      <c r="AJ146" s="34">
        <f t="shared" si="4"/>
        <v>0</v>
      </c>
    </row>
    <row r="147" spans="1:36" x14ac:dyDescent="0.25">
      <c r="A147" s="1">
        <v>44347</v>
      </c>
      <c r="B147" s="3">
        <v>151</v>
      </c>
      <c r="C147" s="34">
        <f t="shared" si="1"/>
        <v>0.19355086635238775</v>
      </c>
      <c r="D147" s="34">
        <f t="shared" si="4"/>
        <v>0.61442730731707407</v>
      </c>
      <c r="E147" s="34" t="e">
        <f t="shared" si="4"/>
        <v>#DIV/0!</v>
      </c>
      <c r="F147" s="34" t="e">
        <f t="shared" si="4"/>
        <v>#DIV/0!</v>
      </c>
      <c r="G147" s="34">
        <f t="shared" si="4"/>
        <v>0.08</v>
      </c>
      <c r="H147" s="34">
        <f t="shared" si="4"/>
        <v>0.19355086635239432</v>
      </c>
      <c r="I147" s="34">
        <f t="shared" si="4"/>
        <v>0.64673790111755858</v>
      </c>
      <c r="J147" s="34">
        <f t="shared" si="4"/>
        <v>0</v>
      </c>
      <c r="K147" s="34" t="e">
        <f t="shared" si="4"/>
        <v>#DIV/0!</v>
      </c>
      <c r="L147" s="34" t="e">
        <f t="shared" si="4"/>
        <v>#DIV/0!</v>
      </c>
      <c r="M147" s="34">
        <f t="shared" si="4"/>
        <v>0.47619047619047616</v>
      </c>
      <c r="N147" s="34" t="e">
        <f t="shared" si="4"/>
        <v>#DIV/0!</v>
      </c>
      <c r="O147" s="34">
        <f t="shared" si="4"/>
        <v>0</v>
      </c>
      <c r="P147" s="34">
        <f t="shared" si="4"/>
        <v>0</v>
      </c>
      <c r="Q147" s="34">
        <f t="shared" si="4"/>
        <v>0.6785714285714286</v>
      </c>
      <c r="R147" s="34">
        <f t="shared" si="4"/>
        <v>0.22857142857142856</v>
      </c>
      <c r="S147" s="34">
        <f t="shared" si="4"/>
        <v>0</v>
      </c>
      <c r="T147" s="34">
        <f t="shared" si="4"/>
        <v>0.19738945125199786</v>
      </c>
      <c r="U147" s="34" t="e">
        <f t="shared" si="4"/>
        <v>#DIV/0!</v>
      </c>
      <c r="V147" s="34">
        <f t="shared" si="4"/>
        <v>0</v>
      </c>
      <c r="W147" s="34" t="e">
        <f t="shared" si="4"/>
        <v>#DIV/0!</v>
      </c>
      <c r="X147" s="34">
        <f t="shared" si="4"/>
        <v>0.5</v>
      </c>
      <c r="Y147" s="34">
        <f t="shared" si="4"/>
        <v>0</v>
      </c>
      <c r="Z147" s="34">
        <f t="shared" si="4"/>
        <v>0.27777777777777779</v>
      </c>
      <c r="AA147" s="34">
        <f t="shared" si="4"/>
        <v>0.39885442768339063</v>
      </c>
      <c r="AB147" s="34">
        <f t="shared" si="4"/>
        <v>0.1332214454170117</v>
      </c>
      <c r="AC147" s="34">
        <f t="shared" si="4"/>
        <v>0</v>
      </c>
      <c r="AD147" s="34">
        <f t="shared" si="4"/>
        <v>3.8461538461538464E-2</v>
      </c>
      <c r="AE147" s="34">
        <f t="shared" si="4"/>
        <v>0</v>
      </c>
      <c r="AF147" s="34">
        <f t="shared" si="4"/>
        <v>0.17647058823529413</v>
      </c>
      <c r="AG147" s="34">
        <f t="shared" si="4"/>
        <v>0</v>
      </c>
      <c r="AH147" s="34" t="e">
        <f t="shared" si="4"/>
        <v>#DIV/0!</v>
      </c>
      <c r="AI147" s="34">
        <f t="shared" si="4"/>
        <v>0</v>
      </c>
      <c r="AJ147" s="34">
        <f t="shared" si="4"/>
        <v>0</v>
      </c>
    </row>
    <row r="148" spans="1:36" x14ac:dyDescent="0.25">
      <c r="A148" s="1">
        <v>44348</v>
      </c>
      <c r="B148" s="3">
        <v>152</v>
      </c>
      <c r="C148" s="34">
        <f t="shared" si="1"/>
        <v>0.48597671114677432</v>
      </c>
      <c r="D148" s="34">
        <f t="shared" si="4"/>
        <v>0.21831344008056575</v>
      </c>
      <c r="E148" s="34">
        <f t="shared" si="4"/>
        <v>1</v>
      </c>
      <c r="F148" s="34" t="e">
        <f t="shared" si="4"/>
        <v>#DIV/0!</v>
      </c>
      <c r="G148" s="34">
        <f t="shared" si="4"/>
        <v>7.407407407407407E-2</v>
      </c>
      <c r="H148" s="34">
        <f t="shared" si="4"/>
        <v>0.48597671114680308</v>
      </c>
      <c r="I148" s="34">
        <f t="shared" si="4"/>
        <v>0.29366563259673423</v>
      </c>
      <c r="J148" s="34">
        <f t="shared" si="4"/>
        <v>0</v>
      </c>
      <c r="K148" s="34" t="e">
        <f t="shared" si="4"/>
        <v>#DIV/0!</v>
      </c>
      <c r="L148" s="34">
        <f t="shared" si="4"/>
        <v>1</v>
      </c>
      <c r="M148" s="34">
        <f t="shared" si="4"/>
        <v>0.3</v>
      </c>
      <c r="N148" s="34" t="e">
        <f t="shared" si="4"/>
        <v>#DIV/0!</v>
      </c>
      <c r="O148" s="34">
        <f t="shared" si="4"/>
        <v>0</v>
      </c>
      <c r="P148" s="34">
        <f t="shared" si="4"/>
        <v>0.83091787439613529</v>
      </c>
      <c r="Q148" s="34">
        <f t="shared" si="4"/>
        <v>0.5</v>
      </c>
      <c r="R148" s="34">
        <f t="shared" si="4"/>
        <v>2.7777777777777776E-2</v>
      </c>
      <c r="S148" s="34">
        <f t="shared" si="4"/>
        <v>0.5</v>
      </c>
      <c r="T148" s="34">
        <f t="shared" si="4"/>
        <v>0.22213012847078326</v>
      </c>
      <c r="U148" s="34" t="e">
        <f t="shared" si="4"/>
        <v>#DIV/0!</v>
      </c>
      <c r="V148" s="34">
        <f t="shared" si="4"/>
        <v>0</v>
      </c>
      <c r="W148" s="34" t="e">
        <f t="shared" si="4"/>
        <v>#DIV/0!</v>
      </c>
      <c r="X148" s="34">
        <f t="shared" si="4"/>
        <v>0.99242997728993188</v>
      </c>
      <c r="Y148" s="34">
        <f t="shared" si="4"/>
        <v>0</v>
      </c>
      <c r="Z148" s="34">
        <f t="shared" si="4"/>
        <v>0.81818181818181823</v>
      </c>
      <c r="AA148" s="34">
        <f t="shared" si="4"/>
        <v>0.28512933139434948</v>
      </c>
      <c r="AB148" s="34">
        <f t="shared" si="4"/>
        <v>6.9288907723409773E-2</v>
      </c>
      <c r="AC148" s="34">
        <f t="shared" si="4"/>
        <v>0</v>
      </c>
      <c r="AD148" s="34">
        <f t="shared" si="4"/>
        <v>7.1428571428571425E-2</v>
      </c>
      <c r="AE148" s="34">
        <f t="shared" si="4"/>
        <v>0</v>
      </c>
      <c r="AF148" s="34">
        <f t="shared" si="4"/>
        <v>0.81469194312796211</v>
      </c>
      <c r="AG148" s="34">
        <f t="shared" si="4"/>
        <v>0</v>
      </c>
      <c r="AH148" s="34">
        <f t="shared" si="4"/>
        <v>1</v>
      </c>
      <c r="AI148" s="34">
        <f t="shared" si="4"/>
        <v>0</v>
      </c>
      <c r="AJ148" s="34">
        <f t="shared" si="4"/>
        <v>0</v>
      </c>
    </row>
    <row r="149" spans="1:36" x14ac:dyDescent="0.25">
      <c r="A149" s="1">
        <v>44349</v>
      </c>
      <c r="B149" s="3">
        <v>153</v>
      </c>
      <c r="C149" s="34">
        <f t="shared" si="1"/>
        <v>0.4179682178648399</v>
      </c>
      <c r="D149" s="34">
        <f t="shared" si="4"/>
        <v>0.20759198392428635</v>
      </c>
      <c r="E149" s="34">
        <f t="shared" si="4"/>
        <v>0.16666666666666666</v>
      </c>
      <c r="F149" s="34" t="e">
        <f t="shared" si="4"/>
        <v>#DIV/0!</v>
      </c>
      <c r="G149" s="34">
        <f t="shared" si="4"/>
        <v>0.12903225806451613</v>
      </c>
      <c r="H149" s="34">
        <f t="shared" si="4"/>
        <v>0.41796821786488364</v>
      </c>
      <c r="I149" s="34">
        <f t="shared" si="4"/>
        <v>0.35678981534316595</v>
      </c>
      <c r="J149" s="34">
        <f t="shared" si="4"/>
        <v>0</v>
      </c>
      <c r="K149" s="34" t="e">
        <f t="shared" si="4"/>
        <v>#DIV/0!</v>
      </c>
      <c r="L149" s="34">
        <f t="shared" si="4"/>
        <v>0.63585951940850283</v>
      </c>
      <c r="M149" s="34">
        <f t="shared" si="4"/>
        <v>0.43396226415094341</v>
      </c>
      <c r="N149" s="34">
        <f t="shared" si="4"/>
        <v>1</v>
      </c>
      <c r="O149" s="34">
        <f t="shared" si="4"/>
        <v>0</v>
      </c>
      <c r="P149" s="34">
        <f t="shared" ref="D149:AJ157" si="5">(P34-P33)/P34</f>
        <v>2.358490566037736E-2</v>
      </c>
      <c r="Q149" s="34">
        <f t="shared" si="5"/>
        <v>0.50442477876106195</v>
      </c>
      <c r="R149" s="34">
        <f t="shared" si="5"/>
        <v>0.8928571428571429</v>
      </c>
      <c r="S149" s="34">
        <f t="shared" si="5"/>
        <v>0.61111111111111116</v>
      </c>
      <c r="T149" s="34">
        <f t="shared" si="5"/>
        <v>0.12477330431628582</v>
      </c>
      <c r="U149" s="34" t="e">
        <f t="shared" si="5"/>
        <v>#DIV/0!</v>
      </c>
      <c r="V149" s="34">
        <f t="shared" si="5"/>
        <v>0.75</v>
      </c>
      <c r="W149" s="34" t="e">
        <f t="shared" si="5"/>
        <v>#DIV/0!</v>
      </c>
      <c r="X149" s="34">
        <f t="shared" si="5"/>
        <v>0.38472286911970188</v>
      </c>
      <c r="Y149" s="34">
        <f t="shared" si="5"/>
        <v>0.66666666666666663</v>
      </c>
      <c r="Z149" s="34">
        <f t="shared" si="5"/>
        <v>0.01</v>
      </c>
      <c r="AA149" s="34">
        <f t="shared" si="5"/>
        <v>0</v>
      </c>
      <c r="AB149" s="34">
        <f t="shared" si="5"/>
        <v>0.32578162081740802</v>
      </c>
      <c r="AC149" s="34">
        <f t="shared" si="5"/>
        <v>0</v>
      </c>
      <c r="AD149" s="34">
        <f t="shared" si="5"/>
        <v>0</v>
      </c>
      <c r="AE149" s="34">
        <f t="shared" si="5"/>
        <v>0</v>
      </c>
      <c r="AF149" s="34">
        <f t="shared" si="5"/>
        <v>0.67144191840548118</v>
      </c>
      <c r="AG149" s="34">
        <f t="shared" si="5"/>
        <v>0</v>
      </c>
      <c r="AH149" s="34">
        <f t="shared" si="5"/>
        <v>0.8571428571428571</v>
      </c>
      <c r="AI149" s="34">
        <f t="shared" si="5"/>
        <v>0.8766809242844279</v>
      </c>
      <c r="AJ149" s="34">
        <f t="shared" si="5"/>
        <v>0</v>
      </c>
    </row>
    <row r="150" spans="1:36" x14ac:dyDescent="0.25">
      <c r="A150" s="1">
        <v>44350</v>
      </c>
      <c r="B150" s="3">
        <v>154</v>
      </c>
      <c r="C150" s="34">
        <f t="shared" si="1"/>
        <v>0.25137528382420649</v>
      </c>
      <c r="D150" s="34">
        <f t="shared" si="5"/>
        <v>0.19497059353878637</v>
      </c>
      <c r="E150" s="34">
        <f t="shared" si="5"/>
        <v>0.5714285714285714</v>
      </c>
      <c r="F150" s="34" t="e">
        <f t="shared" si="5"/>
        <v>#DIV/0!</v>
      </c>
      <c r="G150" s="34">
        <f t="shared" si="5"/>
        <v>0.16216216216216217</v>
      </c>
      <c r="H150" s="34">
        <f t="shared" si="5"/>
        <v>0.25137528382424434</v>
      </c>
      <c r="I150" s="34">
        <f t="shared" si="5"/>
        <v>0.25138615911007495</v>
      </c>
      <c r="J150" s="34">
        <f t="shared" si="5"/>
        <v>0</v>
      </c>
      <c r="K150" s="34" t="e">
        <f t="shared" si="5"/>
        <v>#DIV/0!</v>
      </c>
      <c r="L150" s="34">
        <f t="shared" si="5"/>
        <v>0.26792963464140729</v>
      </c>
      <c r="M150" s="34">
        <f t="shared" si="5"/>
        <v>0</v>
      </c>
      <c r="N150" s="34">
        <f t="shared" si="5"/>
        <v>0.5</v>
      </c>
      <c r="O150" s="34">
        <f t="shared" si="5"/>
        <v>0</v>
      </c>
      <c r="P150" s="34">
        <f t="shared" si="5"/>
        <v>4.9327354260089683E-2</v>
      </c>
      <c r="Q150" s="34">
        <f t="shared" si="5"/>
        <v>0</v>
      </c>
      <c r="R150" s="34">
        <f t="shared" si="5"/>
        <v>0.35260115606936415</v>
      </c>
      <c r="S150" s="34">
        <f t="shared" si="5"/>
        <v>0</v>
      </c>
      <c r="T150" s="34">
        <f t="shared" si="5"/>
        <v>0.18672566371681415</v>
      </c>
      <c r="U150" s="34" t="e">
        <f t="shared" si="5"/>
        <v>#DIV/0!</v>
      </c>
      <c r="V150" s="34">
        <f t="shared" si="5"/>
        <v>0.5</v>
      </c>
      <c r="W150" s="34" t="e">
        <f t="shared" si="5"/>
        <v>#DIV/0!</v>
      </c>
      <c r="X150" s="34">
        <f t="shared" si="5"/>
        <v>0.14632206759443339</v>
      </c>
      <c r="Y150" s="34">
        <f t="shared" si="5"/>
        <v>0.5714285714285714</v>
      </c>
      <c r="Z150" s="34">
        <f t="shared" si="5"/>
        <v>9.0909090909090912E-2</v>
      </c>
      <c r="AA150" s="34">
        <f t="shared" si="5"/>
        <v>0</v>
      </c>
      <c r="AB150" s="34">
        <f t="shared" si="5"/>
        <v>1.3342578839357059E-2</v>
      </c>
      <c r="AC150" s="34">
        <f t="shared" si="5"/>
        <v>0</v>
      </c>
      <c r="AD150" s="34">
        <f t="shared" si="5"/>
        <v>0</v>
      </c>
      <c r="AE150" s="34">
        <f t="shared" si="5"/>
        <v>0</v>
      </c>
      <c r="AF150" s="34">
        <f t="shared" si="5"/>
        <v>0.34848331135233845</v>
      </c>
      <c r="AG150" s="34">
        <f t="shared" si="5"/>
        <v>0.60409532381654529</v>
      </c>
      <c r="AH150" s="34">
        <f t="shared" si="5"/>
        <v>0</v>
      </c>
      <c r="AI150" s="34">
        <f t="shared" si="5"/>
        <v>0</v>
      </c>
      <c r="AJ150" s="34">
        <f t="shared" si="5"/>
        <v>0</v>
      </c>
    </row>
    <row r="151" spans="1:36" x14ac:dyDescent="0.25">
      <c r="A151" s="1">
        <v>44351</v>
      </c>
      <c r="B151" s="3">
        <v>155</v>
      </c>
      <c r="C151" s="34">
        <f t="shared" si="1"/>
        <v>0.11165410121994729</v>
      </c>
      <c r="D151" s="34">
        <f t="shared" si="5"/>
        <v>0.47893519552104435</v>
      </c>
      <c r="E151" s="34">
        <f t="shared" si="5"/>
        <v>0.22222222222222221</v>
      </c>
      <c r="F151" s="34" t="e">
        <f t="shared" si="5"/>
        <v>#DIV/0!</v>
      </c>
      <c r="G151" s="34">
        <f t="shared" si="5"/>
        <v>0.15909090909090909</v>
      </c>
      <c r="H151" s="34">
        <f t="shared" si="5"/>
        <v>0.11165410121996716</v>
      </c>
      <c r="I151" s="34">
        <f t="shared" si="5"/>
        <v>0.52017722223485185</v>
      </c>
      <c r="J151" s="34">
        <f t="shared" si="5"/>
        <v>0.7857142857142857</v>
      </c>
      <c r="K151" s="34" t="e">
        <f t="shared" si="5"/>
        <v>#DIV/0!</v>
      </c>
      <c r="L151" s="34">
        <f t="shared" si="5"/>
        <v>0</v>
      </c>
      <c r="M151" s="34">
        <f t="shared" si="5"/>
        <v>0.20895522388059701</v>
      </c>
      <c r="N151" s="34">
        <f t="shared" si="5"/>
        <v>0.14285714285714285</v>
      </c>
      <c r="O151" s="34">
        <f t="shared" si="5"/>
        <v>0.66666666666666663</v>
      </c>
      <c r="P151" s="34">
        <f t="shared" si="5"/>
        <v>0</v>
      </c>
      <c r="Q151" s="34">
        <f t="shared" si="5"/>
        <v>0.49327354260089684</v>
      </c>
      <c r="R151" s="34">
        <f t="shared" si="5"/>
        <v>0.40617848970251719</v>
      </c>
      <c r="S151" s="34">
        <f t="shared" si="5"/>
        <v>0.62886597938144329</v>
      </c>
      <c r="T151" s="34">
        <f t="shared" si="5"/>
        <v>4.6681664791901015E-2</v>
      </c>
      <c r="U151" s="34" t="e">
        <f t="shared" si="5"/>
        <v>#DIV/0!</v>
      </c>
      <c r="V151" s="34">
        <f t="shared" si="5"/>
        <v>0.27272727272727271</v>
      </c>
      <c r="W151" s="34" t="e">
        <f t="shared" si="5"/>
        <v>#DIV/0!</v>
      </c>
      <c r="X151" s="34">
        <f t="shared" si="5"/>
        <v>0.35263835263835264</v>
      </c>
      <c r="Y151" s="34">
        <f t="shared" si="5"/>
        <v>0</v>
      </c>
      <c r="Z151" s="34">
        <f t="shared" si="5"/>
        <v>0.140625</v>
      </c>
      <c r="AA151" s="34">
        <f t="shared" si="5"/>
        <v>0</v>
      </c>
      <c r="AB151" s="34">
        <f t="shared" si="5"/>
        <v>0.23764866584311464</v>
      </c>
      <c r="AC151" s="34">
        <f t="shared" si="5"/>
        <v>0</v>
      </c>
      <c r="AD151" s="34">
        <f t="shared" si="5"/>
        <v>0</v>
      </c>
      <c r="AE151" s="34">
        <f t="shared" si="5"/>
        <v>0</v>
      </c>
      <c r="AF151" s="34">
        <f t="shared" si="5"/>
        <v>1.1433156152843245E-2</v>
      </c>
      <c r="AG151" s="34">
        <f t="shared" si="5"/>
        <v>0</v>
      </c>
      <c r="AH151" s="34">
        <f t="shared" si="5"/>
        <v>0.3</v>
      </c>
      <c r="AI151" s="34">
        <f t="shared" si="5"/>
        <v>0</v>
      </c>
      <c r="AJ151" s="34">
        <f t="shared" si="5"/>
        <v>0</v>
      </c>
    </row>
    <row r="152" spans="1:36" x14ac:dyDescent="0.25">
      <c r="A152" s="1">
        <v>44352</v>
      </c>
      <c r="B152" s="3">
        <v>156</v>
      </c>
      <c r="C152" s="34">
        <f t="shared" si="1"/>
        <v>0.17296557790456332</v>
      </c>
      <c r="D152" s="34">
        <f t="shared" si="5"/>
        <v>0.52774842938473343</v>
      </c>
      <c r="E152" s="34">
        <f t="shared" si="5"/>
        <v>0.21739130434782608</v>
      </c>
      <c r="F152" s="34" t="e">
        <f t="shared" si="5"/>
        <v>#DIV/0!</v>
      </c>
      <c r="G152" s="34">
        <f t="shared" si="5"/>
        <v>0.32307692307692309</v>
      </c>
      <c r="H152" s="34">
        <f t="shared" si="5"/>
        <v>0.17296557790460174</v>
      </c>
      <c r="I152" s="34">
        <f t="shared" si="5"/>
        <v>0.23168648652023419</v>
      </c>
      <c r="J152" s="34">
        <f t="shared" si="5"/>
        <v>0.51724137931034486</v>
      </c>
      <c r="K152" s="34">
        <f t="shared" si="5"/>
        <v>1</v>
      </c>
      <c r="L152" s="34">
        <f t="shared" si="5"/>
        <v>0</v>
      </c>
      <c r="M152" s="34">
        <f t="shared" si="5"/>
        <v>0.23863636363636365</v>
      </c>
      <c r="N152" s="34">
        <f t="shared" si="5"/>
        <v>0.69565217391304346</v>
      </c>
      <c r="O152" s="34">
        <f t="shared" si="5"/>
        <v>0</v>
      </c>
      <c r="P152" s="34">
        <f t="shared" si="5"/>
        <v>0.30529595015576322</v>
      </c>
      <c r="Q152" s="34">
        <f t="shared" si="5"/>
        <v>0.36103151862464183</v>
      </c>
      <c r="R152" s="34">
        <f t="shared" si="5"/>
        <v>7.9455164585698068E-3</v>
      </c>
      <c r="S152" s="34">
        <f t="shared" si="5"/>
        <v>0.71802325581395354</v>
      </c>
      <c r="T152" s="34">
        <f t="shared" si="5"/>
        <v>0.19774393683023125</v>
      </c>
      <c r="U152" s="34" t="e">
        <f t="shared" si="5"/>
        <v>#DIV/0!</v>
      </c>
      <c r="V152" s="34">
        <f t="shared" si="5"/>
        <v>0.35294117647058826</v>
      </c>
      <c r="W152" s="34" t="e">
        <f t="shared" si="5"/>
        <v>#DIV/0!</v>
      </c>
      <c r="X152" s="34">
        <f t="shared" si="5"/>
        <v>1.6704631738800303E-2</v>
      </c>
      <c r="Y152" s="34">
        <f t="shared" si="5"/>
        <v>0.78125</v>
      </c>
      <c r="Z152" s="34">
        <f t="shared" si="5"/>
        <v>3.0303030303030304E-2</v>
      </c>
      <c r="AA152" s="34">
        <f t="shared" si="5"/>
        <v>0</v>
      </c>
      <c r="AB152" s="34">
        <f t="shared" si="5"/>
        <v>0.53010557996370933</v>
      </c>
      <c r="AC152" s="34">
        <f t="shared" si="5"/>
        <v>0</v>
      </c>
      <c r="AD152" s="34">
        <f t="shared" si="5"/>
        <v>0</v>
      </c>
      <c r="AE152" s="34">
        <f t="shared" si="5"/>
        <v>0</v>
      </c>
      <c r="AF152" s="34">
        <f t="shared" si="5"/>
        <v>0.12535087719298246</v>
      </c>
      <c r="AG152" s="34">
        <f t="shared" si="5"/>
        <v>0</v>
      </c>
      <c r="AH152" s="34">
        <f t="shared" si="5"/>
        <v>9.0909090909090912E-2</v>
      </c>
      <c r="AI152" s="34">
        <f t="shared" si="5"/>
        <v>0</v>
      </c>
      <c r="AJ152" s="34">
        <f t="shared" si="5"/>
        <v>0</v>
      </c>
    </row>
    <row r="153" spans="1:36" x14ac:dyDescent="0.25">
      <c r="A153" s="1">
        <v>44353</v>
      </c>
      <c r="B153" s="3">
        <v>157</v>
      </c>
      <c r="C153" s="34">
        <f t="shared" si="1"/>
        <v>0.22114495859125316</v>
      </c>
      <c r="D153" s="34">
        <f t="shared" si="5"/>
        <v>0</v>
      </c>
      <c r="E153" s="34">
        <f t="shared" si="5"/>
        <v>0.14814814814814814</v>
      </c>
      <c r="F153" s="34" t="e">
        <f t="shared" si="5"/>
        <v>#DIV/0!</v>
      </c>
      <c r="G153" s="34">
        <f t="shared" si="5"/>
        <v>0.2073170731707317</v>
      </c>
      <c r="H153" s="34">
        <f t="shared" si="5"/>
        <v>0.22114495859131705</v>
      </c>
      <c r="I153" s="34">
        <f t="shared" si="5"/>
        <v>0.34266511988983023</v>
      </c>
      <c r="J153" s="34">
        <f t="shared" si="5"/>
        <v>0.17142857142857143</v>
      </c>
      <c r="K153" s="34">
        <f t="shared" si="5"/>
        <v>0.33333333333333331</v>
      </c>
      <c r="L153" s="34">
        <f t="shared" si="5"/>
        <v>0.45178041543026703</v>
      </c>
      <c r="M153" s="34">
        <f t="shared" si="5"/>
        <v>0.27868852459016391</v>
      </c>
      <c r="N153" s="34">
        <f t="shared" si="5"/>
        <v>4.1666666666666664E-2</v>
      </c>
      <c r="O153" s="34">
        <f t="shared" si="5"/>
        <v>0.45454545454545453</v>
      </c>
      <c r="P153" s="34">
        <f t="shared" si="5"/>
        <v>0.63646659116647797</v>
      </c>
      <c r="Q153" s="34">
        <f t="shared" si="5"/>
        <v>0</v>
      </c>
      <c r="R153" s="34">
        <f t="shared" si="5"/>
        <v>0.56536753823384311</v>
      </c>
      <c r="S153" s="34">
        <f t="shared" si="5"/>
        <v>0.20185614849187936</v>
      </c>
      <c r="T153" s="34">
        <f t="shared" si="5"/>
        <v>0.12279833762121511</v>
      </c>
      <c r="U153" s="34" t="e">
        <f t="shared" si="5"/>
        <v>#DIV/0!</v>
      </c>
      <c r="V153" s="34">
        <f t="shared" si="5"/>
        <v>0.93772893772893773</v>
      </c>
      <c r="W153" s="34" t="e">
        <f t="shared" si="5"/>
        <v>#DIV/0!</v>
      </c>
      <c r="X153" s="34">
        <f t="shared" si="5"/>
        <v>4.4960116026105876E-2</v>
      </c>
      <c r="Y153" s="34">
        <f t="shared" si="5"/>
        <v>0.51515151515151514</v>
      </c>
      <c r="Z153" s="34">
        <f t="shared" si="5"/>
        <v>6.3829787234042548E-2</v>
      </c>
      <c r="AA153" s="34">
        <f t="shared" si="5"/>
        <v>0.22186819989937329</v>
      </c>
      <c r="AB153" s="34">
        <f t="shared" si="5"/>
        <v>0.18833133400513102</v>
      </c>
      <c r="AC153" s="34">
        <f t="shared" si="5"/>
        <v>0</v>
      </c>
      <c r="AD153" s="34">
        <f t="shared" si="5"/>
        <v>0</v>
      </c>
      <c r="AE153" s="34">
        <f t="shared" si="5"/>
        <v>0.97222222222222221</v>
      </c>
      <c r="AF153" s="34">
        <f t="shared" si="5"/>
        <v>0.24181963288108541</v>
      </c>
      <c r="AG153" s="34">
        <f t="shared" si="5"/>
        <v>0</v>
      </c>
      <c r="AH153" s="34">
        <f t="shared" si="5"/>
        <v>0.42105263157894735</v>
      </c>
      <c r="AI153" s="34">
        <f t="shared" si="5"/>
        <v>0</v>
      </c>
      <c r="AJ153" s="34">
        <f t="shared" si="5"/>
        <v>0.2857142857142857</v>
      </c>
    </row>
    <row r="154" spans="1:36" x14ac:dyDescent="0.25">
      <c r="A154" s="1">
        <v>44354</v>
      </c>
      <c r="B154" s="3">
        <v>158</v>
      </c>
      <c r="C154" s="34">
        <f t="shared" si="1"/>
        <v>2.639271442024178E-3</v>
      </c>
      <c r="D154" s="34">
        <f t="shared" si="5"/>
        <v>3.3133900357887547E-2</v>
      </c>
      <c r="E154" s="34">
        <f t="shared" si="5"/>
        <v>0.38636363636363635</v>
      </c>
      <c r="F154" s="34" t="e">
        <f t="shared" si="5"/>
        <v>#DIV/0!</v>
      </c>
      <c r="G154" s="34">
        <f t="shared" si="5"/>
        <v>0.1368421052631579</v>
      </c>
      <c r="H154" s="34">
        <f t="shared" si="5"/>
        <v>0.10578349602620872</v>
      </c>
      <c r="I154" s="34">
        <f t="shared" si="5"/>
        <v>4.3692432948691802E-2</v>
      </c>
      <c r="J154" s="34">
        <f t="shared" si="5"/>
        <v>0</v>
      </c>
      <c r="K154" s="34">
        <f t="shared" si="5"/>
        <v>0.14285714285714285</v>
      </c>
      <c r="L154" s="34">
        <f t="shared" si="5"/>
        <v>4.4313146233382573E-3</v>
      </c>
      <c r="M154" s="34">
        <f t="shared" si="5"/>
        <v>9.6296296296296297E-2</v>
      </c>
      <c r="N154" s="34">
        <f t="shared" si="5"/>
        <v>0.31428571428571428</v>
      </c>
      <c r="O154" s="34">
        <f t="shared" si="5"/>
        <v>0.76086956521739135</v>
      </c>
      <c r="P154" s="34">
        <f t="shared" si="5"/>
        <v>0.44535175879396988</v>
      </c>
      <c r="Q154" s="34">
        <f t="shared" si="5"/>
        <v>0.43980738362760835</v>
      </c>
      <c r="R154" s="34">
        <f t="shared" si="5"/>
        <v>3.3381020505484027E-2</v>
      </c>
      <c r="S154" s="34">
        <f t="shared" si="5"/>
        <v>8.2978723404255314E-2</v>
      </c>
      <c r="T154" s="34">
        <f t="shared" si="5"/>
        <v>8.2607116920842411E-2</v>
      </c>
      <c r="U154" s="34">
        <f t="shared" si="5"/>
        <v>1</v>
      </c>
      <c r="V154" s="34">
        <f t="shared" si="5"/>
        <v>2.8469750889679714E-2</v>
      </c>
      <c r="W154" s="34" t="e">
        <f t="shared" si="5"/>
        <v>#DIV/0!</v>
      </c>
      <c r="X154" s="34">
        <f t="shared" si="5"/>
        <v>0.13106490233144297</v>
      </c>
      <c r="Y154" s="34">
        <f t="shared" si="5"/>
        <v>0</v>
      </c>
      <c r="Z154" s="34">
        <f t="shared" si="5"/>
        <v>0.10759493670886076</v>
      </c>
      <c r="AA154" s="34">
        <f t="shared" si="5"/>
        <v>0</v>
      </c>
      <c r="AB154" s="34">
        <f t="shared" si="5"/>
        <v>0.18835365655399747</v>
      </c>
      <c r="AC154" s="34">
        <f t="shared" si="5"/>
        <v>0</v>
      </c>
      <c r="AD154" s="34">
        <f t="shared" si="5"/>
        <v>0</v>
      </c>
      <c r="AE154" s="34">
        <f t="shared" si="5"/>
        <v>0</v>
      </c>
      <c r="AF154" s="34">
        <f t="shared" si="5"/>
        <v>5.687078428779262E-3</v>
      </c>
      <c r="AG154" s="34">
        <f t="shared" si="5"/>
        <v>0</v>
      </c>
      <c r="AH154" s="34">
        <f t="shared" si="5"/>
        <v>0.98292902066486976</v>
      </c>
      <c r="AI154" s="34">
        <f t="shared" si="5"/>
        <v>0</v>
      </c>
      <c r="AJ154" s="34">
        <f t="shared" si="5"/>
        <v>0</v>
      </c>
    </row>
    <row r="155" spans="1:36" x14ac:dyDescent="0.25">
      <c r="A155" s="1">
        <v>44355</v>
      </c>
      <c r="B155" s="3">
        <v>159</v>
      </c>
      <c r="C155" s="34">
        <f t="shared" si="1"/>
        <v>0</v>
      </c>
      <c r="D155" s="34">
        <f t="shared" si="5"/>
        <v>1.3080200913661256E-2</v>
      </c>
      <c r="E155" s="34">
        <f t="shared" si="5"/>
        <v>0</v>
      </c>
      <c r="F155" s="34" t="e">
        <f t="shared" si="5"/>
        <v>#DIV/0!</v>
      </c>
      <c r="G155" s="34">
        <f t="shared" si="5"/>
        <v>0.24603174603174602</v>
      </c>
      <c r="H155" s="34">
        <f t="shared" si="5"/>
        <v>0.13383443097041553</v>
      </c>
      <c r="I155" s="34">
        <f t="shared" si="5"/>
        <v>0.40248268728770326</v>
      </c>
      <c r="J155" s="34">
        <f t="shared" si="5"/>
        <v>0</v>
      </c>
      <c r="K155" s="34">
        <f t="shared" si="5"/>
        <v>0.46153846153846156</v>
      </c>
      <c r="L155" s="34">
        <f t="shared" si="5"/>
        <v>0.11963589076723016</v>
      </c>
      <c r="M155" s="34">
        <f t="shared" si="5"/>
        <v>1.4598540145985401E-2</v>
      </c>
      <c r="N155" s="34">
        <f t="shared" si="5"/>
        <v>0</v>
      </c>
      <c r="O155" s="34">
        <f t="shared" si="5"/>
        <v>4.1666666666666664E-2</v>
      </c>
      <c r="P155" s="34">
        <f t="shared" si="5"/>
        <v>0.47820386758439853</v>
      </c>
      <c r="Q155" s="34">
        <f t="shared" si="5"/>
        <v>7.9617834394904458E-3</v>
      </c>
      <c r="R155" s="34">
        <f t="shared" si="5"/>
        <v>7.6618229854689565E-2</v>
      </c>
      <c r="S155" s="34">
        <f t="shared" si="5"/>
        <v>0.61506961506961511</v>
      </c>
      <c r="T155" s="34">
        <f t="shared" si="5"/>
        <v>0.10620689655172413</v>
      </c>
      <c r="U155" s="34">
        <f t="shared" si="5"/>
        <v>0</v>
      </c>
      <c r="V155" s="34">
        <f t="shared" si="5"/>
        <v>0</v>
      </c>
      <c r="W155" s="34" t="e">
        <f t="shared" si="5"/>
        <v>#DIV/0!</v>
      </c>
      <c r="X155" s="34">
        <f t="shared" si="5"/>
        <v>7.5713453698311006E-2</v>
      </c>
      <c r="Y155" s="34">
        <f t="shared" si="5"/>
        <v>0.35294117647058826</v>
      </c>
      <c r="Z155" s="34">
        <f t="shared" si="5"/>
        <v>0.20202020202020202</v>
      </c>
      <c r="AA155" s="34">
        <f t="shared" si="5"/>
        <v>0.47019104052082139</v>
      </c>
      <c r="AB155" s="34">
        <f t="shared" si="5"/>
        <v>0.34768460803031198</v>
      </c>
      <c r="AC155" s="34">
        <f t="shared" si="5"/>
        <v>0.14285714285714285</v>
      </c>
      <c r="AD155" s="34">
        <f t="shared" si="5"/>
        <v>9.6774193548387094E-2</v>
      </c>
      <c r="AE155" s="34">
        <f t="shared" si="5"/>
        <v>0</v>
      </c>
      <c r="AF155" s="34">
        <f t="shared" si="5"/>
        <v>2.1103055411703781E-2</v>
      </c>
      <c r="AG155" s="34">
        <f t="shared" si="5"/>
        <v>0</v>
      </c>
      <c r="AH155" s="34">
        <f t="shared" si="5"/>
        <v>1.7937219730941704E-3</v>
      </c>
      <c r="AI155" s="34">
        <f t="shared" si="5"/>
        <v>0.467144367985039</v>
      </c>
      <c r="AJ155" s="34">
        <f t="shared" si="5"/>
        <v>0</v>
      </c>
    </row>
    <row r="156" spans="1:36" x14ac:dyDescent="0.25">
      <c r="A156" s="1">
        <v>44356</v>
      </c>
      <c r="B156" s="3">
        <v>160</v>
      </c>
      <c r="C156" s="34">
        <f t="shared" si="1"/>
        <v>0</v>
      </c>
      <c r="D156" s="34">
        <f t="shared" si="5"/>
        <v>0</v>
      </c>
      <c r="E156" s="34">
        <f t="shared" si="5"/>
        <v>0.25423728813559321</v>
      </c>
      <c r="F156" s="34" t="e">
        <f t="shared" si="5"/>
        <v>#DIV/0!</v>
      </c>
      <c r="G156" s="34">
        <f t="shared" si="5"/>
        <v>0.24096385542168675</v>
      </c>
      <c r="H156" s="34">
        <f t="shared" si="5"/>
        <v>0.11186400137985421</v>
      </c>
      <c r="I156" s="34">
        <f t="shared" si="5"/>
        <v>4.3323135792018713E-3</v>
      </c>
      <c r="J156" s="34">
        <f t="shared" si="5"/>
        <v>0.77564102564102566</v>
      </c>
      <c r="K156" s="34">
        <f t="shared" si="5"/>
        <v>0</v>
      </c>
      <c r="L156" s="34">
        <f t="shared" si="5"/>
        <v>0.43642359838768779</v>
      </c>
      <c r="M156" s="34">
        <f t="shared" si="5"/>
        <v>0.10457516339869281</v>
      </c>
      <c r="N156" s="34">
        <f t="shared" si="5"/>
        <v>0</v>
      </c>
      <c r="O156" s="34">
        <f t="shared" si="5"/>
        <v>0.78082191780821919</v>
      </c>
      <c r="P156" s="34">
        <f t="shared" si="5"/>
        <v>0.13983648153369044</v>
      </c>
      <c r="Q156" s="34">
        <f t="shared" si="5"/>
        <v>0.46278870829769031</v>
      </c>
      <c r="R156" s="34">
        <f t="shared" si="5"/>
        <v>0.2971216341689879</v>
      </c>
      <c r="S156" s="34">
        <f t="shared" si="5"/>
        <v>2.4509803921568627E-3</v>
      </c>
      <c r="T156" s="34">
        <f t="shared" si="5"/>
        <v>9.8917970463518065E-2</v>
      </c>
      <c r="U156" s="34">
        <f t="shared" si="5"/>
        <v>2.7777777777777776E-2</v>
      </c>
      <c r="V156" s="34">
        <f t="shared" si="5"/>
        <v>3.7671232876712327E-2</v>
      </c>
      <c r="W156" s="34" t="e">
        <f t="shared" si="5"/>
        <v>#DIV/0!</v>
      </c>
      <c r="X156" s="34">
        <f t="shared" si="5"/>
        <v>5.6247709783803591E-2</v>
      </c>
      <c r="Y156" s="34">
        <f t="shared" si="5"/>
        <v>0.66225165562913912</v>
      </c>
      <c r="Z156" s="34">
        <f t="shared" si="5"/>
        <v>0.01</v>
      </c>
      <c r="AA156" s="34">
        <f t="shared" si="5"/>
        <v>0.10518365686358666</v>
      </c>
      <c r="AB156" s="34">
        <f t="shared" si="5"/>
        <v>0.12798325693530493</v>
      </c>
      <c r="AC156" s="34">
        <f t="shared" si="5"/>
        <v>0.7021276595744681</v>
      </c>
      <c r="AD156" s="34">
        <f t="shared" si="5"/>
        <v>0</v>
      </c>
      <c r="AE156" s="34">
        <f t="shared" si="5"/>
        <v>0</v>
      </c>
      <c r="AF156" s="34">
        <f t="shared" si="5"/>
        <v>7.83558124598587E-3</v>
      </c>
      <c r="AG156" s="34">
        <f t="shared" si="5"/>
        <v>0.37659565167190373</v>
      </c>
      <c r="AH156" s="34">
        <f t="shared" si="5"/>
        <v>2.6833631484794273E-3</v>
      </c>
      <c r="AI156" s="34">
        <f t="shared" si="5"/>
        <v>0</v>
      </c>
      <c r="AJ156" s="34">
        <f t="shared" si="5"/>
        <v>0</v>
      </c>
    </row>
    <row r="157" spans="1:36" x14ac:dyDescent="0.25">
      <c r="A157" s="1">
        <v>44357</v>
      </c>
      <c r="B157" s="3">
        <v>161</v>
      </c>
      <c r="C157" s="34">
        <f t="shared" si="1"/>
        <v>1.3178965776116732E-3</v>
      </c>
      <c r="D157" s="34">
        <f t="shared" si="5"/>
        <v>3.1665039584879977E-2</v>
      </c>
      <c r="E157" s="34">
        <f t="shared" si="5"/>
        <v>3.2786885245901641E-2</v>
      </c>
      <c r="F157" s="34">
        <f t="shared" si="5"/>
        <v>1</v>
      </c>
      <c r="G157" s="34">
        <f t="shared" ref="D157:AJ164" si="6">(G42-G41)/G42</f>
        <v>0.33064516129032256</v>
      </c>
      <c r="H157" s="34">
        <f t="shared" si="6"/>
        <v>0.18564325717216473</v>
      </c>
      <c r="I157" s="34">
        <f t="shared" si="6"/>
        <v>0.39940305507157686</v>
      </c>
      <c r="J157" s="34">
        <f t="shared" si="6"/>
        <v>3.1055900621118012E-2</v>
      </c>
      <c r="K157" s="34">
        <f t="shared" si="6"/>
        <v>0</v>
      </c>
      <c r="L157" s="34">
        <f t="shared" si="6"/>
        <v>1.0980966325036604E-3</v>
      </c>
      <c r="M157" s="34">
        <f t="shared" si="6"/>
        <v>0</v>
      </c>
      <c r="N157" s="34">
        <f t="shared" si="6"/>
        <v>0</v>
      </c>
      <c r="O157" s="34">
        <f t="shared" si="6"/>
        <v>0.71409921671018273</v>
      </c>
      <c r="P157" s="34">
        <f t="shared" si="6"/>
        <v>0.18328344462353213</v>
      </c>
      <c r="Q157" s="34">
        <f t="shared" si="6"/>
        <v>0.40112704918032788</v>
      </c>
      <c r="R157" s="34">
        <f t="shared" si="6"/>
        <v>0.11358024691358025</v>
      </c>
      <c r="S157" s="34">
        <f t="shared" si="6"/>
        <v>0.11751982696467195</v>
      </c>
      <c r="T157" s="34">
        <f t="shared" si="6"/>
        <v>4.2559148817023662E-2</v>
      </c>
      <c r="U157" s="34">
        <f t="shared" si="6"/>
        <v>0</v>
      </c>
      <c r="V157" s="34">
        <f t="shared" si="6"/>
        <v>0.45825602968460111</v>
      </c>
      <c r="W157" s="34" t="e">
        <f t="shared" si="6"/>
        <v>#DIV/0!</v>
      </c>
      <c r="X157" s="34">
        <f t="shared" si="6"/>
        <v>5.028710631633896E-2</v>
      </c>
      <c r="Y157" s="34">
        <f t="shared" si="6"/>
        <v>0.40551181102362205</v>
      </c>
      <c r="Z157" s="34">
        <f t="shared" si="6"/>
        <v>0.62756052141526997</v>
      </c>
      <c r="AA157" s="34">
        <f t="shared" si="6"/>
        <v>9.5173011481266889E-2</v>
      </c>
      <c r="AB157" s="34">
        <f t="shared" si="6"/>
        <v>0.17023741144269464</v>
      </c>
      <c r="AC157" s="34">
        <f t="shared" si="6"/>
        <v>0.95309381237524948</v>
      </c>
      <c r="AD157" s="34">
        <f t="shared" si="6"/>
        <v>0.57534246575342463</v>
      </c>
      <c r="AE157" s="34">
        <f t="shared" si="6"/>
        <v>0</v>
      </c>
      <c r="AF157" s="34">
        <f t="shared" si="6"/>
        <v>2.6083693000562957E-2</v>
      </c>
      <c r="AG157" s="34">
        <f t="shared" si="6"/>
        <v>0.62889848164166151</v>
      </c>
      <c r="AH157" s="34">
        <f t="shared" si="6"/>
        <v>0.36296296296296299</v>
      </c>
      <c r="AI157" s="34">
        <f t="shared" si="6"/>
        <v>0</v>
      </c>
      <c r="AJ157" s="34">
        <f t="shared" si="6"/>
        <v>0</v>
      </c>
    </row>
    <row r="158" spans="1:36" x14ac:dyDescent="0.25">
      <c r="A158" s="1">
        <v>44358</v>
      </c>
      <c r="B158" s="3">
        <v>162</v>
      </c>
      <c r="C158" s="34">
        <f t="shared" si="1"/>
        <v>1.316162012200212E-3</v>
      </c>
      <c r="D158" s="34">
        <f t="shared" si="6"/>
        <v>0.85708892857569607</v>
      </c>
      <c r="E158" s="34">
        <f t="shared" si="6"/>
        <v>1.6129032258064516E-2</v>
      </c>
      <c r="F158" s="34">
        <f t="shared" si="6"/>
        <v>0</v>
      </c>
      <c r="G158" s="34">
        <f t="shared" si="6"/>
        <v>0.35416666666666669</v>
      </c>
      <c r="H158" s="34">
        <f t="shared" si="6"/>
        <v>1.1803878608049432E-2</v>
      </c>
      <c r="I158" s="34">
        <f t="shared" si="6"/>
        <v>2.6594158328185947E-2</v>
      </c>
      <c r="J158" s="34">
        <f t="shared" si="6"/>
        <v>0.12972972972972974</v>
      </c>
      <c r="K158" s="34">
        <f t="shared" si="6"/>
        <v>0</v>
      </c>
      <c r="L158" s="34">
        <f t="shared" si="6"/>
        <v>0</v>
      </c>
      <c r="M158" s="34">
        <f t="shared" si="6"/>
        <v>0.66299559471365643</v>
      </c>
      <c r="N158" s="34">
        <f t="shared" si="6"/>
        <v>0</v>
      </c>
      <c r="O158" s="34">
        <f t="shared" si="6"/>
        <v>0</v>
      </c>
      <c r="P158" s="34">
        <f t="shared" si="6"/>
        <v>3.9371820393718206E-2</v>
      </c>
      <c r="Q158" s="34">
        <f t="shared" si="6"/>
        <v>2.106318956870612E-2</v>
      </c>
      <c r="R158" s="34">
        <f t="shared" si="6"/>
        <v>0.11054172767203514</v>
      </c>
      <c r="S158" s="34">
        <f t="shared" si="6"/>
        <v>9.0491803278688526E-2</v>
      </c>
      <c r="T158" s="34">
        <f t="shared" si="6"/>
        <v>2.1037483725073667E-2</v>
      </c>
      <c r="U158" s="34">
        <f t="shared" si="6"/>
        <v>0</v>
      </c>
      <c r="V158" s="34">
        <f t="shared" si="6"/>
        <v>0.21997105643994211</v>
      </c>
      <c r="W158" s="34" t="e">
        <f t="shared" si="6"/>
        <v>#DIV/0!</v>
      </c>
      <c r="X158" s="34">
        <f t="shared" si="6"/>
        <v>8.5163960522126714E-2</v>
      </c>
      <c r="Y158" s="34">
        <f t="shared" si="6"/>
        <v>0</v>
      </c>
      <c r="Z158" s="34">
        <f t="shared" si="6"/>
        <v>0.38698630136986301</v>
      </c>
      <c r="AA158" s="34">
        <f t="shared" si="6"/>
        <v>0</v>
      </c>
      <c r="AB158" s="34">
        <f t="shared" si="6"/>
        <v>0.18301375533578035</v>
      </c>
      <c r="AC158" s="34">
        <f t="shared" si="6"/>
        <v>0.1958266452648475</v>
      </c>
      <c r="AD158" s="34">
        <f t="shared" si="6"/>
        <v>0.85311871227364189</v>
      </c>
      <c r="AE158" s="34">
        <f t="shared" si="6"/>
        <v>0</v>
      </c>
      <c r="AF158" s="34">
        <f t="shared" si="6"/>
        <v>7.6350093109869644E-3</v>
      </c>
      <c r="AG158" s="34">
        <f t="shared" si="6"/>
        <v>6.5313647541378847E-2</v>
      </c>
      <c r="AH158" s="34">
        <f t="shared" si="6"/>
        <v>0</v>
      </c>
      <c r="AI158" s="34">
        <f t="shared" si="6"/>
        <v>0</v>
      </c>
      <c r="AJ158" s="34">
        <f t="shared" si="6"/>
        <v>0.84090909090909094</v>
      </c>
    </row>
    <row r="159" spans="1:36" x14ac:dyDescent="0.25">
      <c r="A159" s="1">
        <v>44359</v>
      </c>
      <c r="B159" s="3">
        <v>163</v>
      </c>
      <c r="C159" s="34">
        <f t="shared" si="1"/>
        <v>0</v>
      </c>
      <c r="D159" s="34">
        <f t="shared" si="6"/>
        <v>0.37923418120819513</v>
      </c>
      <c r="E159" s="34">
        <f t="shared" si="6"/>
        <v>0</v>
      </c>
      <c r="F159" s="34">
        <f t="shared" si="6"/>
        <v>0.6</v>
      </c>
      <c r="G159" s="34">
        <f t="shared" si="6"/>
        <v>0.34133790737564323</v>
      </c>
      <c r="H159" s="34">
        <f t="shared" si="6"/>
        <v>2.5404677442110273E-2</v>
      </c>
      <c r="I159" s="34">
        <f t="shared" si="6"/>
        <v>0.33230538510592678</v>
      </c>
      <c r="J159" s="34">
        <f t="shared" si="6"/>
        <v>0</v>
      </c>
      <c r="K159" s="34">
        <f t="shared" si="6"/>
        <v>0</v>
      </c>
      <c r="L159" s="34">
        <f t="shared" si="6"/>
        <v>7.988380537400145E-3</v>
      </c>
      <c r="M159" s="34">
        <f t="shared" si="6"/>
        <v>0.62103505843071782</v>
      </c>
      <c r="N159" s="34">
        <f t="shared" si="6"/>
        <v>0.22222222222222221</v>
      </c>
      <c r="O159" s="34">
        <f t="shared" si="6"/>
        <v>0</v>
      </c>
      <c r="P159" s="34">
        <f t="shared" si="6"/>
        <v>6.6312997347480103E-4</v>
      </c>
      <c r="Q159" s="34">
        <f t="shared" si="6"/>
        <v>0.12620508326029797</v>
      </c>
      <c r="R159" s="34">
        <f t="shared" si="6"/>
        <v>1.5613740091280326E-2</v>
      </c>
      <c r="S159" s="34">
        <f t="shared" si="6"/>
        <v>0.1752298539751217</v>
      </c>
      <c r="T159" s="34">
        <f t="shared" si="6"/>
        <v>3.2999801206016831E-2</v>
      </c>
      <c r="U159" s="34">
        <f t="shared" si="6"/>
        <v>0.92484342379958251</v>
      </c>
      <c r="V159" s="34">
        <f t="shared" si="6"/>
        <v>4.3227665706051877E-3</v>
      </c>
      <c r="W159" s="34">
        <f t="shared" si="6"/>
        <v>1</v>
      </c>
      <c r="X159" s="34">
        <f t="shared" si="6"/>
        <v>3.3317467872441696E-3</v>
      </c>
      <c r="Y159" s="34">
        <f t="shared" si="6"/>
        <v>0</v>
      </c>
      <c r="Z159" s="34">
        <f t="shared" si="6"/>
        <v>4.8859934853420196E-2</v>
      </c>
      <c r="AA159" s="34">
        <f t="shared" si="6"/>
        <v>0</v>
      </c>
      <c r="AB159" s="34">
        <f t="shared" si="6"/>
        <v>0.24689452552088251</v>
      </c>
      <c r="AC159" s="34">
        <f t="shared" si="6"/>
        <v>0.27976878612716766</v>
      </c>
      <c r="AD159" s="34">
        <f t="shared" si="6"/>
        <v>6.0491493383742913E-2</v>
      </c>
      <c r="AE159" s="34">
        <f t="shared" si="6"/>
        <v>0</v>
      </c>
      <c r="AF159" s="34">
        <f t="shared" si="6"/>
        <v>0.11097621544064896</v>
      </c>
      <c r="AG159" s="34">
        <f t="shared" si="6"/>
        <v>0.37020681246915826</v>
      </c>
      <c r="AH159" s="34">
        <f t="shared" si="6"/>
        <v>0.2278926528816542</v>
      </c>
      <c r="AI159" s="34">
        <f t="shared" si="6"/>
        <v>0</v>
      </c>
      <c r="AJ159" s="34">
        <f t="shared" si="6"/>
        <v>0.26666666666666666</v>
      </c>
    </row>
    <row r="160" spans="1:36" x14ac:dyDescent="0.25">
      <c r="A160" s="1">
        <v>44360</v>
      </c>
      <c r="B160" s="3">
        <v>164</v>
      </c>
      <c r="C160" s="34">
        <f t="shared" si="1"/>
        <v>0</v>
      </c>
      <c r="D160" s="34">
        <f t="shared" si="6"/>
        <v>0.12402167750471443</v>
      </c>
      <c r="E160" s="34">
        <f t="shared" si="6"/>
        <v>0.58389261744966447</v>
      </c>
      <c r="F160" s="34">
        <f t="shared" si="6"/>
        <v>0.9568965517241379</v>
      </c>
      <c r="G160" s="34">
        <f t="shared" si="6"/>
        <v>0.22162883845126835</v>
      </c>
      <c r="H160" s="34">
        <f t="shared" si="6"/>
        <v>0.22249304082289578</v>
      </c>
      <c r="I160" s="34">
        <f t="shared" si="6"/>
        <v>1.5811630553156087E-2</v>
      </c>
      <c r="J160" s="34">
        <f t="shared" si="6"/>
        <v>0</v>
      </c>
      <c r="K160" s="34">
        <f t="shared" si="6"/>
        <v>0.8571428571428571</v>
      </c>
      <c r="L160" s="34">
        <f t="shared" si="6"/>
        <v>3.1645569620253167E-2</v>
      </c>
      <c r="M160" s="34">
        <f t="shared" si="6"/>
        <v>0.40308918784255104</v>
      </c>
      <c r="N160" s="34">
        <f t="shared" si="6"/>
        <v>0.90546218487394958</v>
      </c>
      <c r="O160" s="34">
        <f t="shared" si="6"/>
        <v>0</v>
      </c>
      <c r="P160" s="34">
        <f t="shared" si="6"/>
        <v>0</v>
      </c>
      <c r="Q160" s="34">
        <f t="shared" si="6"/>
        <v>0</v>
      </c>
      <c r="R160" s="34">
        <f t="shared" si="6"/>
        <v>2.4373095851886573E-2</v>
      </c>
      <c r="S160" s="34">
        <f t="shared" si="6"/>
        <v>6.3797468354430384E-2</v>
      </c>
      <c r="T160" s="34">
        <f t="shared" si="6"/>
        <v>3.3804981112747295E-2</v>
      </c>
      <c r="U160" s="34">
        <f t="shared" si="6"/>
        <v>5.8939096267190572E-2</v>
      </c>
      <c r="V160" s="34">
        <f t="shared" si="6"/>
        <v>0</v>
      </c>
      <c r="W160" s="34">
        <f t="shared" si="6"/>
        <v>0</v>
      </c>
      <c r="X160" s="34">
        <f t="shared" si="6"/>
        <v>3.4910427193385392E-2</v>
      </c>
      <c r="Y160" s="34">
        <f t="shared" si="6"/>
        <v>0.67225806451612902</v>
      </c>
      <c r="Z160" s="34">
        <f t="shared" si="6"/>
        <v>2.1668472372697724E-3</v>
      </c>
      <c r="AA160" s="34">
        <f t="shared" si="6"/>
        <v>0.22210408931621523</v>
      </c>
      <c r="AB160" s="34">
        <f t="shared" si="6"/>
        <v>1.0795164931012935E-3</v>
      </c>
      <c r="AC160" s="34">
        <f t="shared" si="6"/>
        <v>0.45835942391984974</v>
      </c>
      <c r="AD160" s="34">
        <f t="shared" si="6"/>
        <v>0.51909090909090905</v>
      </c>
      <c r="AE160" s="34">
        <f t="shared" si="6"/>
        <v>2.7027027027027029E-2</v>
      </c>
      <c r="AF160" s="34">
        <f t="shared" si="6"/>
        <v>0.14203872922683586</v>
      </c>
      <c r="AG160" s="34">
        <f t="shared" si="6"/>
        <v>0.10984691239109115</v>
      </c>
      <c r="AH160" s="34">
        <f t="shared" si="6"/>
        <v>9.5860566448801744E-3</v>
      </c>
      <c r="AI160" s="34">
        <f t="shared" si="6"/>
        <v>0</v>
      </c>
      <c r="AJ160" s="34">
        <f t="shared" si="6"/>
        <v>7.6923076923076927E-2</v>
      </c>
    </row>
    <row r="161" spans="1:36" x14ac:dyDescent="0.25">
      <c r="A161" s="1">
        <v>44361</v>
      </c>
      <c r="B161" s="3">
        <v>165</v>
      </c>
      <c r="C161" s="34">
        <f t="shared" si="1"/>
        <v>0</v>
      </c>
      <c r="D161" s="34">
        <f t="shared" si="6"/>
        <v>0.10009288042963072</v>
      </c>
      <c r="E161" s="34">
        <f t="shared" si="6"/>
        <v>0.63834951456310685</v>
      </c>
      <c r="F161" s="34">
        <f t="shared" si="6"/>
        <v>0</v>
      </c>
      <c r="G161" s="34">
        <f t="shared" si="6"/>
        <v>0.26352015732546707</v>
      </c>
      <c r="H161" s="34">
        <f t="shared" si="6"/>
        <v>0.33157043888168819</v>
      </c>
      <c r="I161" s="34">
        <f t="shared" si="6"/>
        <v>4.1437136012041475E-3</v>
      </c>
      <c r="J161" s="34">
        <f t="shared" si="6"/>
        <v>2.1164021164021163E-2</v>
      </c>
      <c r="K161" s="34">
        <f t="shared" si="6"/>
        <v>7.1428571428571425E-2</v>
      </c>
      <c r="L161" s="34">
        <f t="shared" si="6"/>
        <v>0.26378462334972819</v>
      </c>
      <c r="M161" s="34">
        <f t="shared" si="6"/>
        <v>0.20890815924320064</v>
      </c>
      <c r="N161" s="34">
        <f t="shared" si="6"/>
        <v>0</v>
      </c>
      <c r="O161" s="34">
        <f t="shared" si="6"/>
        <v>0.251953125</v>
      </c>
      <c r="P161" s="34">
        <f t="shared" si="6"/>
        <v>0.10291493158834028</v>
      </c>
      <c r="Q161" s="34">
        <f t="shared" si="6"/>
        <v>8.9021956087824358E-2</v>
      </c>
      <c r="R161" s="34">
        <f t="shared" si="6"/>
        <v>0.32961508248232524</v>
      </c>
      <c r="S161" s="34">
        <f t="shared" si="6"/>
        <v>0.14242292661745548</v>
      </c>
      <c r="T161" s="34">
        <f t="shared" si="6"/>
        <v>7.3090123299860178E-3</v>
      </c>
      <c r="U161" s="34">
        <f t="shared" si="6"/>
        <v>0.43694690265486724</v>
      </c>
      <c r="V161" s="34">
        <f t="shared" si="6"/>
        <v>0.1357409713574097</v>
      </c>
      <c r="W161" s="34">
        <f t="shared" si="6"/>
        <v>0</v>
      </c>
      <c r="X161" s="34">
        <f t="shared" si="6"/>
        <v>0.10436094349972573</v>
      </c>
      <c r="Y161" s="34">
        <f t="shared" si="6"/>
        <v>0</v>
      </c>
      <c r="Z161" s="34">
        <f t="shared" si="6"/>
        <v>5.387931034482759E-3</v>
      </c>
      <c r="AA161" s="34">
        <f t="shared" si="6"/>
        <v>0.12897251141445501</v>
      </c>
      <c r="AB161" s="34">
        <f t="shared" si="6"/>
        <v>0.15268326773616345</v>
      </c>
      <c r="AC161" s="34">
        <f t="shared" si="6"/>
        <v>0.38635926993275699</v>
      </c>
      <c r="AD161" s="34">
        <f t="shared" si="6"/>
        <v>0.18578830495928941</v>
      </c>
      <c r="AE161" s="34">
        <f t="shared" si="6"/>
        <v>7.4999999999999997E-2</v>
      </c>
      <c r="AF161" s="34">
        <f t="shared" si="6"/>
        <v>0.14469101806106746</v>
      </c>
      <c r="AG161" s="34">
        <f t="shared" si="6"/>
        <v>0</v>
      </c>
      <c r="AH161" s="34">
        <f t="shared" si="6"/>
        <v>3.0408340573414424E-3</v>
      </c>
      <c r="AI161" s="34">
        <f t="shared" si="6"/>
        <v>0</v>
      </c>
      <c r="AJ161" s="34">
        <f t="shared" si="6"/>
        <v>0.93434343434343436</v>
      </c>
    </row>
    <row r="162" spans="1:36" x14ac:dyDescent="0.25">
      <c r="A162" s="1">
        <v>44362</v>
      </c>
      <c r="B162" s="3">
        <v>166</v>
      </c>
      <c r="C162" s="34">
        <f t="shared" si="1"/>
        <v>0</v>
      </c>
      <c r="D162" s="34">
        <f t="shared" si="6"/>
        <v>1.0083726274736955E-2</v>
      </c>
      <c r="E162" s="34">
        <f t="shared" si="6"/>
        <v>0.48241206030150752</v>
      </c>
      <c r="F162" s="34">
        <f t="shared" si="6"/>
        <v>0.59440559440559437</v>
      </c>
      <c r="G162" s="34">
        <f t="shared" si="6"/>
        <v>0.13299232736572891</v>
      </c>
      <c r="H162" s="34">
        <f t="shared" si="6"/>
        <v>0.12852158948060446</v>
      </c>
      <c r="I162" s="34">
        <f t="shared" si="6"/>
        <v>0.45515152279276</v>
      </c>
      <c r="J162" s="34">
        <f t="shared" si="6"/>
        <v>9.569377990430622E-2</v>
      </c>
      <c r="K162" s="34">
        <f t="shared" si="6"/>
        <v>3.9215686274509803E-2</v>
      </c>
      <c r="L162" s="34">
        <f t="shared" si="6"/>
        <v>3.5214785214785216E-2</v>
      </c>
      <c r="M162" s="34">
        <f t="shared" si="6"/>
        <v>0</v>
      </c>
      <c r="N162" s="34">
        <f t="shared" si="6"/>
        <v>0.54666666666666663</v>
      </c>
      <c r="O162" s="34">
        <f t="shared" si="6"/>
        <v>0.69766755240625922</v>
      </c>
      <c r="P162" s="34">
        <f t="shared" si="6"/>
        <v>0.12295652173913044</v>
      </c>
      <c r="Q162" s="34">
        <f t="shared" si="6"/>
        <v>0.36901763224181361</v>
      </c>
      <c r="R162" s="34">
        <f t="shared" si="6"/>
        <v>0.14643958696526754</v>
      </c>
      <c r="S162" s="34">
        <f t="shared" si="6"/>
        <v>0.10874613003095976</v>
      </c>
      <c r="T162" s="34">
        <f t="shared" si="6"/>
        <v>2.4490048980097961E-2</v>
      </c>
      <c r="U162" s="34">
        <f t="shared" si="6"/>
        <v>0</v>
      </c>
      <c r="V162" s="34">
        <f t="shared" si="6"/>
        <v>0</v>
      </c>
      <c r="W162" s="34">
        <f t="shared" si="6"/>
        <v>0</v>
      </c>
      <c r="X162" s="34">
        <f t="shared" si="6"/>
        <v>2.9415679488885932E-2</v>
      </c>
      <c r="Y162" s="34">
        <f t="shared" si="6"/>
        <v>1.288659793814433E-3</v>
      </c>
      <c r="Z162" s="34">
        <f t="shared" si="6"/>
        <v>0.62820512820512819</v>
      </c>
      <c r="AA162" s="34">
        <f t="shared" si="6"/>
        <v>0</v>
      </c>
      <c r="AB162" s="34">
        <f t="shared" si="6"/>
        <v>0.14147271975887493</v>
      </c>
      <c r="AC162" s="34">
        <f t="shared" si="6"/>
        <v>2.6374859708193043E-2</v>
      </c>
      <c r="AD162" s="34">
        <f t="shared" si="6"/>
        <v>0</v>
      </c>
      <c r="AE162" s="34">
        <f t="shared" si="6"/>
        <v>0.45205479452054792</v>
      </c>
      <c r="AF162" s="34">
        <f t="shared" si="6"/>
        <v>5.3289372795583496E-2</v>
      </c>
      <c r="AG162" s="34">
        <f t="shared" si="6"/>
        <v>0.18012210959698521</v>
      </c>
      <c r="AH162" s="34">
        <f t="shared" si="6"/>
        <v>1.3015184381778742E-3</v>
      </c>
      <c r="AI162" s="34">
        <f t="shared" si="6"/>
        <v>0</v>
      </c>
      <c r="AJ162" s="34">
        <f t="shared" si="6"/>
        <v>0.25842696629213485</v>
      </c>
    </row>
    <row r="163" spans="1:36" x14ac:dyDescent="0.25">
      <c r="A163" s="1">
        <v>44363</v>
      </c>
      <c r="B163" s="3">
        <v>167</v>
      </c>
      <c r="C163" s="34">
        <f t="shared" si="1"/>
        <v>0</v>
      </c>
      <c r="D163" s="34">
        <f t="shared" si="6"/>
        <v>8.7607757810816329E-4</v>
      </c>
      <c r="E163" s="34">
        <f t="shared" si="6"/>
        <v>0.17853457172342621</v>
      </c>
      <c r="F163" s="34">
        <f t="shared" si="6"/>
        <v>3.7037037037037035E-2</v>
      </c>
      <c r="G163" s="34">
        <f t="shared" si="6"/>
        <v>2.331390507910075E-2</v>
      </c>
      <c r="H163" s="34">
        <f t="shared" si="6"/>
        <v>4.9719118018056375E-2</v>
      </c>
      <c r="I163" s="34">
        <f t="shared" si="6"/>
        <v>0.2458586188334751</v>
      </c>
      <c r="J163" s="34">
        <f t="shared" si="6"/>
        <v>0.55907172995780585</v>
      </c>
      <c r="K163" s="34">
        <f t="shared" si="6"/>
        <v>0.46875</v>
      </c>
      <c r="L163" s="34">
        <f t="shared" si="6"/>
        <v>0.17984432609586234</v>
      </c>
      <c r="M163" s="34">
        <f t="shared" si="6"/>
        <v>4.3171114599686025E-3</v>
      </c>
      <c r="N163" s="34">
        <f t="shared" si="6"/>
        <v>0.20933734939759036</v>
      </c>
      <c r="O163" s="34">
        <f t="shared" si="6"/>
        <v>3.2371983519717479E-3</v>
      </c>
      <c r="P163" s="34">
        <f t="shared" si="6"/>
        <v>5.7531552204556628E-2</v>
      </c>
      <c r="Q163" s="34">
        <f t="shared" si="6"/>
        <v>0.26847245255205454</v>
      </c>
      <c r="R163" s="34">
        <f t="shared" si="6"/>
        <v>1.6875411997363216E-2</v>
      </c>
      <c r="S163" s="34">
        <f t="shared" si="6"/>
        <v>1.5455950540958269E-3</v>
      </c>
      <c r="T163" s="34">
        <f t="shared" si="6"/>
        <v>1.6644311669308621E-2</v>
      </c>
      <c r="U163" s="34">
        <f t="shared" si="6"/>
        <v>2.2075055187637969E-3</v>
      </c>
      <c r="V163" s="34">
        <f t="shared" si="6"/>
        <v>0.28111011638316918</v>
      </c>
      <c r="W163" s="34">
        <f t="shared" si="6"/>
        <v>0</v>
      </c>
      <c r="X163" s="34">
        <f t="shared" si="6"/>
        <v>5.3420687917349122E-2</v>
      </c>
      <c r="Y163" s="34">
        <f t="shared" si="6"/>
        <v>0.39540319439033894</v>
      </c>
      <c r="Z163" s="34">
        <f t="shared" si="6"/>
        <v>0.19845857418111754</v>
      </c>
      <c r="AA163" s="34">
        <f t="shared" si="6"/>
        <v>0.11423884116794776</v>
      </c>
      <c r="AB163" s="34">
        <f t="shared" si="6"/>
        <v>0.17217213848999141</v>
      </c>
      <c r="AC163" s="34">
        <f t="shared" si="6"/>
        <v>6.6852853901204393E-2</v>
      </c>
      <c r="AD163" s="34">
        <f t="shared" si="6"/>
        <v>0.22356321839080459</v>
      </c>
      <c r="AE163" s="34">
        <f t="shared" si="6"/>
        <v>0.92150537634408602</v>
      </c>
      <c r="AF163" s="34">
        <f t="shared" si="6"/>
        <v>7.6469469279056498E-3</v>
      </c>
      <c r="AG163" s="34">
        <f t="shared" si="6"/>
        <v>0.15263006101842916</v>
      </c>
      <c r="AH163" s="34">
        <f t="shared" si="6"/>
        <v>2.2891055532005086E-2</v>
      </c>
      <c r="AI163" s="34">
        <f t="shared" si="6"/>
        <v>0</v>
      </c>
      <c r="AJ163" s="34">
        <f t="shared" si="6"/>
        <v>0.66889880952380953</v>
      </c>
    </row>
    <row r="164" spans="1:36" x14ac:dyDescent="0.25">
      <c r="A164" s="1">
        <v>44364</v>
      </c>
      <c r="B164" s="3">
        <v>168</v>
      </c>
      <c r="C164" s="34">
        <f t="shared" si="1"/>
        <v>3.9329568115476863E-3</v>
      </c>
      <c r="D164" s="34">
        <f t="shared" si="6"/>
        <v>0.66793671126737886</v>
      </c>
      <c r="E164" s="34">
        <f t="shared" si="6"/>
        <v>0.429664508534432</v>
      </c>
      <c r="F164" s="34">
        <f t="shared" si="6"/>
        <v>0</v>
      </c>
      <c r="G164" s="34">
        <f t="shared" si="6"/>
        <v>0.46022471910112361</v>
      </c>
      <c r="H164" s="34">
        <f t="shared" si="6"/>
        <v>2.0411339039778174E-2</v>
      </c>
      <c r="I164" s="34">
        <f t="shared" si="6"/>
        <v>0.11082019632170327</v>
      </c>
      <c r="J164" s="34">
        <f t="shared" si="6"/>
        <v>0.30396475770925108</v>
      </c>
      <c r="K164" s="34">
        <f t="shared" si="6"/>
        <v>0.54285714285714282</v>
      </c>
      <c r="L164" s="34">
        <f t="shared" si="6"/>
        <v>1.293974929235746E-2</v>
      </c>
      <c r="M164" s="34">
        <f t="shared" si="6"/>
        <v>8.6410899964144861E-2</v>
      </c>
      <c r="N164" s="34">
        <f t="shared" si="6"/>
        <v>0</v>
      </c>
      <c r="O164" s="34">
        <f t="shared" si="6"/>
        <v>0.32107892107892105</v>
      </c>
      <c r="P164" s="34">
        <f t="shared" si="6"/>
        <v>6.498084291187739E-2</v>
      </c>
      <c r="Q164" s="34">
        <f t="shared" si="6"/>
        <v>1.9866353621094457E-2</v>
      </c>
      <c r="R164" s="34">
        <f t="shared" si="6"/>
        <v>4.0723409637030479E-2</v>
      </c>
      <c r="S164" s="34">
        <f t="shared" si="6"/>
        <v>0.26727066817667045</v>
      </c>
      <c r="T164" s="34">
        <f t="shared" si="6"/>
        <v>3.4892615475139749E-2</v>
      </c>
      <c r="U164" s="34">
        <f t="shared" si="6"/>
        <v>0.58892921960072597</v>
      </c>
      <c r="V164" s="34">
        <f t="shared" si="6"/>
        <v>0.3483080513418903</v>
      </c>
      <c r="W164" s="34">
        <f t="shared" si="6"/>
        <v>0</v>
      </c>
      <c r="X164" s="34">
        <f t="shared" si="6"/>
        <v>2.8518971848225213E-2</v>
      </c>
      <c r="Y164" s="34">
        <f t="shared" si="6"/>
        <v>3.1067961165048546E-3</v>
      </c>
      <c r="Z164" s="34">
        <f t="shared" si="6"/>
        <v>9.6246390760346492E-4</v>
      </c>
      <c r="AA164" s="34">
        <f t="shared" si="6"/>
        <v>0.64637088493406614</v>
      </c>
      <c r="AB164" s="34">
        <f t="shared" si="6"/>
        <v>9.6301461999533142E-2</v>
      </c>
      <c r="AC164" s="34">
        <f t="shared" si="6"/>
        <v>0.26664106502816182</v>
      </c>
      <c r="AD164" s="34">
        <f t="shared" si="6"/>
        <v>0.1891891891891892</v>
      </c>
      <c r="AE164" s="34">
        <f t="shared" ref="D164:AJ172" si="7">(AE49-AE48)/AE49</f>
        <v>0.22693266832917705</v>
      </c>
      <c r="AF164" s="34">
        <f t="shared" si="7"/>
        <v>9.8501217546386799E-2</v>
      </c>
      <c r="AG164" s="34">
        <f t="shared" si="7"/>
        <v>0.23386918582979455</v>
      </c>
      <c r="AH164" s="34">
        <f t="shared" si="7"/>
        <v>0.30165778567199525</v>
      </c>
      <c r="AI164" s="34">
        <f t="shared" si="7"/>
        <v>0.48301410156406499</v>
      </c>
      <c r="AJ164" s="34">
        <f t="shared" si="7"/>
        <v>0.12689475963620614</v>
      </c>
    </row>
    <row r="165" spans="1:36" x14ac:dyDescent="0.25">
      <c r="A165" s="1">
        <v>44365</v>
      </c>
      <c r="B165" s="3">
        <v>169</v>
      </c>
      <c r="C165" s="34">
        <f t="shared" si="1"/>
        <v>2.6151144528981226E-3</v>
      </c>
      <c r="D165" s="34">
        <f t="shared" si="7"/>
        <v>0.16076850813468252</v>
      </c>
      <c r="E165" s="34">
        <f t="shared" si="7"/>
        <v>0.37398673544583638</v>
      </c>
      <c r="F165" s="34">
        <f t="shared" si="7"/>
        <v>0</v>
      </c>
      <c r="G165" s="34">
        <f t="shared" si="7"/>
        <v>0.13926499032882012</v>
      </c>
      <c r="H165" s="34">
        <f t="shared" si="7"/>
        <v>0.30641008246918056</v>
      </c>
      <c r="I165" s="34">
        <f t="shared" si="7"/>
        <v>6.9846423206091759E-2</v>
      </c>
      <c r="J165" s="34">
        <f t="shared" si="7"/>
        <v>0.49292628443782577</v>
      </c>
      <c r="K165" s="34">
        <f t="shared" si="7"/>
        <v>0.12863070539419086</v>
      </c>
      <c r="L165" s="34">
        <f t="shared" si="7"/>
        <v>0</v>
      </c>
      <c r="M165" s="34">
        <f t="shared" si="7"/>
        <v>5.9993259184361311E-2</v>
      </c>
      <c r="N165" s="34">
        <f t="shared" si="7"/>
        <v>0.12343234323432344</v>
      </c>
      <c r="O165" s="34">
        <f t="shared" si="7"/>
        <v>0.2998041410184667</v>
      </c>
      <c r="P165" s="34">
        <f t="shared" si="7"/>
        <v>0.18457885528617846</v>
      </c>
      <c r="Q165" s="34">
        <f t="shared" si="7"/>
        <v>0.10040617384240455</v>
      </c>
      <c r="R165" s="34">
        <f t="shared" si="7"/>
        <v>0.13763769222379757</v>
      </c>
      <c r="S165" s="34">
        <f t="shared" si="7"/>
        <v>0.20198825124265701</v>
      </c>
      <c r="T165" s="34">
        <f t="shared" si="7"/>
        <v>9.4855134213890066E-2</v>
      </c>
      <c r="U165" s="34">
        <f t="shared" si="7"/>
        <v>0.16420174440652258</v>
      </c>
      <c r="V165" s="34">
        <f t="shared" si="7"/>
        <v>0.36752767527675279</v>
      </c>
      <c r="W165" s="34">
        <f t="shared" si="7"/>
        <v>0</v>
      </c>
      <c r="X165" s="34">
        <f t="shared" si="7"/>
        <v>9.7835689045936397E-2</v>
      </c>
      <c r="Y165" s="34">
        <f t="shared" si="7"/>
        <v>0.12918498478187351</v>
      </c>
      <c r="Z165" s="34">
        <f t="shared" si="7"/>
        <v>0.13030133928571427</v>
      </c>
      <c r="AA165" s="34">
        <f t="shared" si="7"/>
        <v>0.87418989320114848</v>
      </c>
      <c r="AB165" s="34">
        <f t="shared" si="7"/>
        <v>4.1080880733093829E-2</v>
      </c>
      <c r="AC165" s="34">
        <f t="shared" si="7"/>
        <v>0</v>
      </c>
      <c r="AD165" s="34">
        <f t="shared" si="7"/>
        <v>4.1536400178651185E-2</v>
      </c>
      <c r="AE165" s="34">
        <f t="shared" si="7"/>
        <v>7.8866768759571215E-2</v>
      </c>
      <c r="AF165" s="34">
        <f t="shared" si="7"/>
        <v>0.13851381297089674</v>
      </c>
      <c r="AG165" s="34">
        <f t="shared" si="7"/>
        <v>0.82202974288495267</v>
      </c>
      <c r="AH165" s="34">
        <f t="shared" si="7"/>
        <v>4.1273584905660377E-3</v>
      </c>
      <c r="AI165" s="34">
        <f t="shared" si="7"/>
        <v>0.19452732920840501</v>
      </c>
      <c r="AJ165" s="34">
        <f t="shared" si="7"/>
        <v>6.2405853238648593E-3</v>
      </c>
    </row>
    <row r="166" spans="1:36" x14ac:dyDescent="0.25">
      <c r="A166" s="1">
        <v>44366</v>
      </c>
      <c r="B166" s="3">
        <v>170</v>
      </c>
      <c r="C166" s="34">
        <f t="shared" si="1"/>
        <v>3.9073444499319815E-3</v>
      </c>
      <c r="D166" s="34">
        <f t="shared" si="7"/>
        <v>0.15529130609711952</v>
      </c>
      <c r="E166" s="34">
        <f t="shared" si="7"/>
        <v>0.43995047461824183</v>
      </c>
      <c r="F166" s="34">
        <f t="shared" si="7"/>
        <v>0.7955953200275292</v>
      </c>
      <c r="G166" s="34">
        <f t="shared" si="7"/>
        <v>0.14601916088536504</v>
      </c>
      <c r="H166" s="34">
        <f t="shared" si="7"/>
        <v>3.944943139524535E-2</v>
      </c>
      <c r="I166" s="34">
        <f t="shared" si="7"/>
        <v>1.1965560001803389E-2</v>
      </c>
      <c r="J166" s="34">
        <f t="shared" si="7"/>
        <v>4.0714285714285717E-2</v>
      </c>
      <c r="K166" s="34">
        <f t="shared" si="7"/>
        <v>0.72783738001129306</v>
      </c>
      <c r="L166" s="34">
        <f t="shared" si="7"/>
        <v>0.12799717912552891</v>
      </c>
      <c r="M166" s="34">
        <f t="shared" si="7"/>
        <v>0</v>
      </c>
      <c r="N166" s="34">
        <f t="shared" si="7"/>
        <v>3.1948881789137379E-2</v>
      </c>
      <c r="O166" s="34">
        <f t="shared" si="7"/>
        <v>1.1341632088520055E-2</v>
      </c>
      <c r="P166" s="34">
        <f t="shared" si="7"/>
        <v>1.05106961790528E-2</v>
      </c>
      <c r="Q166" s="34">
        <f t="shared" si="7"/>
        <v>1.5042406785085614E-2</v>
      </c>
      <c r="R166" s="34">
        <f t="shared" si="7"/>
        <v>5.1711655807218947E-2</v>
      </c>
      <c r="S166" s="34">
        <f t="shared" si="7"/>
        <v>5.0214592274678109E-2</v>
      </c>
      <c r="T166" s="34">
        <f t="shared" si="7"/>
        <v>2.0655122052993951E-2</v>
      </c>
      <c r="U166" s="34">
        <f t="shared" si="7"/>
        <v>9.7634247089748404E-3</v>
      </c>
      <c r="V166" s="34">
        <f t="shared" si="7"/>
        <v>0.19489007724301841</v>
      </c>
      <c r="W166" s="34">
        <f t="shared" si="7"/>
        <v>0</v>
      </c>
      <c r="X166" s="34">
        <f t="shared" si="7"/>
        <v>0.14477287751440174</v>
      </c>
      <c r="Y166" s="34">
        <f t="shared" si="7"/>
        <v>0.31598427018274344</v>
      </c>
      <c r="Z166" s="34">
        <f t="shared" si="7"/>
        <v>4.6301224055348589E-2</v>
      </c>
      <c r="AA166" s="34">
        <f t="shared" si="7"/>
        <v>0</v>
      </c>
      <c r="AB166" s="34">
        <f t="shared" si="7"/>
        <v>2.8664718694299363E-2</v>
      </c>
      <c r="AC166" s="34">
        <f t="shared" si="7"/>
        <v>0.13564947997344545</v>
      </c>
      <c r="AD166" s="34">
        <f t="shared" si="7"/>
        <v>2.5250326512842838E-2</v>
      </c>
      <c r="AE166" s="34">
        <f t="shared" si="7"/>
        <v>8.7351502445842069E-2</v>
      </c>
      <c r="AF166" s="34">
        <f t="shared" si="7"/>
        <v>1.7990916062053913E-3</v>
      </c>
      <c r="AG166" s="34">
        <f t="shared" si="7"/>
        <v>0.32370754104787902</v>
      </c>
      <c r="AH166" s="34">
        <f t="shared" si="7"/>
        <v>0.16637994593266159</v>
      </c>
      <c r="AI166" s="34">
        <f t="shared" si="7"/>
        <v>0.98531828387635545</v>
      </c>
      <c r="AJ166" s="34">
        <f t="shared" si="7"/>
        <v>0.13479798920126607</v>
      </c>
    </row>
    <row r="167" spans="1:36" x14ac:dyDescent="0.25">
      <c r="A167" s="1">
        <v>44367</v>
      </c>
      <c r="B167" s="3">
        <v>171</v>
      </c>
      <c r="C167" s="34">
        <f t="shared" si="1"/>
        <v>2.5981284447820344E-3</v>
      </c>
      <c r="D167" s="34">
        <f t="shared" si="7"/>
        <v>6.1908107406118504E-2</v>
      </c>
      <c r="E167" s="34">
        <f t="shared" si="7"/>
        <v>6.9672131147540985E-3</v>
      </c>
      <c r="F167" s="34">
        <f t="shared" si="7"/>
        <v>0.50561415447431102</v>
      </c>
      <c r="G167" s="34">
        <f t="shared" si="7"/>
        <v>0.17655059847660501</v>
      </c>
      <c r="H167" s="34">
        <f t="shared" si="7"/>
        <v>0.25160642207802486</v>
      </c>
      <c r="I167" s="34">
        <f t="shared" si="7"/>
        <v>1.3180848852815247E-2</v>
      </c>
      <c r="J167" s="34">
        <f t="shared" si="7"/>
        <v>0.43797671617824169</v>
      </c>
      <c r="K167" s="34">
        <f t="shared" si="7"/>
        <v>0.61732929991356955</v>
      </c>
      <c r="L167" s="34">
        <f t="shared" si="7"/>
        <v>0.11208515967438948</v>
      </c>
      <c r="M167" s="34">
        <f t="shared" si="7"/>
        <v>4.2594385285575992E-2</v>
      </c>
      <c r="N167" s="34">
        <f t="shared" si="7"/>
        <v>0.13963716327652556</v>
      </c>
      <c r="O167" s="34">
        <f t="shared" si="7"/>
        <v>0.14458116422148604</v>
      </c>
      <c r="P167" s="34">
        <f t="shared" si="7"/>
        <v>3.680323963792282E-2</v>
      </c>
      <c r="Q167" s="34">
        <f t="shared" si="7"/>
        <v>0.23174329972953037</v>
      </c>
      <c r="R167" s="34">
        <f t="shared" si="7"/>
        <v>2.7557075329377453E-2</v>
      </c>
      <c r="S167" s="34">
        <f t="shared" si="7"/>
        <v>0.29458068422646078</v>
      </c>
      <c r="T167" s="34">
        <f t="shared" si="7"/>
        <v>8.604662249129999E-2</v>
      </c>
      <c r="U167" s="34">
        <f t="shared" si="7"/>
        <v>3.2691609153650561E-2</v>
      </c>
      <c r="V167" s="34">
        <f t="shared" si="7"/>
        <v>0.23133135419045445</v>
      </c>
      <c r="W167" s="34">
        <f t="shared" si="7"/>
        <v>0.97959183673469385</v>
      </c>
      <c r="X167" s="34">
        <f t="shared" si="7"/>
        <v>3.3585835538924885E-2</v>
      </c>
      <c r="Y167" s="34">
        <f t="shared" si="7"/>
        <v>0.4637806995782684</v>
      </c>
      <c r="Z167" s="34">
        <f t="shared" si="7"/>
        <v>0.11242324043457723</v>
      </c>
      <c r="AA167" s="34">
        <f t="shared" si="7"/>
        <v>3.9071353974106958E-2</v>
      </c>
      <c r="AB167" s="34">
        <f t="shared" si="7"/>
        <v>7.3872148693650969E-2</v>
      </c>
      <c r="AC167" s="34">
        <f t="shared" si="7"/>
        <v>6.4486078045750961E-2</v>
      </c>
      <c r="AD167" s="34">
        <f t="shared" si="7"/>
        <v>0.30938063740228505</v>
      </c>
      <c r="AE167" s="34">
        <f t="shared" si="7"/>
        <v>2.0920502092050207E-3</v>
      </c>
      <c r="AF167" s="34">
        <f t="shared" si="7"/>
        <v>7.1158745497671965E-3</v>
      </c>
      <c r="AG167" s="34">
        <f t="shared" si="7"/>
        <v>0.18691206056493331</v>
      </c>
      <c r="AH167" s="34">
        <f t="shared" si="7"/>
        <v>1.5008472524812393E-2</v>
      </c>
      <c r="AI167" s="34">
        <f t="shared" si="7"/>
        <v>0</v>
      </c>
      <c r="AJ167" s="34">
        <f t="shared" si="7"/>
        <v>2.131924198250729E-2</v>
      </c>
    </row>
    <row r="168" spans="1:36" x14ac:dyDescent="0.25">
      <c r="A168" s="1">
        <v>44368</v>
      </c>
      <c r="B168" s="3">
        <v>172</v>
      </c>
      <c r="C168" s="34">
        <f t="shared" si="1"/>
        <v>0</v>
      </c>
      <c r="D168" s="34">
        <f t="shared" si="7"/>
        <v>0.22305889599746492</v>
      </c>
      <c r="E168" s="34">
        <f t="shared" si="7"/>
        <v>0.40415140415140416</v>
      </c>
      <c r="F168" s="34">
        <f t="shared" si="7"/>
        <v>0.36998928188638802</v>
      </c>
      <c r="G168" s="34">
        <f t="shared" si="7"/>
        <v>0.1419234360410831</v>
      </c>
      <c r="H168" s="34">
        <f t="shared" si="7"/>
        <v>0</v>
      </c>
      <c r="I168" s="34">
        <f t="shared" si="7"/>
        <v>0.12474021168575412</v>
      </c>
      <c r="J168" s="34">
        <f t="shared" si="7"/>
        <v>0.27163742690058479</v>
      </c>
      <c r="K168" s="34">
        <f t="shared" si="7"/>
        <v>0.22453083109919572</v>
      </c>
      <c r="L168" s="34">
        <f t="shared" si="7"/>
        <v>3.5773584905660377E-2</v>
      </c>
      <c r="M168" s="34">
        <f t="shared" si="7"/>
        <v>0.27762237762237763</v>
      </c>
      <c r="N168" s="34">
        <f t="shared" si="7"/>
        <v>0.58574356638578906</v>
      </c>
      <c r="O168" s="34">
        <f t="shared" si="7"/>
        <v>4.7554654045526258E-2</v>
      </c>
      <c r="P168" s="34">
        <f t="shared" si="7"/>
        <v>1.6861826697892272E-2</v>
      </c>
      <c r="Q168" s="34">
        <f t="shared" si="7"/>
        <v>0.13135412217001283</v>
      </c>
      <c r="R168" s="34">
        <f t="shared" si="7"/>
        <v>4.6600824623645606E-2</v>
      </c>
      <c r="S168" s="34">
        <f t="shared" si="7"/>
        <v>1.1077844311377245E-2</v>
      </c>
      <c r="T168" s="34">
        <f t="shared" si="7"/>
        <v>6.9589092974815378E-3</v>
      </c>
      <c r="U168" s="34">
        <f t="shared" si="7"/>
        <v>4.3399638336347199E-3</v>
      </c>
      <c r="V168" s="34">
        <f t="shared" si="7"/>
        <v>6.2714041095890405E-2</v>
      </c>
      <c r="W168" s="34">
        <f t="shared" si="7"/>
        <v>0.57465277777777779</v>
      </c>
      <c r="X168" s="34">
        <f t="shared" si="7"/>
        <v>0.16809657581049275</v>
      </c>
      <c r="Y168" s="34">
        <f t="shared" si="7"/>
        <v>0.24343093093093093</v>
      </c>
      <c r="Z168" s="34">
        <f t="shared" si="7"/>
        <v>1.9226314570303452E-2</v>
      </c>
      <c r="AA168" s="34">
        <f t="shared" si="7"/>
        <v>0.65252041972691666</v>
      </c>
      <c r="AB168" s="34">
        <f t="shared" si="7"/>
        <v>8.7440858996588849E-2</v>
      </c>
      <c r="AC168" s="34">
        <f t="shared" si="7"/>
        <v>3.2448673009514269E-2</v>
      </c>
      <c r="AD168" s="34">
        <f t="shared" si="7"/>
        <v>1.5393724097098875E-2</v>
      </c>
      <c r="AE168" s="34">
        <f t="shared" si="7"/>
        <v>0.4426739214924213</v>
      </c>
      <c r="AF168" s="34">
        <f t="shared" si="7"/>
        <v>2.6285814422150181E-3</v>
      </c>
      <c r="AG168" s="34">
        <f t="shared" si="7"/>
        <v>6.257702161126949E-2</v>
      </c>
      <c r="AH168" s="34">
        <f t="shared" si="7"/>
        <v>3.858210754762479E-3</v>
      </c>
      <c r="AI168" s="34">
        <f t="shared" si="7"/>
        <v>0</v>
      </c>
      <c r="AJ168" s="34">
        <f t="shared" si="7"/>
        <v>0.4551772063933287</v>
      </c>
    </row>
    <row r="169" spans="1:36" x14ac:dyDescent="0.25">
      <c r="A169" s="1">
        <v>44369</v>
      </c>
      <c r="B169" s="3">
        <v>173</v>
      </c>
      <c r="C169" s="34">
        <f t="shared" si="1"/>
        <v>0.55420916039423596</v>
      </c>
      <c r="D169" s="34">
        <f t="shared" si="7"/>
        <v>6.2033415095028799E-2</v>
      </c>
      <c r="E169" s="34">
        <f t="shared" si="7"/>
        <v>1.2896227552127274E-2</v>
      </c>
      <c r="F169" s="34">
        <f t="shared" si="7"/>
        <v>0.38875786163522014</v>
      </c>
      <c r="G169" s="34">
        <f t="shared" si="7"/>
        <v>0.18291054739652871</v>
      </c>
      <c r="H169" s="34">
        <f t="shared" si="7"/>
        <v>6.9303578803073987E-2</v>
      </c>
      <c r="I169" s="34">
        <f t="shared" si="7"/>
        <v>0.24621139275504417</v>
      </c>
      <c r="J169" s="34">
        <f t="shared" si="7"/>
        <v>0.35544666415378817</v>
      </c>
      <c r="K169" s="34">
        <f t="shared" si="7"/>
        <v>7.3867163252638118E-2</v>
      </c>
      <c r="L169" s="34">
        <f t="shared" si="7"/>
        <v>3.6503781268179172E-2</v>
      </c>
      <c r="M169" s="34">
        <f t="shared" si="7"/>
        <v>0.3130504403522818</v>
      </c>
      <c r="N169" s="34">
        <f t="shared" si="7"/>
        <v>1.3645667500568569E-3</v>
      </c>
      <c r="O169" s="34">
        <f t="shared" si="7"/>
        <v>1.5751575157515751E-3</v>
      </c>
      <c r="P169" s="34">
        <f t="shared" si="7"/>
        <v>7.675675675675675E-2</v>
      </c>
      <c r="Q169" s="34">
        <f t="shared" si="7"/>
        <v>0.21224867502313452</v>
      </c>
      <c r="R169" s="34">
        <f t="shared" si="7"/>
        <v>0.11581178465451462</v>
      </c>
      <c r="S169" s="34">
        <f t="shared" si="7"/>
        <v>1.1102886750555145E-2</v>
      </c>
      <c r="T169" s="34">
        <f t="shared" si="7"/>
        <v>3.145346171480972E-2</v>
      </c>
      <c r="U169" s="34">
        <f t="shared" si="7"/>
        <v>5.6313993174061432E-2</v>
      </c>
      <c r="V169" s="34">
        <f t="shared" si="7"/>
        <v>9.1198303287380704E-3</v>
      </c>
      <c r="W169" s="34">
        <f t="shared" si="7"/>
        <v>0.72294372294372289</v>
      </c>
      <c r="X169" s="34">
        <f t="shared" si="7"/>
        <v>8.5283700256962289E-2</v>
      </c>
      <c r="Y169" s="34">
        <f t="shared" si="7"/>
        <v>0</v>
      </c>
      <c r="Z169" s="34">
        <f t="shared" si="7"/>
        <v>0.42208835341365464</v>
      </c>
      <c r="AA169" s="34">
        <f t="shared" si="7"/>
        <v>0.72149233590992234</v>
      </c>
      <c r="AB169" s="34">
        <f t="shared" si="7"/>
        <v>7.6694601719369496E-2</v>
      </c>
      <c r="AC169" s="34">
        <f t="shared" si="7"/>
        <v>6.786781179985063E-2</v>
      </c>
      <c r="AD169" s="34">
        <f t="shared" si="7"/>
        <v>8.8751011599676286E-2</v>
      </c>
      <c r="AE169" s="34">
        <f t="shared" si="7"/>
        <v>0.20340557275541796</v>
      </c>
      <c r="AF169" s="34">
        <f t="shared" si="7"/>
        <v>1.1377559950988972E-3</v>
      </c>
      <c r="AG169" s="34">
        <f t="shared" si="7"/>
        <v>2.6118265018607662E-2</v>
      </c>
      <c r="AH169" s="34">
        <f t="shared" si="7"/>
        <v>8.313066548750829E-2</v>
      </c>
      <c r="AI169" s="34">
        <f t="shared" si="7"/>
        <v>0.46309027455292512</v>
      </c>
      <c r="AJ169" s="34">
        <f t="shared" si="7"/>
        <v>8.9531680440771352E-3</v>
      </c>
    </row>
    <row r="170" spans="1:36" x14ac:dyDescent="0.25">
      <c r="A170" s="1">
        <v>44370</v>
      </c>
      <c r="B170" s="3">
        <v>174</v>
      </c>
      <c r="C170" s="34">
        <f t="shared" si="1"/>
        <v>0</v>
      </c>
      <c r="D170" s="34">
        <f t="shared" si="7"/>
        <v>0.10413704558889908</v>
      </c>
      <c r="E170" s="34">
        <f t="shared" si="7"/>
        <v>0.14745170571311139</v>
      </c>
      <c r="F170" s="34">
        <f t="shared" si="7"/>
        <v>1.5860735009671181E-2</v>
      </c>
      <c r="G170" s="34">
        <f t="shared" si="7"/>
        <v>0.11555330634278002</v>
      </c>
      <c r="H170" s="34">
        <f t="shared" si="7"/>
        <v>0.14476794230247353</v>
      </c>
      <c r="I170" s="34">
        <f t="shared" si="7"/>
        <v>0.32354340422512218</v>
      </c>
      <c r="J170" s="34">
        <f t="shared" si="7"/>
        <v>0.19666919000757002</v>
      </c>
      <c r="K170" s="34">
        <f t="shared" si="7"/>
        <v>0.23775727466288146</v>
      </c>
      <c r="L170" s="34">
        <f t="shared" si="7"/>
        <v>0.16207652936875458</v>
      </c>
      <c r="M170" s="34">
        <f t="shared" si="7"/>
        <v>5.6931440652370886E-2</v>
      </c>
      <c r="N170" s="34">
        <f t="shared" si="7"/>
        <v>0.22176991150442477</v>
      </c>
      <c r="O170" s="34">
        <f t="shared" si="7"/>
        <v>2.9164391043145822E-2</v>
      </c>
      <c r="P170" s="34">
        <f t="shared" si="7"/>
        <v>9.420289855072464E-2</v>
      </c>
      <c r="Q170" s="34">
        <f t="shared" si="7"/>
        <v>9.3978658536585366E-2</v>
      </c>
      <c r="R170" s="34">
        <f t="shared" si="7"/>
        <v>2.6172391017173051E-2</v>
      </c>
      <c r="S170" s="34">
        <f t="shared" si="7"/>
        <v>0.10017317170640735</v>
      </c>
      <c r="T170" s="34">
        <f t="shared" si="7"/>
        <v>8.5687934937536681E-2</v>
      </c>
      <c r="U170" s="34">
        <f t="shared" si="7"/>
        <v>0.42470056940899276</v>
      </c>
      <c r="V170" s="34">
        <f t="shared" si="7"/>
        <v>6.7410996418790815E-3</v>
      </c>
      <c r="W170" s="34">
        <f t="shared" si="7"/>
        <v>1.9801980198019802E-2</v>
      </c>
      <c r="X170" s="34">
        <f t="shared" si="7"/>
        <v>2.7488855869242199E-2</v>
      </c>
      <c r="Y170" s="34">
        <f t="shared" si="7"/>
        <v>0.13660670879922218</v>
      </c>
      <c r="Z170" s="34">
        <f t="shared" si="7"/>
        <v>0.22373480203678686</v>
      </c>
      <c r="AA170" s="34">
        <f t="shared" si="7"/>
        <v>9.8433853884399597E-2</v>
      </c>
      <c r="AB170" s="34">
        <f t="shared" si="7"/>
        <v>3.8922385515079205E-2</v>
      </c>
      <c r="AC170" s="34">
        <f t="shared" si="7"/>
        <v>0.13178797211865781</v>
      </c>
      <c r="AD170" s="34">
        <f t="shared" si="7"/>
        <v>3.8142189932537623E-2</v>
      </c>
      <c r="AE170" s="34">
        <f t="shared" si="7"/>
        <v>0.20755642787046125</v>
      </c>
      <c r="AF170" s="34">
        <f t="shared" si="7"/>
        <v>6.2043372376203174E-3</v>
      </c>
      <c r="AG170" s="34">
        <f t="shared" si="7"/>
        <v>0</v>
      </c>
      <c r="AH170" s="34">
        <f t="shared" si="7"/>
        <v>0.25412269129287601</v>
      </c>
      <c r="AI170" s="34">
        <f t="shared" si="7"/>
        <v>0.83802337772511104</v>
      </c>
      <c r="AJ170" s="34">
        <f t="shared" si="7"/>
        <v>9.8376783079193308E-5</v>
      </c>
    </row>
    <row r="171" spans="1:36" x14ac:dyDescent="0.25">
      <c r="A171" s="1">
        <v>44371</v>
      </c>
      <c r="B171" s="3">
        <v>175</v>
      </c>
      <c r="C171" s="34">
        <f t="shared" si="1"/>
        <v>8.0423492526049498E-3</v>
      </c>
      <c r="D171" s="34">
        <f t="shared" si="7"/>
        <v>0.12668278773527936</v>
      </c>
      <c r="E171" s="34">
        <f t="shared" si="7"/>
        <v>9.062213623867223E-3</v>
      </c>
      <c r="F171" s="34">
        <f t="shared" si="7"/>
        <v>4.1094131244381665E-3</v>
      </c>
      <c r="G171" s="34">
        <f t="shared" si="7"/>
        <v>0.13699228417528025</v>
      </c>
      <c r="H171" s="34">
        <f t="shared" si="7"/>
        <v>0.15819077830607162</v>
      </c>
      <c r="I171" s="34">
        <f t="shared" si="7"/>
        <v>2.4857644868978786E-2</v>
      </c>
      <c r="J171" s="34">
        <f t="shared" si="7"/>
        <v>0.31851011143210894</v>
      </c>
      <c r="K171" s="34">
        <f t="shared" si="7"/>
        <v>3.800637232589895E-2</v>
      </c>
      <c r="L171" s="34">
        <f t="shared" si="7"/>
        <v>1.3701923076923077E-2</v>
      </c>
      <c r="M171" s="34">
        <f t="shared" si="7"/>
        <v>1.2526096033402923E-2</v>
      </c>
      <c r="N171" s="34">
        <f t="shared" si="7"/>
        <v>8.4130329064678225E-2</v>
      </c>
      <c r="O171" s="34">
        <f t="shared" si="7"/>
        <v>1.3363508998814527E-2</v>
      </c>
      <c r="P171" s="34">
        <f t="shared" si="7"/>
        <v>0.15950617283950616</v>
      </c>
      <c r="Q171" s="34">
        <f t="shared" si="7"/>
        <v>0.1239901181812112</v>
      </c>
      <c r="R171" s="34">
        <f t="shared" si="7"/>
        <v>0.11280398476413712</v>
      </c>
      <c r="S171" s="34">
        <f t="shared" si="7"/>
        <v>6.3030454318522222E-2</v>
      </c>
      <c r="T171" s="34">
        <f t="shared" si="7"/>
        <v>8.1372511264296996E-2</v>
      </c>
      <c r="U171" s="34">
        <f t="shared" si="7"/>
        <v>0.10696124846571979</v>
      </c>
      <c r="V171" s="34">
        <f t="shared" si="7"/>
        <v>0.16440767470515755</v>
      </c>
      <c r="W171" s="34">
        <f t="shared" si="7"/>
        <v>0.15598885793871867</v>
      </c>
      <c r="X171" s="34">
        <f t="shared" si="7"/>
        <v>0.12818701053995171</v>
      </c>
      <c r="Y171" s="34">
        <f t="shared" si="7"/>
        <v>9.8136645962732916E-2</v>
      </c>
      <c r="Z171" s="34">
        <f t="shared" si="7"/>
        <v>6.8621757646147891E-2</v>
      </c>
      <c r="AA171" s="34">
        <f t="shared" si="7"/>
        <v>1.3659746121189498E-2</v>
      </c>
      <c r="AB171" s="34">
        <f t="shared" si="7"/>
        <v>3.8019547982378603E-2</v>
      </c>
      <c r="AC171" s="34">
        <f t="shared" si="7"/>
        <v>9.9810302057493069E-2</v>
      </c>
      <c r="AD171" s="34">
        <f t="shared" si="7"/>
        <v>0.16180948238364506</v>
      </c>
      <c r="AE171" s="34">
        <f t="shared" si="7"/>
        <v>2.9354207436399216E-3</v>
      </c>
      <c r="AF171" s="34">
        <f t="shared" si="7"/>
        <v>5.3636311205951899E-3</v>
      </c>
      <c r="AG171" s="34">
        <f t="shared" si="7"/>
        <v>0.14321716015636124</v>
      </c>
      <c r="AH171" s="34">
        <f t="shared" si="7"/>
        <v>6.3040791100123603E-2</v>
      </c>
      <c r="AI171" s="34">
        <f t="shared" si="7"/>
        <v>0.1384507863687435</v>
      </c>
      <c r="AJ171" s="34">
        <f t="shared" si="7"/>
        <v>0.24068125793680437</v>
      </c>
    </row>
    <row r="172" spans="1:36" x14ac:dyDescent="0.25">
      <c r="A172" s="1">
        <v>44372</v>
      </c>
      <c r="B172" s="3">
        <v>176</v>
      </c>
      <c r="C172" s="34">
        <f t="shared" si="1"/>
        <v>2.8640412972210051E-3</v>
      </c>
      <c r="D172" s="34">
        <f t="shared" si="7"/>
        <v>0.11026108797537296</v>
      </c>
      <c r="E172" s="34">
        <f t="shared" si="7"/>
        <v>9.2748267898383377E-2</v>
      </c>
      <c r="F172" s="34">
        <f t="shared" si="7"/>
        <v>0.16358754027926961</v>
      </c>
      <c r="G172" s="34">
        <f t="shared" si="7"/>
        <v>7.1380289306475594E-2</v>
      </c>
      <c r="H172" s="34">
        <f t="shared" si="7"/>
        <v>1.6206992529531849E-2</v>
      </c>
      <c r="I172" s="34">
        <f t="shared" si="7"/>
        <v>0.16968246486871513</v>
      </c>
      <c r="J172" s="34">
        <f t="shared" si="7"/>
        <v>1.4038657171922686E-2</v>
      </c>
      <c r="K172" s="34">
        <f t="shared" si="7"/>
        <v>0.10944466963923793</v>
      </c>
      <c r="L172" s="34">
        <f t="shared" si="7"/>
        <v>3.6256226109116184E-2</v>
      </c>
      <c r="M172" s="34">
        <f t="shared" si="7"/>
        <v>2.981514609421586E-4</v>
      </c>
      <c r="N172" s="34">
        <f t="shared" si="7"/>
        <v>0.13696138780078343</v>
      </c>
      <c r="O172" s="34">
        <f t="shared" si="7"/>
        <v>2.8987023859355379E-2</v>
      </c>
      <c r="P172" s="34">
        <f t="shared" si="7"/>
        <v>6.6533497234173331E-2</v>
      </c>
      <c r="Q172" s="34">
        <f t="shared" si="7"/>
        <v>7.6804536768785056E-2</v>
      </c>
      <c r="R172" s="34">
        <f t="shared" si="7"/>
        <v>4.6914269757051104E-2</v>
      </c>
      <c r="S172" s="34">
        <f t="shared" si="7"/>
        <v>0.19566308603553861</v>
      </c>
      <c r="T172" s="34">
        <f t="shared" si="7"/>
        <v>4.3713633350519261E-2</v>
      </c>
      <c r="U172" s="34">
        <f t="shared" si="7"/>
        <v>0.18154420206659014</v>
      </c>
      <c r="V172" s="34">
        <f t="shared" ref="D172:AJ180" si="8">(V57-V56)/V57</f>
        <v>3.9235582614578046E-2</v>
      </c>
      <c r="W172" s="34">
        <f t="shared" si="8"/>
        <v>3.7164750957854403E-2</v>
      </c>
      <c r="X172" s="34">
        <f t="shared" si="8"/>
        <v>7.0646820619459344E-2</v>
      </c>
      <c r="Y172" s="34">
        <f t="shared" si="8"/>
        <v>6.9553984226271418E-2</v>
      </c>
      <c r="Z172" s="34">
        <f t="shared" si="8"/>
        <v>6.4638783269961975E-2</v>
      </c>
      <c r="AA172" s="34">
        <f t="shared" si="8"/>
        <v>6.66861863620868E-2</v>
      </c>
      <c r="AB172" s="34">
        <f t="shared" si="8"/>
        <v>7.2863584387876781E-2</v>
      </c>
      <c r="AC172" s="34">
        <f t="shared" si="8"/>
        <v>0.10101010101010101</v>
      </c>
      <c r="AD172" s="34">
        <f t="shared" si="8"/>
        <v>2.9138513513513514E-2</v>
      </c>
      <c r="AE172" s="34">
        <f t="shared" si="8"/>
        <v>0.28568932378123363</v>
      </c>
      <c r="AF172" s="34">
        <f t="shared" si="8"/>
        <v>2.227359873688959E-2</v>
      </c>
      <c r="AG172" s="34">
        <f t="shared" si="8"/>
        <v>0.51925297670295767</v>
      </c>
      <c r="AH172" s="34">
        <f t="shared" si="8"/>
        <v>6.338639652677279E-2</v>
      </c>
      <c r="AI172" s="34">
        <f t="shared" si="8"/>
        <v>0.41315357068917197</v>
      </c>
      <c r="AJ172" s="34">
        <f t="shared" si="8"/>
        <v>9.3881142547718968E-2</v>
      </c>
    </row>
    <row r="173" spans="1:36" x14ac:dyDescent="0.25">
      <c r="A173" s="1">
        <v>44373</v>
      </c>
      <c r="B173" s="3">
        <v>177</v>
      </c>
      <c r="C173" s="34">
        <f t="shared" si="1"/>
        <v>1.9654254896714938E-2</v>
      </c>
      <c r="D173" s="34">
        <f t="shared" si="8"/>
        <v>2.4134575715694169E-2</v>
      </c>
      <c r="E173" s="34">
        <f t="shared" si="8"/>
        <v>0.31664667634619026</v>
      </c>
      <c r="F173" s="34">
        <f t="shared" si="8"/>
        <v>2.1339220014716703E-2</v>
      </c>
      <c r="G173" s="34">
        <f t="shared" si="8"/>
        <v>0.12699162044140211</v>
      </c>
      <c r="H173" s="34">
        <f t="shared" si="8"/>
        <v>5.3143885368974443E-2</v>
      </c>
      <c r="I173" s="34">
        <f t="shared" si="8"/>
        <v>6.737217986713713E-2</v>
      </c>
      <c r="J173" s="34">
        <f t="shared" si="8"/>
        <v>2.2182433104545908E-2</v>
      </c>
      <c r="K173" s="34">
        <f t="shared" si="8"/>
        <v>1.6837700508119956E-2</v>
      </c>
      <c r="L173" s="34">
        <f t="shared" si="8"/>
        <v>3.9176405119643848E-2</v>
      </c>
      <c r="M173" s="34">
        <f t="shared" si="8"/>
        <v>1.1202830188679245E-2</v>
      </c>
      <c r="N173" s="34">
        <f t="shared" si="8"/>
        <v>1.6646031090934103E-2</v>
      </c>
      <c r="O173" s="34">
        <f t="shared" si="8"/>
        <v>6.5884652981427178E-2</v>
      </c>
      <c r="P173" s="34">
        <f t="shared" si="8"/>
        <v>6.1233321312657768E-2</v>
      </c>
      <c r="Q173" s="34">
        <f t="shared" si="8"/>
        <v>4.4796269023073144E-3</v>
      </c>
      <c r="R173" s="34">
        <f t="shared" si="8"/>
        <v>7.8249678249678253E-2</v>
      </c>
      <c r="S173" s="34">
        <f t="shared" si="8"/>
        <v>7.8453140901100935E-2</v>
      </c>
      <c r="T173" s="34">
        <f t="shared" si="8"/>
        <v>7.013218272721046E-2</v>
      </c>
      <c r="U173" s="34">
        <f t="shared" si="8"/>
        <v>0.12396278601961278</v>
      </c>
      <c r="V173" s="34">
        <f t="shared" si="8"/>
        <v>0.10476911430734293</v>
      </c>
      <c r="W173" s="34">
        <f t="shared" si="8"/>
        <v>3.9735099337748346E-2</v>
      </c>
      <c r="X173" s="34">
        <f t="shared" si="8"/>
        <v>5.1440436023877496E-2</v>
      </c>
      <c r="Y173" s="34">
        <f t="shared" si="8"/>
        <v>4.7532703017743816E-2</v>
      </c>
      <c r="Z173" s="34">
        <f t="shared" si="8"/>
        <v>0.12617672652480025</v>
      </c>
      <c r="AA173" s="34">
        <f t="shared" si="8"/>
        <v>0.48424424894409934</v>
      </c>
      <c r="AB173" s="34">
        <f t="shared" si="8"/>
        <v>8.9070858613916198E-2</v>
      </c>
      <c r="AC173" s="34">
        <f t="shared" si="8"/>
        <v>5.5214723926380369E-2</v>
      </c>
      <c r="AD173" s="34">
        <f t="shared" si="8"/>
        <v>0.15368120085775555</v>
      </c>
      <c r="AE173" s="34">
        <f t="shared" si="8"/>
        <v>0.10995334370139968</v>
      </c>
      <c r="AF173" s="34">
        <f t="shared" si="8"/>
        <v>3.1431770392419234E-2</v>
      </c>
      <c r="AG173" s="34">
        <f t="shared" si="8"/>
        <v>1.1345017515738416E-2</v>
      </c>
      <c r="AH173" s="34">
        <f t="shared" si="8"/>
        <v>0.12895499810916425</v>
      </c>
      <c r="AI173" s="34">
        <f t="shared" si="8"/>
        <v>7.1071072659162002E-3</v>
      </c>
      <c r="AJ173" s="34">
        <f t="shared" si="8"/>
        <v>5.4221880801485177E-2</v>
      </c>
    </row>
    <row r="174" spans="1:36" x14ac:dyDescent="0.25">
      <c r="A174" s="1">
        <v>44374</v>
      </c>
      <c r="B174" s="3">
        <v>178</v>
      </c>
      <c r="C174" s="34">
        <f t="shared" si="1"/>
        <v>1.3844395442709293E-2</v>
      </c>
      <c r="D174" s="34">
        <f t="shared" si="8"/>
        <v>0.21868532045981678</v>
      </c>
      <c r="E174" s="34">
        <f t="shared" si="8"/>
        <v>5.9434746467165421E-2</v>
      </c>
      <c r="F174" s="34">
        <f t="shared" si="8"/>
        <v>5.6530794406426658E-2</v>
      </c>
      <c r="G174" s="34">
        <f t="shared" si="8"/>
        <v>0.10033977489912933</v>
      </c>
      <c r="H174" s="34">
        <f t="shared" si="8"/>
        <v>0.18511466918970557</v>
      </c>
      <c r="I174" s="34">
        <f t="shared" si="8"/>
        <v>2.1816574551444704E-2</v>
      </c>
      <c r="J174" s="34">
        <f t="shared" si="8"/>
        <v>0.21497735436514134</v>
      </c>
      <c r="K174" s="34">
        <f t="shared" si="8"/>
        <v>0.2017020599697765</v>
      </c>
      <c r="L174" s="34">
        <f t="shared" si="8"/>
        <v>0.13497641282372197</v>
      </c>
      <c r="M174" s="34">
        <f t="shared" si="8"/>
        <v>8.162989034790849E-2</v>
      </c>
      <c r="N174" s="34">
        <f t="shared" si="8"/>
        <v>0.11558583769315002</v>
      </c>
      <c r="O174" s="34">
        <f t="shared" si="8"/>
        <v>3.1800113571834182E-2</v>
      </c>
      <c r="P174" s="34">
        <f t="shared" si="8"/>
        <v>9.3613126756880438E-2</v>
      </c>
      <c r="Q174" s="34">
        <f t="shared" si="8"/>
        <v>5.738084220268394E-2</v>
      </c>
      <c r="R174" s="34">
        <f t="shared" si="8"/>
        <v>9.0110662216757426E-2</v>
      </c>
      <c r="S174" s="34">
        <f t="shared" si="8"/>
        <v>2.8666427030913013E-2</v>
      </c>
      <c r="T174" s="34">
        <f t="shared" si="8"/>
        <v>9.1497371122795004E-2</v>
      </c>
      <c r="U174" s="34">
        <f t="shared" si="8"/>
        <v>0.15310902896081771</v>
      </c>
      <c r="V174" s="34">
        <f t="shared" si="8"/>
        <v>5.1212532007832504E-3</v>
      </c>
      <c r="W174" s="34">
        <f t="shared" si="8"/>
        <v>1.9126669072536989E-2</v>
      </c>
      <c r="X174" s="34">
        <f t="shared" si="8"/>
        <v>0.16554771083293629</v>
      </c>
      <c r="Y174" s="34">
        <f t="shared" si="8"/>
        <v>9.6113322406930463E-2</v>
      </c>
      <c r="Z174" s="34">
        <f t="shared" si="8"/>
        <v>0.16505944517833554</v>
      </c>
      <c r="AA174" s="34">
        <f t="shared" si="8"/>
        <v>6.6569049809563838E-2</v>
      </c>
      <c r="AB174" s="34">
        <f t="shared" si="8"/>
        <v>6.8537282450468737E-2</v>
      </c>
      <c r="AC174" s="34">
        <f t="shared" si="8"/>
        <v>8.4789019963702361E-2</v>
      </c>
      <c r="AD174" s="34">
        <f t="shared" si="8"/>
        <v>0.20624113475177305</v>
      </c>
      <c r="AE174" s="34">
        <f t="shared" si="8"/>
        <v>0.15583563082578442</v>
      </c>
      <c r="AF174" s="34">
        <f t="shared" si="8"/>
        <v>6.9423728813559323E-3</v>
      </c>
      <c r="AG174" s="34">
        <f t="shared" si="8"/>
        <v>0.15968437446493663</v>
      </c>
      <c r="AH174" s="34">
        <f t="shared" si="8"/>
        <v>5.4694947569113445E-2</v>
      </c>
      <c r="AI174" s="34">
        <f t="shared" si="8"/>
        <v>4.4327188355332586E-2</v>
      </c>
      <c r="AJ174" s="34">
        <f t="shared" si="8"/>
        <v>4.2596224564844326E-2</v>
      </c>
    </row>
    <row r="175" spans="1:36" x14ac:dyDescent="0.25">
      <c r="A175" s="1">
        <v>44375</v>
      </c>
      <c r="B175" s="3">
        <v>179</v>
      </c>
      <c r="C175" s="34">
        <f t="shared" si="1"/>
        <v>0.38782489079973387</v>
      </c>
      <c r="D175" s="34">
        <f t="shared" si="8"/>
        <v>0.17876290071874212</v>
      </c>
      <c r="E175" s="34">
        <f t="shared" si="8"/>
        <v>8.4225980098961442E-2</v>
      </c>
      <c r="F175" s="34">
        <f t="shared" si="8"/>
        <v>0.17615818285807663</v>
      </c>
      <c r="G175" s="34">
        <f t="shared" si="8"/>
        <v>0.3597117411108845</v>
      </c>
      <c r="H175" s="34">
        <f t="shared" si="8"/>
        <v>2.4448496428058231E-2</v>
      </c>
      <c r="I175" s="34">
        <f t="shared" si="8"/>
        <v>4.5781822268847167E-2</v>
      </c>
      <c r="J175" s="34">
        <f t="shared" si="8"/>
        <v>0.11786181717985809</v>
      </c>
      <c r="K175" s="34">
        <f t="shared" si="8"/>
        <v>0.19604834068674468</v>
      </c>
      <c r="L175" s="34">
        <f t="shared" si="8"/>
        <v>6.7928930366116302E-2</v>
      </c>
      <c r="M175" s="34">
        <f t="shared" si="8"/>
        <v>2.7067262146433888E-4</v>
      </c>
      <c r="N175" s="34">
        <f t="shared" si="8"/>
        <v>0.13383918221098112</v>
      </c>
      <c r="O175" s="34">
        <f t="shared" si="8"/>
        <v>7.526693506038859E-2</v>
      </c>
      <c r="P175" s="34">
        <f t="shared" si="8"/>
        <v>1.1694017314898567E-2</v>
      </c>
      <c r="Q175" s="34">
        <f t="shared" si="8"/>
        <v>0.1377986135354845</v>
      </c>
      <c r="R175" s="34">
        <f t="shared" si="8"/>
        <v>6.6211044286495352E-2</v>
      </c>
      <c r="S175" s="34">
        <f t="shared" si="8"/>
        <v>8.0634500991407801E-2</v>
      </c>
      <c r="T175" s="34">
        <f t="shared" si="8"/>
        <v>1.6973515199706406E-2</v>
      </c>
      <c r="U175" s="34">
        <f t="shared" si="8"/>
        <v>0.10424415832141154</v>
      </c>
      <c r="V175" s="34">
        <f t="shared" si="8"/>
        <v>2.8960070206230804E-2</v>
      </c>
      <c r="W175" s="34">
        <f t="shared" si="8"/>
        <v>0.27327563598216625</v>
      </c>
      <c r="X175" s="34">
        <f t="shared" si="8"/>
        <v>6.7493335487519179E-2</v>
      </c>
      <c r="Y175" s="34">
        <f t="shared" si="8"/>
        <v>0.1895251197874662</v>
      </c>
      <c r="Z175" s="34">
        <f t="shared" si="8"/>
        <v>0.13153215166637985</v>
      </c>
      <c r="AA175" s="34">
        <f t="shared" si="8"/>
        <v>0.22632124593088615</v>
      </c>
      <c r="AB175" s="34">
        <f t="shared" si="8"/>
        <v>0.12402843607698671</v>
      </c>
      <c r="AC175" s="34">
        <f t="shared" si="8"/>
        <v>8.7606727037516166E-2</v>
      </c>
      <c r="AD175" s="34">
        <f t="shared" si="8"/>
        <v>0.29379945908043675</v>
      </c>
      <c r="AE175" s="34">
        <f t="shared" si="8"/>
        <v>5.8583611420096403E-2</v>
      </c>
      <c r="AF175" s="34">
        <f t="shared" si="8"/>
        <v>2.0558314961884778E-2</v>
      </c>
      <c r="AG175" s="34">
        <f t="shared" si="8"/>
        <v>0.15506133781220557</v>
      </c>
      <c r="AH175" s="34">
        <f t="shared" si="8"/>
        <v>0.10580713905167821</v>
      </c>
      <c r="AI175" s="34">
        <f t="shared" si="8"/>
        <v>5.0977217456537275E-3</v>
      </c>
      <c r="AJ175" s="34">
        <f t="shared" si="8"/>
        <v>0.1570998917934858</v>
      </c>
    </row>
    <row r="176" spans="1:36" x14ac:dyDescent="0.25">
      <c r="A176" s="1">
        <v>44376</v>
      </c>
      <c r="B176" s="3">
        <v>180</v>
      </c>
      <c r="C176" s="34">
        <f t="shared" si="1"/>
        <v>0.73412869975788342</v>
      </c>
      <c r="D176" s="34">
        <f t="shared" si="8"/>
        <v>3.7100698352897692E-2</v>
      </c>
      <c r="E176" s="34">
        <f t="shared" si="8"/>
        <v>4.8478890728476824E-2</v>
      </c>
      <c r="F176" s="34">
        <f t="shared" si="8"/>
        <v>0.20926476288926218</v>
      </c>
      <c r="G176" s="34">
        <f t="shared" si="8"/>
        <v>0.20919354838709678</v>
      </c>
      <c r="H176" s="34">
        <f t="shared" si="8"/>
        <v>2.6525547520385124E-2</v>
      </c>
      <c r="I176" s="34">
        <f t="shared" si="8"/>
        <v>0.15736629555065082</v>
      </c>
      <c r="J176" s="34">
        <f t="shared" si="8"/>
        <v>4.9374631654770483E-2</v>
      </c>
      <c r="K176" s="34">
        <f t="shared" si="8"/>
        <v>5.1434463516710133E-2</v>
      </c>
      <c r="L176" s="34">
        <f t="shared" si="8"/>
        <v>0.17058648407264065</v>
      </c>
      <c r="M176" s="34">
        <f t="shared" si="8"/>
        <v>0.11857330311344387</v>
      </c>
      <c r="N176" s="34">
        <f t="shared" si="8"/>
        <v>0.11549217002237136</v>
      </c>
      <c r="O176" s="34">
        <f t="shared" si="8"/>
        <v>3.3660351826792966E-2</v>
      </c>
      <c r="P176" s="34">
        <f t="shared" si="8"/>
        <v>1.9697257584394199E-2</v>
      </c>
      <c r="Q176" s="34">
        <f t="shared" si="8"/>
        <v>2.3141381662281985E-2</v>
      </c>
      <c r="R176" s="34">
        <f t="shared" si="8"/>
        <v>0.18275245755138517</v>
      </c>
      <c r="S176" s="34">
        <f t="shared" si="8"/>
        <v>7.3806790224700668E-3</v>
      </c>
      <c r="T176" s="34">
        <f t="shared" si="8"/>
        <v>1.6216866744892741E-2</v>
      </c>
      <c r="U176" s="34">
        <f t="shared" si="8"/>
        <v>0.10307955517536356</v>
      </c>
      <c r="V176" s="34">
        <f t="shared" si="8"/>
        <v>8.925003330225123E-2</v>
      </c>
      <c r="W176" s="34">
        <f t="shared" si="8"/>
        <v>0.27975066112580277</v>
      </c>
      <c r="X176" s="34">
        <f t="shared" si="8"/>
        <v>4.9377975733374289E-2</v>
      </c>
      <c r="Y176" s="34">
        <f t="shared" si="8"/>
        <v>5.6065559088262953E-2</v>
      </c>
      <c r="Z176" s="34">
        <f t="shared" si="8"/>
        <v>2.2892462656670292E-3</v>
      </c>
      <c r="AA176" s="34">
        <f t="shared" si="8"/>
        <v>3.9294139920153289E-3</v>
      </c>
      <c r="AB176" s="34">
        <f t="shared" si="8"/>
        <v>9.3087378118434011E-2</v>
      </c>
      <c r="AC176" s="34">
        <f t="shared" si="8"/>
        <v>8.0112338156892615E-2</v>
      </c>
      <c r="AD176" s="34">
        <f t="shared" si="8"/>
        <v>0.12521906764808974</v>
      </c>
      <c r="AE176" s="34">
        <f t="shared" si="8"/>
        <v>4.710870333294076E-2</v>
      </c>
      <c r="AF176" s="34">
        <f t="shared" si="8"/>
        <v>5.2841554598536287E-3</v>
      </c>
      <c r="AG176" s="34">
        <f t="shared" si="8"/>
        <v>3.9181337666511558E-2</v>
      </c>
      <c r="AH176" s="34">
        <f t="shared" si="8"/>
        <v>4.711138186617931E-2</v>
      </c>
      <c r="AI176" s="34">
        <f t="shared" si="8"/>
        <v>0.20039546982642889</v>
      </c>
      <c r="AJ176" s="34">
        <f t="shared" si="8"/>
        <v>4.4231904170862184E-3</v>
      </c>
    </row>
    <row r="177" spans="1:36" x14ac:dyDescent="0.25">
      <c r="A177" s="1">
        <v>44377</v>
      </c>
      <c r="B177" s="3">
        <v>181</v>
      </c>
      <c r="C177" s="34">
        <f t="shared" si="1"/>
        <v>0.13791994319902315</v>
      </c>
      <c r="D177" s="34">
        <f t="shared" si="8"/>
        <v>3.2073399654253661E-2</v>
      </c>
      <c r="E177" s="34">
        <f t="shared" si="8"/>
        <v>7.1394253867589116E-2</v>
      </c>
      <c r="F177" s="34">
        <f t="shared" si="8"/>
        <v>0.23493648361425534</v>
      </c>
      <c r="G177" s="34">
        <f t="shared" si="8"/>
        <v>0.1103458171904147</v>
      </c>
      <c r="H177" s="34">
        <f t="shared" si="8"/>
        <v>0.11694559262159589</v>
      </c>
      <c r="I177" s="34">
        <f t="shared" si="8"/>
        <v>0.20570460734012044</v>
      </c>
      <c r="J177" s="34">
        <f t="shared" si="8"/>
        <v>4.5817515381594448E-4</v>
      </c>
      <c r="K177" s="34">
        <f t="shared" si="8"/>
        <v>1.3049985034420833E-2</v>
      </c>
      <c r="L177" s="34">
        <f t="shared" si="8"/>
        <v>5.8905932618897525E-2</v>
      </c>
      <c r="M177" s="34">
        <f t="shared" si="8"/>
        <v>0.11244044467972472</v>
      </c>
      <c r="N177" s="34">
        <f t="shared" si="8"/>
        <v>0.13962627315743042</v>
      </c>
      <c r="O177" s="34">
        <f t="shared" si="8"/>
        <v>8.5183752417794967E-2</v>
      </c>
      <c r="P177" s="34">
        <f t="shared" si="8"/>
        <v>0.1083187439995482</v>
      </c>
      <c r="Q177" s="34">
        <f t="shared" si="8"/>
        <v>0.10487985696219092</v>
      </c>
      <c r="R177" s="34">
        <f t="shared" si="8"/>
        <v>0.14094887148779364</v>
      </c>
      <c r="S177" s="34">
        <f t="shared" si="8"/>
        <v>0</v>
      </c>
      <c r="T177" s="34">
        <f t="shared" si="8"/>
        <v>1.5637494446912484E-2</v>
      </c>
      <c r="U177" s="34">
        <f t="shared" si="8"/>
        <v>8.5003130870381971E-2</v>
      </c>
      <c r="V177" s="34">
        <f t="shared" si="8"/>
        <v>0.1476098557965255</v>
      </c>
      <c r="W177" s="34">
        <f t="shared" si="8"/>
        <v>0.13820608823050626</v>
      </c>
      <c r="X177" s="34">
        <f t="shared" si="8"/>
        <v>9.4121739130434784E-2</v>
      </c>
      <c r="Y177" s="34">
        <f t="shared" si="8"/>
        <v>2.6861261583919057E-4</v>
      </c>
      <c r="Z177" s="34">
        <f t="shared" si="8"/>
        <v>0.21821029082774049</v>
      </c>
      <c r="AA177" s="34">
        <f t="shared" si="8"/>
        <v>7.3049777442516381E-2</v>
      </c>
      <c r="AB177" s="34">
        <f t="shared" si="8"/>
        <v>3.8607200834731417E-2</v>
      </c>
      <c r="AC177" s="34">
        <f t="shared" si="8"/>
        <v>3.0549146285186894E-2</v>
      </c>
      <c r="AD177" s="34">
        <f t="shared" si="8"/>
        <v>1.2973533990659055E-2</v>
      </c>
      <c r="AE177" s="34">
        <f t="shared" si="8"/>
        <v>7.1328344246959774E-3</v>
      </c>
      <c r="AF177" s="34">
        <f t="shared" si="8"/>
        <v>9.0068860786007912E-3</v>
      </c>
      <c r="AG177" s="34">
        <f t="shared" si="8"/>
        <v>3.1391867583740053E-2</v>
      </c>
      <c r="AH177" s="34">
        <f t="shared" si="8"/>
        <v>0.13605263157894737</v>
      </c>
      <c r="AI177" s="34">
        <f t="shared" si="8"/>
        <v>7.8849887226060289E-2</v>
      </c>
      <c r="AJ177" s="34">
        <f t="shared" si="8"/>
        <v>8.7183183059176259E-2</v>
      </c>
    </row>
    <row r="178" spans="1:36" x14ac:dyDescent="0.25">
      <c r="A178" s="1">
        <v>44378</v>
      </c>
      <c r="B178" s="3">
        <v>182</v>
      </c>
      <c r="C178" s="34">
        <f t="shared" si="1"/>
        <v>4.4827790057517615E-2</v>
      </c>
      <c r="D178" s="34">
        <f t="shared" si="8"/>
        <v>3.8361020206759112E-2</v>
      </c>
      <c r="E178" s="34">
        <f t="shared" si="8"/>
        <v>9.045896019805752E-3</v>
      </c>
      <c r="F178" s="34">
        <f t="shared" si="8"/>
        <v>0.11939583877426656</v>
      </c>
      <c r="G178" s="34">
        <f t="shared" si="8"/>
        <v>4.1359071942775917E-2</v>
      </c>
      <c r="H178" s="34">
        <f t="shared" si="8"/>
        <v>3.4123133047240288E-2</v>
      </c>
      <c r="I178" s="34">
        <f t="shared" si="8"/>
        <v>1.5594189470714765E-2</v>
      </c>
      <c r="J178" s="34">
        <f t="shared" si="8"/>
        <v>6.5451431367751403E-2</v>
      </c>
      <c r="K178" s="34">
        <f t="shared" si="8"/>
        <v>6.2517537460014594E-2</v>
      </c>
      <c r="L178" s="34">
        <f t="shared" si="8"/>
        <v>1.4495754814661421E-2</v>
      </c>
      <c r="M178" s="34">
        <f t="shared" si="8"/>
        <v>5.2182639237330658E-2</v>
      </c>
      <c r="N178" s="34">
        <f t="shared" si="8"/>
        <v>0.13697397563676633</v>
      </c>
      <c r="O178" s="34">
        <f t="shared" si="8"/>
        <v>0.15544955567171981</v>
      </c>
      <c r="P178" s="34">
        <f t="shared" si="8"/>
        <v>7.5835073068893533E-2</v>
      </c>
      <c r="Q178" s="34">
        <f t="shared" si="8"/>
        <v>5.0043498073656739E-2</v>
      </c>
      <c r="R178" s="34">
        <f t="shared" si="8"/>
        <v>5.3996150913250301E-2</v>
      </c>
      <c r="S178" s="34">
        <f t="shared" si="8"/>
        <v>6.7451820128479653E-2</v>
      </c>
      <c r="T178" s="34">
        <f t="shared" si="8"/>
        <v>1.9713157589130181E-2</v>
      </c>
      <c r="U178" s="34">
        <f t="shared" si="8"/>
        <v>0.20383872374898734</v>
      </c>
      <c r="V178" s="34">
        <f t="shared" si="8"/>
        <v>0.10887382373773145</v>
      </c>
      <c r="W178" s="34">
        <f t="shared" si="8"/>
        <v>8.5539057456423505E-3</v>
      </c>
      <c r="X178" s="34">
        <f t="shared" si="8"/>
        <v>1.6152214085278217E-2</v>
      </c>
      <c r="Y178" s="34">
        <f t="shared" si="8"/>
        <v>1.9059329849369814E-2</v>
      </c>
      <c r="Z178" s="34">
        <f t="shared" si="8"/>
        <v>0.1322073383808969</v>
      </c>
      <c r="AA178" s="34">
        <f t="shared" si="8"/>
        <v>3.0727977467954849E-2</v>
      </c>
      <c r="AB178" s="34">
        <f t="shared" si="8"/>
        <v>3.2976090395178556E-2</v>
      </c>
      <c r="AC178" s="34">
        <f t="shared" si="8"/>
        <v>0.10620746545679521</v>
      </c>
      <c r="AD178" s="34">
        <f t="shared" si="8"/>
        <v>8.1141222284034017E-2</v>
      </c>
      <c r="AE178" s="34">
        <f t="shared" si="8"/>
        <v>0.23389769775150049</v>
      </c>
      <c r="AF178" s="34">
        <f t="shared" si="8"/>
        <v>6.7873303167420816E-3</v>
      </c>
      <c r="AG178" s="34">
        <f t="shared" si="8"/>
        <v>7.6579923789718979E-2</v>
      </c>
      <c r="AH178" s="34">
        <f t="shared" si="8"/>
        <v>9.4375595805529081E-2</v>
      </c>
      <c r="AI178" s="34">
        <f t="shared" si="8"/>
        <v>0.24203891411662684</v>
      </c>
      <c r="AJ178" s="34">
        <f t="shared" si="8"/>
        <v>0.13786136343331393</v>
      </c>
    </row>
    <row r="179" spans="1:36" x14ac:dyDescent="0.25">
      <c r="A179" s="1">
        <v>44379</v>
      </c>
      <c r="B179" s="3">
        <v>183</v>
      </c>
      <c r="C179" s="34">
        <f t="shared" si="1"/>
        <v>0.16976009109245022</v>
      </c>
      <c r="D179" s="34">
        <f t="shared" si="8"/>
        <v>3.8372006986796457E-2</v>
      </c>
      <c r="E179" s="34">
        <f t="shared" si="8"/>
        <v>4.9764748461816867E-2</v>
      </c>
      <c r="F179" s="34">
        <f t="shared" si="8"/>
        <v>0.10540866788676453</v>
      </c>
      <c r="G179" s="34">
        <f t="shared" si="8"/>
        <v>7.7346558078165524E-3</v>
      </c>
      <c r="H179" s="34">
        <f t="shared" si="8"/>
        <v>8.9685250058391987E-3</v>
      </c>
      <c r="I179" s="34">
        <f t="shared" si="8"/>
        <v>8.1112259414222662E-2</v>
      </c>
      <c r="J179" s="34">
        <f t="shared" si="8"/>
        <v>2.5222109593941923E-2</v>
      </c>
      <c r="K179" s="34">
        <f t="shared" si="8"/>
        <v>0.10349164821895754</v>
      </c>
      <c r="L179" s="34">
        <f t="shared" si="8"/>
        <v>3.439499208915182E-3</v>
      </c>
      <c r="M179" s="34">
        <f t="shared" si="8"/>
        <v>5.6969811677865051E-2</v>
      </c>
      <c r="N179" s="34">
        <f t="shared" si="8"/>
        <v>3.4224598930481284E-2</v>
      </c>
      <c r="O179" s="34">
        <f t="shared" si="8"/>
        <v>0.12867228421771806</v>
      </c>
      <c r="P179" s="34">
        <f t="shared" si="8"/>
        <v>0.14161551901796515</v>
      </c>
      <c r="Q179" s="34">
        <f t="shared" si="8"/>
        <v>2.9041470576404809E-2</v>
      </c>
      <c r="R179" s="34">
        <f t="shared" si="8"/>
        <v>5.4532322137955938E-3</v>
      </c>
      <c r="S179" s="34">
        <f t="shared" si="8"/>
        <v>0.11325105113251051</v>
      </c>
      <c r="T179" s="34">
        <f t="shared" si="8"/>
        <v>6.5266357295991756E-2</v>
      </c>
      <c r="U179" s="34">
        <f t="shared" si="8"/>
        <v>0.11411063265982113</v>
      </c>
      <c r="V179" s="34">
        <f t="shared" si="8"/>
        <v>7.2367186033414674E-2</v>
      </c>
      <c r="W179" s="34">
        <f t="shared" si="8"/>
        <v>0.16965960868399893</v>
      </c>
      <c r="X179" s="34">
        <f t="shared" si="8"/>
        <v>2.4404901011584816E-2</v>
      </c>
      <c r="Y179" s="34">
        <f t="shared" si="8"/>
        <v>6.3692434210526311E-2</v>
      </c>
      <c r="Z179" s="34">
        <f t="shared" si="8"/>
        <v>7.4559827524254399E-2</v>
      </c>
      <c r="AA179" s="34">
        <f t="shared" si="8"/>
        <v>4.9442126336804804E-3</v>
      </c>
      <c r="AB179" s="34">
        <f t="shared" si="8"/>
        <v>2.8221934942961643E-2</v>
      </c>
      <c r="AC179" s="34">
        <f t="shared" si="8"/>
        <v>6.0671806594087795E-2</v>
      </c>
      <c r="AD179" s="34">
        <f t="shared" si="8"/>
        <v>0.14546689303904925</v>
      </c>
      <c r="AE179" s="34">
        <f t="shared" si="8"/>
        <v>0.20150214592274679</v>
      </c>
      <c r="AF179" s="34">
        <f t="shared" si="8"/>
        <v>8.0993236622613096E-2</v>
      </c>
      <c r="AG179" s="34">
        <f t="shared" si="8"/>
        <v>0.20225652456407112</v>
      </c>
      <c r="AH179" s="34">
        <f t="shared" si="8"/>
        <v>2.1074733649583947E-2</v>
      </c>
      <c r="AI179" s="34">
        <f t="shared" si="8"/>
        <v>0.11451584665826667</v>
      </c>
      <c r="AJ179" s="34">
        <f t="shared" si="8"/>
        <v>5.8101456310096583E-2</v>
      </c>
    </row>
    <row r="180" spans="1:36" x14ac:dyDescent="0.25">
      <c r="A180" s="1">
        <v>44380</v>
      </c>
      <c r="B180" s="3">
        <v>184</v>
      </c>
      <c r="C180" s="34">
        <f t="shared" si="1"/>
        <v>5.7331106698142405E-2</v>
      </c>
      <c r="D180" s="34">
        <f t="shared" si="8"/>
        <v>4.816889772898568E-2</v>
      </c>
      <c r="E180" s="34">
        <f t="shared" si="8"/>
        <v>0.11767523551013891</v>
      </c>
      <c r="F180" s="34">
        <f t="shared" si="8"/>
        <v>0.19053772930719284</v>
      </c>
      <c r="G180" s="34">
        <f t="shared" si="8"/>
        <v>3.2103223533556456E-2</v>
      </c>
      <c r="H180" s="34">
        <f t="shared" si="8"/>
        <v>3.8031947640552191E-2</v>
      </c>
      <c r="I180" s="34">
        <f t="shared" si="8"/>
        <v>0.11636049277363074</v>
      </c>
      <c r="J180" s="34">
        <f t="shared" si="8"/>
        <v>4.6723128517023815E-2</v>
      </c>
      <c r="K180" s="34">
        <f t="shared" si="8"/>
        <v>0.10339227715626127</v>
      </c>
      <c r="L180" s="34">
        <f t="shared" si="8"/>
        <v>8.4859930752282028E-2</v>
      </c>
      <c r="M180" s="34">
        <f t="shared" ref="D180:AJ188" si="9">(M65-M64)/M65</f>
        <v>0.13427822382434867</v>
      </c>
      <c r="N180" s="34">
        <f t="shared" si="9"/>
        <v>0.12463428905792862</v>
      </c>
      <c r="O180" s="34">
        <f t="shared" si="9"/>
        <v>9.9282051282051281E-2</v>
      </c>
      <c r="P180" s="34">
        <f t="shared" si="9"/>
        <v>2.1823918664271004E-2</v>
      </c>
      <c r="Q180" s="34">
        <f t="shared" si="9"/>
        <v>5.0490776458007106E-2</v>
      </c>
      <c r="R180" s="34">
        <f t="shared" si="9"/>
        <v>8.1165383594372184E-2</v>
      </c>
      <c r="S180" s="34">
        <f t="shared" si="9"/>
        <v>0.12590397154712507</v>
      </c>
      <c r="T180" s="34">
        <f t="shared" si="9"/>
        <v>4.0215664313807208E-2</v>
      </c>
      <c r="U180" s="34">
        <f t="shared" si="9"/>
        <v>0.11075110456553755</v>
      </c>
      <c r="V180" s="34">
        <f t="shared" si="9"/>
        <v>2.5278531972661735E-3</v>
      </c>
      <c r="W180" s="34">
        <f t="shared" si="9"/>
        <v>0.22206005004170143</v>
      </c>
      <c r="X180" s="34">
        <f t="shared" si="9"/>
        <v>6.1475795080683064E-2</v>
      </c>
      <c r="Y180" s="34">
        <f t="shared" si="9"/>
        <v>1.7651573292402148E-2</v>
      </c>
      <c r="Z180" s="34">
        <f t="shared" si="9"/>
        <v>8.595263901205373E-2</v>
      </c>
      <c r="AA180" s="34">
        <f t="shared" si="9"/>
        <v>1.5688527349293217E-2</v>
      </c>
      <c r="AB180" s="34">
        <f t="shared" si="9"/>
        <v>2.5774044702918771E-2</v>
      </c>
      <c r="AC180" s="34">
        <f t="shared" si="9"/>
        <v>3.0099203366902149E-2</v>
      </c>
      <c r="AD180" s="34">
        <f t="shared" si="9"/>
        <v>0.17158931082981715</v>
      </c>
      <c r="AE180" s="34">
        <f t="shared" si="9"/>
        <v>0.13232373386295929</v>
      </c>
      <c r="AF180" s="34">
        <f t="shared" si="9"/>
        <v>3.6275277534663045E-2</v>
      </c>
      <c r="AG180" s="34">
        <f t="shared" si="9"/>
        <v>0.19053947822508732</v>
      </c>
      <c r="AH180" s="34">
        <f t="shared" si="9"/>
        <v>8.5874742304684726E-2</v>
      </c>
      <c r="AI180" s="34">
        <f t="shared" si="9"/>
        <v>8.9972658342329787E-2</v>
      </c>
      <c r="AJ180" s="34">
        <f t="shared" si="9"/>
        <v>9.0467834076921258E-2</v>
      </c>
    </row>
    <row r="181" spans="1:36" x14ac:dyDescent="0.25">
      <c r="A181" s="1">
        <v>44381</v>
      </c>
      <c r="B181" s="3">
        <v>185</v>
      </c>
      <c r="C181" s="34">
        <f t="shared" si="1"/>
        <v>5.4304545456349707E-3</v>
      </c>
      <c r="D181" s="34">
        <f t="shared" si="9"/>
        <v>7.9747807925796221E-2</v>
      </c>
      <c r="E181" s="34">
        <f t="shared" si="9"/>
        <v>0.10159584005737853</v>
      </c>
      <c r="F181" s="34">
        <f t="shared" si="9"/>
        <v>1.214347988541537E-2</v>
      </c>
      <c r="G181" s="34">
        <f t="shared" si="9"/>
        <v>1.5520679788433191E-2</v>
      </c>
      <c r="H181" s="34">
        <f t="shared" si="9"/>
        <v>2.8190974051773253E-2</v>
      </c>
      <c r="I181" s="34">
        <f t="shared" si="9"/>
        <v>3.1811159507813463E-2</v>
      </c>
      <c r="J181" s="34">
        <f t="shared" si="9"/>
        <v>4.1619000926077246E-2</v>
      </c>
      <c r="K181" s="34">
        <f t="shared" si="9"/>
        <v>3.7387641669199702E-2</v>
      </c>
      <c r="L181" s="34">
        <f t="shared" si="9"/>
        <v>6.7398579228556327E-2</v>
      </c>
      <c r="M181" s="34">
        <f t="shared" si="9"/>
        <v>1.7151139383203156E-2</v>
      </c>
      <c r="N181" s="34">
        <f t="shared" si="9"/>
        <v>0.19983144489184382</v>
      </c>
      <c r="O181" s="34">
        <f t="shared" si="9"/>
        <v>3.8603756840704037E-2</v>
      </c>
      <c r="P181" s="34">
        <f t="shared" si="9"/>
        <v>2.0554535117641914E-3</v>
      </c>
      <c r="Q181" s="34">
        <f t="shared" si="9"/>
        <v>1.3451394122079879E-2</v>
      </c>
      <c r="R181" s="34">
        <f t="shared" si="9"/>
        <v>8.27575711459443E-2</v>
      </c>
      <c r="S181" s="34">
        <f t="shared" si="9"/>
        <v>4.3542351740560155E-2</v>
      </c>
      <c r="T181" s="34">
        <f t="shared" si="9"/>
        <v>3.7986419103460373E-2</v>
      </c>
      <c r="U181" s="34">
        <f t="shared" si="9"/>
        <v>8.6014268407591868E-2</v>
      </c>
      <c r="V181" s="34">
        <f t="shared" si="9"/>
        <v>8.2388316151202748E-2</v>
      </c>
      <c r="W181" s="34">
        <f t="shared" si="9"/>
        <v>0.18470038249043774</v>
      </c>
      <c r="X181" s="34">
        <f t="shared" si="9"/>
        <v>7.1779658552191483E-2</v>
      </c>
      <c r="Y181" s="34">
        <f t="shared" si="9"/>
        <v>0.10891552388151028</v>
      </c>
      <c r="Z181" s="34">
        <f t="shared" si="9"/>
        <v>0.1152728540710176</v>
      </c>
      <c r="AA181" s="34">
        <f t="shared" si="9"/>
        <v>8.1139090782241852E-2</v>
      </c>
      <c r="AB181" s="34">
        <f t="shared" si="9"/>
        <v>0.10268681169843144</v>
      </c>
      <c r="AC181" s="34">
        <f t="shared" si="9"/>
        <v>1.7354700539103464E-2</v>
      </c>
      <c r="AD181" s="34">
        <f t="shared" si="9"/>
        <v>0.12692175450660642</v>
      </c>
      <c r="AE181" s="34">
        <f t="shared" si="9"/>
        <v>0.10632869266182261</v>
      </c>
      <c r="AF181" s="34">
        <f t="shared" si="9"/>
        <v>1.4718734188859759E-3</v>
      </c>
      <c r="AG181" s="34">
        <f t="shared" si="9"/>
        <v>0.26219718119062668</v>
      </c>
      <c r="AH181" s="34">
        <f t="shared" si="9"/>
        <v>0.13741721854304637</v>
      </c>
      <c r="AI181" s="34">
        <f t="shared" si="9"/>
        <v>7.6808921497146271E-2</v>
      </c>
      <c r="AJ181" s="34">
        <f t="shared" si="9"/>
        <v>8.8008406052438592E-2</v>
      </c>
    </row>
    <row r="182" spans="1:36" x14ac:dyDescent="0.25">
      <c r="A182" s="1">
        <v>44382</v>
      </c>
      <c r="B182" s="3">
        <v>186</v>
      </c>
      <c r="C182" s="34">
        <f t="shared" si="1"/>
        <v>1.440546027810217E-2</v>
      </c>
      <c r="D182" s="34">
        <f t="shared" si="9"/>
        <v>3.0886883233823187E-2</v>
      </c>
      <c r="E182" s="34">
        <f t="shared" si="9"/>
        <v>2.5040243248077268E-3</v>
      </c>
      <c r="F182" s="34">
        <f t="shared" si="9"/>
        <v>4.0932771024559667E-3</v>
      </c>
      <c r="G182" s="34">
        <f t="shared" si="9"/>
        <v>1.9177616192541564E-2</v>
      </c>
      <c r="H182" s="34">
        <f t="shared" si="9"/>
        <v>2.3436417270498867E-2</v>
      </c>
      <c r="I182" s="34">
        <f t="shared" si="9"/>
        <v>0.17185003689959411</v>
      </c>
      <c r="J182" s="34">
        <f t="shared" si="9"/>
        <v>6.0302022011773738E-2</v>
      </c>
      <c r="K182" s="34">
        <f t="shared" si="9"/>
        <v>7.3279678068410459E-2</v>
      </c>
      <c r="L182" s="34">
        <f t="shared" si="9"/>
        <v>8.1085455330168324E-2</v>
      </c>
      <c r="M182" s="34">
        <f t="shared" si="9"/>
        <v>2.0891924467657695E-3</v>
      </c>
      <c r="N182" s="34">
        <f t="shared" si="9"/>
        <v>8.6249679130657994E-2</v>
      </c>
      <c r="O182" s="34">
        <f t="shared" si="9"/>
        <v>4.9299940840070995E-5</v>
      </c>
      <c r="P182" s="34">
        <f t="shared" si="9"/>
        <v>1.3035220994475138E-2</v>
      </c>
      <c r="Q182" s="34">
        <f t="shared" si="9"/>
        <v>3.1669585522475188E-2</v>
      </c>
      <c r="R182" s="34">
        <f t="shared" si="9"/>
        <v>6.9026097305261963E-2</v>
      </c>
      <c r="S182" s="34">
        <f t="shared" si="9"/>
        <v>4.8805479156555032E-2</v>
      </c>
      <c r="T182" s="34">
        <f t="shared" si="9"/>
        <v>9.8250837365091177E-3</v>
      </c>
      <c r="U182" s="34">
        <f t="shared" si="9"/>
        <v>1.8582940684310184E-2</v>
      </c>
      <c r="V182" s="34">
        <f t="shared" si="9"/>
        <v>6.7606536366549189E-2</v>
      </c>
      <c r="W182" s="34">
        <f t="shared" si="9"/>
        <v>8.0643900914276784E-2</v>
      </c>
      <c r="X182" s="34">
        <f t="shared" si="9"/>
        <v>7.5999032544140172E-2</v>
      </c>
      <c r="Y182" s="34">
        <f t="shared" si="9"/>
        <v>6.2620196362900227E-2</v>
      </c>
      <c r="Z182" s="34">
        <f t="shared" si="9"/>
        <v>2.2324664405207156E-3</v>
      </c>
      <c r="AA182" s="34">
        <f t="shared" si="9"/>
        <v>6.4819629381776142E-2</v>
      </c>
      <c r="AB182" s="34">
        <f t="shared" si="9"/>
        <v>3.5226019284975041E-2</v>
      </c>
      <c r="AC182" s="34">
        <f t="shared" si="9"/>
        <v>0.19022844157397439</v>
      </c>
      <c r="AD182" s="34">
        <f t="shared" si="9"/>
        <v>0.16874897925853341</v>
      </c>
      <c r="AE182" s="34">
        <f t="shared" si="9"/>
        <v>0.1060591035303451</v>
      </c>
      <c r="AF182" s="34">
        <f t="shared" si="9"/>
        <v>5.8984910836762687E-3</v>
      </c>
      <c r="AG182" s="34">
        <f t="shared" si="9"/>
        <v>1.4824409733053287E-2</v>
      </c>
      <c r="AH182" s="34">
        <f t="shared" si="9"/>
        <v>9.7109954600819406E-2</v>
      </c>
      <c r="AI182" s="34">
        <f t="shared" si="9"/>
        <v>2.2107437496354872E-3</v>
      </c>
      <c r="AJ182" s="34">
        <f t="shared" si="9"/>
        <v>0.12324292409430346</v>
      </c>
    </row>
    <row r="183" spans="1:36" x14ac:dyDescent="0.25">
      <c r="A183" s="1">
        <v>44383</v>
      </c>
      <c r="B183" s="3">
        <v>187</v>
      </c>
      <c r="C183" s="34">
        <f t="shared" ref="C183:R229" si="10">(C68-C67)/C68</f>
        <v>2.7142626646522311E-2</v>
      </c>
      <c r="D183" s="34">
        <f t="shared" si="10"/>
        <v>1.7055309730955016E-3</v>
      </c>
      <c r="E183" s="34">
        <f t="shared" si="10"/>
        <v>3.5758984444841767E-4</v>
      </c>
      <c r="F183" s="34">
        <f t="shared" si="10"/>
        <v>3.5039947335348154E-2</v>
      </c>
      <c r="G183" s="34">
        <f t="shared" si="10"/>
        <v>1.5242242787152967E-2</v>
      </c>
      <c r="H183" s="34">
        <f t="shared" si="10"/>
        <v>6.7555665153119601E-2</v>
      </c>
      <c r="I183" s="34">
        <f t="shared" si="10"/>
        <v>2.3341110120809784E-2</v>
      </c>
      <c r="J183" s="34">
        <f t="shared" si="10"/>
        <v>3.8915674505559383E-2</v>
      </c>
      <c r="K183" s="34">
        <f t="shared" si="10"/>
        <v>5.7676993667286035E-2</v>
      </c>
      <c r="L183" s="34">
        <f t="shared" si="10"/>
        <v>2.395871728713601E-2</v>
      </c>
      <c r="M183" s="34">
        <f t="shared" si="10"/>
        <v>0.22988861386138615</v>
      </c>
      <c r="N183" s="34">
        <f t="shared" si="10"/>
        <v>2.984269289835222E-2</v>
      </c>
      <c r="O183" s="34">
        <f t="shared" si="10"/>
        <v>2.1986499517839923E-2</v>
      </c>
      <c r="P183" s="34">
        <f t="shared" si="10"/>
        <v>5.617794435165193E-2</v>
      </c>
      <c r="Q183" s="34">
        <f t="shared" si="10"/>
        <v>6.4094246201126859E-2</v>
      </c>
      <c r="R183" s="34">
        <f t="shared" si="10"/>
        <v>0.12941263537015565</v>
      </c>
      <c r="S183" s="34">
        <f t="shared" si="9"/>
        <v>2.6971716429658392E-2</v>
      </c>
      <c r="T183" s="34">
        <f t="shared" si="9"/>
        <v>3.0103956107421313E-2</v>
      </c>
      <c r="U183" s="34">
        <f t="shared" si="9"/>
        <v>3.2094450600971783E-2</v>
      </c>
      <c r="V183" s="34">
        <f t="shared" si="9"/>
        <v>8.8359865634584492E-2</v>
      </c>
      <c r="W183" s="34">
        <f t="shared" si="9"/>
        <v>3.1117504542701391E-2</v>
      </c>
      <c r="X183" s="34">
        <f t="shared" si="9"/>
        <v>1.8567849136225768E-2</v>
      </c>
      <c r="Y183" s="34">
        <f t="shared" si="9"/>
        <v>6.1938220027851626E-2</v>
      </c>
      <c r="Z183" s="34">
        <f t="shared" si="9"/>
        <v>1.1294252544073385E-2</v>
      </c>
      <c r="AA183" s="34">
        <f t="shared" si="9"/>
        <v>0.15367773751525082</v>
      </c>
      <c r="AB183" s="34">
        <f t="shared" si="9"/>
        <v>6.1402794621074598E-2</v>
      </c>
      <c r="AC183" s="34">
        <f t="shared" si="9"/>
        <v>1.8661971830985915E-2</v>
      </c>
      <c r="AD183" s="34">
        <f t="shared" si="9"/>
        <v>0.14504136558801969</v>
      </c>
      <c r="AE183" s="34">
        <f t="shared" si="9"/>
        <v>8.4146950638027337E-2</v>
      </c>
      <c r="AF183" s="34">
        <f t="shared" si="9"/>
        <v>4.8008008919023454E-3</v>
      </c>
      <c r="AG183" s="34">
        <f t="shared" si="9"/>
        <v>1.9708117854415088E-2</v>
      </c>
      <c r="AH183" s="34">
        <f t="shared" si="9"/>
        <v>5.3205430623263619E-2</v>
      </c>
      <c r="AI183" s="34">
        <f t="shared" si="9"/>
        <v>8.7914488212257641E-2</v>
      </c>
      <c r="AJ183" s="34">
        <f t="shared" si="9"/>
        <v>8.6171120357630679E-2</v>
      </c>
    </row>
    <row r="184" spans="1:36" x14ac:dyDescent="0.25">
      <c r="A184" s="1">
        <v>44384</v>
      </c>
      <c r="B184" s="3">
        <v>188</v>
      </c>
      <c r="C184" s="34">
        <f t="shared" si="10"/>
        <v>0.16929120271826589</v>
      </c>
      <c r="D184" s="34">
        <f t="shared" si="9"/>
        <v>3.6414824039254903E-2</v>
      </c>
      <c r="E184" s="34">
        <f t="shared" si="9"/>
        <v>3.439107765615828E-2</v>
      </c>
      <c r="F184" s="34">
        <f t="shared" si="9"/>
        <v>3.8385175380542688E-2</v>
      </c>
      <c r="G184" s="34">
        <f t="shared" si="9"/>
        <v>0.11744706012786874</v>
      </c>
      <c r="H184" s="34">
        <f t="shared" si="9"/>
        <v>3.2657784707378436E-2</v>
      </c>
      <c r="I184" s="34">
        <f t="shared" si="9"/>
        <v>3.5496580459470961E-2</v>
      </c>
      <c r="J184" s="34">
        <f t="shared" si="9"/>
        <v>7.0556495495907451E-2</v>
      </c>
      <c r="K184" s="34">
        <f t="shared" si="9"/>
        <v>8.0957691503450196E-2</v>
      </c>
      <c r="L184" s="34">
        <f t="shared" si="9"/>
        <v>6.7193870032909275E-2</v>
      </c>
      <c r="M184" s="34">
        <f t="shared" si="9"/>
        <v>0.13374430447601179</v>
      </c>
      <c r="N184" s="34">
        <f t="shared" si="9"/>
        <v>8.6590590286992453E-2</v>
      </c>
      <c r="O184" s="34">
        <f t="shared" si="9"/>
        <v>9.4091799207145239E-3</v>
      </c>
      <c r="P184" s="34">
        <f t="shared" si="9"/>
        <v>2.5719388767612622E-2</v>
      </c>
      <c r="Q184" s="34">
        <f t="shared" si="9"/>
        <v>0.20697032062391682</v>
      </c>
      <c r="R184" s="34">
        <f t="shared" si="9"/>
        <v>0.10817529810357725</v>
      </c>
      <c r="S184" s="34">
        <f t="shared" si="9"/>
        <v>5.2974208617005414E-2</v>
      </c>
      <c r="T184" s="34">
        <f t="shared" si="9"/>
        <v>6.295661585640841E-2</v>
      </c>
      <c r="U184" s="34">
        <f t="shared" si="9"/>
        <v>0.11497548095058469</v>
      </c>
      <c r="V184" s="34">
        <f t="shared" si="9"/>
        <v>8.749250349836743E-2</v>
      </c>
      <c r="W184" s="34">
        <f t="shared" si="9"/>
        <v>5.0330744895024447E-2</v>
      </c>
      <c r="X184" s="34">
        <f t="shared" si="9"/>
        <v>3.0182887837319351E-2</v>
      </c>
      <c r="Y184" s="34">
        <f t="shared" si="9"/>
        <v>4.4572119745993351E-2</v>
      </c>
      <c r="Z184" s="34">
        <f t="shared" si="9"/>
        <v>6.2102954163461808E-3</v>
      </c>
      <c r="AA184" s="34">
        <f t="shared" si="9"/>
        <v>7.4438027866030723E-2</v>
      </c>
      <c r="AB184" s="34">
        <f t="shared" si="9"/>
        <v>1.1590869927615212E-2</v>
      </c>
      <c r="AC184" s="34">
        <f t="shared" si="9"/>
        <v>4.812445884423093E-2</v>
      </c>
      <c r="AD184" s="34">
        <f t="shared" si="9"/>
        <v>2.2119815668202765E-2</v>
      </c>
      <c r="AE184" s="34">
        <f t="shared" si="9"/>
        <v>0.13207472804666562</v>
      </c>
      <c r="AF184" s="34">
        <f t="shared" si="9"/>
        <v>2.9929150020968062E-2</v>
      </c>
      <c r="AG184" s="34">
        <f t="shared" si="9"/>
        <v>1.3915641334474535E-3</v>
      </c>
      <c r="AH184" s="34">
        <f t="shared" si="9"/>
        <v>9.7587511825922416E-2</v>
      </c>
      <c r="AI184" s="34">
        <f t="shared" si="9"/>
        <v>4.6363279987581045E-2</v>
      </c>
      <c r="AJ184" s="34">
        <f t="shared" si="9"/>
        <v>3.2291299899010667E-2</v>
      </c>
    </row>
    <row r="185" spans="1:36" x14ac:dyDescent="0.25">
      <c r="A185" s="1">
        <v>44385</v>
      </c>
      <c r="B185" s="3">
        <v>189</v>
      </c>
      <c r="C185" s="34">
        <f t="shared" si="10"/>
        <v>1.2765308955586125E-2</v>
      </c>
      <c r="D185" s="34">
        <f t="shared" si="9"/>
        <v>1.9713872076313026E-2</v>
      </c>
      <c r="E185" s="34">
        <f t="shared" si="9"/>
        <v>2.389619143916414E-2</v>
      </c>
      <c r="F185" s="34">
        <f t="shared" si="9"/>
        <v>2.3408081829933119E-2</v>
      </c>
      <c r="G185" s="34">
        <f t="shared" si="9"/>
        <v>5.1127397692604409E-2</v>
      </c>
      <c r="H185" s="34">
        <f t="shared" si="9"/>
        <v>7.4670308039998107E-2</v>
      </c>
      <c r="I185" s="34">
        <f t="shared" si="9"/>
        <v>2.2384000386064886E-2</v>
      </c>
      <c r="J185" s="34">
        <f t="shared" si="9"/>
        <v>2.6616815774246672E-2</v>
      </c>
      <c r="K185" s="34">
        <f t="shared" si="9"/>
        <v>1.4019655006528761E-2</v>
      </c>
      <c r="L185" s="34">
        <f t="shared" si="9"/>
        <v>1.4092009685230025E-2</v>
      </c>
      <c r="M185" s="34">
        <f t="shared" si="9"/>
        <v>9.9444846729423123E-2</v>
      </c>
      <c r="N185" s="34">
        <f t="shared" si="9"/>
        <v>4.9419043307680696E-3</v>
      </c>
      <c r="O185" s="34">
        <f t="shared" si="9"/>
        <v>7.5506689627765272E-2</v>
      </c>
      <c r="P185" s="34">
        <f t="shared" si="9"/>
        <v>5.4915788289133127E-2</v>
      </c>
      <c r="Q185" s="34">
        <f t="shared" si="9"/>
        <v>6.947209273025072E-2</v>
      </c>
      <c r="R185" s="34">
        <f t="shared" si="9"/>
        <v>2.1610917387748074E-2</v>
      </c>
      <c r="S185" s="34">
        <f t="shared" si="9"/>
        <v>5.6144465290806751E-2</v>
      </c>
      <c r="T185" s="34">
        <f t="shared" si="9"/>
        <v>3.549369290996085E-2</v>
      </c>
      <c r="U185" s="34">
        <f t="shared" si="9"/>
        <v>6.0462149135242414E-2</v>
      </c>
      <c r="V185" s="34">
        <f t="shared" si="9"/>
        <v>5.3066633013629481E-2</v>
      </c>
      <c r="W185" s="34">
        <f t="shared" si="9"/>
        <v>2.0701309674693705E-2</v>
      </c>
      <c r="X185" s="34">
        <f t="shared" si="9"/>
        <v>1.2787723785166239E-4</v>
      </c>
      <c r="Y185" s="34">
        <f t="shared" si="9"/>
        <v>2.906635349383441E-2</v>
      </c>
      <c r="Z185" s="34">
        <f t="shared" si="9"/>
        <v>0.13218788627935724</v>
      </c>
      <c r="AA185" s="34">
        <f t="shared" si="9"/>
        <v>3.6624093720530784E-2</v>
      </c>
      <c r="AB185" s="34">
        <f t="shared" si="9"/>
        <v>5.8548611920926077E-3</v>
      </c>
      <c r="AC185" s="34">
        <f t="shared" si="9"/>
        <v>0.1089791448907471</v>
      </c>
      <c r="AD185" s="34">
        <f t="shared" si="9"/>
        <v>0.10074592503913804</v>
      </c>
      <c r="AE185" s="34">
        <f t="shared" si="9"/>
        <v>4.9453019631350216E-2</v>
      </c>
      <c r="AF185" s="34">
        <f t="shared" si="9"/>
        <v>1.1260720598825918E-2</v>
      </c>
      <c r="AG185" s="34">
        <f t="shared" si="9"/>
        <v>1.9875536465866633E-4</v>
      </c>
      <c r="AH185" s="34">
        <f t="shared" si="9"/>
        <v>7.7097703658430106E-2</v>
      </c>
      <c r="AI185" s="34">
        <f t="shared" si="9"/>
        <v>0.13693456529528594</v>
      </c>
      <c r="AJ185" s="34">
        <f t="shared" si="9"/>
        <v>9.525504038988826E-2</v>
      </c>
    </row>
    <row r="186" spans="1:36" x14ac:dyDescent="0.25">
      <c r="A186" s="1">
        <v>44386</v>
      </c>
      <c r="B186" s="3">
        <v>190</v>
      </c>
      <c r="C186" s="34">
        <f t="shared" si="10"/>
        <v>9.0773817774351939E-4</v>
      </c>
      <c r="D186" s="34">
        <f t="shared" si="9"/>
        <v>7.113898777552298E-2</v>
      </c>
      <c r="E186" s="34">
        <f t="shared" si="9"/>
        <v>6.6364580383271976E-2</v>
      </c>
      <c r="F186" s="34">
        <f t="shared" si="9"/>
        <v>0.13550675347390925</v>
      </c>
      <c r="G186" s="34">
        <f t="shared" si="9"/>
        <v>1.9326661852195743E-2</v>
      </c>
      <c r="H186" s="34">
        <f t="shared" si="9"/>
        <v>4.6651004771913279E-2</v>
      </c>
      <c r="I186" s="34">
        <f t="shared" si="9"/>
        <v>5.5648591442081334E-3</v>
      </c>
      <c r="J186" s="34">
        <f t="shared" si="9"/>
        <v>7.0613055348721768E-2</v>
      </c>
      <c r="K186" s="34">
        <f t="shared" si="9"/>
        <v>0.13543863818662547</v>
      </c>
      <c r="L186" s="34">
        <f t="shared" si="9"/>
        <v>2.8008499130770716E-3</v>
      </c>
      <c r="M186" s="34">
        <f t="shared" si="9"/>
        <v>8.1170991350632063E-2</v>
      </c>
      <c r="N186" s="34">
        <f t="shared" si="9"/>
        <v>1.8912617047263037E-2</v>
      </c>
      <c r="O186" s="34">
        <f t="shared" si="9"/>
        <v>4.3421330517423445E-2</v>
      </c>
      <c r="P186" s="34">
        <f t="shared" si="9"/>
        <v>2.938178111119202E-2</v>
      </c>
      <c r="Q186" s="34">
        <f t="shared" si="9"/>
        <v>3.835901909469807E-2</v>
      </c>
      <c r="R186" s="34">
        <f t="shared" si="9"/>
        <v>7.3130861223436288E-4</v>
      </c>
      <c r="S186" s="34">
        <f t="shared" si="9"/>
        <v>1.5560788659555801E-2</v>
      </c>
      <c r="T186" s="34">
        <f t="shared" si="9"/>
        <v>8.3241949955139075E-2</v>
      </c>
      <c r="U186" s="34">
        <f t="shared" si="9"/>
        <v>8.904242267708401E-2</v>
      </c>
      <c r="V186" s="34">
        <f t="shared" si="9"/>
        <v>0.11141014858424446</v>
      </c>
      <c r="W186" s="34">
        <f t="shared" si="9"/>
        <v>3.8456330399458359E-2</v>
      </c>
      <c r="X186" s="34">
        <f t="shared" si="9"/>
        <v>3.2752820106867205E-2</v>
      </c>
      <c r="Y186" s="34">
        <f t="shared" si="9"/>
        <v>2.8854927007299271E-2</v>
      </c>
      <c r="Z186" s="34">
        <f t="shared" si="9"/>
        <v>6.7349150353923123E-2</v>
      </c>
      <c r="AA186" s="34">
        <f t="shared" si="9"/>
        <v>3.8757048783971543E-2</v>
      </c>
      <c r="AB186" s="34">
        <f t="shared" si="9"/>
        <v>4.4083029502394525E-3</v>
      </c>
      <c r="AC186" s="34">
        <f t="shared" si="9"/>
        <v>4.1391320943769828E-2</v>
      </c>
      <c r="AD186" s="34">
        <f t="shared" si="9"/>
        <v>5.1588110279775251E-2</v>
      </c>
      <c r="AE186" s="34">
        <f t="shared" si="9"/>
        <v>4.6544025718878369E-2</v>
      </c>
      <c r="AF186" s="34">
        <f t="shared" si="9"/>
        <v>3.1942537234604412E-2</v>
      </c>
      <c r="AG186" s="34">
        <f t="shared" si="9"/>
        <v>4.4260305231716791E-2</v>
      </c>
      <c r="AH186" s="34">
        <f t="shared" si="9"/>
        <v>1.8426465546794651E-2</v>
      </c>
      <c r="AI186" s="34">
        <f t="shared" si="9"/>
        <v>4.7760958091792094E-2</v>
      </c>
      <c r="AJ186" s="34">
        <f t="shared" si="9"/>
        <v>0.14600467951792967</v>
      </c>
    </row>
    <row r="187" spans="1:36" x14ac:dyDescent="0.25">
      <c r="A187" s="1">
        <v>44387</v>
      </c>
      <c r="B187" s="3">
        <v>191</v>
      </c>
      <c r="C187" s="34">
        <f t="shared" si="10"/>
        <v>5.6887776626454646E-2</v>
      </c>
      <c r="D187" s="34">
        <f t="shared" si="9"/>
        <v>7.6111609441766703E-2</v>
      </c>
      <c r="E187" s="34">
        <f t="shared" si="9"/>
        <v>4.4556688012988184E-2</v>
      </c>
      <c r="F187" s="34">
        <f t="shared" si="9"/>
        <v>8.2103197609597292E-2</v>
      </c>
      <c r="G187" s="34">
        <f t="shared" si="9"/>
        <v>2.1304523424878836E-2</v>
      </c>
      <c r="H187" s="34">
        <f t="shared" si="9"/>
        <v>2.5085782602624927E-2</v>
      </c>
      <c r="I187" s="34">
        <f t="shared" si="9"/>
        <v>5.1892237574706838E-2</v>
      </c>
      <c r="J187" s="34">
        <f t="shared" si="9"/>
        <v>1.3346394024733685E-2</v>
      </c>
      <c r="K187" s="34">
        <f t="shared" si="9"/>
        <v>4.3585736610313966E-2</v>
      </c>
      <c r="L187" s="34">
        <f t="shared" si="9"/>
        <v>2.5964252116650988E-2</v>
      </c>
      <c r="M187" s="34">
        <f t="shared" si="9"/>
        <v>2.6512371000474978E-2</v>
      </c>
      <c r="N187" s="34">
        <f t="shared" si="9"/>
        <v>8.6424344885883353E-2</v>
      </c>
      <c r="O187" s="34">
        <f t="shared" si="9"/>
        <v>8.449342614075793E-2</v>
      </c>
      <c r="P187" s="34">
        <f t="shared" si="9"/>
        <v>1.1053901271018615E-2</v>
      </c>
      <c r="Q187" s="34">
        <f t="shared" si="9"/>
        <v>1.4034748100469438E-3</v>
      </c>
      <c r="R187" s="34">
        <f t="shared" si="9"/>
        <v>5.3059477963200681E-3</v>
      </c>
      <c r="S187" s="34">
        <f t="shared" si="9"/>
        <v>2.4986493787142086E-2</v>
      </c>
      <c r="T187" s="34">
        <f t="shared" si="9"/>
        <v>8.892401936567533E-3</v>
      </c>
      <c r="U187" s="34">
        <f t="shared" si="9"/>
        <v>3.7984905425971362E-2</v>
      </c>
      <c r="V187" s="34">
        <f t="shared" si="9"/>
        <v>2.3060911481156882E-2</v>
      </c>
      <c r="W187" s="34">
        <f t="shared" si="9"/>
        <v>1.7102548745591268E-2</v>
      </c>
      <c r="X187" s="34">
        <f t="shared" si="9"/>
        <v>0.13943883850640779</v>
      </c>
      <c r="Y187" s="34">
        <f t="shared" si="9"/>
        <v>3.1481276924776321E-2</v>
      </c>
      <c r="Z187" s="34">
        <f t="shared" si="9"/>
        <v>8.4459174195727432E-2</v>
      </c>
      <c r="AA187" s="34">
        <f t="shared" si="9"/>
        <v>4.9473570891033325E-2</v>
      </c>
      <c r="AB187" s="34">
        <f t="shared" si="9"/>
        <v>4.0334616864522678E-3</v>
      </c>
      <c r="AC187" s="34">
        <f t="shared" si="9"/>
        <v>3.0888030888030889E-2</v>
      </c>
      <c r="AD187" s="34">
        <f t="shared" si="9"/>
        <v>4.474664886812392E-2</v>
      </c>
      <c r="AE187" s="34">
        <f t="shared" si="9"/>
        <v>4.9115179511565507E-2</v>
      </c>
      <c r="AF187" s="34">
        <f t="shared" si="9"/>
        <v>7.8673336317807582E-2</v>
      </c>
      <c r="AG187" s="34">
        <f t="shared" si="9"/>
        <v>0.44523781733394696</v>
      </c>
      <c r="AH187" s="34">
        <f t="shared" si="9"/>
        <v>1.2901315511188191E-2</v>
      </c>
      <c r="AI187" s="34">
        <f t="shared" si="9"/>
        <v>6.4276262972765397E-2</v>
      </c>
      <c r="AJ187" s="34">
        <f t="shared" si="9"/>
        <v>2.7398532703393885E-2</v>
      </c>
    </row>
    <row r="188" spans="1:36" x14ac:dyDescent="0.25">
      <c r="A188" s="1">
        <v>44388</v>
      </c>
      <c r="B188" s="3">
        <v>192</v>
      </c>
      <c r="C188" s="34">
        <f t="shared" si="10"/>
        <v>6.7199618918080503E-2</v>
      </c>
      <c r="D188" s="34">
        <f t="shared" si="9"/>
        <v>4.2216292382737629E-2</v>
      </c>
      <c r="E188" s="34">
        <f t="shared" si="9"/>
        <v>6.4521910565462854E-3</v>
      </c>
      <c r="F188" s="34">
        <f t="shared" si="9"/>
        <v>5.7876935358500872E-2</v>
      </c>
      <c r="G188" s="34">
        <f t="shared" si="9"/>
        <v>1.9858811110378044E-2</v>
      </c>
      <c r="H188" s="34">
        <f t="shared" si="9"/>
        <v>5.4646268711274683E-2</v>
      </c>
      <c r="I188" s="34">
        <f t="shared" si="9"/>
        <v>8.0464690450587475E-2</v>
      </c>
      <c r="J188" s="34">
        <f t="shared" si="9"/>
        <v>2.8488868991901023E-3</v>
      </c>
      <c r="K188" s="34">
        <f t="shared" si="9"/>
        <v>3.222701900074243E-2</v>
      </c>
      <c r="L188" s="34">
        <f t="shared" si="9"/>
        <v>4.7192219782189758E-2</v>
      </c>
      <c r="M188" s="34">
        <f t="shared" si="9"/>
        <v>5.6698301494847461E-2</v>
      </c>
      <c r="N188" s="34">
        <f t="shared" si="9"/>
        <v>9.445021268044345E-3</v>
      </c>
      <c r="O188" s="34">
        <f t="shared" si="9"/>
        <v>3.9671840696375608E-3</v>
      </c>
      <c r="P188" s="34">
        <f t="shared" si="9"/>
        <v>4.9442871985955362E-3</v>
      </c>
      <c r="Q188" s="34">
        <f t="shared" si="9"/>
        <v>6.2328409683933474E-2</v>
      </c>
      <c r="R188" s="34">
        <f t="shared" si="9"/>
        <v>3.511488202142813E-2</v>
      </c>
      <c r="S188" s="34">
        <f t="shared" ref="D188:AJ196" si="11">(S73-S72)/S73</f>
        <v>3.4848353176327451E-2</v>
      </c>
      <c r="T188" s="34">
        <f t="shared" si="11"/>
        <v>3.8110625356396123E-2</v>
      </c>
      <c r="U188" s="34">
        <f t="shared" si="11"/>
        <v>5.8665513940778704E-3</v>
      </c>
      <c r="V188" s="34">
        <f t="shared" si="11"/>
        <v>7.918894381115707E-2</v>
      </c>
      <c r="W188" s="34">
        <f t="shared" si="11"/>
        <v>1.7778939799986928E-2</v>
      </c>
      <c r="X188" s="34">
        <f t="shared" si="11"/>
        <v>5.6083592886566863E-2</v>
      </c>
      <c r="Y188" s="34">
        <f t="shared" si="11"/>
        <v>2.5091535645057075E-2</v>
      </c>
      <c r="Z188" s="34">
        <f t="shared" si="11"/>
        <v>6.4995559064442904E-2</v>
      </c>
      <c r="AA188" s="34">
        <f t="shared" si="11"/>
        <v>5.221235998830738E-2</v>
      </c>
      <c r="AB188" s="34">
        <f t="shared" si="11"/>
        <v>1.4094161034680032E-2</v>
      </c>
      <c r="AC188" s="34">
        <f t="shared" si="11"/>
        <v>7.5296632816675577E-2</v>
      </c>
      <c r="AD188" s="34">
        <f t="shared" si="11"/>
        <v>7.0035690270521908E-2</v>
      </c>
      <c r="AE188" s="34">
        <f t="shared" si="11"/>
        <v>5.3678763138439778E-2</v>
      </c>
      <c r="AF188" s="34">
        <f t="shared" si="11"/>
        <v>1.7460317460317461E-2</v>
      </c>
      <c r="AG188" s="34">
        <f t="shared" si="11"/>
        <v>0.1272841394522484</v>
      </c>
      <c r="AH188" s="34">
        <f t="shared" si="11"/>
        <v>6.6348090517752062E-2</v>
      </c>
      <c r="AI188" s="34">
        <f t="shared" si="11"/>
        <v>6.345954739199898E-2</v>
      </c>
      <c r="AJ188" s="34">
        <f t="shared" si="11"/>
        <v>5.5859041694003957E-2</v>
      </c>
    </row>
    <row r="189" spans="1:36" x14ac:dyDescent="0.25">
      <c r="A189" s="1">
        <v>44389</v>
      </c>
      <c r="B189" s="3">
        <v>193</v>
      </c>
      <c r="C189" s="34">
        <f t="shared" si="10"/>
        <v>3.9170123002098524E-2</v>
      </c>
      <c r="D189" s="34">
        <f t="shared" si="11"/>
        <v>2.5452549881343725E-2</v>
      </c>
      <c r="E189" s="34">
        <f t="shared" si="11"/>
        <v>6.5877325736668742E-3</v>
      </c>
      <c r="F189" s="34">
        <f t="shared" si="11"/>
        <v>2.5248802064135642E-2</v>
      </c>
      <c r="G189" s="34">
        <f t="shared" si="11"/>
        <v>6.3197255786643591E-2</v>
      </c>
      <c r="H189" s="34">
        <f t="shared" si="11"/>
        <v>6.7019185541651871E-2</v>
      </c>
      <c r="I189" s="34">
        <f t="shared" si="11"/>
        <v>9.1925870108050881E-2</v>
      </c>
      <c r="J189" s="34">
        <f t="shared" si="11"/>
        <v>3.3588987217305799E-2</v>
      </c>
      <c r="K189" s="34">
        <f t="shared" si="11"/>
        <v>1.1363327443251326E-2</v>
      </c>
      <c r="L189" s="34">
        <f t="shared" si="11"/>
        <v>9.6566523605150209E-2</v>
      </c>
      <c r="M189" s="34">
        <f t="shared" si="11"/>
        <v>8.2822773460848778E-2</v>
      </c>
      <c r="N189" s="34">
        <f t="shared" si="11"/>
        <v>2.0722617734549951E-3</v>
      </c>
      <c r="O189" s="34">
        <f t="shared" si="11"/>
        <v>2.822173148182805E-2</v>
      </c>
      <c r="P189" s="34">
        <f t="shared" si="11"/>
        <v>1.5739581470219997E-3</v>
      </c>
      <c r="Q189" s="34">
        <f t="shared" si="11"/>
        <v>1.61398339137423E-2</v>
      </c>
      <c r="R189" s="34">
        <f t="shared" si="11"/>
        <v>8.818955639220822E-3</v>
      </c>
      <c r="S189" s="34">
        <f t="shared" si="11"/>
        <v>6.99911096742908E-2</v>
      </c>
      <c r="T189" s="34">
        <f t="shared" si="11"/>
        <v>3.4413141231531615E-2</v>
      </c>
      <c r="U189" s="34">
        <f t="shared" si="11"/>
        <v>5.8845751482041152E-2</v>
      </c>
      <c r="V189" s="34">
        <f t="shared" si="11"/>
        <v>2.161468614291354E-2</v>
      </c>
      <c r="W189" s="34">
        <f t="shared" si="11"/>
        <v>8.4769083512802101E-2</v>
      </c>
      <c r="X189" s="34">
        <f t="shared" si="11"/>
        <v>0.10344641216423153</v>
      </c>
      <c r="Y189" s="34">
        <f t="shared" si="11"/>
        <v>2.0748200680182436E-2</v>
      </c>
      <c r="Z189" s="34">
        <f t="shared" si="11"/>
        <v>4.12164335862839E-2</v>
      </c>
      <c r="AA189" s="34">
        <f t="shared" si="11"/>
        <v>5.8087337056011136E-2</v>
      </c>
      <c r="AB189" s="34">
        <f t="shared" si="11"/>
        <v>3.4248977940903813E-2</v>
      </c>
      <c r="AC189" s="34">
        <f t="shared" si="11"/>
        <v>3.2414877332340407E-2</v>
      </c>
      <c r="AD189" s="34">
        <f t="shared" si="11"/>
        <v>0.12749345608809459</v>
      </c>
      <c r="AE189" s="34">
        <f t="shared" si="11"/>
        <v>4.0405909749853489E-2</v>
      </c>
      <c r="AF189" s="34">
        <f t="shared" si="11"/>
        <v>6.648936170212766E-3</v>
      </c>
      <c r="AG189" s="34">
        <f t="shared" si="11"/>
        <v>6.0646320088011539E-2</v>
      </c>
      <c r="AH189" s="34">
        <f t="shared" si="11"/>
        <v>3.303291835331857E-2</v>
      </c>
      <c r="AI189" s="34">
        <f t="shared" si="11"/>
        <v>5.9999177254727414E-2</v>
      </c>
      <c r="AJ189" s="34">
        <f t="shared" si="11"/>
        <v>4.1981248710036181E-2</v>
      </c>
    </row>
    <row r="190" spans="1:36" x14ac:dyDescent="0.25">
      <c r="A190" s="1">
        <v>44390</v>
      </c>
      <c r="B190" s="3">
        <v>194</v>
      </c>
      <c r="C190" s="34">
        <f t="shared" si="10"/>
        <v>0.13905502421545243</v>
      </c>
      <c r="D190" s="34">
        <f t="shared" si="11"/>
        <v>1.9805637509404613E-2</v>
      </c>
      <c r="E190" s="34">
        <f t="shared" si="11"/>
        <v>2.4292084081301756E-2</v>
      </c>
      <c r="F190" s="34">
        <f t="shared" si="11"/>
        <v>5.6183684118977215E-2</v>
      </c>
      <c r="G190" s="34">
        <f t="shared" si="11"/>
        <v>4.5766860310813604E-2</v>
      </c>
      <c r="H190" s="34">
        <f t="shared" si="11"/>
        <v>7.3211988517558179E-3</v>
      </c>
      <c r="I190" s="34">
        <f t="shared" si="11"/>
        <v>3.3919289183768825E-2</v>
      </c>
      <c r="J190" s="34">
        <f t="shared" si="11"/>
        <v>3.5177595628415298E-2</v>
      </c>
      <c r="K190" s="34">
        <f t="shared" si="11"/>
        <v>8.4638399956872157E-3</v>
      </c>
      <c r="L190" s="34">
        <f t="shared" si="11"/>
        <v>3.7827729946628232E-2</v>
      </c>
      <c r="M190" s="34">
        <f t="shared" si="11"/>
        <v>0.12591431556948798</v>
      </c>
      <c r="N190" s="34">
        <f t="shared" si="11"/>
        <v>4.3357314148681055E-2</v>
      </c>
      <c r="O190" s="34">
        <f t="shared" si="11"/>
        <v>7.6145902978976302E-3</v>
      </c>
      <c r="P190" s="34">
        <f t="shared" si="11"/>
        <v>3.2397632480703334E-2</v>
      </c>
      <c r="Q190" s="34">
        <f t="shared" si="11"/>
        <v>0.10993661705974686</v>
      </c>
      <c r="R190" s="34">
        <f t="shared" si="11"/>
        <v>2.3712019816616393E-2</v>
      </c>
      <c r="S190" s="34">
        <f t="shared" si="11"/>
        <v>1.217516266815696E-2</v>
      </c>
      <c r="T190" s="34">
        <f t="shared" si="11"/>
        <v>2.9097430641973499E-3</v>
      </c>
      <c r="U190" s="34">
        <f t="shared" si="11"/>
        <v>4.7972113096884858E-2</v>
      </c>
      <c r="V190" s="34">
        <f t="shared" si="11"/>
        <v>8.9422126359306187E-2</v>
      </c>
      <c r="W190" s="34">
        <f t="shared" si="11"/>
        <v>1.5529805280133796E-3</v>
      </c>
      <c r="X190" s="34">
        <f t="shared" si="11"/>
        <v>4.4925840531332806E-2</v>
      </c>
      <c r="Y190" s="34">
        <f t="shared" si="11"/>
        <v>1.6669259086431274E-2</v>
      </c>
      <c r="Z190" s="34">
        <f t="shared" si="11"/>
        <v>1.7313199687581358E-2</v>
      </c>
      <c r="AA190" s="34">
        <f t="shared" si="11"/>
        <v>3.0760132597876567E-2</v>
      </c>
      <c r="AB190" s="34">
        <f t="shared" si="11"/>
        <v>5.4547340901170534E-2</v>
      </c>
      <c r="AC190" s="34">
        <f t="shared" si="11"/>
        <v>4.9134539732494098E-2</v>
      </c>
      <c r="AD190" s="34">
        <f t="shared" si="11"/>
        <v>6.1558986087287972E-2</v>
      </c>
      <c r="AE190" s="34">
        <f t="shared" si="11"/>
        <v>7.1658245291685808E-3</v>
      </c>
      <c r="AF190" s="34">
        <f t="shared" si="11"/>
        <v>1.9136527102316135E-2</v>
      </c>
      <c r="AG190" s="34">
        <f t="shared" si="11"/>
        <v>3.1217802101780524E-2</v>
      </c>
      <c r="AH190" s="34">
        <f t="shared" si="11"/>
        <v>4.1051744973816237E-2</v>
      </c>
      <c r="AI190" s="34">
        <f t="shared" si="11"/>
        <v>1.4258362401551254E-2</v>
      </c>
      <c r="AJ190" s="34">
        <f t="shared" si="11"/>
        <v>1.8404010924541338E-2</v>
      </c>
    </row>
    <row r="191" spans="1:36" x14ac:dyDescent="0.25">
      <c r="A191" s="1">
        <v>44391</v>
      </c>
      <c r="B191" s="3">
        <v>195</v>
      </c>
      <c r="C191" s="34">
        <f t="shared" si="10"/>
        <v>8.3522254989531735E-3</v>
      </c>
      <c r="D191" s="34">
        <f t="shared" si="11"/>
        <v>9.0381461613455796E-3</v>
      </c>
      <c r="E191" s="34">
        <f t="shared" si="11"/>
        <v>1.5955325089748704E-2</v>
      </c>
      <c r="F191" s="34">
        <f t="shared" si="11"/>
        <v>3.68391660461653E-2</v>
      </c>
      <c r="G191" s="34">
        <f t="shared" si="11"/>
        <v>4.5996736622967424E-2</v>
      </c>
      <c r="H191" s="34">
        <f t="shared" si="11"/>
        <v>2.3198312184519579E-2</v>
      </c>
      <c r="I191" s="34">
        <f t="shared" si="11"/>
        <v>3.6699406295382014E-2</v>
      </c>
      <c r="J191" s="34">
        <f t="shared" si="11"/>
        <v>1.7779268701777928E-2</v>
      </c>
      <c r="K191" s="34">
        <f t="shared" si="11"/>
        <v>1.9219584412837731E-2</v>
      </c>
      <c r="L191" s="34">
        <f t="shared" si="11"/>
        <v>6.4638488930174954E-3</v>
      </c>
      <c r="M191" s="34">
        <f t="shared" si="11"/>
        <v>0.10639042894660053</v>
      </c>
      <c r="N191" s="34">
        <f t="shared" si="11"/>
        <v>3.7010807648489699E-2</v>
      </c>
      <c r="O191" s="34">
        <f t="shared" si="11"/>
        <v>1.478445436580546E-2</v>
      </c>
      <c r="P191" s="34">
        <f t="shared" si="11"/>
        <v>0.10019309829326024</v>
      </c>
      <c r="Q191" s="34">
        <f t="shared" si="11"/>
        <v>4.511734684197545E-2</v>
      </c>
      <c r="R191" s="34">
        <f t="shared" si="11"/>
        <v>3.1066119541653763E-2</v>
      </c>
      <c r="S191" s="34">
        <f t="shared" si="11"/>
        <v>1.952191235059761E-3</v>
      </c>
      <c r="T191" s="34">
        <f t="shared" si="11"/>
        <v>5.7858156544521666E-3</v>
      </c>
      <c r="U191" s="34">
        <f t="shared" si="11"/>
        <v>0.1141988923197569</v>
      </c>
      <c r="V191" s="34">
        <f t="shared" si="11"/>
        <v>0.1293086583982159</v>
      </c>
      <c r="W191" s="34">
        <f t="shared" si="11"/>
        <v>6.3279807530912544E-2</v>
      </c>
      <c r="X191" s="34">
        <f t="shared" si="11"/>
        <v>3.8275057503599143E-2</v>
      </c>
      <c r="Y191" s="34">
        <f t="shared" si="11"/>
        <v>1.8872723573100009E-2</v>
      </c>
      <c r="Z191" s="34">
        <f t="shared" si="11"/>
        <v>4.4629215080126496E-2</v>
      </c>
      <c r="AA191" s="34">
        <f t="shared" si="11"/>
        <v>2.1804397599136081E-2</v>
      </c>
      <c r="AB191" s="34">
        <f t="shared" si="11"/>
        <v>5.7249362839242313E-2</v>
      </c>
      <c r="AC191" s="34">
        <f t="shared" si="11"/>
        <v>3.8450626974069944E-2</v>
      </c>
      <c r="AD191" s="34">
        <f t="shared" si="11"/>
        <v>6.7457888188945284E-2</v>
      </c>
      <c r="AE191" s="34">
        <f t="shared" si="11"/>
        <v>2.8963097326712064E-2</v>
      </c>
      <c r="AF191" s="34">
        <f t="shared" si="11"/>
        <v>2.5936547117758096E-2</v>
      </c>
      <c r="AG191" s="34">
        <f t="shared" si="11"/>
        <v>2.0815729536809751E-2</v>
      </c>
      <c r="AH191" s="34">
        <f t="shared" si="11"/>
        <v>4.9728563474387526E-2</v>
      </c>
      <c r="AI191" s="34">
        <f t="shared" si="11"/>
        <v>4.7092211297109304E-2</v>
      </c>
      <c r="AJ191" s="34">
        <f t="shared" si="11"/>
        <v>1.2120628496848685E-2</v>
      </c>
    </row>
    <row r="192" spans="1:36" x14ac:dyDescent="0.25">
      <c r="A192" s="1">
        <v>44392</v>
      </c>
      <c r="B192" s="3">
        <v>196</v>
      </c>
      <c r="C192" s="34">
        <f t="shared" si="10"/>
        <v>2.3527270565757638E-3</v>
      </c>
      <c r="D192" s="34">
        <f t="shared" si="11"/>
        <v>1.5479391098060132E-3</v>
      </c>
      <c r="E192" s="34">
        <f t="shared" si="11"/>
        <v>9.1995653748641798E-2</v>
      </c>
      <c r="F192" s="34">
        <f t="shared" si="11"/>
        <v>4.6080085234839738E-2</v>
      </c>
      <c r="G192" s="34">
        <f t="shared" si="11"/>
        <v>3.6119095395628832E-2</v>
      </c>
      <c r="H192" s="34">
        <f t="shared" si="11"/>
        <v>2.0549501483688611E-2</v>
      </c>
      <c r="I192" s="34">
        <f t="shared" si="11"/>
        <v>4.3198872076045725E-2</v>
      </c>
      <c r="J192" s="34">
        <f t="shared" si="11"/>
        <v>2.4045107311749726E-2</v>
      </c>
      <c r="K192" s="34">
        <f t="shared" si="11"/>
        <v>2.9032009651667221E-2</v>
      </c>
      <c r="L192" s="34">
        <f t="shared" si="11"/>
        <v>1.3328241359556998E-2</v>
      </c>
      <c r="M192" s="34">
        <f t="shared" si="11"/>
        <v>1.8079711183060659E-2</v>
      </c>
      <c r="N192" s="34">
        <f t="shared" si="11"/>
        <v>4.0447911126868762E-2</v>
      </c>
      <c r="O192" s="34">
        <f t="shared" si="11"/>
        <v>1.4533520862634786E-2</v>
      </c>
      <c r="P192" s="34">
        <f t="shared" si="11"/>
        <v>6.2321126102447284E-2</v>
      </c>
      <c r="Q192" s="34">
        <f t="shared" si="11"/>
        <v>9.9182868413637652E-3</v>
      </c>
      <c r="R192" s="34">
        <f t="shared" si="11"/>
        <v>2.1737483905173067E-2</v>
      </c>
      <c r="S192" s="34">
        <f t="shared" si="11"/>
        <v>9.4810487215550507E-2</v>
      </c>
      <c r="T192" s="34">
        <f t="shared" si="11"/>
        <v>4.9785469884316676E-3</v>
      </c>
      <c r="U192" s="34">
        <f t="shared" si="11"/>
        <v>4.1257459705840889E-2</v>
      </c>
      <c r="V192" s="34">
        <f t="shared" si="11"/>
        <v>6.6610670854179599E-2</v>
      </c>
      <c r="W192" s="34">
        <f t="shared" si="11"/>
        <v>9.0663953192571867E-2</v>
      </c>
      <c r="X192" s="34">
        <f t="shared" si="11"/>
        <v>2.9039549886976752E-3</v>
      </c>
      <c r="Y192" s="34">
        <f t="shared" si="11"/>
        <v>6.4441131131384097E-3</v>
      </c>
      <c r="Z192" s="34">
        <f t="shared" si="11"/>
        <v>1.4290217505516444E-2</v>
      </c>
      <c r="AA192" s="34">
        <f t="shared" si="11"/>
        <v>2.4665646604981506E-3</v>
      </c>
      <c r="AB192" s="34">
        <f t="shared" si="11"/>
        <v>3.6797840531371889E-2</v>
      </c>
      <c r="AC192" s="34">
        <f t="shared" si="11"/>
        <v>2.1069782081427856E-2</v>
      </c>
      <c r="AD192" s="34">
        <f t="shared" si="11"/>
        <v>4.3843583013915902E-2</v>
      </c>
      <c r="AE192" s="34">
        <f t="shared" si="11"/>
        <v>1.3956526903432711E-3</v>
      </c>
      <c r="AF192" s="34">
        <f t="shared" si="11"/>
        <v>1.403006442376521E-2</v>
      </c>
      <c r="AG192" s="34">
        <f t="shared" si="11"/>
        <v>0.15345860378256146</v>
      </c>
      <c r="AH192" s="34">
        <f t="shared" si="11"/>
        <v>2.9615371627325835E-2</v>
      </c>
      <c r="AI192" s="34">
        <f t="shared" si="11"/>
        <v>5.2181338790169722E-2</v>
      </c>
      <c r="AJ192" s="34">
        <f t="shared" si="11"/>
        <v>1.3723525768760722E-2</v>
      </c>
    </row>
    <row r="193" spans="1:36" x14ac:dyDescent="0.25">
      <c r="A193" s="1">
        <v>44393</v>
      </c>
      <c r="B193" s="3">
        <v>197</v>
      </c>
      <c r="C193" s="34">
        <f t="shared" si="10"/>
        <v>5.6859192650540145E-3</v>
      </c>
      <c r="D193" s="34">
        <f t="shared" si="11"/>
        <v>9.7999405166227949E-3</v>
      </c>
      <c r="E193" s="34">
        <f t="shared" si="11"/>
        <v>0.1129724395896918</v>
      </c>
      <c r="F193" s="34">
        <f t="shared" si="11"/>
        <v>2.6988268223992258E-2</v>
      </c>
      <c r="G193" s="34">
        <f t="shared" si="11"/>
        <v>2.7119717195166992E-2</v>
      </c>
      <c r="H193" s="34">
        <f t="shared" si="11"/>
        <v>1.9479169138504483E-2</v>
      </c>
      <c r="I193" s="34">
        <f t="shared" si="11"/>
        <v>1.7184777481510309E-2</v>
      </c>
      <c r="J193" s="34">
        <f t="shared" si="11"/>
        <v>8.6906350293894912E-3</v>
      </c>
      <c r="K193" s="34">
        <f t="shared" si="11"/>
        <v>2.6318420394901273E-2</v>
      </c>
      <c r="L193" s="34">
        <f t="shared" si="11"/>
        <v>2.9106414534668151E-2</v>
      </c>
      <c r="M193" s="34">
        <f t="shared" si="11"/>
        <v>5.2530133564990769E-2</v>
      </c>
      <c r="N193" s="34">
        <f t="shared" si="11"/>
        <v>6.6857820297207132E-2</v>
      </c>
      <c r="O193" s="34">
        <f t="shared" si="11"/>
        <v>9.0077106002738343E-4</v>
      </c>
      <c r="P193" s="34">
        <f t="shared" si="11"/>
        <v>7.3488825152876233E-2</v>
      </c>
      <c r="Q193" s="34">
        <f t="shared" si="11"/>
        <v>9.0777113578138349E-2</v>
      </c>
      <c r="R193" s="34">
        <f t="shared" si="11"/>
        <v>4.5050988671278581E-3</v>
      </c>
      <c r="S193" s="34">
        <f t="shared" si="11"/>
        <v>5.4005185589519653E-2</v>
      </c>
      <c r="T193" s="34">
        <f t="shared" si="11"/>
        <v>1.7240152296907802E-2</v>
      </c>
      <c r="U193" s="34">
        <f t="shared" si="11"/>
        <v>4.428077423990659E-2</v>
      </c>
      <c r="V193" s="34">
        <f t="shared" si="11"/>
        <v>4.3822892660101961E-2</v>
      </c>
      <c r="W193" s="34">
        <f t="shared" si="11"/>
        <v>7.0223299989895932E-3</v>
      </c>
      <c r="X193" s="34">
        <f t="shared" si="11"/>
        <v>2.0582230125798591E-3</v>
      </c>
      <c r="Y193" s="34">
        <f t="shared" si="11"/>
        <v>2.3926395500850989E-2</v>
      </c>
      <c r="Z193" s="34">
        <f t="shared" si="11"/>
        <v>6.119295015125608E-2</v>
      </c>
      <c r="AA193" s="34">
        <f t="shared" si="11"/>
        <v>1.7375151489309449E-2</v>
      </c>
      <c r="AB193" s="34">
        <f t="shared" si="11"/>
        <v>1.7378108968697101E-2</v>
      </c>
      <c r="AC193" s="34">
        <f t="shared" si="11"/>
        <v>3.5535079730719094E-2</v>
      </c>
      <c r="AD193" s="34">
        <f t="shared" si="11"/>
        <v>2.3148148148148147E-2</v>
      </c>
      <c r="AE193" s="34">
        <f t="shared" si="11"/>
        <v>3.9529975472020994E-2</v>
      </c>
      <c r="AF193" s="34">
        <f t="shared" si="11"/>
        <v>4.3576489918871739E-2</v>
      </c>
      <c r="AG193" s="34">
        <f t="shared" si="11"/>
        <v>9.6015689212318067E-2</v>
      </c>
      <c r="AH193" s="34">
        <f t="shared" si="11"/>
        <v>0.14209977403094037</v>
      </c>
      <c r="AI193" s="34">
        <f t="shared" si="11"/>
        <v>1.5667726297683145E-2</v>
      </c>
      <c r="AJ193" s="34">
        <f t="shared" si="11"/>
        <v>8.0895411280270044E-2</v>
      </c>
    </row>
    <row r="194" spans="1:36" x14ac:dyDescent="0.25">
      <c r="A194" s="1">
        <v>44394</v>
      </c>
      <c r="B194" s="3">
        <v>198</v>
      </c>
      <c r="C194" s="34">
        <f t="shared" si="10"/>
        <v>6.1354081578625617E-3</v>
      </c>
      <c r="D194" s="34">
        <f t="shared" si="11"/>
        <v>7.6376760465253256E-3</v>
      </c>
      <c r="E194" s="34">
        <f t="shared" si="11"/>
        <v>3.8629544652312039E-2</v>
      </c>
      <c r="F194" s="34">
        <f t="shared" si="11"/>
        <v>4.3592497727836077E-2</v>
      </c>
      <c r="G194" s="34">
        <f t="shared" si="11"/>
        <v>6.9220380601596077E-2</v>
      </c>
      <c r="H194" s="34">
        <f t="shared" si="11"/>
        <v>3.4816425633702524E-3</v>
      </c>
      <c r="I194" s="34">
        <f t="shared" si="11"/>
        <v>1.0721267553562624E-2</v>
      </c>
      <c r="J194" s="34">
        <f t="shared" si="11"/>
        <v>3.7118055555555557E-2</v>
      </c>
      <c r="K194" s="34">
        <f t="shared" si="11"/>
        <v>4.5631276387663094E-2</v>
      </c>
      <c r="L194" s="34">
        <f t="shared" si="11"/>
        <v>2.1585343732994741E-2</v>
      </c>
      <c r="M194" s="34">
        <f t="shared" si="11"/>
        <v>1.6185032850809251E-2</v>
      </c>
      <c r="N194" s="34">
        <f t="shared" si="11"/>
        <v>1.9702702702702704E-2</v>
      </c>
      <c r="O194" s="34">
        <f t="shared" si="11"/>
        <v>4.648366372350294E-2</v>
      </c>
      <c r="P194" s="34">
        <f t="shared" si="11"/>
        <v>6.5962393853619086E-2</v>
      </c>
      <c r="Q194" s="34">
        <f t="shared" si="11"/>
        <v>1.9092427806757357E-3</v>
      </c>
      <c r="R194" s="34">
        <f t="shared" si="11"/>
        <v>2.3109785290759768E-2</v>
      </c>
      <c r="S194" s="34">
        <f t="shared" si="11"/>
        <v>3.3022135717348994E-2</v>
      </c>
      <c r="T194" s="34">
        <f t="shared" si="11"/>
        <v>7.9426715617057324E-3</v>
      </c>
      <c r="U194" s="34">
        <f t="shared" si="11"/>
        <v>6.0927980003124514E-3</v>
      </c>
      <c r="V194" s="34">
        <f t="shared" si="11"/>
        <v>2.1291138375311849E-2</v>
      </c>
      <c r="W194" s="34">
        <f t="shared" si="11"/>
        <v>7.1725936700606915E-3</v>
      </c>
      <c r="X194" s="34">
        <f t="shared" si="11"/>
        <v>1.1201563008791925E-2</v>
      </c>
      <c r="Y194" s="34">
        <f t="shared" si="11"/>
        <v>4.7304601212576958E-2</v>
      </c>
      <c r="Z194" s="34">
        <f t="shared" si="11"/>
        <v>3.730551906427565E-2</v>
      </c>
      <c r="AA194" s="34">
        <f t="shared" si="11"/>
        <v>2.5131559278444082E-2</v>
      </c>
      <c r="AB194" s="34">
        <f t="shared" si="11"/>
        <v>1.9936198266780721E-2</v>
      </c>
      <c r="AC194" s="34">
        <f t="shared" si="11"/>
        <v>5.639617173283009E-2</v>
      </c>
      <c r="AD194" s="34">
        <f t="shared" si="11"/>
        <v>8.5378814717344001E-2</v>
      </c>
      <c r="AE194" s="34">
        <f t="shared" si="11"/>
        <v>0.1018724864878711</v>
      </c>
      <c r="AF194" s="34">
        <f t="shared" si="11"/>
        <v>3.6399320502036842E-2</v>
      </c>
      <c r="AG194" s="34">
        <f t="shared" si="11"/>
        <v>1.2203952905168959E-2</v>
      </c>
      <c r="AH194" s="34">
        <f t="shared" si="11"/>
        <v>4.2974381723411337E-2</v>
      </c>
      <c r="AI194" s="34">
        <f t="shared" si="11"/>
        <v>6.147932251457008E-3</v>
      </c>
      <c r="AJ194" s="34">
        <f t="shared" si="11"/>
        <v>4.415101956373952E-2</v>
      </c>
    </row>
    <row r="195" spans="1:36" x14ac:dyDescent="0.25">
      <c r="A195" s="1">
        <v>44395</v>
      </c>
      <c r="B195" s="3">
        <v>199</v>
      </c>
      <c r="C195" s="34">
        <f t="shared" si="10"/>
        <v>1.6483105592842877E-2</v>
      </c>
      <c r="D195" s="34">
        <f t="shared" si="11"/>
        <v>1.4935626291030993E-2</v>
      </c>
      <c r="E195" s="34">
        <f t="shared" si="11"/>
        <v>2.0316417394311403E-2</v>
      </c>
      <c r="F195" s="34">
        <f t="shared" si="11"/>
        <v>2.3888637976643656E-2</v>
      </c>
      <c r="G195" s="34">
        <f t="shared" si="11"/>
        <v>0.23993579813739946</v>
      </c>
      <c r="H195" s="34">
        <f t="shared" si="11"/>
        <v>5.2425286268254359E-3</v>
      </c>
      <c r="I195" s="34">
        <f t="shared" si="11"/>
        <v>6.1710820646135374E-2</v>
      </c>
      <c r="J195" s="34">
        <f t="shared" si="11"/>
        <v>3.8910765534272175E-2</v>
      </c>
      <c r="K195" s="34">
        <f t="shared" si="11"/>
        <v>7.2192099147947331E-2</v>
      </c>
      <c r="L195" s="34">
        <f t="shared" si="11"/>
        <v>5.1216741816679859E-2</v>
      </c>
      <c r="M195" s="34">
        <f t="shared" si="11"/>
        <v>5.5877754803570531E-2</v>
      </c>
      <c r="N195" s="34">
        <f t="shared" si="11"/>
        <v>4.9216039587983759E-3</v>
      </c>
      <c r="O195" s="34">
        <f t="shared" si="11"/>
        <v>2.5967941639058998E-2</v>
      </c>
      <c r="P195" s="34">
        <f t="shared" si="11"/>
        <v>2.4265141053462221E-2</v>
      </c>
      <c r="Q195" s="34">
        <f t="shared" si="11"/>
        <v>4.1251266629621156E-2</v>
      </c>
      <c r="R195" s="34">
        <f t="shared" si="11"/>
        <v>3.7213013030759683E-2</v>
      </c>
      <c r="S195" s="34">
        <f t="shared" si="11"/>
        <v>3.7254652861589278E-2</v>
      </c>
      <c r="T195" s="34">
        <f t="shared" si="11"/>
        <v>1.1653059800432628E-2</v>
      </c>
      <c r="U195" s="34">
        <f t="shared" si="11"/>
        <v>4.4056152927120666E-2</v>
      </c>
      <c r="V195" s="34">
        <f t="shared" si="11"/>
        <v>4.2569203586152737E-2</v>
      </c>
      <c r="W195" s="34">
        <f t="shared" si="11"/>
        <v>6.8016080777860879E-2</v>
      </c>
      <c r="X195" s="34">
        <f t="shared" si="11"/>
        <v>6.6778090101040799E-2</v>
      </c>
      <c r="Y195" s="34">
        <f t="shared" si="11"/>
        <v>8.2180844819084743E-4</v>
      </c>
      <c r="Z195" s="34">
        <f t="shared" si="11"/>
        <v>2.5706266962743647E-2</v>
      </c>
      <c r="AA195" s="34">
        <f t="shared" si="11"/>
        <v>2.9049407583055752E-2</v>
      </c>
      <c r="AB195" s="34">
        <f t="shared" si="11"/>
        <v>6.8548792258466456E-3</v>
      </c>
      <c r="AC195" s="34">
        <f t="shared" si="11"/>
        <v>9.3162197264878913E-2</v>
      </c>
      <c r="AD195" s="34">
        <f t="shared" si="11"/>
        <v>1.3217692397329827E-2</v>
      </c>
      <c r="AE195" s="34">
        <f t="shared" si="11"/>
        <v>5.3783508652867323E-2</v>
      </c>
      <c r="AF195" s="34">
        <f t="shared" si="11"/>
        <v>2.0626716200936843E-2</v>
      </c>
      <c r="AG195" s="34">
        <f t="shared" si="11"/>
        <v>1.0724806485196196E-2</v>
      </c>
      <c r="AH195" s="34">
        <f t="shared" si="11"/>
        <v>7.1990943240878916E-2</v>
      </c>
      <c r="AI195" s="34">
        <f t="shared" si="11"/>
        <v>8.2252015954433599E-2</v>
      </c>
      <c r="AJ195" s="34">
        <f t="shared" si="11"/>
        <v>3.1622062926401504E-2</v>
      </c>
    </row>
    <row r="196" spans="1:36" x14ac:dyDescent="0.25">
      <c r="A196" s="1">
        <v>44396</v>
      </c>
      <c r="B196" s="3">
        <v>200</v>
      </c>
      <c r="C196" s="34">
        <f t="shared" si="10"/>
        <v>5.1625285548451749E-2</v>
      </c>
      <c r="D196" s="34">
        <f t="shared" si="11"/>
        <v>1.8093059502572149E-2</v>
      </c>
      <c r="E196" s="34">
        <f t="shared" si="11"/>
        <v>2.9329081525615742E-2</v>
      </c>
      <c r="F196" s="34">
        <f t="shared" si="11"/>
        <v>2.9644701831272501E-2</v>
      </c>
      <c r="G196" s="34">
        <f t="shared" si="11"/>
        <v>1.6104153659701054E-2</v>
      </c>
      <c r="H196" s="34">
        <f t="shared" si="11"/>
        <v>3.7161195314215099E-2</v>
      </c>
      <c r="I196" s="34">
        <f t="shared" si="11"/>
        <v>4.5966820478657591E-2</v>
      </c>
      <c r="J196" s="34">
        <f t="shared" ref="D196:AJ203" si="12">(J81-J80)/J81</f>
        <v>1.1186272892262003E-2</v>
      </c>
      <c r="K196" s="34">
        <f t="shared" si="12"/>
        <v>9.7089506443411942E-3</v>
      </c>
      <c r="L196" s="34">
        <f t="shared" si="12"/>
        <v>2.7807522420024093E-2</v>
      </c>
      <c r="M196" s="34">
        <f t="shared" si="12"/>
        <v>1.3948631243939432E-2</v>
      </c>
      <c r="N196" s="34">
        <f t="shared" si="12"/>
        <v>9.0257388921511056E-2</v>
      </c>
      <c r="O196" s="34">
        <f t="shared" si="12"/>
        <v>8.6255515376704381E-3</v>
      </c>
      <c r="P196" s="34">
        <f t="shared" si="12"/>
        <v>5.6579192257584218E-2</v>
      </c>
      <c r="Q196" s="34">
        <f t="shared" si="12"/>
        <v>0</v>
      </c>
      <c r="R196" s="34">
        <f t="shared" si="12"/>
        <v>3.7588725088725086E-2</v>
      </c>
      <c r="S196" s="34">
        <f t="shared" si="12"/>
        <v>1.3004726107780633E-3</v>
      </c>
      <c r="T196" s="34">
        <f t="shared" si="12"/>
        <v>4.2573447129757989E-2</v>
      </c>
      <c r="U196" s="34">
        <f t="shared" si="12"/>
        <v>4.4812618450816168E-2</v>
      </c>
      <c r="V196" s="34">
        <f t="shared" si="12"/>
        <v>3.5990284831088543E-2</v>
      </c>
      <c r="W196" s="34">
        <f t="shared" si="12"/>
        <v>2.7724752295245885E-2</v>
      </c>
      <c r="X196" s="34">
        <f t="shared" si="12"/>
        <v>2.2268770240960276E-2</v>
      </c>
      <c r="Y196" s="34">
        <f t="shared" si="12"/>
        <v>1.0800390207646211E-2</v>
      </c>
      <c r="Z196" s="34">
        <f t="shared" si="12"/>
        <v>8.2434841667374137E-2</v>
      </c>
      <c r="AA196" s="34">
        <f t="shared" si="12"/>
        <v>7.9683007111280471E-2</v>
      </c>
      <c r="AB196" s="34">
        <f t="shared" si="12"/>
        <v>1.1790738504638812E-2</v>
      </c>
      <c r="AC196" s="34">
        <f t="shared" si="12"/>
        <v>3.4107680500619873E-2</v>
      </c>
      <c r="AD196" s="34">
        <f t="shared" si="12"/>
        <v>4.0292045436390651E-2</v>
      </c>
      <c r="AE196" s="34">
        <f t="shared" si="12"/>
        <v>3.4494055976785544E-2</v>
      </c>
      <c r="AF196" s="34">
        <f t="shared" si="12"/>
        <v>2.8695147397982398E-2</v>
      </c>
      <c r="AG196" s="34">
        <f t="shared" si="12"/>
        <v>2.840247554690677E-2</v>
      </c>
      <c r="AH196" s="34">
        <f t="shared" si="12"/>
        <v>6.0504242307041503E-2</v>
      </c>
      <c r="AI196" s="34">
        <f t="shared" si="12"/>
        <v>4.0762614943847218E-3</v>
      </c>
      <c r="AJ196" s="34">
        <f t="shared" si="12"/>
        <v>6.5997965499836247E-2</v>
      </c>
    </row>
    <row r="197" spans="1:36" x14ac:dyDescent="0.25">
      <c r="A197" s="1">
        <v>44397</v>
      </c>
      <c r="B197" s="3">
        <v>201</v>
      </c>
      <c r="C197" s="34">
        <f t="shared" si="10"/>
        <v>2.113935218589625E-2</v>
      </c>
      <c r="D197" s="34">
        <f t="shared" si="12"/>
        <v>1.5668112621594395E-2</v>
      </c>
      <c r="E197" s="34">
        <f t="shared" si="12"/>
        <v>6.8641434963559275E-2</v>
      </c>
      <c r="F197" s="34">
        <f t="shared" si="12"/>
        <v>1.4058425024305181E-2</v>
      </c>
      <c r="G197" s="34">
        <f t="shared" si="12"/>
        <v>8.12032865988426E-2</v>
      </c>
      <c r="H197" s="34">
        <f t="shared" si="12"/>
        <v>2.158744603277021E-2</v>
      </c>
      <c r="I197" s="34">
        <f t="shared" si="12"/>
        <v>6.1981719489750939E-2</v>
      </c>
      <c r="J197" s="34">
        <f t="shared" si="12"/>
        <v>5.163511187607573E-2</v>
      </c>
      <c r="K197" s="34">
        <f t="shared" si="12"/>
        <v>7.4828156269033325E-3</v>
      </c>
      <c r="L197" s="34">
        <f t="shared" si="12"/>
        <v>2.0902955245396763E-2</v>
      </c>
      <c r="M197" s="34">
        <f t="shared" si="12"/>
        <v>7.5998716904779528E-3</v>
      </c>
      <c r="N197" s="34">
        <f t="shared" si="12"/>
        <v>8.6842869590473423E-2</v>
      </c>
      <c r="O197" s="34">
        <f t="shared" si="12"/>
        <v>5.0830115192923393E-3</v>
      </c>
      <c r="P197" s="34">
        <f t="shared" si="12"/>
        <v>5.215109484222364E-2</v>
      </c>
      <c r="Q197" s="34">
        <f t="shared" si="12"/>
        <v>9.8551662755886407E-3</v>
      </c>
      <c r="R197" s="34">
        <f t="shared" si="12"/>
        <v>2.4825291181364392E-2</v>
      </c>
      <c r="S197" s="34">
        <f t="shared" si="12"/>
        <v>3.101180231128596E-2</v>
      </c>
      <c r="T197" s="34">
        <f t="shared" si="12"/>
        <v>1.0363636363636363E-2</v>
      </c>
      <c r="U197" s="34">
        <f t="shared" si="12"/>
        <v>4.0996083047510805E-3</v>
      </c>
      <c r="V197" s="34">
        <f t="shared" si="12"/>
        <v>1.3780874758912463E-2</v>
      </c>
      <c r="W197" s="34">
        <f t="shared" si="12"/>
        <v>1.8293771194003213E-2</v>
      </c>
      <c r="X197" s="34">
        <f t="shared" si="12"/>
        <v>2.6227089270473188E-2</v>
      </c>
      <c r="Y197" s="34">
        <f t="shared" si="12"/>
        <v>9.2897951600167211E-5</v>
      </c>
      <c r="Z197" s="34">
        <f t="shared" si="12"/>
        <v>2.9363291765093665E-2</v>
      </c>
      <c r="AA197" s="34">
        <f t="shared" si="12"/>
        <v>3.1444614025664883E-2</v>
      </c>
      <c r="AB197" s="34">
        <f t="shared" si="12"/>
        <v>2.085867129784863E-2</v>
      </c>
      <c r="AC197" s="34">
        <f t="shared" si="12"/>
        <v>8.6661724068207865E-2</v>
      </c>
      <c r="AD197" s="34">
        <f t="shared" si="12"/>
        <v>4.9200996475877994E-2</v>
      </c>
      <c r="AE197" s="34">
        <f t="shared" si="12"/>
        <v>1.3208941437280622E-2</v>
      </c>
      <c r="AF197" s="34">
        <f t="shared" si="12"/>
        <v>1.1384610612194252E-2</v>
      </c>
      <c r="AG197" s="34">
        <f t="shared" si="12"/>
        <v>2.0529197529680267E-2</v>
      </c>
      <c r="AH197" s="34">
        <f t="shared" si="12"/>
        <v>5.0736892969316264E-4</v>
      </c>
      <c r="AI197" s="34">
        <f t="shared" si="12"/>
        <v>3.6073321768712426E-2</v>
      </c>
      <c r="AJ197" s="34">
        <f t="shared" si="12"/>
        <v>4.8596228495706564E-2</v>
      </c>
    </row>
    <row r="198" spans="1:36" x14ac:dyDescent="0.25">
      <c r="A198" s="1">
        <v>44398</v>
      </c>
      <c r="B198" s="3">
        <v>202</v>
      </c>
      <c r="C198" s="34">
        <f t="shared" si="10"/>
        <v>1.8833619311344372E-3</v>
      </c>
      <c r="D198" s="34">
        <f t="shared" si="12"/>
        <v>1.3630996022390892E-2</v>
      </c>
      <c r="E198" s="34">
        <f t="shared" si="12"/>
        <v>4.8452170679557496E-2</v>
      </c>
      <c r="F198" s="34">
        <f t="shared" si="12"/>
        <v>3.8389624265447855E-2</v>
      </c>
      <c r="G198" s="34">
        <f t="shared" si="12"/>
        <v>5.8308574696938405E-2</v>
      </c>
      <c r="H198" s="34">
        <f t="shared" si="12"/>
        <v>2.5607397232829152E-2</v>
      </c>
      <c r="I198" s="34">
        <f t="shared" si="12"/>
        <v>9.4205223712207076E-3</v>
      </c>
      <c r="J198" s="34">
        <f t="shared" si="12"/>
        <v>1.8117639708868272E-3</v>
      </c>
      <c r="K198" s="34">
        <f t="shared" si="12"/>
        <v>4.965477322528631E-2</v>
      </c>
      <c r="L198" s="34">
        <f t="shared" si="12"/>
        <v>3.5548393212626789E-2</v>
      </c>
      <c r="M198" s="34">
        <f t="shared" si="12"/>
        <v>1.6996748448122967E-3</v>
      </c>
      <c r="N198" s="34">
        <f t="shared" si="12"/>
        <v>6.9003771910361661E-3</v>
      </c>
      <c r="O198" s="34">
        <f t="shared" si="12"/>
        <v>7.6968426568845803E-3</v>
      </c>
      <c r="P198" s="34">
        <f t="shared" si="12"/>
        <v>3.4305792163543444E-2</v>
      </c>
      <c r="Q198" s="34">
        <f t="shared" si="12"/>
        <v>2.7756709216195715E-3</v>
      </c>
      <c r="R198" s="34">
        <f t="shared" si="12"/>
        <v>2.4413999090968121E-2</v>
      </c>
      <c r="S198" s="34">
        <f t="shared" si="12"/>
        <v>5.5668427468508738E-2</v>
      </c>
      <c r="T198" s="34">
        <f t="shared" si="12"/>
        <v>1.1437908496732025E-2</v>
      </c>
      <c r="U198" s="34">
        <f t="shared" si="12"/>
        <v>4.8214182232610252E-2</v>
      </c>
      <c r="V198" s="34">
        <f t="shared" si="12"/>
        <v>5.4557218905326312E-2</v>
      </c>
      <c r="W198" s="34">
        <f t="shared" si="12"/>
        <v>8.9229945569733199E-5</v>
      </c>
      <c r="X198" s="34">
        <f t="shared" si="12"/>
        <v>1.0648194529919422E-2</v>
      </c>
      <c r="Y198" s="34">
        <f t="shared" si="12"/>
        <v>3.5914199991043838E-2</v>
      </c>
      <c r="Z198" s="34">
        <f t="shared" si="12"/>
        <v>2.7916104828912061E-2</v>
      </c>
      <c r="AA198" s="34">
        <f t="shared" si="12"/>
        <v>1.3311843203641347E-2</v>
      </c>
      <c r="AB198" s="34">
        <f t="shared" si="12"/>
        <v>2.2721400321916795E-2</v>
      </c>
      <c r="AC198" s="34">
        <f t="shared" si="12"/>
        <v>3.990008800538386E-2</v>
      </c>
      <c r="AD198" s="34">
        <f t="shared" si="12"/>
        <v>4.5871559633027525E-2</v>
      </c>
      <c r="AE198" s="34">
        <f t="shared" si="12"/>
        <v>3.0848565771904785E-3</v>
      </c>
      <c r="AF198" s="34">
        <f t="shared" si="12"/>
        <v>2.1490688885853482E-2</v>
      </c>
      <c r="AG198" s="34">
        <f t="shared" si="12"/>
        <v>0.11403733604712539</v>
      </c>
      <c r="AH198" s="34">
        <f t="shared" si="12"/>
        <v>3.1812865497076022E-2</v>
      </c>
      <c r="AI198" s="34">
        <f t="shared" si="12"/>
        <v>2.0312675729105716E-2</v>
      </c>
      <c r="AJ198" s="34">
        <f t="shared" si="12"/>
        <v>1.6659561398596336E-2</v>
      </c>
    </row>
    <row r="199" spans="1:36" x14ac:dyDescent="0.25">
      <c r="A199" s="1">
        <v>44399</v>
      </c>
      <c r="B199" s="3">
        <v>203</v>
      </c>
      <c r="C199" s="34">
        <f t="shared" si="10"/>
        <v>0</v>
      </c>
      <c r="D199" s="34">
        <f t="shared" si="12"/>
        <v>1.6687930414925581E-3</v>
      </c>
      <c r="E199" s="34">
        <f t="shared" si="12"/>
        <v>6.4576159170753766E-2</v>
      </c>
      <c r="F199" s="34">
        <f t="shared" si="12"/>
        <v>9.4224521895074163E-3</v>
      </c>
      <c r="G199" s="34">
        <f t="shared" si="12"/>
        <v>8.7875399612592324E-3</v>
      </c>
      <c r="H199" s="34">
        <f t="shared" si="12"/>
        <v>2.8947060715682506E-2</v>
      </c>
      <c r="I199" s="34">
        <f t="shared" si="12"/>
        <v>2.0371173352555068E-2</v>
      </c>
      <c r="J199" s="34">
        <f t="shared" si="12"/>
        <v>2.6427832856882185E-2</v>
      </c>
      <c r="K199" s="34">
        <f t="shared" si="12"/>
        <v>2.4639083797080411E-2</v>
      </c>
      <c r="L199" s="34">
        <f t="shared" si="12"/>
        <v>1.7570546052835812E-2</v>
      </c>
      <c r="M199" s="34">
        <f t="shared" si="12"/>
        <v>3.9738858927050806E-2</v>
      </c>
      <c r="N199" s="34">
        <f t="shared" si="12"/>
        <v>3.7767672238946177E-2</v>
      </c>
      <c r="O199" s="34">
        <f t="shared" si="12"/>
        <v>4.1892867229422287E-2</v>
      </c>
      <c r="P199" s="34">
        <f t="shared" si="12"/>
        <v>4.3136296024614385E-2</v>
      </c>
      <c r="Q199" s="34">
        <f t="shared" si="12"/>
        <v>3.0652082728358014E-4</v>
      </c>
      <c r="R199" s="34">
        <f t="shared" si="12"/>
        <v>3.8534171960107999E-2</v>
      </c>
      <c r="S199" s="34">
        <f t="shared" si="12"/>
        <v>7.8898871227827683E-3</v>
      </c>
      <c r="T199" s="34">
        <f t="shared" si="12"/>
        <v>1.3030576699780673E-2</v>
      </c>
      <c r="U199" s="34">
        <f t="shared" si="12"/>
        <v>3.7786699379205237E-2</v>
      </c>
      <c r="V199" s="34">
        <f t="shared" si="12"/>
        <v>3.4254551651660178E-2</v>
      </c>
      <c r="W199" s="34">
        <f t="shared" si="12"/>
        <v>3.5565039566106517E-3</v>
      </c>
      <c r="X199" s="34">
        <f t="shared" si="12"/>
        <v>2.6215297134574645E-2</v>
      </c>
      <c r="Y199" s="34">
        <f t="shared" si="12"/>
        <v>2.529407913402152E-2</v>
      </c>
      <c r="Z199" s="34">
        <f t="shared" si="12"/>
        <v>1.7665573770491803E-2</v>
      </c>
      <c r="AA199" s="34">
        <f t="shared" si="12"/>
        <v>1.4258589319429964E-2</v>
      </c>
      <c r="AB199" s="34">
        <f t="shared" si="12"/>
        <v>1.591357358112307E-2</v>
      </c>
      <c r="AC199" s="34">
        <f t="shared" si="12"/>
        <v>2.0125546889861137E-2</v>
      </c>
      <c r="AD199" s="34">
        <f t="shared" si="12"/>
        <v>9.8019517795637206E-3</v>
      </c>
      <c r="AE199" s="34">
        <f t="shared" si="12"/>
        <v>2.3821295339116366E-2</v>
      </c>
      <c r="AF199" s="34">
        <f t="shared" si="12"/>
        <v>4.5174351846256119E-3</v>
      </c>
      <c r="AG199" s="34">
        <f t="shared" si="12"/>
        <v>3.5013084814477062E-3</v>
      </c>
      <c r="AH199" s="34">
        <f t="shared" si="12"/>
        <v>0.10431812943912507</v>
      </c>
      <c r="AI199" s="34">
        <f t="shared" si="12"/>
        <v>2.0597194825719662E-2</v>
      </c>
      <c r="AJ199" s="34">
        <f t="shared" si="12"/>
        <v>2.9105222840479249E-2</v>
      </c>
    </row>
    <row r="200" spans="1:36" x14ac:dyDescent="0.25">
      <c r="A200" s="1">
        <v>44400</v>
      </c>
      <c r="B200" s="3">
        <v>204</v>
      </c>
      <c r="C200" s="34">
        <f t="shared" si="10"/>
        <v>6.2746876408450739E-2</v>
      </c>
      <c r="D200" s="34">
        <f t="shared" si="12"/>
        <v>1.4222282765682494E-2</v>
      </c>
      <c r="E200" s="34">
        <f t="shared" si="12"/>
        <v>1.0650928299809006E-2</v>
      </c>
      <c r="F200" s="34">
        <f t="shared" si="12"/>
        <v>3.3549181048375281E-3</v>
      </c>
      <c r="G200" s="34">
        <f t="shared" si="12"/>
        <v>5.3609753189459881E-2</v>
      </c>
      <c r="H200" s="34">
        <f t="shared" si="12"/>
        <v>5.5512064106358625E-3</v>
      </c>
      <c r="I200" s="34">
        <f t="shared" si="12"/>
        <v>2.6868213502127057E-2</v>
      </c>
      <c r="J200" s="34">
        <f t="shared" si="12"/>
        <v>6.7961458301869695E-3</v>
      </c>
      <c r="K200" s="34">
        <f t="shared" si="12"/>
        <v>7.9411117556457897E-3</v>
      </c>
      <c r="L200" s="34">
        <f t="shared" si="12"/>
        <v>2.3197283037176299E-2</v>
      </c>
      <c r="M200" s="34">
        <f t="shared" si="12"/>
        <v>4.8959608323133411E-3</v>
      </c>
      <c r="N200" s="34">
        <f t="shared" si="12"/>
        <v>5.05351495986378E-2</v>
      </c>
      <c r="O200" s="34">
        <f t="shared" si="12"/>
        <v>1.160013647219379E-2</v>
      </c>
      <c r="P200" s="34">
        <f t="shared" si="12"/>
        <v>1.213768115942029E-2</v>
      </c>
      <c r="Q200" s="34">
        <f t="shared" si="12"/>
        <v>1.3071791360835576E-2</v>
      </c>
      <c r="R200" s="34">
        <f t="shared" si="12"/>
        <v>4.8458476892004276E-2</v>
      </c>
      <c r="S200" s="34">
        <f t="shared" si="12"/>
        <v>1.5534641115772763E-2</v>
      </c>
      <c r="T200" s="34">
        <f t="shared" si="12"/>
        <v>1.4776446661794146E-2</v>
      </c>
      <c r="U200" s="34">
        <f t="shared" si="12"/>
        <v>5.7395143487858721E-2</v>
      </c>
      <c r="V200" s="34">
        <f t="shared" si="12"/>
        <v>0.11730933159504588</v>
      </c>
      <c r="W200" s="34">
        <f t="shared" si="12"/>
        <v>1.1545293072824157E-3</v>
      </c>
      <c r="X200" s="34">
        <f t="shared" si="12"/>
        <v>2.3357107856481735E-2</v>
      </c>
      <c r="Y200" s="34">
        <f t="shared" si="12"/>
        <v>8.0316937997921712E-3</v>
      </c>
      <c r="Z200" s="34">
        <f t="shared" si="12"/>
        <v>4.2494411934600795E-2</v>
      </c>
      <c r="AA200" s="34">
        <f t="shared" si="12"/>
        <v>5.1140369618815143E-3</v>
      </c>
      <c r="AB200" s="34">
        <f t="shared" si="12"/>
        <v>1.9323593401941522E-2</v>
      </c>
      <c r="AC200" s="34">
        <f t="shared" si="12"/>
        <v>1.3807076126514838E-2</v>
      </c>
      <c r="AD200" s="34">
        <f t="shared" si="12"/>
        <v>1.0044468438774205E-2</v>
      </c>
      <c r="AE200" s="34">
        <f t="shared" si="12"/>
        <v>5.7864538121149243E-2</v>
      </c>
      <c r="AF200" s="34">
        <f t="shared" si="12"/>
        <v>4.5270646272315722E-3</v>
      </c>
      <c r="AG200" s="34">
        <f t="shared" si="12"/>
        <v>1.1452531878684327E-2</v>
      </c>
      <c r="AH200" s="34">
        <f t="shared" si="12"/>
        <v>4.9242046971175873E-2</v>
      </c>
      <c r="AI200" s="34">
        <f t="shared" si="12"/>
        <v>1.2016210562709934E-2</v>
      </c>
      <c r="AJ200" s="34">
        <f t="shared" si="12"/>
        <v>2.8922533618515593E-2</v>
      </c>
    </row>
    <row r="201" spans="1:36" x14ac:dyDescent="0.25">
      <c r="A201" s="1">
        <v>44401</v>
      </c>
      <c r="B201" s="3">
        <v>205</v>
      </c>
      <c r="C201" s="34">
        <f t="shared" si="10"/>
        <v>1.1031200821890927E-4</v>
      </c>
      <c r="D201" s="34">
        <f t="shared" si="12"/>
        <v>1.0457609632272046E-3</v>
      </c>
      <c r="E201" s="34">
        <f t="shared" si="12"/>
        <v>2.2964544491703511E-2</v>
      </c>
      <c r="F201" s="34">
        <f t="shared" si="12"/>
        <v>7.2718810902004131E-3</v>
      </c>
      <c r="G201" s="34">
        <f t="shared" si="12"/>
        <v>1.1112748710390568E-2</v>
      </c>
      <c r="H201" s="34">
        <f t="shared" si="12"/>
        <v>2.7841811905893937E-2</v>
      </c>
      <c r="I201" s="34">
        <f t="shared" si="12"/>
        <v>4.3125621453858995E-2</v>
      </c>
      <c r="J201" s="34">
        <f t="shared" si="12"/>
        <v>1.2880527147499925E-2</v>
      </c>
      <c r="K201" s="34">
        <f t="shared" si="12"/>
        <v>1.6098876227588516E-2</v>
      </c>
      <c r="L201" s="34">
        <f t="shared" si="12"/>
        <v>1.8949873568347465E-2</v>
      </c>
      <c r="M201" s="34">
        <f t="shared" si="12"/>
        <v>5.244918984733539E-3</v>
      </c>
      <c r="N201" s="34">
        <f t="shared" si="12"/>
        <v>4.3192185040164697E-3</v>
      </c>
      <c r="O201" s="34">
        <f t="shared" si="12"/>
        <v>5.8896466212027276E-4</v>
      </c>
      <c r="P201" s="34">
        <f t="shared" si="12"/>
        <v>6.618543920337526E-3</v>
      </c>
      <c r="Q201" s="34">
        <f t="shared" si="12"/>
        <v>7.9450323803506549E-3</v>
      </c>
      <c r="R201" s="34">
        <f t="shared" si="12"/>
        <v>3.4180065692279007E-2</v>
      </c>
      <c r="S201" s="34">
        <f t="shared" si="12"/>
        <v>6.2456811779088926E-2</v>
      </c>
      <c r="T201" s="34">
        <f t="shared" si="12"/>
        <v>1.140361899974868E-2</v>
      </c>
      <c r="U201" s="34">
        <f t="shared" si="12"/>
        <v>7.4254412659768712E-3</v>
      </c>
      <c r="V201" s="34">
        <f t="shared" si="12"/>
        <v>1.6520366900088766E-2</v>
      </c>
      <c r="W201" s="34">
        <f t="shared" si="12"/>
        <v>1.6305839441241043E-2</v>
      </c>
      <c r="X201" s="34">
        <f t="shared" si="12"/>
        <v>1.7754960158297237E-2</v>
      </c>
      <c r="Y201" s="34">
        <f t="shared" si="12"/>
        <v>1.5368874299234754E-2</v>
      </c>
      <c r="Z201" s="34">
        <f t="shared" si="12"/>
        <v>7.7378356488692294E-3</v>
      </c>
      <c r="AA201" s="34">
        <f t="shared" si="12"/>
        <v>1.6603694279153921E-2</v>
      </c>
      <c r="AB201" s="34">
        <f t="shared" si="12"/>
        <v>1.6517509790311954E-2</v>
      </c>
      <c r="AC201" s="34">
        <f t="shared" si="12"/>
        <v>2.6966839062975357E-2</v>
      </c>
      <c r="AD201" s="34">
        <f t="shared" si="12"/>
        <v>2.9640045769745094E-2</v>
      </c>
      <c r="AE201" s="34">
        <f t="shared" si="12"/>
        <v>8.3146114598861998E-3</v>
      </c>
      <c r="AF201" s="34">
        <f t="shared" si="12"/>
        <v>2.6400660016500412E-3</v>
      </c>
      <c r="AG201" s="34">
        <f t="shared" si="12"/>
        <v>1.5484599768523786E-2</v>
      </c>
      <c r="AH201" s="34">
        <f t="shared" si="12"/>
        <v>1.4816704607897009E-2</v>
      </c>
      <c r="AI201" s="34">
        <f t="shared" si="12"/>
        <v>2.9213996007847808E-2</v>
      </c>
      <c r="AJ201" s="34">
        <f t="shared" si="12"/>
        <v>1.6902061950055045E-2</v>
      </c>
    </row>
    <row r="202" spans="1:36" x14ac:dyDescent="0.25">
      <c r="A202" s="1">
        <v>44402</v>
      </c>
      <c r="B202" s="3">
        <v>206</v>
      </c>
      <c r="C202" s="34">
        <f t="shared" si="10"/>
        <v>8.5219564878180151E-2</v>
      </c>
      <c r="D202" s="34">
        <f t="shared" si="12"/>
        <v>3.9572477860119019E-2</v>
      </c>
      <c r="E202" s="34">
        <f t="shared" si="12"/>
        <v>5.7000534902380317E-3</v>
      </c>
      <c r="F202" s="34">
        <f t="shared" si="12"/>
        <v>1.4667654191899389E-3</v>
      </c>
      <c r="G202" s="34">
        <f t="shared" si="12"/>
        <v>5.9918838541437756E-3</v>
      </c>
      <c r="H202" s="34">
        <f t="shared" si="12"/>
        <v>1.808502289444772E-2</v>
      </c>
      <c r="I202" s="34">
        <f t="shared" si="12"/>
        <v>3.1579137803805064E-2</v>
      </c>
      <c r="J202" s="34">
        <f t="shared" si="12"/>
        <v>5.4626941398652651E-2</v>
      </c>
      <c r="K202" s="34">
        <f t="shared" si="12"/>
        <v>5.947373569402328E-3</v>
      </c>
      <c r="L202" s="34">
        <f t="shared" si="12"/>
        <v>2.0370694177303725E-2</v>
      </c>
      <c r="M202" s="34">
        <f t="shared" si="12"/>
        <v>2.6156001868285848E-3</v>
      </c>
      <c r="N202" s="34">
        <f t="shared" si="12"/>
        <v>1.3504525023683308E-3</v>
      </c>
      <c r="O202" s="34">
        <f t="shared" si="12"/>
        <v>1.3274606961521992E-2</v>
      </c>
      <c r="P202" s="34">
        <f t="shared" si="12"/>
        <v>2.7420703603586085E-2</v>
      </c>
      <c r="Q202" s="34">
        <f t="shared" si="12"/>
        <v>2.3687327279905252E-4</v>
      </c>
      <c r="R202" s="34">
        <f t="shared" si="12"/>
        <v>2.9523942093541203E-2</v>
      </c>
      <c r="S202" s="34">
        <f t="shared" si="12"/>
        <v>1.4897237858358423E-2</v>
      </c>
      <c r="T202" s="34">
        <f t="shared" si="12"/>
        <v>2.9443087139008959E-3</v>
      </c>
      <c r="U202" s="34">
        <f t="shared" si="12"/>
        <v>6.9347790904677131E-2</v>
      </c>
      <c r="V202" s="34">
        <f t="shared" si="12"/>
        <v>3.2676620712684255E-2</v>
      </c>
      <c r="W202" s="34">
        <f t="shared" si="12"/>
        <v>2.3995246235527113E-2</v>
      </c>
      <c r="X202" s="34">
        <f t="shared" si="12"/>
        <v>1.5945689927376067E-2</v>
      </c>
      <c r="Y202" s="34">
        <f t="shared" si="12"/>
        <v>6.8853955777857176E-2</v>
      </c>
      <c r="Z202" s="34">
        <f t="shared" si="12"/>
        <v>9.735452346873303E-3</v>
      </c>
      <c r="AA202" s="34">
        <f t="shared" si="12"/>
        <v>7.2086003315729286E-2</v>
      </c>
      <c r="AB202" s="34">
        <f t="shared" si="12"/>
        <v>6.453728754883932E-3</v>
      </c>
      <c r="AC202" s="34">
        <f t="shared" si="12"/>
        <v>2.6189488653196657E-2</v>
      </c>
      <c r="AD202" s="34">
        <f t="shared" si="12"/>
        <v>2.7223838963616614E-2</v>
      </c>
      <c r="AE202" s="34">
        <f t="shared" si="12"/>
        <v>9.5865912493761432E-3</v>
      </c>
      <c r="AF202" s="34">
        <f t="shared" si="12"/>
        <v>2.1488646538184913E-2</v>
      </c>
      <c r="AG202" s="34">
        <f t="shared" si="12"/>
        <v>3.5430635655161205E-2</v>
      </c>
      <c r="AH202" s="34">
        <f t="shared" si="12"/>
        <v>1.9001597905396298E-2</v>
      </c>
      <c r="AI202" s="34">
        <f t="shared" si="12"/>
        <v>5.5603638333553723E-2</v>
      </c>
      <c r="AJ202" s="34">
        <f t="shared" si="12"/>
        <v>2.6139602338352819E-2</v>
      </c>
    </row>
    <row r="203" spans="1:36" x14ac:dyDescent="0.25">
      <c r="A203" s="1">
        <v>44403</v>
      </c>
      <c r="B203" s="3">
        <v>207</v>
      </c>
      <c r="C203" s="34">
        <f t="shared" si="10"/>
        <v>1.2062971237302671E-2</v>
      </c>
      <c r="D203" s="34">
        <f t="shared" si="12"/>
        <v>2.31133976993655E-2</v>
      </c>
      <c r="E203" s="34">
        <f t="shared" si="12"/>
        <v>4.658591774257953E-3</v>
      </c>
      <c r="F203" s="34">
        <f t="shared" si="12"/>
        <v>8.3240923426991381E-3</v>
      </c>
      <c r="G203" s="34">
        <f t="shared" si="12"/>
        <v>7.2284600616673456E-3</v>
      </c>
      <c r="H203" s="34">
        <f t="shared" si="12"/>
        <v>2.683896212976496E-2</v>
      </c>
      <c r="I203" s="34">
        <f t="shared" si="12"/>
        <v>3.8022346721142991E-2</v>
      </c>
      <c r="J203" s="34">
        <f t="shared" si="12"/>
        <v>3.4270625579370206E-3</v>
      </c>
      <c r="K203" s="34">
        <f t="shared" si="12"/>
        <v>1.5106264089866856E-2</v>
      </c>
      <c r="L203" s="34">
        <f t="shared" si="12"/>
        <v>2.4089189727254628E-2</v>
      </c>
      <c r="M203" s="34">
        <f t="shared" si="12"/>
        <v>5.1115241635687732E-3</v>
      </c>
      <c r="N203" s="34">
        <f t="shared" si="12"/>
        <v>1.5556481536599401E-2</v>
      </c>
      <c r="O203" s="34">
        <f t="shared" si="12"/>
        <v>4.0443766142286924E-2</v>
      </c>
      <c r="P203" s="34">
        <f t="shared" si="12"/>
        <v>2.8894638439311816E-2</v>
      </c>
      <c r="Q203" s="34">
        <f t="shared" si="12"/>
        <v>3.1954413801788188E-3</v>
      </c>
      <c r="R203" s="34">
        <f t="shared" si="12"/>
        <v>3.0839381593502954E-2</v>
      </c>
      <c r="S203" s="34">
        <f t="shared" si="12"/>
        <v>1.6885022264549174E-2</v>
      </c>
      <c r="T203" s="34">
        <f t="shared" si="12"/>
        <v>3.3714178685147031E-3</v>
      </c>
      <c r="U203" s="34">
        <f t="shared" si="12"/>
        <v>4.1242552135054615E-2</v>
      </c>
      <c r="V203" s="34">
        <f t="shared" si="12"/>
        <v>1.0152044574558504E-2</v>
      </c>
      <c r="W203" s="34">
        <f t="shared" si="12"/>
        <v>2.1931039295445317E-2</v>
      </c>
      <c r="X203" s="34">
        <f t="shared" si="12"/>
        <v>3.4708728616603804E-2</v>
      </c>
      <c r="Y203" s="34">
        <f t="shared" si="12"/>
        <v>2.2278284494469242E-2</v>
      </c>
      <c r="Z203" s="34">
        <f t="shared" si="12"/>
        <v>9.6294847981229833E-3</v>
      </c>
      <c r="AA203" s="34">
        <f t="shared" si="12"/>
        <v>9.1986315745254829E-2</v>
      </c>
      <c r="AB203" s="34">
        <f t="shared" si="12"/>
        <v>2.7873770419702727E-2</v>
      </c>
      <c r="AC203" s="34">
        <f t="shared" si="12"/>
        <v>4.0119665119665117E-2</v>
      </c>
      <c r="AD203" s="34">
        <f t="shared" si="12"/>
        <v>1.703159809646845E-2</v>
      </c>
      <c r="AE203" s="34">
        <f t="shared" si="12"/>
        <v>4.7601308001158985E-3</v>
      </c>
      <c r="AF203" s="34">
        <f t="shared" si="12"/>
        <v>1.5448423364837134E-2</v>
      </c>
      <c r="AG203" s="34">
        <f t="shared" si="12"/>
        <v>3.0188947084855363E-2</v>
      </c>
      <c r="AH203" s="34">
        <f t="shared" ref="D203:AJ211" si="13">(AH88-AH87)/AH88</f>
        <v>2.9665053894005342E-2</v>
      </c>
      <c r="AI203" s="34">
        <f t="shared" si="13"/>
        <v>3.5576633153756199E-2</v>
      </c>
      <c r="AJ203" s="34">
        <f t="shared" si="13"/>
        <v>1.118913903829763E-2</v>
      </c>
    </row>
    <row r="204" spans="1:36" x14ac:dyDescent="0.25">
      <c r="A204" s="1">
        <v>44404</v>
      </c>
      <c r="B204" s="3">
        <v>208</v>
      </c>
      <c r="C204" s="34">
        <f t="shared" si="10"/>
        <v>5.4286145404076223E-3</v>
      </c>
      <c r="D204" s="34">
        <f t="shared" si="13"/>
        <v>1.5673310191225358E-2</v>
      </c>
      <c r="E204" s="34">
        <f t="shared" si="13"/>
        <v>1.8261409297311425E-2</v>
      </c>
      <c r="F204" s="34">
        <f t="shared" si="13"/>
        <v>4.3018770523538434E-3</v>
      </c>
      <c r="G204" s="34">
        <f t="shared" si="13"/>
        <v>9.0510780583419811E-3</v>
      </c>
      <c r="H204" s="34">
        <f t="shared" si="13"/>
        <v>2.4002335036525043E-2</v>
      </c>
      <c r="I204" s="34">
        <f t="shared" si="13"/>
        <v>3.8608850513061781E-2</v>
      </c>
      <c r="J204" s="34">
        <f t="shared" si="13"/>
        <v>1.5323762896578431E-2</v>
      </c>
      <c r="K204" s="34">
        <f t="shared" si="13"/>
        <v>1.1974565945781298E-2</v>
      </c>
      <c r="L204" s="34">
        <f t="shared" si="13"/>
        <v>2.6927547462223943E-2</v>
      </c>
      <c r="M204" s="34">
        <f t="shared" si="13"/>
        <v>1.6228571428571429E-2</v>
      </c>
      <c r="N204" s="34">
        <f t="shared" si="13"/>
        <v>3.7747737426967583E-2</v>
      </c>
      <c r="O204" s="34">
        <f t="shared" si="13"/>
        <v>4.554877023922909E-2</v>
      </c>
      <c r="P204" s="34">
        <f t="shared" si="13"/>
        <v>2.6707595029777223E-2</v>
      </c>
      <c r="Q204" s="34">
        <f t="shared" si="13"/>
        <v>1.524557956777996E-3</v>
      </c>
      <c r="R204" s="34">
        <f t="shared" si="13"/>
        <v>9.7520572833173034E-3</v>
      </c>
      <c r="S204" s="34">
        <f t="shared" si="13"/>
        <v>2.3721573061942454E-2</v>
      </c>
      <c r="T204" s="34">
        <f t="shared" si="13"/>
        <v>1.7633168757091599E-2</v>
      </c>
      <c r="U204" s="34">
        <f t="shared" si="13"/>
        <v>3.1245166279969066E-3</v>
      </c>
      <c r="V204" s="34">
        <f t="shared" si="13"/>
        <v>3.1771433950718974E-3</v>
      </c>
      <c r="W204" s="34">
        <f t="shared" si="13"/>
        <v>1.9258004229416422E-2</v>
      </c>
      <c r="X204" s="34">
        <f t="shared" si="13"/>
        <v>3.6820528393562103E-3</v>
      </c>
      <c r="Y204" s="34">
        <f t="shared" si="13"/>
        <v>1.3759423266990951E-3</v>
      </c>
      <c r="Z204" s="34">
        <f t="shared" si="13"/>
        <v>7.3871010783469393E-3</v>
      </c>
      <c r="AA204" s="34">
        <f t="shared" si="13"/>
        <v>4.7016561569032354E-2</v>
      </c>
      <c r="AB204" s="34">
        <f t="shared" si="13"/>
        <v>1.1009034928486813E-2</v>
      </c>
      <c r="AC204" s="34">
        <f t="shared" si="13"/>
        <v>5.2998965873836609E-2</v>
      </c>
      <c r="AD204" s="34">
        <f t="shared" si="13"/>
        <v>3.3323138874021968E-2</v>
      </c>
      <c r="AE204" s="34">
        <f t="shared" si="13"/>
        <v>1.0323214944082585E-2</v>
      </c>
      <c r="AF204" s="34">
        <f t="shared" si="13"/>
        <v>2.0441097364174286E-2</v>
      </c>
      <c r="AG204" s="34">
        <f t="shared" si="13"/>
        <v>2.5980180221385655E-2</v>
      </c>
      <c r="AH204" s="34">
        <f t="shared" si="13"/>
        <v>1.9955694696179124E-2</v>
      </c>
      <c r="AI204" s="34">
        <f t="shared" si="13"/>
        <v>3.0697009324173498E-2</v>
      </c>
      <c r="AJ204" s="34">
        <f t="shared" si="13"/>
        <v>2.6580746448712205E-2</v>
      </c>
    </row>
    <row r="205" spans="1:36" x14ac:dyDescent="0.25">
      <c r="A205" s="1">
        <v>44405</v>
      </c>
      <c r="B205" s="3">
        <v>209</v>
      </c>
      <c r="C205" s="34">
        <f t="shared" si="10"/>
        <v>2.6848529142062337E-2</v>
      </c>
      <c r="D205" s="34">
        <f t="shared" si="13"/>
        <v>3.0329015832874635E-2</v>
      </c>
      <c r="E205" s="34">
        <f t="shared" si="13"/>
        <v>2.4928716904276988E-3</v>
      </c>
      <c r="F205" s="34">
        <f t="shared" si="13"/>
        <v>1.9299420924220826E-2</v>
      </c>
      <c r="G205" s="34">
        <f t="shared" si="13"/>
        <v>7.0978820835718376E-3</v>
      </c>
      <c r="H205" s="34">
        <f t="shared" si="13"/>
        <v>4.485012901265234E-2</v>
      </c>
      <c r="I205" s="34">
        <f t="shared" si="13"/>
        <v>4.214373104032608E-2</v>
      </c>
      <c r="J205" s="34">
        <f t="shared" si="13"/>
        <v>2.096027297099683E-2</v>
      </c>
      <c r="K205" s="34">
        <f t="shared" si="13"/>
        <v>1.3892017721709093E-2</v>
      </c>
      <c r="L205" s="34">
        <f t="shared" si="13"/>
        <v>3.1545656776821848E-2</v>
      </c>
      <c r="M205" s="34">
        <f t="shared" si="13"/>
        <v>2.4178079136369719E-2</v>
      </c>
      <c r="N205" s="34">
        <f t="shared" si="13"/>
        <v>2.8095308788598575E-2</v>
      </c>
      <c r="O205" s="34">
        <f t="shared" si="13"/>
        <v>4.2152995787383615E-2</v>
      </c>
      <c r="P205" s="34">
        <f t="shared" si="13"/>
        <v>1.0098437016685165E-2</v>
      </c>
      <c r="Q205" s="34">
        <f t="shared" si="13"/>
        <v>1.0833045498791095E-3</v>
      </c>
      <c r="R205" s="34">
        <f t="shared" si="13"/>
        <v>1.5052631578947368E-2</v>
      </c>
      <c r="S205" s="34">
        <f t="shared" si="13"/>
        <v>2.2564874012786762E-3</v>
      </c>
      <c r="T205" s="34">
        <f t="shared" si="13"/>
        <v>7.5025490404955026E-3</v>
      </c>
      <c r="U205" s="34">
        <f t="shared" si="13"/>
        <v>1.4015769647241837E-2</v>
      </c>
      <c r="V205" s="34">
        <f t="shared" si="13"/>
        <v>4.5875061750572599E-2</v>
      </c>
      <c r="W205" s="34">
        <f t="shared" si="13"/>
        <v>1.9299420924649587E-2</v>
      </c>
      <c r="X205" s="34">
        <f t="shared" si="13"/>
        <v>5.0733303959211934E-3</v>
      </c>
      <c r="Y205" s="34">
        <f t="shared" si="13"/>
        <v>9.3685806984200124E-3</v>
      </c>
      <c r="Z205" s="34">
        <f t="shared" si="13"/>
        <v>4.431938943097285E-3</v>
      </c>
      <c r="AA205" s="34">
        <f t="shared" si="13"/>
        <v>4.3941754071277206E-2</v>
      </c>
      <c r="AB205" s="34">
        <f t="shared" si="13"/>
        <v>1.9323809516936009E-2</v>
      </c>
      <c r="AC205" s="34">
        <f t="shared" si="13"/>
        <v>3.7240150677727815E-3</v>
      </c>
      <c r="AD205" s="34">
        <f t="shared" si="13"/>
        <v>1.8731556044615617E-2</v>
      </c>
      <c r="AE205" s="34">
        <f t="shared" si="13"/>
        <v>7.0572921963025486E-3</v>
      </c>
      <c r="AF205" s="34">
        <f t="shared" si="13"/>
        <v>2.2499584878507776E-2</v>
      </c>
      <c r="AG205" s="34">
        <f t="shared" si="13"/>
        <v>6.915073582083138E-2</v>
      </c>
      <c r="AH205" s="34">
        <f t="shared" si="13"/>
        <v>2.7576998397721205E-2</v>
      </c>
      <c r="AI205" s="34">
        <f t="shared" si="13"/>
        <v>2.5896385341673222E-2</v>
      </c>
      <c r="AJ205" s="34">
        <f t="shared" si="13"/>
        <v>2.0569082099608491E-2</v>
      </c>
    </row>
    <row r="206" spans="1:36" x14ac:dyDescent="0.25">
      <c r="A206" s="1">
        <v>44406</v>
      </c>
      <c r="B206" s="3">
        <v>210</v>
      </c>
      <c r="C206" s="34">
        <f t="shared" si="10"/>
        <v>2.2357022130112245E-2</v>
      </c>
      <c r="D206" s="34">
        <f t="shared" si="13"/>
        <v>2.1648958825061047E-2</v>
      </c>
      <c r="E206" s="34">
        <f t="shared" si="13"/>
        <v>1.6143977250454151E-2</v>
      </c>
      <c r="F206" s="34">
        <f t="shared" si="13"/>
        <v>1.6143977250483419E-2</v>
      </c>
      <c r="G206" s="34">
        <f t="shared" si="13"/>
        <v>1.3509888899868712E-2</v>
      </c>
      <c r="H206" s="34">
        <f t="shared" si="13"/>
        <v>9.8088305815710354E-3</v>
      </c>
      <c r="I206" s="34">
        <f t="shared" si="13"/>
        <v>7.392754671585287E-3</v>
      </c>
      <c r="J206" s="34">
        <f t="shared" si="13"/>
        <v>2.1360612726260834E-2</v>
      </c>
      <c r="K206" s="34">
        <f t="shared" si="13"/>
        <v>1.0862904573561361E-2</v>
      </c>
      <c r="L206" s="34">
        <f t="shared" si="13"/>
        <v>1.6837944664031622E-2</v>
      </c>
      <c r="M206" s="34">
        <f t="shared" si="13"/>
        <v>2.1924562054146033E-2</v>
      </c>
      <c r="N206" s="34">
        <f t="shared" si="13"/>
        <v>9.9941211052322169E-3</v>
      </c>
      <c r="O206" s="34">
        <f t="shared" si="13"/>
        <v>1.5402092359716792E-2</v>
      </c>
      <c r="P206" s="34">
        <f t="shared" si="13"/>
        <v>1.2984447397722783E-2</v>
      </c>
      <c r="Q206" s="34">
        <f t="shared" si="13"/>
        <v>3.6915376192710779E-3</v>
      </c>
      <c r="R206" s="34">
        <f t="shared" si="13"/>
        <v>1.0725814849526189E-2</v>
      </c>
      <c r="S206" s="34">
        <f t="shared" si="13"/>
        <v>1.9229350579093613E-2</v>
      </c>
      <c r="T206" s="34">
        <f t="shared" si="13"/>
        <v>2.6712401535963089E-3</v>
      </c>
      <c r="U206" s="34">
        <f t="shared" si="13"/>
        <v>3.3290577498636238E-2</v>
      </c>
      <c r="V206" s="34">
        <f t="shared" si="13"/>
        <v>1.1344211344211345E-2</v>
      </c>
      <c r="W206" s="34">
        <f t="shared" si="13"/>
        <v>1.6143977250836161E-2</v>
      </c>
      <c r="X206" s="34">
        <f t="shared" si="13"/>
        <v>8.1411465031777947E-3</v>
      </c>
      <c r="Y206" s="34">
        <f t="shared" si="13"/>
        <v>9.8465983614347899E-3</v>
      </c>
      <c r="Z206" s="34">
        <f t="shared" si="13"/>
        <v>1.6567105685070603E-2</v>
      </c>
      <c r="AA206" s="34">
        <f t="shared" si="13"/>
        <v>4.7103619876280631E-2</v>
      </c>
      <c r="AB206" s="34">
        <f t="shared" si="13"/>
        <v>1.0519305484666808E-2</v>
      </c>
      <c r="AC206" s="34">
        <f t="shared" si="13"/>
        <v>2.5150915957858615E-2</v>
      </c>
      <c r="AD206" s="34">
        <f t="shared" si="13"/>
        <v>2.4374771257777237E-2</v>
      </c>
      <c r="AE206" s="34">
        <f t="shared" si="13"/>
        <v>6.6266642422773093E-3</v>
      </c>
      <c r="AF206" s="34">
        <f t="shared" si="13"/>
        <v>2.749256503074915E-2</v>
      </c>
      <c r="AG206" s="34">
        <f t="shared" si="13"/>
        <v>2.0401101700718398E-2</v>
      </c>
      <c r="AH206" s="34">
        <f t="shared" si="13"/>
        <v>1.8573200775776212E-2</v>
      </c>
      <c r="AI206" s="34">
        <f t="shared" si="13"/>
        <v>2.1438589284503179E-2</v>
      </c>
      <c r="AJ206" s="34">
        <f t="shared" si="13"/>
        <v>8.7255517692508746E-3</v>
      </c>
    </row>
    <row r="207" spans="1:36" x14ac:dyDescent="0.25">
      <c r="A207" s="1">
        <v>44407</v>
      </c>
      <c r="B207" s="3">
        <v>211</v>
      </c>
      <c r="C207" s="34">
        <f t="shared" si="10"/>
        <v>2.4702838604525417E-2</v>
      </c>
      <c r="D207" s="34">
        <f t="shared" si="13"/>
        <v>6.1529333423089878E-3</v>
      </c>
      <c r="E207" s="34">
        <f t="shared" si="13"/>
        <v>1.5768131449335525E-2</v>
      </c>
      <c r="F207" s="34">
        <f t="shared" si="13"/>
        <v>1.5768131449363655E-2</v>
      </c>
      <c r="G207" s="34">
        <f t="shared" si="13"/>
        <v>4.3431816265144911E-3</v>
      </c>
      <c r="H207" s="34">
        <f t="shared" si="13"/>
        <v>3.5574253804121002E-3</v>
      </c>
      <c r="I207" s="34">
        <f t="shared" si="13"/>
        <v>3.4779003241642945E-2</v>
      </c>
      <c r="J207" s="34">
        <f t="shared" si="13"/>
        <v>4.6664982314300149E-2</v>
      </c>
      <c r="K207" s="34">
        <f t="shared" si="13"/>
        <v>1.4277767476358243E-3</v>
      </c>
      <c r="L207" s="34">
        <f t="shared" si="13"/>
        <v>2.2134041072946996E-2</v>
      </c>
      <c r="M207" s="34">
        <f t="shared" si="13"/>
        <v>1.1834957316547382E-2</v>
      </c>
      <c r="N207" s="34">
        <f t="shared" si="13"/>
        <v>4.0072459790305758E-3</v>
      </c>
      <c r="O207" s="34">
        <f t="shared" si="13"/>
        <v>2.6515443767199033E-2</v>
      </c>
      <c r="P207" s="34">
        <f t="shared" si="13"/>
        <v>2.3105668520500361E-2</v>
      </c>
      <c r="Q207" s="34">
        <f t="shared" si="13"/>
        <v>1.7036194224914664E-2</v>
      </c>
      <c r="R207" s="34">
        <f t="shared" si="13"/>
        <v>8.2490995701173467E-3</v>
      </c>
      <c r="S207" s="34">
        <f t="shared" si="13"/>
        <v>1.8898488120950325E-3</v>
      </c>
      <c r="T207" s="34">
        <f t="shared" si="13"/>
        <v>1.9994244081249337E-3</v>
      </c>
      <c r="U207" s="34">
        <f t="shared" si="13"/>
        <v>3.1665357984153042E-2</v>
      </c>
      <c r="V207" s="34">
        <f t="shared" si="13"/>
        <v>5.7635983263598325E-2</v>
      </c>
      <c r="W207" s="34">
        <f t="shared" si="13"/>
        <v>1.5768131449702592E-2</v>
      </c>
      <c r="X207" s="34">
        <f t="shared" si="13"/>
        <v>3.2731798382078406E-3</v>
      </c>
      <c r="Y207" s="34">
        <f t="shared" si="13"/>
        <v>8.0327343352252379E-3</v>
      </c>
      <c r="Z207" s="34">
        <f t="shared" si="13"/>
        <v>8.7000541545996096E-3</v>
      </c>
      <c r="AA207" s="34">
        <f t="shared" si="13"/>
        <v>1.1747187263537144E-2</v>
      </c>
      <c r="AB207" s="34">
        <f t="shared" si="13"/>
        <v>3.7958817026456973E-3</v>
      </c>
      <c r="AC207" s="34">
        <f t="shared" si="13"/>
        <v>4.287626537270978E-4</v>
      </c>
      <c r="AD207" s="34">
        <f t="shared" si="13"/>
        <v>2.561664190193165E-2</v>
      </c>
      <c r="AE207" s="34">
        <f t="shared" si="13"/>
        <v>6.1841180604356996E-3</v>
      </c>
      <c r="AF207" s="34">
        <f t="shared" si="13"/>
        <v>3.3076132356576839E-2</v>
      </c>
      <c r="AG207" s="34">
        <f t="shared" si="13"/>
        <v>2.6033735214400448E-2</v>
      </c>
      <c r="AH207" s="34">
        <f t="shared" si="13"/>
        <v>1.390420399724328E-2</v>
      </c>
      <c r="AI207" s="34">
        <f t="shared" si="13"/>
        <v>1.9585983766868247E-2</v>
      </c>
      <c r="AJ207" s="34">
        <f t="shared" si="13"/>
        <v>3.2501070192144876E-2</v>
      </c>
    </row>
    <row r="208" spans="1:36" x14ac:dyDescent="0.25">
      <c r="A208" s="1">
        <v>44408</v>
      </c>
      <c r="B208" s="3">
        <v>212</v>
      </c>
      <c r="C208" s="34">
        <f t="shared" si="10"/>
        <v>8.5967494255911932E-3</v>
      </c>
      <c r="D208" s="34">
        <f t="shared" si="13"/>
        <v>5.9225233457347592E-3</v>
      </c>
      <c r="E208" s="34">
        <f t="shared" si="13"/>
        <v>1.3339648741873499E-2</v>
      </c>
      <c r="F208" s="34">
        <f t="shared" si="13"/>
        <v>1.3339648741896888E-2</v>
      </c>
      <c r="G208" s="34">
        <f t="shared" si="13"/>
        <v>2.5464009314430519E-2</v>
      </c>
      <c r="H208" s="34">
        <f t="shared" si="13"/>
        <v>2.0329771783369737E-2</v>
      </c>
      <c r="I208" s="34">
        <f t="shared" si="13"/>
        <v>5.4523702420612302E-3</v>
      </c>
      <c r="J208" s="34">
        <f t="shared" si="13"/>
        <v>3.1800391389432484E-2</v>
      </c>
      <c r="K208" s="34">
        <f t="shared" si="13"/>
        <v>1.607341592016201E-2</v>
      </c>
      <c r="L208" s="34">
        <f t="shared" si="13"/>
        <v>1.2443381342561963E-2</v>
      </c>
      <c r="M208" s="34">
        <f t="shared" si="13"/>
        <v>1.3860544217687076E-2</v>
      </c>
      <c r="N208" s="34">
        <f t="shared" si="13"/>
        <v>6.7066521264994546E-3</v>
      </c>
      <c r="O208" s="34">
        <f t="shared" si="13"/>
        <v>4.3530586638670524E-3</v>
      </c>
      <c r="P208" s="34">
        <f t="shared" si="13"/>
        <v>5.8776335984372817E-3</v>
      </c>
      <c r="Q208" s="34">
        <f t="shared" si="13"/>
        <v>3.2948676689194367E-3</v>
      </c>
      <c r="R208" s="34">
        <f t="shared" si="13"/>
        <v>3.7188490460505874E-2</v>
      </c>
      <c r="S208" s="34">
        <f t="shared" si="13"/>
        <v>2.2529140954060142E-3</v>
      </c>
      <c r="T208" s="34">
        <f t="shared" si="13"/>
        <v>6.8746615319814674E-3</v>
      </c>
      <c r="U208" s="34">
        <f t="shared" si="13"/>
        <v>1.6166638575200853E-2</v>
      </c>
      <c r="V208" s="34">
        <f t="shared" si="13"/>
        <v>2.532523143428082E-2</v>
      </c>
      <c r="W208" s="34">
        <f t="shared" si="13"/>
        <v>1.3339648742179758E-2</v>
      </c>
      <c r="X208" s="34">
        <f t="shared" si="13"/>
        <v>1.1685147431753768E-3</v>
      </c>
      <c r="Y208" s="34">
        <f t="shared" si="13"/>
        <v>6.7836213231830254E-4</v>
      </c>
      <c r="Z208" s="34">
        <f t="shared" si="13"/>
        <v>6.0031595576619272E-3</v>
      </c>
      <c r="AA208" s="34">
        <f t="shared" si="13"/>
        <v>2.0612466822234023E-2</v>
      </c>
      <c r="AB208" s="34">
        <f t="shared" si="13"/>
        <v>1.0328736343927386E-2</v>
      </c>
      <c r="AC208" s="34">
        <f t="shared" si="13"/>
        <v>8.0806613902056987E-3</v>
      </c>
      <c r="AD208" s="34">
        <f t="shared" si="13"/>
        <v>4.4457569940594507E-2</v>
      </c>
      <c r="AE208" s="34">
        <f t="shared" si="13"/>
        <v>5.7493062903000419E-3</v>
      </c>
      <c r="AF208" s="34">
        <f t="shared" si="13"/>
        <v>1.9181683597937618E-2</v>
      </c>
      <c r="AG208" s="34">
        <f t="shared" si="13"/>
        <v>2.4640760322518981E-2</v>
      </c>
      <c r="AH208" s="34">
        <f t="shared" si="13"/>
        <v>3.8787629149074931E-3</v>
      </c>
      <c r="AI208" s="34">
        <f t="shared" si="13"/>
        <v>1.1825815925104744E-2</v>
      </c>
      <c r="AJ208" s="34">
        <f t="shared" si="13"/>
        <v>7.571905799925548E-3</v>
      </c>
    </row>
    <row r="209" spans="1:36" x14ac:dyDescent="0.25">
      <c r="A209" s="1">
        <v>44409</v>
      </c>
      <c r="B209" s="3">
        <v>213</v>
      </c>
      <c r="C209" s="34">
        <f t="shared" si="10"/>
        <v>2.2978158184513383E-3</v>
      </c>
      <c r="D209" s="34">
        <f t="shared" si="13"/>
        <v>9.4403786026660223E-3</v>
      </c>
      <c r="E209" s="34">
        <f t="shared" si="13"/>
        <v>1.3572322118773211E-2</v>
      </c>
      <c r="F209" s="34">
        <f t="shared" si="13"/>
        <v>1.3572322118796804E-2</v>
      </c>
      <c r="G209" s="34">
        <f t="shared" si="13"/>
        <v>1.8103320735430594E-2</v>
      </c>
      <c r="H209" s="34">
        <f t="shared" si="13"/>
        <v>1.2737585070478676E-2</v>
      </c>
      <c r="I209" s="34">
        <f t="shared" si="13"/>
        <v>1.2702997477758311E-2</v>
      </c>
      <c r="J209" s="34">
        <f t="shared" si="13"/>
        <v>1.6858661407854549E-2</v>
      </c>
      <c r="K209" s="34">
        <f t="shared" si="13"/>
        <v>5.6239908564793819E-3</v>
      </c>
      <c r="L209" s="34">
        <f t="shared" si="13"/>
        <v>1.0076074361428787E-2</v>
      </c>
      <c r="M209" s="34">
        <f t="shared" si="13"/>
        <v>1.8916720545602436E-2</v>
      </c>
      <c r="N209" s="34">
        <f t="shared" si="13"/>
        <v>1.0235838025508644E-2</v>
      </c>
      <c r="O209" s="34">
        <f t="shared" si="13"/>
        <v>1.7892288423689391E-3</v>
      </c>
      <c r="P209" s="34">
        <f t="shared" si="13"/>
        <v>7.8560304550960372E-3</v>
      </c>
      <c r="Q209" s="34">
        <f t="shared" si="13"/>
        <v>7.860726775125438E-3</v>
      </c>
      <c r="R209" s="34">
        <f t="shared" si="13"/>
        <v>2.9832748495701143E-2</v>
      </c>
      <c r="S209" s="34">
        <f t="shared" si="13"/>
        <v>1.440880457606256E-2</v>
      </c>
      <c r="T209" s="34">
        <f t="shared" si="13"/>
        <v>1.3572322119034589E-2</v>
      </c>
      <c r="U209" s="34">
        <f t="shared" si="13"/>
        <v>5.9617720564623094E-3</v>
      </c>
      <c r="V209" s="34">
        <f t="shared" si="13"/>
        <v>3.3178905864958107E-2</v>
      </c>
      <c r="W209" s="34">
        <f t="shared" si="13"/>
        <v>1.3572322119080965E-2</v>
      </c>
      <c r="X209" s="34">
        <f t="shared" si="13"/>
        <v>5.6734608110947677E-3</v>
      </c>
      <c r="Y209" s="34">
        <f t="shared" si="13"/>
        <v>1.8839842498916709E-4</v>
      </c>
      <c r="Z209" s="34">
        <f t="shared" si="13"/>
        <v>3.8700502407124624E-3</v>
      </c>
      <c r="AA209" s="34">
        <f t="shared" si="13"/>
        <v>1.0463972323844687E-2</v>
      </c>
      <c r="AB209" s="34">
        <f t="shared" si="13"/>
        <v>2.7653176788963556E-3</v>
      </c>
      <c r="AC209" s="34">
        <f t="shared" si="13"/>
        <v>1.6576896396947812E-2</v>
      </c>
      <c r="AD209" s="34">
        <f t="shared" si="13"/>
        <v>3.0022916574853467E-2</v>
      </c>
      <c r="AE209" s="34">
        <f t="shared" si="13"/>
        <v>4.926401938777537E-3</v>
      </c>
      <c r="AF209" s="34">
        <f t="shared" si="13"/>
        <v>2.2870682129941391E-2</v>
      </c>
      <c r="AG209" s="34">
        <f t="shared" si="13"/>
        <v>1.6799330345987455E-2</v>
      </c>
      <c r="AH209" s="34">
        <f t="shared" si="13"/>
        <v>1.4811808866795171E-2</v>
      </c>
      <c r="AI209" s="34">
        <f t="shared" si="13"/>
        <v>1.8569938010326432E-2</v>
      </c>
      <c r="AJ209" s="34">
        <f t="shared" si="13"/>
        <v>2.6368168937033525E-2</v>
      </c>
    </row>
    <row r="210" spans="1:36" x14ac:dyDescent="0.25">
      <c r="A210" s="1">
        <v>44410</v>
      </c>
      <c r="B210" s="3">
        <v>214</v>
      </c>
      <c r="C210" s="34">
        <f t="shared" si="10"/>
        <v>2.913385756058591E-2</v>
      </c>
      <c r="D210" s="34">
        <f t="shared" si="13"/>
        <v>1.4989230682485838E-2</v>
      </c>
      <c r="E210" s="34">
        <f t="shared" si="13"/>
        <v>1.4500512468784648E-2</v>
      </c>
      <c r="F210" s="34">
        <f t="shared" si="13"/>
        <v>1.4500512468809399E-2</v>
      </c>
      <c r="G210" s="34">
        <f t="shared" si="13"/>
        <v>1.2065002192428812E-2</v>
      </c>
      <c r="H210" s="34">
        <f t="shared" si="13"/>
        <v>3.3181437955623824E-2</v>
      </c>
      <c r="I210" s="34">
        <f t="shared" si="13"/>
        <v>6.0723031170427186E-3</v>
      </c>
      <c r="J210" s="34">
        <f t="shared" si="13"/>
        <v>1.5461476535492732E-2</v>
      </c>
      <c r="K210" s="34">
        <f t="shared" si="13"/>
        <v>3.014040891015941E-2</v>
      </c>
      <c r="L210" s="34">
        <f t="shared" si="13"/>
        <v>8.0459770114942528E-3</v>
      </c>
      <c r="M210" s="34">
        <f t="shared" si="13"/>
        <v>1.3842040312628548E-2</v>
      </c>
      <c r="N210" s="34">
        <f t="shared" si="13"/>
        <v>1.6506846891475885E-2</v>
      </c>
      <c r="O210" s="34">
        <f t="shared" si="13"/>
        <v>1.1745983631403455E-2</v>
      </c>
      <c r="P210" s="34">
        <f t="shared" si="13"/>
        <v>6.2421543170601687E-3</v>
      </c>
      <c r="Q210" s="34">
        <f t="shared" si="13"/>
        <v>5.3084496604709546E-3</v>
      </c>
      <c r="R210" s="34">
        <f t="shared" si="13"/>
        <v>1.1384769443517238E-2</v>
      </c>
      <c r="S210" s="34">
        <f t="shared" si="13"/>
        <v>1.3171057019006335E-2</v>
      </c>
      <c r="T210" s="34">
        <f t="shared" si="13"/>
        <v>1.4500512469059456E-2</v>
      </c>
      <c r="U210" s="34">
        <f t="shared" si="13"/>
        <v>3.949415298787684E-2</v>
      </c>
      <c r="V210" s="34">
        <f t="shared" si="13"/>
        <v>1.6385495443087067E-2</v>
      </c>
      <c r="W210" s="34">
        <f t="shared" si="13"/>
        <v>1.4500512469108507E-2</v>
      </c>
      <c r="X210" s="34">
        <f t="shared" si="13"/>
        <v>5.2869069135529244E-3</v>
      </c>
      <c r="Y210" s="34">
        <f t="shared" si="13"/>
        <v>2.5369263727590486E-3</v>
      </c>
      <c r="Z210" s="34">
        <f t="shared" si="13"/>
        <v>6.001969758414924E-3</v>
      </c>
      <c r="AA210" s="34">
        <f t="shared" si="13"/>
        <v>2.9069713880198463E-2</v>
      </c>
      <c r="AB210" s="34">
        <f t="shared" si="13"/>
        <v>2.1096970156283816E-3</v>
      </c>
      <c r="AC210" s="34">
        <f t="shared" si="13"/>
        <v>1.6849199663016005E-2</v>
      </c>
      <c r="AD210" s="34">
        <f t="shared" si="13"/>
        <v>1.3424058957162577E-2</v>
      </c>
      <c r="AE210" s="34">
        <f t="shared" si="13"/>
        <v>4.7251878212732305E-3</v>
      </c>
      <c r="AF210" s="34">
        <f t="shared" si="13"/>
        <v>2.1082315026185041E-2</v>
      </c>
      <c r="AG210" s="34">
        <f t="shared" si="13"/>
        <v>1.8631145853994335E-3</v>
      </c>
      <c r="AH210" s="34">
        <f t="shared" si="13"/>
        <v>2.7861334385324722E-2</v>
      </c>
      <c r="AI210" s="34">
        <f t="shared" si="13"/>
        <v>1.2015864688427696E-2</v>
      </c>
      <c r="AJ210" s="34">
        <f t="shared" si="13"/>
        <v>1.443950509693828E-2</v>
      </c>
    </row>
    <row r="211" spans="1:36" x14ac:dyDescent="0.25">
      <c r="A211" s="1">
        <v>44411</v>
      </c>
      <c r="B211" s="3">
        <v>215</v>
      </c>
      <c r="C211" s="34">
        <f t="shared" si="10"/>
        <v>1.2574236282814676E-3</v>
      </c>
      <c r="D211" s="34">
        <f t="shared" si="13"/>
        <v>1.2619923084886757E-2</v>
      </c>
      <c r="E211" s="34">
        <f t="shared" si="13"/>
        <v>1.3265737169411268E-2</v>
      </c>
      <c r="F211" s="34">
        <f t="shared" si="13"/>
        <v>1.3265737169433489E-2</v>
      </c>
      <c r="G211" s="34">
        <f t="shared" si="13"/>
        <v>1.0726256983240224E-2</v>
      </c>
      <c r="H211" s="34">
        <f t="shared" si="13"/>
        <v>3.469010738851417E-2</v>
      </c>
      <c r="I211" s="34">
        <f t="shared" si="13"/>
        <v>1.3185711637143714E-2</v>
      </c>
      <c r="J211" s="34">
        <f t="shared" si="13"/>
        <v>5.3929303158043477E-3</v>
      </c>
      <c r="K211" s="34">
        <f t="shared" si="13"/>
        <v>1.7137916126242974E-2</v>
      </c>
      <c r="L211" s="34">
        <f t="shared" si="13"/>
        <v>1.0116500531796482E-2</v>
      </c>
      <c r="M211" s="34">
        <f t="shared" si="13"/>
        <v>2.3635962005743319E-2</v>
      </c>
      <c r="N211" s="34">
        <f t="shared" si="13"/>
        <v>5.2550413195433895E-2</v>
      </c>
      <c r="O211" s="34">
        <f t="shared" si="13"/>
        <v>6.923540036122818E-3</v>
      </c>
      <c r="P211" s="34">
        <f t="shared" si="13"/>
        <v>1.4489560737527114E-2</v>
      </c>
      <c r="Q211" s="34">
        <f t="shared" si="13"/>
        <v>1.192486438829032E-2</v>
      </c>
      <c r="R211" s="34">
        <f t="shared" si="13"/>
        <v>2.0538748058802236E-2</v>
      </c>
      <c r="S211" s="34">
        <f t="shared" si="13"/>
        <v>4.9531935063396133E-3</v>
      </c>
      <c r="T211" s="34">
        <f t="shared" si="13"/>
        <v>1.3265737169659135E-2</v>
      </c>
      <c r="U211" s="34">
        <f t="shared" si="13"/>
        <v>1.7834092884802824E-2</v>
      </c>
      <c r="V211" s="34">
        <f t="shared" si="13"/>
        <v>8.3836480406106993E-3</v>
      </c>
      <c r="W211" s="34">
        <f t="shared" si="13"/>
        <v>1.326573716970339E-2</v>
      </c>
      <c r="X211" s="34">
        <f t="shared" si="13"/>
        <v>1.3631347247656354E-2</v>
      </c>
      <c r="Y211" s="34">
        <f t="shared" ref="D211:AJ219" si="14">(Y96-Y95)/Y96</f>
        <v>2.5305066636675476E-3</v>
      </c>
      <c r="Z211" s="34">
        <f t="shared" si="14"/>
        <v>2.6463586567129684E-3</v>
      </c>
      <c r="AA211" s="34">
        <f t="shared" si="14"/>
        <v>1.4752333427715692E-2</v>
      </c>
      <c r="AB211" s="34">
        <f t="shared" si="14"/>
        <v>1.5250911835643349E-3</v>
      </c>
      <c r="AC211" s="34">
        <f t="shared" si="14"/>
        <v>1.5433835945137305E-2</v>
      </c>
      <c r="AD211" s="34">
        <f t="shared" si="14"/>
        <v>1.7262190888212358E-2</v>
      </c>
      <c r="AE211" s="34">
        <f t="shared" si="14"/>
        <v>1.0118010842123803E-2</v>
      </c>
      <c r="AF211" s="34">
        <f t="shared" si="14"/>
        <v>1.8170268359042584E-2</v>
      </c>
      <c r="AG211" s="34">
        <f t="shared" si="14"/>
        <v>4.3669285453344642E-3</v>
      </c>
      <c r="AH211" s="34">
        <f t="shared" si="14"/>
        <v>5.2487000882958891E-3</v>
      </c>
      <c r="AI211" s="34">
        <f t="shared" si="14"/>
        <v>9.0424391920605474E-3</v>
      </c>
      <c r="AJ211" s="34">
        <f t="shared" si="14"/>
        <v>1.0226684267530019E-2</v>
      </c>
    </row>
    <row r="212" spans="1:36" x14ac:dyDescent="0.25">
      <c r="A212" s="1">
        <v>44412</v>
      </c>
      <c r="B212" s="3">
        <v>216</v>
      </c>
      <c r="C212" s="34">
        <f t="shared" si="10"/>
        <v>9.7212969944852953E-3</v>
      </c>
      <c r="D212" s="34">
        <f t="shared" si="14"/>
        <v>1.2851272809438052E-2</v>
      </c>
      <c r="E212" s="34">
        <f t="shared" si="14"/>
        <v>1.1821289560556916E-2</v>
      </c>
      <c r="F212" s="34">
        <f t="shared" si="14"/>
        <v>1.1821289560576723E-2</v>
      </c>
      <c r="G212" s="34">
        <f t="shared" si="14"/>
        <v>5.7635004443515082E-3</v>
      </c>
      <c r="H212" s="34">
        <f t="shared" si="14"/>
        <v>2.2185491326046466E-2</v>
      </c>
      <c r="I212" s="34">
        <f t="shared" si="14"/>
        <v>1.2169772952235083E-2</v>
      </c>
      <c r="J212" s="34">
        <f t="shared" si="14"/>
        <v>1.182128956063863E-2</v>
      </c>
      <c r="K212" s="34">
        <f t="shared" si="14"/>
        <v>1.2095740864127928E-2</v>
      </c>
      <c r="L212" s="34">
        <f t="shared" si="14"/>
        <v>8.1207065750736017E-3</v>
      </c>
      <c r="M212" s="34">
        <f t="shared" si="14"/>
        <v>5.6906673056187854E-3</v>
      </c>
      <c r="N212" s="34">
        <f t="shared" si="14"/>
        <v>1.543108001056245E-2</v>
      </c>
      <c r="O212" s="34">
        <f t="shared" si="14"/>
        <v>1.2264922322158627E-2</v>
      </c>
      <c r="P212" s="34">
        <f t="shared" si="14"/>
        <v>8.5188607913971263E-3</v>
      </c>
      <c r="Q212" s="34">
        <f t="shared" si="14"/>
        <v>1.2804815082537949E-2</v>
      </c>
      <c r="R212" s="34">
        <f t="shared" si="14"/>
        <v>1.4067806366200426E-2</v>
      </c>
      <c r="S212" s="34">
        <f t="shared" si="14"/>
        <v>2.6473160469898597E-3</v>
      </c>
      <c r="T212" s="34">
        <f t="shared" si="14"/>
        <v>1.1821289560775572E-2</v>
      </c>
      <c r="U212" s="34">
        <f t="shared" si="14"/>
        <v>6.9454436058755051E-3</v>
      </c>
      <c r="V212" s="34">
        <f t="shared" si="14"/>
        <v>1.2456799969617561E-2</v>
      </c>
      <c r="W212" s="34">
        <f t="shared" si="14"/>
        <v>1.1821289560814477E-2</v>
      </c>
      <c r="X212" s="34">
        <f t="shared" si="14"/>
        <v>1.0891861092784743E-2</v>
      </c>
      <c r="Y212" s="34">
        <f t="shared" si="14"/>
        <v>2.8037907250602814E-3</v>
      </c>
      <c r="Z212" s="34">
        <f t="shared" si="14"/>
        <v>2.1628772032968896E-2</v>
      </c>
      <c r="AA212" s="34">
        <f t="shared" si="14"/>
        <v>3.8952050074616794E-2</v>
      </c>
      <c r="AB212" s="34">
        <f t="shared" si="14"/>
        <v>7.3251790246599367E-4</v>
      </c>
      <c r="AC212" s="34">
        <f t="shared" si="14"/>
        <v>6.6796139359698685E-3</v>
      </c>
      <c r="AD212" s="34">
        <f t="shared" si="14"/>
        <v>7.0113284398998681E-3</v>
      </c>
      <c r="AE212" s="34">
        <f t="shared" si="14"/>
        <v>8.9990496693237131E-3</v>
      </c>
      <c r="AF212" s="34">
        <f t="shared" si="14"/>
        <v>1.9726948021430584E-2</v>
      </c>
      <c r="AG212" s="34">
        <f t="shared" si="14"/>
        <v>4.8074499501293997E-3</v>
      </c>
      <c r="AH212" s="34">
        <f t="shared" si="14"/>
        <v>2.1941468095314248E-2</v>
      </c>
      <c r="AI212" s="34">
        <f t="shared" si="14"/>
        <v>6.1397371733062948E-3</v>
      </c>
      <c r="AJ212" s="34">
        <f t="shared" si="14"/>
        <v>1.5090582180526889E-2</v>
      </c>
    </row>
    <row r="213" spans="1:36" x14ac:dyDescent="0.25">
      <c r="A213" s="1">
        <v>44413</v>
      </c>
      <c r="B213" s="3">
        <v>217</v>
      </c>
      <c r="C213" s="34">
        <f t="shared" si="10"/>
        <v>7.0066922766439735E-3</v>
      </c>
      <c r="D213" s="34">
        <f t="shared" si="14"/>
        <v>3.0650438027168565E-3</v>
      </c>
      <c r="E213" s="34">
        <f t="shared" si="14"/>
        <v>9.4086344535471381E-3</v>
      </c>
      <c r="F213" s="34">
        <f t="shared" si="14"/>
        <v>9.4086344535627767E-3</v>
      </c>
      <c r="G213" s="34">
        <f t="shared" si="14"/>
        <v>2.827987958244823E-3</v>
      </c>
      <c r="H213" s="34">
        <f t="shared" si="14"/>
        <v>1.0777107918277686E-2</v>
      </c>
      <c r="I213" s="34">
        <f t="shared" si="14"/>
        <v>9.4086344536037578E-3</v>
      </c>
      <c r="J213" s="34">
        <f t="shared" si="14"/>
        <v>9.4086344536121191E-3</v>
      </c>
      <c r="K213" s="34">
        <f t="shared" si="14"/>
        <v>1.5225949729129513E-2</v>
      </c>
      <c r="L213" s="34">
        <f t="shared" si="14"/>
        <v>3.7152913570590537E-3</v>
      </c>
      <c r="M213" s="34">
        <f t="shared" si="14"/>
        <v>9.1797570529814423E-3</v>
      </c>
      <c r="N213" s="34">
        <f t="shared" si="14"/>
        <v>7.5183043684788125E-3</v>
      </c>
      <c r="O213" s="34">
        <f t="shared" si="14"/>
        <v>9.2303915551736841E-3</v>
      </c>
      <c r="P213" s="34">
        <f t="shared" si="14"/>
        <v>1.0227839680691835E-2</v>
      </c>
      <c r="Q213" s="34">
        <f t="shared" si="14"/>
        <v>1.2067332215987757E-2</v>
      </c>
      <c r="R213" s="34">
        <f t="shared" si="14"/>
        <v>7.4386397915809678E-3</v>
      </c>
      <c r="S213" s="34">
        <f t="shared" si="14"/>
        <v>1.3753875562393641E-2</v>
      </c>
      <c r="T213" s="34">
        <f t="shared" si="14"/>
        <v>9.4086344537202601E-3</v>
      </c>
      <c r="U213" s="34">
        <f t="shared" si="14"/>
        <v>9.7018211963420635E-3</v>
      </c>
      <c r="V213" s="34">
        <f t="shared" si="14"/>
        <v>2.6400443704936216E-2</v>
      </c>
      <c r="W213" s="34">
        <f t="shared" si="14"/>
        <v>9.4086344537508432E-3</v>
      </c>
      <c r="X213" s="34">
        <f t="shared" si="14"/>
        <v>7.0748817875391562E-3</v>
      </c>
      <c r="Y213" s="34">
        <f t="shared" si="14"/>
        <v>9.4086344537767132E-3</v>
      </c>
      <c r="Z213" s="34">
        <f t="shared" si="14"/>
        <v>2.9871945170890073E-3</v>
      </c>
      <c r="AA213" s="34">
        <f t="shared" si="14"/>
        <v>1.1297706161081666E-2</v>
      </c>
      <c r="AB213" s="34">
        <f t="shared" si="14"/>
        <v>9.4086344538265275E-3</v>
      </c>
      <c r="AC213" s="34">
        <f t="shared" si="14"/>
        <v>1.0117094199662117E-2</v>
      </c>
      <c r="AD213" s="34">
        <f t="shared" si="14"/>
        <v>2.6975277951148302E-3</v>
      </c>
      <c r="AE213" s="34">
        <f t="shared" si="14"/>
        <v>2.2651451967548714E-2</v>
      </c>
      <c r="AF213" s="34">
        <f t="shared" si="14"/>
        <v>6.79160734707214E-3</v>
      </c>
      <c r="AG213" s="34">
        <f t="shared" si="14"/>
        <v>8.1253328438392683E-3</v>
      </c>
      <c r="AH213" s="34">
        <f t="shared" si="14"/>
        <v>2.2831335656576707E-2</v>
      </c>
      <c r="AI213" s="34">
        <f t="shared" si="14"/>
        <v>3.0604733356995937E-3</v>
      </c>
      <c r="AJ213" s="34">
        <f t="shared" si="14"/>
        <v>1.1096909103032231E-2</v>
      </c>
    </row>
    <row r="214" spans="1:36" x14ac:dyDescent="0.25">
      <c r="A214" s="1">
        <v>44414</v>
      </c>
      <c r="B214" s="3">
        <v>218</v>
      </c>
      <c r="C214" s="34">
        <f t="shared" si="10"/>
        <v>6.9579401312648888E-3</v>
      </c>
      <c r="D214" s="34">
        <f t="shared" si="14"/>
        <v>6.8430682333845702E-3</v>
      </c>
      <c r="E214" s="34">
        <f t="shared" si="14"/>
        <v>1.309992746058186E-2</v>
      </c>
      <c r="F214" s="34">
        <f t="shared" si="14"/>
        <v>1.3099927460603442E-2</v>
      </c>
      <c r="G214" s="34">
        <f t="shared" si="14"/>
        <v>1.3099927460624662E-2</v>
      </c>
      <c r="H214" s="34">
        <f t="shared" si="14"/>
        <v>1.3099927460641748E-2</v>
      </c>
      <c r="I214" s="34">
        <f t="shared" si="14"/>
        <v>1.3099927460661517E-2</v>
      </c>
      <c r="J214" s="34">
        <f t="shared" si="14"/>
        <v>1.309992746067333E-2</v>
      </c>
      <c r="K214" s="34">
        <f t="shared" si="14"/>
        <v>2.988460722388157E-2</v>
      </c>
      <c r="L214" s="34">
        <f t="shared" si="14"/>
        <v>1.5117958594126143E-2</v>
      </c>
      <c r="M214" s="34">
        <f t="shared" si="14"/>
        <v>1.3099927460712925E-2</v>
      </c>
      <c r="N214" s="34">
        <f t="shared" si="14"/>
        <v>8.010529052385286E-3</v>
      </c>
      <c r="O214" s="34">
        <f t="shared" si="14"/>
        <v>6.4634146341463411E-3</v>
      </c>
      <c r="P214" s="34">
        <f t="shared" si="14"/>
        <v>1.942005411057812E-3</v>
      </c>
      <c r="Q214" s="34">
        <f t="shared" si="14"/>
        <v>1.8474877076605277E-3</v>
      </c>
      <c r="R214" s="34">
        <f t="shared" si="14"/>
        <v>6.0195806737387272E-3</v>
      </c>
      <c r="S214" s="34">
        <f t="shared" si="14"/>
        <v>2.3489464626261685E-3</v>
      </c>
      <c r="T214" s="34">
        <f t="shared" si="14"/>
        <v>1.309992746082239E-2</v>
      </c>
      <c r="U214" s="34">
        <f t="shared" si="14"/>
        <v>1.5117302613953845E-2</v>
      </c>
      <c r="V214" s="34">
        <f t="shared" si="14"/>
        <v>3.774994663061268E-2</v>
      </c>
      <c r="W214" s="34">
        <f t="shared" si="14"/>
        <v>1.3099927460864504E-2</v>
      </c>
      <c r="X214" s="34">
        <f t="shared" si="14"/>
        <v>1.3099927460886793E-2</v>
      </c>
      <c r="Y214" s="34">
        <f t="shared" si="14"/>
        <v>1.3099927460900912E-2</v>
      </c>
      <c r="Z214" s="34">
        <f t="shared" si="14"/>
        <v>1.2192813477791263E-2</v>
      </c>
      <c r="AA214" s="34">
        <f t="shared" si="14"/>
        <v>2.6324023257970918E-3</v>
      </c>
      <c r="AB214" s="34">
        <f t="shared" si="14"/>
        <v>1.3099927460969473E-2</v>
      </c>
      <c r="AC214" s="34">
        <f t="shared" si="14"/>
        <v>1.3099927460996051E-2</v>
      </c>
      <c r="AD214" s="34">
        <f t="shared" si="14"/>
        <v>5.2928425616095296E-3</v>
      </c>
      <c r="AE214" s="34">
        <f t="shared" si="14"/>
        <v>3.1360164512338425E-2</v>
      </c>
      <c r="AF214" s="34">
        <f t="shared" si="14"/>
        <v>1.4252355262098398E-2</v>
      </c>
      <c r="AG214" s="34">
        <f t="shared" si="14"/>
        <v>1.6360034384691871E-2</v>
      </c>
      <c r="AH214" s="34">
        <f t="shared" si="14"/>
        <v>3.5510271753055905E-2</v>
      </c>
      <c r="AI214" s="34">
        <f t="shared" si="14"/>
        <v>3.476494279193834E-3</v>
      </c>
      <c r="AJ214" s="34">
        <f t="shared" si="14"/>
        <v>1.8985581340111583E-2</v>
      </c>
    </row>
    <row r="215" spans="1:36" x14ac:dyDescent="0.25">
      <c r="A215" s="35">
        <v>44415</v>
      </c>
      <c r="B215" s="36">
        <v>219</v>
      </c>
      <c r="C215" s="37">
        <f t="shared" si="10"/>
        <v>1.5076853761500123E-4</v>
      </c>
      <c r="D215" s="37">
        <f t="shared" si="14"/>
        <v>2.368749910397473E-3</v>
      </c>
      <c r="E215" s="37">
        <f t="shared" si="14"/>
        <v>1.0275325651505783E-2</v>
      </c>
      <c r="F215" s="37">
        <f t="shared" si="14"/>
        <v>1.0275325651522596E-2</v>
      </c>
      <c r="G215" s="37">
        <f t="shared" si="14"/>
        <v>1.027532565153892E-2</v>
      </c>
      <c r="H215" s="37">
        <f t="shared" si="14"/>
        <v>1.0275325651552349E-2</v>
      </c>
      <c r="I215" s="37">
        <f t="shared" si="14"/>
        <v>1.0275325651567826E-2</v>
      </c>
      <c r="J215" s="37">
        <f t="shared" si="14"/>
        <v>1.027532565157689E-2</v>
      </c>
      <c r="K215" s="37">
        <f t="shared" si="14"/>
        <v>1.0275325651589647E-2</v>
      </c>
      <c r="L215" s="37">
        <f t="shared" si="14"/>
        <v>1.2128418549346017E-2</v>
      </c>
      <c r="M215" s="37">
        <f t="shared" si="14"/>
        <v>1.0275325651608344E-2</v>
      </c>
      <c r="N215" s="37">
        <f t="shared" si="14"/>
        <v>1.027532565162099E-2</v>
      </c>
      <c r="O215" s="37">
        <f t="shared" si="14"/>
        <v>8.7280288194192604E-3</v>
      </c>
      <c r="P215" s="37">
        <f t="shared" si="14"/>
        <v>4.4795434183893555E-4</v>
      </c>
      <c r="Q215" s="37">
        <f t="shared" si="14"/>
        <v>4.5075829177148007E-4</v>
      </c>
      <c r="R215" s="37">
        <f t="shared" si="14"/>
        <v>9.0824170258741975E-3</v>
      </c>
      <c r="S215" s="37">
        <f t="shared" si="14"/>
        <v>2.2739929459810655E-3</v>
      </c>
      <c r="T215" s="37">
        <f t="shared" si="14"/>
        <v>1.0275325651693789E-2</v>
      </c>
      <c r="U215" s="37">
        <f t="shared" si="14"/>
        <v>1.8260379485252679E-2</v>
      </c>
      <c r="V215" s="37">
        <f t="shared" si="14"/>
        <v>1.8319624177014025E-2</v>
      </c>
      <c r="W215" s="37">
        <f t="shared" si="14"/>
        <v>1.0275325651726655E-2</v>
      </c>
      <c r="X215" s="37">
        <f t="shared" si="14"/>
        <v>1.0275325651743931E-2</v>
      </c>
      <c r="Y215" s="37">
        <f t="shared" si="14"/>
        <v>1.0275325651754937E-2</v>
      </c>
      <c r="Z215" s="37">
        <f t="shared" si="14"/>
        <v>1.5120687546557265E-3</v>
      </c>
      <c r="AA215" s="37">
        <f t="shared" si="14"/>
        <v>2.545649288278684E-3</v>
      </c>
      <c r="AB215" s="37">
        <f t="shared" si="14"/>
        <v>1.0275325651808271E-2</v>
      </c>
      <c r="AC215" s="37">
        <f t="shared" si="14"/>
        <v>1.027532565182899E-2</v>
      </c>
      <c r="AD215" s="37">
        <f t="shared" si="14"/>
        <v>6.204452483358397E-4</v>
      </c>
      <c r="AE215" s="37">
        <f t="shared" si="14"/>
        <v>1.299360287055327E-2</v>
      </c>
      <c r="AF215" s="37">
        <f t="shared" si="14"/>
        <v>2.2895357985837923E-2</v>
      </c>
      <c r="AG215" s="37">
        <f t="shared" si="14"/>
        <v>2.022145433158774E-3</v>
      </c>
      <c r="AH215" s="37">
        <f t="shared" si="14"/>
        <v>4.1892906654343809E-2</v>
      </c>
      <c r="AI215" s="37">
        <f t="shared" si="14"/>
        <v>9.6300877030679991E-4</v>
      </c>
      <c r="AJ215" s="37">
        <f t="shared" si="14"/>
        <v>2.1058199350083257E-2</v>
      </c>
    </row>
    <row r="216" spans="1:36" x14ac:dyDescent="0.25">
      <c r="A216" s="1">
        <v>44416</v>
      </c>
      <c r="B216" s="3">
        <v>220</v>
      </c>
      <c r="C216" s="34">
        <f t="shared" si="10"/>
        <v>1.6342404376616972E-3</v>
      </c>
      <c r="D216" s="34">
        <f t="shared" si="14"/>
        <v>3.7877457249228131E-3</v>
      </c>
      <c r="E216" s="34">
        <f t="shared" si="14"/>
        <v>1.0072972500720702E-2</v>
      </c>
      <c r="F216" s="34">
        <f t="shared" si="14"/>
        <v>1.0072972500737399E-2</v>
      </c>
      <c r="G216" s="34">
        <f t="shared" si="14"/>
        <v>1.0072972500753558E-2</v>
      </c>
      <c r="H216" s="34">
        <f t="shared" si="14"/>
        <v>1.0072972500766797E-2</v>
      </c>
      <c r="I216" s="34">
        <f t="shared" si="14"/>
        <v>1.0072972500782115E-2</v>
      </c>
      <c r="J216" s="34">
        <f t="shared" si="14"/>
        <v>1.007297250079105E-2</v>
      </c>
      <c r="K216" s="34">
        <f t="shared" si="14"/>
        <v>1.007297250080362E-2</v>
      </c>
      <c r="L216" s="34">
        <f t="shared" si="14"/>
        <v>1.0072972500812067E-2</v>
      </c>
      <c r="M216" s="34">
        <f t="shared" si="14"/>
        <v>1.0072972500822428E-2</v>
      </c>
      <c r="N216" s="34">
        <f t="shared" si="14"/>
        <v>1.0072972500835043E-2</v>
      </c>
      <c r="O216" s="34">
        <f t="shared" si="14"/>
        <v>4.6445588872310725E-3</v>
      </c>
      <c r="P216" s="34">
        <f t="shared" si="14"/>
        <v>9.9446414956740818E-4</v>
      </c>
      <c r="Q216" s="34">
        <f t="shared" si="14"/>
        <v>1.0072972500867612E-2</v>
      </c>
      <c r="R216" s="34">
        <f t="shared" si="14"/>
        <v>9.6633972358448512E-3</v>
      </c>
      <c r="S216" s="34">
        <f t="shared" si="14"/>
        <v>4.2053699339156154E-3</v>
      </c>
      <c r="T216" s="34">
        <f t="shared" si="14"/>
        <v>1.0072972500906777E-2</v>
      </c>
      <c r="U216" s="34">
        <f t="shared" si="14"/>
        <v>2.314741182084001E-2</v>
      </c>
      <c r="V216" s="34">
        <f t="shared" si="14"/>
        <v>1.7467698484874485E-2</v>
      </c>
      <c r="W216" s="34">
        <f t="shared" si="14"/>
        <v>1.0072972500938679E-2</v>
      </c>
      <c r="X216" s="34">
        <f t="shared" si="14"/>
        <v>1.0072972500955664E-2</v>
      </c>
      <c r="Y216" s="34">
        <f t="shared" si="14"/>
        <v>1.0072972500966587E-2</v>
      </c>
      <c r="Z216" s="34">
        <f t="shared" si="14"/>
        <v>1.0072972500984224E-2</v>
      </c>
      <c r="AA216" s="34">
        <f t="shared" si="14"/>
        <v>1.0072972500996383E-2</v>
      </c>
      <c r="AB216" s="34">
        <f t="shared" si="14"/>
        <v>1.0072972501020232E-2</v>
      </c>
      <c r="AC216" s="34">
        <f t="shared" si="14"/>
        <v>1.0072972501040755E-2</v>
      </c>
      <c r="AD216" s="34">
        <f t="shared" si="14"/>
        <v>1.0072972501059176E-2</v>
      </c>
      <c r="AE216" s="34">
        <f t="shared" si="14"/>
        <v>7.7858093285863269E-3</v>
      </c>
      <c r="AF216" s="34">
        <f t="shared" si="14"/>
        <v>3.472222222222222E-3</v>
      </c>
      <c r="AG216" s="34">
        <f t="shared" si="14"/>
        <v>1.0072972501090658E-2</v>
      </c>
      <c r="AH216" s="34">
        <f t="shared" si="14"/>
        <v>2.1202012777746367E-2</v>
      </c>
      <c r="AI216" s="34">
        <f t="shared" si="14"/>
        <v>1.0072972501115612E-2</v>
      </c>
      <c r="AJ216" s="34">
        <f t="shared" si="14"/>
        <v>1.348226009257918E-2</v>
      </c>
    </row>
    <row r="217" spans="1:36" x14ac:dyDescent="0.25">
      <c r="A217" s="1">
        <v>44417</v>
      </c>
      <c r="B217" s="3">
        <v>221</v>
      </c>
      <c r="C217" s="34">
        <f t="shared" si="10"/>
        <v>3.2244345148705613E-4</v>
      </c>
      <c r="D217" s="34">
        <f t="shared" si="14"/>
        <v>3.0763698741576397E-3</v>
      </c>
      <c r="E217" s="34">
        <f t="shared" si="14"/>
        <v>1.0754473647989439E-2</v>
      </c>
      <c r="F217" s="34">
        <f t="shared" si="14"/>
        <v>1.0754473648007384E-2</v>
      </c>
      <c r="G217" s="34">
        <f t="shared" si="14"/>
        <v>1.0754473648024865E-2</v>
      </c>
      <c r="H217" s="34">
        <f t="shared" si="14"/>
        <v>1.0754473648039132E-2</v>
      </c>
      <c r="I217" s="34">
        <f t="shared" si="14"/>
        <v>1.0754473648055676E-2</v>
      </c>
      <c r="J217" s="34">
        <f t="shared" si="14"/>
        <v>1.0754473648065321E-2</v>
      </c>
      <c r="K217" s="34">
        <f t="shared" si="14"/>
        <v>1.075447364807891E-2</v>
      </c>
      <c r="L217" s="34">
        <f t="shared" si="14"/>
        <v>1.0754473648088155E-2</v>
      </c>
      <c r="M217" s="34">
        <f t="shared" si="14"/>
        <v>1.0754473648099318E-2</v>
      </c>
      <c r="N217" s="34">
        <f t="shared" si="14"/>
        <v>1.075447364811293E-2</v>
      </c>
      <c r="O217" s="34">
        <f t="shared" si="14"/>
        <v>1.0754473648121782E-2</v>
      </c>
      <c r="P217" s="34">
        <f t="shared" si="14"/>
        <v>1.0754473648134805E-2</v>
      </c>
      <c r="Q217" s="34">
        <f t="shared" si="14"/>
        <v>1.0754473648149642E-2</v>
      </c>
      <c r="R217" s="34">
        <f t="shared" si="14"/>
        <v>1.0754473648168684E-2</v>
      </c>
      <c r="S217" s="34">
        <f t="shared" si="14"/>
        <v>1.0754473648177904E-2</v>
      </c>
      <c r="T217" s="34">
        <f t="shared" si="14"/>
        <v>1.0754473648193449E-2</v>
      </c>
      <c r="U217" s="34">
        <f t="shared" si="14"/>
        <v>5.9832905665884303E-3</v>
      </c>
      <c r="V217" s="34">
        <f t="shared" si="14"/>
        <v>1.49584206612129E-2</v>
      </c>
      <c r="W217" s="34">
        <f t="shared" si="14"/>
        <v>1.0754473648227385E-2</v>
      </c>
      <c r="X217" s="34">
        <f t="shared" si="14"/>
        <v>1.075447364824576E-2</v>
      </c>
      <c r="Y217" s="34">
        <f t="shared" si="14"/>
        <v>1.0754473648257514E-2</v>
      </c>
      <c r="Z217" s="34">
        <f t="shared" si="14"/>
        <v>1.0754473648276633E-2</v>
      </c>
      <c r="AA217" s="34">
        <f t="shared" si="14"/>
        <v>1.0754473648289804E-2</v>
      </c>
      <c r="AB217" s="34">
        <f t="shared" si="14"/>
        <v>1.0754473648315577E-2</v>
      </c>
      <c r="AC217" s="34">
        <f t="shared" si="14"/>
        <v>1.0754473648337809E-2</v>
      </c>
      <c r="AD217" s="34">
        <f t="shared" si="14"/>
        <v>1.0754473648357675E-2</v>
      </c>
      <c r="AE217" s="34">
        <f t="shared" si="14"/>
        <v>7.0169800203545981E-3</v>
      </c>
      <c r="AF217" s="34">
        <f t="shared" si="14"/>
        <v>1.0682150613891227E-2</v>
      </c>
      <c r="AG217" s="34">
        <f t="shared" si="14"/>
        <v>1.0754473648390984E-2</v>
      </c>
      <c r="AH217" s="34">
        <f t="shared" si="14"/>
        <v>1.6760708230258221E-2</v>
      </c>
      <c r="AI217" s="34">
        <f t="shared" si="14"/>
        <v>1.0754473648417761E-2</v>
      </c>
      <c r="AJ217" s="34">
        <f t="shared" si="14"/>
        <v>1.9406188869912265E-2</v>
      </c>
    </row>
    <row r="218" spans="1:36" x14ac:dyDescent="0.25">
      <c r="A218" s="1">
        <v>44418</v>
      </c>
      <c r="B218" s="3">
        <v>222</v>
      </c>
      <c r="C218" s="34">
        <f t="shared" si="10"/>
        <v>9.4494036751694658E-4</v>
      </c>
      <c r="D218" s="34">
        <f t="shared" si="14"/>
        <v>2.9110364577636435E-3</v>
      </c>
      <c r="E218" s="34">
        <f t="shared" si="14"/>
        <v>7.2999859503361294E-3</v>
      </c>
      <c r="F218" s="34">
        <f t="shared" si="14"/>
        <v>7.2999859503485379E-3</v>
      </c>
      <c r="G218" s="34">
        <f t="shared" si="14"/>
        <v>7.2999859503604788E-3</v>
      </c>
      <c r="H218" s="34">
        <f t="shared" si="14"/>
        <v>7.2999859503701959E-3</v>
      </c>
      <c r="I218" s="34">
        <f t="shared" si="14"/>
        <v>7.2999859503815757E-3</v>
      </c>
      <c r="J218" s="34">
        <f t="shared" si="14"/>
        <v>7.2999859503881459E-3</v>
      </c>
      <c r="K218" s="34">
        <f t="shared" si="14"/>
        <v>7.2999859503974163E-3</v>
      </c>
      <c r="L218" s="34">
        <f t="shared" si="14"/>
        <v>7.2999859504036682E-3</v>
      </c>
      <c r="M218" s="34">
        <f t="shared" si="14"/>
        <v>7.2999859504114025E-3</v>
      </c>
      <c r="N218" s="34">
        <f t="shared" si="14"/>
        <v>7.2999859504207128E-3</v>
      </c>
      <c r="O218" s="34">
        <f t="shared" si="14"/>
        <v>7.2999859504268433E-3</v>
      </c>
      <c r="P218" s="34">
        <f t="shared" si="14"/>
        <v>7.2999859504357008E-3</v>
      </c>
      <c r="Q218" s="34">
        <f t="shared" si="14"/>
        <v>7.2999859504458073E-3</v>
      </c>
      <c r="R218" s="34">
        <f t="shared" si="14"/>
        <v>7.2999859504589582E-3</v>
      </c>
      <c r="S218" s="34">
        <f t="shared" si="14"/>
        <v>7.2999859504652483E-3</v>
      </c>
      <c r="T218" s="34">
        <f t="shared" si="14"/>
        <v>7.2999859504758215E-3</v>
      </c>
      <c r="U218" s="34">
        <f t="shared" si="14"/>
        <v>4.9613378671087499E-3</v>
      </c>
      <c r="V218" s="34">
        <f t="shared" si="14"/>
        <v>1.6899021285787873E-2</v>
      </c>
      <c r="W218" s="34">
        <f t="shared" si="14"/>
        <v>7.2999859504988378E-3</v>
      </c>
      <c r="X218" s="34">
        <f t="shared" si="14"/>
        <v>7.2999859505113824E-3</v>
      </c>
      <c r="Y218" s="34">
        <f t="shared" si="14"/>
        <v>7.299985950519435E-3</v>
      </c>
      <c r="Z218" s="34">
        <f t="shared" si="14"/>
        <v>7.2999859505324506E-3</v>
      </c>
      <c r="AA218" s="34">
        <f t="shared" si="14"/>
        <v>7.2999859505415866E-3</v>
      </c>
      <c r="AB218" s="34">
        <f t="shared" si="14"/>
        <v>7.29998595055924E-3</v>
      </c>
      <c r="AC218" s="34">
        <f t="shared" si="14"/>
        <v>7.2999859505743668E-3</v>
      </c>
      <c r="AD218" s="34">
        <f t="shared" si="14"/>
        <v>7.299985950588098E-3</v>
      </c>
      <c r="AE218" s="34">
        <f t="shared" si="14"/>
        <v>8.1287854638189359E-3</v>
      </c>
      <c r="AF218" s="34">
        <f t="shared" si="14"/>
        <v>9.3092697492644805E-3</v>
      </c>
      <c r="AG218" s="34">
        <f t="shared" si="14"/>
        <v>7.2999859506106355E-3</v>
      </c>
      <c r="AH218" s="34">
        <f t="shared" si="14"/>
        <v>7.941541431131946E-3</v>
      </c>
      <c r="AI218" s="34">
        <f t="shared" si="14"/>
        <v>7.2999859506288059E-3</v>
      </c>
      <c r="AJ218" s="34">
        <f t="shared" si="14"/>
        <v>7.299985950645572E-3</v>
      </c>
    </row>
    <row r="219" spans="1:36" x14ac:dyDescent="0.25">
      <c r="A219" s="1">
        <v>44419</v>
      </c>
      <c r="B219" s="3">
        <v>223</v>
      </c>
      <c r="C219" s="34">
        <f t="shared" si="10"/>
        <v>1.3725721726017815E-3</v>
      </c>
      <c r="D219" s="34">
        <f t="shared" si="14"/>
        <v>2.555645189040643E-3</v>
      </c>
      <c r="E219" s="34">
        <f t="shared" si="14"/>
        <v>4.1892970460813998E-3</v>
      </c>
      <c r="F219" s="34">
        <f t="shared" si="14"/>
        <v>4.1892970460886509E-3</v>
      </c>
      <c r="G219" s="34">
        <f t="shared" si="14"/>
        <v>4.1892970460957746E-3</v>
      </c>
      <c r="H219" s="34">
        <f t="shared" si="14"/>
        <v>4.1892970461017004E-3</v>
      </c>
      <c r="I219" s="34">
        <f t="shared" si="14"/>
        <v>4.1892970461085127E-3</v>
      </c>
      <c r="J219" s="34">
        <f t="shared" si="14"/>
        <v>4.1892970461123837E-3</v>
      </c>
      <c r="K219" s="34">
        <f t="shared" si="14"/>
        <v>4.1892970461179912E-3</v>
      </c>
      <c r="L219" s="34">
        <f t="shared" si="14"/>
        <v>4.1892970461216653E-3</v>
      </c>
      <c r="M219" s="34">
        <f t="shared" si="14"/>
        <v>4.1892970461262892E-3</v>
      </c>
      <c r="N219" s="34">
        <f t="shared" si="14"/>
        <v>4.1892970461318924E-3</v>
      </c>
      <c r="O219" s="34">
        <f t="shared" si="14"/>
        <v>4.1892970461354755E-3</v>
      </c>
      <c r="P219" s="34">
        <f t="shared" ref="D219:AJ227" si="15">(P104-P103)/P104</f>
        <v>4.1892970461408566E-3</v>
      </c>
      <c r="Q219" s="34">
        <f t="shared" si="15"/>
        <v>4.1892970461468969E-3</v>
      </c>
      <c r="R219" s="34">
        <f t="shared" si="15"/>
        <v>4.1892970461546667E-3</v>
      </c>
      <c r="S219" s="34">
        <f t="shared" si="15"/>
        <v>4.1892970461585794E-3</v>
      </c>
      <c r="T219" s="34">
        <f t="shared" si="15"/>
        <v>4.1892970461649519E-3</v>
      </c>
      <c r="U219" s="34">
        <f t="shared" si="15"/>
        <v>6.0737996728567308E-3</v>
      </c>
      <c r="V219" s="34">
        <f t="shared" si="15"/>
        <v>5.4535538992910382E-3</v>
      </c>
      <c r="W219" s="34">
        <f t="shared" si="15"/>
        <v>4.1892970461780378E-3</v>
      </c>
      <c r="X219" s="34">
        <f t="shared" si="15"/>
        <v>4.1892970461856289E-3</v>
      </c>
      <c r="Y219" s="34">
        <f t="shared" si="15"/>
        <v>4.1892970461903795E-3</v>
      </c>
      <c r="Z219" s="34">
        <f t="shared" si="15"/>
        <v>4.189297046198249E-3</v>
      </c>
      <c r="AA219" s="34">
        <f t="shared" si="15"/>
        <v>4.1892970462036371E-3</v>
      </c>
      <c r="AB219" s="34">
        <f t="shared" si="15"/>
        <v>4.1892970462142085E-3</v>
      </c>
      <c r="AC219" s="34">
        <f t="shared" si="15"/>
        <v>4.1892970462232464E-3</v>
      </c>
      <c r="AD219" s="34">
        <f t="shared" si="15"/>
        <v>4.1892970462313623E-3</v>
      </c>
      <c r="AE219" s="34">
        <f t="shared" si="15"/>
        <v>4.7939652437519829E-3</v>
      </c>
      <c r="AF219" s="34">
        <f t="shared" si="15"/>
        <v>4.1892970462430951E-3</v>
      </c>
      <c r="AG219" s="34">
        <f t="shared" si="15"/>
        <v>4.1892970462453667E-3</v>
      </c>
      <c r="AH219" s="34">
        <f t="shared" si="15"/>
        <v>4.1892970462513003E-3</v>
      </c>
      <c r="AI219" s="34">
        <f t="shared" si="15"/>
        <v>4.1892970462567066E-3</v>
      </c>
      <c r="AJ219" s="34">
        <f t="shared" si="15"/>
        <v>4.189297046266709E-3</v>
      </c>
    </row>
    <row r="220" spans="1:36" x14ac:dyDescent="0.25">
      <c r="A220" s="1">
        <v>44420</v>
      </c>
      <c r="B220" s="3">
        <v>224</v>
      </c>
      <c r="C220" s="34">
        <f t="shared" si="10"/>
        <v>1.734149158525243E-3</v>
      </c>
      <c r="D220" s="34">
        <f t="shared" si="15"/>
        <v>8.032426753335223E-4</v>
      </c>
      <c r="E220" s="34">
        <f t="shared" si="15"/>
        <v>1.1895059669212268E-2</v>
      </c>
      <c r="F220" s="34">
        <f t="shared" si="15"/>
        <v>1.1895059669233429E-2</v>
      </c>
      <c r="G220" s="34">
        <f t="shared" si="15"/>
        <v>1.1895059669253928E-2</v>
      </c>
      <c r="H220" s="34">
        <f t="shared" si="15"/>
        <v>1.189505966927098E-2</v>
      </c>
      <c r="I220" s="34">
        <f t="shared" si="15"/>
        <v>1.1895059669290251E-2</v>
      </c>
      <c r="J220" s="34">
        <f t="shared" si="15"/>
        <v>1.1895059669301822E-2</v>
      </c>
      <c r="K220" s="34">
        <f t="shared" si="15"/>
        <v>1.1895059669317769E-2</v>
      </c>
      <c r="L220" s="34">
        <f t="shared" si="15"/>
        <v>1.1895059669328641E-2</v>
      </c>
      <c r="M220" s="34">
        <f t="shared" si="15"/>
        <v>1.1895059669341932E-2</v>
      </c>
      <c r="N220" s="34">
        <f t="shared" si="15"/>
        <v>1.1895059669357886E-2</v>
      </c>
      <c r="O220" s="34">
        <f t="shared" si="15"/>
        <v>1.18950596693684E-2</v>
      </c>
      <c r="P220" s="34">
        <f t="shared" si="15"/>
        <v>1.1895059669383635E-2</v>
      </c>
      <c r="Q220" s="34">
        <f t="shared" si="15"/>
        <v>1.1895059669401194E-2</v>
      </c>
      <c r="R220" s="34">
        <f t="shared" si="15"/>
        <v>1.1895059669423825E-2</v>
      </c>
      <c r="S220" s="34">
        <f t="shared" si="15"/>
        <v>1.189505966943463E-2</v>
      </c>
      <c r="T220" s="34">
        <f t="shared" si="15"/>
        <v>1.1895059669453036E-2</v>
      </c>
      <c r="U220" s="34">
        <f t="shared" si="15"/>
        <v>2.4795327124727297E-2</v>
      </c>
      <c r="V220" s="34">
        <f t="shared" si="15"/>
        <v>1.6768763303706351E-2</v>
      </c>
      <c r="W220" s="34">
        <f t="shared" si="15"/>
        <v>1.1895059669490246E-2</v>
      </c>
      <c r="X220" s="34">
        <f t="shared" si="15"/>
        <v>1.1895059669511975E-2</v>
      </c>
      <c r="Y220" s="34">
        <f t="shared" si="15"/>
        <v>1.1895059669525896E-2</v>
      </c>
      <c r="Z220" s="34">
        <f t="shared" si="15"/>
        <v>1.1895059669548394E-2</v>
      </c>
      <c r="AA220" s="34">
        <f t="shared" si="15"/>
        <v>1.1895059669563987E-2</v>
      </c>
      <c r="AB220" s="34">
        <f t="shared" si="15"/>
        <v>1.1895059669594534E-2</v>
      </c>
      <c r="AC220" s="34">
        <f t="shared" si="15"/>
        <v>1.1895059669620666E-2</v>
      </c>
      <c r="AD220" s="34">
        <f t="shared" si="15"/>
        <v>1.1895059669644201E-2</v>
      </c>
      <c r="AE220" s="34">
        <f t="shared" si="15"/>
        <v>1.1895059669657836E-2</v>
      </c>
      <c r="AF220" s="34">
        <f t="shared" si="15"/>
        <v>1.189505966967948E-2</v>
      </c>
      <c r="AG220" s="34">
        <f t="shared" si="15"/>
        <v>1.1895059669686106E-2</v>
      </c>
      <c r="AH220" s="34">
        <f t="shared" si="15"/>
        <v>1.1895059669703369E-2</v>
      </c>
      <c r="AI220" s="34">
        <f t="shared" si="15"/>
        <v>1.1895059669718938E-2</v>
      </c>
      <c r="AJ220" s="34">
        <f t="shared" si="15"/>
        <v>1.1895059669747743E-2</v>
      </c>
    </row>
    <row r="221" spans="1:36" x14ac:dyDescent="0.25">
      <c r="A221" s="1">
        <v>44421</v>
      </c>
      <c r="B221" s="3">
        <v>225</v>
      </c>
      <c r="C221" s="34">
        <f t="shared" si="10"/>
        <v>1.1974822538051561E-3</v>
      </c>
      <c r="D221" s="34">
        <f t="shared" si="15"/>
        <v>3.9644677248222631E-3</v>
      </c>
      <c r="E221" s="34">
        <f t="shared" si="15"/>
        <v>1.5797890058922532E-2</v>
      </c>
      <c r="F221" s="34">
        <f t="shared" si="15"/>
        <v>1.5797890058950301E-2</v>
      </c>
      <c r="G221" s="34">
        <f t="shared" si="15"/>
        <v>1.5797890058976961E-2</v>
      </c>
      <c r="H221" s="34">
        <f t="shared" si="15"/>
        <v>1.5797890058999037E-2</v>
      </c>
      <c r="I221" s="34">
        <f t="shared" si="15"/>
        <v>1.5797890059024353E-2</v>
      </c>
      <c r="J221" s="34">
        <f t="shared" si="15"/>
        <v>1.5797890059039432E-2</v>
      </c>
      <c r="K221" s="34">
        <f t="shared" si="15"/>
        <v>1.579789005906037E-2</v>
      </c>
      <c r="L221" s="34">
        <f t="shared" si="15"/>
        <v>1.579789005907441E-2</v>
      </c>
      <c r="M221" s="34">
        <f t="shared" si="15"/>
        <v>1.5797890059091803E-2</v>
      </c>
      <c r="N221" s="34">
        <f t="shared" si="15"/>
        <v>1.5797890059112685E-2</v>
      </c>
      <c r="O221" s="34">
        <f t="shared" si="15"/>
        <v>1.5797890059126393E-2</v>
      </c>
      <c r="P221" s="34">
        <f t="shared" si="15"/>
        <v>1.5797890059146301E-2</v>
      </c>
      <c r="Q221" s="34">
        <f t="shared" si="15"/>
        <v>1.5797890059169085E-2</v>
      </c>
      <c r="R221" s="34">
        <f t="shared" si="15"/>
        <v>1.5797890059198679E-2</v>
      </c>
      <c r="S221" s="34">
        <f t="shared" si="15"/>
        <v>1.579789005921273E-2</v>
      </c>
      <c r="T221" s="34">
        <f t="shared" si="15"/>
        <v>1.5797890059236815E-2</v>
      </c>
      <c r="U221" s="34">
        <f t="shared" si="15"/>
        <v>4.2679571969144049E-2</v>
      </c>
      <c r="V221" s="34">
        <f t="shared" si="15"/>
        <v>4.1424618521335296E-3</v>
      </c>
      <c r="W221" s="34">
        <f t="shared" si="15"/>
        <v>1.5797890059285422E-2</v>
      </c>
      <c r="X221" s="34">
        <f t="shared" si="15"/>
        <v>1.5797890059313726E-2</v>
      </c>
      <c r="Y221" s="34">
        <f t="shared" si="15"/>
        <v>1.5797890059331889E-2</v>
      </c>
      <c r="Z221" s="34">
        <f t="shared" si="15"/>
        <v>1.579789005936125E-2</v>
      </c>
      <c r="AA221" s="34">
        <f t="shared" si="15"/>
        <v>1.5797890059381592E-2</v>
      </c>
      <c r="AB221" s="34">
        <f t="shared" si="15"/>
        <v>1.5797890059421452E-2</v>
      </c>
      <c r="AC221" s="34">
        <f t="shared" si="15"/>
        <v>1.5797890059455682E-2</v>
      </c>
      <c r="AD221" s="34">
        <f t="shared" si="15"/>
        <v>1.5797890059486317E-2</v>
      </c>
      <c r="AE221" s="34">
        <f t="shared" si="15"/>
        <v>1.5797890059504063E-2</v>
      </c>
      <c r="AF221" s="34">
        <f t="shared" si="15"/>
        <v>1.5797890059532388E-2</v>
      </c>
      <c r="AG221" s="34">
        <f t="shared" si="15"/>
        <v>1.5797890059540912E-2</v>
      </c>
      <c r="AH221" s="34">
        <f t="shared" si="15"/>
        <v>1.5797890059563439E-2</v>
      </c>
      <c r="AI221" s="34">
        <f t="shared" si="15"/>
        <v>1.5797890059583763E-2</v>
      </c>
      <c r="AJ221" s="34">
        <f t="shared" si="15"/>
        <v>1.5797890059621449E-2</v>
      </c>
    </row>
    <row r="222" spans="1:36" x14ac:dyDescent="0.25">
      <c r="A222" s="1">
        <v>44422</v>
      </c>
      <c r="B222" s="3">
        <v>226</v>
      </c>
      <c r="C222" s="34">
        <f t="shared" si="10"/>
        <v>2.6232845144597548E-3</v>
      </c>
      <c r="D222" s="34">
        <f t="shared" si="15"/>
        <v>2.0734550565538355E-3</v>
      </c>
      <c r="E222" s="34">
        <f t="shared" si="15"/>
        <v>4.1319186407953743E-3</v>
      </c>
      <c r="F222" s="34">
        <f t="shared" si="15"/>
        <v>4.1319186408030643E-3</v>
      </c>
      <c r="G222" s="34">
        <f t="shared" si="15"/>
        <v>4.131918640810364E-3</v>
      </c>
      <c r="H222" s="34">
        <f t="shared" si="15"/>
        <v>4.1319186408165223E-3</v>
      </c>
      <c r="I222" s="34">
        <f t="shared" si="15"/>
        <v>4.1319186408234759E-3</v>
      </c>
      <c r="J222" s="34">
        <f t="shared" si="15"/>
        <v>4.1319186408276592E-3</v>
      </c>
      <c r="K222" s="34">
        <f t="shared" si="15"/>
        <v>4.1319186408334055E-3</v>
      </c>
      <c r="L222" s="34">
        <f t="shared" si="15"/>
        <v>4.1319186408372123E-3</v>
      </c>
      <c r="M222" s="34">
        <f t="shared" si="15"/>
        <v>4.1319186408421233E-3</v>
      </c>
      <c r="N222" s="34">
        <f t="shared" si="15"/>
        <v>4.1319186408478306E-3</v>
      </c>
      <c r="O222" s="34">
        <f t="shared" si="15"/>
        <v>4.1319186408515897E-3</v>
      </c>
      <c r="P222" s="34">
        <f t="shared" si="15"/>
        <v>4.1319186408570827E-3</v>
      </c>
      <c r="Q222" s="34">
        <f t="shared" si="15"/>
        <v>4.1319186408634119E-3</v>
      </c>
      <c r="R222" s="34">
        <f t="shared" si="15"/>
        <v>4.1319186408714705E-3</v>
      </c>
      <c r="S222" s="34">
        <f t="shared" si="15"/>
        <v>4.1319186408754569E-3</v>
      </c>
      <c r="T222" s="34">
        <f t="shared" si="15"/>
        <v>4.1319186408820411E-3</v>
      </c>
      <c r="U222" s="34">
        <f t="shared" si="15"/>
        <v>6.8471000189577686E-3</v>
      </c>
      <c r="V222" s="34">
        <f t="shared" si="15"/>
        <v>4.1319186408933298E-3</v>
      </c>
      <c r="W222" s="34">
        <f t="shared" si="15"/>
        <v>4.131918640895964E-3</v>
      </c>
      <c r="X222" s="34">
        <f t="shared" si="15"/>
        <v>4.1319186409037355E-3</v>
      </c>
      <c r="Y222" s="34">
        <f t="shared" si="15"/>
        <v>4.1319186409086639E-3</v>
      </c>
      <c r="Z222" s="34">
        <f t="shared" si="15"/>
        <v>4.131918640916863E-3</v>
      </c>
      <c r="AA222" s="34">
        <f t="shared" si="15"/>
        <v>4.1319186409224176E-3</v>
      </c>
      <c r="AB222" s="34">
        <f t="shared" si="15"/>
        <v>4.1319186409334435E-3</v>
      </c>
      <c r="AC222" s="34">
        <f t="shared" si="15"/>
        <v>4.1319186409428596E-3</v>
      </c>
      <c r="AD222" s="34">
        <f t="shared" si="15"/>
        <v>4.1319186409513858E-3</v>
      </c>
      <c r="AE222" s="34">
        <f t="shared" si="15"/>
        <v>4.1319186409562022E-3</v>
      </c>
      <c r="AF222" s="34">
        <f t="shared" si="15"/>
        <v>4.1319186409640085E-3</v>
      </c>
      <c r="AG222" s="34">
        <f t="shared" si="15"/>
        <v>4.131918640966372E-3</v>
      </c>
      <c r="AH222" s="34">
        <f t="shared" si="15"/>
        <v>4.1319186409725572E-3</v>
      </c>
      <c r="AI222" s="34">
        <f t="shared" si="15"/>
        <v>4.1319186409782089E-3</v>
      </c>
      <c r="AJ222" s="34">
        <f t="shared" si="15"/>
        <v>4.131918640988593E-3</v>
      </c>
    </row>
    <row r="223" spans="1:36" x14ac:dyDescent="0.25">
      <c r="A223" s="1">
        <v>44423</v>
      </c>
      <c r="B223" s="3">
        <v>227</v>
      </c>
      <c r="C223" s="34">
        <f t="shared" si="10"/>
        <v>2.0857372127493909E-3</v>
      </c>
      <c r="D223" s="34">
        <f t="shared" si="15"/>
        <v>2.6977272812864564E-3</v>
      </c>
      <c r="E223" s="34">
        <f t="shared" si="15"/>
        <v>4.5285910992630225E-3</v>
      </c>
      <c r="F223" s="34">
        <f t="shared" si="15"/>
        <v>4.5285910992713474E-3</v>
      </c>
      <c r="G223" s="34">
        <f t="shared" si="15"/>
        <v>4.5285910992793289E-3</v>
      </c>
      <c r="H223" s="34">
        <f t="shared" si="15"/>
        <v>4.5285910992860666E-3</v>
      </c>
      <c r="I223" s="34">
        <f t="shared" si="15"/>
        <v>4.5285910992936187E-3</v>
      </c>
      <c r="J223" s="34">
        <f t="shared" si="15"/>
        <v>4.5285910992981116E-3</v>
      </c>
      <c r="K223" s="34">
        <f t="shared" si="15"/>
        <v>4.528591099304465E-3</v>
      </c>
      <c r="L223" s="34">
        <f t="shared" si="15"/>
        <v>4.5285910993086266E-3</v>
      </c>
      <c r="M223" s="34">
        <f t="shared" si="15"/>
        <v>4.5285910993138612E-3</v>
      </c>
      <c r="N223" s="34">
        <f t="shared" si="15"/>
        <v>4.5285910993200194E-3</v>
      </c>
      <c r="O223" s="34">
        <f t="shared" si="15"/>
        <v>4.5285910993242313E-3</v>
      </c>
      <c r="P223" s="34">
        <f t="shared" si="15"/>
        <v>4.5285910993301797E-3</v>
      </c>
      <c r="Q223" s="34">
        <f t="shared" si="15"/>
        <v>4.5285910993371949E-3</v>
      </c>
      <c r="R223" s="34">
        <f t="shared" si="15"/>
        <v>4.5285910993459058E-3</v>
      </c>
      <c r="S223" s="34">
        <f t="shared" si="15"/>
        <v>4.5285910993502244E-3</v>
      </c>
      <c r="T223" s="34">
        <f t="shared" si="15"/>
        <v>4.5285910993574851E-3</v>
      </c>
      <c r="U223" s="34">
        <f t="shared" si="15"/>
        <v>7.5040674701995552E-3</v>
      </c>
      <c r="V223" s="34">
        <f t="shared" si="15"/>
        <v>4.5285910993698381E-3</v>
      </c>
      <c r="W223" s="34">
        <f t="shared" si="15"/>
        <v>4.5285910993726241E-3</v>
      </c>
      <c r="X223" s="34">
        <f t="shared" si="15"/>
        <v>4.5285910993810487E-3</v>
      </c>
      <c r="Y223" s="34">
        <f t="shared" si="15"/>
        <v>4.5285910993865157E-3</v>
      </c>
      <c r="Z223" s="34">
        <f t="shared" si="15"/>
        <v>4.5285910993953437E-3</v>
      </c>
      <c r="AA223" s="34">
        <f t="shared" si="15"/>
        <v>4.5285910994014786E-3</v>
      </c>
      <c r="AB223" s="34">
        <f t="shared" si="15"/>
        <v>4.528591099413515E-3</v>
      </c>
      <c r="AC223" s="34">
        <f t="shared" si="15"/>
        <v>4.5285910994238478E-3</v>
      </c>
      <c r="AD223" s="34">
        <f t="shared" si="15"/>
        <v>4.5285910994330167E-3</v>
      </c>
      <c r="AE223" s="34">
        <f t="shared" si="15"/>
        <v>4.5285910994383475E-3</v>
      </c>
      <c r="AF223" s="34">
        <f t="shared" si="15"/>
        <v>4.5285910994469544E-3</v>
      </c>
      <c r="AG223" s="34">
        <f t="shared" si="15"/>
        <v>4.5285910994494116E-3</v>
      </c>
      <c r="AH223" s="34">
        <f t="shared" si="15"/>
        <v>4.5285910994562343E-3</v>
      </c>
      <c r="AI223" s="34">
        <f t="shared" si="15"/>
        <v>4.5285910994622737E-3</v>
      </c>
      <c r="AJ223" s="34">
        <f t="shared" si="15"/>
        <v>4.5285910994736379E-3</v>
      </c>
    </row>
    <row r="224" spans="1:36" x14ac:dyDescent="0.25">
      <c r="A224" s="1">
        <v>44424</v>
      </c>
      <c r="B224" s="3">
        <v>228</v>
      </c>
      <c r="C224" s="34">
        <f t="shared" si="10"/>
        <v>1.0630204242309488E-3</v>
      </c>
      <c r="D224" s="34">
        <f t="shared" si="15"/>
        <v>2.7732050559559217E-3</v>
      </c>
      <c r="E224" s="34">
        <f t="shared" si="15"/>
        <v>2.1610978554883892E-3</v>
      </c>
      <c r="F224" s="34">
        <f t="shared" si="15"/>
        <v>2.1610978554932577E-3</v>
      </c>
      <c r="G224" s="34">
        <f t="shared" si="15"/>
        <v>2.1610978554979618E-3</v>
      </c>
      <c r="H224" s="34">
        <f t="shared" si="15"/>
        <v>2.1610978555018819E-3</v>
      </c>
      <c r="I224" s="34">
        <f t="shared" si="15"/>
        <v>2.161097855506177E-3</v>
      </c>
      <c r="J224" s="34">
        <f t="shared" si="15"/>
        <v>2.1610978555087349E-3</v>
      </c>
      <c r="K224" s="34">
        <f t="shared" si="15"/>
        <v>2.1610978555123622E-3</v>
      </c>
      <c r="L224" s="34">
        <f t="shared" si="15"/>
        <v>2.1610978555149569E-3</v>
      </c>
      <c r="M224" s="34">
        <f t="shared" si="15"/>
        <v>2.1610978555178665E-3</v>
      </c>
      <c r="N224" s="34">
        <f t="shared" si="15"/>
        <v>2.1610978555215783E-3</v>
      </c>
      <c r="O224" s="34">
        <f t="shared" si="15"/>
        <v>2.1610978555238716E-3</v>
      </c>
      <c r="P224" s="34">
        <f t="shared" si="15"/>
        <v>2.1610978555274248E-3</v>
      </c>
      <c r="Q224" s="34">
        <f t="shared" si="15"/>
        <v>2.1610978555314207E-3</v>
      </c>
      <c r="R224" s="34">
        <f t="shared" si="15"/>
        <v>2.1610978555365551E-3</v>
      </c>
      <c r="S224" s="34">
        <f t="shared" si="15"/>
        <v>2.1610978555389802E-3</v>
      </c>
      <c r="T224" s="34">
        <f t="shared" si="15"/>
        <v>2.1610978555432411E-3</v>
      </c>
      <c r="U224" s="34">
        <f t="shared" si="15"/>
        <v>2.1610978555480298E-3</v>
      </c>
      <c r="V224" s="34">
        <f t="shared" si="15"/>
        <v>2.1610978555513414E-3</v>
      </c>
      <c r="W224" s="34">
        <f t="shared" si="15"/>
        <v>2.1610978555530189E-3</v>
      </c>
      <c r="X224" s="34">
        <f t="shared" si="15"/>
        <v>2.1610978555578956E-3</v>
      </c>
      <c r="Y224" s="34">
        <f t="shared" si="15"/>
        <v>2.1610978555611005E-3</v>
      </c>
      <c r="Z224" s="34">
        <f t="shared" si="15"/>
        <v>2.1610978555662154E-3</v>
      </c>
      <c r="AA224" s="34">
        <f t="shared" si="15"/>
        <v>2.1610978555697967E-3</v>
      </c>
      <c r="AB224" s="34">
        <f t="shared" si="15"/>
        <v>2.1610978555766775E-3</v>
      </c>
      <c r="AC224" s="34">
        <f t="shared" si="15"/>
        <v>2.1610978555827781E-3</v>
      </c>
      <c r="AD224" s="34">
        <f t="shared" si="15"/>
        <v>2.1610978555881189E-3</v>
      </c>
      <c r="AE224" s="34">
        <f t="shared" si="15"/>
        <v>2.1610978555912678E-3</v>
      </c>
      <c r="AF224" s="34">
        <f t="shared" si="15"/>
        <v>2.1610978555961866E-3</v>
      </c>
      <c r="AG224" s="34">
        <f t="shared" si="15"/>
        <v>2.1610978555976551E-3</v>
      </c>
      <c r="AH224" s="34">
        <f t="shared" si="15"/>
        <v>2.1610978556015712E-3</v>
      </c>
      <c r="AI224" s="34">
        <f t="shared" si="15"/>
        <v>2.1610978556051612E-3</v>
      </c>
      <c r="AJ224" s="34">
        <f t="shared" si="15"/>
        <v>2.1610978556117306E-3</v>
      </c>
    </row>
    <row r="225" spans="1:36" x14ac:dyDescent="0.25">
      <c r="A225" s="1">
        <v>44425</v>
      </c>
      <c r="B225" s="3">
        <v>229</v>
      </c>
      <c r="C225" s="34">
        <f t="shared" si="10"/>
        <v>8.0724335412422443E-4</v>
      </c>
      <c r="D225" s="34">
        <f t="shared" si="15"/>
        <v>1.3034734759127377E-4</v>
      </c>
      <c r="E225" s="34">
        <f t="shared" si="15"/>
        <v>3.7272649822365361E-4</v>
      </c>
      <c r="F225" s="34">
        <f t="shared" si="15"/>
        <v>3.7272649822439878E-4</v>
      </c>
      <c r="G225" s="34">
        <f t="shared" si="15"/>
        <v>3.7272649822522397E-4</v>
      </c>
      <c r="H225" s="34">
        <f t="shared" si="15"/>
        <v>3.7272649822600351E-4</v>
      </c>
      <c r="I225" s="34">
        <f t="shared" si="15"/>
        <v>3.727264982266381E-4</v>
      </c>
      <c r="J225" s="34">
        <f t="shared" si="15"/>
        <v>3.7272649822715103E-4</v>
      </c>
      <c r="K225" s="34">
        <f t="shared" si="15"/>
        <v>3.727264982277983E-4</v>
      </c>
      <c r="L225" s="34">
        <f t="shared" si="15"/>
        <v>3.7272649822823209E-4</v>
      </c>
      <c r="M225" s="34">
        <f t="shared" si="15"/>
        <v>3.7272649822871895E-4</v>
      </c>
      <c r="N225" s="34">
        <f t="shared" si="15"/>
        <v>3.7272649822924539E-4</v>
      </c>
      <c r="O225" s="34">
        <f t="shared" si="15"/>
        <v>3.7272649822973729E-4</v>
      </c>
      <c r="P225" s="34">
        <f t="shared" si="15"/>
        <v>3.7272649823038006E-4</v>
      </c>
      <c r="Q225" s="34">
        <f t="shared" si="15"/>
        <v>3.7272649823112892E-4</v>
      </c>
      <c r="R225" s="34">
        <f t="shared" si="15"/>
        <v>3.7272649823191258E-4</v>
      </c>
      <c r="S225" s="34">
        <f t="shared" si="15"/>
        <v>3.7272649823237325E-4</v>
      </c>
      <c r="T225" s="34">
        <f t="shared" si="15"/>
        <v>3.7272649823308671E-4</v>
      </c>
      <c r="U225" s="34">
        <f t="shared" si="15"/>
        <v>3.7272649823398037E-4</v>
      </c>
      <c r="V225" s="34">
        <f t="shared" si="15"/>
        <v>3.7272649823447173E-4</v>
      </c>
      <c r="W225" s="34">
        <f t="shared" si="15"/>
        <v>3.7272649823480024E-4</v>
      </c>
      <c r="X225" s="34">
        <f t="shared" si="15"/>
        <v>3.7272649823569986E-4</v>
      </c>
      <c r="Y225" s="34">
        <f t="shared" si="15"/>
        <v>3.7272649823611397E-4</v>
      </c>
      <c r="Z225" s="34">
        <f t="shared" si="15"/>
        <v>3.7272649823706812E-4</v>
      </c>
      <c r="AA225" s="34">
        <f t="shared" si="15"/>
        <v>3.7272649823771718E-4</v>
      </c>
      <c r="AB225" s="34">
        <f t="shared" si="15"/>
        <v>3.7272649823883174E-4</v>
      </c>
      <c r="AC225" s="34">
        <f t="shared" si="15"/>
        <v>3.7272649823985403E-4</v>
      </c>
      <c r="AD225" s="34">
        <f t="shared" si="15"/>
        <v>3.7272649824078141E-4</v>
      </c>
      <c r="AE225" s="34">
        <f t="shared" si="15"/>
        <v>3.7272649824140314E-4</v>
      </c>
      <c r="AF225" s="34">
        <f t="shared" si="15"/>
        <v>3.7272649824218089E-4</v>
      </c>
      <c r="AG225" s="34">
        <f t="shared" si="15"/>
        <v>3.7272649824250686E-4</v>
      </c>
      <c r="AH225" s="34">
        <f t="shared" si="15"/>
        <v>3.7272649824315115E-4</v>
      </c>
      <c r="AI225" s="34">
        <f t="shared" si="15"/>
        <v>3.7272649824371688E-4</v>
      </c>
      <c r="AJ225" s="34">
        <f t="shared" si="15"/>
        <v>3.7272649824492631E-4</v>
      </c>
    </row>
    <row r="226" spans="1:36" x14ac:dyDescent="0.25">
      <c r="A226" s="1">
        <v>44426</v>
      </c>
      <c r="B226" s="3">
        <v>230</v>
      </c>
      <c r="C226" s="34">
        <f t="shared" si="10"/>
        <v>6.3689149555037612E-4</v>
      </c>
      <c r="D226" s="34">
        <f t="shared" si="15"/>
        <v>6.3689115017924924E-4</v>
      </c>
      <c r="E226" s="34">
        <f t="shared" si="15"/>
        <v>6.3689115059015645E-4</v>
      </c>
      <c r="F226" s="34">
        <f t="shared" si="15"/>
        <v>6.3689115106544325E-4</v>
      </c>
      <c r="G226" s="34">
        <f t="shared" si="15"/>
        <v>6.3689115152510182E-4</v>
      </c>
      <c r="H226" s="34">
        <f t="shared" si="15"/>
        <v>6.3689115190651308E-4</v>
      </c>
      <c r="I226" s="34">
        <f t="shared" si="15"/>
        <v>6.3689115234373994E-4</v>
      </c>
      <c r="J226" s="34">
        <f t="shared" si="15"/>
        <v>6.368911526026471E-4</v>
      </c>
      <c r="K226" s="34">
        <f t="shared" si="15"/>
        <v>6.3689115296338241E-4</v>
      </c>
      <c r="L226" s="34">
        <f t="shared" si="15"/>
        <v>6.3689115320809291E-4</v>
      </c>
      <c r="M226" s="34">
        <f t="shared" si="15"/>
        <v>6.3689115350910148E-4</v>
      </c>
      <c r="N226" s="34">
        <f t="shared" si="15"/>
        <v>6.3689115387045555E-4</v>
      </c>
      <c r="O226" s="34">
        <f t="shared" si="15"/>
        <v>6.3689115410922202E-4</v>
      </c>
      <c r="P226" s="34">
        <f t="shared" si="15"/>
        <v>6.3689115445569107E-4</v>
      </c>
      <c r="Q226" s="34">
        <f t="shared" si="15"/>
        <v>6.3689115485418243E-4</v>
      </c>
      <c r="R226" s="34">
        <f t="shared" si="15"/>
        <v>6.3689115536789845E-4</v>
      </c>
      <c r="S226" s="34">
        <f t="shared" si="15"/>
        <v>6.3689115561552697E-4</v>
      </c>
      <c r="T226" s="34">
        <f t="shared" si="15"/>
        <v>6.3689115603400321E-4</v>
      </c>
      <c r="U226" s="34">
        <f t="shared" si="15"/>
        <v>6.3689115652027688E-4</v>
      </c>
      <c r="V226" s="34">
        <f t="shared" si="15"/>
        <v>6.368911568553449E-4</v>
      </c>
      <c r="W226" s="34">
        <f t="shared" si="15"/>
        <v>6.3689115701906984E-4</v>
      </c>
      <c r="X226" s="34">
        <f t="shared" si="15"/>
        <v>6.3689115751329104E-4</v>
      </c>
      <c r="Y226" s="34">
        <f t="shared" si="15"/>
        <v>6.3689115783073112E-4</v>
      </c>
      <c r="Z226" s="34">
        <f t="shared" si="15"/>
        <v>6.3689115834659083E-4</v>
      </c>
      <c r="AA226" s="34">
        <f t="shared" si="15"/>
        <v>6.3689115870436464E-4</v>
      </c>
      <c r="AB226" s="34">
        <f t="shared" si="15"/>
        <v>6.3689115940600044E-4</v>
      </c>
      <c r="AC226" s="34">
        <f t="shared" si="15"/>
        <v>6.368911600076509E-4</v>
      </c>
      <c r="AD226" s="34">
        <f t="shared" si="15"/>
        <v>6.3689116054930681E-4</v>
      </c>
      <c r="AE226" s="34">
        <f t="shared" si="15"/>
        <v>6.3689116086193835E-4</v>
      </c>
      <c r="AF226" s="34">
        <f t="shared" si="15"/>
        <v>6.3689116136528214E-4</v>
      </c>
      <c r="AG226" s="34">
        <f t="shared" si="15"/>
        <v>6.3689116151690532E-4</v>
      </c>
      <c r="AH226" s="34">
        <f t="shared" si="15"/>
        <v>6.368911619168907E-4</v>
      </c>
      <c r="AI226" s="34">
        <f t="shared" si="15"/>
        <v>6.368911622759159E-4</v>
      </c>
      <c r="AJ226" s="34">
        <f t="shared" si="15"/>
        <v>6.3689116294751388E-4</v>
      </c>
    </row>
    <row r="227" spans="1:36" x14ac:dyDescent="0.25">
      <c r="A227" s="1">
        <v>44427</v>
      </c>
      <c r="B227" s="3">
        <v>231</v>
      </c>
      <c r="C227" s="34">
        <f t="shared" si="10"/>
        <v>4.0320197643904226E-4</v>
      </c>
      <c r="D227" s="34">
        <f t="shared" si="15"/>
        <v>4.0320175726002991E-4</v>
      </c>
      <c r="E227" s="34">
        <f t="shared" si="15"/>
        <v>4.0320175752084792E-4</v>
      </c>
      <c r="F227" s="34">
        <f t="shared" si="15"/>
        <v>4.0320175782243242E-4</v>
      </c>
      <c r="G227" s="34">
        <f t="shared" ref="D227:AJ229" si="16">(G112-G111)/G112</f>
        <v>4.0320175811411749E-4</v>
      </c>
      <c r="H227" s="34">
        <f t="shared" si="16"/>
        <v>4.0320175835618655E-4</v>
      </c>
      <c r="I227" s="34">
        <f t="shared" si="16"/>
        <v>4.0320175863362332E-4</v>
      </c>
      <c r="J227" s="34">
        <f t="shared" si="16"/>
        <v>4.0320175879804426E-4</v>
      </c>
      <c r="K227" s="34">
        <f t="shared" si="16"/>
        <v>4.0320175902682333E-4</v>
      </c>
      <c r="L227" s="34">
        <f t="shared" si="16"/>
        <v>4.0320175918230286E-4</v>
      </c>
      <c r="M227" s="34">
        <f t="shared" si="16"/>
        <v>4.03201759373185E-4</v>
      </c>
      <c r="N227" s="34">
        <f t="shared" si="16"/>
        <v>4.0320175960248015E-4</v>
      </c>
      <c r="O227" s="34">
        <f t="shared" si="16"/>
        <v>4.0320175975410436E-4</v>
      </c>
      <c r="P227" s="34">
        <f t="shared" si="16"/>
        <v>4.0320175997394869E-4</v>
      </c>
      <c r="Q227" s="34">
        <f t="shared" si="16"/>
        <v>4.0320176022676138E-4</v>
      </c>
      <c r="R227" s="34">
        <f t="shared" si="16"/>
        <v>4.0320176055292056E-4</v>
      </c>
      <c r="S227" s="34">
        <f t="shared" si="16"/>
        <v>4.0320176071007485E-4</v>
      </c>
      <c r="T227" s="34">
        <f t="shared" si="16"/>
        <v>4.032017609756924E-4</v>
      </c>
      <c r="U227" s="34">
        <f t="shared" si="16"/>
        <v>4.032017612842256E-4</v>
      </c>
      <c r="V227" s="34">
        <f t="shared" si="16"/>
        <v>4.03201761496772E-4</v>
      </c>
      <c r="W227" s="34">
        <f t="shared" si="16"/>
        <v>4.0320176160073918E-4</v>
      </c>
      <c r="X227" s="34">
        <f t="shared" si="16"/>
        <v>4.0320176191430178E-4</v>
      </c>
      <c r="Y227" s="34">
        <f t="shared" si="16"/>
        <v>4.0320176211581496E-4</v>
      </c>
      <c r="Z227" s="34">
        <f t="shared" si="16"/>
        <v>4.0320176244317669E-4</v>
      </c>
      <c r="AA227" s="34">
        <f t="shared" si="16"/>
        <v>4.032017626703126E-4</v>
      </c>
      <c r="AB227" s="34">
        <f t="shared" si="16"/>
        <v>4.0320176311541526E-4</v>
      </c>
      <c r="AC227" s="34">
        <f t="shared" si="16"/>
        <v>4.0320176349729377E-4</v>
      </c>
      <c r="AD227" s="34">
        <f t="shared" si="16"/>
        <v>4.0320176384113753E-4</v>
      </c>
      <c r="AE227" s="34">
        <f t="shared" si="16"/>
        <v>4.0320176403952902E-4</v>
      </c>
      <c r="AF227" s="34">
        <f t="shared" si="16"/>
        <v>4.0320176435893482E-4</v>
      </c>
      <c r="AG227" s="34">
        <f t="shared" si="16"/>
        <v>4.0320176445511835E-4</v>
      </c>
      <c r="AH227" s="34">
        <f t="shared" si="16"/>
        <v>4.0320176470903731E-4</v>
      </c>
      <c r="AI227" s="34">
        <f t="shared" si="16"/>
        <v>4.032017649367389E-4</v>
      </c>
      <c r="AJ227" s="34">
        <f t="shared" si="16"/>
        <v>4.0320176536307094E-4</v>
      </c>
    </row>
    <row r="228" spans="1:36" x14ac:dyDescent="0.25">
      <c r="A228" s="1">
        <v>44428</v>
      </c>
      <c r="B228" s="3">
        <v>232</v>
      </c>
      <c r="C228" s="34">
        <f t="shared" si="10"/>
        <v>5.9383953140295807E-4</v>
      </c>
      <c r="D228" s="34">
        <f t="shared" si="16"/>
        <v>5.9383920968781602E-4</v>
      </c>
      <c r="E228" s="34">
        <f t="shared" si="16"/>
        <v>5.9383921007069183E-4</v>
      </c>
      <c r="F228" s="34">
        <f t="shared" si="16"/>
        <v>5.9383921051349073E-4</v>
      </c>
      <c r="G228" s="34">
        <f t="shared" si="16"/>
        <v>5.9383921094152063E-4</v>
      </c>
      <c r="H228" s="34">
        <f t="shared" si="16"/>
        <v>5.9383921129678701E-4</v>
      </c>
      <c r="I228" s="34">
        <f t="shared" si="16"/>
        <v>5.9383921170404674E-4</v>
      </c>
      <c r="J228" s="34">
        <f t="shared" si="16"/>
        <v>5.9383921194531913E-4</v>
      </c>
      <c r="K228" s="34">
        <f t="shared" si="16"/>
        <v>5.9383921228115411E-4</v>
      </c>
      <c r="L228" s="34">
        <f t="shared" si="16"/>
        <v>5.9383921250932858E-4</v>
      </c>
      <c r="M228" s="34">
        <f t="shared" si="16"/>
        <v>5.9383921278972093E-4</v>
      </c>
      <c r="N228" s="34">
        <f t="shared" si="16"/>
        <v>5.9383921312629274E-4</v>
      </c>
      <c r="O228" s="34">
        <f t="shared" si="16"/>
        <v>5.9383921334874132E-4</v>
      </c>
      <c r="P228" s="34">
        <f t="shared" si="16"/>
        <v>5.9383921367136942E-4</v>
      </c>
      <c r="Q228" s="34">
        <f t="shared" si="16"/>
        <v>5.9383921404260762E-4</v>
      </c>
      <c r="R228" s="34">
        <f t="shared" si="16"/>
        <v>5.9383921452123626E-4</v>
      </c>
      <c r="S228" s="34">
        <f t="shared" si="16"/>
        <v>5.9383921475189983E-4</v>
      </c>
      <c r="T228" s="34">
        <f t="shared" si="16"/>
        <v>5.9383921514176658E-4</v>
      </c>
      <c r="U228" s="34">
        <f t="shared" si="16"/>
        <v>5.9383921559448126E-4</v>
      </c>
      <c r="V228" s="34">
        <f t="shared" si="16"/>
        <v>5.9383921590669961E-4</v>
      </c>
      <c r="W228" s="34">
        <f t="shared" si="16"/>
        <v>5.9383921605924122E-4</v>
      </c>
      <c r="X228" s="34">
        <f t="shared" si="16"/>
        <v>5.93839216519451E-4</v>
      </c>
      <c r="Y228" s="34">
        <f t="shared" si="16"/>
        <v>5.9383921681537162E-4</v>
      </c>
      <c r="Z228" s="34">
        <f t="shared" si="16"/>
        <v>5.9383921729574507E-4</v>
      </c>
      <c r="AA228" s="34">
        <f t="shared" si="16"/>
        <v>5.9383921762908227E-4</v>
      </c>
      <c r="AB228" s="34">
        <f t="shared" si="16"/>
        <v>5.9383921828271989E-4</v>
      </c>
      <c r="AC228" s="34">
        <f t="shared" si="16"/>
        <v>5.9383921884304512E-4</v>
      </c>
      <c r="AD228" s="34">
        <f t="shared" si="16"/>
        <v>5.9383921934767347E-4</v>
      </c>
      <c r="AE228" s="34">
        <f t="shared" si="16"/>
        <v>5.9383921963890719E-4</v>
      </c>
      <c r="AF228" s="34">
        <f t="shared" si="16"/>
        <v>5.938392201075912E-4</v>
      </c>
      <c r="AG228" s="34">
        <f t="shared" si="16"/>
        <v>5.9383922024895761E-4</v>
      </c>
      <c r="AH228" s="34">
        <f t="shared" si="16"/>
        <v>5.9383922062161492E-4</v>
      </c>
      <c r="AI228" s="34">
        <f t="shared" si="16"/>
        <v>5.9383922095589646E-4</v>
      </c>
      <c r="AJ228" s="34">
        <f t="shared" si="16"/>
        <v>5.9383922158158812E-4</v>
      </c>
    </row>
    <row r="229" spans="1:36" x14ac:dyDescent="0.25">
      <c r="A229" s="1">
        <v>44429</v>
      </c>
      <c r="B229" s="3">
        <v>233</v>
      </c>
      <c r="C229" s="34">
        <f t="shared" si="10"/>
        <v>1.908405651635899E-4</v>
      </c>
      <c r="D229" s="34">
        <f t="shared" si="16"/>
        <v>1.908404612594986E-4</v>
      </c>
      <c r="E229" s="34">
        <f t="shared" si="16"/>
        <v>1.9084046138316473E-4</v>
      </c>
      <c r="F229" s="34">
        <f t="shared" si="16"/>
        <v>1.9084046152612164E-4</v>
      </c>
      <c r="G229" s="34">
        <f t="shared" si="16"/>
        <v>1.908404616644116E-4</v>
      </c>
      <c r="H229" s="34">
        <f t="shared" si="16"/>
        <v>1.9084046177931019E-4</v>
      </c>
      <c r="I229" s="34">
        <f t="shared" si="16"/>
        <v>1.9084046191066747E-4</v>
      </c>
      <c r="J229" s="34">
        <f t="shared" si="16"/>
        <v>1.9084046198872401E-4</v>
      </c>
      <c r="K229" s="34">
        <f t="shared" si="16"/>
        <v>1.9084046209710088E-4</v>
      </c>
      <c r="L229" s="34">
        <f t="shared" si="16"/>
        <v>1.9084046217080538E-4</v>
      </c>
      <c r="M229" s="34">
        <f t="shared" si="16"/>
        <v>1.9084046226136871E-4</v>
      </c>
      <c r="N229" s="34">
        <f t="shared" si="16"/>
        <v>1.9084046237007328E-4</v>
      </c>
      <c r="O229" s="34">
        <f t="shared" si="16"/>
        <v>1.9084046244197364E-4</v>
      </c>
      <c r="P229" s="34">
        <f t="shared" si="16"/>
        <v>1.9084046254614495E-4</v>
      </c>
      <c r="Q229" s="34">
        <f t="shared" si="16"/>
        <v>1.908404626659423E-4</v>
      </c>
      <c r="R229" s="34">
        <f t="shared" si="16"/>
        <v>1.9084046282058436E-4</v>
      </c>
      <c r="S229" s="34">
        <f t="shared" si="16"/>
        <v>1.9084046289507078E-4</v>
      </c>
      <c r="T229" s="34">
        <f t="shared" si="16"/>
        <v>1.9084046302092855E-4</v>
      </c>
      <c r="U229" s="34">
        <f t="shared" si="16"/>
        <v>1.9084046316719327E-4</v>
      </c>
      <c r="V229" s="34">
        <f t="shared" si="16"/>
        <v>1.9084046326805788E-4</v>
      </c>
      <c r="W229" s="34">
        <f t="shared" si="16"/>
        <v>1.9084046331729429E-4</v>
      </c>
      <c r="X229" s="34">
        <f t="shared" si="16"/>
        <v>1.9084046346601921E-4</v>
      </c>
      <c r="Y229" s="34">
        <f t="shared" si="16"/>
        <v>1.9084046356153536E-4</v>
      </c>
      <c r="Z229" s="34">
        <f t="shared" si="16"/>
        <v>1.9084046371668797E-4</v>
      </c>
      <c r="AA229" s="34">
        <f t="shared" si="16"/>
        <v>1.9084046382440028E-4</v>
      </c>
      <c r="AB229" s="34">
        <f t="shared" si="16"/>
        <v>1.9084046403541397E-4</v>
      </c>
      <c r="AC229" s="34">
        <f t="shared" si="16"/>
        <v>1.9084046421636149E-4</v>
      </c>
      <c r="AD229" s="34">
        <f t="shared" si="16"/>
        <v>1.9084046437941172E-4</v>
      </c>
      <c r="AE229" s="34">
        <f t="shared" si="16"/>
        <v>1.9084046447340856E-4</v>
      </c>
      <c r="AF229" s="34">
        <f t="shared" si="16"/>
        <v>1.9084046462491418E-4</v>
      </c>
      <c r="AG229" s="34">
        <f t="shared" si="16"/>
        <v>1.9084046467049851E-4</v>
      </c>
      <c r="AH229" s="34">
        <f t="shared" si="16"/>
        <v>1.9084046479083249E-4</v>
      </c>
      <c r="AI229" s="34">
        <f t="shared" si="16"/>
        <v>1.9084046489883585E-4</v>
      </c>
      <c r="AJ229" s="34">
        <f t="shared" si="16"/>
        <v>1.9084046510091539E-4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C950-BF15-4BD5-B2CB-D6EC061614FA}">
  <dimension ref="A1:AJ121"/>
  <sheetViews>
    <sheetView workbookViewId="0">
      <pane xSplit="2" ySplit="1" topLeftCell="C80" activePane="bottomRight" state="frozen"/>
      <selection pane="topRight" activeCell="C1" sqref="C1"/>
      <selection pane="bottomLeft" activeCell="A2" sqref="A2"/>
      <selection pane="bottomRight" sqref="A1:B114"/>
    </sheetView>
  </sheetViews>
  <sheetFormatPr defaultRowHeight="15" x14ac:dyDescent="0.25"/>
  <sheetData>
    <row r="1" spans="1:36" x14ac:dyDescent="0.25">
      <c r="A1" t="s">
        <v>0</v>
      </c>
      <c r="B1" s="3" t="s">
        <v>3</v>
      </c>
      <c r="C1" s="3">
        <v>1988</v>
      </c>
      <c r="D1" s="3">
        <v>1989</v>
      </c>
      <c r="E1" s="3">
        <v>1990</v>
      </c>
      <c r="F1" s="3">
        <v>1991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3">
        <v>2001</v>
      </c>
      <c r="Q1" s="3">
        <v>2002</v>
      </c>
      <c r="R1" s="3">
        <v>2003</v>
      </c>
      <c r="S1" s="3">
        <v>2004</v>
      </c>
      <c r="T1" s="3">
        <v>2005</v>
      </c>
      <c r="U1" s="3">
        <v>2006</v>
      </c>
      <c r="V1" s="3">
        <v>2007</v>
      </c>
      <c r="W1" s="3">
        <v>2008</v>
      </c>
      <c r="X1" s="3">
        <v>2009</v>
      </c>
      <c r="Y1" s="3">
        <v>2010</v>
      </c>
      <c r="Z1" s="3">
        <v>2011</v>
      </c>
      <c r="AA1" s="3">
        <v>2012</v>
      </c>
      <c r="AB1" s="3">
        <v>2013</v>
      </c>
      <c r="AC1" s="3">
        <v>2014</v>
      </c>
      <c r="AD1" s="3">
        <v>2015</v>
      </c>
      <c r="AE1" s="3">
        <v>2016</v>
      </c>
      <c r="AF1" s="3">
        <v>2017</v>
      </c>
      <c r="AG1" s="3">
        <v>2018</v>
      </c>
      <c r="AH1" s="3">
        <v>2019</v>
      </c>
      <c r="AI1" s="3">
        <v>2020</v>
      </c>
      <c r="AJ1" s="3">
        <v>2021</v>
      </c>
    </row>
    <row r="2" spans="1:36" x14ac:dyDescent="0.25">
      <c r="A2" s="1">
        <v>44317</v>
      </c>
      <c r="B2" s="3">
        <v>121</v>
      </c>
      <c r="C2" s="4">
        <f>IF(NewCumNo!C2=ISBLANK(value),"FALSE",NewCumNo!C2/MAX(NewCumNo!C$2:C$114))</f>
        <v>0</v>
      </c>
      <c r="D2" s="4">
        <f>IF(NewCumNo!D2=ISBLANK(value),"FALSE",NewCumNo!D2/MAX(NewCumNo!D$2:D$114))</f>
        <v>0</v>
      </c>
      <c r="E2" s="4">
        <f>IF(NewCumNo!E2=ISBLANK(value),"FALSE",NewCumNo!E2/MAX(NewCumNo!E$2:E$114))</f>
        <v>0</v>
      </c>
      <c r="F2" s="4">
        <f>IF(NewCumNo!F2=ISBLANK(value),"FALSE",NewCumNo!F2/MAX(NewCumNo!F$2:F$114))</f>
        <v>0</v>
      </c>
      <c r="G2" s="4">
        <f>IF(NewCumNo!G2=ISBLANK(value),"FALSE",NewCumNo!G2/MAX(NewCumNo!G$2:G$114))</f>
        <v>0</v>
      </c>
      <c r="H2" s="4">
        <f>IF(NewCumNo!H2=ISBLANK(value),"FALSE",NewCumNo!H2/MAX(NewCumNo!H$2:H$114))</f>
        <v>0</v>
      </c>
      <c r="I2" s="4">
        <f>IF(NewCumNo!I2=ISBLANK(value),"FALSE",NewCumNo!I2/MAX(NewCumNo!I$2:I$114))</f>
        <v>0</v>
      </c>
      <c r="J2" s="4">
        <f>IF(NewCumNo!J2=ISBLANK(value),"FALSE",NewCumNo!J2/MAX(NewCumNo!J$2:J$114))</f>
        <v>0</v>
      </c>
      <c r="K2" s="4">
        <f>IF(NewCumNo!K2=ISBLANK(value),"FALSE",NewCumNo!K2/MAX(NewCumNo!K$2:K$114))</f>
        <v>0</v>
      </c>
      <c r="L2" s="4">
        <f>IF(NewCumNo!L2=ISBLANK(value),"FALSE",NewCumNo!L2/MAX(NewCumNo!L$2:L$114))</f>
        <v>0</v>
      </c>
      <c r="M2" s="4">
        <f>IF(NewCumNo!M2=ISBLANK(value),"FALSE",NewCumNo!M2/MAX(NewCumNo!M$2:M$114))</f>
        <v>0</v>
      </c>
      <c r="N2" s="4">
        <f>IF(NewCumNo!N2=ISBLANK(value),"FALSE",NewCumNo!N2/MAX(NewCumNo!N$2:N$114))</f>
        <v>0</v>
      </c>
      <c r="O2" s="4">
        <f>IF(NewCumNo!O2=ISBLANK(value),"FALSE",NewCumNo!O2/MAX(NewCumNo!O$2:O$114))</f>
        <v>0</v>
      </c>
      <c r="P2" s="4">
        <f>IF(NewCumNo!P2=ISBLANK(value),"FALSE",NewCumNo!P2/MAX(NewCumNo!P$2:P$114))</f>
        <v>0</v>
      </c>
      <c r="Q2" s="4">
        <f>IF(NewCumNo!Q2=ISBLANK(value),"FALSE",NewCumNo!Q2/MAX(NewCumNo!Q$2:Q$114))</f>
        <v>0</v>
      </c>
      <c r="R2" s="4">
        <f>IF(NewCumNo!R2=ISBLANK(value),"FALSE",NewCumNo!R2/MAX(NewCumNo!R$2:R$114))</f>
        <v>0</v>
      </c>
      <c r="S2" s="4">
        <f>IF(NewCumNo!S2=ISBLANK(value),"FALSE",NewCumNo!S2/MAX(NewCumNo!S$2:S$114))</f>
        <v>0</v>
      </c>
      <c r="T2" s="4">
        <f>IF(NewCumNo!T2=ISBLANK(value),"FALSE",NewCumNo!T2/MAX(NewCumNo!T$2:T$114))</f>
        <v>0</v>
      </c>
      <c r="U2" s="4">
        <f>IF(NewCumNo!U2=ISBLANK(value),"FALSE",NewCumNo!U2/MAX(NewCumNo!U$2:U$114))</f>
        <v>0</v>
      </c>
      <c r="V2" s="4">
        <f>IF(NewCumNo!V2=ISBLANK(value),"FALSE",NewCumNo!V2/MAX(NewCumNo!V$2:V$114))</f>
        <v>0</v>
      </c>
      <c r="W2" s="4">
        <f>IF(NewCumNo!W2=ISBLANK(value),"FALSE",NewCumNo!W2/MAX(NewCumNo!W$2:W$114))</f>
        <v>0</v>
      </c>
      <c r="X2" s="4">
        <f>IF(NewCumNo!X2=ISBLANK(value),"FALSE",NewCumNo!X2/MAX(NewCumNo!X$2:X$114))</f>
        <v>0</v>
      </c>
      <c r="Y2" s="4">
        <f>IF(NewCumNo!Y2=ISBLANK(value),"FALSE",NewCumNo!Y2/MAX(NewCumNo!Y$2:Y$114))</f>
        <v>0</v>
      </c>
      <c r="Z2" s="4">
        <f>IF(NewCumNo!Z2=ISBLANK(value),"FALSE",NewCumNo!Z2/MAX(NewCumNo!Z$2:Z$114))</f>
        <v>0</v>
      </c>
      <c r="AA2" s="4">
        <f>IF(NewCumNo!AA2=ISBLANK(value),"FALSE",NewCumNo!AA2/MAX(NewCumNo!AA$2:AA$114))</f>
        <v>0</v>
      </c>
      <c r="AB2" s="4">
        <f>IF(NewCumNo!AB2=ISBLANK(value),"FALSE",NewCumNo!AB2/MAX(NewCumNo!AB$2:AB$114))</f>
        <v>0</v>
      </c>
      <c r="AC2" s="4">
        <f>IF(NewCumNo!AC2=ISBLANK(value),"FALSE",NewCumNo!AC2/MAX(NewCumNo!AC$2:AC$114))</f>
        <v>0</v>
      </c>
      <c r="AD2" s="4">
        <f>IF(NewCumNo!AD2=ISBLANK(value),"FALSE",NewCumNo!AD2/MAX(NewCumNo!AD$2:AD$114))</f>
        <v>0</v>
      </c>
      <c r="AE2" s="4">
        <f>IF(NewCumNo!AE2=ISBLANK(value),"FALSE",NewCumNo!AE2/MAX(NewCumNo!AE$2:AE$114))</f>
        <v>0</v>
      </c>
      <c r="AF2" s="4">
        <f>IF(NewCumNo!AF2=ISBLANK(value),"FALSE",NewCumNo!AF2/MAX(NewCumNo!AF$2:AF$114))</f>
        <v>0</v>
      </c>
      <c r="AG2" s="4">
        <f>IF(NewCumNo!AG2=ISBLANK(value),"FALSE",NewCumNo!AG2/MAX(NewCumNo!AG$2:AG$114))</f>
        <v>0</v>
      </c>
      <c r="AH2" s="4">
        <f>IF(NewCumNo!AH2=ISBLANK(value),"FALSE",NewCumNo!AH2/MAX(NewCumNo!AH$2:AH$114))</f>
        <v>0</v>
      </c>
      <c r="AI2" s="4">
        <f>IF(NewCumNo!AI2=ISBLANK(value),"FALSE",NewCumNo!AI2/MAX(NewCumNo!AI$2:AI$114))</f>
        <v>0</v>
      </c>
      <c r="AJ2" s="4">
        <f>IF(NewCumNo!AJ2=ISBLANK(value),"FALSE",NewCumNo!AJ2/MAX(NewCumNo!AJ$2:AJ$114))</f>
        <v>0</v>
      </c>
    </row>
    <row r="3" spans="1:36" x14ac:dyDescent="0.25">
      <c r="A3" s="1">
        <v>44318</v>
      </c>
      <c r="B3" s="3">
        <v>122</v>
      </c>
      <c r="C3" s="4">
        <f>IF(NewCumNo!C3=ISBLANK(value),"FALSE",NewCumNo!C3/MAX(NewCumNo!C$2:C$114))</f>
        <v>0</v>
      </c>
      <c r="D3" s="4">
        <f>IF(NewCumNo!D3=ISBLANK(value),"FALSE",NewCumNo!D3/MAX(NewCumNo!D$2:D$114))</f>
        <v>0</v>
      </c>
      <c r="E3" s="4">
        <f>IF(NewCumNo!E3=ISBLANK(value),"FALSE",NewCumNo!E3/MAX(NewCumNo!E$2:E$114))</f>
        <v>0</v>
      </c>
      <c r="F3" s="4">
        <f>IF(NewCumNo!F3=ISBLANK(value),"FALSE",NewCumNo!F3/MAX(NewCumNo!F$2:F$114))</f>
        <v>0</v>
      </c>
      <c r="G3" s="4">
        <f>IF(NewCumNo!G3=ISBLANK(value),"FALSE",NewCumNo!G3/MAX(NewCumNo!G$2:G$114))</f>
        <v>0</v>
      </c>
      <c r="H3" s="4">
        <f>IF(NewCumNo!H3=ISBLANK(value),"FALSE",NewCumNo!H3/MAX(NewCumNo!H$2:H$114))</f>
        <v>0</v>
      </c>
      <c r="I3" s="4">
        <f>IF(NewCumNo!I3=ISBLANK(value),"FALSE",NewCumNo!I3/MAX(NewCumNo!I$2:I$114))</f>
        <v>0</v>
      </c>
      <c r="J3" s="4">
        <f>IF(NewCumNo!J3=ISBLANK(value),"FALSE",NewCumNo!J3/MAX(NewCumNo!J$2:J$114))</f>
        <v>0</v>
      </c>
      <c r="K3" s="4">
        <f>IF(NewCumNo!K3=ISBLANK(value),"FALSE",NewCumNo!K3/MAX(NewCumNo!K$2:K$114))</f>
        <v>0</v>
      </c>
      <c r="L3" s="4">
        <f>IF(NewCumNo!L3=ISBLANK(value),"FALSE",NewCumNo!L3/MAX(NewCumNo!L$2:L$114))</f>
        <v>0</v>
      </c>
      <c r="M3" s="4">
        <f>IF(NewCumNo!M3=ISBLANK(value),"FALSE",NewCumNo!M3/MAX(NewCumNo!M$2:M$114))</f>
        <v>0</v>
      </c>
      <c r="N3" s="4">
        <f>IF(NewCumNo!N3=ISBLANK(value),"FALSE",NewCumNo!N3/MAX(NewCumNo!N$2:N$114))</f>
        <v>0</v>
      </c>
      <c r="O3" s="4">
        <f>IF(NewCumNo!O3=ISBLANK(value),"FALSE",NewCumNo!O3/MAX(NewCumNo!O$2:O$114))</f>
        <v>0</v>
      </c>
      <c r="P3" s="4">
        <f>IF(NewCumNo!P3=ISBLANK(value),"FALSE",NewCumNo!P3/MAX(NewCumNo!P$2:P$114))</f>
        <v>0</v>
      </c>
      <c r="Q3" s="4">
        <f>IF(NewCumNo!Q3=ISBLANK(value),"FALSE",NewCumNo!Q3/MAX(NewCumNo!Q$2:Q$114))</f>
        <v>0</v>
      </c>
      <c r="R3" s="4">
        <f>IF(NewCumNo!R3=ISBLANK(value),"FALSE",NewCumNo!R3/MAX(NewCumNo!R$2:R$114))</f>
        <v>0</v>
      </c>
      <c r="S3" s="4">
        <f>IF(NewCumNo!S3=ISBLANK(value),"FALSE",NewCumNo!S3/MAX(NewCumNo!S$2:S$114))</f>
        <v>0</v>
      </c>
      <c r="T3" s="4">
        <f>IF(NewCumNo!T3=ISBLANK(value),"FALSE",NewCumNo!T3/MAX(NewCumNo!T$2:T$114))</f>
        <v>0</v>
      </c>
      <c r="U3" s="4">
        <f>IF(NewCumNo!U3=ISBLANK(value),"FALSE",NewCumNo!U3/MAX(NewCumNo!U$2:U$114))</f>
        <v>0</v>
      </c>
      <c r="V3" s="4">
        <f>IF(NewCumNo!V3=ISBLANK(value),"FALSE",NewCumNo!V3/MAX(NewCumNo!V$2:V$114))</f>
        <v>0</v>
      </c>
      <c r="W3" s="4">
        <f>IF(NewCumNo!W3=ISBLANK(value),"FALSE",NewCumNo!W3/MAX(NewCumNo!W$2:W$114))</f>
        <v>0</v>
      </c>
      <c r="X3" s="4">
        <f>IF(NewCumNo!X3=ISBLANK(value),"FALSE",NewCumNo!X3/MAX(NewCumNo!X$2:X$114))</f>
        <v>0</v>
      </c>
      <c r="Y3" s="4">
        <f>IF(NewCumNo!Y3=ISBLANK(value),"FALSE",NewCumNo!Y3/MAX(NewCumNo!Y$2:Y$114))</f>
        <v>0</v>
      </c>
      <c r="Z3" s="4">
        <f>IF(NewCumNo!Z3=ISBLANK(value),"FALSE",NewCumNo!Z3/MAX(NewCumNo!Z$2:Z$114))</f>
        <v>0</v>
      </c>
      <c r="AA3" s="4">
        <f>IF(NewCumNo!AA3=ISBLANK(value),"FALSE",NewCumNo!AA3/MAX(NewCumNo!AA$2:AA$114))</f>
        <v>0</v>
      </c>
      <c r="AB3" s="4">
        <f>IF(NewCumNo!AB3=ISBLANK(value),"FALSE",NewCumNo!AB3/MAX(NewCumNo!AB$2:AB$114))</f>
        <v>0</v>
      </c>
      <c r="AC3" s="4">
        <f>IF(NewCumNo!AC3=ISBLANK(value),"FALSE",NewCumNo!AC3/MAX(NewCumNo!AC$2:AC$114))</f>
        <v>0</v>
      </c>
      <c r="AD3" s="4">
        <f>IF(NewCumNo!AD3=ISBLANK(value),"FALSE",NewCumNo!AD3/MAX(NewCumNo!AD$2:AD$114))</f>
        <v>0</v>
      </c>
      <c r="AE3" s="4">
        <f>IF(NewCumNo!AE3=ISBLANK(value),"FALSE",NewCumNo!AE3/MAX(NewCumNo!AE$2:AE$114))</f>
        <v>0</v>
      </c>
      <c r="AF3" s="4">
        <f>IF(NewCumNo!AF3=ISBLANK(value),"FALSE",NewCumNo!AF3/MAX(NewCumNo!AF$2:AF$114))</f>
        <v>0</v>
      </c>
      <c r="AG3" s="4">
        <f>IF(NewCumNo!AG3=ISBLANK(value),"FALSE",NewCumNo!AG3/MAX(NewCumNo!AG$2:AG$114))</f>
        <v>0</v>
      </c>
      <c r="AH3" s="4">
        <f>IF(NewCumNo!AH3=ISBLANK(value),"FALSE",NewCumNo!AH3/MAX(NewCumNo!AH$2:AH$114))</f>
        <v>0</v>
      </c>
      <c r="AI3" s="4">
        <f>IF(NewCumNo!AI3=ISBLANK(value),"FALSE",NewCumNo!AI3/MAX(NewCumNo!AI$2:AI$114))</f>
        <v>0</v>
      </c>
      <c r="AJ3" s="4">
        <f>IF(NewCumNo!AJ3=ISBLANK(value),"FALSE",NewCumNo!AJ3/MAX(NewCumNo!AJ$2:AJ$114))</f>
        <v>0</v>
      </c>
    </row>
    <row r="4" spans="1:36" x14ac:dyDescent="0.25">
      <c r="A4" s="1">
        <v>44319</v>
      </c>
      <c r="B4" s="3">
        <v>123</v>
      </c>
      <c r="C4" s="4">
        <f>IF(NewCumNo!C4=ISBLANK(value),"FALSE",NewCumNo!C4/MAX(NewCumNo!C$2:C$114))</f>
        <v>0</v>
      </c>
      <c r="D4" s="4">
        <f>IF(NewCumNo!D4=ISBLANK(value),"FALSE",NewCumNo!D4/MAX(NewCumNo!D$2:D$114))</f>
        <v>0</v>
      </c>
      <c r="E4" s="4">
        <f>IF(NewCumNo!E4=ISBLANK(value),"FALSE",NewCumNo!E4/MAX(NewCumNo!E$2:E$114))</f>
        <v>0</v>
      </c>
      <c r="F4" s="4">
        <f>IF(NewCumNo!F4=ISBLANK(value),"FALSE",NewCumNo!F4/MAX(NewCumNo!F$2:F$114))</f>
        <v>0</v>
      </c>
      <c r="G4" s="4">
        <f>IF(NewCumNo!G4=ISBLANK(value),"FALSE",NewCumNo!G4/MAX(NewCumNo!G$2:G$114))</f>
        <v>0</v>
      </c>
      <c r="H4" s="4">
        <f>IF(NewCumNo!H4=ISBLANK(value),"FALSE",NewCumNo!H4/MAX(NewCumNo!H$2:H$114))</f>
        <v>0</v>
      </c>
      <c r="I4" s="4">
        <f>IF(NewCumNo!I4=ISBLANK(value),"FALSE",NewCumNo!I4/MAX(NewCumNo!I$2:I$114))</f>
        <v>0</v>
      </c>
      <c r="J4" s="4">
        <f>IF(NewCumNo!J4=ISBLANK(value),"FALSE",NewCumNo!J4/MAX(NewCumNo!J$2:J$114))</f>
        <v>0</v>
      </c>
      <c r="K4" s="4">
        <f>IF(NewCumNo!K4=ISBLANK(value),"FALSE",NewCumNo!K4/MAX(NewCumNo!K$2:K$114))</f>
        <v>0</v>
      </c>
      <c r="L4" s="4">
        <f>IF(NewCumNo!L4=ISBLANK(value),"FALSE",NewCumNo!L4/MAX(NewCumNo!L$2:L$114))</f>
        <v>0</v>
      </c>
      <c r="M4" s="4">
        <f>IF(NewCumNo!M4=ISBLANK(value),"FALSE",NewCumNo!M4/MAX(NewCumNo!M$2:M$114))</f>
        <v>0</v>
      </c>
      <c r="N4" s="4">
        <f>IF(NewCumNo!N4=ISBLANK(value),"FALSE",NewCumNo!N4/MAX(NewCumNo!N$2:N$114))</f>
        <v>0</v>
      </c>
      <c r="O4" s="4">
        <f>IF(NewCumNo!O4=ISBLANK(value),"FALSE",NewCumNo!O4/MAX(NewCumNo!O$2:O$114))</f>
        <v>0</v>
      </c>
      <c r="P4" s="4">
        <f>IF(NewCumNo!P4=ISBLANK(value),"FALSE",NewCumNo!P4/MAX(NewCumNo!P$2:P$114))</f>
        <v>0</v>
      </c>
      <c r="Q4" s="4">
        <f>IF(NewCumNo!Q4=ISBLANK(value),"FALSE",NewCumNo!Q4/MAX(NewCumNo!Q$2:Q$114))</f>
        <v>0</v>
      </c>
      <c r="R4" s="4">
        <f>IF(NewCumNo!R4=ISBLANK(value),"FALSE",NewCumNo!R4/MAX(NewCumNo!R$2:R$114))</f>
        <v>0</v>
      </c>
      <c r="S4" s="4">
        <f>IF(NewCumNo!S4=ISBLANK(value),"FALSE",NewCumNo!S4/MAX(NewCumNo!S$2:S$114))</f>
        <v>0</v>
      </c>
      <c r="T4" s="4">
        <f>IF(NewCumNo!T4=ISBLANK(value),"FALSE",NewCumNo!T4/MAX(NewCumNo!T$2:T$114))</f>
        <v>0</v>
      </c>
      <c r="U4" s="4">
        <f>IF(NewCumNo!U4=ISBLANK(value),"FALSE",NewCumNo!U4/MAX(NewCumNo!U$2:U$114))</f>
        <v>0</v>
      </c>
      <c r="V4" s="4">
        <f>IF(NewCumNo!V4=ISBLANK(value),"FALSE",NewCumNo!V4/MAX(NewCumNo!V$2:V$114))</f>
        <v>0</v>
      </c>
      <c r="W4" s="4">
        <f>IF(NewCumNo!W4=ISBLANK(value),"FALSE",NewCumNo!W4/MAX(NewCumNo!W$2:W$114))</f>
        <v>0</v>
      </c>
      <c r="X4" s="4">
        <f>IF(NewCumNo!X4=ISBLANK(value),"FALSE",NewCumNo!X4/MAX(NewCumNo!X$2:X$114))</f>
        <v>0</v>
      </c>
      <c r="Y4" s="4">
        <f>IF(NewCumNo!Y4=ISBLANK(value),"FALSE",NewCumNo!Y4/MAX(NewCumNo!Y$2:Y$114))</f>
        <v>0</v>
      </c>
      <c r="Z4" s="4">
        <f>IF(NewCumNo!Z4=ISBLANK(value),"FALSE",NewCumNo!Z4/MAX(NewCumNo!Z$2:Z$114))</f>
        <v>0</v>
      </c>
      <c r="AA4" s="4">
        <f>IF(NewCumNo!AA4=ISBLANK(value),"FALSE",NewCumNo!AA4/MAX(NewCumNo!AA$2:AA$114))</f>
        <v>0</v>
      </c>
      <c r="AB4" s="4">
        <f>IF(NewCumNo!AB4=ISBLANK(value),"FALSE",NewCumNo!AB4/MAX(NewCumNo!AB$2:AB$114))</f>
        <v>0</v>
      </c>
      <c r="AC4" s="4">
        <f>IF(NewCumNo!AC4=ISBLANK(value),"FALSE",NewCumNo!AC4/MAX(NewCumNo!AC$2:AC$114))</f>
        <v>0</v>
      </c>
      <c r="AD4" s="4">
        <f>IF(NewCumNo!AD4=ISBLANK(value),"FALSE",NewCumNo!AD4/MAX(NewCumNo!AD$2:AD$114))</f>
        <v>0</v>
      </c>
      <c r="AE4" s="4">
        <f>IF(NewCumNo!AE4=ISBLANK(value),"FALSE",NewCumNo!AE4/MAX(NewCumNo!AE$2:AE$114))</f>
        <v>0</v>
      </c>
      <c r="AF4" s="4">
        <f>IF(NewCumNo!AF4=ISBLANK(value),"FALSE",NewCumNo!AF4/MAX(NewCumNo!AF$2:AF$114))</f>
        <v>0</v>
      </c>
      <c r="AG4" s="4">
        <f>IF(NewCumNo!AG4=ISBLANK(value),"FALSE",NewCumNo!AG4/MAX(NewCumNo!AG$2:AG$114))</f>
        <v>0</v>
      </c>
      <c r="AH4" s="4">
        <f>IF(NewCumNo!AH4=ISBLANK(value),"FALSE",NewCumNo!AH4/MAX(NewCumNo!AH$2:AH$114))</f>
        <v>0</v>
      </c>
      <c r="AI4" s="4">
        <f>IF(NewCumNo!AI4=ISBLANK(value),"FALSE",NewCumNo!AI4/MAX(NewCumNo!AI$2:AI$114))</f>
        <v>0</v>
      </c>
      <c r="AJ4" s="4">
        <f>IF(NewCumNo!AJ4=ISBLANK(value),"FALSE",NewCumNo!AJ4/MAX(NewCumNo!AJ$2:AJ$114))</f>
        <v>0</v>
      </c>
    </row>
    <row r="5" spans="1:36" x14ac:dyDescent="0.25">
      <c r="A5" s="1">
        <v>44320</v>
      </c>
      <c r="B5" s="3">
        <v>124</v>
      </c>
      <c r="C5" s="4">
        <f>IF(NewCumNo!C5=ISBLANK(value),"FALSE",NewCumNo!C5/MAX(NewCumNo!C$2:C$114))</f>
        <v>0</v>
      </c>
      <c r="D5" s="4">
        <f>IF(NewCumNo!D5=ISBLANK(value),"FALSE",NewCumNo!D5/MAX(NewCumNo!D$2:D$114))</f>
        <v>0</v>
      </c>
      <c r="E5" s="4">
        <f>IF(NewCumNo!E5=ISBLANK(value),"FALSE",NewCumNo!E5/MAX(NewCumNo!E$2:E$114))</f>
        <v>0</v>
      </c>
      <c r="F5" s="4">
        <f>IF(NewCumNo!F5=ISBLANK(value),"FALSE",NewCumNo!F5/MAX(NewCumNo!F$2:F$114))</f>
        <v>0</v>
      </c>
      <c r="G5" s="4">
        <f>IF(NewCumNo!G5=ISBLANK(value),"FALSE",NewCumNo!G5/MAX(NewCumNo!G$2:G$114))</f>
        <v>0</v>
      </c>
      <c r="H5" s="4">
        <f>IF(NewCumNo!H5=ISBLANK(value),"FALSE",NewCumNo!H5/MAX(NewCumNo!H$2:H$114))</f>
        <v>0</v>
      </c>
      <c r="I5" s="4">
        <f>IF(NewCumNo!I5=ISBLANK(value),"FALSE",NewCumNo!I5/MAX(NewCumNo!I$2:I$114))</f>
        <v>0</v>
      </c>
      <c r="J5" s="4">
        <f>IF(NewCumNo!J5=ISBLANK(value),"FALSE",NewCumNo!J5/MAX(NewCumNo!J$2:J$114))</f>
        <v>0</v>
      </c>
      <c r="K5" s="4">
        <f>IF(NewCumNo!K5=ISBLANK(value),"FALSE",NewCumNo!K5/MAX(NewCumNo!K$2:K$114))</f>
        <v>0</v>
      </c>
      <c r="L5" s="4">
        <f>IF(NewCumNo!L5=ISBLANK(value),"FALSE",NewCumNo!L5/MAX(NewCumNo!L$2:L$114))</f>
        <v>0</v>
      </c>
      <c r="M5" s="4">
        <f>IF(NewCumNo!M5=ISBLANK(value),"FALSE",NewCumNo!M5/MAX(NewCumNo!M$2:M$114))</f>
        <v>0</v>
      </c>
      <c r="N5" s="4">
        <f>IF(NewCumNo!N5=ISBLANK(value),"FALSE",NewCumNo!N5/MAX(NewCumNo!N$2:N$114))</f>
        <v>0</v>
      </c>
      <c r="O5" s="4">
        <f>IF(NewCumNo!O5=ISBLANK(value),"FALSE",NewCumNo!O5/MAX(NewCumNo!O$2:O$114))</f>
        <v>0</v>
      </c>
      <c r="P5" s="4">
        <f>IF(NewCumNo!P5=ISBLANK(value),"FALSE",NewCumNo!P5/MAX(NewCumNo!P$2:P$114))</f>
        <v>0</v>
      </c>
      <c r="Q5" s="4">
        <f>IF(NewCumNo!Q5=ISBLANK(value),"FALSE",NewCumNo!Q5/MAX(NewCumNo!Q$2:Q$114))</f>
        <v>0</v>
      </c>
      <c r="R5" s="4">
        <f>IF(NewCumNo!R5=ISBLANK(value),"FALSE",NewCumNo!R5/MAX(NewCumNo!R$2:R$114))</f>
        <v>0</v>
      </c>
      <c r="S5" s="4">
        <f>IF(NewCumNo!S5=ISBLANK(value),"FALSE",NewCumNo!S5/MAX(NewCumNo!S$2:S$114))</f>
        <v>0</v>
      </c>
      <c r="T5" s="4">
        <f>IF(NewCumNo!T5=ISBLANK(value),"FALSE",NewCumNo!T5/MAX(NewCumNo!T$2:T$114))</f>
        <v>0</v>
      </c>
      <c r="U5" s="4">
        <f>IF(NewCumNo!U5=ISBLANK(value),"FALSE",NewCumNo!U5/MAX(NewCumNo!U$2:U$114))</f>
        <v>0</v>
      </c>
      <c r="V5" s="4">
        <f>IF(NewCumNo!V5=ISBLANK(value),"FALSE",NewCumNo!V5/MAX(NewCumNo!V$2:V$114))</f>
        <v>0</v>
      </c>
      <c r="W5" s="4">
        <f>IF(NewCumNo!W5=ISBLANK(value),"FALSE",NewCumNo!W5/MAX(NewCumNo!W$2:W$114))</f>
        <v>0</v>
      </c>
      <c r="X5" s="4">
        <f>IF(NewCumNo!X5=ISBLANK(value),"FALSE",NewCumNo!X5/MAX(NewCumNo!X$2:X$114))</f>
        <v>0</v>
      </c>
      <c r="Y5" s="4">
        <f>IF(NewCumNo!Y5=ISBLANK(value),"FALSE",NewCumNo!Y5/MAX(NewCumNo!Y$2:Y$114))</f>
        <v>0</v>
      </c>
      <c r="Z5" s="4">
        <f>IF(NewCumNo!Z5=ISBLANK(value),"FALSE",NewCumNo!Z5/MAX(NewCumNo!Z$2:Z$114))</f>
        <v>0</v>
      </c>
      <c r="AA5" s="4">
        <f>IF(NewCumNo!AA5=ISBLANK(value),"FALSE",NewCumNo!AA5/MAX(NewCumNo!AA$2:AA$114))</f>
        <v>0</v>
      </c>
      <c r="AB5" s="4">
        <f>IF(NewCumNo!AB5=ISBLANK(value),"FALSE",NewCumNo!AB5/MAX(NewCumNo!AB$2:AB$114))</f>
        <v>0</v>
      </c>
      <c r="AC5" s="4">
        <f>IF(NewCumNo!AC5=ISBLANK(value),"FALSE",NewCumNo!AC5/MAX(NewCumNo!AC$2:AC$114))</f>
        <v>0</v>
      </c>
      <c r="AD5" s="4">
        <f>IF(NewCumNo!AD5=ISBLANK(value),"FALSE",NewCumNo!AD5/MAX(NewCumNo!AD$2:AD$114))</f>
        <v>0</v>
      </c>
      <c r="AE5" s="4">
        <f>IF(NewCumNo!AE5=ISBLANK(value),"FALSE",NewCumNo!AE5/MAX(NewCumNo!AE$2:AE$114))</f>
        <v>0</v>
      </c>
      <c r="AF5" s="4">
        <f>IF(NewCumNo!AF5=ISBLANK(value),"FALSE",NewCumNo!AF5/MAX(NewCumNo!AF$2:AF$114))</f>
        <v>0</v>
      </c>
      <c r="AG5" s="4">
        <f>IF(NewCumNo!AG5=ISBLANK(value),"FALSE",NewCumNo!AG5/MAX(NewCumNo!AG$2:AG$114))</f>
        <v>0</v>
      </c>
      <c r="AH5" s="4">
        <f>IF(NewCumNo!AH5=ISBLANK(value),"FALSE",NewCumNo!AH5/MAX(NewCumNo!AH$2:AH$114))</f>
        <v>0</v>
      </c>
      <c r="AI5" s="4">
        <f>IF(NewCumNo!AI5=ISBLANK(value),"FALSE",NewCumNo!AI5/MAX(NewCumNo!AI$2:AI$114))</f>
        <v>0</v>
      </c>
      <c r="AJ5" s="4">
        <f>IF(NewCumNo!AJ5=ISBLANK(value),"FALSE",NewCumNo!AJ5/MAX(NewCumNo!AJ$2:AJ$114))</f>
        <v>0</v>
      </c>
    </row>
    <row r="6" spans="1:36" x14ac:dyDescent="0.25">
      <c r="A6" s="1">
        <v>44321</v>
      </c>
      <c r="B6" s="3">
        <v>125</v>
      </c>
      <c r="C6" s="4">
        <f>IF(NewCumNo!C6=ISBLANK(value),"FALSE",NewCumNo!C6/MAX(NewCumNo!C$2:C$114))</f>
        <v>0</v>
      </c>
      <c r="D6" s="4">
        <f>IF(NewCumNo!D6=ISBLANK(value),"FALSE",NewCumNo!D6/MAX(NewCumNo!D$2:D$114))</f>
        <v>0</v>
      </c>
      <c r="E6" s="4">
        <f>IF(NewCumNo!E6=ISBLANK(value),"FALSE",NewCumNo!E6/MAX(NewCumNo!E$2:E$114))</f>
        <v>0</v>
      </c>
      <c r="F6" s="4">
        <f>IF(NewCumNo!F6=ISBLANK(value),"FALSE",NewCumNo!F6/MAX(NewCumNo!F$2:F$114))</f>
        <v>0</v>
      </c>
      <c r="G6" s="4">
        <f>IF(NewCumNo!G6=ISBLANK(value),"FALSE",NewCumNo!G6/MAX(NewCumNo!G$2:G$114))</f>
        <v>0</v>
      </c>
      <c r="H6" s="4">
        <f>IF(NewCumNo!H6=ISBLANK(value),"FALSE",NewCumNo!H6/MAX(NewCumNo!H$2:H$114))</f>
        <v>0</v>
      </c>
      <c r="I6" s="4">
        <f>IF(NewCumNo!I6=ISBLANK(value),"FALSE",NewCumNo!I6/MAX(NewCumNo!I$2:I$114))</f>
        <v>0</v>
      </c>
      <c r="J6" s="4">
        <f>IF(NewCumNo!J6=ISBLANK(value),"FALSE",NewCumNo!J6/MAX(NewCumNo!J$2:J$114))</f>
        <v>0</v>
      </c>
      <c r="K6" s="4">
        <f>IF(NewCumNo!K6=ISBLANK(value),"FALSE",NewCumNo!K6/MAX(NewCumNo!K$2:K$114))</f>
        <v>0</v>
      </c>
      <c r="L6" s="4">
        <f>IF(NewCumNo!L6=ISBLANK(value),"FALSE",NewCumNo!L6/MAX(NewCumNo!L$2:L$114))</f>
        <v>0</v>
      </c>
      <c r="M6" s="4">
        <f>IF(NewCumNo!M6=ISBLANK(value),"FALSE",NewCumNo!M6/MAX(NewCumNo!M$2:M$114))</f>
        <v>0</v>
      </c>
      <c r="N6" s="4">
        <f>IF(NewCumNo!N6=ISBLANK(value),"FALSE",NewCumNo!N6/MAX(NewCumNo!N$2:N$114))</f>
        <v>0</v>
      </c>
      <c r="O6" s="4">
        <f>IF(NewCumNo!O6=ISBLANK(value),"FALSE",NewCumNo!O6/MAX(NewCumNo!O$2:O$114))</f>
        <v>0</v>
      </c>
      <c r="P6" s="4">
        <f>IF(NewCumNo!P6=ISBLANK(value),"FALSE",NewCumNo!P6/MAX(NewCumNo!P$2:P$114))</f>
        <v>0</v>
      </c>
      <c r="Q6" s="4">
        <f>IF(NewCumNo!Q6=ISBLANK(value),"FALSE",NewCumNo!Q6/MAX(NewCumNo!Q$2:Q$114))</f>
        <v>0</v>
      </c>
      <c r="R6" s="4">
        <f>IF(NewCumNo!R6=ISBLANK(value),"FALSE",NewCumNo!R6/MAX(NewCumNo!R$2:R$114))</f>
        <v>0</v>
      </c>
      <c r="S6" s="4">
        <f>IF(NewCumNo!S6=ISBLANK(value),"FALSE",NewCumNo!S6/MAX(NewCumNo!S$2:S$114))</f>
        <v>0</v>
      </c>
      <c r="T6" s="4">
        <f>IF(NewCumNo!T6=ISBLANK(value),"FALSE",NewCumNo!T6/MAX(NewCumNo!T$2:T$114))</f>
        <v>0</v>
      </c>
      <c r="U6" s="4">
        <f>IF(NewCumNo!U6=ISBLANK(value),"FALSE",NewCumNo!U6/MAX(NewCumNo!U$2:U$114))</f>
        <v>0</v>
      </c>
      <c r="V6" s="4">
        <f>IF(NewCumNo!V6=ISBLANK(value),"FALSE",NewCumNo!V6/MAX(NewCumNo!V$2:V$114))</f>
        <v>0</v>
      </c>
      <c r="W6" s="4">
        <f>IF(NewCumNo!W6=ISBLANK(value),"FALSE",NewCumNo!W6/MAX(NewCumNo!W$2:W$114))</f>
        <v>0</v>
      </c>
      <c r="X6" s="4">
        <f>IF(NewCumNo!X6=ISBLANK(value),"FALSE",NewCumNo!X6/MAX(NewCumNo!X$2:X$114))</f>
        <v>0</v>
      </c>
      <c r="Y6" s="4">
        <f>IF(NewCumNo!Y6=ISBLANK(value),"FALSE",NewCumNo!Y6/MAX(NewCumNo!Y$2:Y$114))</f>
        <v>0</v>
      </c>
      <c r="Z6" s="4">
        <f>IF(NewCumNo!Z6=ISBLANK(value),"FALSE",NewCumNo!Z6/MAX(NewCumNo!Z$2:Z$114))</f>
        <v>0</v>
      </c>
      <c r="AA6" s="4">
        <f>IF(NewCumNo!AA6=ISBLANK(value),"FALSE",NewCumNo!AA6/MAX(NewCumNo!AA$2:AA$114))</f>
        <v>0</v>
      </c>
      <c r="AB6" s="4">
        <f>IF(NewCumNo!AB6=ISBLANK(value),"FALSE",NewCumNo!AB6/MAX(NewCumNo!AB$2:AB$114))</f>
        <v>0</v>
      </c>
      <c r="AC6" s="4">
        <f>IF(NewCumNo!AC6=ISBLANK(value),"FALSE",NewCumNo!AC6/MAX(NewCumNo!AC$2:AC$114))</f>
        <v>0</v>
      </c>
      <c r="AD6" s="4">
        <f>IF(NewCumNo!AD6=ISBLANK(value),"FALSE",NewCumNo!AD6/MAX(NewCumNo!AD$2:AD$114))</f>
        <v>0</v>
      </c>
      <c r="AE6" s="4">
        <f>IF(NewCumNo!AE6=ISBLANK(value),"FALSE",NewCumNo!AE6/MAX(NewCumNo!AE$2:AE$114))</f>
        <v>0</v>
      </c>
      <c r="AF6" s="4">
        <f>IF(NewCumNo!AF6=ISBLANK(value),"FALSE",NewCumNo!AF6/MAX(NewCumNo!AF$2:AF$114))</f>
        <v>0</v>
      </c>
      <c r="AG6" s="4">
        <f>IF(NewCumNo!AG6=ISBLANK(value),"FALSE",NewCumNo!AG6/MAX(NewCumNo!AG$2:AG$114))</f>
        <v>0</v>
      </c>
      <c r="AH6" s="4">
        <f>IF(NewCumNo!AH6=ISBLANK(value),"FALSE",NewCumNo!AH6/MAX(NewCumNo!AH$2:AH$114))</f>
        <v>0</v>
      </c>
      <c r="AI6" s="4">
        <f>IF(NewCumNo!AI6=ISBLANK(value),"FALSE",NewCumNo!AI6/MAX(NewCumNo!AI$2:AI$114))</f>
        <v>0</v>
      </c>
      <c r="AJ6" s="4">
        <f>IF(NewCumNo!AJ6=ISBLANK(value),"FALSE",NewCumNo!AJ6/MAX(NewCumNo!AJ$2:AJ$114))</f>
        <v>0</v>
      </c>
    </row>
    <row r="7" spans="1:36" x14ac:dyDescent="0.25">
      <c r="A7" s="1">
        <v>44322</v>
      </c>
      <c r="B7" s="3">
        <v>126</v>
      </c>
      <c r="C7" s="4">
        <f>IF(NewCumNo!C7=ISBLANK(value),"FALSE",NewCumNo!C7/MAX(NewCumNo!C$2:C$114))</f>
        <v>0</v>
      </c>
      <c r="D7" s="4">
        <f>IF(NewCumNo!D7=ISBLANK(value),"FALSE",NewCumNo!D7/MAX(NewCumNo!D$2:D$114))</f>
        <v>0</v>
      </c>
      <c r="E7" s="4">
        <f>IF(NewCumNo!E7=ISBLANK(value),"FALSE",NewCumNo!E7/MAX(NewCumNo!E$2:E$114))</f>
        <v>0</v>
      </c>
      <c r="F7" s="4">
        <f>IF(NewCumNo!F7=ISBLANK(value),"FALSE",NewCumNo!F7/MAX(NewCumNo!F$2:F$114))</f>
        <v>0</v>
      </c>
      <c r="G7" s="4">
        <f>IF(NewCumNo!G7=ISBLANK(value),"FALSE",NewCumNo!G7/MAX(NewCumNo!G$2:G$114))</f>
        <v>0</v>
      </c>
      <c r="H7" s="4">
        <f>IF(NewCumNo!H7=ISBLANK(value),"FALSE",NewCumNo!H7/MAX(NewCumNo!H$2:H$114))</f>
        <v>0</v>
      </c>
      <c r="I7" s="4">
        <f>IF(NewCumNo!I7=ISBLANK(value),"FALSE",NewCumNo!I7/MAX(NewCumNo!I$2:I$114))</f>
        <v>0</v>
      </c>
      <c r="J7" s="4">
        <f>IF(NewCumNo!J7=ISBLANK(value),"FALSE",NewCumNo!J7/MAX(NewCumNo!J$2:J$114))</f>
        <v>0</v>
      </c>
      <c r="K7" s="4">
        <f>IF(NewCumNo!K7=ISBLANK(value),"FALSE",NewCumNo!K7/MAX(NewCumNo!K$2:K$114))</f>
        <v>0</v>
      </c>
      <c r="L7" s="4">
        <f>IF(NewCumNo!L7=ISBLANK(value),"FALSE",NewCumNo!L7/MAX(NewCumNo!L$2:L$114))</f>
        <v>0</v>
      </c>
      <c r="M7" s="4">
        <f>IF(NewCumNo!M7=ISBLANK(value),"FALSE",NewCumNo!M7/MAX(NewCumNo!M$2:M$114))</f>
        <v>0</v>
      </c>
      <c r="N7" s="4">
        <f>IF(NewCumNo!N7=ISBLANK(value),"FALSE",NewCumNo!N7/MAX(NewCumNo!N$2:N$114))</f>
        <v>0</v>
      </c>
      <c r="O7" s="4">
        <f>IF(NewCumNo!O7=ISBLANK(value),"FALSE",NewCumNo!O7/MAX(NewCumNo!O$2:O$114))</f>
        <v>0</v>
      </c>
      <c r="P7" s="4">
        <f>IF(NewCumNo!P7=ISBLANK(value),"FALSE",NewCumNo!P7/MAX(NewCumNo!P$2:P$114))</f>
        <v>0</v>
      </c>
      <c r="Q7" s="4">
        <f>IF(NewCumNo!Q7=ISBLANK(value),"FALSE",NewCumNo!Q7/MAX(NewCumNo!Q$2:Q$114))</f>
        <v>0</v>
      </c>
      <c r="R7" s="4">
        <f>IF(NewCumNo!R7=ISBLANK(value),"FALSE",NewCumNo!R7/MAX(NewCumNo!R$2:R$114))</f>
        <v>0</v>
      </c>
      <c r="S7" s="4">
        <f>IF(NewCumNo!S7=ISBLANK(value),"FALSE",NewCumNo!S7/MAX(NewCumNo!S$2:S$114))</f>
        <v>0</v>
      </c>
      <c r="T7" s="4">
        <f>IF(NewCumNo!T7=ISBLANK(value),"FALSE",NewCumNo!T7/MAX(NewCumNo!T$2:T$114))</f>
        <v>0</v>
      </c>
      <c r="U7" s="4">
        <f>IF(NewCumNo!U7=ISBLANK(value),"FALSE",NewCumNo!U7/MAX(NewCumNo!U$2:U$114))</f>
        <v>0</v>
      </c>
      <c r="V7" s="4">
        <f>IF(NewCumNo!V7=ISBLANK(value),"FALSE",NewCumNo!V7/MAX(NewCumNo!V$2:V$114))</f>
        <v>0</v>
      </c>
      <c r="W7" s="4">
        <f>IF(NewCumNo!W7=ISBLANK(value),"FALSE",NewCumNo!W7/MAX(NewCumNo!W$2:W$114))</f>
        <v>0</v>
      </c>
      <c r="X7" s="4">
        <f>IF(NewCumNo!X7=ISBLANK(value),"FALSE",NewCumNo!X7/MAX(NewCumNo!X$2:X$114))</f>
        <v>0</v>
      </c>
      <c r="Y7" s="4">
        <f>IF(NewCumNo!Y7=ISBLANK(value),"FALSE",NewCumNo!Y7/MAX(NewCumNo!Y$2:Y$114))</f>
        <v>0</v>
      </c>
      <c r="Z7" s="4">
        <f>IF(NewCumNo!Z7=ISBLANK(value),"FALSE",NewCumNo!Z7/MAX(NewCumNo!Z$2:Z$114))</f>
        <v>0</v>
      </c>
      <c r="AA7" s="4">
        <f>IF(NewCumNo!AA7=ISBLANK(value),"FALSE",NewCumNo!AA7/MAX(NewCumNo!AA$2:AA$114))</f>
        <v>0</v>
      </c>
      <c r="AB7" s="4">
        <f>IF(NewCumNo!AB7=ISBLANK(value),"FALSE",NewCumNo!AB7/MAX(NewCumNo!AB$2:AB$114))</f>
        <v>0</v>
      </c>
      <c r="AC7" s="4">
        <f>IF(NewCumNo!AC7=ISBLANK(value),"FALSE",NewCumNo!AC7/MAX(NewCumNo!AC$2:AC$114))</f>
        <v>0</v>
      </c>
      <c r="AD7" s="4">
        <f>IF(NewCumNo!AD7=ISBLANK(value),"FALSE",NewCumNo!AD7/MAX(NewCumNo!AD$2:AD$114))</f>
        <v>0</v>
      </c>
      <c r="AE7" s="4">
        <f>IF(NewCumNo!AE7=ISBLANK(value),"FALSE",NewCumNo!AE7/MAX(NewCumNo!AE$2:AE$114))</f>
        <v>0</v>
      </c>
      <c r="AF7" s="4">
        <f>IF(NewCumNo!AF7=ISBLANK(value),"FALSE",NewCumNo!AF7/MAX(NewCumNo!AF$2:AF$114))</f>
        <v>0</v>
      </c>
      <c r="AG7" s="4">
        <f>IF(NewCumNo!AG7=ISBLANK(value),"FALSE",NewCumNo!AG7/MAX(NewCumNo!AG$2:AG$114))</f>
        <v>0</v>
      </c>
      <c r="AH7" s="4">
        <f>IF(NewCumNo!AH7=ISBLANK(value),"FALSE",NewCumNo!AH7/MAX(NewCumNo!AH$2:AH$114))</f>
        <v>0</v>
      </c>
      <c r="AI7" s="4">
        <f>IF(NewCumNo!AI7=ISBLANK(value),"FALSE",NewCumNo!AI7/MAX(NewCumNo!AI$2:AI$114))</f>
        <v>0</v>
      </c>
      <c r="AJ7" s="4">
        <f>IF(NewCumNo!AJ7=ISBLANK(value),"FALSE",NewCumNo!AJ7/MAX(NewCumNo!AJ$2:AJ$114))</f>
        <v>0</v>
      </c>
    </row>
    <row r="8" spans="1:36" x14ac:dyDescent="0.25">
      <c r="A8" s="1">
        <v>44323</v>
      </c>
      <c r="B8" s="3">
        <v>127</v>
      </c>
      <c r="C8" s="4">
        <f>IF(NewCumNo!C8=ISBLANK(value),"FALSE",NewCumNo!C8/MAX(NewCumNo!C$2:C$114))</f>
        <v>0</v>
      </c>
      <c r="D8" s="4">
        <f>IF(NewCumNo!D8=ISBLANK(value),"FALSE",NewCumNo!D8/MAX(NewCumNo!D$2:D$114))</f>
        <v>0</v>
      </c>
      <c r="E8" s="4">
        <f>IF(NewCumNo!E8=ISBLANK(value),"FALSE",NewCumNo!E8/MAX(NewCumNo!E$2:E$114))</f>
        <v>0</v>
      </c>
      <c r="F8" s="4">
        <f>IF(NewCumNo!F8=ISBLANK(value),"FALSE",NewCumNo!F8/MAX(NewCumNo!F$2:F$114))</f>
        <v>0</v>
      </c>
      <c r="G8" s="4">
        <f>IF(NewCumNo!G8=ISBLANK(value),"FALSE",NewCumNo!G8/MAX(NewCumNo!G$2:G$114))</f>
        <v>0</v>
      </c>
      <c r="H8" s="4">
        <f>IF(NewCumNo!H8=ISBLANK(value),"FALSE",NewCumNo!H8/MAX(NewCumNo!H$2:H$114))</f>
        <v>0</v>
      </c>
      <c r="I8" s="4">
        <f>IF(NewCumNo!I8=ISBLANK(value),"FALSE",NewCumNo!I8/MAX(NewCumNo!I$2:I$114))</f>
        <v>0</v>
      </c>
      <c r="J8" s="4">
        <f>IF(NewCumNo!J8=ISBLANK(value),"FALSE",NewCumNo!J8/MAX(NewCumNo!J$2:J$114))</f>
        <v>0</v>
      </c>
      <c r="K8" s="4">
        <f>IF(NewCumNo!K8=ISBLANK(value),"FALSE",NewCumNo!K8/MAX(NewCumNo!K$2:K$114))</f>
        <v>0</v>
      </c>
      <c r="L8" s="4">
        <f>IF(NewCumNo!L8=ISBLANK(value),"FALSE",NewCumNo!L8/MAX(NewCumNo!L$2:L$114))</f>
        <v>0</v>
      </c>
      <c r="M8" s="4">
        <f>IF(NewCumNo!M8=ISBLANK(value),"FALSE",NewCumNo!M8/MAX(NewCumNo!M$2:M$114))</f>
        <v>0</v>
      </c>
      <c r="N8" s="4">
        <f>IF(NewCumNo!N8=ISBLANK(value),"FALSE",NewCumNo!N8/MAX(NewCumNo!N$2:N$114))</f>
        <v>0</v>
      </c>
      <c r="O8" s="4">
        <f>IF(NewCumNo!O8=ISBLANK(value),"FALSE",NewCumNo!O8/MAX(NewCumNo!O$2:O$114))</f>
        <v>0</v>
      </c>
      <c r="P8" s="4">
        <f>IF(NewCumNo!P8=ISBLANK(value),"FALSE",NewCumNo!P8/MAX(NewCumNo!P$2:P$114))</f>
        <v>0</v>
      </c>
      <c r="Q8" s="4">
        <f>IF(NewCumNo!Q8=ISBLANK(value),"FALSE",NewCumNo!Q8/MAX(NewCumNo!Q$2:Q$114))</f>
        <v>0</v>
      </c>
      <c r="R8" s="4">
        <f>IF(NewCumNo!R8=ISBLANK(value),"FALSE",NewCumNo!R8/MAX(NewCumNo!R$2:R$114))</f>
        <v>0</v>
      </c>
      <c r="S8" s="4">
        <f>IF(NewCumNo!S8=ISBLANK(value),"FALSE",NewCumNo!S8/MAX(NewCumNo!S$2:S$114))</f>
        <v>0</v>
      </c>
      <c r="T8" s="4">
        <f>IF(NewCumNo!T8=ISBLANK(value),"FALSE",NewCumNo!T8/MAX(NewCumNo!T$2:T$114))</f>
        <v>0</v>
      </c>
      <c r="U8" s="4">
        <f>IF(NewCumNo!U8=ISBLANK(value),"FALSE",NewCumNo!U8/MAX(NewCumNo!U$2:U$114))</f>
        <v>0</v>
      </c>
      <c r="V8" s="4">
        <f>IF(NewCumNo!V8=ISBLANK(value),"FALSE",NewCumNo!V8/MAX(NewCumNo!V$2:V$114))</f>
        <v>0</v>
      </c>
      <c r="W8" s="4">
        <f>IF(NewCumNo!W8=ISBLANK(value),"FALSE",NewCumNo!W8/MAX(NewCumNo!W$2:W$114))</f>
        <v>0</v>
      </c>
      <c r="X8" s="4">
        <f>IF(NewCumNo!X8=ISBLANK(value),"FALSE",NewCumNo!X8/MAX(NewCumNo!X$2:X$114))</f>
        <v>0</v>
      </c>
      <c r="Y8" s="4">
        <f>IF(NewCumNo!Y8=ISBLANK(value),"FALSE",NewCumNo!Y8/MAX(NewCumNo!Y$2:Y$114))</f>
        <v>0</v>
      </c>
      <c r="Z8" s="4">
        <f>IF(NewCumNo!Z8=ISBLANK(value),"FALSE",NewCumNo!Z8/MAX(NewCumNo!Z$2:Z$114))</f>
        <v>0</v>
      </c>
      <c r="AA8" s="4">
        <f>IF(NewCumNo!AA8=ISBLANK(value),"FALSE",NewCumNo!AA8/MAX(NewCumNo!AA$2:AA$114))</f>
        <v>0</v>
      </c>
      <c r="AB8" s="4">
        <f>IF(NewCumNo!AB8=ISBLANK(value),"FALSE",NewCumNo!AB8/MAX(NewCumNo!AB$2:AB$114))</f>
        <v>0</v>
      </c>
      <c r="AC8" s="4">
        <f>IF(NewCumNo!AC8=ISBLANK(value),"FALSE",NewCumNo!AC8/MAX(NewCumNo!AC$2:AC$114))</f>
        <v>0</v>
      </c>
      <c r="AD8" s="4">
        <f>IF(NewCumNo!AD8=ISBLANK(value),"FALSE",NewCumNo!AD8/MAX(NewCumNo!AD$2:AD$114))</f>
        <v>0</v>
      </c>
      <c r="AE8" s="4">
        <f>IF(NewCumNo!AE8=ISBLANK(value),"FALSE",NewCumNo!AE8/MAX(NewCumNo!AE$2:AE$114))</f>
        <v>0</v>
      </c>
      <c r="AF8" s="4">
        <f>IF(NewCumNo!AF8=ISBLANK(value),"FALSE",NewCumNo!AF8/MAX(NewCumNo!AF$2:AF$114))</f>
        <v>0</v>
      </c>
      <c r="AG8" s="4">
        <f>IF(NewCumNo!AG8=ISBLANK(value),"FALSE",NewCumNo!AG8/MAX(NewCumNo!AG$2:AG$114))</f>
        <v>0</v>
      </c>
      <c r="AH8" s="4">
        <f>IF(NewCumNo!AH8=ISBLANK(value),"FALSE",NewCumNo!AH8/MAX(NewCumNo!AH$2:AH$114))</f>
        <v>0</v>
      </c>
      <c r="AI8" s="4">
        <f>IF(NewCumNo!AI8=ISBLANK(value),"FALSE",NewCumNo!AI8/MAX(NewCumNo!AI$2:AI$114))</f>
        <v>0</v>
      </c>
      <c r="AJ8" s="4">
        <f>IF(NewCumNo!AJ8=ISBLANK(value),"FALSE",NewCumNo!AJ8/MAX(NewCumNo!AJ$2:AJ$114))</f>
        <v>0</v>
      </c>
    </row>
    <row r="9" spans="1:36" x14ac:dyDescent="0.25">
      <c r="A9" s="1">
        <v>44324</v>
      </c>
      <c r="B9" s="3">
        <v>128</v>
      </c>
      <c r="C9" s="4">
        <f>IF(NewCumNo!C9=ISBLANK(value),"FALSE",NewCumNo!C9/MAX(NewCumNo!C$2:C$114))</f>
        <v>0</v>
      </c>
      <c r="D9" s="4">
        <f>IF(NewCumNo!D9=ISBLANK(value),"FALSE",NewCumNo!D9/MAX(NewCumNo!D$2:D$114))</f>
        <v>0</v>
      </c>
      <c r="E9" s="4">
        <f>IF(NewCumNo!E9=ISBLANK(value),"FALSE",NewCumNo!E9/MAX(NewCumNo!E$2:E$114))</f>
        <v>0</v>
      </c>
      <c r="F9" s="4">
        <f>IF(NewCumNo!F9=ISBLANK(value),"FALSE",NewCumNo!F9/MAX(NewCumNo!F$2:F$114))</f>
        <v>0</v>
      </c>
      <c r="G9" s="4">
        <f>IF(NewCumNo!G9=ISBLANK(value),"FALSE",NewCumNo!G9/MAX(NewCumNo!G$2:G$114))</f>
        <v>0</v>
      </c>
      <c r="H9" s="4">
        <f>IF(NewCumNo!H9=ISBLANK(value),"FALSE",NewCumNo!H9/MAX(NewCumNo!H$2:H$114))</f>
        <v>0</v>
      </c>
      <c r="I9" s="4">
        <f>IF(NewCumNo!I9=ISBLANK(value),"FALSE",NewCumNo!I9/MAX(NewCumNo!I$2:I$114))</f>
        <v>0</v>
      </c>
      <c r="J9" s="4">
        <f>IF(NewCumNo!J9=ISBLANK(value),"FALSE",NewCumNo!J9/MAX(NewCumNo!J$2:J$114))</f>
        <v>0</v>
      </c>
      <c r="K9" s="4">
        <f>IF(NewCumNo!K9=ISBLANK(value),"FALSE",NewCumNo!K9/MAX(NewCumNo!K$2:K$114))</f>
        <v>0</v>
      </c>
      <c r="L9" s="4">
        <f>IF(NewCumNo!L9=ISBLANK(value),"FALSE",NewCumNo!L9/MAX(NewCumNo!L$2:L$114))</f>
        <v>0</v>
      </c>
      <c r="M9" s="4">
        <f>IF(NewCumNo!M9=ISBLANK(value),"FALSE",NewCumNo!M9/MAX(NewCumNo!M$2:M$114))</f>
        <v>0</v>
      </c>
      <c r="N9" s="4">
        <f>IF(NewCumNo!N9=ISBLANK(value),"FALSE",NewCumNo!N9/MAX(NewCumNo!N$2:N$114))</f>
        <v>0</v>
      </c>
      <c r="O9" s="4">
        <f>IF(NewCumNo!O9=ISBLANK(value),"FALSE",NewCumNo!O9/MAX(NewCumNo!O$2:O$114))</f>
        <v>0</v>
      </c>
      <c r="P9" s="4">
        <f>IF(NewCumNo!P9=ISBLANK(value),"FALSE",NewCumNo!P9/MAX(NewCumNo!P$2:P$114))</f>
        <v>0</v>
      </c>
      <c r="Q9" s="4">
        <f>IF(NewCumNo!Q9=ISBLANK(value),"FALSE",NewCumNo!Q9/MAX(NewCumNo!Q$2:Q$114))</f>
        <v>0</v>
      </c>
      <c r="R9" s="4">
        <f>IF(NewCumNo!R9=ISBLANK(value),"FALSE",NewCumNo!R9/MAX(NewCumNo!R$2:R$114))</f>
        <v>0</v>
      </c>
      <c r="S9" s="4">
        <f>IF(NewCumNo!S9=ISBLANK(value),"FALSE",NewCumNo!S9/MAX(NewCumNo!S$2:S$114))</f>
        <v>0</v>
      </c>
      <c r="T9" s="4">
        <f>IF(NewCumNo!T9=ISBLANK(value),"FALSE",NewCumNo!T9/MAX(NewCumNo!T$2:T$114))</f>
        <v>0</v>
      </c>
      <c r="U9" s="4">
        <f>IF(NewCumNo!U9=ISBLANK(value),"FALSE",NewCumNo!U9/MAX(NewCumNo!U$2:U$114))</f>
        <v>0</v>
      </c>
      <c r="V9" s="4">
        <f>IF(NewCumNo!V9=ISBLANK(value),"FALSE",NewCumNo!V9/MAX(NewCumNo!V$2:V$114))</f>
        <v>0</v>
      </c>
      <c r="W9" s="4">
        <f>IF(NewCumNo!W9=ISBLANK(value),"FALSE",NewCumNo!W9/MAX(NewCumNo!W$2:W$114))</f>
        <v>0</v>
      </c>
      <c r="X9" s="4">
        <f>IF(NewCumNo!X9=ISBLANK(value),"FALSE",NewCumNo!X9/MAX(NewCumNo!X$2:X$114))</f>
        <v>0</v>
      </c>
      <c r="Y9" s="4">
        <f>IF(NewCumNo!Y9=ISBLANK(value),"FALSE",NewCumNo!Y9/MAX(NewCumNo!Y$2:Y$114))</f>
        <v>0</v>
      </c>
      <c r="Z9" s="4">
        <f>IF(NewCumNo!Z9=ISBLANK(value),"FALSE",NewCumNo!Z9/MAX(NewCumNo!Z$2:Z$114))</f>
        <v>0</v>
      </c>
      <c r="AA9" s="4">
        <f>IF(NewCumNo!AA9=ISBLANK(value),"FALSE",NewCumNo!AA9/MAX(NewCumNo!AA$2:AA$114))</f>
        <v>0</v>
      </c>
      <c r="AB9" s="4">
        <f>IF(NewCumNo!AB9=ISBLANK(value),"FALSE",NewCumNo!AB9/MAX(NewCumNo!AB$2:AB$114))</f>
        <v>0</v>
      </c>
      <c r="AC9" s="4">
        <f>IF(NewCumNo!AC9=ISBLANK(value),"FALSE",NewCumNo!AC9/MAX(NewCumNo!AC$2:AC$114))</f>
        <v>0</v>
      </c>
      <c r="AD9" s="4">
        <f>IF(NewCumNo!AD9=ISBLANK(value),"FALSE",NewCumNo!AD9/MAX(NewCumNo!AD$2:AD$114))</f>
        <v>0</v>
      </c>
      <c r="AE9" s="4">
        <f>IF(NewCumNo!AE9=ISBLANK(value),"FALSE",NewCumNo!AE9/MAX(NewCumNo!AE$2:AE$114))</f>
        <v>0</v>
      </c>
      <c r="AF9" s="4">
        <f>IF(NewCumNo!AF9=ISBLANK(value),"FALSE",NewCumNo!AF9/MAX(NewCumNo!AF$2:AF$114))</f>
        <v>0</v>
      </c>
      <c r="AG9" s="4">
        <f>IF(NewCumNo!AG9=ISBLANK(value),"FALSE",NewCumNo!AG9/MAX(NewCumNo!AG$2:AG$114))</f>
        <v>0</v>
      </c>
      <c r="AH9" s="4">
        <f>IF(NewCumNo!AH9=ISBLANK(value),"FALSE",NewCumNo!AH9/MAX(NewCumNo!AH$2:AH$114))</f>
        <v>0</v>
      </c>
      <c r="AI9" s="4">
        <f>IF(NewCumNo!AI9=ISBLANK(value),"FALSE",NewCumNo!AI9/MAX(NewCumNo!AI$2:AI$114))</f>
        <v>0</v>
      </c>
      <c r="AJ9" s="4">
        <f>IF(NewCumNo!AJ9=ISBLANK(value),"FALSE",NewCumNo!AJ9/MAX(NewCumNo!AJ$2:AJ$114))</f>
        <v>0</v>
      </c>
    </row>
    <row r="10" spans="1:36" x14ac:dyDescent="0.25">
      <c r="A10" s="1">
        <v>44325</v>
      </c>
      <c r="B10" s="3">
        <v>129</v>
      </c>
      <c r="C10" s="4">
        <f>IF(NewCumNo!C10=ISBLANK(value),"FALSE",NewCumNo!C10/MAX(NewCumNo!C$2:C$114))</f>
        <v>0</v>
      </c>
      <c r="D10" s="4">
        <f>IF(NewCumNo!D10=ISBLANK(value),"FALSE",NewCumNo!D10/MAX(NewCumNo!D$2:D$114))</f>
        <v>0</v>
      </c>
      <c r="E10" s="4">
        <f>IF(NewCumNo!E10=ISBLANK(value),"FALSE",NewCumNo!E10/MAX(NewCumNo!E$2:E$114))</f>
        <v>0</v>
      </c>
      <c r="F10" s="4">
        <f>IF(NewCumNo!F10=ISBLANK(value),"FALSE",NewCumNo!F10/MAX(NewCumNo!F$2:F$114))</f>
        <v>0</v>
      </c>
      <c r="G10" s="4">
        <f>IF(NewCumNo!G10=ISBLANK(value),"FALSE",NewCumNo!G10/MAX(NewCumNo!G$2:G$114))</f>
        <v>0</v>
      </c>
      <c r="H10" s="4">
        <f>IF(NewCumNo!H10=ISBLANK(value),"FALSE",NewCumNo!H10/MAX(NewCumNo!H$2:H$114))</f>
        <v>0</v>
      </c>
      <c r="I10" s="4">
        <f>IF(NewCumNo!I10=ISBLANK(value),"FALSE",NewCumNo!I10/MAX(NewCumNo!I$2:I$114))</f>
        <v>0</v>
      </c>
      <c r="J10" s="4">
        <f>IF(NewCumNo!J10=ISBLANK(value),"FALSE",NewCumNo!J10/MAX(NewCumNo!J$2:J$114))</f>
        <v>0</v>
      </c>
      <c r="K10" s="4">
        <f>IF(NewCumNo!K10=ISBLANK(value),"FALSE",NewCumNo!K10/MAX(NewCumNo!K$2:K$114))</f>
        <v>0</v>
      </c>
      <c r="L10" s="4">
        <f>IF(NewCumNo!L10=ISBLANK(value),"FALSE",NewCumNo!L10/MAX(NewCumNo!L$2:L$114))</f>
        <v>0</v>
      </c>
      <c r="M10" s="4">
        <f>IF(NewCumNo!M10=ISBLANK(value),"FALSE",NewCumNo!M10/MAX(NewCumNo!M$2:M$114))</f>
        <v>0</v>
      </c>
      <c r="N10" s="4">
        <f>IF(NewCumNo!N10=ISBLANK(value),"FALSE",NewCumNo!N10/MAX(NewCumNo!N$2:N$114))</f>
        <v>0</v>
      </c>
      <c r="O10" s="4">
        <f>IF(NewCumNo!O10=ISBLANK(value),"FALSE",NewCumNo!O10/MAX(NewCumNo!O$2:O$114))</f>
        <v>0</v>
      </c>
      <c r="P10" s="4">
        <f>IF(NewCumNo!P10=ISBLANK(value),"FALSE",NewCumNo!P10/MAX(NewCumNo!P$2:P$114))</f>
        <v>0</v>
      </c>
      <c r="Q10" s="4">
        <f>IF(NewCumNo!Q10=ISBLANK(value),"FALSE",NewCumNo!Q10/MAX(NewCumNo!Q$2:Q$114))</f>
        <v>0</v>
      </c>
      <c r="R10" s="4">
        <f>IF(NewCumNo!R10=ISBLANK(value),"FALSE",NewCumNo!R10/MAX(NewCumNo!R$2:R$114))</f>
        <v>0</v>
      </c>
      <c r="S10" s="4">
        <f>IF(NewCumNo!S10=ISBLANK(value),"FALSE",NewCumNo!S10/MAX(NewCumNo!S$2:S$114))</f>
        <v>0</v>
      </c>
      <c r="T10" s="4">
        <f>IF(NewCumNo!T10=ISBLANK(value),"FALSE",NewCumNo!T10/MAX(NewCumNo!T$2:T$114))</f>
        <v>0</v>
      </c>
      <c r="U10" s="4">
        <f>IF(NewCumNo!U10=ISBLANK(value),"FALSE",NewCumNo!U10/MAX(NewCumNo!U$2:U$114))</f>
        <v>0</v>
      </c>
      <c r="V10" s="4">
        <f>IF(NewCumNo!V10=ISBLANK(value),"FALSE",NewCumNo!V10/MAX(NewCumNo!V$2:V$114))</f>
        <v>0</v>
      </c>
      <c r="W10" s="4">
        <f>IF(NewCumNo!W10=ISBLANK(value),"FALSE",NewCumNo!W10/MAX(NewCumNo!W$2:W$114))</f>
        <v>0</v>
      </c>
      <c r="X10" s="4">
        <f>IF(NewCumNo!X10=ISBLANK(value),"FALSE",NewCumNo!X10/MAX(NewCumNo!X$2:X$114))</f>
        <v>0</v>
      </c>
      <c r="Y10" s="4">
        <f>IF(NewCumNo!Y10=ISBLANK(value),"FALSE",NewCumNo!Y10/MAX(NewCumNo!Y$2:Y$114))</f>
        <v>0</v>
      </c>
      <c r="Z10" s="4">
        <f>IF(NewCumNo!Z10=ISBLANK(value),"FALSE",NewCumNo!Z10/MAX(NewCumNo!Z$2:Z$114))</f>
        <v>0</v>
      </c>
      <c r="AA10" s="4">
        <f>IF(NewCumNo!AA10=ISBLANK(value),"FALSE",NewCumNo!AA10/MAX(NewCumNo!AA$2:AA$114))</f>
        <v>0</v>
      </c>
      <c r="AB10" s="4">
        <f>IF(NewCumNo!AB10=ISBLANK(value),"FALSE",NewCumNo!AB10/MAX(NewCumNo!AB$2:AB$114))</f>
        <v>0</v>
      </c>
      <c r="AC10" s="4">
        <f>IF(NewCumNo!AC10=ISBLANK(value),"FALSE",NewCumNo!AC10/MAX(NewCumNo!AC$2:AC$114))</f>
        <v>0</v>
      </c>
      <c r="AD10" s="4">
        <f>IF(NewCumNo!AD10=ISBLANK(value),"FALSE",NewCumNo!AD10/MAX(NewCumNo!AD$2:AD$114))</f>
        <v>0</v>
      </c>
      <c r="AE10" s="4">
        <f>IF(NewCumNo!AE10=ISBLANK(value),"FALSE",NewCumNo!AE10/MAX(NewCumNo!AE$2:AE$114))</f>
        <v>0</v>
      </c>
      <c r="AF10" s="4">
        <f>IF(NewCumNo!AF10=ISBLANK(value),"FALSE",NewCumNo!AF10/MAX(NewCumNo!AF$2:AF$114))</f>
        <v>0</v>
      </c>
      <c r="AG10" s="4">
        <f>IF(NewCumNo!AG10=ISBLANK(value),"FALSE",NewCumNo!AG10/MAX(NewCumNo!AG$2:AG$114))</f>
        <v>0</v>
      </c>
      <c r="AH10" s="4">
        <f>IF(NewCumNo!AH10=ISBLANK(value),"FALSE",NewCumNo!AH10/MAX(NewCumNo!AH$2:AH$114))</f>
        <v>0</v>
      </c>
      <c r="AI10" s="4">
        <f>IF(NewCumNo!AI10=ISBLANK(value),"FALSE",NewCumNo!AI10/MAX(NewCumNo!AI$2:AI$114))</f>
        <v>0</v>
      </c>
      <c r="AJ10" s="4">
        <f>IF(NewCumNo!AJ10=ISBLANK(value),"FALSE",NewCumNo!AJ10/MAX(NewCumNo!AJ$2:AJ$114))</f>
        <v>0</v>
      </c>
    </row>
    <row r="11" spans="1:36" x14ac:dyDescent="0.25">
      <c r="A11" s="1">
        <v>44326</v>
      </c>
      <c r="B11" s="3">
        <v>130</v>
      </c>
      <c r="C11" s="4">
        <f>IF(NewCumNo!C11=ISBLANK(value),"FALSE",NewCumNo!C11/MAX(NewCumNo!C$2:C$114))</f>
        <v>5.15887509287665E-7</v>
      </c>
      <c r="D11" s="4">
        <f>IF(NewCumNo!D11=ISBLANK(value),"FALSE",NewCumNo!D11/MAX(NewCumNo!D$2:D$114))</f>
        <v>5.1588750926702662E-7</v>
      </c>
      <c r="E11" s="4">
        <f>IF(NewCumNo!E11=ISBLANK(value),"FALSE",NewCumNo!E11/MAX(NewCumNo!E$2:E$114))</f>
        <v>0</v>
      </c>
      <c r="F11" s="4">
        <f>IF(NewCumNo!F11=ISBLANK(value),"FALSE",NewCumNo!F11/MAX(NewCumNo!F$2:F$114))</f>
        <v>0</v>
      </c>
      <c r="G11" s="4">
        <f>IF(NewCumNo!G11=ISBLANK(value),"FALSE",NewCumNo!G11/MAX(NewCumNo!G$2:G$114))</f>
        <v>0</v>
      </c>
      <c r="H11" s="4">
        <f>IF(NewCumNo!H11=ISBLANK(value),"FALSE",NewCumNo!H11/MAX(NewCumNo!H$2:H$114))</f>
        <v>5.1588750926682005E-7</v>
      </c>
      <c r="I11" s="4">
        <f>IF(NewCumNo!I11=ISBLANK(value),"FALSE",NewCumNo!I11/MAX(NewCumNo!I$2:I$114))</f>
        <v>5.1588750926686325E-7</v>
      </c>
      <c r="J11" s="4">
        <f>IF(NewCumNo!J11=ISBLANK(value),"FALSE",NewCumNo!J11/MAX(NewCumNo!J$2:J$114))</f>
        <v>0</v>
      </c>
      <c r="K11" s="4">
        <f>IF(NewCumNo!K11=ISBLANK(value),"FALSE",NewCumNo!K11/MAX(NewCumNo!K$2:K$114))</f>
        <v>0</v>
      </c>
      <c r="L11" s="4">
        <f>IF(NewCumNo!L11=ISBLANK(value),"FALSE",NewCumNo!L11/MAX(NewCumNo!L$2:L$114))</f>
        <v>0</v>
      </c>
      <c r="M11" s="4">
        <f>IF(NewCumNo!M11=ISBLANK(value),"FALSE",NewCumNo!M11/MAX(NewCumNo!M$2:M$114))</f>
        <v>0</v>
      </c>
      <c r="N11" s="4">
        <f>IF(NewCumNo!N11=ISBLANK(value),"FALSE",NewCumNo!N11/MAX(NewCumNo!N$2:N$114))</f>
        <v>0</v>
      </c>
      <c r="O11" s="4">
        <f>IF(NewCumNo!O11=ISBLANK(value),"FALSE",NewCumNo!O11/MAX(NewCumNo!O$2:O$114))</f>
        <v>0</v>
      </c>
      <c r="P11" s="4">
        <f>IF(NewCumNo!P11=ISBLANK(value),"FALSE",NewCumNo!P11/MAX(NewCumNo!P$2:P$114))</f>
        <v>0</v>
      </c>
      <c r="Q11" s="4">
        <f>IF(NewCumNo!Q11=ISBLANK(value),"FALSE",NewCumNo!Q11/MAX(NewCumNo!Q$2:Q$114))</f>
        <v>0</v>
      </c>
      <c r="R11" s="4">
        <f>IF(NewCumNo!R11=ISBLANK(value),"FALSE",NewCumNo!R11/MAX(NewCumNo!R$2:R$114))</f>
        <v>0</v>
      </c>
      <c r="S11" s="4">
        <f>IF(NewCumNo!S11=ISBLANK(value),"FALSE",NewCumNo!S11/MAX(NewCumNo!S$2:S$114))</f>
        <v>0</v>
      </c>
      <c r="T11" s="4">
        <f>IF(NewCumNo!T11=ISBLANK(value),"FALSE",NewCumNo!T11/MAX(NewCumNo!T$2:T$114))</f>
        <v>0</v>
      </c>
      <c r="U11" s="4">
        <f>IF(NewCumNo!U11=ISBLANK(value),"FALSE",NewCumNo!U11/MAX(NewCumNo!U$2:U$114))</f>
        <v>0</v>
      </c>
      <c r="V11" s="4">
        <f>IF(NewCumNo!V11=ISBLANK(value),"FALSE",NewCumNo!V11/MAX(NewCumNo!V$2:V$114))</f>
        <v>0</v>
      </c>
      <c r="W11" s="4">
        <f>IF(NewCumNo!W11=ISBLANK(value),"FALSE",NewCumNo!W11/MAX(NewCumNo!W$2:W$114))</f>
        <v>0</v>
      </c>
      <c r="X11" s="4">
        <f>IF(NewCumNo!X11=ISBLANK(value),"FALSE",NewCumNo!X11/MAX(NewCumNo!X$2:X$114))</f>
        <v>0</v>
      </c>
      <c r="Y11" s="4">
        <f>IF(NewCumNo!Y11=ISBLANK(value),"FALSE",NewCumNo!Y11/MAX(NewCumNo!Y$2:Y$114))</f>
        <v>0</v>
      </c>
      <c r="Z11" s="4">
        <f>IF(NewCumNo!Z11=ISBLANK(value),"FALSE",NewCumNo!Z11/MAX(NewCumNo!Z$2:Z$114))</f>
        <v>0</v>
      </c>
      <c r="AA11" s="4">
        <f>IF(NewCumNo!AA11=ISBLANK(value),"FALSE",NewCumNo!AA11/MAX(NewCumNo!AA$2:AA$114))</f>
        <v>5.1588750926730191E-7</v>
      </c>
      <c r="AB11" s="4">
        <f>IF(NewCumNo!AB11=ISBLANK(value),"FALSE",NewCumNo!AB11/MAX(NewCumNo!AB$2:AB$114))</f>
        <v>5.1588750926731768E-7</v>
      </c>
      <c r="AC11" s="4">
        <f>IF(NewCumNo!AC11=ISBLANK(value),"FALSE",NewCumNo!AC11/MAX(NewCumNo!AC$2:AC$114))</f>
        <v>8.8125490216197382E-6</v>
      </c>
      <c r="AD11" s="4">
        <f>IF(NewCumNo!AD11=ISBLANK(value),"FALSE",NewCumNo!AD11/MAX(NewCumNo!AD$2:AD$114))</f>
        <v>0</v>
      </c>
      <c r="AE11" s="4">
        <f>IF(NewCumNo!AE11=ISBLANK(value),"FALSE",NewCumNo!AE11/MAX(NewCumNo!AE$2:AE$114))</f>
        <v>0</v>
      </c>
      <c r="AF11" s="4">
        <f>IF(NewCumNo!AF11=ISBLANK(value),"FALSE",NewCumNo!AF11/MAX(NewCumNo!AF$2:AF$114))</f>
        <v>0</v>
      </c>
      <c r="AG11" s="4">
        <f>IF(NewCumNo!AG11=ISBLANK(value),"FALSE",NewCumNo!AG11/MAX(NewCumNo!AG$2:AG$114))</f>
        <v>5.1588750926747015E-7</v>
      </c>
      <c r="AH11" s="4">
        <f>IF(NewCumNo!AH11=ISBLANK(value),"FALSE",NewCumNo!AH11/MAX(NewCumNo!AH$2:AH$114))</f>
        <v>0</v>
      </c>
      <c r="AI11" s="4">
        <f>IF(NewCumNo!AI11=ISBLANK(value),"FALSE",NewCumNo!AI11/MAX(NewCumNo!AI$2:AI$114))</f>
        <v>5.1588750926750964E-7</v>
      </c>
      <c r="AJ11" s="4">
        <f>IF(NewCumNo!AJ11=ISBLANK(value),"FALSE",NewCumNo!AJ11/MAX(NewCumNo!AJ$2:AJ$114))</f>
        <v>0</v>
      </c>
    </row>
    <row r="12" spans="1:36" x14ac:dyDescent="0.25">
      <c r="A12" s="1">
        <v>44327</v>
      </c>
      <c r="B12" s="3">
        <v>131</v>
      </c>
      <c r="C12" s="4">
        <f>IF(NewCumNo!C12=ISBLANK(value),"FALSE",NewCumNo!C12/MAX(NewCumNo!C$2:C$114))</f>
        <v>1.5476625278629942E-6</v>
      </c>
      <c r="D12" s="4">
        <f>IF(NewCumNo!D12=ISBLANK(value),"FALSE",NewCumNo!D12/MAX(NewCumNo!D$2:D$114))</f>
        <v>1.547662527801079E-6</v>
      </c>
      <c r="E12" s="4">
        <f>IF(NewCumNo!E12=ISBLANK(value),"FALSE",NewCumNo!E12/MAX(NewCumNo!E$2:E$114))</f>
        <v>0</v>
      </c>
      <c r="F12" s="4">
        <f>IF(NewCumNo!F12=ISBLANK(value),"FALSE",NewCumNo!F12/MAX(NewCumNo!F$2:F$114))</f>
        <v>0</v>
      </c>
      <c r="G12" s="4">
        <f>IF(NewCumNo!G12=ISBLANK(value),"FALSE",NewCumNo!G12/MAX(NewCumNo!G$2:G$114))</f>
        <v>0</v>
      </c>
      <c r="H12" s="4">
        <f>IF(NewCumNo!H12=ISBLANK(value),"FALSE",NewCumNo!H12/MAX(NewCumNo!H$2:H$114))</f>
        <v>1.5476625278004588E-6</v>
      </c>
      <c r="I12" s="4">
        <f>IF(NewCumNo!I12=ISBLANK(value),"FALSE",NewCumNo!I12/MAX(NewCumNo!I$2:I$114))</f>
        <v>1.5476625278005892E-6</v>
      </c>
      <c r="J12" s="4">
        <f>IF(NewCumNo!J12=ISBLANK(value),"FALSE",NewCumNo!J12/MAX(NewCumNo!J$2:J$114))</f>
        <v>0</v>
      </c>
      <c r="K12" s="4">
        <f>IF(NewCumNo!K12=ISBLANK(value),"FALSE",NewCumNo!K12/MAX(NewCumNo!K$2:K$114))</f>
        <v>0</v>
      </c>
      <c r="L12" s="4">
        <f>IF(NewCumNo!L12=ISBLANK(value),"FALSE",NewCumNo!L12/MAX(NewCumNo!L$2:L$114))</f>
        <v>0</v>
      </c>
      <c r="M12" s="4">
        <f>IF(NewCumNo!M12=ISBLANK(value),"FALSE",NewCumNo!M12/MAX(NewCumNo!M$2:M$114))</f>
        <v>0</v>
      </c>
      <c r="N12" s="4">
        <f>IF(NewCumNo!N12=ISBLANK(value),"FALSE",NewCumNo!N12/MAX(NewCumNo!N$2:N$114))</f>
        <v>0</v>
      </c>
      <c r="O12" s="4">
        <f>IF(NewCumNo!O12=ISBLANK(value),"FALSE",NewCumNo!O12/MAX(NewCumNo!O$2:O$114))</f>
        <v>0</v>
      </c>
      <c r="P12" s="4">
        <f>IF(NewCumNo!P12=ISBLANK(value),"FALSE",NewCumNo!P12/MAX(NewCumNo!P$2:P$114))</f>
        <v>0</v>
      </c>
      <c r="Q12" s="4">
        <f>IF(NewCumNo!Q12=ISBLANK(value),"FALSE",NewCumNo!Q12/MAX(NewCumNo!Q$2:Q$114))</f>
        <v>0</v>
      </c>
      <c r="R12" s="4">
        <f>IF(NewCumNo!R12=ISBLANK(value),"FALSE",NewCumNo!R12/MAX(NewCumNo!R$2:R$114))</f>
        <v>0</v>
      </c>
      <c r="S12" s="4">
        <f>IF(NewCumNo!S12=ISBLANK(value),"FALSE",NewCumNo!S12/MAX(NewCumNo!S$2:S$114))</f>
        <v>0</v>
      </c>
      <c r="T12" s="4">
        <f>IF(NewCumNo!T12=ISBLANK(value),"FALSE",NewCumNo!T12/MAX(NewCumNo!T$2:T$114))</f>
        <v>0</v>
      </c>
      <c r="U12" s="4">
        <f>IF(NewCumNo!U12=ISBLANK(value),"FALSE",NewCumNo!U12/MAX(NewCumNo!U$2:U$114))</f>
        <v>0</v>
      </c>
      <c r="V12" s="4">
        <f>IF(NewCumNo!V12=ISBLANK(value),"FALSE",NewCumNo!V12/MAX(NewCumNo!V$2:V$114))</f>
        <v>0</v>
      </c>
      <c r="W12" s="4">
        <f>IF(NewCumNo!W12=ISBLANK(value),"FALSE",NewCumNo!W12/MAX(NewCumNo!W$2:W$114))</f>
        <v>0</v>
      </c>
      <c r="X12" s="4">
        <f>IF(NewCumNo!X12=ISBLANK(value),"FALSE",NewCumNo!X12/MAX(NewCumNo!X$2:X$114))</f>
        <v>0</v>
      </c>
      <c r="Y12" s="4">
        <f>IF(NewCumNo!Y12=ISBLANK(value),"FALSE",NewCumNo!Y12/MAX(NewCumNo!Y$2:Y$114))</f>
        <v>0</v>
      </c>
      <c r="Z12" s="4">
        <f>IF(NewCumNo!Z12=ISBLANK(value),"FALSE",NewCumNo!Z12/MAX(NewCumNo!Z$2:Z$114))</f>
        <v>0</v>
      </c>
      <c r="AA12" s="4">
        <f>IF(NewCumNo!AA12=ISBLANK(value),"FALSE",NewCumNo!AA12/MAX(NewCumNo!AA$2:AA$114))</f>
        <v>1.5476625278019049E-6</v>
      </c>
      <c r="AB12" s="4">
        <f>IF(NewCumNo!AB12=ISBLANK(value),"FALSE",NewCumNo!AB12/MAX(NewCumNo!AB$2:AB$114))</f>
        <v>1.5476625278019519E-6</v>
      </c>
      <c r="AC12" s="4">
        <f>IF(NewCumNo!AC12=ISBLANK(value),"FALSE",NewCumNo!AC12/MAX(NewCumNo!AC$2:AC$114))</f>
        <v>2.6437647064859215E-5</v>
      </c>
      <c r="AD12" s="4">
        <f>IF(NewCumNo!AD12=ISBLANK(value),"FALSE",NewCumNo!AD12/MAX(NewCumNo!AD$2:AD$114))</f>
        <v>0</v>
      </c>
      <c r="AE12" s="4">
        <f>IF(NewCumNo!AE12=ISBLANK(value),"FALSE",NewCumNo!AE12/MAX(NewCumNo!AE$2:AE$114))</f>
        <v>0</v>
      </c>
      <c r="AF12" s="4">
        <f>IF(NewCumNo!AF12=ISBLANK(value),"FALSE",NewCumNo!AF12/MAX(NewCumNo!AF$2:AF$114))</f>
        <v>0</v>
      </c>
      <c r="AG12" s="4">
        <f>IF(NewCumNo!AG12=ISBLANK(value),"FALSE",NewCumNo!AG12/MAX(NewCumNo!AG$2:AG$114))</f>
        <v>1.5476625278024099E-6</v>
      </c>
      <c r="AH12" s="4">
        <f>IF(NewCumNo!AH12=ISBLANK(value),"FALSE",NewCumNo!AH12/MAX(NewCumNo!AH$2:AH$114))</f>
        <v>0</v>
      </c>
      <c r="AI12" s="4">
        <f>IF(NewCumNo!AI12=ISBLANK(value),"FALSE",NewCumNo!AI12/MAX(NewCumNo!AI$2:AI$114))</f>
        <v>1.5476625278025283E-6</v>
      </c>
      <c r="AJ12" s="4">
        <f>IF(NewCumNo!AJ12=ISBLANK(value),"FALSE",NewCumNo!AJ12/MAX(NewCumNo!AJ$2:AJ$114))</f>
        <v>0</v>
      </c>
    </row>
    <row r="13" spans="1:36" x14ac:dyDescent="0.25">
      <c r="A13" s="1">
        <v>44328</v>
      </c>
      <c r="B13" s="3">
        <v>132</v>
      </c>
      <c r="C13" s="4">
        <f>IF(NewCumNo!C13=ISBLANK(value),"FALSE",NewCumNo!C13/MAX(NewCumNo!C$2:C$114))</f>
        <v>2.0635500371506596E-6</v>
      </c>
      <c r="D13" s="4">
        <f>IF(NewCumNo!D13=ISBLANK(value),"FALSE",NewCumNo!D13/MAX(NewCumNo!D$2:D$114))</f>
        <v>2.0635500370681061E-6</v>
      </c>
      <c r="E13" s="4">
        <f>IF(NewCumNo!E13=ISBLANK(value),"FALSE",NewCumNo!E13/MAX(NewCumNo!E$2:E$114))</f>
        <v>0</v>
      </c>
      <c r="F13" s="4">
        <f>IF(NewCumNo!F13=ISBLANK(value),"FALSE",NewCumNo!F13/MAX(NewCumNo!F$2:F$114))</f>
        <v>0</v>
      </c>
      <c r="G13" s="4">
        <f>IF(NewCumNo!G13=ISBLANK(value),"FALSE",NewCumNo!G13/MAX(NewCumNo!G$2:G$114))</f>
        <v>0</v>
      </c>
      <c r="H13" s="4">
        <f>IF(NewCumNo!H13=ISBLANK(value),"FALSE",NewCumNo!H13/MAX(NewCumNo!H$2:H$114))</f>
        <v>2.0635500370672789E-6</v>
      </c>
      <c r="I13" s="4">
        <f>IF(NewCumNo!I13=ISBLANK(value),"FALSE",NewCumNo!I13/MAX(NewCumNo!I$2:I$114))</f>
        <v>2.063550037067453E-6</v>
      </c>
      <c r="J13" s="4">
        <f>IF(NewCumNo!J13=ISBLANK(value),"FALSE",NewCumNo!J13/MAX(NewCumNo!J$2:J$114))</f>
        <v>0</v>
      </c>
      <c r="K13" s="4">
        <f>IF(NewCumNo!K13=ISBLANK(value),"FALSE",NewCumNo!K13/MAX(NewCumNo!K$2:K$114))</f>
        <v>0</v>
      </c>
      <c r="L13" s="4">
        <f>IF(NewCumNo!L13=ISBLANK(value),"FALSE",NewCumNo!L13/MAX(NewCumNo!L$2:L$114))</f>
        <v>0</v>
      </c>
      <c r="M13" s="4">
        <f>IF(NewCumNo!M13=ISBLANK(value),"FALSE",NewCumNo!M13/MAX(NewCumNo!M$2:M$114))</f>
        <v>0</v>
      </c>
      <c r="N13" s="4">
        <f>IF(NewCumNo!N13=ISBLANK(value),"FALSE",NewCumNo!N13/MAX(NewCumNo!N$2:N$114))</f>
        <v>0</v>
      </c>
      <c r="O13" s="4">
        <f>IF(NewCumNo!O13=ISBLANK(value),"FALSE",NewCumNo!O13/MAX(NewCumNo!O$2:O$114))</f>
        <v>0</v>
      </c>
      <c r="P13" s="4">
        <f>IF(NewCumNo!P13=ISBLANK(value),"FALSE",NewCumNo!P13/MAX(NewCumNo!P$2:P$114))</f>
        <v>0</v>
      </c>
      <c r="Q13" s="4">
        <f>IF(NewCumNo!Q13=ISBLANK(value),"FALSE",NewCumNo!Q13/MAX(NewCumNo!Q$2:Q$114))</f>
        <v>0</v>
      </c>
      <c r="R13" s="4">
        <f>IF(NewCumNo!R13=ISBLANK(value),"FALSE",NewCumNo!R13/MAX(NewCumNo!R$2:R$114))</f>
        <v>0</v>
      </c>
      <c r="S13" s="4">
        <f>IF(NewCumNo!S13=ISBLANK(value),"FALSE",NewCumNo!S13/MAX(NewCumNo!S$2:S$114))</f>
        <v>0</v>
      </c>
      <c r="T13" s="4">
        <f>IF(NewCumNo!T13=ISBLANK(value),"FALSE",NewCumNo!T13/MAX(NewCumNo!T$2:T$114))</f>
        <v>0</v>
      </c>
      <c r="U13" s="4">
        <f>IF(NewCumNo!U13=ISBLANK(value),"FALSE",NewCumNo!U13/MAX(NewCumNo!U$2:U$114))</f>
        <v>0</v>
      </c>
      <c r="V13" s="4">
        <f>IF(NewCumNo!V13=ISBLANK(value),"FALSE",NewCumNo!V13/MAX(NewCumNo!V$2:V$114))</f>
        <v>0</v>
      </c>
      <c r="W13" s="4">
        <f>IF(NewCumNo!W13=ISBLANK(value),"FALSE",NewCumNo!W13/MAX(NewCumNo!W$2:W$114))</f>
        <v>0</v>
      </c>
      <c r="X13" s="4">
        <f>IF(NewCumNo!X13=ISBLANK(value),"FALSE",NewCumNo!X13/MAX(NewCumNo!X$2:X$114))</f>
        <v>0</v>
      </c>
      <c r="Y13" s="4">
        <f>IF(NewCumNo!Y13=ISBLANK(value),"FALSE",NewCumNo!Y13/MAX(NewCumNo!Y$2:Y$114))</f>
        <v>0</v>
      </c>
      <c r="Z13" s="4">
        <f>IF(NewCumNo!Z13=ISBLANK(value),"FALSE",NewCumNo!Z13/MAX(NewCumNo!Z$2:Z$114))</f>
        <v>0</v>
      </c>
      <c r="AA13" s="4">
        <f>IF(NewCumNo!AA13=ISBLANK(value),"FALSE",NewCumNo!AA13/MAX(NewCumNo!AA$2:AA$114))</f>
        <v>2.0635500370692072E-6</v>
      </c>
      <c r="AB13" s="4">
        <f>IF(NewCumNo!AB13=ISBLANK(value),"FALSE",NewCumNo!AB13/MAX(NewCumNo!AB$2:AB$114))</f>
        <v>2.0635500370692699E-6</v>
      </c>
      <c r="AC13" s="4">
        <f>IF(NewCumNo!AC13=ISBLANK(value),"FALSE",NewCumNo!AC13/MAX(NewCumNo!AC$2:AC$114))</f>
        <v>3.5250196086478953E-5</v>
      </c>
      <c r="AD13" s="4">
        <f>IF(NewCumNo!AD13=ISBLANK(value),"FALSE",NewCumNo!AD13/MAX(NewCumNo!AD$2:AD$114))</f>
        <v>0</v>
      </c>
      <c r="AE13" s="4">
        <f>IF(NewCumNo!AE13=ISBLANK(value),"FALSE",NewCumNo!AE13/MAX(NewCumNo!AE$2:AE$114))</f>
        <v>0</v>
      </c>
      <c r="AF13" s="4">
        <f>IF(NewCumNo!AF13=ISBLANK(value),"FALSE",NewCumNo!AF13/MAX(NewCumNo!AF$2:AF$114))</f>
        <v>0</v>
      </c>
      <c r="AG13" s="4">
        <f>IF(NewCumNo!AG13=ISBLANK(value),"FALSE",NewCumNo!AG13/MAX(NewCumNo!AG$2:AG$114))</f>
        <v>2.0635500370698806E-6</v>
      </c>
      <c r="AH13" s="4">
        <f>IF(NewCumNo!AH13=ISBLANK(value),"FALSE",NewCumNo!AH13/MAX(NewCumNo!AH$2:AH$114))</f>
        <v>0</v>
      </c>
      <c r="AI13" s="4">
        <f>IF(NewCumNo!AI13=ISBLANK(value),"FALSE",NewCumNo!AI13/MAX(NewCumNo!AI$2:AI$114))</f>
        <v>2.0635500370700381E-6</v>
      </c>
      <c r="AJ13" s="4">
        <f>IF(NewCumNo!AJ13=ISBLANK(value),"FALSE",NewCumNo!AJ13/MAX(NewCumNo!AJ$2:AJ$114))</f>
        <v>0</v>
      </c>
    </row>
    <row r="14" spans="1:36" x14ac:dyDescent="0.25">
      <c r="A14" s="1">
        <v>44329</v>
      </c>
      <c r="B14" s="3">
        <v>133</v>
      </c>
      <c r="C14" s="4">
        <f>IF(NewCumNo!C14=ISBLANK(value),"FALSE",NewCumNo!C14/MAX(NewCumNo!C$2:C$114))</f>
        <v>2.0635500371506596E-6</v>
      </c>
      <c r="D14" s="4">
        <f>IF(NewCumNo!D14=ISBLANK(value),"FALSE",NewCumNo!D14/MAX(NewCumNo!D$2:D$114))</f>
        <v>2.0635500370681061E-6</v>
      </c>
      <c r="E14" s="4">
        <f>IF(NewCumNo!E14=ISBLANK(value),"FALSE",NewCumNo!E14/MAX(NewCumNo!E$2:E$114))</f>
        <v>0</v>
      </c>
      <c r="F14" s="4">
        <f>IF(NewCumNo!F14=ISBLANK(value),"FALSE",NewCumNo!F14/MAX(NewCumNo!F$2:F$114))</f>
        <v>0</v>
      </c>
      <c r="G14" s="4">
        <f>IF(NewCumNo!G14=ISBLANK(value),"FALSE",NewCumNo!G14/MAX(NewCumNo!G$2:G$114))</f>
        <v>0</v>
      </c>
      <c r="H14" s="4">
        <f>IF(NewCumNo!H14=ISBLANK(value),"FALSE",NewCumNo!H14/MAX(NewCumNo!H$2:H$114))</f>
        <v>2.0635500370672789E-6</v>
      </c>
      <c r="I14" s="4">
        <f>IF(NewCumNo!I14=ISBLANK(value),"FALSE",NewCumNo!I14/MAX(NewCumNo!I$2:I$114))</f>
        <v>2.063550037067453E-6</v>
      </c>
      <c r="J14" s="4">
        <f>IF(NewCumNo!J14=ISBLANK(value),"FALSE",NewCumNo!J14/MAX(NewCumNo!J$2:J$114))</f>
        <v>0</v>
      </c>
      <c r="K14" s="4">
        <f>IF(NewCumNo!K14=ISBLANK(value),"FALSE",NewCumNo!K14/MAX(NewCumNo!K$2:K$114))</f>
        <v>0</v>
      </c>
      <c r="L14" s="4">
        <f>IF(NewCumNo!L14=ISBLANK(value),"FALSE",NewCumNo!L14/MAX(NewCumNo!L$2:L$114))</f>
        <v>0</v>
      </c>
      <c r="M14" s="4">
        <f>IF(NewCumNo!M14=ISBLANK(value),"FALSE",NewCumNo!M14/MAX(NewCumNo!M$2:M$114))</f>
        <v>0</v>
      </c>
      <c r="N14" s="4">
        <f>IF(NewCumNo!N14=ISBLANK(value),"FALSE",NewCumNo!N14/MAX(NewCumNo!N$2:N$114))</f>
        <v>0</v>
      </c>
      <c r="O14" s="4">
        <f>IF(NewCumNo!O14=ISBLANK(value),"FALSE",NewCumNo!O14/MAX(NewCumNo!O$2:O$114))</f>
        <v>0</v>
      </c>
      <c r="P14" s="4">
        <f>IF(NewCumNo!P14=ISBLANK(value),"FALSE",NewCumNo!P14/MAX(NewCumNo!P$2:P$114))</f>
        <v>0</v>
      </c>
      <c r="Q14" s="4">
        <f>IF(NewCumNo!Q14=ISBLANK(value),"FALSE",NewCumNo!Q14/MAX(NewCumNo!Q$2:Q$114))</f>
        <v>0</v>
      </c>
      <c r="R14" s="4">
        <f>IF(NewCumNo!R14=ISBLANK(value),"FALSE",NewCumNo!R14/MAX(NewCumNo!R$2:R$114))</f>
        <v>0</v>
      </c>
      <c r="S14" s="4">
        <f>IF(NewCumNo!S14=ISBLANK(value),"FALSE",NewCumNo!S14/MAX(NewCumNo!S$2:S$114))</f>
        <v>0</v>
      </c>
      <c r="T14" s="4">
        <f>IF(NewCumNo!T14=ISBLANK(value),"FALSE",NewCumNo!T14/MAX(NewCumNo!T$2:T$114))</f>
        <v>0</v>
      </c>
      <c r="U14" s="4">
        <f>IF(NewCumNo!U14=ISBLANK(value),"FALSE",NewCumNo!U14/MAX(NewCumNo!U$2:U$114))</f>
        <v>0</v>
      </c>
      <c r="V14" s="4">
        <f>IF(NewCumNo!V14=ISBLANK(value),"FALSE",NewCumNo!V14/MAX(NewCumNo!V$2:V$114))</f>
        <v>0</v>
      </c>
      <c r="W14" s="4">
        <f>IF(NewCumNo!W14=ISBLANK(value),"FALSE",NewCumNo!W14/MAX(NewCumNo!W$2:W$114))</f>
        <v>0</v>
      </c>
      <c r="X14" s="4">
        <f>IF(NewCumNo!X14=ISBLANK(value),"FALSE",NewCumNo!X14/MAX(NewCumNo!X$2:X$114))</f>
        <v>0</v>
      </c>
      <c r="Y14" s="4">
        <f>IF(NewCumNo!Y14=ISBLANK(value),"FALSE",NewCumNo!Y14/MAX(NewCumNo!Y$2:Y$114))</f>
        <v>0</v>
      </c>
      <c r="Z14" s="4">
        <f>IF(NewCumNo!Z14=ISBLANK(value),"FALSE",NewCumNo!Z14/MAX(NewCumNo!Z$2:Z$114))</f>
        <v>0</v>
      </c>
      <c r="AA14" s="4">
        <f>IF(NewCumNo!AA14=ISBLANK(value),"FALSE",NewCumNo!AA14/MAX(NewCumNo!AA$2:AA$114))</f>
        <v>2.0635500370692072E-6</v>
      </c>
      <c r="AB14" s="4">
        <f>IF(NewCumNo!AB14=ISBLANK(value),"FALSE",NewCumNo!AB14/MAX(NewCumNo!AB$2:AB$114))</f>
        <v>2.0635500370692699E-6</v>
      </c>
      <c r="AC14" s="4">
        <f>IF(NewCumNo!AC14=ISBLANK(value),"FALSE",NewCumNo!AC14/MAX(NewCumNo!AC$2:AC$114))</f>
        <v>3.5250196086478953E-5</v>
      </c>
      <c r="AD14" s="4">
        <f>IF(NewCumNo!AD14=ISBLANK(value),"FALSE",NewCumNo!AD14/MAX(NewCumNo!AD$2:AD$114))</f>
        <v>0</v>
      </c>
      <c r="AE14" s="4">
        <f>IF(NewCumNo!AE14=ISBLANK(value),"FALSE",NewCumNo!AE14/MAX(NewCumNo!AE$2:AE$114))</f>
        <v>0</v>
      </c>
      <c r="AF14" s="4">
        <f>IF(NewCumNo!AF14=ISBLANK(value),"FALSE",NewCumNo!AF14/MAX(NewCumNo!AF$2:AF$114))</f>
        <v>0</v>
      </c>
      <c r="AG14" s="4">
        <f>IF(NewCumNo!AG14=ISBLANK(value),"FALSE",NewCumNo!AG14/MAX(NewCumNo!AG$2:AG$114))</f>
        <v>2.0635500370698806E-6</v>
      </c>
      <c r="AH14" s="4">
        <f>IF(NewCumNo!AH14=ISBLANK(value),"FALSE",NewCumNo!AH14/MAX(NewCumNo!AH$2:AH$114))</f>
        <v>0</v>
      </c>
      <c r="AI14" s="4">
        <f>IF(NewCumNo!AI14=ISBLANK(value),"FALSE",NewCumNo!AI14/MAX(NewCumNo!AI$2:AI$114))</f>
        <v>2.0635500370700381E-6</v>
      </c>
      <c r="AJ14" s="4">
        <f>IF(NewCumNo!AJ14=ISBLANK(value),"FALSE",NewCumNo!AJ14/MAX(NewCumNo!AJ$2:AJ$114))</f>
        <v>0</v>
      </c>
    </row>
    <row r="15" spans="1:36" x14ac:dyDescent="0.25">
      <c r="A15" s="1">
        <v>44330</v>
      </c>
      <c r="B15" s="3">
        <v>134</v>
      </c>
      <c r="C15" s="4">
        <f>IF(NewCumNo!C15=ISBLANK(value),"FALSE",NewCumNo!C15/MAX(NewCumNo!C$2:C$114))</f>
        <v>2.561911920764053E-6</v>
      </c>
      <c r="D15" s="4">
        <f>IF(NewCumNo!D15=ISBLANK(value),"FALSE",NewCumNo!D15/MAX(NewCumNo!D$2:D$114))</f>
        <v>2.5619119206615624E-6</v>
      </c>
      <c r="E15" s="4">
        <f>IF(NewCumNo!E15=ISBLANK(value),"FALSE",NewCumNo!E15/MAX(NewCumNo!E$2:E$114))</f>
        <v>0</v>
      </c>
      <c r="F15" s="4">
        <f>IF(NewCumNo!F15=ISBLANK(value),"FALSE",NewCumNo!F15/MAX(NewCumNo!F$2:F$114))</f>
        <v>0</v>
      </c>
      <c r="G15" s="4">
        <f>IF(NewCumNo!G15=ISBLANK(value),"FALSE",NewCumNo!G15/MAX(NewCumNo!G$2:G$114))</f>
        <v>0</v>
      </c>
      <c r="H15" s="4">
        <f>IF(NewCumNo!H15=ISBLANK(value),"FALSE",NewCumNo!H15/MAX(NewCumNo!H$2:H$114))</f>
        <v>2.5619119206605362E-6</v>
      </c>
      <c r="I15" s="4">
        <f>IF(NewCumNo!I15=ISBLANK(value),"FALSE",NewCumNo!I15/MAX(NewCumNo!I$2:I$114))</f>
        <v>2.5619119206607526E-6</v>
      </c>
      <c r="J15" s="4">
        <f>IF(NewCumNo!J15=ISBLANK(value),"FALSE",NewCumNo!J15/MAX(NewCumNo!J$2:J$114))</f>
        <v>0</v>
      </c>
      <c r="K15" s="4">
        <f>IF(NewCumNo!K15=ISBLANK(value),"FALSE",NewCumNo!K15/MAX(NewCumNo!K$2:K$114))</f>
        <v>0</v>
      </c>
      <c r="L15" s="4">
        <f>IF(NewCumNo!L15=ISBLANK(value),"FALSE",NewCumNo!L15/MAX(NewCumNo!L$2:L$114))</f>
        <v>0</v>
      </c>
      <c r="M15" s="4">
        <f>IF(NewCumNo!M15=ISBLANK(value),"FALSE",NewCumNo!M15/MAX(NewCumNo!M$2:M$114))</f>
        <v>0</v>
      </c>
      <c r="N15" s="4">
        <f>IF(NewCumNo!N15=ISBLANK(value),"FALSE",NewCumNo!N15/MAX(NewCumNo!N$2:N$114))</f>
        <v>0</v>
      </c>
      <c r="O15" s="4">
        <f>IF(NewCumNo!O15=ISBLANK(value),"FALSE",NewCumNo!O15/MAX(NewCumNo!O$2:O$114))</f>
        <v>0</v>
      </c>
      <c r="P15" s="4">
        <f>IF(NewCumNo!P15=ISBLANK(value),"FALSE",NewCumNo!P15/MAX(NewCumNo!P$2:P$114))</f>
        <v>0</v>
      </c>
      <c r="Q15" s="4">
        <f>IF(NewCumNo!Q15=ISBLANK(value),"FALSE",NewCumNo!Q15/MAX(NewCumNo!Q$2:Q$114))</f>
        <v>0</v>
      </c>
      <c r="R15" s="4">
        <f>IF(NewCumNo!R15=ISBLANK(value),"FALSE",NewCumNo!R15/MAX(NewCumNo!R$2:R$114))</f>
        <v>0</v>
      </c>
      <c r="S15" s="4">
        <f>IF(NewCumNo!S15=ISBLANK(value),"FALSE",NewCumNo!S15/MAX(NewCumNo!S$2:S$114))</f>
        <v>0</v>
      </c>
      <c r="T15" s="4">
        <f>IF(NewCumNo!T15=ISBLANK(value),"FALSE",NewCumNo!T15/MAX(NewCumNo!T$2:T$114))</f>
        <v>0</v>
      </c>
      <c r="U15" s="4">
        <f>IF(NewCumNo!U15=ISBLANK(value),"FALSE",NewCumNo!U15/MAX(NewCumNo!U$2:U$114))</f>
        <v>0</v>
      </c>
      <c r="V15" s="4">
        <f>IF(NewCumNo!V15=ISBLANK(value),"FALSE",NewCumNo!V15/MAX(NewCumNo!V$2:V$114))</f>
        <v>0</v>
      </c>
      <c r="W15" s="4">
        <f>IF(NewCumNo!W15=ISBLANK(value),"FALSE",NewCumNo!W15/MAX(NewCumNo!W$2:W$114))</f>
        <v>0</v>
      </c>
      <c r="X15" s="4">
        <f>IF(NewCumNo!X15=ISBLANK(value),"FALSE",NewCumNo!X15/MAX(NewCumNo!X$2:X$114))</f>
        <v>0</v>
      </c>
      <c r="Y15" s="4">
        <f>IF(NewCumNo!Y15=ISBLANK(value),"FALSE",NewCumNo!Y15/MAX(NewCumNo!Y$2:Y$114))</f>
        <v>0</v>
      </c>
      <c r="Z15" s="4">
        <f>IF(NewCumNo!Z15=ISBLANK(value),"FALSE",NewCumNo!Z15/MAX(NewCumNo!Z$2:Z$114))</f>
        <v>0</v>
      </c>
      <c r="AA15" s="4">
        <f>IF(NewCumNo!AA15=ISBLANK(value),"FALSE",NewCumNo!AA15/MAX(NewCumNo!AA$2:AA$114))</f>
        <v>2.5619119206629308E-6</v>
      </c>
      <c r="AB15" s="4">
        <f>IF(NewCumNo!AB15=ISBLANK(value),"FALSE",NewCumNo!AB15/MAX(NewCumNo!AB$2:AB$114))</f>
        <v>2.5619119206630096E-6</v>
      </c>
      <c r="AC15" s="4">
        <f>IF(NewCumNo!AC15=ISBLANK(value),"FALSE",NewCumNo!AC15/MAX(NewCumNo!AC$2:AC$114))</f>
        <v>4.4062745108098688E-5</v>
      </c>
      <c r="AD15" s="4">
        <f>IF(NewCumNo!AD15=ISBLANK(value),"FALSE",NewCumNo!AD15/MAX(NewCumNo!AD$2:AD$114))</f>
        <v>0</v>
      </c>
      <c r="AE15" s="4">
        <f>IF(NewCumNo!AE15=ISBLANK(value),"FALSE",NewCumNo!AE15/MAX(NewCumNo!AE$2:AE$114))</f>
        <v>0</v>
      </c>
      <c r="AF15" s="4">
        <f>IF(NewCumNo!AF15=ISBLANK(value),"FALSE",NewCumNo!AF15/MAX(NewCumNo!AF$2:AF$114))</f>
        <v>0</v>
      </c>
      <c r="AG15" s="4">
        <f>IF(NewCumNo!AG15=ISBLANK(value),"FALSE",NewCumNo!AG15/MAX(NewCumNo!AG$2:AG$114))</f>
        <v>2.5619119206637677E-6</v>
      </c>
      <c r="AH15" s="4">
        <f>IF(NewCumNo!AH15=ISBLANK(value),"FALSE",NewCumNo!AH15/MAX(NewCumNo!AH$2:AH$114))</f>
        <v>0</v>
      </c>
      <c r="AI15" s="4">
        <f>IF(NewCumNo!AI15=ISBLANK(value),"FALSE",NewCumNo!AI15/MAX(NewCumNo!AI$2:AI$114))</f>
        <v>2.0635500370700381E-6</v>
      </c>
      <c r="AJ15" s="4">
        <f>IF(NewCumNo!AJ15=ISBLANK(value),"FALSE",NewCumNo!AJ15/MAX(NewCumNo!AJ$2:AJ$114))</f>
        <v>0</v>
      </c>
    </row>
    <row r="16" spans="1:36" x14ac:dyDescent="0.25">
      <c r="A16" s="1">
        <v>44331</v>
      </c>
      <c r="B16" s="3">
        <v>135</v>
      </c>
      <c r="C16" s="4">
        <f>IF(NewCumNo!C16=ISBLANK(value),"FALSE",NewCumNo!C16/MAX(NewCumNo!C$2:C$114))</f>
        <v>4.0569975716042378E-6</v>
      </c>
      <c r="D16" s="4">
        <f>IF(NewCumNo!D16=ISBLANK(value),"FALSE",NewCumNo!D16/MAX(NewCumNo!D$2:D$114))</f>
        <v>4.056997571441937E-6</v>
      </c>
      <c r="E16" s="4">
        <f>IF(NewCumNo!E16=ISBLANK(value),"FALSE",NewCumNo!E16/MAX(NewCumNo!E$2:E$114))</f>
        <v>0</v>
      </c>
      <c r="F16" s="4">
        <f>IF(NewCumNo!F16=ISBLANK(value),"FALSE",NewCumNo!F16/MAX(NewCumNo!F$2:F$114))</f>
        <v>0</v>
      </c>
      <c r="G16" s="4">
        <f>IF(NewCumNo!G16=ISBLANK(value),"FALSE",NewCumNo!G16/MAX(NewCumNo!G$2:G$114))</f>
        <v>0</v>
      </c>
      <c r="H16" s="4">
        <f>IF(NewCumNo!H16=ISBLANK(value),"FALSE",NewCumNo!H16/MAX(NewCumNo!H$2:H$114))</f>
        <v>4.0569975714403123E-6</v>
      </c>
      <c r="I16" s="4">
        <f>IF(NewCumNo!I16=ISBLANK(value),"FALSE",NewCumNo!I16/MAX(NewCumNo!I$2:I$114))</f>
        <v>4.0569975714406562E-6</v>
      </c>
      <c r="J16" s="4">
        <f>IF(NewCumNo!J16=ISBLANK(value),"FALSE",NewCumNo!J16/MAX(NewCumNo!J$2:J$114))</f>
        <v>0</v>
      </c>
      <c r="K16" s="4">
        <f>IF(NewCumNo!K16=ISBLANK(value),"FALSE",NewCumNo!K16/MAX(NewCumNo!K$2:K$114))</f>
        <v>0</v>
      </c>
      <c r="L16" s="4">
        <f>IF(NewCumNo!L16=ISBLANK(value),"FALSE",NewCumNo!L16/MAX(NewCumNo!L$2:L$114))</f>
        <v>0</v>
      </c>
      <c r="M16" s="4">
        <f>IF(NewCumNo!M16=ISBLANK(value),"FALSE",NewCumNo!M16/MAX(NewCumNo!M$2:M$114))</f>
        <v>0</v>
      </c>
      <c r="N16" s="4">
        <f>IF(NewCumNo!N16=ISBLANK(value),"FALSE",NewCumNo!N16/MAX(NewCumNo!N$2:N$114))</f>
        <v>0</v>
      </c>
      <c r="O16" s="4">
        <f>IF(NewCumNo!O16=ISBLANK(value),"FALSE",NewCumNo!O16/MAX(NewCumNo!O$2:O$114))</f>
        <v>0</v>
      </c>
      <c r="P16" s="4">
        <f>IF(NewCumNo!P16=ISBLANK(value),"FALSE",NewCumNo!P16/MAX(NewCumNo!P$2:P$114))</f>
        <v>0</v>
      </c>
      <c r="Q16" s="4">
        <f>IF(NewCumNo!Q16=ISBLANK(value),"FALSE",NewCumNo!Q16/MAX(NewCumNo!Q$2:Q$114))</f>
        <v>0</v>
      </c>
      <c r="R16" s="4">
        <f>IF(NewCumNo!R16=ISBLANK(value),"FALSE",NewCumNo!R16/MAX(NewCumNo!R$2:R$114))</f>
        <v>0</v>
      </c>
      <c r="S16" s="4">
        <f>IF(NewCumNo!S16=ISBLANK(value),"FALSE",NewCumNo!S16/MAX(NewCumNo!S$2:S$114))</f>
        <v>0</v>
      </c>
      <c r="T16" s="4">
        <f>IF(NewCumNo!T16=ISBLANK(value),"FALSE",NewCumNo!T16/MAX(NewCumNo!T$2:T$114))</f>
        <v>0</v>
      </c>
      <c r="U16" s="4">
        <f>IF(NewCumNo!U16=ISBLANK(value),"FALSE",NewCumNo!U16/MAX(NewCumNo!U$2:U$114))</f>
        <v>0</v>
      </c>
      <c r="V16" s="4">
        <f>IF(NewCumNo!V16=ISBLANK(value),"FALSE",NewCumNo!V16/MAX(NewCumNo!V$2:V$114))</f>
        <v>0</v>
      </c>
      <c r="W16" s="4">
        <f>IF(NewCumNo!W16=ISBLANK(value),"FALSE",NewCumNo!W16/MAX(NewCumNo!W$2:W$114))</f>
        <v>0</v>
      </c>
      <c r="X16" s="4">
        <f>IF(NewCumNo!X16=ISBLANK(value),"FALSE",NewCumNo!X16/MAX(NewCumNo!X$2:X$114))</f>
        <v>0</v>
      </c>
      <c r="Y16" s="4">
        <f>IF(NewCumNo!Y16=ISBLANK(value),"FALSE",NewCumNo!Y16/MAX(NewCumNo!Y$2:Y$114))</f>
        <v>0</v>
      </c>
      <c r="Z16" s="4">
        <f>IF(NewCumNo!Z16=ISBLANK(value),"FALSE",NewCumNo!Z16/MAX(NewCumNo!Z$2:Z$114))</f>
        <v>3.0994153404277252E-5</v>
      </c>
      <c r="AA16" s="4">
        <f>IF(NewCumNo!AA16=ISBLANK(value),"FALSE",NewCumNo!AA16/MAX(NewCumNo!AA$2:AA$114))</f>
        <v>4.0569975714441062E-6</v>
      </c>
      <c r="AB16" s="4">
        <f>IF(NewCumNo!AB16=ISBLANK(value),"FALSE",NewCumNo!AB16/MAX(NewCumNo!AB$2:AB$114))</f>
        <v>4.0569975714442324E-6</v>
      </c>
      <c r="AC16" s="4">
        <f>IF(NewCumNo!AC16=ISBLANK(value),"FALSE",NewCumNo!AC16/MAX(NewCumNo!AC$2:AC$114))</f>
        <v>4.4062745108098688E-5</v>
      </c>
      <c r="AD16" s="4">
        <f>IF(NewCumNo!AD16=ISBLANK(value),"FALSE",NewCumNo!AD16/MAX(NewCumNo!AD$2:AD$114))</f>
        <v>0</v>
      </c>
      <c r="AE16" s="4">
        <f>IF(NewCumNo!AE16=ISBLANK(value),"FALSE",NewCumNo!AE16/MAX(NewCumNo!AE$2:AE$114))</f>
        <v>0</v>
      </c>
      <c r="AF16" s="4">
        <f>IF(NewCumNo!AF16=ISBLANK(value),"FALSE",NewCumNo!AF16/MAX(NewCumNo!AF$2:AF$114))</f>
        <v>0</v>
      </c>
      <c r="AG16" s="4">
        <f>IF(NewCumNo!AG16=ISBLANK(value),"FALSE",NewCumNo!AG16/MAX(NewCumNo!AG$2:AG$114))</f>
        <v>4.0569975714454335E-6</v>
      </c>
      <c r="AH16" s="4">
        <f>IF(NewCumNo!AH16=ISBLANK(value),"FALSE",NewCumNo!AH16/MAX(NewCumNo!AH$2:AH$114))</f>
        <v>0</v>
      </c>
      <c r="AI16" s="4">
        <f>IF(NewCumNo!AI16=ISBLANK(value),"FALSE",NewCumNo!AI16/MAX(NewCumNo!AI$2:AI$114))</f>
        <v>2.0635500370700381E-6</v>
      </c>
      <c r="AJ16" s="4">
        <f>IF(NewCumNo!AJ16=ISBLANK(value),"FALSE",NewCumNo!AJ16/MAX(NewCumNo!AJ$2:AJ$114))</f>
        <v>0</v>
      </c>
    </row>
    <row r="17" spans="1:36" x14ac:dyDescent="0.25">
      <c r="A17" s="1">
        <v>44332</v>
      </c>
      <c r="B17" s="3">
        <v>136</v>
      </c>
      <c r="C17" s="4">
        <f>IF(NewCumNo!C17=ISBLANK(value),"FALSE",NewCumNo!C17/MAX(NewCumNo!C$2:C$114))</f>
        <v>6.548806989671214E-6</v>
      </c>
      <c r="D17" s="4">
        <f>IF(NewCumNo!D17=ISBLANK(value),"FALSE",NewCumNo!D17/MAX(NewCumNo!D$2:D$114))</f>
        <v>6.5488069894092284E-6</v>
      </c>
      <c r="E17" s="4">
        <f>IF(NewCumNo!E17=ISBLANK(value),"FALSE",NewCumNo!E17/MAX(NewCumNo!E$2:E$114))</f>
        <v>0</v>
      </c>
      <c r="F17" s="4">
        <f>IF(NewCumNo!F17=ISBLANK(value),"FALSE",NewCumNo!F17/MAX(NewCumNo!F$2:F$114))</f>
        <v>0</v>
      </c>
      <c r="G17" s="4">
        <f>IF(NewCumNo!G17=ISBLANK(value),"FALSE",NewCumNo!G17/MAX(NewCumNo!G$2:G$114))</f>
        <v>0</v>
      </c>
      <c r="H17" s="4">
        <f>IF(NewCumNo!H17=ISBLANK(value),"FALSE",NewCumNo!H17/MAX(NewCumNo!H$2:H$114))</f>
        <v>6.5488069894066077E-6</v>
      </c>
      <c r="I17" s="4">
        <f>IF(NewCumNo!I17=ISBLANK(value),"FALSE",NewCumNo!I17/MAX(NewCumNo!I$2:I$114))</f>
        <v>6.5488069894071625E-6</v>
      </c>
      <c r="J17" s="4">
        <f>IF(NewCumNo!J17=ISBLANK(value),"FALSE",NewCumNo!J17/MAX(NewCumNo!J$2:J$114))</f>
        <v>0</v>
      </c>
      <c r="K17" s="4">
        <f>IF(NewCumNo!K17=ISBLANK(value),"FALSE",NewCumNo!K17/MAX(NewCumNo!K$2:K$114))</f>
        <v>0</v>
      </c>
      <c r="L17" s="4">
        <f>IF(NewCumNo!L17=ISBLANK(value),"FALSE",NewCumNo!L17/MAX(NewCumNo!L$2:L$114))</f>
        <v>0</v>
      </c>
      <c r="M17" s="4">
        <f>IF(NewCumNo!M17=ISBLANK(value),"FALSE",NewCumNo!M17/MAX(NewCumNo!M$2:M$114))</f>
        <v>0</v>
      </c>
      <c r="N17" s="4">
        <f>IF(NewCumNo!N17=ISBLANK(value),"FALSE",NewCumNo!N17/MAX(NewCumNo!N$2:N$114))</f>
        <v>0</v>
      </c>
      <c r="O17" s="4">
        <f>IF(NewCumNo!O17=ISBLANK(value),"FALSE",NewCumNo!O17/MAX(NewCumNo!O$2:O$114))</f>
        <v>0</v>
      </c>
      <c r="P17" s="4">
        <f>IF(NewCumNo!P17=ISBLANK(value),"FALSE",NewCumNo!P17/MAX(NewCumNo!P$2:P$114))</f>
        <v>0</v>
      </c>
      <c r="Q17" s="4">
        <f>IF(NewCumNo!Q17=ISBLANK(value),"FALSE",NewCumNo!Q17/MAX(NewCumNo!Q$2:Q$114))</f>
        <v>0</v>
      </c>
      <c r="R17" s="4">
        <f>IF(NewCumNo!R17=ISBLANK(value),"FALSE",NewCumNo!R17/MAX(NewCumNo!R$2:R$114))</f>
        <v>0</v>
      </c>
      <c r="S17" s="4">
        <f>IF(NewCumNo!S17=ISBLANK(value),"FALSE",NewCumNo!S17/MAX(NewCumNo!S$2:S$114))</f>
        <v>0</v>
      </c>
      <c r="T17" s="4">
        <f>IF(NewCumNo!T17=ISBLANK(value),"FALSE",NewCumNo!T17/MAX(NewCumNo!T$2:T$114))</f>
        <v>0</v>
      </c>
      <c r="U17" s="4">
        <f>IF(NewCumNo!U17=ISBLANK(value),"FALSE",NewCumNo!U17/MAX(NewCumNo!U$2:U$114))</f>
        <v>0</v>
      </c>
      <c r="V17" s="4">
        <f>IF(NewCumNo!V17=ISBLANK(value),"FALSE",NewCumNo!V17/MAX(NewCumNo!V$2:V$114))</f>
        <v>0</v>
      </c>
      <c r="W17" s="4">
        <f>IF(NewCumNo!W17=ISBLANK(value),"FALSE",NewCumNo!W17/MAX(NewCumNo!W$2:W$114))</f>
        <v>0</v>
      </c>
      <c r="X17" s="4">
        <f>IF(NewCumNo!X17=ISBLANK(value),"FALSE",NewCumNo!X17/MAX(NewCumNo!X$2:X$114))</f>
        <v>5.4052553862001818E-5</v>
      </c>
      <c r="Y17" s="4">
        <f>IF(NewCumNo!Y17=ISBLANK(value),"FALSE",NewCumNo!Y17/MAX(NewCumNo!Y$2:Y$114))</f>
        <v>0</v>
      </c>
      <c r="Z17" s="4">
        <f>IF(NewCumNo!Z17=ISBLANK(value),"FALSE",NewCumNo!Z17/MAX(NewCumNo!Z$2:Z$114))</f>
        <v>3.0994153404277252E-5</v>
      </c>
      <c r="AA17" s="4">
        <f>IF(NewCumNo!AA17=ISBLANK(value),"FALSE",NewCumNo!AA17/MAX(NewCumNo!AA$2:AA$114))</f>
        <v>6.5488069894127326E-6</v>
      </c>
      <c r="AB17" s="4">
        <f>IF(NewCumNo!AB17=ISBLANK(value),"FALSE",NewCumNo!AB17/MAX(NewCumNo!AB$2:AB$114))</f>
        <v>6.5488069894129401E-6</v>
      </c>
      <c r="AC17" s="4">
        <f>IF(NewCumNo!AC17=ISBLANK(value),"FALSE",NewCumNo!AC17/MAX(NewCumNo!AC$2:AC$114))</f>
        <v>4.4062745108098688E-5</v>
      </c>
      <c r="AD17" s="4">
        <f>IF(NewCumNo!AD17=ISBLANK(value),"FALSE",NewCumNo!AD17/MAX(NewCumNo!AD$2:AD$114))</f>
        <v>0</v>
      </c>
      <c r="AE17" s="4">
        <f>IF(NewCumNo!AE17=ISBLANK(value),"FALSE",NewCumNo!AE17/MAX(NewCumNo!AE$2:AE$114))</f>
        <v>0</v>
      </c>
      <c r="AF17" s="4">
        <f>IF(NewCumNo!AF17=ISBLANK(value),"FALSE",NewCumNo!AF17/MAX(NewCumNo!AF$2:AF$114))</f>
        <v>0</v>
      </c>
      <c r="AG17" s="4">
        <f>IF(NewCumNo!AG17=ISBLANK(value),"FALSE",NewCumNo!AG17/MAX(NewCumNo!AG$2:AG$114))</f>
        <v>6.5488069894148781E-6</v>
      </c>
      <c r="AH17" s="4">
        <f>IF(NewCumNo!AH17=ISBLANK(value),"FALSE",NewCumNo!AH17/MAX(NewCumNo!AH$2:AH$114))</f>
        <v>0</v>
      </c>
      <c r="AI17" s="4">
        <f>IF(NewCumNo!AI17=ISBLANK(value),"FALSE",NewCumNo!AI17/MAX(NewCumNo!AI$2:AI$114))</f>
        <v>2.0635500370700381E-6</v>
      </c>
      <c r="AJ17" s="4">
        <f>IF(NewCumNo!AJ17=ISBLANK(value),"FALSE",NewCumNo!AJ17/MAX(NewCumNo!AJ$2:AJ$114))</f>
        <v>0</v>
      </c>
    </row>
    <row r="18" spans="1:36" x14ac:dyDescent="0.25">
      <c r="A18" s="1">
        <v>44333</v>
      </c>
      <c r="B18" s="3">
        <v>137</v>
      </c>
      <c r="C18" s="4">
        <f>IF(NewCumNo!C18=ISBLANK(value),"FALSE",NewCumNo!C18/MAX(NewCumNo!C$2:C$114))</f>
        <v>7.5455307568980008E-6</v>
      </c>
      <c r="D18" s="4">
        <f>IF(NewCumNo!D18=ISBLANK(value),"FALSE",NewCumNo!D18/MAX(NewCumNo!D$2:D$114))</f>
        <v>7.5455307565961411E-6</v>
      </c>
      <c r="E18" s="4">
        <f>IF(NewCumNo!E18=ISBLANK(value),"FALSE",NewCumNo!E18/MAX(NewCumNo!E$2:E$114))</f>
        <v>0</v>
      </c>
      <c r="F18" s="4">
        <f>IF(NewCumNo!F18=ISBLANK(value),"FALSE",NewCumNo!F18/MAX(NewCumNo!F$2:F$114))</f>
        <v>0</v>
      </c>
      <c r="G18" s="4">
        <f>IF(NewCumNo!G18=ISBLANK(value),"FALSE",NewCumNo!G18/MAX(NewCumNo!G$2:G$114))</f>
        <v>0</v>
      </c>
      <c r="H18" s="4">
        <f>IF(NewCumNo!H18=ISBLANK(value),"FALSE",NewCumNo!H18/MAX(NewCumNo!H$2:H$114))</f>
        <v>7.5455307565931223E-6</v>
      </c>
      <c r="I18" s="4">
        <f>IF(NewCumNo!I18=ISBLANK(value),"FALSE",NewCumNo!I18/MAX(NewCumNo!I$2:I$114))</f>
        <v>7.5455307565937618E-6</v>
      </c>
      <c r="J18" s="4">
        <f>IF(NewCumNo!J18=ISBLANK(value),"FALSE",NewCumNo!J18/MAX(NewCumNo!J$2:J$114))</f>
        <v>0</v>
      </c>
      <c r="K18" s="4">
        <f>IF(NewCumNo!K18=ISBLANK(value),"FALSE",NewCumNo!K18/MAX(NewCumNo!K$2:K$114))</f>
        <v>0</v>
      </c>
      <c r="L18" s="4">
        <f>IF(NewCumNo!L18=ISBLANK(value),"FALSE",NewCumNo!L18/MAX(NewCumNo!L$2:L$114))</f>
        <v>0</v>
      </c>
      <c r="M18" s="4">
        <f>IF(NewCumNo!M18=ISBLANK(value),"FALSE",NewCumNo!M18/MAX(NewCumNo!M$2:M$114))</f>
        <v>0</v>
      </c>
      <c r="N18" s="4">
        <f>IF(NewCumNo!N18=ISBLANK(value),"FALSE",NewCumNo!N18/MAX(NewCumNo!N$2:N$114))</f>
        <v>0</v>
      </c>
      <c r="O18" s="4">
        <f>IF(NewCumNo!O18=ISBLANK(value),"FALSE",NewCumNo!O18/MAX(NewCumNo!O$2:O$114))</f>
        <v>0</v>
      </c>
      <c r="P18" s="4">
        <f>IF(NewCumNo!P18=ISBLANK(value),"FALSE",NewCumNo!P18/MAX(NewCumNo!P$2:P$114))</f>
        <v>0</v>
      </c>
      <c r="Q18" s="4">
        <f>IF(NewCumNo!Q18=ISBLANK(value),"FALSE",NewCumNo!Q18/MAX(NewCumNo!Q$2:Q$114))</f>
        <v>0</v>
      </c>
      <c r="R18" s="4">
        <f>IF(NewCumNo!R18=ISBLANK(value),"FALSE",NewCumNo!R18/MAX(NewCumNo!R$2:R$114))</f>
        <v>0</v>
      </c>
      <c r="S18" s="4">
        <f>IF(NewCumNo!S18=ISBLANK(value),"FALSE",NewCumNo!S18/MAX(NewCumNo!S$2:S$114))</f>
        <v>0</v>
      </c>
      <c r="T18" s="4">
        <f>IF(NewCumNo!T18=ISBLANK(value),"FALSE",NewCumNo!T18/MAX(NewCumNo!T$2:T$114))</f>
        <v>0</v>
      </c>
      <c r="U18" s="4">
        <f>IF(NewCumNo!U18=ISBLANK(value),"FALSE",NewCumNo!U18/MAX(NewCumNo!U$2:U$114))</f>
        <v>0</v>
      </c>
      <c r="V18" s="4">
        <f>IF(NewCumNo!V18=ISBLANK(value),"FALSE",NewCumNo!V18/MAX(NewCumNo!V$2:V$114))</f>
        <v>0</v>
      </c>
      <c r="W18" s="4">
        <f>IF(NewCumNo!W18=ISBLANK(value),"FALSE",NewCumNo!W18/MAX(NewCumNo!W$2:W$114))</f>
        <v>0</v>
      </c>
      <c r="X18" s="4">
        <f>IF(NewCumNo!X18=ISBLANK(value),"FALSE",NewCumNo!X18/MAX(NewCumNo!X$2:X$114))</f>
        <v>5.4052553862001818E-5</v>
      </c>
      <c r="Y18" s="4">
        <f>IF(NewCumNo!Y18=ISBLANK(value),"FALSE",NewCumNo!Y18/MAX(NewCumNo!Y$2:Y$114))</f>
        <v>0</v>
      </c>
      <c r="Z18" s="4">
        <f>IF(NewCumNo!Z18=ISBLANK(value),"FALSE",NewCumNo!Z18/MAX(NewCumNo!Z$2:Z$114))</f>
        <v>3.0994153404277252E-5</v>
      </c>
      <c r="AA18" s="4">
        <f>IF(NewCumNo!AA18=ISBLANK(value),"FALSE",NewCumNo!AA18/MAX(NewCumNo!AA$2:AA$114))</f>
        <v>7.5455307566001798E-6</v>
      </c>
      <c r="AB18" s="4">
        <f>IF(NewCumNo!AB18=ISBLANK(value),"FALSE",NewCumNo!AB18/MAX(NewCumNo!AB$2:AB$114))</f>
        <v>7.5455307566004186E-6</v>
      </c>
      <c r="AC18" s="4">
        <f>IF(NewCumNo!AC18=ISBLANK(value),"FALSE",NewCumNo!AC18/MAX(NewCumNo!AC$2:AC$114))</f>
        <v>6.1687843151338171E-5</v>
      </c>
      <c r="AD18" s="4">
        <f>IF(NewCumNo!AD18=ISBLANK(value),"FALSE",NewCumNo!AD18/MAX(NewCumNo!AD$2:AD$114))</f>
        <v>0</v>
      </c>
      <c r="AE18" s="4">
        <f>IF(NewCumNo!AE18=ISBLANK(value),"FALSE",NewCumNo!AE18/MAX(NewCumNo!AE$2:AE$114))</f>
        <v>0</v>
      </c>
      <c r="AF18" s="4">
        <f>IF(NewCumNo!AF18=ISBLANK(value),"FALSE",NewCumNo!AF18/MAX(NewCumNo!AF$2:AF$114))</f>
        <v>0</v>
      </c>
      <c r="AG18" s="4">
        <f>IF(NewCumNo!AG18=ISBLANK(value),"FALSE",NewCumNo!AG18/MAX(NewCumNo!AG$2:AG$114))</f>
        <v>7.5455307566026531E-6</v>
      </c>
      <c r="AH18" s="4">
        <f>IF(NewCumNo!AH18=ISBLANK(value),"FALSE",NewCumNo!AH18/MAX(NewCumNo!AH$2:AH$114))</f>
        <v>0</v>
      </c>
      <c r="AI18" s="4">
        <f>IF(NewCumNo!AI18=ISBLANK(value),"FALSE",NewCumNo!AI18/MAX(NewCumNo!AI$2:AI$114))</f>
        <v>2.0635500370700381E-6</v>
      </c>
      <c r="AJ18" s="4">
        <f>IF(NewCumNo!AJ18=ISBLANK(value),"FALSE",NewCumNo!AJ18/MAX(NewCumNo!AJ$2:AJ$114))</f>
        <v>0</v>
      </c>
    </row>
    <row r="19" spans="1:36" x14ac:dyDescent="0.25">
      <c r="A19" s="1">
        <v>44334</v>
      </c>
      <c r="B19" s="3">
        <v>138</v>
      </c>
      <c r="C19" s="4">
        <f>IF(NewCumNo!C19=ISBLANK(value),"FALSE",NewCumNo!C19/MAX(NewCumNo!C$2:C$114))</f>
        <v>7.5455307568980008E-6</v>
      </c>
      <c r="D19" s="4">
        <f>IF(NewCumNo!D19=ISBLANK(value),"FALSE",NewCumNo!D19/MAX(NewCumNo!D$2:D$114))</f>
        <v>7.5455307565961411E-6</v>
      </c>
      <c r="E19" s="4">
        <f>IF(NewCumNo!E19=ISBLANK(value),"FALSE",NewCumNo!E19/MAX(NewCumNo!E$2:E$114))</f>
        <v>0</v>
      </c>
      <c r="F19" s="4">
        <f>IF(NewCumNo!F19=ISBLANK(value),"FALSE",NewCumNo!F19/MAX(NewCumNo!F$2:F$114))</f>
        <v>0</v>
      </c>
      <c r="G19" s="4">
        <f>IF(NewCumNo!G19=ISBLANK(value),"FALSE",NewCumNo!G19/MAX(NewCumNo!G$2:G$114))</f>
        <v>0</v>
      </c>
      <c r="H19" s="4">
        <f>IF(NewCumNo!H19=ISBLANK(value),"FALSE",NewCumNo!H19/MAX(NewCumNo!H$2:H$114))</f>
        <v>7.5455307565931223E-6</v>
      </c>
      <c r="I19" s="4">
        <f>IF(NewCumNo!I19=ISBLANK(value),"FALSE",NewCumNo!I19/MAX(NewCumNo!I$2:I$114))</f>
        <v>7.5455307565937618E-6</v>
      </c>
      <c r="J19" s="4">
        <f>IF(NewCumNo!J19=ISBLANK(value),"FALSE",NewCumNo!J19/MAX(NewCumNo!J$2:J$114))</f>
        <v>0</v>
      </c>
      <c r="K19" s="4">
        <f>IF(NewCumNo!K19=ISBLANK(value),"FALSE",NewCumNo!K19/MAX(NewCumNo!K$2:K$114))</f>
        <v>0</v>
      </c>
      <c r="L19" s="4">
        <f>IF(NewCumNo!L19=ISBLANK(value),"FALSE",NewCumNo!L19/MAX(NewCumNo!L$2:L$114))</f>
        <v>0</v>
      </c>
      <c r="M19" s="4">
        <f>IF(NewCumNo!M19=ISBLANK(value),"FALSE",NewCumNo!M19/MAX(NewCumNo!M$2:M$114))</f>
        <v>0</v>
      </c>
      <c r="N19" s="4">
        <f>IF(NewCumNo!N19=ISBLANK(value),"FALSE",NewCumNo!N19/MAX(NewCumNo!N$2:N$114))</f>
        <v>0</v>
      </c>
      <c r="O19" s="4">
        <f>IF(NewCumNo!O19=ISBLANK(value),"FALSE",NewCumNo!O19/MAX(NewCumNo!O$2:O$114))</f>
        <v>0</v>
      </c>
      <c r="P19" s="4">
        <f>IF(NewCumNo!P19=ISBLANK(value),"FALSE",NewCumNo!P19/MAX(NewCumNo!P$2:P$114))</f>
        <v>0</v>
      </c>
      <c r="Q19" s="4">
        <f>IF(NewCumNo!Q19=ISBLANK(value),"FALSE",NewCumNo!Q19/MAX(NewCumNo!Q$2:Q$114))</f>
        <v>0</v>
      </c>
      <c r="R19" s="4">
        <f>IF(NewCumNo!R19=ISBLANK(value),"FALSE",NewCumNo!R19/MAX(NewCumNo!R$2:R$114))</f>
        <v>0</v>
      </c>
      <c r="S19" s="4">
        <f>IF(NewCumNo!S19=ISBLANK(value),"FALSE",NewCumNo!S19/MAX(NewCumNo!S$2:S$114))</f>
        <v>0</v>
      </c>
      <c r="T19" s="4">
        <f>IF(NewCumNo!T19=ISBLANK(value),"FALSE",NewCumNo!T19/MAX(NewCumNo!T$2:T$114))</f>
        <v>0</v>
      </c>
      <c r="U19" s="4">
        <f>IF(NewCumNo!U19=ISBLANK(value),"FALSE",NewCumNo!U19/MAX(NewCumNo!U$2:U$114))</f>
        <v>0</v>
      </c>
      <c r="V19" s="4">
        <f>IF(NewCumNo!V19=ISBLANK(value),"FALSE",NewCumNo!V19/MAX(NewCumNo!V$2:V$114))</f>
        <v>0</v>
      </c>
      <c r="W19" s="4">
        <f>IF(NewCumNo!W19=ISBLANK(value),"FALSE",NewCumNo!W19/MAX(NewCumNo!W$2:W$114))</f>
        <v>0</v>
      </c>
      <c r="X19" s="4">
        <f>IF(NewCumNo!X19=ISBLANK(value),"FALSE",NewCumNo!X19/MAX(NewCumNo!X$2:X$114))</f>
        <v>5.4052553862001818E-5</v>
      </c>
      <c r="Y19" s="4">
        <f>IF(NewCumNo!Y19=ISBLANK(value),"FALSE",NewCumNo!Y19/MAX(NewCumNo!Y$2:Y$114))</f>
        <v>0</v>
      </c>
      <c r="Z19" s="4">
        <f>IF(NewCumNo!Z19=ISBLANK(value),"FALSE",NewCumNo!Z19/MAX(NewCumNo!Z$2:Z$114))</f>
        <v>3.0994153404277252E-5</v>
      </c>
      <c r="AA19" s="4">
        <f>IF(NewCumNo!AA19=ISBLANK(value),"FALSE",NewCumNo!AA19/MAX(NewCumNo!AA$2:AA$114))</f>
        <v>7.5455307566001798E-6</v>
      </c>
      <c r="AB19" s="4">
        <f>IF(NewCumNo!AB19=ISBLANK(value),"FALSE",NewCumNo!AB19/MAX(NewCumNo!AB$2:AB$114))</f>
        <v>7.5455307566004186E-6</v>
      </c>
      <c r="AC19" s="4">
        <f>IF(NewCumNo!AC19=ISBLANK(value),"FALSE",NewCumNo!AC19/MAX(NewCumNo!AC$2:AC$114))</f>
        <v>6.1687843151338171E-5</v>
      </c>
      <c r="AD19" s="4">
        <f>IF(NewCumNo!AD19=ISBLANK(value),"FALSE",NewCumNo!AD19/MAX(NewCumNo!AD$2:AD$114))</f>
        <v>0</v>
      </c>
      <c r="AE19" s="4">
        <f>IF(NewCumNo!AE19=ISBLANK(value),"FALSE",NewCumNo!AE19/MAX(NewCumNo!AE$2:AE$114))</f>
        <v>0</v>
      </c>
      <c r="AF19" s="4">
        <f>IF(NewCumNo!AF19=ISBLANK(value),"FALSE",NewCumNo!AF19/MAX(NewCumNo!AF$2:AF$114))</f>
        <v>0</v>
      </c>
      <c r="AG19" s="4">
        <f>IF(NewCumNo!AG19=ISBLANK(value),"FALSE",NewCumNo!AG19/MAX(NewCumNo!AG$2:AG$114))</f>
        <v>7.5455307566026531E-6</v>
      </c>
      <c r="AH19" s="4">
        <f>IF(NewCumNo!AH19=ISBLANK(value),"FALSE",NewCumNo!AH19/MAX(NewCumNo!AH$2:AH$114))</f>
        <v>0</v>
      </c>
      <c r="AI19" s="4">
        <f>IF(NewCumNo!AI19=ISBLANK(value),"FALSE",NewCumNo!AI19/MAX(NewCumNo!AI$2:AI$114))</f>
        <v>2.0635500370700381E-6</v>
      </c>
      <c r="AJ19" s="4">
        <f>IF(NewCumNo!AJ19=ISBLANK(value),"FALSE",NewCumNo!AJ19/MAX(NewCumNo!AJ$2:AJ$114))</f>
        <v>0</v>
      </c>
    </row>
    <row r="20" spans="1:36" x14ac:dyDescent="0.25">
      <c r="A20" s="1">
        <v>44335</v>
      </c>
      <c r="B20" s="3">
        <v>139</v>
      </c>
      <c r="C20" s="4">
        <f>IF(NewCumNo!C20=ISBLANK(value),"FALSE",NewCumNo!C20/MAX(NewCumNo!C$2:C$114))</f>
        <v>8.0277396587525472E-6</v>
      </c>
      <c r="D20" s="4">
        <f>IF(NewCumNo!D20=ISBLANK(value),"FALSE",NewCumNo!D20/MAX(NewCumNo!D$2:D$114))</f>
        <v>8.027739658431398E-6</v>
      </c>
      <c r="E20" s="4">
        <f>IF(NewCumNo!E20=ISBLANK(value),"FALSE",NewCumNo!E20/MAX(NewCumNo!E$2:E$114))</f>
        <v>0</v>
      </c>
      <c r="F20" s="4">
        <f>IF(NewCumNo!F20=ISBLANK(value),"FALSE",NewCumNo!F20/MAX(NewCumNo!F$2:F$114))</f>
        <v>0</v>
      </c>
      <c r="G20" s="4">
        <f>IF(NewCumNo!G20=ISBLANK(value),"FALSE",NewCumNo!G20/MAX(NewCumNo!G$2:G$114))</f>
        <v>0</v>
      </c>
      <c r="H20" s="4">
        <f>IF(NewCumNo!H20=ISBLANK(value),"FALSE",NewCumNo!H20/MAX(NewCumNo!H$2:H$114))</f>
        <v>8.0277396584281861E-6</v>
      </c>
      <c r="I20" s="4">
        <f>IF(NewCumNo!I20=ISBLANK(value),"FALSE",NewCumNo!I20/MAX(NewCumNo!I$2:I$114))</f>
        <v>8.0277396584288671E-6</v>
      </c>
      <c r="J20" s="4">
        <f>IF(NewCumNo!J20=ISBLANK(value),"FALSE",NewCumNo!J20/MAX(NewCumNo!J$2:J$114))</f>
        <v>0</v>
      </c>
      <c r="K20" s="4">
        <f>IF(NewCumNo!K20=ISBLANK(value),"FALSE",NewCumNo!K20/MAX(NewCumNo!K$2:K$114))</f>
        <v>0</v>
      </c>
      <c r="L20" s="4">
        <f>IF(NewCumNo!L20=ISBLANK(value),"FALSE",NewCumNo!L20/MAX(NewCumNo!L$2:L$114))</f>
        <v>0</v>
      </c>
      <c r="M20" s="4">
        <f>IF(NewCumNo!M20=ISBLANK(value),"FALSE",NewCumNo!M20/MAX(NewCumNo!M$2:M$114))</f>
        <v>0</v>
      </c>
      <c r="N20" s="4">
        <f>IF(NewCumNo!N20=ISBLANK(value),"FALSE",NewCumNo!N20/MAX(NewCumNo!N$2:N$114))</f>
        <v>0</v>
      </c>
      <c r="O20" s="4">
        <f>IF(NewCumNo!O20=ISBLANK(value),"FALSE",NewCumNo!O20/MAX(NewCumNo!O$2:O$114))</f>
        <v>0</v>
      </c>
      <c r="P20" s="4">
        <f>IF(NewCumNo!P20=ISBLANK(value),"FALSE",NewCumNo!P20/MAX(NewCumNo!P$2:P$114))</f>
        <v>0</v>
      </c>
      <c r="Q20" s="4">
        <f>IF(NewCumNo!Q20=ISBLANK(value),"FALSE",NewCumNo!Q20/MAX(NewCumNo!Q$2:Q$114))</f>
        <v>0</v>
      </c>
      <c r="R20" s="4">
        <f>IF(NewCumNo!R20=ISBLANK(value),"FALSE",NewCumNo!R20/MAX(NewCumNo!R$2:R$114))</f>
        <v>0</v>
      </c>
      <c r="S20" s="4">
        <f>IF(NewCumNo!S20=ISBLANK(value),"FALSE",NewCumNo!S20/MAX(NewCumNo!S$2:S$114))</f>
        <v>0</v>
      </c>
      <c r="T20" s="4">
        <f>IF(NewCumNo!T20=ISBLANK(value),"FALSE",NewCumNo!T20/MAX(NewCumNo!T$2:T$114))</f>
        <v>0</v>
      </c>
      <c r="U20" s="4">
        <f>IF(NewCumNo!U20=ISBLANK(value),"FALSE",NewCumNo!U20/MAX(NewCumNo!U$2:U$114))</f>
        <v>0</v>
      </c>
      <c r="V20" s="4">
        <f>IF(NewCumNo!V20=ISBLANK(value),"FALSE",NewCumNo!V20/MAX(NewCumNo!V$2:V$114))</f>
        <v>0</v>
      </c>
      <c r="W20" s="4">
        <f>IF(NewCumNo!W20=ISBLANK(value),"FALSE",NewCumNo!W20/MAX(NewCumNo!W$2:W$114))</f>
        <v>0</v>
      </c>
      <c r="X20" s="4">
        <f>IF(NewCumNo!X20=ISBLANK(value),"FALSE",NewCumNo!X20/MAX(NewCumNo!X$2:X$114))</f>
        <v>5.4052553862001818E-5</v>
      </c>
      <c r="Y20" s="4">
        <f>IF(NewCumNo!Y20=ISBLANK(value),"FALSE",NewCumNo!Y20/MAX(NewCumNo!Y$2:Y$114))</f>
        <v>0</v>
      </c>
      <c r="Z20" s="4">
        <f>IF(NewCumNo!Z20=ISBLANK(value),"FALSE",NewCumNo!Z20/MAX(NewCumNo!Z$2:Z$114))</f>
        <v>3.0994153404277252E-5</v>
      </c>
      <c r="AA20" s="4">
        <f>IF(NewCumNo!AA20=ISBLANK(value),"FALSE",NewCumNo!AA20/MAX(NewCumNo!AA$2:AA$114))</f>
        <v>7.5455307566001798E-6</v>
      </c>
      <c r="AB20" s="4">
        <f>IF(NewCumNo!AB20=ISBLANK(value),"FALSE",NewCumNo!AB20/MAX(NewCumNo!AB$2:AB$114))</f>
        <v>8.0277396584359517E-6</v>
      </c>
      <c r="AC20" s="4">
        <f>IF(NewCumNo!AC20=ISBLANK(value),"FALSE",NewCumNo!AC20/MAX(NewCumNo!AC$2:AC$114))</f>
        <v>6.1687843151338171E-5</v>
      </c>
      <c r="AD20" s="4">
        <f>IF(NewCumNo!AD20=ISBLANK(value),"FALSE",NewCumNo!AD20/MAX(NewCumNo!AD$2:AD$114))</f>
        <v>0</v>
      </c>
      <c r="AE20" s="4">
        <f>IF(NewCumNo!AE20=ISBLANK(value),"FALSE",NewCumNo!AE20/MAX(NewCumNo!AE$2:AE$114))</f>
        <v>1.6918029395114953E-5</v>
      </c>
      <c r="AF20" s="4">
        <f>IF(NewCumNo!AF20=ISBLANK(value),"FALSE",NewCumNo!AF20/MAX(NewCumNo!AF$2:AF$114))</f>
        <v>0</v>
      </c>
      <c r="AG20" s="4">
        <f>IF(NewCumNo!AG20=ISBLANK(value),"FALSE",NewCumNo!AG20/MAX(NewCumNo!AG$2:AG$114))</f>
        <v>8.0277396584383284E-6</v>
      </c>
      <c r="AH20" s="4">
        <f>IF(NewCumNo!AH20=ISBLANK(value),"FALSE",NewCumNo!AH20/MAX(NewCumNo!AH$2:AH$114))</f>
        <v>0</v>
      </c>
      <c r="AI20" s="4">
        <f>IF(NewCumNo!AI20=ISBLANK(value),"FALSE",NewCumNo!AI20/MAX(NewCumNo!AI$2:AI$114))</f>
        <v>2.0635500370700381E-6</v>
      </c>
      <c r="AJ20" s="4">
        <f>IF(NewCumNo!AJ20=ISBLANK(value),"FALSE",NewCumNo!AJ20/MAX(NewCumNo!AJ$2:AJ$114))</f>
        <v>0</v>
      </c>
    </row>
    <row r="21" spans="1:36" x14ac:dyDescent="0.25">
      <c r="A21" s="1">
        <v>44336</v>
      </c>
      <c r="B21" s="3">
        <v>140</v>
      </c>
      <c r="C21" s="4">
        <f>IF(NewCumNo!C21=ISBLANK(value),"FALSE",NewCumNo!C21/MAX(NewCumNo!C$2:C$114))</f>
        <v>8.0277396587525472E-6</v>
      </c>
      <c r="D21" s="4">
        <f>IF(NewCumNo!D21=ISBLANK(value),"FALSE",NewCumNo!D21/MAX(NewCumNo!D$2:D$114))</f>
        <v>8.027739658431398E-6</v>
      </c>
      <c r="E21" s="4">
        <f>IF(NewCumNo!E21=ISBLANK(value),"FALSE",NewCumNo!E21/MAX(NewCumNo!E$2:E$114))</f>
        <v>0</v>
      </c>
      <c r="F21" s="4">
        <f>IF(NewCumNo!F21=ISBLANK(value),"FALSE",NewCumNo!F21/MAX(NewCumNo!F$2:F$114))</f>
        <v>0</v>
      </c>
      <c r="G21" s="4">
        <f>IF(NewCumNo!G21=ISBLANK(value),"FALSE",NewCumNo!G21/MAX(NewCumNo!G$2:G$114))</f>
        <v>0</v>
      </c>
      <c r="H21" s="4">
        <f>IF(NewCumNo!H21=ISBLANK(value),"FALSE",NewCumNo!H21/MAX(NewCumNo!H$2:H$114))</f>
        <v>8.0277396584281861E-6</v>
      </c>
      <c r="I21" s="4">
        <f>IF(NewCumNo!I21=ISBLANK(value),"FALSE",NewCumNo!I21/MAX(NewCumNo!I$2:I$114))</f>
        <v>8.0277396584288671E-6</v>
      </c>
      <c r="J21" s="4">
        <f>IF(NewCumNo!J21=ISBLANK(value),"FALSE",NewCumNo!J21/MAX(NewCumNo!J$2:J$114))</f>
        <v>0</v>
      </c>
      <c r="K21" s="4">
        <f>IF(NewCumNo!K21=ISBLANK(value),"FALSE",NewCumNo!K21/MAX(NewCumNo!K$2:K$114))</f>
        <v>0</v>
      </c>
      <c r="L21" s="4">
        <f>IF(NewCumNo!L21=ISBLANK(value),"FALSE",NewCumNo!L21/MAX(NewCumNo!L$2:L$114))</f>
        <v>0</v>
      </c>
      <c r="M21" s="4">
        <f>IF(NewCumNo!M21=ISBLANK(value),"FALSE",NewCumNo!M21/MAX(NewCumNo!M$2:M$114))</f>
        <v>0</v>
      </c>
      <c r="N21" s="4">
        <f>IF(NewCumNo!N21=ISBLANK(value),"FALSE",NewCumNo!N21/MAX(NewCumNo!N$2:N$114))</f>
        <v>0</v>
      </c>
      <c r="O21" s="4">
        <f>IF(NewCumNo!O21=ISBLANK(value),"FALSE",NewCumNo!O21/MAX(NewCumNo!O$2:O$114))</f>
        <v>0</v>
      </c>
      <c r="P21" s="4">
        <f>IF(NewCumNo!P21=ISBLANK(value),"FALSE",NewCumNo!P21/MAX(NewCumNo!P$2:P$114))</f>
        <v>0</v>
      </c>
      <c r="Q21" s="4">
        <f>IF(NewCumNo!Q21=ISBLANK(value),"FALSE",NewCumNo!Q21/MAX(NewCumNo!Q$2:Q$114))</f>
        <v>0</v>
      </c>
      <c r="R21" s="4">
        <f>IF(NewCumNo!R21=ISBLANK(value),"FALSE",NewCumNo!R21/MAX(NewCumNo!R$2:R$114))</f>
        <v>0</v>
      </c>
      <c r="S21" s="4">
        <f>IF(NewCumNo!S21=ISBLANK(value),"FALSE",NewCumNo!S21/MAX(NewCumNo!S$2:S$114))</f>
        <v>0</v>
      </c>
      <c r="T21" s="4">
        <f>IF(NewCumNo!T21=ISBLANK(value),"FALSE",NewCumNo!T21/MAX(NewCumNo!T$2:T$114))</f>
        <v>0</v>
      </c>
      <c r="U21" s="4">
        <f>IF(NewCumNo!U21=ISBLANK(value),"FALSE",NewCumNo!U21/MAX(NewCumNo!U$2:U$114))</f>
        <v>0</v>
      </c>
      <c r="V21" s="4">
        <f>IF(NewCumNo!V21=ISBLANK(value),"FALSE",NewCumNo!V21/MAX(NewCumNo!V$2:V$114))</f>
        <v>0</v>
      </c>
      <c r="W21" s="4">
        <f>IF(NewCumNo!W21=ISBLANK(value),"FALSE",NewCumNo!W21/MAX(NewCumNo!W$2:W$114))</f>
        <v>0</v>
      </c>
      <c r="X21" s="4">
        <f>IF(NewCumNo!X21=ISBLANK(value),"FALSE",NewCumNo!X21/MAX(NewCumNo!X$2:X$114))</f>
        <v>5.4052553862001818E-5</v>
      </c>
      <c r="Y21" s="4">
        <f>IF(NewCumNo!Y21=ISBLANK(value),"FALSE",NewCumNo!Y21/MAX(NewCumNo!Y$2:Y$114))</f>
        <v>0</v>
      </c>
      <c r="Z21" s="4">
        <f>IF(NewCumNo!Z21=ISBLANK(value),"FALSE",NewCumNo!Z21/MAX(NewCumNo!Z$2:Z$114))</f>
        <v>3.0994153404277252E-5</v>
      </c>
      <c r="AA21" s="4">
        <f>IF(NewCumNo!AA21=ISBLANK(value),"FALSE",NewCumNo!AA21/MAX(NewCumNo!AA$2:AA$114))</f>
        <v>7.5455307566001798E-6</v>
      </c>
      <c r="AB21" s="4">
        <f>IF(NewCumNo!AB21=ISBLANK(value),"FALSE",NewCumNo!AB21/MAX(NewCumNo!AB$2:AB$114))</f>
        <v>8.0277396584359517E-6</v>
      </c>
      <c r="AC21" s="4">
        <f>IF(NewCumNo!AC21=ISBLANK(value),"FALSE",NewCumNo!AC21/MAX(NewCumNo!AC$2:AC$114))</f>
        <v>6.1687843151338171E-5</v>
      </c>
      <c r="AD21" s="4">
        <f>IF(NewCumNo!AD21=ISBLANK(value),"FALSE",NewCumNo!AD21/MAX(NewCumNo!AD$2:AD$114))</f>
        <v>0</v>
      </c>
      <c r="AE21" s="4">
        <f>IF(NewCumNo!AE21=ISBLANK(value),"FALSE",NewCumNo!AE21/MAX(NewCumNo!AE$2:AE$114))</f>
        <v>1.6918029395114953E-5</v>
      </c>
      <c r="AF21" s="4">
        <f>IF(NewCumNo!AF21=ISBLANK(value),"FALSE",NewCumNo!AF21/MAX(NewCumNo!AF$2:AF$114))</f>
        <v>0</v>
      </c>
      <c r="AG21" s="4">
        <f>IF(NewCumNo!AG21=ISBLANK(value),"FALSE",NewCumNo!AG21/MAX(NewCumNo!AG$2:AG$114))</f>
        <v>8.0277396584383284E-6</v>
      </c>
      <c r="AH21" s="4">
        <f>IF(NewCumNo!AH21=ISBLANK(value),"FALSE",NewCumNo!AH21/MAX(NewCumNo!AH$2:AH$114))</f>
        <v>0</v>
      </c>
      <c r="AI21" s="4">
        <f>IF(NewCumNo!AI21=ISBLANK(value),"FALSE",NewCumNo!AI21/MAX(NewCumNo!AI$2:AI$114))</f>
        <v>2.0635500370700381E-6</v>
      </c>
      <c r="AJ21" s="4">
        <f>IF(NewCumNo!AJ21=ISBLANK(value),"FALSE",NewCumNo!AJ21/MAX(NewCumNo!AJ$2:AJ$114))</f>
        <v>0</v>
      </c>
    </row>
    <row r="22" spans="1:36" x14ac:dyDescent="0.25">
      <c r="A22" s="1">
        <v>44337</v>
      </c>
      <c r="B22" s="3">
        <v>141</v>
      </c>
      <c r="C22" s="4">
        <f>IF(NewCumNo!C22=ISBLANK(value),"FALSE",NewCumNo!C22/MAX(NewCumNo!C$2:C$114))</f>
        <v>9.8844068160282459E-6</v>
      </c>
      <c r="D22" s="4">
        <f>IF(NewCumNo!D22=ISBLANK(value),"FALSE",NewCumNo!D22/MAX(NewCumNo!D$2:D$114))</f>
        <v>9.8844068156328188E-6</v>
      </c>
      <c r="E22" s="4">
        <f>IF(NewCumNo!E22=ISBLANK(value),"FALSE",NewCumNo!E22/MAX(NewCumNo!E$2:E$114))</f>
        <v>0</v>
      </c>
      <c r="F22" s="4">
        <f>IF(NewCumNo!F22=ISBLANK(value),"FALSE",NewCumNo!F22/MAX(NewCumNo!F$2:F$114))</f>
        <v>0</v>
      </c>
      <c r="G22" s="4">
        <f>IF(NewCumNo!G22=ISBLANK(value),"FALSE",NewCumNo!G22/MAX(NewCumNo!G$2:G$114))</f>
        <v>0</v>
      </c>
      <c r="H22" s="4">
        <f>IF(NewCumNo!H22=ISBLANK(value),"FALSE",NewCumNo!H22/MAX(NewCumNo!H$2:H$114))</f>
        <v>9.8844068156288648E-6</v>
      </c>
      <c r="I22" s="4">
        <f>IF(NewCumNo!I22=ISBLANK(value),"FALSE",NewCumNo!I22/MAX(NewCumNo!I$2:I$114))</f>
        <v>8.0277396584288671E-6</v>
      </c>
      <c r="J22" s="4">
        <f>IF(NewCumNo!J22=ISBLANK(value),"FALSE",NewCumNo!J22/MAX(NewCumNo!J$2:J$114))</f>
        <v>0</v>
      </c>
      <c r="K22" s="4">
        <f>IF(NewCumNo!K22=ISBLANK(value),"FALSE",NewCumNo!K22/MAX(NewCumNo!K$2:K$114))</f>
        <v>0</v>
      </c>
      <c r="L22" s="4">
        <f>IF(NewCumNo!L22=ISBLANK(value),"FALSE",NewCumNo!L22/MAX(NewCumNo!L$2:L$114))</f>
        <v>0</v>
      </c>
      <c r="M22" s="4">
        <f>IF(NewCumNo!M22=ISBLANK(value),"FALSE",NewCumNo!M22/MAX(NewCumNo!M$2:M$114))</f>
        <v>0</v>
      </c>
      <c r="N22" s="4">
        <f>IF(NewCumNo!N22=ISBLANK(value),"FALSE",NewCumNo!N22/MAX(NewCumNo!N$2:N$114))</f>
        <v>0</v>
      </c>
      <c r="O22" s="4">
        <f>IF(NewCumNo!O22=ISBLANK(value),"FALSE",NewCumNo!O22/MAX(NewCumNo!O$2:O$114))</f>
        <v>0</v>
      </c>
      <c r="P22" s="4">
        <f>IF(NewCumNo!P22=ISBLANK(value),"FALSE",NewCumNo!P22/MAX(NewCumNo!P$2:P$114))</f>
        <v>0</v>
      </c>
      <c r="Q22" s="4">
        <f>IF(NewCumNo!Q22=ISBLANK(value),"FALSE",NewCumNo!Q22/MAX(NewCumNo!Q$2:Q$114))</f>
        <v>0</v>
      </c>
      <c r="R22" s="4">
        <f>IF(NewCumNo!R22=ISBLANK(value),"FALSE",NewCumNo!R22/MAX(NewCumNo!R$2:R$114))</f>
        <v>0</v>
      </c>
      <c r="S22" s="4">
        <f>IF(NewCumNo!S22=ISBLANK(value),"FALSE",NewCumNo!S22/MAX(NewCumNo!S$2:S$114))</f>
        <v>0</v>
      </c>
      <c r="T22" s="4">
        <f>IF(NewCumNo!T22=ISBLANK(value),"FALSE",NewCumNo!T22/MAX(NewCumNo!T$2:T$114))</f>
        <v>0</v>
      </c>
      <c r="U22" s="4">
        <f>IF(NewCumNo!U22=ISBLANK(value),"FALSE",NewCumNo!U22/MAX(NewCumNo!U$2:U$114))</f>
        <v>0</v>
      </c>
      <c r="V22" s="4">
        <f>IF(NewCumNo!V22=ISBLANK(value),"FALSE",NewCumNo!V22/MAX(NewCumNo!V$2:V$114))</f>
        <v>0</v>
      </c>
      <c r="W22" s="4">
        <f>IF(NewCumNo!W22=ISBLANK(value),"FALSE",NewCumNo!W22/MAX(NewCumNo!W$2:W$114))</f>
        <v>0</v>
      </c>
      <c r="X22" s="4">
        <f>IF(NewCumNo!X22=ISBLANK(value),"FALSE",NewCumNo!X22/MAX(NewCumNo!X$2:X$114))</f>
        <v>5.4052553862001818E-5</v>
      </c>
      <c r="Y22" s="4">
        <f>IF(NewCumNo!Y22=ISBLANK(value),"FALSE",NewCumNo!Y22/MAX(NewCumNo!Y$2:Y$114))</f>
        <v>0</v>
      </c>
      <c r="Z22" s="4">
        <f>IF(NewCumNo!Z22=ISBLANK(value),"FALSE",NewCumNo!Z22/MAX(NewCumNo!Z$2:Z$114))</f>
        <v>3.0994153404277252E-5</v>
      </c>
      <c r="AA22" s="4">
        <f>IF(NewCumNo!AA22=ISBLANK(value),"FALSE",NewCumNo!AA22/MAX(NewCumNo!AA$2:AA$114))</f>
        <v>7.5455307566001798E-6</v>
      </c>
      <c r="AB22" s="4">
        <f>IF(NewCumNo!AB22=ISBLANK(value),"FALSE",NewCumNo!AB22/MAX(NewCumNo!AB$2:AB$114))</f>
        <v>9.8844068156383973E-6</v>
      </c>
      <c r="AC22" s="4">
        <f>IF(NewCumNo!AC22=ISBLANK(value),"FALSE",NewCumNo!AC22/MAX(NewCumNo!AC$2:AC$114))</f>
        <v>9.693803923781711E-5</v>
      </c>
      <c r="AD22" s="4">
        <f>IF(NewCumNo!AD22=ISBLANK(value),"FALSE",NewCumNo!AD22/MAX(NewCumNo!AD$2:AD$114))</f>
        <v>0</v>
      </c>
      <c r="AE22" s="4">
        <f>IF(NewCumNo!AE22=ISBLANK(value),"FALSE",NewCumNo!AE22/MAX(NewCumNo!AE$2:AE$114))</f>
        <v>1.6918029395114953E-5</v>
      </c>
      <c r="AF22" s="4">
        <f>IF(NewCumNo!AF22=ISBLANK(value),"FALSE",NewCumNo!AF22/MAX(NewCumNo!AF$2:AF$114))</f>
        <v>0</v>
      </c>
      <c r="AG22" s="4">
        <f>IF(NewCumNo!AG22=ISBLANK(value),"FALSE",NewCumNo!AG22/MAX(NewCumNo!AG$2:AG$114))</f>
        <v>9.884406815641323E-6</v>
      </c>
      <c r="AH22" s="4">
        <f>IF(NewCumNo!AH22=ISBLANK(value),"FALSE",NewCumNo!AH22/MAX(NewCumNo!AH$2:AH$114))</f>
        <v>0</v>
      </c>
      <c r="AI22" s="4">
        <f>IF(NewCumNo!AI22=ISBLANK(value),"FALSE",NewCumNo!AI22/MAX(NewCumNo!AI$2:AI$114))</f>
        <v>2.0635500370700381E-6</v>
      </c>
      <c r="AJ22" s="4">
        <f>IF(NewCumNo!AJ22=ISBLANK(value),"FALSE",NewCumNo!AJ22/MAX(NewCumNo!AJ$2:AJ$114))</f>
        <v>0</v>
      </c>
    </row>
    <row r="23" spans="1:36" x14ac:dyDescent="0.25">
      <c r="A23" s="1">
        <v>44338</v>
      </c>
      <c r="B23" s="3">
        <v>142</v>
      </c>
      <c r="C23" s="4">
        <f>IF(NewCumNo!C23=ISBLANK(value),"FALSE",NewCumNo!C23/MAX(NewCumNo!C$2:C$114))</f>
        <v>1.0812740394666094E-5</v>
      </c>
      <c r="D23" s="4">
        <f>IF(NewCumNo!D23=ISBLANK(value),"FALSE",NewCumNo!D23/MAX(NewCumNo!D$2:D$114))</f>
        <v>1.081274039423353E-5</v>
      </c>
      <c r="E23" s="4">
        <f>IF(NewCumNo!E23=ISBLANK(value),"FALSE",NewCumNo!E23/MAX(NewCumNo!E$2:E$114))</f>
        <v>0</v>
      </c>
      <c r="F23" s="4">
        <f>IF(NewCumNo!F23=ISBLANK(value),"FALSE",NewCumNo!F23/MAX(NewCumNo!F$2:F$114))</f>
        <v>0</v>
      </c>
      <c r="G23" s="4">
        <f>IF(NewCumNo!G23=ISBLANK(value),"FALSE",NewCumNo!G23/MAX(NewCumNo!G$2:G$114))</f>
        <v>0</v>
      </c>
      <c r="H23" s="4">
        <f>IF(NewCumNo!H23=ISBLANK(value),"FALSE",NewCumNo!H23/MAX(NewCumNo!H$2:H$114))</f>
        <v>1.0812740394229203E-5</v>
      </c>
      <c r="I23" s="4">
        <f>IF(NewCumNo!I23=ISBLANK(value),"FALSE",NewCumNo!I23/MAX(NewCumNo!I$2:I$114))</f>
        <v>8.0277396584288671E-6</v>
      </c>
      <c r="J23" s="4">
        <f>IF(NewCumNo!J23=ISBLANK(value),"FALSE",NewCumNo!J23/MAX(NewCumNo!J$2:J$114))</f>
        <v>0</v>
      </c>
      <c r="K23" s="4">
        <f>IF(NewCumNo!K23=ISBLANK(value),"FALSE",NewCumNo!K23/MAX(NewCumNo!K$2:K$114))</f>
        <v>0</v>
      </c>
      <c r="L23" s="4">
        <f>IF(NewCumNo!L23=ISBLANK(value),"FALSE",NewCumNo!L23/MAX(NewCumNo!L$2:L$114))</f>
        <v>0</v>
      </c>
      <c r="M23" s="4">
        <f>IF(NewCumNo!M23=ISBLANK(value),"FALSE",NewCumNo!M23/MAX(NewCumNo!M$2:M$114))</f>
        <v>0</v>
      </c>
      <c r="N23" s="4">
        <f>IF(NewCumNo!N23=ISBLANK(value),"FALSE",NewCumNo!N23/MAX(NewCumNo!N$2:N$114))</f>
        <v>0</v>
      </c>
      <c r="O23" s="4">
        <f>IF(NewCumNo!O23=ISBLANK(value),"FALSE",NewCumNo!O23/MAX(NewCumNo!O$2:O$114))</f>
        <v>0</v>
      </c>
      <c r="P23" s="4">
        <f>IF(NewCumNo!P23=ISBLANK(value),"FALSE",NewCumNo!P23/MAX(NewCumNo!P$2:P$114))</f>
        <v>0</v>
      </c>
      <c r="Q23" s="4">
        <f>IF(NewCumNo!Q23=ISBLANK(value),"FALSE",NewCumNo!Q23/MAX(NewCumNo!Q$2:Q$114))</f>
        <v>0</v>
      </c>
      <c r="R23" s="4">
        <f>IF(NewCumNo!R23=ISBLANK(value),"FALSE",NewCumNo!R23/MAX(NewCumNo!R$2:R$114))</f>
        <v>0</v>
      </c>
      <c r="S23" s="4">
        <f>IF(NewCumNo!S23=ISBLANK(value),"FALSE",NewCumNo!S23/MAX(NewCumNo!S$2:S$114))</f>
        <v>0</v>
      </c>
      <c r="T23" s="4">
        <f>IF(NewCumNo!T23=ISBLANK(value),"FALSE",NewCumNo!T23/MAX(NewCumNo!T$2:T$114))</f>
        <v>0</v>
      </c>
      <c r="U23" s="4">
        <f>IF(NewCumNo!U23=ISBLANK(value),"FALSE",NewCumNo!U23/MAX(NewCumNo!U$2:U$114))</f>
        <v>0</v>
      </c>
      <c r="V23" s="4">
        <f>IF(NewCumNo!V23=ISBLANK(value),"FALSE",NewCumNo!V23/MAX(NewCumNo!V$2:V$114))</f>
        <v>0</v>
      </c>
      <c r="W23" s="4">
        <f>IF(NewCumNo!W23=ISBLANK(value),"FALSE",NewCumNo!W23/MAX(NewCumNo!W$2:W$114))</f>
        <v>0</v>
      </c>
      <c r="X23" s="4">
        <f>IF(NewCumNo!X23=ISBLANK(value),"FALSE",NewCumNo!X23/MAX(NewCumNo!X$2:X$114))</f>
        <v>5.4052553862001818E-5</v>
      </c>
      <c r="Y23" s="4">
        <f>IF(NewCumNo!Y23=ISBLANK(value),"FALSE",NewCumNo!Y23/MAX(NewCumNo!Y$2:Y$114))</f>
        <v>0</v>
      </c>
      <c r="Z23" s="4">
        <f>IF(NewCumNo!Z23=ISBLANK(value),"FALSE",NewCumNo!Z23/MAX(NewCumNo!Z$2:Z$114))</f>
        <v>3.0994153404277252E-5</v>
      </c>
      <c r="AA23" s="4">
        <f>IF(NewCumNo!AA23=ISBLANK(value),"FALSE",NewCumNo!AA23/MAX(NewCumNo!AA$2:AA$114))</f>
        <v>7.5455307566001798E-6</v>
      </c>
      <c r="AB23" s="4">
        <f>IF(NewCumNo!AB23=ISBLANK(value),"FALSE",NewCumNo!AB23/MAX(NewCumNo!AB$2:AB$114))</f>
        <v>1.081274039423962E-5</v>
      </c>
      <c r="AC23" s="4">
        <f>IF(NewCumNo!AC23=ISBLANK(value),"FALSE",NewCumNo!AC23/MAX(NewCumNo!AC$2:AC$114))</f>
        <v>9.693803923781711E-5</v>
      </c>
      <c r="AD23" s="4">
        <f>IF(NewCumNo!AD23=ISBLANK(value),"FALSE",NewCumNo!AD23/MAX(NewCumNo!AD$2:AD$114))</f>
        <v>1.9543724842148965E-5</v>
      </c>
      <c r="AE23" s="4">
        <f>IF(NewCumNo!AE23=ISBLANK(value),"FALSE",NewCumNo!AE23/MAX(NewCumNo!AE$2:AE$114))</f>
        <v>1.6918029395114953E-5</v>
      </c>
      <c r="AF23" s="4">
        <f>IF(NewCumNo!AF23=ISBLANK(value),"FALSE",NewCumNo!AF23/MAX(NewCumNo!AF$2:AF$114))</f>
        <v>0</v>
      </c>
      <c r="AG23" s="4">
        <f>IF(NewCumNo!AG23=ISBLANK(value),"FALSE",NewCumNo!AG23/MAX(NewCumNo!AG$2:AG$114))</f>
        <v>1.081274039424282E-5</v>
      </c>
      <c r="AH23" s="4">
        <f>IF(NewCumNo!AH23=ISBLANK(value),"FALSE",NewCumNo!AH23/MAX(NewCumNo!AH$2:AH$114))</f>
        <v>0</v>
      </c>
      <c r="AI23" s="4">
        <f>IF(NewCumNo!AI23=ISBLANK(value),"FALSE",NewCumNo!AI23/MAX(NewCumNo!AI$2:AI$114))</f>
        <v>2.0635500370700381E-6</v>
      </c>
      <c r="AJ23" s="4">
        <f>IF(NewCumNo!AJ23=ISBLANK(value),"FALSE",NewCumNo!AJ23/MAX(NewCumNo!AJ$2:AJ$114))</f>
        <v>0</v>
      </c>
    </row>
    <row r="24" spans="1:36" x14ac:dyDescent="0.25">
      <c r="A24" s="1">
        <v>44339</v>
      </c>
      <c r="B24" s="3">
        <v>143</v>
      </c>
      <c r="C24" s="4">
        <f>IF(NewCumNo!C24=ISBLANK(value),"FALSE",NewCumNo!C24/MAX(NewCumNo!C$2:C$114))</f>
        <v>1.0812740394666094E-5</v>
      </c>
      <c r="D24" s="4">
        <f>IF(NewCumNo!D24=ISBLANK(value),"FALSE",NewCumNo!D24/MAX(NewCumNo!D$2:D$114))</f>
        <v>1.081274039423353E-5</v>
      </c>
      <c r="E24" s="4">
        <f>IF(NewCumNo!E24=ISBLANK(value),"FALSE",NewCumNo!E24/MAX(NewCumNo!E$2:E$114))</f>
        <v>0</v>
      </c>
      <c r="F24" s="4">
        <f>IF(NewCumNo!F24=ISBLANK(value),"FALSE",NewCumNo!F24/MAX(NewCumNo!F$2:F$114))</f>
        <v>0</v>
      </c>
      <c r="G24" s="4">
        <f>IF(NewCumNo!G24=ISBLANK(value),"FALSE",NewCumNo!G24/MAX(NewCumNo!G$2:G$114))</f>
        <v>0</v>
      </c>
      <c r="H24" s="4">
        <f>IF(NewCumNo!H24=ISBLANK(value),"FALSE",NewCumNo!H24/MAX(NewCumNo!H$2:H$114))</f>
        <v>1.0812740394229203E-5</v>
      </c>
      <c r="I24" s="4">
        <f>IF(NewCumNo!I24=ISBLANK(value),"FALSE",NewCumNo!I24/MAX(NewCumNo!I$2:I$114))</f>
        <v>8.0277396584288671E-6</v>
      </c>
      <c r="J24" s="4">
        <f>IF(NewCumNo!J24=ISBLANK(value),"FALSE",NewCumNo!J24/MAX(NewCumNo!J$2:J$114))</f>
        <v>0</v>
      </c>
      <c r="K24" s="4">
        <f>IF(NewCumNo!K24=ISBLANK(value),"FALSE",NewCumNo!K24/MAX(NewCumNo!K$2:K$114))</f>
        <v>0</v>
      </c>
      <c r="L24" s="4">
        <f>IF(NewCumNo!L24=ISBLANK(value),"FALSE",NewCumNo!L24/MAX(NewCumNo!L$2:L$114))</f>
        <v>0</v>
      </c>
      <c r="M24" s="4">
        <f>IF(NewCumNo!M24=ISBLANK(value),"FALSE",NewCumNo!M24/MAX(NewCumNo!M$2:M$114))</f>
        <v>0</v>
      </c>
      <c r="N24" s="4">
        <f>IF(NewCumNo!N24=ISBLANK(value),"FALSE",NewCumNo!N24/MAX(NewCumNo!N$2:N$114))</f>
        <v>0</v>
      </c>
      <c r="O24" s="4">
        <f>IF(NewCumNo!O24=ISBLANK(value),"FALSE",NewCumNo!O24/MAX(NewCumNo!O$2:O$114))</f>
        <v>0</v>
      </c>
      <c r="P24" s="4">
        <f>IF(NewCumNo!P24=ISBLANK(value),"FALSE",NewCumNo!P24/MAX(NewCumNo!P$2:P$114))</f>
        <v>0</v>
      </c>
      <c r="Q24" s="4">
        <f>IF(NewCumNo!Q24=ISBLANK(value),"FALSE",NewCumNo!Q24/MAX(NewCumNo!Q$2:Q$114))</f>
        <v>0</v>
      </c>
      <c r="R24" s="4">
        <f>IF(NewCumNo!R24=ISBLANK(value),"FALSE",NewCumNo!R24/MAX(NewCumNo!R$2:R$114))</f>
        <v>0</v>
      </c>
      <c r="S24" s="4">
        <f>IF(NewCumNo!S24=ISBLANK(value),"FALSE",NewCumNo!S24/MAX(NewCumNo!S$2:S$114))</f>
        <v>0</v>
      </c>
      <c r="T24" s="4">
        <f>IF(NewCumNo!T24=ISBLANK(value),"FALSE",NewCumNo!T24/MAX(NewCumNo!T$2:T$114))</f>
        <v>0</v>
      </c>
      <c r="U24" s="4">
        <f>IF(NewCumNo!U24=ISBLANK(value),"FALSE",NewCumNo!U24/MAX(NewCumNo!U$2:U$114))</f>
        <v>0</v>
      </c>
      <c r="V24" s="4">
        <f>IF(NewCumNo!V24=ISBLANK(value),"FALSE",NewCumNo!V24/MAX(NewCumNo!V$2:V$114))</f>
        <v>0</v>
      </c>
      <c r="W24" s="4">
        <f>IF(NewCumNo!W24=ISBLANK(value),"FALSE",NewCumNo!W24/MAX(NewCumNo!W$2:W$114))</f>
        <v>0</v>
      </c>
      <c r="X24" s="4">
        <f>IF(NewCumNo!X24=ISBLANK(value),"FALSE",NewCumNo!X24/MAX(NewCumNo!X$2:X$114))</f>
        <v>5.4052553862001818E-5</v>
      </c>
      <c r="Y24" s="4">
        <f>IF(NewCumNo!Y24=ISBLANK(value),"FALSE",NewCumNo!Y24/MAX(NewCumNo!Y$2:Y$114))</f>
        <v>0</v>
      </c>
      <c r="Z24" s="4">
        <f>IF(NewCumNo!Z24=ISBLANK(value),"FALSE",NewCumNo!Z24/MAX(NewCumNo!Z$2:Z$114))</f>
        <v>3.0994153404277252E-5</v>
      </c>
      <c r="AA24" s="4">
        <f>IF(NewCumNo!AA24=ISBLANK(value),"FALSE",NewCumNo!AA24/MAX(NewCumNo!AA$2:AA$114))</f>
        <v>7.5455307566001798E-6</v>
      </c>
      <c r="AB24" s="4">
        <f>IF(NewCumNo!AB24=ISBLANK(value),"FALSE",NewCumNo!AB24/MAX(NewCumNo!AB$2:AB$114))</f>
        <v>1.081274039423962E-5</v>
      </c>
      <c r="AC24" s="4">
        <f>IF(NewCumNo!AC24=ISBLANK(value),"FALSE",NewCumNo!AC24/MAX(NewCumNo!AC$2:AC$114))</f>
        <v>9.693803923781711E-5</v>
      </c>
      <c r="AD24" s="4">
        <f>IF(NewCumNo!AD24=ISBLANK(value),"FALSE",NewCumNo!AD24/MAX(NewCumNo!AD$2:AD$114))</f>
        <v>1.9543724842148965E-5</v>
      </c>
      <c r="AE24" s="4">
        <f>IF(NewCumNo!AE24=ISBLANK(value),"FALSE",NewCumNo!AE24/MAX(NewCumNo!AE$2:AE$114))</f>
        <v>1.6918029395114953E-5</v>
      </c>
      <c r="AF24" s="4">
        <f>IF(NewCumNo!AF24=ISBLANK(value),"FALSE",NewCumNo!AF24/MAX(NewCumNo!AF$2:AF$114))</f>
        <v>0</v>
      </c>
      <c r="AG24" s="4">
        <f>IF(NewCumNo!AG24=ISBLANK(value),"FALSE",NewCumNo!AG24/MAX(NewCumNo!AG$2:AG$114))</f>
        <v>1.081274039424282E-5</v>
      </c>
      <c r="AH24" s="4">
        <f>IF(NewCumNo!AH24=ISBLANK(value),"FALSE",NewCumNo!AH24/MAX(NewCumNo!AH$2:AH$114))</f>
        <v>0</v>
      </c>
      <c r="AI24" s="4">
        <f>IF(NewCumNo!AI24=ISBLANK(value),"FALSE",NewCumNo!AI24/MAX(NewCumNo!AI$2:AI$114))</f>
        <v>2.0635500370700381E-6</v>
      </c>
      <c r="AJ24" s="4">
        <f>IF(NewCumNo!AJ24=ISBLANK(value),"FALSE",NewCumNo!AJ24/MAX(NewCumNo!AJ$2:AJ$114))</f>
        <v>0</v>
      </c>
    </row>
    <row r="25" spans="1:36" x14ac:dyDescent="0.25">
      <c r="A25" s="1">
        <v>44340</v>
      </c>
      <c r="B25" s="3">
        <v>144</v>
      </c>
      <c r="C25" s="4">
        <f>IF(NewCumNo!C25=ISBLANK(value),"FALSE",NewCumNo!C25/MAX(NewCumNo!C$2:C$114))</f>
        <v>1.1244662376909829E-5</v>
      </c>
      <c r="D25" s="4">
        <f>IF(NewCumNo!D25=ISBLANK(value),"FALSE",NewCumNo!D25/MAX(NewCumNo!D$2:D$114))</f>
        <v>1.1244662376459985E-5</v>
      </c>
      <c r="E25" s="4">
        <f>IF(NewCumNo!E25=ISBLANK(value),"FALSE",NewCumNo!E25/MAX(NewCumNo!E$2:E$114))</f>
        <v>0</v>
      </c>
      <c r="F25" s="4">
        <f>IF(NewCumNo!F25=ISBLANK(value),"FALSE",NewCumNo!F25/MAX(NewCumNo!F$2:F$114))</f>
        <v>0</v>
      </c>
      <c r="G25" s="4">
        <f>IF(NewCumNo!G25=ISBLANK(value),"FALSE",NewCumNo!G25/MAX(NewCumNo!G$2:G$114))</f>
        <v>0</v>
      </c>
      <c r="H25" s="4">
        <f>IF(NewCumNo!H25=ISBLANK(value),"FALSE",NewCumNo!H25/MAX(NewCumNo!H$2:H$114))</f>
        <v>1.1244662376455484E-5</v>
      </c>
      <c r="I25" s="4">
        <f>IF(NewCumNo!I25=ISBLANK(value),"FALSE",NewCumNo!I25/MAX(NewCumNo!I$2:I$114))</f>
        <v>8.0277396584288671E-6</v>
      </c>
      <c r="J25" s="4">
        <f>IF(NewCumNo!J25=ISBLANK(value),"FALSE",NewCumNo!J25/MAX(NewCumNo!J$2:J$114))</f>
        <v>0</v>
      </c>
      <c r="K25" s="4">
        <f>IF(NewCumNo!K25=ISBLANK(value),"FALSE",NewCumNo!K25/MAX(NewCumNo!K$2:K$114))</f>
        <v>0</v>
      </c>
      <c r="L25" s="4">
        <f>IF(NewCumNo!L25=ISBLANK(value),"FALSE",NewCumNo!L25/MAX(NewCumNo!L$2:L$114))</f>
        <v>0</v>
      </c>
      <c r="M25" s="4">
        <f>IF(NewCumNo!M25=ISBLANK(value),"FALSE",NewCumNo!M25/MAX(NewCumNo!M$2:M$114))</f>
        <v>0</v>
      </c>
      <c r="N25" s="4">
        <f>IF(NewCumNo!N25=ISBLANK(value),"FALSE",NewCumNo!N25/MAX(NewCumNo!N$2:N$114))</f>
        <v>0</v>
      </c>
      <c r="O25" s="4">
        <f>IF(NewCumNo!O25=ISBLANK(value),"FALSE",NewCumNo!O25/MAX(NewCumNo!O$2:O$114))</f>
        <v>0</v>
      </c>
      <c r="P25" s="4">
        <f>IF(NewCumNo!P25=ISBLANK(value),"FALSE",NewCumNo!P25/MAX(NewCumNo!P$2:P$114))</f>
        <v>0</v>
      </c>
      <c r="Q25" s="4">
        <f>IF(NewCumNo!Q25=ISBLANK(value),"FALSE",NewCumNo!Q25/MAX(NewCumNo!Q$2:Q$114))</f>
        <v>0</v>
      </c>
      <c r="R25" s="4">
        <f>IF(NewCumNo!R25=ISBLANK(value),"FALSE",NewCumNo!R25/MAX(NewCumNo!R$2:R$114))</f>
        <v>0</v>
      </c>
      <c r="S25" s="4">
        <f>IF(NewCumNo!S25=ISBLANK(value),"FALSE",NewCumNo!S25/MAX(NewCumNo!S$2:S$114))</f>
        <v>0</v>
      </c>
      <c r="T25" s="4">
        <f>IF(NewCumNo!T25=ISBLANK(value),"FALSE",NewCumNo!T25/MAX(NewCumNo!T$2:T$114))</f>
        <v>0</v>
      </c>
      <c r="U25" s="4">
        <f>IF(NewCumNo!U25=ISBLANK(value),"FALSE",NewCumNo!U25/MAX(NewCumNo!U$2:U$114))</f>
        <v>0</v>
      </c>
      <c r="V25" s="4">
        <f>IF(NewCumNo!V25=ISBLANK(value),"FALSE",NewCumNo!V25/MAX(NewCumNo!V$2:V$114))</f>
        <v>0</v>
      </c>
      <c r="W25" s="4">
        <f>IF(NewCumNo!W25=ISBLANK(value),"FALSE",NewCumNo!W25/MAX(NewCumNo!W$2:W$114))</f>
        <v>0</v>
      </c>
      <c r="X25" s="4">
        <f>IF(NewCumNo!X25=ISBLANK(value),"FALSE",NewCumNo!X25/MAX(NewCumNo!X$2:X$114))</f>
        <v>5.4052553862001818E-5</v>
      </c>
      <c r="Y25" s="4">
        <f>IF(NewCumNo!Y25=ISBLANK(value),"FALSE",NewCumNo!Y25/MAX(NewCumNo!Y$2:Y$114))</f>
        <v>0</v>
      </c>
      <c r="Z25" s="4">
        <f>IF(NewCumNo!Z25=ISBLANK(value),"FALSE",NewCumNo!Z25/MAX(NewCumNo!Z$2:Z$114))</f>
        <v>3.0994153404277252E-5</v>
      </c>
      <c r="AA25" s="4">
        <f>IF(NewCumNo!AA25=ISBLANK(value),"FALSE",NewCumNo!AA25/MAX(NewCumNo!AA$2:AA$114))</f>
        <v>7.5455307566001798E-6</v>
      </c>
      <c r="AB25" s="4">
        <f>IF(NewCumNo!AB25=ISBLANK(value),"FALSE",NewCumNo!AB25/MAX(NewCumNo!AB$2:AB$114))</f>
        <v>1.081274039423962E-5</v>
      </c>
      <c r="AC25" s="4">
        <f>IF(NewCumNo!AC25=ISBLANK(value),"FALSE",NewCumNo!AC25/MAX(NewCumNo!AC$2:AC$114))</f>
        <v>9.693803923781711E-5</v>
      </c>
      <c r="AD25" s="4">
        <f>IF(NewCumNo!AD25=ISBLANK(value),"FALSE",NewCumNo!AD25/MAX(NewCumNo!AD$2:AD$114))</f>
        <v>2.9315587263223449E-5</v>
      </c>
      <c r="AE25" s="4">
        <f>IF(NewCumNo!AE25=ISBLANK(value),"FALSE",NewCumNo!AE25/MAX(NewCumNo!AE$2:AE$114))</f>
        <v>1.6918029395114953E-5</v>
      </c>
      <c r="AF25" s="4">
        <f>IF(NewCumNo!AF25=ISBLANK(value),"FALSE",NewCumNo!AF25/MAX(NewCumNo!AF$2:AF$114))</f>
        <v>0</v>
      </c>
      <c r="AG25" s="4">
        <f>IF(NewCumNo!AG25=ISBLANK(value),"FALSE",NewCumNo!AG25/MAX(NewCumNo!AG$2:AG$114))</f>
        <v>1.081274039424282E-5</v>
      </c>
      <c r="AH25" s="4">
        <f>IF(NewCumNo!AH25=ISBLANK(value),"FALSE",NewCumNo!AH25/MAX(NewCumNo!AH$2:AH$114))</f>
        <v>0</v>
      </c>
      <c r="AI25" s="4">
        <f>IF(NewCumNo!AI25=ISBLANK(value),"FALSE",NewCumNo!AI25/MAX(NewCumNo!AI$2:AI$114))</f>
        <v>2.0635500370700381E-6</v>
      </c>
      <c r="AJ25" s="4">
        <f>IF(NewCumNo!AJ25=ISBLANK(value),"FALSE",NewCumNo!AJ25/MAX(NewCumNo!AJ$2:AJ$114))</f>
        <v>0</v>
      </c>
    </row>
    <row r="26" spans="1:36" x14ac:dyDescent="0.25">
      <c r="A26" s="1">
        <v>44341</v>
      </c>
      <c r="B26" s="3">
        <v>145</v>
      </c>
      <c r="C26" s="4">
        <f>IF(NewCumNo!C26=ISBLANK(value),"FALSE",NewCumNo!C26/MAX(NewCumNo!C$2:C$114))</f>
        <v>8.1647945482638321E-5</v>
      </c>
      <c r="D26" s="4">
        <f>IF(NewCumNo!D26=ISBLANK(value),"FALSE",NewCumNo!D26/MAX(NewCumNo!D$2:D$114))</f>
        <v>8.164794547937227E-5</v>
      </c>
      <c r="E26" s="4">
        <f>IF(NewCumNo!E26=ISBLANK(value),"FALSE",NewCumNo!E26/MAX(NewCumNo!E$2:E$114))</f>
        <v>0</v>
      </c>
      <c r="F26" s="4">
        <f>IF(NewCumNo!F26=ISBLANK(value),"FALSE",NewCumNo!F26/MAX(NewCumNo!F$2:F$114))</f>
        <v>0</v>
      </c>
      <c r="G26" s="4">
        <f>IF(NewCumNo!G26=ISBLANK(value),"FALSE",NewCumNo!G26/MAX(NewCumNo!G$2:G$114))</f>
        <v>0</v>
      </c>
      <c r="H26" s="4">
        <f>IF(NewCumNo!H26=ISBLANK(value),"FALSE",NewCumNo!H26/MAX(NewCumNo!H$2:H$114))</f>
        <v>8.1647945479339622E-5</v>
      </c>
      <c r="I26" s="4">
        <f>IF(NewCumNo!I26=ISBLANK(value),"FALSE",NewCumNo!I26/MAX(NewCumNo!I$2:I$114))</f>
        <v>8.0277396584288671E-6</v>
      </c>
      <c r="J26" s="4">
        <f>IF(NewCumNo!J26=ISBLANK(value),"FALSE",NewCumNo!J26/MAX(NewCumNo!J$2:J$114))</f>
        <v>0</v>
      </c>
      <c r="K26" s="4">
        <f>IF(NewCumNo!K26=ISBLANK(value),"FALSE",NewCumNo!K26/MAX(NewCumNo!K$2:K$114))</f>
        <v>0</v>
      </c>
      <c r="L26" s="4">
        <f>IF(NewCumNo!L26=ISBLANK(value),"FALSE",NewCumNo!L26/MAX(NewCumNo!L$2:L$114))</f>
        <v>0</v>
      </c>
      <c r="M26" s="4">
        <f>IF(NewCumNo!M26=ISBLANK(value),"FALSE",NewCumNo!M26/MAX(NewCumNo!M$2:M$114))</f>
        <v>5.3870118740449945E-5</v>
      </c>
      <c r="N26" s="4">
        <f>IF(NewCumNo!N26=ISBLANK(value),"FALSE",NewCumNo!N26/MAX(NewCumNo!N$2:N$114))</f>
        <v>0</v>
      </c>
      <c r="O26" s="4">
        <f>IF(NewCumNo!O26=ISBLANK(value),"FALSE",NewCumNo!O26/MAX(NewCumNo!O$2:O$114))</f>
        <v>0</v>
      </c>
      <c r="P26" s="4">
        <f>IF(NewCumNo!P26=ISBLANK(value),"FALSE",NewCumNo!P26/MAX(NewCumNo!P$2:P$114))</f>
        <v>4.6674733471739908E-5</v>
      </c>
      <c r="Q26" s="4">
        <f>IF(NewCumNo!Q26=ISBLANK(value),"FALSE",NewCumNo!Q26/MAX(NewCumNo!Q$2:Q$114))</f>
        <v>0</v>
      </c>
      <c r="R26" s="4">
        <f>IF(NewCumNo!R26=ISBLANK(value),"FALSE",NewCumNo!R26/MAX(NewCumNo!R$2:R$114))</f>
        <v>0</v>
      </c>
      <c r="S26" s="4">
        <f>IF(NewCumNo!S26=ISBLANK(value),"FALSE",NewCumNo!S26/MAX(NewCumNo!S$2:S$114))</f>
        <v>0</v>
      </c>
      <c r="T26" s="4">
        <f>IF(NewCumNo!T26=ISBLANK(value),"FALSE",NewCumNo!T26/MAX(NewCumNo!T$2:T$114))</f>
        <v>1.974336638757815E-3</v>
      </c>
      <c r="U26" s="4">
        <f>IF(NewCumNo!U26=ISBLANK(value),"FALSE",NewCumNo!U26/MAX(NewCumNo!U$2:U$114))</f>
        <v>0</v>
      </c>
      <c r="V26" s="4">
        <f>IF(NewCumNo!V26=ISBLANK(value),"FALSE",NewCumNo!V26/MAX(NewCumNo!V$2:V$114))</f>
        <v>0</v>
      </c>
      <c r="W26" s="4">
        <f>IF(NewCumNo!W26=ISBLANK(value),"FALSE",NewCumNo!W26/MAX(NewCumNo!W$2:W$114))</f>
        <v>0</v>
      </c>
      <c r="X26" s="4">
        <f>IF(NewCumNo!X26=ISBLANK(value),"FALSE",NewCumNo!X26/MAX(NewCumNo!X$2:X$114))</f>
        <v>5.4052553862001818E-5</v>
      </c>
      <c r="Y26" s="4">
        <f>IF(NewCumNo!Y26=ISBLANK(value),"FALSE",NewCumNo!Y26/MAX(NewCumNo!Y$2:Y$114))</f>
        <v>0</v>
      </c>
      <c r="Z26" s="4">
        <f>IF(NewCumNo!Z26=ISBLANK(value),"FALSE",NewCumNo!Z26/MAX(NewCumNo!Z$2:Z$114))</f>
        <v>3.0994153404277252E-5</v>
      </c>
      <c r="AA26" s="4">
        <f>IF(NewCumNo!AA26=ISBLANK(value),"FALSE",NewCumNo!AA26/MAX(NewCumNo!AA$2:AA$114))</f>
        <v>7.5455307566001798E-6</v>
      </c>
      <c r="AB26" s="4">
        <f>IF(NewCumNo!AB26=ISBLANK(value),"FALSE",NewCumNo!AB26/MAX(NewCumNo!AB$2:AB$114))</f>
        <v>1.081274039423962E-5</v>
      </c>
      <c r="AC26" s="4">
        <f>IF(NewCumNo!AC26=ISBLANK(value),"FALSE",NewCumNo!AC26/MAX(NewCumNo!AC$2:AC$114))</f>
        <v>9.693803923781711E-5</v>
      </c>
      <c r="AD26" s="4">
        <f>IF(NewCumNo!AD26=ISBLANK(value),"FALSE",NewCumNo!AD26/MAX(NewCumNo!AD$2:AD$114))</f>
        <v>2.9315587263223449E-5</v>
      </c>
      <c r="AE26" s="4">
        <f>IF(NewCumNo!AE26=ISBLANK(value),"FALSE",NewCumNo!AE26/MAX(NewCumNo!AE$2:AE$114))</f>
        <v>1.6918029395114953E-5</v>
      </c>
      <c r="AF26" s="4">
        <f>IF(NewCumNo!AF26=ISBLANK(value),"FALSE",NewCumNo!AF26/MAX(NewCumNo!AF$2:AF$114))</f>
        <v>3.1480498810906334E-5</v>
      </c>
      <c r="AG26" s="4">
        <f>IF(NewCumNo!AG26=ISBLANK(value),"FALSE",NewCumNo!AG26/MAX(NewCumNo!AG$2:AG$114))</f>
        <v>1.081274039424282E-5</v>
      </c>
      <c r="AH26" s="4">
        <f>IF(NewCumNo!AH26=ISBLANK(value),"FALSE",NewCumNo!AH26/MAX(NewCumNo!AH$2:AH$114))</f>
        <v>0</v>
      </c>
      <c r="AI26" s="4">
        <f>IF(NewCumNo!AI26=ISBLANK(value),"FALSE",NewCumNo!AI26/MAX(NewCumNo!AI$2:AI$114))</f>
        <v>2.0635500370700381E-6</v>
      </c>
      <c r="AJ26" s="4">
        <f>IF(NewCumNo!AJ26=ISBLANK(value),"FALSE",NewCumNo!AJ26/MAX(NewCumNo!AJ$2:AJ$114))</f>
        <v>0</v>
      </c>
    </row>
    <row r="27" spans="1:36" x14ac:dyDescent="0.25">
      <c r="A27" s="1">
        <v>44342</v>
      </c>
      <c r="B27" s="3">
        <v>146</v>
      </c>
      <c r="C27" s="4">
        <f>IF(NewCumNo!C27=ISBLANK(value),"FALSE",NewCumNo!C27/MAX(NewCumNo!C$2:C$114))</f>
        <v>1.5082103906638574E-4</v>
      </c>
      <c r="D27" s="4">
        <f>IF(NewCumNo!D27=ISBLANK(value),"FALSE",NewCumNo!D27/MAX(NewCumNo!D$2:D$114))</f>
        <v>8.164794547937227E-5</v>
      </c>
      <c r="E27" s="4">
        <f>IF(NewCumNo!E27=ISBLANK(value),"FALSE",NewCumNo!E27/MAX(NewCumNo!E$2:E$114))</f>
        <v>0</v>
      </c>
      <c r="F27" s="4">
        <f>IF(NewCumNo!F27=ISBLANK(value),"FALSE",NewCumNo!F27/MAX(NewCumNo!F$2:F$114))</f>
        <v>0</v>
      </c>
      <c r="G27" s="4">
        <f>IF(NewCumNo!G27=ISBLANK(value),"FALSE",NewCumNo!G27/MAX(NewCumNo!G$2:G$114))</f>
        <v>0</v>
      </c>
      <c r="H27" s="4">
        <f>IF(NewCumNo!H27=ISBLANK(value),"FALSE",NewCumNo!H27/MAX(NewCumNo!H$2:H$114))</f>
        <v>1.5082103906029188E-4</v>
      </c>
      <c r="I27" s="4">
        <f>IF(NewCumNo!I27=ISBLANK(value),"FALSE",NewCumNo!I27/MAX(NewCumNo!I$2:I$114))</f>
        <v>8.0277396584288671E-6</v>
      </c>
      <c r="J27" s="4">
        <f>IF(NewCumNo!J27=ISBLANK(value),"FALSE",NewCumNo!J27/MAX(NewCumNo!J$2:J$114))</f>
        <v>0</v>
      </c>
      <c r="K27" s="4">
        <f>IF(NewCumNo!K27=ISBLANK(value),"FALSE",NewCumNo!K27/MAX(NewCumNo!K$2:K$114))</f>
        <v>0</v>
      </c>
      <c r="L27" s="4">
        <f>IF(NewCumNo!L27=ISBLANK(value),"FALSE",NewCumNo!L27/MAX(NewCumNo!L$2:L$114))</f>
        <v>0</v>
      </c>
      <c r="M27" s="4">
        <f>IF(NewCumNo!M27=ISBLANK(value),"FALSE",NewCumNo!M27/MAX(NewCumNo!M$2:M$114))</f>
        <v>1.9752376871498315E-4</v>
      </c>
      <c r="N27" s="4">
        <f>IF(NewCumNo!N27=ISBLANK(value),"FALSE",NewCumNo!N27/MAX(NewCumNo!N$2:N$114))</f>
        <v>0</v>
      </c>
      <c r="O27" s="4">
        <f>IF(NewCumNo!O27=ISBLANK(value),"FALSE",NewCumNo!O27/MAX(NewCumNo!O$2:O$114))</f>
        <v>0</v>
      </c>
      <c r="P27" s="4">
        <f>IF(NewCumNo!P27=ISBLANK(value),"FALSE",NewCumNo!P27/MAX(NewCumNo!P$2:P$114))</f>
        <v>7.7791222452899852E-5</v>
      </c>
      <c r="Q27" s="4">
        <f>IF(NewCumNo!Q27=ISBLANK(value),"FALSE",NewCumNo!Q27/MAX(NewCumNo!Q$2:Q$114))</f>
        <v>0</v>
      </c>
      <c r="R27" s="4">
        <f>IF(NewCumNo!R27=ISBLANK(value),"FALSE",NewCumNo!R27/MAX(NewCumNo!R$2:R$114))</f>
        <v>0</v>
      </c>
      <c r="S27" s="4">
        <f>IF(NewCumNo!S27=ISBLANK(value),"FALSE",NewCumNo!S27/MAX(NewCumNo!S$2:S$114))</f>
        <v>0</v>
      </c>
      <c r="T27" s="4">
        <f>IF(NewCumNo!T27=ISBLANK(value),"FALSE",NewCumNo!T27/MAX(NewCumNo!T$2:T$114))</f>
        <v>2.7050976024538894E-3</v>
      </c>
      <c r="U27" s="4">
        <f>IF(NewCumNo!U27=ISBLANK(value),"FALSE",NewCumNo!U27/MAX(NewCumNo!U$2:U$114))</f>
        <v>0</v>
      </c>
      <c r="V27" s="4">
        <f>IF(NewCumNo!V27=ISBLANK(value),"FALSE",NewCumNo!V27/MAX(NewCumNo!V$2:V$114))</f>
        <v>0</v>
      </c>
      <c r="W27" s="4">
        <f>IF(NewCumNo!W27=ISBLANK(value),"FALSE",NewCumNo!W27/MAX(NewCumNo!W$2:W$114))</f>
        <v>0</v>
      </c>
      <c r="X27" s="4">
        <f>IF(NewCumNo!X27=ISBLANK(value),"FALSE",NewCumNo!X27/MAX(NewCumNo!X$2:X$114))</f>
        <v>5.4052553862001818E-5</v>
      </c>
      <c r="Y27" s="4">
        <f>IF(NewCumNo!Y27=ISBLANK(value),"FALSE",NewCumNo!Y27/MAX(NewCumNo!Y$2:Y$114))</f>
        <v>0</v>
      </c>
      <c r="Z27" s="4">
        <f>IF(NewCumNo!Z27=ISBLANK(value),"FALSE",NewCumNo!Z27/MAX(NewCumNo!Z$2:Z$114))</f>
        <v>3.0994153404277252E-5</v>
      </c>
      <c r="AA27" s="4">
        <f>IF(NewCumNo!AA27=ISBLANK(value),"FALSE",NewCumNo!AA27/MAX(NewCumNo!AA$2:AA$114))</f>
        <v>7.5455307566001798E-6</v>
      </c>
      <c r="AB27" s="4">
        <f>IF(NewCumNo!AB27=ISBLANK(value),"FALSE",NewCumNo!AB27/MAX(NewCumNo!AB$2:AB$114))</f>
        <v>4.8663709572808603E-5</v>
      </c>
      <c r="AC27" s="4">
        <f>IF(NewCumNo!AC27=ISBLANK(value),"FALSE",NewCumNo!AC27/MAX(NewCumNo!AC$2:AC$114))</f>
        <v>9.693803923781711E-5</v>
      </c>
      <c r="AD27" s="4">
        <f>IF(NewCumNo!AD27=ISBLANK(value),"FALSE",NewCumNo!AD27/MAX(NewCumNo!AD$2:AD$114))</f>
        <v>5.8631174526446898E-5</v>
      </c>
      <c r="AE27" s="4">
        <f>IF(NewCumNo!AE27=ISBLANK(value),"FALSE",NewCumNo!AE27/MAX(NewCumNo!AE$2:AE$114))</f>
        <v>1.6918029395114953E-5</v>
      </c>
      <c r="AF27" s="4">
        <f>IF(NewCumNo!AF27=ISBLANK(value),"FALSE",NewCumNo!AF27/MAX(NewCumNo!AF$2:AF$114))</f>
        <v>9.8638896274173176E-4</v>
      </c>
      <c r="AG27" s="4">
        <f>IF(NewCumNo!AG27=ISBLANK(value),"FALSE",NewCumNo!AG27/MAX(NewCumNo!AG$2:AG$114))</f>
        <v>1.081274039424282E-5</v>
      </c>
      <c r="AH27" s="4">
        <f>IF(NewCumNo!AH27=ISBLANK(value),"FALSE",NewCumNo!AH27/MAX(NewCumNo!AH$2:AH$114))</f>
        <v>0</v>
      </c>
      <c r="AI27" s="4">
        <f>IF(NewCumNo!AI27=ISBLANK(value),"FALSE",NewCumNo!AI27/MAX(NewCumNo!AI$2:AI$114))</f>
        <v>2.0635500370700381E-6</v>
      </c>
      <c r="AJ27" s="4">
        <f>IF(NewCumNo!AJ27=ISBLANK(value),"FALSE",NewCumNo!AJ27/MAX(NewCumNo!AJ$2:AJ$114))</f>
        <v>0</v>
      </c>
    </row>
    <row r="28" spans="1:36" x14ac:dyDescent="0.25">
      <c r="A28" s="1">
        <v>44343</v>
      </c>
      <c r="B28" s="3">
        <v>147</v>
      </c>
      <c r="C28" s="4">
        <f>IF(NewCumNo!C28=ISBLANK(value),"FALSE",NewCumNo!C28/MAX(NewCumNo!C$2:C$114))</f>
        <v>5.9836262044556273E-4</v>
      </c>
      <c r="D28" s="4">
        <f>IF(NewCumNo!D28=ISBLANK(value),"FALSE",NewCumNo!D28/MAX(NewCumNo!D$2:D$114))</f>
        <v>8.164794547937227E-5</v>
      </c>
      <c r="E28" s="4">
        <f>IF(NewCumNo!E28=ISBLANK(value),"FALSE",NewCumNo!E28/MAX(NewCumNo!E$2:E$114))</f>
        <v>0</v>
      </c>
      <c r="F28" s="4">
        <f>IF(NewCumNo!F28=ISBLANK(value),"FALSE",NewCumNo!F28/MAX(NewCumNo!F$2:F$114))</f>
        <v>0</v>
      </c>
      <c r="G28" s="4">
        <f>IF(NewCumNo!G28=ISBLANK(value),"FALSE",NewCumNo!G28/MAX(NewCumNo!G$2:G$114))</f>
        <v>0</v>
      </c>
      <c r="H28" s="4">
        <f>IF(NewCumNo!H28=ISBLANK(value),"FALSE",NewCumNo!H28/MAX(NewCumNo!H$2:H$114))</f>
        <v>5.9836262042139282E-4</v>
      </c>
      <c r="I28" s="4">
        <f>IF(NewCumNo!I28=ISBLANK(value),"FALSE",NewCumNo!I28/MAX(NewCumNo!I$2:I$114))</f>
        <v>8.0277396584288671E-6</v>
      </c>
      <c r="J28" s="4">
        <f>IF(NewCumNo!J28=ISBLANK(value),"FALSE",NewCumNo!J28/MAX(NewCumNo!J$2:J$114))</f>
        <v>0</v>
      </c>
      <c r="K28" s="4">
        <f>IF(NewCumNo!K28=ISBLANK(value),"FALSE",NewCumNo!K28/MAX(NewCumNo!K$2:K$114))</f>
        <v>0</v>
      </c>
      <c r="L28" s="4">
        <f>IF(NewCumNo!L28=ISBLANK(value),"FALSE",NewCumNo!L28/MAX(NewCumNo!L$2:L$114))</f>
        <v>0</v>
      </c>
      <c r="M28" s="4">
        <f>IF(NewCumNo!M28=ISBLANK(value),"FALSE",NewCumNo!M28/MAX(NewCumNo!M$2:M$114))</f>
        <v>1.9752376871498315E-4</v>
      </c>
      <c r="N28" s="4">
        <f>IF(NewCumNo!N28=ISBLANK(value),"FALSE",NewCumNo!N28/MAX(NewCumNo!N$2:N$114))</f>
        <v>0</v>
      </c>
      <c r="O28" s="4">
        <f>IF(NewCumNo!O28=ISBLANK(value),"FALSE",NewCumNo!O28/MAX(NewCumNo!O$2:O$114))</f>
        <v>0</v>
      </c>
      <c r="P28" s="4">
        <f>IF(NewCumNo!P28=ISBLANK(value),"FALSE",NewCumNo!P28/MAX(NewCumNo!P$2:P$114))</f>
        <v>2.4893191184927955E-4</v>
      </c>
      <c r="Q28" s="4">
        <f>IF(NewCumNo!Q28=ISBLANK(value),"FALSE",NewCumNo!Q28/MAX(NewCumNo!Q$2:Q$114))</f>
        <v>2.7023271144890146E-5</v>
      </c>
      <c r="R28" s="4">
        <f>IF(NewCumNo!R28=ISBLANK(value),"FALSE",NewCumNo!R28/MAX(NewCumNo!R$2:R$114))</f>
        <v>3.1387353647748614E-5</v>
      </c>
      <c r="S28" s="4">
        <f>IF(NewCumNo!S28=ISBLANK(value),"FALSE",NewCumNo!S28/MAX(NewCumNo!S$2:S$114))</f>
        <v>0</v>
      </c>
      <c r="T28" s="4">
        <f>IF(NewCumNo!T28=ISBLANK(value),"FALSE",NewCumNo!T28/MAX(NewCumNo!T$2:T$114))</f>
        <v>1.5884435684551512E-2</v>
      </c>
      <c r="U28" s="4">
        <f>IF(NewCumNo!U28=ISBLANK(value),"FALSE",NewCumNo!U28/MAX(NewCumNo!U$2:U$114))</f>
        <v>0</v>
      </c>
      <c r="V28" s="4">
        <f>IF(NewCumNo!V28=ISBLANK(value),"FALSE",NewCumNo!V28/MAX(NewCumNo!V$2:V$114))</f>
        <v>0</v>
      </c>
      <c r="W28" s="4">
        <f>IF(NewCumNo!W28=ISBLANK(value),"FALSE",NewCumNo!W28/MAX(NewCumNo!W$2:W$114))</f>
        <v>0</v>
      </c>
      <c r="X28" s="4">
        <f>IF(NewCumNo!X28=ISBLANK(value),"FALSE",NewCumNo!X28/MAX(NewCumNo!X$2:X$114))</f>
        <v>5.4052553862001818E-5</v>
      </c>
      <c r="Y28" s="4">
        <f>IF(NewCumNo!Y28=ISBLANK(value),"FALSE",NewCumNo!Y28/MAX(NewCumNo!Y$2:Y$114))</f>
        <v>0</v>
      </c>
      <c r="Z28" s="4">
        <f>IF(NewCumNo!Z28=ISBLANK(value),"FALSE",NewCumNo!Z28/MAX(NewCumNo!Z$2:Z$114))</f>
        <v>6.1988306808554504E-5</v>
      </c>
      <c r="AA28" s="4">
        <f>IF(NewCumNo!AA28=ISBLANK(value),"FALSE",NewCumNo!AA28/MAX(NewCumNo!AA$2:AA$114))</f>
        <v>7.5455307566001798E-6</v>
      </c>
      <c r="AB28" s="4">
        <f>IF(NewCumNo!AB28=ISBLANK(value),"FALSE",NewCumNo!AB28/MAX(NewCumNo!AB$2:AB$114))</f>
        <v>4.8663709572808603E-5</v>
      </c>
      <c r="AC28" s="4">
        <f>IF(NewCumNo!AC28=ISBLANK(value),"FALSE",NewCumNo!AC28/MAX(NewCumNo!AC$2:AC$114))</f>
        <v>9.693803923781711E-5</v>
      </c>
      <c r="AD28" s="4">
        <f>IF(NewCumNo!AD28=ISBLANK(value),"FALSE",NewCumNo!AD28/MAX(NewCumNo!AD$2:AD$114))</f>
        <v>1.3680607389504276E-4</v>
      </c>
      <c r="AE28" s="4">
        <f>IF(NewCumNo!AE28=ISBLANK(value),"FALSE",NewCumNo!AE28/MAX(NewCumNo!AE$2:AE$114))</f>
        <v>1.6918029395114953E-5</v>
      </c>
      <c r="AF28" s="4">
        <f>IF(NewCumNo!AF28=ISBLANK(value),"FALSE",NewCumNo!AF28/MAX(NewCumNo!AF$2:AF$114))</f>
        <v>1.1857654552108051E-3</v>
      </c>
      <c r="AG28" s="4">
        <f>IF(NewCumNo!AG28=ISBLANK(value),"FALSE",NewCumNo!AG28/MAX(NewCumNo!AG$2:AG$114))</f>
        <v>1.081274039424282E-5</v>
      </c>
      <c r="AH28" s="4">
        <f>IF(NewCumNo!AH28=ISBLANK(value),"FALSE",NewCumNo!AH28/MAX(NewCumNo!AH$2:AH$114))</f>
        <v>0</v>
      </c>
      <c r="AI28" s="4">
        <f>IF(NewCumNo!AI28=ISBLANK(value),"FALSE",NewCumNo!AI28/MAX(NewCumNo!AI$2:AI$114))</f>
        <v>2.0635500370700381E-6</v>
      </c>
      <c r="AJ28" s="4">
        <f>IF(NewCumNo!AJ28=ISBLANK(value),"FALSE",NewCumNo!AJ28/MAX(NewCumNo!AJ$2:AJ$114))</f>
        <v>0</v>
      </c>
    </row>
    <row r="29" spans="1:36" x14ac:dyDescent="0.25">
      <c r="A29" s="1">
        <v>44344</v>
      </c>
      <c r="B29" s="3">
        <v>148</v>
      </c>
      <c r="C29" s="4">
        <f>IF(NewCumNo!C29=ISBLANK(value),"FALSE",NewCumNo!C29/MAX(NewCumNo!C$2:C$114))</f>
        <v>7.3837562914519275E-4</v>
      </c>
      <c r="D29" s="4">
        <f>IF(NewCumNo!D29=ISBLANK(value),"FALSE",NewCumNo!D29/MAX(NewCumNo!D$2:D$114))</f>
        <v>8.164794547937227E-5</v>
      </c>
      <c r="E29" s="4">
        <f>IF(NewCumNo!E29=ISBLANK(value),"FALSE",NewCumNo!E29/MAX(NewCumNo!E$2:E$114))</f>
        <v>0</v>
      </c>
      <c r="F29" s="4">
        <f>IF(NewCumNo!F29=ISBLANK(value),"FALSE",NewCumNo!F29/MAX(NewCumNo!F$2:F$114))</f>
        <v>0</v>
      </c>
      <c r="G29" s="4">
        <f>IF(NewCumNo!G29=ISBLANK(value),"FALSE",NewCumNo!G29/MAX(NewCumNo!G$2:G$114))</f>
        <v>4.7314176375607839E-5</v>
      </c>
      <c r="H29" s="4">
        <f>IF(NewCumNo!H29=ISBLANK(value),"FALSE",NewCumNo!H29/MAX(NewCumNo!H$2:H$114))</f>
        <v>7.3837562911536841E-4</v>
      </c>
      <c r="I29" s="4">
        <f>IF(NewCumNo!I29=ISBLANK(value),"FALSE",NewCumNo!I29/MAX(NewCumNo!I$2:I$114))</f>
        <v>8.0277396584288671E-6</v>
      </c>
      <c r="J29" s="4">
        <f>IF(NewCumNo!J29=ISBLANK(value),"FALSE",NewCumNo!J29/MAX(NewCumNo!J$2:J$114))</f>
        <v>2.0923427509082611E-5</v>
      </c>
      <c r="K29" s="4">
        <f>IF(NewCumNo!K29=ISBLANK(value),"FALSE",NewCumNo!K29/MAX(NewCumNo!K$2:K$114))</f>
        <v>0</v>
      </c>
      <c r="L29" s="4">
        <f>IF(NewCumNo!L29=ISBLANK(value),"FALSE",NewCumNo!L29/MAX(NewCumNo!L$2:L$114))</f>
        <v>0</v>
      </c>
      <c r="M29" s="4">
        <f>IF(NewCumNo!M29=ISBLANK(value),"FALSE",NewCumNo!M29/MAX(NewCumNo!M$2:M$114))</f>
        <v>1.9752376871498315E-4</v>
      </c>
      <c r="N29" s="4">
        <f>IF(NewCumNo!N29=ISBLANK(value),"FALSE",NewCumNo!N29/MAX(NewCumNo!N$2:N$114))</f>
        <v>0</v>
      </c>
      <c r="O29" s="4">
        <f>IF(NewCumNo!O29=ISBLANK(value),"FALSE",NewCumNo!O29/MAX(NewCumNo!O$2:O$114))</f>
        <v>0</v>
      </c>
      <c r="P29" s="4">
        <f>IF(NewCumNo!P29=ISBLANK(value),"FALSE",NewCumNo!P29/MAX(NewCumNo!P$2:P$114))</f>
        <v>2.4893191184927955E-4</v>
      </c>
      <c r="Q29" s="4">
        <f>IF(NewCumNo!Q29=ISBLANK(value),"FALSE",NewCumNo!Q29/MAX(NewCumNo!Q$2:Q$114))</f>
        <v>5.4046542289780291E-5</v>
      </c>
      <c r="R29" s="4">
        <f>IF(NewCumNo!R29=ISBLANK(value),"FALSE",NewCumNo!R29/MAX(NewCumNo!R$2:R$114))</f>
        <v>1.2554941459099446E-4</v>
      </c>
      <c r="S29" s="4">
        <f>IF(NewCumNo!S29=ISBLANK(value),"FALSE",NewCumNo!S29/MAX(NewCumNo!S$2:S$114))</f>
        <v>0</v>
      </c>
      <c r="T29" s="4">
        <f>IF(NewCumNo!T29=ISBLANK(value),"FALSE",NewCumNo!T29/MAX(NewCumNo!T$2:T$114))</f>
        <v>1.7179292830749818E-2</v>
      </c>
      <c r="U29" s="4">
        <f>IF(NewCumNo!U29=ISBLANK(value),"FALSE",NewCumNo!U29/MAX(NewCumNo!U$2:U$114))</f>
        <v>0</v>
      </c>
      <c r="V29" s="4">
        <f>IF(NewCumNo!V29=ISBLANK(value),"FALSE",NewCumNo!V29/MAX(NewCumNo!V$2:V$114))</f>
        <v>0</v>
      </c>
      <c r="W29" s="4">
        <f>IF(NewCumNo!W29=ISBLANK(value),"FALSE",NewCumNo!W29/MAX(NewCumNo!W$2:W$114))</f>
        <v>0</v>
      </c>
      <c r="X29" s="4">
        <f>IF(NewCumNo!X29=ISBLANK(value),"FALSE",NewCumNo!X29/MAX(NewCumNo!X$2:X$114))</f>
        <v>5.4052553862001818E-5</v>
      </c>
      <c r="Y29" s="4">
        <f>IF(NewCumNo!Y29=ISBLANK(value),"FALSE",NewCumNo!Y29/MAX(NewCumNo!Y$2:Y$114))</f>
        <v>0</v>
      </c>
      <c r="Z29" s="4">
        <f>IF(NewCumNo!Z29=ISBLANK(value),"FALSE",NewCumNo!Z29/MAX(NewCumNo!Z$2:Z$114))</f>
        <v>1.3430799808520141E-4</v>
      </c>
      <c r="AA29" s="4">
        <f>IF(NewCumNo!AA29=ISBLANK(value),"FALSE",NewCumNo!AA29/MAX(NewCumNo!AA$2:AA$114))</f>
        <v>7.5455307566001798E-6</v>
      </c>
      <c r="AB29" s="4">
        <f>IF(NewCumNo!AB29=ISBLANK(value),"FALSE",NewCumNo!AB29/MAX(NewCumNo!AB$2:AB$114))</f>
        <v>4.8663709572808603E-5</v>
      </c>
      <c r="AC29" s="4">
        <f>IF(NewCumNo!AC29=ISBLANK(value),"FALSE",NewCumNo!AC29/MAX(NewCumNo!AC$2:AC$114))</f>
        <v>1.0575058825943686E-4</v>
      </c>
      <c r="AD29" s="4">
        <f>IF(NewCumNo!AD29=ISBLANK(value),"FALSE",NewCumNo!AD29/MAX(NewCumNo!AD$2:AD$114))</f>
        <v>1.8566538600041518E-4</v>
      </c>
      <c r="AE29" s="4">
        <f>IF(NewCumNo!AE29=ISBLANK(value),"FALSE",NewCumNo!AE29/MAX(NewCumNo!AE$2:AE$114))</f>
        <v>1.6918029395114953E-5</v>
      </c>
      <c r="AF29" s="4">
        <f>IF(NewCumNo!AF29=ISBLANK(value),"FALSE",NewCumNo!AF29/MAX(NewCumNo!AF$2:AF$114))</f>
        <v>3.2949588755415296E-3</v>
      </c>
      <c r="AG29" s="4">
        <f>IF(NewCumNo!AG29=ISBLANK(value),"FALSE",NewCumNo!AG29/MAX(NewCumNo!AG$2:AG$114))</f>
        <v>1.081274039424282E-5</v>
      </c>
      <c r="AH29" s="4">
        <f>IF(NewCumNo!AH29=ISBLANK(value),"FALSE",NewCumNo!AH29/MAX(NewCumNo!AH$2:AH$114))</f>
        <v>0</v>
      </c>
      <c r="AI29" s="4">
        <f>IF(NewCumNo!AI29=ISBLANK(value),"FALSE",NewCumNo!AI29/MAX(NewCumNo!AI$2:AI$114))</f>
        <v>2.0635500370700381E-6</v>
      </c>
      <c r="AJ29" s="4">
        <f>IF(NewCumNo!AJ29=ISBLANK(value),"FALSE",NewCumNo!AJ29/MAX(NewCumNo!AJ$2:AJ$114))</f>
        <v>3.9129738622630375E-5</v>
      </c>
    </row>
    <row r="30" spans="1:36" x14ac:dyDescent="0.25">
      <c r="A30" s="1">
        <v>44345</v>
      </c>
      <c r="B30" s="3">
        <v>149</v>
      </c>
      <c r="C30" s="4">
        <f>IF(NewCumNo!C30=ISBLANK(value),"FALSE",NewCumNo!C30/MAX(NewCumNo!C$2:C$114))</f>
        <v>1.0542383094854254E-3</v>
      </c>
      <c r="D30" s="4">
        <f>IF(NewCumNo!D30=ISBLANK(value),"FALSE",NewCumNo!D30/MAX(NewCumNo!D$2:D$114))</f>
        <v>8.164794547937227E-5</v>
      </c>
      <c r="E30" s="4">
        <f>IF(NewCumNo!E30=ISBLANK(value),"FALSE",NewCumNo!E30/MAX(NewCumNo!E$2:E$114))</f>
        <v>0</v>
      </c>
      <c r="F30" s="4">
        <f>IF(NewCumNo!F30=ISBLANK(value),"FALSE",NewCumNo!F30/MAX(NewCumNo!F$2:F$114))</f>
        <v>0</v>
      </c>
      <c r="G30" s="4">
        <f>IF(NewCumNo!G30=ISBLANK(value),"FALSE",NewCumNo!G30/MAX(NewCumNo!G$2:G$114))</f>
        <v>1.0645689684511763E-4</v>
      </c>
      <c r="H30" s="4">
        <f>IF(NewCumNo!H30=ISBLANK(value),"FALSE",NewCumNo!H30/MAX(NewCumNo!H$2:H$114))</f>
        <v>1.0542383094428495E-3</v>
      </c>
      <c r="I30" s="4">
        <f>IF(NewCumNo!I30=ISBLANK(value),"FALSE",NewCumNo!I30/MAX(NewCumNo!I$2:I$114))</f>
        <v>8.0277396584288671E-6</v>
      </c>
      <c r="J30" s="4">
        <f>IF(NewCumNo!J30=ISBLANK(value),"FALSE",NewCumNo!J30/MAX(NewCumNo!J$2:J$114))</f>
        <v>2.0923427509082611E-5</v>
      </c>
      <c r="K30" s="4">
        <f>IF(NewCumNo!K30=ISBLANK(value),"FALSE",NewCumNo!K30/MAX(NewCumNo!K$2:K$114))</f>
        <v>0</v>
      </c>
      <c r="L30" s="4">
        <f>IF(NewCumNo!L30=ISBLANK(value),"FALSE",NewCumNo!L30/MAX(NewCumNo!L$2:L$114))</f>
        <v>0</v>
      </c>
      <c r="M30" s="4">
        <f>IF(NewCumNo!M30=ISBLANK(value),"FALSE",NewCumNo!M30/MAX(NewCumNo!M$2:M$114))</f>
        <v>1.9752376871498315E-4</v>
      </c>
      <c r="N30" s="4">
        <f>IF(NewCumNo!N30=ISBLANK(value),"FALSE",NewCumNo!N30/MAX(NewCumNo!N$2:N$114))</f>
        <v>0</v>
      </c>
      <c r="O30" s="4">
        <f>IF(NewCumNo!O30=ISBLANK(value),"FALSE",NewCumNo!O30/MAX(NewCumNo!O$2:O$114))</f>
        <v>2.2589669420408591E-5</v>
      </c>
      <c r="P30" s="4">
        <f>IF(NewCumNo!P30=ISBLANK(value),"FALSE",NewCumNo!P30/MAX(NewCumNo!P$2:P$114))</f>
        <v>3.4228137879275936E-4</v>
      </c>
      <c r="Q30" s="4">
        <f>IF(NewCumNo!Q30=ISBLANK(value),"FALSE",NewCumNo!Q30/MAX(NewCumNo!Q$2:Q$114))</f>
        <v>5.4046542289780291E-5</v>
      </c>
      <c r="R30" s="4">
        <f>IF(NewCumNo!R30=ISBLANK(value),"FALSE",NewCumNo!R30/MAX(NewCumNo!R$2:R$114))</f>
        <v>1.2554941459099446E-4</v>
      </c>
      <c r="S30" s="4">
        <f>IF(NewCumNo!S30=ISBLANK(value),"FALSE",NewCumNo!S30/MAX(NewCumNo!S$2:S$114))</f>
        <v>6.5069397136509249E-5</v>
      </c>
      <c r="T30" s="4">
        <f>IF(NewCumNo!T30=ISBLANK(value),"FALSE",NewCumNo!T30/MAX(NewCumNo!T$2:T$114))</f>
        <v>2.6499700209820801E-2</v>
      </c>
      <c r="U30" s="4">
        <f>IF(NewCumNo!U30=ISBLANK(value),"FALSE",NewCumNo!U30/MAX(NewCumNo!U$2:U$114))</f>
        <v>0</v>
      </c>
      <c r="V30" s="4">
        <f>IF(NewCumNo!V30=ISBLANK(value),"FALSE",NewCumNo!V30/MAX(NewCumNo!V$2:V$114))</f>
        <v>0</v>
      </c>
      <c r="W30" s="4">
        <f>IF(NewCumNo!W30=ISBLANK(value),"FALSE",NewCumNo!W30/MAX(NewCumNo!W$2:W$114))</f>
        <v>0</v>
      </c>
      <c r="X30" s="4">
        <f>IF(NewCumNo!X30=ISBLANK(value),"FALSE",NewCumNo!X30/MAX(NewCumNo!X$2:X$114))</f>
        <v>5.4052553862001818E-5</v>
      </c>
      <c r="Y30" s="4">
        <f>IF(NewCumNo!Y30=ISBLANK(value),"FALSE",NewCumNo!Y30/MAX(NewCumNo!Y$2:Y$114))</f>
        <v>1.6805922055201033E-5</v>
      </c>
      <c r="Z30" s="4">
        <f>IF(NewCumNo!Z30=ISBLANK(value),"FALSE",NewCumNo!Z30/MAX(NewCumNo!Z$2:Z$114))</f>
        <v>1.3430799808520141E-4</v>
      </c>
      <c r="AA30" s="4">
        <f>IF(NewCumNo!AA30=ISBLANK(value),"FALSE",NewCumNo!AA30/MAX(NewCumNo!AA$2:AA$114))</f>
        <v>7.5455307566001798E-6</v>
      </c>
      <c r="AB30" s="4">
        <f>IF(NewCumNo!AB30=ISBLANK(value),"FALSE",NewCumNo!AB30/MAX(NewCumNo!AB$2:AB$114))</f>
        <v>1.3193584176566037E-4</v>
      </c>
      <c r="AC30" s="4">
        <f>IF(NewCumNo!AC30=ISBLANK(value),"FALSE",NewCumNo!AC30/MAX(NewCumNo!AC$2:AC$114))</f>
        <v>1.0575058825943686E-4</v>
      </c>
      <c r="AD30" s="4">
        <f>IF(NewCumNo!AD30=ISBLANK(value),"FALSE",NewCumNo!AD30/MAX(NewCumNo!AD$2:AD$114))</f>
        <v>2.1498097326363863E-4</v>
      </c>
      <c r="AE30" s="4">
        <f>IF(NewCumNo!AE30=ISBLANK(value),"FALSE",NewCumNo!AE30/MAX(NewCumNo!AE$2:AE$114))</f>
        <v>1.6918029395114953E-5</v>
      </c>
      <c r="AF30" s="4">
        <f>IF(NewCumNo!AF30=ISBLANK(value),"FALSE",NewCumNo!AF30/MAX(NewCumNo!AF$2:AF$114))</f>
        <v>3.3054523751451649E-3</v>
      </c>
      <c r="AG30" s="4">
        <f>IF(NewCumNo!AG30=ISBLANK(value),"FALSE",NewCumNo!AG30/MAX(NewCumNo!AG$2:AG$114))</f>
        <v>1.081274039424282E-5</v>
      </c>
      <c r="AH30" s="4">
        <f>IF(NewCumNo!AH30=ISBLANK(value),"FALSE",NewCumNo!AH30/MAX(NewCumNo!AH$2:AH$114))</f>
        <v>0</v>
      </c>
      <c r="AI30" s="4">
        <f>IF(NewCumNo!AI30=ISBLANK(value),"FALSE",NewCumNo!AI30/MAX(NewCumNo!AI$2:AI$114))</f>
        <v>2.0635500370700381E-6</v>
      </c>
      <c r="AJ30" s="4">
        <f>IF(NewCumNo!AJ30=ISBLANK(value),"FALSE",NewCumNo!AJ30/MAX(NewCumNo!AJ$2:AJ$114))</f>
        <v>3.9129738622630375E-5</v>
      </c>
    </row>
    <row r="31" spans="1:36" x14ac:dyDescent="0.25">
      <c r="A31" s="1">
        <v>44346</v>
      </c>
      <c r="B31" s="3">
        <v>150</v>
      </c>
      <c r="C31" s="4">
        <f>IF(NewCumNo!C31=ISBLANK(value),"FALSE",NewCumNo!C31/MAX(NewCumNo!C$2:C$114))</f>
        <v>1.6563775879704188E-3</v>
      </c>
      <c r="D31" s="4">
        <f>IF(NewCumNo!D31=ISBLANK(value),"FALSE",NewCumNo!D31/MAX(NewCumNo!D$2:D$114))</f>
        <v>8.164794547937227E-5</v>
      </c>
      <c r="E31" s="4">
        <f>IF(NewCumNo!E31=ISBLANK(value),"FALSE",NewCumNo!E31/MAX(NewCumNo!E$2:E$114))</f>
        <v>0</v>
      </c>
      <c r="F31" s="4">
        <f>IF(NewCumNo!F31=ISBLANK(value),"FALSE",NewCumNo!F31/MAX(NewCumNo!F$2:F$114))</f>
        <v>0</v>
      </c>
      <c r="G31" s="4">
        <f>IF(NewCumNo!G31=ISBLANK(value),"FALSE",NewCumNo!G31/MAX(NewCumNo!G$2:G$114))</f>
        <v>2.7205651415974507E-4</v>
      </c>
      <c r="H31" s="4">
        <f>IF(NewCumNo!H31=ISBLANK(value),"FALSE",NewCumNo!H31/MAX(NewCumNo!H$2:H$114))</f>
        <v>1.6563775879035495E-3</v>
      </c>
      <c r="I31" s="4">
        <f>IF(NewCumNo!I31=ISBLANK(value),"FALSE",NewCumNo!I31/MAX(NewCumNo!I$2:I$114))</f>
        <v>9.4867764690199086E-5</v>
      </c>
      <c r="J31" s="4">
        <f>IF(NewCumNo!J31=ISBLANK(value),"FALSE",NewCumNo!J31/MAX(NewCumNo!J$2:J$114))</f>
        <v>6.2770282527247837E-5</v>
      </c>
      <c r="K31" s="4">
        <f>IF(NewCumNo!K31=ISBLANK(value),"FALSE",NewCumNo!K31/MAX(NewCumNo!K$2:K$114))</f>
        <v>0</v>
      </c>
      <c r="L31" s="4">
        <f>IF(NewCumNo!L31=ISBLANK(value),"FALSE",NewCumNo!L31/MAX(NewCumNo!L$2:L$114))</f>
        <v>0</v>
      </c>
      <c r="M31" s="4">
        <f>IF(NewCumNo!M31=ISBLANK(value),"FALSE",NewCumNo!M31/MAX(NewCumNo!M$2:M$114))</f>
        <v>1.9752376871498315E-4</v>
      </c>
      <c r="N31" s="4">
        <f>IF(NewCumNo!N31=ISBLANK(value),"FALSE",NewCumNo!N31/MAX(NewCumNo!N$2:N$114))</f>
        <v>0</v>
      </c>
      <c r="O31" s="4">
        <f>IF(NewCumNo!O31=ISBLANK(value),"FALSE",NewCumNo!O31/MAX(NewCumNo!O$2:O$114))</f>
        <v>4.5179338840817183E-5</v>
      </c>
      <c r="P31" s="4">
        <f>IF(NewCumNo!P31=ISBLANK(value),"FALSE",NewCumNo!P31/MAX(NewCumNo!P$2:P$114))</f>
        <v>5.4453855717029895E-4</v>
      </c>
      <c r="Q31" s="4">
        <f>IF(NewCumNo!Q31=ISBLANK(value),"FALSE",NewCumNo!Q31/MAX(NewCumNo!Q$2:Q$114))</f>
        <v>1.2160472015200565E-4</v>
      </c>
      <c r="R31" s="4">
        <f>IF(NewCumNo!R31=ISBLANK(value),"FALSE",NewCumNo!R31/MAX(NewCumNo!R$2:R$114))</f>
        <v>2.8248618282973749E-4</v>
      </c>
      <c r="S31" s="4">
        <f>IF(NewCumNo!S31=ISBLANK(value),"FALSE",NewCumNo!S31/MAX(NewCumNo!S$2:S$114))</f>
        <v>1.5182859331852158E-4</v>
      </c>
      <c r="T31" s="4">
        <f>IF(NewCumNo!T31=ISBLANK(value),"FALSE",NewCumNo!T31/MAX(NewCumNo!T$2:T$114))</f>
        <v>3.862776813361881E-2</v>
      </c>
      <c r="U31" s="4">
        <f>IF(NewCumNo!U31=ISBLANK(value),"FALSE",NewCumNo!U31/MAX(NewCumNo!U$2:U$114))</f>
        <v>0</v>
      </c>
      <c r="V31" s="4">
        <f>IF(NewCumNo!V31=ISBLANK(value),"FALSE",NewCumNo!V31/MAX(NewCumNo!V$2:V$114))</f>
        <v>1.5971841367780382E-5</v>
      </c>
      <c r="W31" s="4">
        <f>IF(NewCumNo!W31=ISBLANK(value),"FALSE",NewCumNo!W31/MAX(NewCumNo!W$2:W$114))</f>
        <v>0</v>
      </c>
      <c r="X31" s="4">
        <f>IF(NewCumNo!X31=ISBLANK(value),"FALSE",NewCumNo!X31/MAX(NewCumNo!X$2:X$114))</f>
        <v>5.4052553862001818E-5</v>
      </c>
      <c r="Y31" s="4">
        <f>IF(NewCumNo!Y31=ISBLANK(value),"FALSE",NewCumNo!Y31/MAX(NewCumNo!Y$2:Y$114))</f>
        <v>1.6805922055201033E-5</v>
      </c>
      <c r="Z31" s="4">
        <f>IF(NewCumNo!Z31=ISBLANK(value),"FALSE",NewCumNo!Z31/MAX(NewCumNo!Z$2:Z$114))</f>
        <v>1.3430799808520141E-4</v>
      </c>
      <c r="AA31" s="4">
        <f>IF(NewCumNo!AA31=ISBLANK(value),"FALSE",NewCumNo!AA31/MAX(NewCumNo!AA$2:AA$114))</f>
        <v>2.2422941020642827E-5</v>
      </c>
      <c r="AB31" s="4">
        <f>IF(NewCumNo!AB31=ISBLANK(value),"FALSE",NewCumNo!AB31/MAX(NewCumNo!AB$2:AB$114))</f>
        <v>3.3492682219440242E-3</v>
      </c>
      <c r="AC31" s="4">
        <f>IF(NewCumNo!AC31=ISBLANK(value),"FALSE",NewCumNo!AC31/MAX(NewCumNo!AC$2:AC$114))</f>
        <v>1.0575058825943686E-4</v>
      </c>
      <c r="AD31" s="4">
        <f>IF(NewCumNo!AD31=ISBLANK(value),"FALSE",NewCumNo!AD31/MAX(NewCumNo!AD$2:AD$114))</f>
        <v>2.4429656052686209E-4</v>
      </c>
      <c r="AE31" s="4">
        <f>IF(NewCumNo!AE31=ISBLANK(value),"FALSE",NewCumNo!AE31/MAX(NewCumNo!AE$2:AE$114))</f>
        <v>1.6918029395114953E-5</v>
      </c>
      <c r="AF31" s="4">
        <f>IF(NewCumNo!AF31=ISBLANK(value),"FALSE",NewCumNo!AF31/MAX(NewCumNo!AF$2:AF$114))</f>
        <v>3.3789068723706129E-3</v>
      </c>
      <c r="AG31" s="4">
        <f>IF(NewCumNo!AG31=ISBLANK(value),"FALSE",NewCumNo!AG31/MAX(NewCumNo!AG$2:AG$114))</f>
        <v>4.5609958056916464E-5</v>
      </c>
      <c r="AH31" s="4">
        <f>IF(NewCumNo!AH31=ISBLANK(value),"FALSE",NewCumNo!AH31/MAX(NewCumNo!AH$2:AH$114))</f>
        <v>0</v>
      </c>
      <c r="AI31" s="4">
        <f>IF(NewCumNo!AI31=ISBLANK(value),"FALSE",NewCumNo!AI31/MAX(NewCumNo!AI$2:AI$114))</f>
        <v>2.0635500370700381E-6</v>
      </c>
      <c r="AJ31" s="4">
        <f>IF(NewCumNo!AJ31=ISBLANK(value),"FALSE",NewCumNo!AJ31/MAX(NewCumNo!AJ$2:AJ$114))</f>
        <v>3.9129738622630375E-5</v>
      </c>
    </row>
    <row r="32" spans="1:36" x14ac:dyDescent="0.25">
      <c r="A32" s="1">
        <v>44347</v>
      </c>
      <c r="B32" s="3">
        <v>151</v>
      </c>
      <c r="C32" s="4">
        <f>IF(NewCumNo!C32=ISBLANK(value),"FALSE",NewCumNo!C32/MAX(NewCumNo!C$2:C$114))</f>
        <v>2.0539145233854179E-3</v>
      </c>
      <c r="D32" s="4">
        <f>IF(NewCumNo!D32=ISBLANK(value),"FALSE",NewCumNo!D32/MAX(NewCumNo!D$2:D$114))</f>
        <v>2.1175759338982835E-4</v>
      </c>
      <c r="E32" s="4">
        <f>IF(NewCumNo!E32=ISBLANK(value),"FALSE",NewCumNo!E32/MAX(NewCumNo!E$2:E$114))</f>
        <v>0</v>
      </c>
      <c r="F32" s="4">
        <f>IF(NewCumNo!F32=ISBLANK(value),"FALSE",NewCumNo!F32/MAX(NewCumNo!F$2:F$114))</f>
        <v>0</v>
      </c>
      <c r="G32" s="4">
        <f>IF(NewCumNo!G32=ISBLANK(value),"FALSE",NewCumNo!G32/MAX(NewCumNo!G$2:G$114))</f>
        <v>2.9571360234754897E-4</v>
      </c>
      <c r="H32" s="4">
        <f>IF(NewCumNo!H32=ISBLANK(value),"FALSE",NewCumNo!H32/MAX(NewCumNo!H$2:H$114))</f>
        <v>2.0539145233025168E-3</v>
      </c>
      <c r="I32" s="4">
        <f>IF(NewCumNo!I32=ISBLANK(value),"FALSE",NewCumNo!I32/MAX(NewCumNo!I$2:I$114))</f>
        <v>2.6854781475373952E-4</v>
      </c>
      <c r="J32" s="4">
        <f>IF(NewCumNo!J32=ISBLANK(value),"FALSE",NewCumNo!J32/MAX(NewCumNo!J$2:J$114))</f>
        <v>6.2770282527247837E-5</v>
      </c>
      <c r="K32" s="4">
        <f>IF(NewCumNo!K32=ISBLANK(value),"FALSE",NewCumNo!K32/MAX(NewCumNo!K$2:K$114))</f>
        <v>0</v>
      </c>
      <c r="L32" s="4">
        <f>IF(NewCumNo!L32=ISBLANK(value),"FALSE",NewCumNo!L32/MAX(NewCumNo!L$2:L$114))</f>
        <v>0</v>
      </c>
      <c r="M32" s="4">
        <f>IF(NewCumNo!M32=ISBLANK(value),"FALSE",NewCumNo!M32/MAX(NewCumNo!M$2:M$114))</f>
        <v>3.7709083118314961E-4</v>
      </c>
      <c r="N32" s="4">
        <f>IF(NewCumNo!N32=ISBLANK(value),"FALSE",NewCumNo!N32/MAX(NewCumNo!N$2:N$114))</f>
        <v>0</v>
      </c>
      <c r="O32" s="4">
        <f>IF(NewCumNo!O32=ISBLANK(value),"FALSE",NewCumNo!O32/MAX(NewCumNo!O$2:O$114))</f>
        <v>4.5179338840817183E-5</v>
      </c>
      <c r="P32" s="4">
        <f>IF(NewCumNo!P32=ISBLANK(value),"FALSE",NewCumNo!P32/MAX(NewCumNo!P$2:P$114))</f>
        <v>5.4453855717029895E-4</v>
      </c>
      <c r="Q32" s="4">
        <f>IF(NewCumNo!Q32=ISBLANK(value),"FALSE",NewCumNo!Q32/MAX(NewCumNo!Q$2:Q$114))</f>
        <v>3.7832579602846205E-4</v>
      </c>
      <c r="R32" s="4">
        <f>IF(NewCumNo!R32=ISBLANK(value),"FALSE",NewCumNo!R32/MAX(NewCumNo!R$2:R$114))</f>
        <v>3.6618579255706711E-4</v>
      </c>
      <c r="S32" s="4">
        <f>IF(NewCumNo!S32=ISBLANK(value),"FALSE",NewCumNo!S32/MAX(NewCumNo!S$2:S$114))</f>
        <v>1.5182859331852158E-4</v>
      </c>
      <c r="T32" s="4">
        <f>IF(NewCumNo!T32=ISBLANK(value),"FALSE",NewCumNo!T32/MAX(NewCumNo!T$2:T$114))</f>
        <v>4.8127660661667779E-2</v>
      </c>
      <c r="U32" s="4">
        <f>IF(NewCumNo!U32=ISBLANK(value),"FALSE",NewCumNo!U32/MAX(NewCumNo!U$2:U$114))</f>
        <v>0</v>
      </c>
      <c r="V32" s="4">
        <f>IF(NewCumNo!V32=ISBLANK(value),"FALSE",NewCumNo!V32/MAX(NewCumNo!V$2:V$114))</f>
        <v>1.5971841367780382E-5</v>
      </c>
      <c r="W32" s="4">
        <f>IF(NewCumNo!W32=ISBLANK(value),"FALSE",NewCumNo!W32/MAX(NewCumNo!W$2:W$114))</f>
        <v>0</v>
      </c>
      <c r="X32" s="4">
        <f>IF(NewCumNo!X32=ISBLANK(value),"FALSE",NewCumNo!X32/MAX(NewCumNo!X$2:X$114))</f>
        <v>1.0810510772400364E-4</v>
      </c>
      <c r="Y32" s="4">
        <f>IF(NewCumNo!Y32=ISBLANK(value),"FALSE",NewCumNo!Y32/MAX(NewCumNo!Y$2:Y$114))</f>
        <v>1.6805922055201033E-5</v>
      </c>
      <c r="Z32" s="4">
        <f>IF(NewCumNo!Z32=ISBLANK(value),"FALSE",NewCumNo!Z32/MAX(NewCumNo!Z$2:Z$114))</f>
        <v>1.859649204256635E-4</v>
      </c>
      <c r="AA32" s="4">
        <f>IF(NewCumNo!AA32=ISBLANK(value),"FALSE",NewCumNo!AA32/MAX(NewCumNo!AA$2:AA$114))</f>
        <v>3.7300351284685475E-5</v>
      </c>
      <c r="AB32" s="4">
        <f>IF(NewCumNo!AB32=ISBLANK(value),"FALSE",NewCumNo!AB32/MAX(NewCumNo!AB$2:AB$114))</f>
        <v>3.8640414027725622E-3</v>
      </c>
      <c r="AC32" s="4">
        <f>IF(NewCumNo!AC32=ISBLANK(value),"FALSE",NewCumNo!AC32/MAX(NewCumNo!AC$2:AC$114))</f>
        <v>1.0575058825943686E-4</v>
      </c>
      <c r="AD32" s="4">
        <f>IF(NewCumNo!AD32=ISBLANK(value),"FALSE",NewCumNo!AD32/MAX(NewCumNo!AD$2:AD$114))</f>
        <v>2.5406842294793658E-4</v>
      </c>
      <c r="AE32" s="4">
        <f>IF(NewCumNo!AE32=ISBLANK(value),"FALSE",NewCumNo!AE32/MAX(NewCumNo!AE$2:AE$114))</f>
        <v>1.6918029395114953E-5</v>
      </c>
      <c r="AF32" s="4">
        <f>IF(NewCumNo!AF32=ISBLANK(value),"FALSE",NewCumNo!AF32/MAX(NewCumNo!AF$2:AF$114))</f>
        <v>4.1029583450214588E-3</v>
      </c>
      <c r="AG32" s="4">
        <f>IF(NewCumNo!AG32=ISBLANK(value),"FALSE",NewCumNo!AG32/MAX(NewCumNo!AG$2:AG$114))</f>
        <v>4.5609958056916464E-5</v>
      </c>
      <c r="AH32" s="4">
        <f>IF(NewCumNo!AH32=ISBLANK(value),"FALSE",NewCumNo!AH32/MAX(NewCumNo!AH$2:AH$114))</f>
        <v>0</v>
      </c>
      <c r="AI32" s="4">
        <f>IF(NewCumNo!AI32=ISBLANK(value),"FALSE",NewCumNo!AI32/MAX(NewCumNo!AI$2:AI$114))</f>
        <v>2.0635500370700381E-6</v>
      </c>
      <c r="AJ32" s="4">
        <f>IF(NewCumNo!AJ32=ISBLANK(value),"FALSE",NewCumNo!AJ32/MAX(NewCumNo!AJ$2:AJ$114))</f>
        <v>3.9129738622630375E-5</v>
      </c>
    </row>
    <row r="33" spans="1:36" x14ac:dyDescent="0.25">
      <c r="A33" s="1">
        <v>44348</v>
      </c>
      <c r="B33" s="3">
        <v>152</v>
      </c>
      <c r="C33" s="4">
        <f>IF(NewCumNo!C33=ISBLANK(value),"FALSE",NewCumNo!C33/MAX(NewCumNo!C$2:C$114))</f>
        <v>3.995761608326453E-3</v>
      </c>
      <c r="D33" s="4">
        <f>IF(NewCumNo!D33=ISBLANK(value),"FALSE",NewCumNo!D33/MAX(NewCumNo!D$2:D$114))</f>
        <v>2.7089834244003569E-4</v>
      </c>
      <c r="E33" s="4">
        <f>IF(NewCumNo!E33=ISBLANK(value),"FALSE",NewCumNo!E33/MAX(NewCumNo!E$2:E$114))</f>
        <v>6.6334660473450581E-5</v>
      </c>
      <c r="F33" s="4">
        <f>IF(NewCumNo!F33=ISBLANK(value),"FALSE",NewCumNo!F33/MAX(NewCumNo!F$2:F$114))</f>
        <v>0</v>
      </c>
      <c r="G33" s="4">
        <f>IF(NewCumNo!G33=ISBLANK(value),"FALSE",NewCumNo!G33/MAX(NewCumNo!G$2:G$114))</f>
        <v>3.1937069053535288E-4</v>
      </c>
      <c r="H33" s="4">
        <f>IF(NewCumNo!H33=ISBLANK(value),"FALSE",NewCumNo!H33/MAX(NewCumNo!H$2:H$114))</f>
        <v>3.995761608165397E-3</v>
      </c>
      <c r="I33" s="4">
        <f>IF(NewCumNo!I33=ISBLANK(value),"FALSE",NewCumNo!I33/MAX(NewCumNo!I$2:I$114))</f>
        <v>3.8019927550887267E-4</v>
      </c>
      <c r="J33" s="4">
        <f>IF(NewCumNo!J33=ISBLANK(value),"FALSE",NewCumNo!J33/MAX(NewCumNo!J$2:J$114))</f>
        <v>6.2770282527247837E-5</v>
      </c>
      <c r="K33" s="4">
        <f>IF(NewCumNo!K33=ISBLANK(value),"FALSE",NewCumNo!K33/MAX(NewCumNo!K$2:K$114))</f>
        <v>0</v>
      </c>
      <c r="L33" s="4">
        <f>IF(NewCumNo!L33=ISBLANK(value),"FALSE",NewCumNo!L33/MAX(NewCumNo!L$2:L$114))</f>
        <v>4.3533753984785909E-3</v>
      </c>
      <c r="M33" s="4">
        <f>IF(NewCumNo!M33=ISBLANK(value),"FALSE",NewCumNo!M33/MAX(NewCumNo!M$2:M$114))</f>
        <v>5.3870118740449941E-4</v>
      </c>
      <c r="N33" s="4">
        <f>IF(NewCumNo!N33=ISBLANK(value),"FALSE",NewCumNo!N33/MAX(NewCumNo!N$2:N$114))</f>
        <v>0</v>
      </c>
      <c r="O33" s="4">
        <f>IF(NewCumNo!O33=ISBLANK(value),"FALSE",NewCumNo!O33/MAX(NewCumNo!O$2:O$114))</f>
        <v>4.5179338840817183E-5</v>
      </c>
      <c r="P33" s="4">
        <f>IF(NewCumNo!P33=ISBLANK(value),"FALSE",NewCumNo!P33/MAX(NewCumNo!P$2:P$114))</f>
        <v>3.2205566095500539E-3</v>
      </c>
      <c r="Q33" s="4">
        <f>IF(NewCumNo!Q33=ISBLANK(value),"FALSE",NewCumNo!Q33/MAX(NewCumNo!Q$2:Q$114))</f>
        <v>7.5665159205692411E-4</v>
      </c>
      <c r="R33" s="4">
        <f>IF(NewCumNo!R33=ISBLANK(value),"FALSE",NewCumNo!R33/MAX(NewCumNo!R$2:R$114))</f>
        <v>3.7664824377298334E-4</v>
      </c>
      <c r="S33" s="4">
        <f>IF(NewCumNo!S33=ISBLANK(value),"FALSE",NewCumNo!S33/MAX(NewCumNo!S$2:S$114))</f>
        <v>3.0365718663704315E-4</v>
      </c>
      <c r="T33" s="4">
        <f>IF(NewCumNo!T33=ISBLANK(value),"FALSE",NewCumNo!T33/MAX(NewCumNo!T$2:T$114))</f>
        <v>6.1871094926267634E-2</v>
      </c>
      <c r="U33" s="4">
        <f>IF(NewCumNo!U33=ISBLANK(value),"FALSE",NewCumNo!U33/MAX(NewCumNo!U$2:U$114))</f>
        <v>0</v>
      </c>
      <c r="V33" s="4">
        <f>IF(NewCumNo!V33=ISBLANK(value),"FALSE",NewCumNo!V33/MAX(NewCumNo!V$2:V$114))</f>
        <v>1.5971841367780382E-5</v>
      </c>
      <c r="W33" s="4">
        <f>IF(NewCumNo!W33=ISBLANK(value),"FALSE",NewCumNo!W33/MAX(NewCumNo!W$2:W$114))</f>
        <v>0</v>
      </c>
      <c r="X33" s="4">
        <f>IF(NewCumNo!X33=ISBLANK(value),"FALSE",NewCumNo!X33/MAX(NewCumNo!X$2:X$114))</f>
        <v>1.4280684730340882E-2</v>
      </c>
      <c r="Y33" s="4">
        <f>IF(NewCumNo!Y33=ISBLANK(value),"FALSE",NewCumNo!Y33/MAX(NewCumNo!Y$2:Y$114))</f>
        <v>1.6805922055201033E-5</v>
      </c>
      <c r="Z33" s="4">
        <f>IF(NewCumNo!Z33=ISBLANK(value),"FALSE",NewCumNo!Z33/MAX(NewCumNo!Z$2:Z$114))</f>
        <v>1.0228070623411493E-3</v>
      </c>
      <c r="AA33" s="4">
        <f>IF(NewCumNo!AA33=ISBLANK(value),"FALSE",NewCumNo!AA33/MAX(NewCumNo!AA$2:AA$114))</f>
        <v>5.2177761548728123E-5</v>
      </c>
      <c r="AB33" s="4">
        <f>IF(NewCumNo!AB33=ISBLANK(value),"FALSE",NewCumNo!AB33/MAX(NewCumNo!AB$2:AB$114))</f>
        <v>4.1517087685296874E-3</v>
      </c>
      <c r="AC33" s="4">
        <f>IF(NewCumNo!AC33=ISBLANK(value),"FALSE",NewCumNo!AC33/MAX(NewCumNo!AC$2:AC$114))</f>
        <v>1.0575058825943686E-4</v>
      </c>
      <c r="AD33" s="4">
        <f>IF(NewCumNo!AD33=ISBLANK(value),"FALSE",NewCumNo!AD33/MAX(NewCumNo!AD$2:AD$114))</f>
        <v>2.7361214779008552E-4</v>
      </c>
      <c r="AE33" s="4">
        <f>IF(NewCumNo!AE33=ISBLANK(value),"FALSE",NewCumNo!AE33/MAX(NewCumNo!AE$2:AE$114))</f>
        <v>1.6918029395114953E-5</v>
      </c>
      <c r="AF33" s="4">
        <f>IF(NewCumNo!AF33=ISBLANK(value),"FALSE",NewCumNo!AF33/MAX(NewCumNo!AF$2:AF$114))</f>
        <v>2.2141284163670786E-2</v>
      </c>
      <c r="AG33" s="4">
        <f>IF(NewCumNo!AG33=ISBLANK(value),"FALSE",NewCumNo!AG33/MAX(NewCumNo!AG$2:AG$114))</f>
        <v>4.5609958056916464E-5</v>
      </c>
      <c r="AH33" s="4">
        <f>IF(NewCumNo!AH33=ISBLANK(value),"FALSE",NewCumNo!AH33/MAX(NewCumNo!AH$2:AH$114))</f>
        <v>1.3179013730770204E-5</v>
      </c>
      <c r="AI33" s="4">
        <f>IF(NewCumNo!AI33=ISBLANK(value),"FALSE",NewCumNo!AI33/MAX(NewCumNo!AI$2:AI$114))</f>
        <v>2.0635500370700381E-6</v>
      </c>
      <c r="AJ33" s="4">
        <f>IF(NewCumNo!AJ33=ISBLANK(value),"FALSE",NewCumNo!AJ33/MAX(NewCumNo!AJ$2:AJ$114))</f>
        <v>3.9129738622630375E-5</v>
      </c>
    </row>
    <row r="34" spans="1:36" x14ac:dyDescent="0.25">
      <c r="A34" s="1">
        <v>44349</v>
      </c>
      <c r="B34" s="3">
        <v>153</v>
      </c>
      <c r="C34" s="4">
        <f>IF(NewCumNo!C34=ISBLANK(value),"FALSE",NewCumNo!C34/MAX(NewCumNo!C$2:C$114))</f>
        <v>6.8651948759020738E-3</v>
      </c>
      <c r="D34" s="4">
        <f>IF(NewCumNo!D34=ISBLANK(value),"FALSE",NewCumNo!D34/MAX(NewCumNo!D$2:D$114))</f>
        <v>3.4186724130028443E-4</v>
      </c>
      <c r="E34" s="4">
        <f>IF(NewCumNo!E34=ISBLANK(value),"FALSE",NewCumNo!E34/MAX(NewCumNo!E$2:E$114))</f>
        <v>7.96015925681407E-5</v>
      </c>
      <c r="F34" s="4">
        <f>IF(NewCumNo!F34=ISBLANK(value),"FALSE",NewCumNo!F34/MAX(NewCumNo!F$2:F$114))</f>
        <v>0</v>
      </c>
      <c r="G34" s="4">
        <f>IF(NewCumNo!G34=ISBLANK(value),"FALSE",NewCumNo!G34/MAX(NewCumNo!G$2:G$114))</f>
        <v>3.666848669109607E-4</v>
      </c>
      <c r="H34" s="4">
        <f>IF(NewCumNo!H34=ISBLANK(value),"FALSE",NewCumNo!H34/MAX(NewCumNo!H$2:H$114))</f>
        <v>6.8651948756258763E-3</v>
      </c>
      <c r="I34" s="4">
        <f>IF(NewCumNo!I34=ISBLANK(value),"FALSE",NewCumNo!I34/MAX(NewCumNo!I$2:I$114))</f>
        <v>5.9109647915745747E-4</v>
      </c>
      <c r="J34" s="4">
        <f>IF(NewCumNo!J34=ISBLANK(value),"FALSE",NewCumNo!J34/MAX(NewCumNo!J$2:J$114))</f>
        <v>6.2770282527247837E-5</v>
      </c>
      <c r="K34" s="4">
        <f>IF(NewCumNo!K34=ISBLANK(value),"FALSE",NewCumNo!K34/MAX(NewCumNo!K$2:K$114))</f>
        <v>0</v>
      </c>
      <c r="L34" s="4">
        <f>IF(NewCumNo!L34=ISBLANK(value),"FALSE",NewCumNo!L34/MAX(NewCumNo!L$2:L$114))</f>
        <v>1.1955208581608718E-2</v>
      </c>
      <c r="M34" s="4">
        <f>IF(NewCumNo!M34=ISBLANK(value),"FALSE",NewCumNo!M34/MAX(NewCumNo!M$2:M$114))</f>
        <v>9.5170543108128239E-4</v>
      </c>
      <c r="N34" s="4">
        <f>IF(NewCumNo!N34=ISBLANK(value),"FALSE",NewCumNo!N34/MAX(NewCumNo!N$2:N$114))</f>
        <v>4.4830731525385341E-5</v>
      </c>
      <c r="O34" s="4">
        <f>IF(NewCumNo!O34=ISBLANK(value),"FALSE",NewCumNo!O34/MAX(NewCumNo!O$2:O$114))</f>
        <v>4.5179338840817183E-5</v>
      </c>
      <c r="P34" s="4">
        <f>IF(NewCumNo!P34=ISBLANK(value),"FALSE",NewCumNo!P34/MAX(NewCumNo!P$2:P$114))</f>
        <v>3.2983478320029536E-3</v>
      </c>
      <c r="Q34" s="4">
        <f>IF(NewCumNo!Q34=ISBLANK(value),"FALSE",NewCumNo!Q34/MAX(NewCumNo!Q$2:Q$114))</f>
        <v>1.5268148196862933E-3</v>
      </c>
      <c r="R34" s="4">
        <f>IF(NewCumNo!R34=ISBLANK(value),"FALSE",NewCumNo!R34/MAX(NewCumNo!R$2:R$114))</f>
        <v>3.5153836085478445E-3</v>
      </c>
      <c r="S34" s="4">
        <f>IF(NewCumNo!S34=ISBLANK(value),"FALSE",NewCumNo!S34/MAX(NewCumNo!S$2:S$114))</f>
        <v>7.8083276563811104E-4</v>
      </c>
      <c r="T34" s="4">
        <f>IF(NewCumNo!T34=ISBLANK(value),"FALSE",NewCumNo!T34/MAX(NewCumNo!T$2:T$114))</f>
        <v>7.0691507961757091E-2</v>
      </c>
      <c r="U34" s="4">
        <f>IF(NewCumNo!U34=ISBLANK(value),"FALSE",NewCumNo!U34/MAX(NewCumNo!U$2:U$114))</f>
        <v>0</v>
      </c>
      <c r="V34" s="4">
        <f>IF(NewCumNo!V34=ISBLANK(value),"FALSE",NewCumNo!V34/MAX(NewCumNo!V$2:V$114))</f>
        <v>6.3887365471121526E-5</v>
      </c>
      <c r="W34" s="4">
        <f>IF(NewCumNo!W34=ISBLANK(value),"FALSE",NewCumNo!W34/MAX(NewCumNo!W$2:W$114))</f>
        <v>0</v>
      </c>
      <c r="X34" s="4">
        <f>IF(NewCumNo!X34=ISBLANK(value),"FALSE",NewCumNo!X34/MAX(NewCumNo!X$2:X$114))</f>
        <v>2.3210166628343583E-2</v>
      </c>
      <c r="Y34" s="4">
        <f>IF(NewCumNo!Y34=ISBLANK(value),"FALSE",NewCumNo!Y34/MAX(NewCumNo!Y$2:Y$114))</f>
        <v>5.0417766165603097E-5</v>
      </c>
      <c r="Z34" s="4">
        <f>IF(NewCumNo!Z34=ISBLANK(value),"FALSE",NewCumNo!Z34/MAX(NewCumNo!Z$2:Z$114))</f>
        <v>1.0331384468092416E-3</v>
      </c>
      <c r="AA34" s="4">
        <f>IF(NewCumNo!AA34=ISBLANK(value),"FALSE",NewCumNo!AA34/MAX(NewCumNo!AA$2:AA$114))</f>
        <v>5.2177761548728123E-5</v>
      </c>
      <c r="AB34" s="4">
        <f>IF(NewCumNo!AB34=ISBLANK(value),"FALSE",NewCumNo!AB34/MAX(NewCumNo!AB$2:AB$114))</f>
        <v>6.157810134993843E-3</v>
      </c>
      <c r="AC34" s="4">
        <f>IF(NewCumNo!AC34=ISBLANK(value),"FALSE",NewCumNo!AC34/MAX(NewCumNo!AC$2:AC$114))</f>
        <v>1.0575058825943686E-4</v>
      </c>
      <c r="AD34" s="4">
        <f>IF(NewCumNo!AD34=ISBLANK(value),"FALSE",NewCumNo!AD34/MAX(NewCumNo!AD$2:AD$114))</f>
        <v>2.7361214779008552E-4</v>
      </c>
      <c r="AE34" s="4">
        <f>IF(NewCumNo!AE34=ISBLANK(value),"FALSE",NewCumNo!AE34/MAX(NewCumNo!AE$2:AE$114))</f>
        <v>1.6918029395114953E-5</v>
      </c>
      <c r="AF34" s="4">
        <f>IF(NewCumNo!AF34=ISBLANK(value),"FALSE",NewCumNo!AF34/MAX(NewCumNo!AF$2:AF$114))</f>
        <v>6.7389254454546826E-2</v>
      </c>
      <c r="AG34" s="4">
        <f>IF(NewCumNo!AG34=ISBLANK(value),"FALSE",NewCumNo!AG34/MAX(NewCumNo!AG$2:AG$114))</f>
        <v>4.5609958056916464E-5</v>
      </c>
      <c r="AH34" s="4">
        <f>IF(NewCumNo!AH34=ISBLANK(value),"FALSE",NewCumNo!AH34/MAX(NewCumNo!AH$2:AH$114))</f>
        <v>9.2253096115391429E-5</v>
      </c>
      <c r="AI34" s="4">
        <f>IF(NewCumNo!AI34=ISBLANK(value),"FALSE",NewCumNo!AI34/MAX(NewCumNo!AI$2:AI$114))</f>
        <v>1.6733421209136286E-5</v>
      </c>
      <c r="AJ34" s="4">
        <f>IF(NewCumNo!AJ34=ISBLANK(value),"FALSE",NewCumNo!AJ34/MAX(NewCumNo!AJ$2:AJ$114))</f>
        <v>3.9129738622630375E-5</v>
      </c>
    </row>
    <row r="35" spans="1:36" x14ac:dyDescent="0.25">
      <c r="A35" s="1">
        <v>44350</v>
      </c>
      <c r="B35" s="3">
        <v>154</v>
      </c>
      <c r="C35" s="4">
        <f>IF(NewCumNo!C35=ISBLANK(value),"FALSE",NewCumNo!C35/MAX(NewCumNo!C$2:C$114))</f>
        <v>9.1704090548487514E-3</v>
      </c>
      <c r="D35" s="4">
        <f>IF(NewCumNo!D35=ISBLANK(value),"FALSE",NewCumNo!D35/MAX(NewCumNo!D$2:D$114))</f>
        <v>4.2466428997057468E-4</v>
      </c>
      <c r="E35" s="4">
        <f>IF(NewCumNo!E35=ISBLANK(value),"FALSE",NewCumNo!E35/MAX(NewCumNo!E$2:E$114))</f>
        <v>1.8573704932566161E-4</v>
      </c>
      <c r="F35" s="4">
        <f>IF(NewCumNo!F35=ISBLANK(value),"FALSE",NewCumNo!F35/MAX(NewCumNo!F$2:F$114))</f>
        <v>0</v>
      </c>
      <c r="G35" s="4">
        <f>IF(NewCumNo!G35=ISBLANK(value),"FALSE",NewCumNo!G35/MAX(NewCumNo!G$2:G$114))</f>
        <v>4.3765613147437248E-4</v>
      </c>
      <c r="H35" s="4">
        <f>IF(NewCumNo!H35=ISBLANK(value),"FALSE",NewCumNo!H35/MAX(NewCumNo!H$2:H$114))</f>
        <v>9.1704090544802754E-3</v>
      </c>
      <c r="I35" s="4">
        <f>IF(NewCumNo!I35=ISBLANK(value),"FALSE",NewCumNo!I35/MAX(NewCumNo!I$2:I$114))</f>
        <v>7.8958796494436087E-4</v>
      </c>
      <c r="J35" s="4">
        <f>IF(NewCumNo!J35=ISBLANK(value),"FALSE",NewCumNo!J35/MAX(NewCumNo!J$2:J$114))</f>
        <v>6.2770282527247837E-5</v>
      </c>
      <c r="K35" s="4">
        <f>IF(NewCumNo!K35=ISBLANK(value),"FALSE",NewCumNo!K35/MAX(NewCumNo!K$2:K$114))</f>
        <v>0</v>
      </c>
      <c r="L35" s="4">
        <f>IF(NewCumNo!L35=ISBLANK(value),"FALSE",NewCumNo!L35/MAX(NewCumNo!L$2:L$114))</f>
        <v>1.6330682332363851E-2</v>
      </c>
      <c r="M35" s="4">
        <f>IF(NewCumNo!M35=ISBLANK(value),"FALSE",NewCumNo!M35/MAX(NewCumNo!M$2:M$114))</f>
        <v>9.5170543108128239E-4</v>
      </c>
      <c r="N35" s="4">
        <f>IF(NewCumNo!N35=ISBLANK(value),"FALSE",NewCumNo!N35/MAX(NewCumNo!N$2:N$114))</f>
        <v>8.9661463050770681E-5</v>
      </c>
      <c r="O35" s="4">
        <f>IF(NewCumNo!O35=ISBLANK(value),"FALSE",NewCumNo!O35/MAX(NewCumNo!O$2:O$114))</f>
        <v>4.5179338840817183E-5</v>
      </c>
      <c r="P35" s="4">
        <f>IF(NewCumNo!P35=ISBLANK(value),"FALSE",NewCumNo!P35/MAX(NewCumNo!P$2:P$114))</f>
        <v>3.4694885213993336E-3</v>
      </c>
      <c r="Q35" s="4">
        <f>IF(NewCumNo!Q35=ISBLANK(value),"FALSE",NewCumNo!Q35/MAX(NewCumNo!Q$2:Q$114))</f>
        <v>1.5268148196862933E-3</v>
      </c>
      <c r="R35" s="4">
        <f>IF(NewCumNo!R35=ISBLANK(value),"FALSE",NewCumNo!R35/MAX(NewCumNo!R$2:R$114))</f>
        <v>5.43001218106051E-3</v>
      </c>
      <c r="S35" s="4">
        <f>IF(NewCumNo!S35=ISBLANK(value),"FALSE",NewCumNo!S35/MAX(NewCumNo!S$2:S$114))</f>
        <v>7.8083276563811104E-4</v>
      </c>
      <c r="T35" s="4">
        <f>IF(NewCumNo!T35=ISBLANK(value),"FALSE",NewCumNo!T35/MAX(NewCumNo!T$2:T$114))</f>
        <v>8.6922093576480425E-2</v>
      </c>
      <c r="U35" s="4">
        <f>IF(NewCumNo!U35=ISBLANK(value),"FALSE",NewCumNo!U35/MAX(NewCumNo!U$2:U$114))</f>
        <v>0</v>
      </c>
      <c r="V35" s="4">
        <f>IF(NewCumNo!V35=ISBLANK(value),"FALSE",NewCumNo!V35/MAX(NewCumNo!V$2:V$114))</f>
        <v>1.2777473094224305E-4</v>
      </c>
      <c r="W35" s="4">
        <f>IF(NewCumNo!W35=ISBLANK(value),"FALSE",NewCumNo!W35/MAX(NewCumNo!W$2:W$114))</f>
        <v>0</v>
      </c>
      <c r="X35" s="4">
        <f>IF(NewCumNo!X35=ISBLANK(value),"FALSE",NewCumNo!X35/MAX(NewCumNo!X$2:X$114))</f>
        <v>2.7188434592586914E-2</v>
      </c>
      <c r="Y35" s="4">
        <f>IF(NewCumNo!Y35=ISBLANK(value),"FALSE",NewCumNo!Y35/MAX(NewCumNo!Y$2:Y$114))</f>
        <v>1.1764145438640722E-4</v>
      </c>
      <c r="Z35" s="4">
        <f>IF(NewCumNo!Z35=ISBLANK(value),"FALSE",NewCumNo!Z35/MAX(NewCumNo!Z$2:Z$114))</f>
        <v>1.1364522914901658E-3</v>
      </c>
      <c r="AA35" s="4">
        <f>IF(NewCumNo!AA35=ISBLANK(value),"FALSE",NewCumNo!AA35/MAX(NewCumNo!AA$2:AA$114))</f>
        <v>5.2177761548728123E-5</v>
      </c>
      <c r="AB35" s="4">
        <f>IF(NewCumNo!AB35=ISBLANK(value),"FALSE",NewCumNo!AB35/MAX(NewCumNo!AB$2:AB$114))</f>
        <v>6.2410822671866949E-3</v>
      </c>
      <c r="AC35" s="4">
        <f>IF(NewCumNo!AC35=ISBLANK(value),"FALSE",NewCumNo!AC35/MAX(NewCumNo!AC$2:AC$114))</f>
        <v>1.0575058825943686E-4</v>
      </c>
      <c r="AD35" s="4">
        <f>IF(NewCumNo!AD35=ISBLANK(value),"FALSE",NewCumNo!AD35/MAX(NewCumNo!AD$2:AD$114))</f>
        <v>2.7361214779008552E-4</v>
      </c>
      <c r="AE35" s="4">
        <f>IF(NewCumNo!AE35=ISBLANK(value),"FALSE",NewCumNo!AE35/MAX(NewCumNo!AE$2:AE$114))</f>
        <v>1.6918029395114953E-5</v>
      </c>
      <c r="AF35" s="4">
        <f>IF(NewCumNo!AF35=ISBLANK(value),"FALSE",NewCumNo!AF35/MAX(NewCumNo!AF$2:AF$114))</f>
        <v>0.10343442559303458</v>
      </c>
      <c r="AG35" s="4">
        <f>IF(NewCumNo!AG35=ISBLANK(value),"FALSE",NewCumNo!AG35/MAX(NewCumNo!AG$2:AG$114))</f>
        <v>1.1520439338226374E-4</v>
      </c>
      <c r="AH35" s="4">
        <f>IF(NewCumNo!AH35=ISBLANK(value),"FALSE",NewCumNo!AH35/MAX(NewCumNo!AH$2:AH$114))</f>
        <v>9.2253096115391429E-5</v>
      </c>
      <c r="AI35" s="4">
        <f>IF(NewCumNo!AI35=ISBLANK(value),"FALSE",NewCumNo!AI35/MAX(NewCumNo!AI$2:AI$114))</f>
        <v>1.6733421209136286E-5</v>
      </c>
      <c r="AJ35" s="4">
        <f>IF(NewCumNo!AJ35=ISBLANK(value),"FALSE",NewCumNo!AJ35/MAX(NewCumNo!AJ$2:AJ$114))</f>
        <v>3.9129738622630375E-5</v>
      </c>
    </row>
    <row r="36" spans="1:36" x14ac:dyDescent="0.25">
      <c r="A36" s="1">
        <v>44351</v>
      </c>
      <c r="B36" s="3">
        <v>155</v>
      </c>
      <c r="C36" s="4">
        <f>IF(NewCumNo!C36=ISBLANK(value),"FALSE",NewCumNo!C36/MAX(NewCumNo!C$2:C$114))</f>
        <v>1.0323016144322033E-2</v>
      </c>
      <c r="D36" s="4">
        <f>IF(NewCumNo!D36=ISBLANK(value),"FALSE",NewCumNo!D36/MAX(NewCumNo!D$2:D$114))</f>
        <v>8.1499323370194296E-4</v>
      </c>
      <c r="E36" s="4">
        <f>IF(NewCumNo!E36=ISBLANK(value),"FALSE",NewCumNo!E36/MAX(NewCumNo!E$2:E$114))</f>
        <v>2.3880477770442209E-4</v>
      </c>
      <c r="F36" s="4">
        <f>IF(NewCumNo!F36=ISBLANK(value),"FALSE",NewCumNo!F36/MAX(NewCumNo!F$2:F$114))</f>
        <v>0</v>
      </c>
      <c r="G36" s="4">
        <f>IF(NewCumNo!G36=ISBLANK(value),"FALSE",NewCumNo!G36/MAX(NewCumNo!G$2:G$114))</f>
        <v>5.2045594013168622E-4</v>
      </c>
      <c r="H36" s="4">
        <f>IF(NewCumNo!H36=ISBLANK(value),"FALSE",NewCumNo!H36/MAX(NewCumNo!H$2:H$114))</f>
        <v>1.0323016143907477E-2</v>
      </c>
      <c r="I36" s="4">
        <f>IF(NewCumNo!I36=ISBLANK(value),"FALSE",NewCumNo!I36/MAX(NewCumNo!I$2:I$114))</f>
        <v>1.6455824974003816E-3</v>
      </c>
      <c r="J36" s="4">
        <f>IF(NewCumNo!J36=ISBLANK(value),"FALSE",NewCumNo!J36/MAX(NewCumNo!J$2:J$114))</f>
        <v>2.9292798512715656E-4</v>
      </c>
      <c r="K36" s="4">
        <f>IF(NewCumNo!K36=ISBLANK(value),"FALSE",NewCumNo!K36/MAX(NewCumNo!K$2:K$114))</f>
        <v>0</v>
      </c>
      <c r="L36" s="4">
        <f>IF(NewCumNo!L36=ISBLANK(value),"FALSE",NewCumNo!L36/MAX(NewCumNo!L$2:L$114))</f>
        <v>1.6330682332363851E-2</v>
      </c>
      <c r="M36" s="4">
        <f>IF(NewCumNo!M36=ISBLANK(value),"FALSE",NewCumNo!M36/MAX(NewCumNo!M$2:M$114))</f>
        <v>1.2030993185367155E-3</v>
      </c>
      <c r="N36" s="4">
        <f>IF(NewCumNo!N36=ISBLANK(value),"FALSE",NewCumNo!N36/MAX(NewCumNo!N$2:N$114))</f>
        <v>1.0460504022589913E-4</v>
      </c>
      <c r="O36" s="4">
        <f>IF(NewCumNo!O36=ISBLANK(value),"FALSE",NewCumNo!O36/MAX(NewCumNo!O$2:O$114))</f>
        <v>1.3553801652245155E-4</v>
      </c>
      <c r="P36" s="4">
        <f>IF(NewCumNo!P36=ISBLANK(value),"FALSE",NewCumNo!P36/MAX(NewCumNo!P$2:P$114))</f>
        <v>3.4694885213993336E-3</v>
      </c>
      <c r="Q36" s="4">
        <f>IF(NewCumNo!Q36=ISBLANK(value),"FALSE",NewCumNo!Q36/MAX(NewCumNo!Q$2:Q$114))</f>
        <v>3.0130947326552512E-3</v>
      </c>
      <c r="R36" s="4">
        <f>IF(NewCumNo!R36=ISBLANK(value),"FALSE",NewCumNo!R36/MAX(NewCumNo!R$2:R$114))</f>
        <v>9.1441823627107614E-3</v>
      </c>
      <c r="S36" s="4">
        <f>IF(NewCumNo!S36=ISBLANK(value),"FALSE",NewCumNo!S36/MAX(NewCumNo!S$2:S$114))</f>
        <v>2.103910507413799E-3</v>
      </c>
      <c r="T36" s="4">
        <f>IF(NewCumNo!T36=ISBLANK(value),"FALSE",NewCumNo!T36/MAX(NewCumNo!T$2:T$114))</f>
        <v>9.1178455680815451E-2</v>
      </c>
      <c r="U36" s="4">
        <f>IF(NewCumNo!U36=ISBLANK(value),"FALSE",NewCumNo!U36/MAX(NewCumNo!U$2:U$114))</f>
        <v>0</v>
      </c>
      <c r="V36" s="4">
        <f>IF(NewCumNo!V36=ISBLANK(value),"FALSE",NewCumNo!V36/MAX(NewCumNo!V$2:V$114))</f>
        <v>1.7569025504558423E-4</v>
      </c>
      <c r="W36" s="4">
        <f>IF(NewCumNo!W36=ISBLANK(value),"FALSE",NewCumNo!W36/MAX(NewCumNo!W$2:W$114))</f>
        <v>0</v>
      </c>
      <c r="X36" s="4">
        <f>IF(NewCumNo!X36=ISBLANK(value),"FALSE",NewCumNo!X36/MAX(NewCumNo!X$2:X$114))</f>
        <v>4.1998834350775414E-2</v>
      </c>
      <c r="Y36" s="4">
        <f>IF(NewCumNo!Y36=ISBLANK(value),"FALSE",NewCumNo!Y36/MAX(NewCumNo!Y$2:Y$114))</f>
        <v>1.1764145438640722E-4</v>
      </c>
      <c r="Z36" s="4">
        <f>IF(NewCumNo!Z36=ISBLANK(value),"FALSE",NewCumNo!Z36/MAX(NewCumNo!Z$2:Z$114))</f>
        <v>1.3224172119158293E-3</v>
      </c>
      <c r="AA36" s="4">
        <f>IF(NewCumNo!AA36=ISBLANK(value),"FALSE",NewCumNo!AA36/MAX(NewCumNo!AA$2:AA$114))</f>
        <v>5.2177761548728123E-5</v>
      </c>
      <c r="AB36" s="4">
        <f>IF(NewCumNo!AB36=ISBLANK(value),"FALSE",NewCumNo!AB36/MAX(NewCumNo!AB$2:AB$114))</f>
        <v>8.186622082965141E-3</v>
      </c>
      <c r="AC36" s="4">
        <f>IF(NewCumNo!AC36=ISBLANK(value),"FALSE",NewCumNo!AC36/MAX(NewCumNo!AC$2:AC$114))</f>
        <v>1.0575058825943686E-4</v>
      </c>
      <c r="AD36" s="4">
        <f>IF(NewCumNo!AD36=ISBLANK(value),"FALSE",NewCumNo!AD36/MAX(NewCumNo!AD$2:AD$114))</f>
        <v>2.7361214779008552E-4</v>
      </c>
      <c r="AE36" s="4">
        <f>IF(NewCumNo!AE36=ISBLANK(value),"FALSE",NewCumNo!AE36/MAX(NewCumNo!AE$2:AE$114))</f>
        <v>1.6918029395114953E-5</v>
      </c>
      <c r="AF36" s="4">
        <f>IF(NewCumNo!AF36=ISBLANK(value),"FALSE",NewCumNo!AF36/MAX(NewCumNo!AF$2:AF$114))</f>
        <v>0.10463068454784902</v>
      </c>
      <c r="AG36" s="4">
        <f>IF(NewCumNo!AG36=ISBLANK(value),"FALSE",NewCumNo!AG36/MAX(NewCumNo!AG$2:AG$114))</f>
        <v>1.1520439338226374E-4</v>
      </c>
      <c r="AH36" s="4">
        <f>IF(NewCumNo!AH36=ISBLANK(value),"FALSE",NewCumNo!AH36/MAX(NewCumNo!AH$2:AH$114))</f>
        <v>1.3179013730770203E-4</v>
      </c>
      <c r="AI36" s="4">
        <f>IF(NewCumNo!AI36=ISBLANK(value),"FALSE",NewCumNo!AI36/MAX(NewCumNo!AI$2:AI$114))</f>
        <v>1.6733421209136286E-5</v>
      </c>
      <c r="AJ36" s="4">
        <f>IF(NewCumNo!AJ36=ISBLANK(value),"FALSE",NewCumNo!AJ36/MAX(NewCumNo!AJ$2:AJ$114))</f>
        <v>3.9129738622630375E-5</v>
      </c>
    </row>
    <row r="37" spans="1:36" x14ac:dyDescent="0.25">
      <c r="A37" s="1">
        <v>44352</v>
      </c>
      <c r="B37" s="3">
        <v>156</v>
      </c>
      <c r="C37" s="4">
        <f>IF(NewCumNo!C37=ISBLANK(value),"FALSE",NewCumNo!C37/MAX(NewCumNo!C$2:C$114))</f>
        <v>1.2481966733823319E-2</v>
      </c>
      <c r="D37" s="4">
        <f>IF(NewCumNo!D37=ISBLANK(value),"FALSE",NewCumNo!D37/MAX(NewCumNo!D$2:D$114))</f>
        <v>1.7257607690751354E-3</v>
      </c>
      <c r="E37" s="4">
        <f>IF(NewCumNo!E37=ISBLANK(value),"FALSE",NewCumNo!E37/MAX(NewCumNo!E$2:E$114))</f>
        <v>3.0513943817787268E-4</v>
      </c>
      <c r="F37" s="4">
        <f>IF(NewCumNo!F37=ISBLANK(value),"FALSE",NewCumNo!F37/MAX(NewCumNo!F$2:F$114))</f>
        <v>0</v>
      </c>
      <c r="G37" s="4">
        <f>IF(NewCumNo!G37=ISBLANK(value),"FALSE",NewCumNo!G37/MAX(NewCumNo!G$2:G$114))</f>
        <v>7.6885536610362738E-4</v>
      </c>
      <c r="H37" s="4">
        <f>IF(NewCumNo!H37=ISBLANK(value),"FALSE",NewCumNo!H37/MAX(NewCumNo!H$2:H$114))</f>
        <v>1.2481966733322641E-2</v>
      </c>
      <c r="I37" s="4">
        <f>IF(NewCumNo!I37=ISBLANK(value),"FALSE",NewCumNo!I37/MAX(NewCumNo!I$2:I$114))</f>
        <v>2.1418112118676402E-3</v>
      </c>
      <c r="J37" s="4">
        <f>IF(NewCumNo!J37=ISBLANK(value),"FALSE",NewCumNo!J37/MAX(NewCumNo!J$2:J$114))</f>
        <v>6.0677939776339579E-4</v>
      </c>
      <c r="K37" s="4">
        <f>IF(NewCumNo!K37=ISBLANK(value),"FALSE",NewCumNo!K37/MAX(NewCumNo!K$2:K$114))</f>
        <v>6.0042599922880835E-5</v>
      </c>
      <c r="L37" s="4">
        <f>IF(NewCumNo!L37=ISBLANK(value),"FALSE",NewCumNo!L37/MAX(NewCumNo!L$2:L$114))</f>
        <v>1.6330682332363851E-2</v>
      </c>
      <c r="M37" s="4">
        <f>IF(NewCumNo!M37=ISBLANK(value),"FALSE",NewCumNo!M37/MAX(NewCumNo!M$2:M$114))</f>
        <v>1.5801901497198652E-3</v>
      </c>
      <c r="N37" s="4">
        <f>IF(NewCumNo!N37=ISBLANK(value),"FALSE",NewCumNo!N37/MAX(NewCumNo!N$2:N$114))</f>
        <v>3.4370227502795428E-4</v>
      </c>
      <c r="O37" s="4">
        <f>IF(NewCumNo!O37=ISBLANK(value),"FALSE",NewCumNo!O37/MAX(NewCumNo!O$2:O$114))</f>
        <v>1.3553801652245155E-4</v>
      </c>
      <c r="P37" s="4">
        <f>IF(NewCumNo!P37=ISBLANK(value),"FALSE",NewCumNo!P37/MAX(NewCumNo!P$2:P$114))</f>
        <v>4.9941964814761708E-3</v>
      </c>
      <c r="Q37" s="4">
        <f>IF(NewCumNo!Q37=ISBLANK(value),"FALSE",NewCumNo!Q37/MAX(NewCumNo!Q$2:Q$114))</f>
        <v>4.7155608147833299E-3</v>
      </c>
      <c r="R37" s="4">
        <f>IF(NewCumNo!R37=ISBLANK(value),"FALSE",NewCumNo!R37/MAX(NewCumNo!R$2:R$114))</f>
        <v>9.2174195212221758E-3</v>
      </c>
      <c r="S37" s="4">
        <f>IF(NewCumNo!S37=ISBLANK(value),"FALSE",NewCumNo!S37/MAX(NewCumNo!S$2:S$114))</f>
        <v>7.4612908716530611E-3</v>
      </c>
      <c r="T37" s="4">
        <f>IF(NewCumNo!T37=ISBLANK(value),"FALSE",NewCumNo!T37/MAX(NewCumNo!T$2:T$114))</f>
        <v>0.11365256040641578</v>
      </c>
      <c r="U37" s="4">
        <f>IF(NewCumNo!U37=ISBLANK(value),"FALSE",NewCumNo!U37/MAX(NewCumNo!U$2:U$114))</f>
        <v>0</v>
      </c>
      <c r="V37" s="4">
        <f>IF(NewCumNo!V37=ISBLANK(value),"FALSE",NewCumNo!V37/MAX(NewCumNo!V$2:V$114))</f>
        <v>2.715213032522665E-4</v>
      </c>
      <c r="W37" s="4">
        <f>IF(NewCumNo!W37=ISBLANK(value),"FALSE",NewCumNo!W37/MAX(NewCumNo!W$2:W$114))</f>
        <v>0</v>
      </c>
      <c r="X37" s="4">
        <f>IF(NewCumNo!X37=ISBLANK(value),"FALSE",NewCumNo!X37/MAX(NewCumNo!X$2:X$114))</f>
        <v>4.2712328061753839E-2</v>
      </c>
      <c r="Y37" s="4">
        <f>IF(NewCumNo!Y37=ISBLANK(value),"FALSE",NewCumNo!Y37/MAX(NewCumNo!Y$2:Y$114))</f>
        <v>5.3778950576643307E-4</v>
      </c>
      <c r="Z37" s="4">
        <f>IF(NewCumNo!Z37=ISBLANK(value),"FALSE",NewCumNo!Z37/MAX(NewCumNo!Z$2:Z$114))</f>
        <v>1.363742749788199E-3</v>
      </c>
      <c r="AA37" s="4">
        <f>IF(NewCumNo!AA37=ISBLANK(value),"FALSE",NewCumNo!AA37/MAX(NewCumNo!AA$2:AA$114))</f>
        <v>5.2177761548728123E-5</v>
      </c>
      <c r="AB37" s="4">
        <f>IF(NewCumNo!AB37=ISBLANK(value),"FALSE",NewCumNo!AB37/MAX(NewCumNo!AB$2:AB$114))</f>
        <v>1.7422258562535972E-2</v>
      </c>
      <c r="AC37" s="4">
        <f>IF(NewCumNo!AC37=ISBLANK(value),"FALSE",NewCumNo!AC37/MAX(NewCumNo!AC$2:AC$114))</f>
        <v>1.0575058825943686E-4</v>
      </c>
      <c r="AD37" s="4">
        <f>IF(NewCumNo!AD37=ISBLANK(value),"FALSE",NewCumNo!AD37/MAX(NewCumNo!AD$2:AD$114))</f>
        <v>2.7361214779008552E-4</v>
      </c>
      <c r="AE37" s="4">
        <f>IF(NewCumNo!AE37=ISBLANK(value),"FALSE",NewCumNo!AE37/MAX(NewCumNo!AE$2:AE$114))</f>
        <v>1.6918029395114953E-5</v>
      </c>
      <c r="AF37" s="4">
        <f>IF(NewCumNo!AF37=ISBLANK(value),"FALSE",NewCumNo!AF37/MAX(NewCumNo!AF$2:AF$114))</f>
        <v>0.11962589548144406</v>
      </c>
      <c r="AG37" s="4">
        <f>IF(NewCumNo!AG37=ISBLANK(value),"FALSE",NewCumNo!AG37/MAX(NewCumNo!AG$2:AG$114))</f>
        <v>1.1520439338226374E-4</v>
      </c>
      <c r="AH37" s="4">
        <f>IF(NewCumNo!AH37=ISBLANK(value),"FALSE",NewCumNo!AH37/MAX(NewCumNo!AH$2:AH$114))</f>
        <v>1.4496915103847223E-4</v>
      </c>
      <c r="AI37" s="4">
        <f>IF(NewCumNo!AI37=ISBLANK(value),"FALSE",NewCumNo!AI37/MAX(NewCumNo!AI$2:AI$114))</f>
        <v>1.6733421209136286E-5</v>
      </c>
      <c r="AJ37" s="4">
        <f>IF(NewCumNo!AJ37=ISBLANK(value),"FALSE",NewCumNo!AJ37/MAX(NewCumNo!AJ$2:AJ$114))</f>
        <v>3.9129738622630375E-5</v>
      </c>
    </row>
    <row r="38" spans="1:36" x14ac:dyDescent="0.25">
      <c r="A38" s="1">
        <v>44353</v>
      </c>
      <c r="B38" s="3">
        <v>157</v>
      </c>
      <c r="C38" s="4">
        <f>IF(NewCumNo!C38=ISBLANK(value),"FALSE",NewCumNo!C38/MAX(NewCumNo!C$2:C$114))</f>
        <v>1.6026046016530467E-2</v>
      </c>
      <c r="D38" s="4">
        <f>IF(NewCumNo!D38=ISBLANK(value),"FALSE",NewCumNo!D38/MAX(NewCumNo!D$2:D$114))</f>
        <v>1.7257607690751354E-3</v>
      </c>
      <c r="E38" s="4">
        <f>IF(NewCumNo!E38=ISBLANK(value),"FALSE",NewCumNo!E38/MAX(NewCumNo!E$2:E$114))</f>
        <v>3.582071665566331E-4</v>
      </c>
      <c r="F38" s="4">
        <f>IF(NewCumNo!F38=ISBLANK(value),"FALSE",NewCumNo!F38/MAX(NewCumNo!F$2:F$114))</f>
        <v>0</v>
      </c>
      <c r="G38" s="4">
        <f>IF(NewCumNo!G38=ISBLANK(value),"FALSE",NewCumNo!G38/MAX(NewCumNo!G$2:G$114))</f>
        <v>9.6994061569996061E-4</v>
      </c>
      <c r="H38" s="4">
        <f>IF(NewCumNo!H38=ISBLANK(value),"FALSE",NewCumNo!H38/MAX(NewCumNo!H$2:H$114))</f>
        <v>1.6026046015888942E-2</v>
      </c>
      <c r="I38" s="4">
        <f>IF(NewCumNo!I38=ISBLANK(value),"FALSE",NewCumNo!I38/MAX(NewCumNo!I$2:I$114))</f>
        <v>3.2583258194189709E-3</v>
      </c>
      <c r="J38" s="4">
        <f>IF(NewCumNo!J38=ISBLANK(value),"FALSE",NewCumNo!J38/MAX(NewCumNo!J$2:J$114))</f>
        <v>7.3231996281789143E-4</v>
      </c>
      <c r="K38" s="4">
        <f>IF(NewCumNo!K38=ISBLANK(value),"FALSE",NewCumNo!K38/MAX(NewCumNo!K$2:K$114))</f>
        <v>9.0063899884321256E-5</v>
      </c>
      <c r="L38" s="4">
        <f>IF(NewCumNo!L38=ISBLANK(value),"FALSE",NewCumNo!L38/MAX(NewCumNo!L$2:L$114))</f>
        <v>2.9788578868777362E-2</v>
      </c>
      <c r="M38" s="4">
        <f>IF(NewCumNo!M38=ISBLANK(value),"FALSE",NewCumNo!M38/MAX(NewCumNo!M$2:M$114))</f>
        <v>2.1907181621116313E-3</v>
      </c>
      <c r="N38" s="4">
        <f>IF(NewCumNo!N38=ISBLANK(value),"FALSE",NewCumNo!N38/MAX(NewCumNo!N$2:N$114))</f>
        <v>3.5864585220308273E-4</v>
      </c>
      <c r="O38" s="4">
        <f>IF(NewCumNo!O38=ISBLANK(value),"FALSE",NewCumNo!O38/MAX(NewCumNo!O$2:O$114))</f>
        <v>2.4848636362449452E-4</v>
      </c>
      <c r="P38" s="4">
        <f>IF(NewCumNo!P38=ISBLANK(value),"FALSE",NewCumNo!P38/MAX(NewCumNo!P$2:P$114))</f>
        <v>1.3737929885182115E-2</v>
      </c>
      <c r="Q38" s="4">
        <f>IF(NewCumNo!Q38=ISBLANK(value),"FALSE",NewCumNo!Q38/MAX(NewCumNo!Q$2:Q$114))</f>
        <v>4.7155608147833299E-3</v>
      </c>
      <c r="R38" s="4">
        <f>IF(NewCumNo!R38=ISBLANK(value),"FALSE",NewCumNo!R38/MAX(NewCumNo!R$2:R$114))</f>
        <v>2.1207388614662145E-2</v>
      </c>
      <c r="S38" s="4">
        <f>IF(NewCumNo!S38=ISBLANK(value),"FALSE",NewCumNo!S38/MAX(NewCumNo!S$2:S$114))</f>
        <v>9.348303388611829E-3</v>
      </c>
      <c r="T38" s="4">
        <f>IF(NewCumNo!T38=ISBLANK(value),"FALSE",NewCumNo!T38/MAX(NewCumNo!T$2:T$114))</f>
        <v>0.12956263682653557</v>
      </c>
      <c r="U38" s="4">
        <f>IF(NewCumNo!U38=ISBLANK(value),"FALSE",NewCumNo!U38/MAX(NewCumNo!U$2:U$114))</f>
        <v>0</v>
      </c>
      <c r="V38" s="4">
        <f>IF(NewCumNo!V38=ISBLANK(value),"FALSE",NewCumNo!V38/MAX(NewCumNo!V$2:V$114))</f>
        <v>4.360312693404045E-3</v>
      </c>
      <c r="W38" s="4">
        <f>IF(NewCumNo!W38=ISBLANK(value),"FALSE",NewCumNo!W38/MAX(NewCumNo!W$2:W$114))</f>
        <v>0</v>
      </c>
      <c r="X38" s="4">
        <f>IF(NewCumNo!X38=ISBLANK(value),"FALSE",NewCumNo!X38/MAX(NewCumNo!X$2:X$114))</f>
        <v>4.4723083065420305E-2</v>
      </c>
      <c r="Y38" s="4">
        <f>IF(NewCumNo!Y38=ISBLANK(value),"FALSE",NewCumNo!Y38/MAX(NewCumNo!Y$2:Y$114))</f>
        <v>1.1091908556432682E-3</v>
      </c>
      <c r="Z38" s="4">
        <f>IF(NewCumNo!Z38=ISBLANK(value),"FALSE",NewCumNo!Z38/MAX(NewCumNo!Z$2:Z$114))</f>
        <v>1.4567252100010307E-3</v>
      </c>
      <c r="AA38" s="4">
        <f>IF(NewCumNo!AA38=ISBLANK(value),"FALSE",NewCumNo!AA38/MAX(NewCumNo!AA$2:AA$114))</f>
        <v>6.7055171812770771E-5</v>
      </c>
      <c r="AB38" s="4">
        <f>IF(NewCumNo!AB38=ISBLANK(value),"FALSE",NewCumNo!AB38/MAX(NewCumNo!AB$2:AB$114))</f>
        <v>2.146474207080714E-2</v>
      </c>
      <c r="AC38" s="4">
        <f>IF(NewCumNo!AC38=ISBLANK(value),"FALSE",NewCumNo!AC38/MAX(NewCumNo!AC$2:AC$114))</f>
        <v>1.0575058825943686E-4</v>
      </c>
      <c r="AD38" s="4">
        <f>IF(NewCumNo!AD38=ISBLANK(value),"FALSE",NewCumNo!AD38/MAX(NewCumNo!AD$2:AD$114))</f>
        <v>2.7361214779008552E-4</v>
      </c>
      <c r="AE38" s="4">
        <f>IF(NewCumNo!AE38=ISBLANK(value),"FALSE",NewCumNo!AE38/MAX(NewCumNo!AE$2:AE$114))</f>
        <v>6.0904905822413836E-4</v>
      </c>
      <c r="AF38" s="4">
        <f>IF(NewCumNo!AF38=ISBLANK(value),"FALSE",NewCumNo!AF38/MAX(NewCumNo!AF$2:AF$114))</f>
        <v>0.15778026004026255</v>
      </c>
      <c r="AG38" s="4">
        <f>IF(NewCumNo!AG38=ISBLANK(value),"FALSE",NewCumNo!AG38/MAX(NewCumNo!AG$2:AG$114))</f>
        <v>1.1520439338226374E-4</v>
      </c>
      <c r="AH38" s="4">
        <f>IF(NewCumNo!AH38=ISBLANK(value),"FALSE",NewCumNo!AH38/MAX(NewCumNo!AH$2:AH$114))</f>
        <v>2.5040126088463386E-4</v>
      </c>
      <c r="AI38" s="4">
        <f>IF(NewCumNo!AI38=ISBLANK(value),"FALSE",NewCumNo!AI38/MAX(NewCumNo!AI$2:AI$114))</f>
        <v>1.6733421209136286E-5</v>
      </c>
      <c r="AJ38" s="4">
        <f>IF(NewCumNo!AJ38=ISBLANK(value),"FALSE",NewCumNo!AJ38/MAX(NewCumNo!AJ$2:AJ$114))</f>
        <v>5.4781634071682532E-5</v>
      </c>
    </row>
    <row r="39" spans="1:36" x14ac:dyDescent="0.25">
      <c r="A39" s="1">
        <v>44354</v>
      </c>
      <c r="B39" s="3">
        <v>158</v>
      </c>
      <c r="C39" s="4">
        <f>IF(NewCumNo!C39=ISBLANK(value),"FALSE",NewCumNo!C39/MAX(NewCumNo!C$2:C$114))</f>
        <v>1.6068455031011265E-2</v>
      </c>
      <c r="D39" s="4">
        <f>IF(NewCumNo!D39=ISBLANK(value),"FALSE",NewCumNo!D39/MAX(NewCumNo!D$2:D$114))</f>
        <v>1.7849015181253427E-3</v>
      </c>
      <c r="E39" s="4">
        <f>IF(NewCumNo!E39=ISBLANK(value),"FALSE",NewCumNo!E39/MAX(NewCumNo!E$2:E$114))</f>
        <v>5.8374501216636513E-4</v>
      </c>
      <c r="F39" s="4">
        <f>IF(NewCumNo!F39=ISBLANK(value),"FALSE",NewCumNo!F39/MAX(NewCumNo!F$2:F$114))</f>
        <v>0</v>
      </c>
      <c r="G39" s="4">
        <f>IF(NewCumNo!G39=ISBLANK(value),"FALSE",NewCumNo!G39/MAX(NewCumNo!G$2:G$114))</f>
        <v>1.123711688920686E-3</v>
      </c>
      <c r="H39" s="4">
        <f>IF(NewCumNo!H39=ISBLANK(value),"FALSE",NewCumNo!H39/MAX(NewCumNo!H$2:H$114))</f>
        <v>1.7921885745421952E-2</v>
      </c>
      <c r="I39" s="4">
        <f>IF(NewCumNo!I39=ISBLANK(value),"FALSE",NewCumNo!I39/MAX(NewCumNo!I$2:I$114))</f>
        <v>3.4071944337591485E-3</v>
      </c>
      <c r="J39" s="4">
        <f>IF(NewCumNo!J39=ISBLANK(value),"FALSE",NewCumNo!J39/MAX(NewCumNo!J$2:J$114))</f>
        <v>7.3231996281789143E-4</v>
      </c>
      <c r="K39" s="4">
        <f>IF(NewCumNo!K39=ISBLANK(value),"FALSE",NewCumNo!K39/MAX(NewCumNo!K$2:K$114))</f>
        <v>1.0507454986504146E-4</v>
      </c>
      <c r="L39" s="4">
        <f>IF(NewCumNo!L39=ISBLANK(value),"FALSE",NewCumNo!L39/MAX(NewCumNo!L$2:L$114))</f>
        <v>2.9921168982436609E-2</v>
      </c>
      <c r="M39" s="4">
        <f>IF(NewCumNo!M39=ISBLANK(value),"FALSE",NewCumNo!M39/MAX(NewCumNo!M$2:M$114))</f>
        <v>2.4241553433202476E-3</v>
      </c>
      <c r="N39" s="4">
        <f>IF(NewCumNo!N39=ISBLANK(value),"FALSE",NewCumNo!N39/MAX(NewCumNo!N$2:N$114))</f>
        <v>5.2302520112949564E-4</v>
      </c>
      <c r="O39" s="4">
        <f>IF(NewCumNo!O39=ISBLANK(value),"FALSE",NewCumNo!O39/MAX(NewCumNo!O$2:O$114))</f>
        <v>1.0391247933387953E-3</v>
      </c>
      <c r="P39" s="4">
        <f>IF(NewCumNo!P39=ISBLANK(value),"FALSE",NewCumNo!P39/MAX(NewCumNo!P$2:P$114))</f>
        <v>2.4768725229003315E-2</v>
      </c>
      <c r="Q39" s="4">
        <f>IF(NewCumNo!Q39=ISBLANK(value),"FALSE",NewCumNo!Q39/MAX(NewCumNo!Q$2:Q$114))</f>
        <v>8.4177489616332809E-3</v>
      </c>
      <c r="R39" s="4">
        <f>IF(NewCumNo!R39=ISBLANK(value),"FALSE",NewCumNo!R39/MAX(NewCumNo!R$2:R$114))</f>
        <v>2.1939760199776278E-2</v>
      </c>
      <c r="S39" s="4">
        <f>IF(NewCumNo!S39=ISBLANK(value),"FALSE",NewCumNo!S39/MAX(NewCumNo!S$2:S$114))</f>
        <v>1.019420555138645E-2</v>
      </c>
      <c r="T39" s="4">
        <f>IF(NewCumNo!T39=ISBLANK(value),"FALSE",NewCumNo!T39/MAX(NewCumNo!T$2:T$114))</f>
        <v>0.14122917151010447</v>
      </c>
      <c r="U39" s="4">
        <f>IF(NewCumNo!U39=ISBLANK(value),"FALSE",NewCumNo!U39/MAX(NewCumNo!U$2:U$114))</f>
        <v>3.8569224998641734E-4</v>
      </c>
      <c r="V39" s="4">
        <f>IF(NewCumNo!V39=ISBLANK(value),"FALSE",NewCumNo!V39/MAX(NewCumNo!V$2:V$114))</f>
        <v>4.4880874243462873E-3</v>
      </c>
      <c r="W39" s="4">
        <f>IF(NewCumNo!W39=ISBLANK(value),"FALSE",NewCumNo!W39/MAX(NewCumNo!W$2:W$114))</f>
        <v>0</v>
      </c>
      <c r="X39" s="4">
        <f>IF(NewCumNo!X39=ISBLANK(value),"FALSE",NewCumNo!X39/MAX(NewCumNo!X$2:X$114))</f>
        <v>5.1468841787398134E-2</v>
      </c>
      <c r="Y39" s="4">
        <f>IF(NewCumNo!Y39=ISBLANK(value),"FALSE",NewCumNo!Y39/MAX(NewCumNo!Y$2:Y$114))</f>
        <v>1.1091908556432682E-3</v>
      </c>
      <c r="Z39" s="4">
        <f>IF(NewCumNo!Z39=ISBLANK(value),"FALSE",NewCumNo!Z39/MAX(NewCumNo!Z$2:Z$114))</f>
        <v>1.6323587459586017E-3</v>
      </c>
      <c r="AA39" s="4">
        <f>IF(NewCumNo!AA39=ISBLANK(value),"FALSE",NewCumNo!AA39/MAX(NewCumNo!AA$2:AA$114))</f>
        <v>6.7055171812770771E-5</v>
      </c>
      <c r="AB39" s="4">
        <f>IF(NewCumNo!AB39=ISBLANK(value),"FALSE",NewCumNo!AB39/MAX(NewCumNo!AB$2:AB$114))</f>
        <v>2.644592961470682E-2</v>
      </c>
      <c r="AC39" s="4">
        <f>IF(NewCumNo!AC39=ISBLANK(value),"FALSE",NewCumNo!AC39/MAX(NewCumNo!AC$2:AC$114))</f>
        <v>1.0575058825943686E-4</v>
      </c>
      <c r="AD39" s="4">
        <f>IF(NewCumNo!AD39=ISBLANK(value),"FALSE",NewCumNo!AD39/MAX(NewCumNo!AD$2:AD$114))</f>
        <v>2.7361214779008552E-4</v>
      </c>
      <c r="AE39" s="4">
        <f>IF(NewCumNo!AE39=ISBLANK(value),"FALSE",NewCumNo!AE39/MAX(NewCumNo!AE$2:AE$114))</f>
        <v>6.0904905822413836E-4</v>
      </c>
      <c r="AF39" s="4">
        <f>IF(NewCumNo!AF39=ISBLANK(value),"FALSE",NewCumNo!AF39/MAX(NewCumNo!AF$2:AF$114))</f>
        <v>0.15868270100617518</v>
      </c>
      <c r="AG39" s="4">
        <f>IF(NewCumNo!AG39=ISBLANK(value),"FALSE",NewCumNo!AG39/MAX(NewCumNo!AG$2:AG$114))</f>
        <v>1.1520439338226374E-4</v>
      </c>
      <c r="AH39" s="4">
        <f>IF(NewCumNo!AH39=ISBLANK(value),"FALSE",NewCumNo!AH39/MAX(NewCumNo!AH$2:AH$114))</f>
        <v>1.4668242282347237E-2</v>
      </c>
      <c r="AI39" s="4">
        <f>IF(NewCumNo!AI39=ISBLANK(value),"FALSE",NewCumNo!AI39/MAX(NewCumNo!AI$2:AI$114))</f>
        <v>1.6733421209136286E-5</v>
      </c>
      <c r="AJ39" s="4">
        <f>IF(NewCumNo!AJ39=ISBLANK(value),"FALSE",NewCumNo!AJ39/MAX(NewCumNo!AJ$2:AJ$114))</f>
        <v>5.4781634071682532E-5</v>
      </c>
    </row>
    <row r="40" spans="1:36" x14ac:dyDescent="0.25">
      <c r="A40" s="1">
        <v>44355</v>
      </c>
      <c r="B40" s="3">
        <v>159</v>
      </c>
      <c r="C40" s="4">
        <f>IF(NewCumNo!C40=ISBLANK(value),"FALSE",NewCumNo!C40/MAX(NewCumNo!C$2:C$114))</f>
        <v>1.6068455031011265E-2</v>
      </c>
      <c r="D40" s="4">
        <f>IF(NewCumNo!D40=ISBLANK(value),"FALSE",NewCumNo!D40/MAX(NewCumNo!D$2:D$114))</f>
        <v>1.8085578177454255E-3</v>
      </c>
      <c r="E40" s="4">
        <f>IF(NewCumNo!E40=ISBLANK(value),"FALSE",NewCumNo!E40/MAX(NewCumNo!E$2:E$114))</f>
        <v>5.8374501216636513E-4</v>
      </c>
      <c r="F40" s="4">
        <f>IF(NewCumNo!F40=ISBLANK(value),"FALSE",NewCumNo!F40/MAX(NewCumNo!F$2:F$114))</f>
        <v>0</v>
      </c>
      <c r="G40" s="4">
        <f>IF(NewCumNo!G40=ISBLANK(value),"FALSE",NewCumNo!G40/MAX(NewCumNo!G$2:G$114))</f>
        <v>1.4903965558316467E-3</v>
      </c>
      <c r="H40" s="4">
        <f>IF(NewCumNo!H40=ISBLANK(value),"FALSE",NewCumNo!H40/MAX(NewCumNo!H$2:H$114))</f>
        <v>2.0691062293668495E-2</v>
      </c>
      <c r="I40" s="4">
        <f>IF(NewCumNo!I40=ISBLANK(value),"FALSE",NewCumNo!I40/MAX(NewCumNo!I$2:I$114))</f>
        <v>5.7022522381702185E-3</v>
      </c>
      <c r="J40" s="4">
        <f>IF(NewCumNo!J40=ISBLANK(value),"FALSE",NewCumNo!J40/MAX(NewCumNo!J$2:J$114))</f>
        <v>7.3231996281789143E-4</v>
      </c>
      <c r="K40" s="4">
        <f>IF(NewCumNo!K40=ISBLANK(value),"FALSE",NewCumNo!K40/MAX(NewCumNo!K$2:K$114))</f>
        <v>1.951384497493627E-4</v>
      </c>
      <c r="L40" s="4">
        <f>IF(NewCumNo!L40=ISBLANK(value),"FALSE",NewCumNo!L40/MAX(NewCumNo!L$2:L$114))</f>
        <v>3.3987265801320166E-2</v>
      </c>
      <c r="M40" s="4">
        <f>IF(NewCumNo!M40=ISBLANK(value),"FALSE",NewCumNo!M40/MAX(NewCumNo!M$2:M$114))</f>
        <v>2.4600687558138808E-3</v>
      </c>
      <c r="N40" s="4">
        <f>IF(NewCumNo!N40=ISBLANK(value),"FALSE",NewCumNo!N40/MAX(NewCumNo!N$2:N$114))</f>
        <v>5.2302520112949564E-4</v>
      </c>
      <c r="O40" s="4">
        <f>IF(NewCumNo!O40=ISBLANK(value),"FALSE",NewCumNo!O40/MAX(NewCumNo!O$2:O$114))</f>
        <v>1.0843041321796124E-3</v>
      </c>
      <c r="P40" s="4">
        <f>IF(NewCumNo!P40=ISBLANK(value),"FALSE",NewCumNo!P40/MAX(NewCumNo!P$2:P$114))</f>
        <v>4.7468203940759492E-2</v>
      </c>
      <c r="Q40" s="4">
        <f>IF(NewCumNo!Q40=ISBLANK(value),"FALSE",NewCumNo!Q40/MAX(NewCumNo!Q$2:Q$114))</f>
        <v>8.4853071394955064E-3</v>
      </c>
      <c r="R40" s="4">
        <f>IF(NewCumNo!R40=ISBLANK(value),"FALSE",NewCumNo!R40/MAX(NewCumNo!R$2:R$114))</f>
        <v>2.37602267113457E-2</v>
      </c>
      <c r="S40" s="4">
        <f>IF(NewCumNo!S40=ISBLANK(value),"FALSE",NewCumNo!S40/MAX(NewCumNo!S$2:S$114))</f>
        <v>2.6483244634559266E-2</v>
      </c>
      <c r="T40" s="4">
        <f>IF(NewCumNo!T40=ISBLANK(value),"FALSE",NewCumNo!T40/MAX(NewCumNo!T$2:T$114))</f>
        <v>0.15801103293954591</v>
      </c>
      <c r="U40" s="4">
        <f>IF(NewCumNo!U40=ISBLANK(value),"FALSE",NewCumNo!U40/MAX(NewCumNo!U$2:U$114))</f>
        <v>3.8569224998641734E-4</v>
      </c>
      <c r="V40" s="4">
        <f>IF(NewCumNo!V40=ISBLANK(value),"FALSE",NewCumNo!V40/MAX(NewCumNo!V$2:V$114))</f>
        <v>4.4880874243462873E-3</v>
      </c>
      <c r="W40" s="4">
        <f>IF(NewCumNo!W40=ISBLANK(value),"FALSE",NewCumNo!W40/MAX(NewCumNo!W$2:W$114))</f>
        <v>0</v>
      </c>
      <c r="X40" s="4">
        <f>IF(NewCumNo!X40=ISBLANK(value),"FALSE",NewCumNo!X40/MAX(NewCumNo!X$2:X$114))</f>
        <v>5.5684940988634274E-2</v>
      </c>
      <c r="Y40" s="4">
        <f>IF(NewCumNo!Y40=ISBLANK(value),"FALSE",NewCumNo!Y40/MAX(NewCumNo!Y$2:Y$114))</f>
        <v>1.7142040496305054E-3</v>
      </c>
      <c r="Z40" s="4">
        <f>IF(NewCumNo!Z40=ISBLANK(value),"FALSE",NewCumNo!Z40/MAX(NewCumNo!Z$2:Z$114))</f>
        <v>2.0456141246822986E-3</v>
      </c>
      <c r="AA40" s="4">
        <f>IF(NewCumNo!AA40=ISBLANK(value),"FALSE",NewCumNo!AA40/MAX(NewCumNo!AA$2:AA$114))</f>
        <v>1.2656481286894134E-4</v>
      </c>
      <c r="AB40" s="4">
        <f>IF(NewCumNo!AB40=ISBLANK(value),"FALSE",NewCumNo!AB40/MAX(NewCumNo!AB$2:AB$114))</f>
        <v>4.0541630536805907E-2</v>
      </c>
      <c r="AC40" s="4">
        <f>IF(NewCumNo!AC40=ISBLANK(value),"FALSE",NewCumNo!AC40/MAX(NewCumNo!AC$2:AC$114))</f>
        <v>1.2337568630267634E-4</v>
      </c>
      <c r="AD40" s="4">
        <f>IF(NewCumNo!AD40=ISBLANK(value),"FALSE",NewCumNo!AD40/MAX(NewCumNo!AD$2:AD$114))</f>
        <v>3.02927735053309E-4</v>
      </c>
      <c r="AE40" s="4">
        <f>IF(NewCumNo!AE40=ISBLANK(value),"FALSE",NewCumNo!AE40/MAX(NewCumNo!AE$2:AE$114))</f>
        <v>6.0904905822413836E-4</v>
      </c>
      <c r="AF40" s="4">
        <f>IF(NewCumNo!AF40=ISBLANK(value),"FALSE",NewCumNo!AF40/MAX(NewCumNo!AF$2:AF$114))</f>
        <v>0.16210358187696033</v>
      </c>
      <c r="AG40" s="4">
        <f>IF(NewCumNo!AG40=ISBLANK(value),"FALSE",NewCumNo!AG40/MAX(NewCumNo!AG$2:AG$114))</f>
        <v>1.1520439338226374E-4</v>
      </c>
      <c r="AH40" s="4">
        <f>IF(NewCumNo!AH40=ISBLANK(value),"FALSE",NewCumNo!AH40/MAX(NewCumNo!AH$2:AH$114))</f>
        <v>1.4694600309808778E-2</v>
      </c>
      <c r="AI40" s="4">
        <f>IF(NewCumNo!AI40=ISBLANK(value),"FALSE",NewCumNo!AI40/MAX(NewCumNo!AI$2:AI$114))</f>
        <v>3.1403292381202532E-5</v>
      </c>
      <c r="AJ40" s="4">
        <f>IF(NewCumNo!AJ40=ISBLANK(value),"FALSE",NewCumNo!AJ40/MAX(NewCumNo!AJ$2:AJ$114))</f>
        <v>5.4781634071682532E-5</v>
      </c>
    </row>
    <row r="41" spans="1:36" x14ac:dyDescent="0.25">
      <c r="A41" s="1">
        <v>44356</v>
      </c>
      <c r="B41" s="3">
        <v>160</v>
      </c>
      <c r="C41" s="4">
        <f>IF(NewCumNo!C41=ISBLANK(value),"FALSE",NewCumNo!C41/MAX(NewCumNo!C$2:C$114))</f>
        <v>1.6068455031011265E-2</v>
      </c>
      <c r="D41" s="4">
        <f>IF(NewCumNo!D41=ISBLANK(value),"FALSE",NewCumNo!D41/MAX(NewCumNo!D$2:D$114))</f>
        <v>1.8085578177454255E-3</v>
      </c>
      <c r="E41" s="4">
        <f>IF(NewCumNo!E41=ISBLANK(value),"FALSE",NewCumNo!E41/MAX(NewCumNo!E$2:E$114))</f>
        <v>7.827489935867168E-4</v>
      </c>
      <c r="F41" s="4">
        <f>IF(NewCumNo!F41=ISBLANK(value),"FALSE",NewCumNo!F41/MAX(NewCumNo!F$2:F$114))</f>
        <v>0</v>
      </c>
      <c r="G41" s="4">
        <f>IF(NewCumNo!G41=ISBLANK(value),"FALSE",NewCumNo!G41/MAX(NewCumNo!G$2:G$114))</f>
        <v>1.9635383195877251E-3</v>
      </c>
      <c r="H41" s="4">
        <f>IF(NewCumNo!H41=ISBLANK(value),"FALSE",NewCumNo!H41/MAX(NewCumNo!H$2:H$114))</f>
        <v>2.3297177826160864E-2</v>
      </c>
      <c r="I41" s="4">
        <f>IF(NewCumNo!I41=ISBLANK(value),"FALSE",NewCumNo!I41/MAX(NewCumNo!I$2:I$114))</f>
        <v>5.7270636738935817E-3</v>
      </c>
      <c r="J41" s="4">
        <f>IF(NewCumNo!J41=ISBLANK(value),"FALSE",NewCumNo!J41/MAX(NewCumNo!J$2:J$114))</f>
        <v>3.2640546914168875E-3</v>
      </c>
      <c r="K41" s="4">
        <f>IF(NewCumNo!K41=ISBLANK(value),"FALSE",NewCumNo!K41/MAX(NewCumNo!K$2:K$114))</f>
        <v>1.951384497493627E-4</v>
      </c>
      <c r="L41" s="4">
        <f>IF(NewCumNo!L41=ISBLANK(value),"FALSE",NewCumNo!L41/MAX(NewCumNo!L$2:L$114))</f>
        <v>6.0306403362680575E-2</v>
      </c>
      <c r="M41" s="4">
        <f>IF(NewCumNo!M41=ISBLANK(value),"FALSE",NewCumNo!M41/MAX(NewCumNo!M$2:M$114))</f>
        <v>2.7473760557629474E-3</v>
      </c>
      <c r="N41" s="4">
        <f>IF(NewCumNo!N41=ISBLANK(value),"FALSE",NewCumNo!N41/MAX(NewCumNo!N$2:N$114))</f>
        <v>5.2302520112949564E-4</v>
      </c>
      <c r="O41" s="4">
        <f>IF(NewCumNo!O41=ISBLANK(value),"FALSE",NewCumNo!O41/MAX(NewCumNo!O$2:O$114))</f>
        <v>4.9471376030694814E-3</v>
      </c>
      <c r="P41" s="4">
        <f>IF(NewCumNo!P41=ISBLANK(value),"FALSE",NewCumNo!P41/MAX(NewCumNo!P$2:P$114))</f>
        <v>5.5185093208087156E-2</v>
      </c>
      <c r="Q41" s="4">
        <f>IF(NewCumNo!Q41=ISBLANK(value),"FALSE",NewCumNo!Q41/MAX(NewCumNo!Q$2:Q$114))</f>
        <v>1.5795101984188289E-2</v>
      </c>
      <c r="R41" s="4">
        <f>IF(NewCumNo!R41=ISBLANK(value),"FALSE",NewCumNo!R41/MAX(NewCumNo!R$2:R$114))</f>
        <v>3.3804179878625253E-2</v>
      </c>
      <c r="S41" s="4">
        <f>IF(NewCumNo!S41=ISBLANK(value),"FALSE",NewCumNo!S41/MAX(NewCumNo!S$2:S$114))</f>
        <v>2.6548314031695774E-2</v>
      </c>
      <c r="T41" s="4">
        <f>IF(NewCumNo!T41=ISBLANK(value),"FALSE",NewCumNo!T41/MAX(NewCumNo!T$2:T$114))</f>
        <v>0.17535699055148957</v>
      </c>
      <c r="U41" s="4">
        <f>IF(NewCumNo!U41=ISBLANK(value),"FALSE",NewCumNo!U41/MAX(NewCumNo!U$2:U$114))</f>
        <v>3.9671202855745785E-4</v>
      </c>
      <c r="V41" s="4">
        <f>IF(NewCumNo!V41=ISBLANK(value),"FALSE",NewCumNo!V41/MAX(NewCumNo!V$2:V$114))</f>
        <v>4.6637776793918718E-3</v>
      </c>
      <c r="W41" s="4">
        <f>IF(NewCumNo!W41=ISBLANK(value),"FALSE",NewCumNo!W41/MAX(NewCumNo!W$2:W$114))</f>
        <v>0</v>
      </c>
      <c r="X41" s="4">
        <f>IF(NewCumNo!X41=ISBLANK(value),"FALSE",NewCumNo!X41/MAX(NewCumNo!X$2:X$114))</f>
        <v>5.9003767795761185E-2</v>
      </c>
      <c r="Y41" s="4">
        <f>IF(NewCumNo!Y41=ISBLANK(value),"FALSE",NewCumNo!Y41/MAX(NewCumNo!Y$2:Y$114))</f>
        <v>5.0753884606707118E-3</v>
      </c>
      <c r="Z41" s="4">
        <f>IF(NewCumNo!Z41=ISBLANK(value),"FALSE",NewCumNo!Z41/MAX(NewCumNo!Z$2:Z$114))</f>
        <v>2.0662768936184832E-3</v>
      </c>
      <c r="AA41" s="4">
        <f>IF(NewCumNo!AA41=ISBLANK(value),"FALSE",NewCumNo!AA41/MAX(NewCumNo!AA$2:AA$114))</f>
        <v>1.4144222313298399E-4</v>
      </c>
      <c r="AB41" s="4">
        <f>IF(NewCumNo!AB41=ISBLANK(value),"FALSE",NewCumNo!AB41/MAX(NewCumNo!AB$2:AB$114))</f>
        <v>4.6491802891676953E-2</v>
      </c>
      <c r="AC41" s="4">
        <f>IF(NewCumNo!AC41=ISBLANK(value),"FALSE",NewCumNo!AC41/MAX(NewCumNo!AC$2:AC$114))</f>
        <v>4.1418980401612768E-4</v>
      </c>
      <c r="AD41" s="4">
        <f>IF(NewCumNo!AD41=ISBLANK(value),"FALSE",NewCumNo!AD41/MAX(NewCumNo!AD$2:AD$114))</f>
        <v>3.02927735053309E-4</v>
      </c>
      <c r="AE41" s="4">
        <f>IF(NewCumNo!AE41=ISBLANK(value),"FALSE",NewCumNo!AE41/MAX(NewCumNo!AE$2:AE$114))</f>
        <v>6.0904905822413836E-4</v>
      </c>
      <c r="AF41" s="4">
        <f>IF(NewCumNo!AF41=ISBLANK(value),"FALSE",NewCumNo!AF41/MAX(NewCumNo!AF$2:AF$114))</f>
        <v>0.16338378882860385</v>
      </c>
      <c r="AG41" s="4">
        <f>IF(NewCumNo!AG41=ISBLANK(value),"FALSE",NewCumNo!AG41/MAX(NewCumNo!AG$2:AG$114))</f>
        <v>1.8479882870761101E-4</v>
      </c>
      <c r="AH41" s="4">
        <f>IF(NewCumNo!AH41=ISBLANK(value),"FALSE",NewCumNo!AH41/MAX(NewCumNo!AH$2:AH$114))</f>
        <v>1.4734137351001087E-2</v>
      </c>
      <c r="AI41" s="4">
        <f>IF(NewCumNo!AI41=ISBLANK(value),"FALSE",NewCumNo!AI41/MAX(NewCumNo!AI$2:AI$114))</f>
        <v>3.1403292381202532E-5</v>
      </c>
      <c r="AJ41" s="4">
        <f>IF(NewCumNo!AJ41=ISBLANK(value),"FALSE",NewCumNo!AJ41/MAX(NewCumNo!AJ$2:AJ$114))</f>
        <v>5.4781634071682532E-5</v>
      </c>
    </row>
    <row r="42" spans="1:36" x14ac:dyDescent="0.25">
      <c r="A42" s="1">
        <v>44357</v>
      </c>
      <c r="B42" s="3">
        <v>161</v>
      </c>
      <c r="C42" s="4">
        <f>IF(NewCumNo!C42=ISBLANK(value),"FALSE",NewCumNo!C42/MAX(NewCumNo!C$2:C$114))</f>
        <v>1.6089659538251661E-2</v>
      </c>
      <c r="D42" s="4">
        <f>IF(NewCumNo!D42=ISBLANK(value),"FALSE",NewCumNo!D42/MAX(NewCumNo!D$2:D$114))</f>
        <v>1.8676985667956329E-3</v>
      </c>
      <c r="E42" s="4">
        <f>IF(NewCumNo!E42=ISBLANK(value),"FALSE",NewCumNo!E42/MAX(NewCumNo!E$2:E$114))</f>
        <v>8.0928285777609704E-4</v>
      </c>
      <c r="F42" s="4">
        <f>IF(NewCumNo!F42=ISBLANK(value),"FALSE",NewCumNo!F42/MAX(NewCumNo!F$2:F$114))</f>
        <v>2.290156589045073E-5</v>
      </c>
      <c r="G42" s="4">
        <f>IF(NewCumNo!G42=ISBLANK(value),"FALSE",NewCumNo!G42/MAX(NewCumNo!G$2:G$114))</f>
        <v>2.9334789352876856E-3</v>
      </c>
      <c r="H42" s="4">
        <f>IF(NewCumNo!H42=ISBLANK(value),"FALSE",NewCumNo!H42/MAX(NewCumNo!H$2:H$114))</f>
        <v>2.8608073834155218E-2</v>
      </c>
      <c r="I42" s="4">
        <f>IF(NewCumNo!I42=ISBLANK(value),"FALSE",NewCumNo!I42/MAX(NewCumNo!I$2:I$114))</f>
        <v>9.5356190574297905E-3</v>
      </c>
      <c r="J42" s="4">
        <f>IF(NewCumNo!J42=ISBLANK(value),"FALSE",NewCumNo!J42/MAX(NewCumNo!J$2:J$114))</f>
        <v>3.3686718289623004E-3</v>
      </c>
      <c r="K42" s="4">
        <f>IF(NewCumNo!K42=ISBLANK(value),"FALSE",NewCumNo!K42/MAX(NewCumNo!K$2:K$114))</f>
        <v>1.951384497493627E-4</v>
      </c>
      <c r="L42" s="4">
        <f>IF(NewCumNo!L42=ISBLANK(value),"FALSE",NewCumNo!L42/MAX(NewCumNo!L$2:L$114))</f>
        <v>6.03726984195102E-2</v>
      </c>
      <c r="M42" s="4">
        <f>IF(NewCumNo!M42=ISBLANK(value),"FALSE",NewCumNo!M42/MAX(NewCumNo!M$2:M$114))</f>
        <v>2.7473760557629474E-3</v>
      </c>
      <c r="N42" s="4">
        <f>IF(NewCumNo!N42=ISBLANK(value),"FALSE",NewCumNo!N42/MAX(NewCumNo!N$2:N$114))</f>
        <v>5.2302520112949564E-4</v>
      </c>
      <c r="O42" s="4">
        <f>IF(NewCumNo!O42=ISBLANK(value),"FALSE",NewCumNo!O42/MAX(NewCumNo!O$2:O$114))</f>
        <v>1.7303686776032983E-2</v>
      </c>
      <c r="P42" s="4">
        <f>IF(NewCumNo!P42=ISBLANK(value),"FALSE",NewCumNo!P42/MAX(NewCumNo!P$2:P$114))</f>
        <v>6.7569455822588817E-2</v>
      </c>
      <c r="Q42" s="4">
        <f>IF(NewCumNo!Q42=ISBLANK(value),"FALSE",NewCumNo!Q42/MAX(NewCumNo!Q$2:Q$114))</f>
        <v>2.637471263741278E-2</v>
      </c>
      <c r="R42" s="4">
        <f>IF(NewCumNo!R42=ISBLANK(value),"FALSE",NewCumNo!R42/MAX(NewCumNo!R$2:R$114))</f>
        <v>3.8135634682014564E-2</v>
      </c>
      <c r="S42" s="4">
        <f>IF(NewCumNo!S42=ISBLANK(value),"FALSE",NewCumNo!S42/MAX(NewCumNo!S$2:S$114))</f>
        <v>3.0083751276112777E-2</v>
      </c>
      <c r="T42" s="4">
        <f>IF(NewCumNo!T42=ISBLANK(value),"FALSE",NewCumNo!T42/MAX(NewCumNo!T$2:T$114))</f>
        <v>0.18315177416424769</v>
      </c>
      <c r="U42" s="4">
        <f>IF(NewCumNo!U42=ISBLANK(value),"FALSE",NewCumNo!U42/MAX(NewCumNo!U$2:U$114))</f>
        <v>3.9671202855745785E-4</v>
      </c>
      <c r="V42" s="4">
        <f>IF(NewCumNo!V42=ISBLANK(value),"FALSE",NewCumNo!V42/MAX(NewCumNo!V$2:V$114))</f>
        <v>8.6088224972336262E-3</v>
      </c>
      <c r="W42" s="4">
        <f>IF(NewCumNo!W42=ISBLANK(value),"FALSE",NewCumNo!W42/MAX(NewCumNo!W$2:W$114))</f>
        <v>0</v>
      </c>
      <c r="X42" s="4">
        <f>IF(NewCumNo!X42=ISBLANK(value),"FALSE",NewCumNo!X42/MAX(NewCumNo!X$2:X$114))</f>
        <v>6.2128005408984895E-2</v>
      </c>
      <c r="Y42" s="4">
        <f>IF(NewCumNo!Y42=ISBLANK(value),"FALSE",NewCumNo!Y42/MAX(NewCumNo!Y$2:Y$114))</f>
        <v>8.5374084040421242E-3</v>
      </c>
      <c r="Z42" s="4">
        <f>IF(NewCumNo!Z42=ISBLANK(value),"FALSE",NewCumNo!Z42/MAX(NewCumNo!Z$2:Z$114))</f>
        <v>5.5479534593656276E-3</v>
      </c>
      <c r="AA42" s="4">
        <f>IF(NewCumNo!AA42=ISBLANK(value),"FALSE",NewCumNo!AA42/MAX(NewCumNo!AA$2:AA$114))</f>
        <v>1.5631963339702665E-4</v>
      </c>
      <c r="AB42" s="4">
        <f>IF(NewCumNo!AB42=ISBLANK(value),"FALSE",NewCumNo!AB42/MAX(NewCumNo!AB$2:AB$114))</f>
        <v>5.6030247124676337E-2</v>
      </c>
      <c r="AC42" s="4">
        <f>IF(NewCumNo!AC42=ISBLANK(value),"FALSE",NewCumNo!AC42/MAX(NewCumNo!AC$2:AC$114))</f>
        <v>8.8301741196629771E-3</v>
      </c>
      <c r="AD42" s="4">
        <f>IF(NewCumNo!AD42=ISBLANK(value),"FALSE",NewCumNo!AD42/MAX(NewCumNo!AD$2:AD$114))</f>
        <v>7.1334595673843728E-4</v>
      </c>
      <c r="AE42" s="4">
        <f>IF(NewCumNo!AE42=ISBLANK(value),"FALSE",NewCumNo!AE42/MAX(NewCumNo!AE$2:AE$114))</f>
        <v>6.0904905822413836E-4</v>
      </c>
      <c r="AF42" s="4">
        <f>IF(NewCumNo!AF42=ISBLANK(value),"FALSE",NewCumNo!AF42/MAX(NewCumNo!AF$2:AF$114))</f>
        <v>0.16775957816331985</v>
      </c>
      <c r="AG42" s="4">
        <f>IF(NewCumNo!AG42=ISBLANK(value),"FALSE",NewCumNo!AG42/MAX(NewCumNo!AG$2:AG$114))</f>
        <v>4.9797378767167373E-4</v>
      </c>
      <c r="AH42" s="4">
        <f>IF(NewCumNo!AH42=ISBLANK(value),"FALSE",NewCumNo!AH42/MAX(NewCumNo!AH$2:AH$114))</f>
        <v>2.312916909750171E-2</v>
      </c>
      <c r="AI42" s="4">
        <f>IF(NewCumNo!AI42=ISBLANK(value),"FALSE",NewCumNo!AI42/MAX(NewCumNo!AI$2:AI$114))</f>
        <v>3.1403292381202532E-5</v>
      </c>
      <c r="AJ42" s="4">
        <f>IF(NewCumNo!AJ42=ISBLANK(value),"FALSE",NewCumNo!AJ42/MAX(NewCumNo!AJ$2:AJ$114))</f>
        <v>5.4781634071682532E-5</v>
      </c>
    </row>
    <row r="43" spans="1:36" x14ac:dyDescent="0.25">
      <c r="A43" s="1">
        <v>44358</v>
      </c>
      <c r="B43" s="3">
        <v>162</v>
      </c>
      <c r="C43" s="4">
        <f>IF(NewCumNo!C43=ISBLANK(value),"FALSE",NewCumNo!C43/MAX(NewCumNo!C$2:C$114))</f>
        <v>1.6110864045492061E-2</v>
      </c>
      <c r="D43" s="4">
        <f>IF(NewCumNo!D43=ISBLANK(value),"FALSE",NewCumNo!D43/MAX(NewCumNo!D$2:D$114))</f>
        <v>1.3068956436904897E-2</v>
      </c>
      <c r="E43" s="4">
        <f>IF(NewCumNo!E43=ISBLANK(value),"FALSE",NewCumNo!E43/MAX(NewCumNo!E$2:E$114))</f>
        <v>8.2254978987078716E-4</v>
      </c>
      <c r="F43" s="4">
        <f>IF(NewCumNo!F43=ISBLANK(value),"FALSE",NewCumNo!F43/MAX(NewCumNo!F$2:F$114))</f>
        <v>2.290156589045073E-5</v>
      </c>
      <c r="G43" s="4">
        <f>IF(NewCumNo!G43=ISBLANK(value),"FALSE",NewCumNo!G43/MAX(NewCumNo!G$2:G$114))</f>
        <v>4.5421609320583523E-3</v>
      </c>
      <c r="H43" s="4">
        <f>IF(NewCumNo!H43=ISBLANK(value),"FALSE",NewCumNo!H43/MAX(NewCumNo!H$2:H$114))</f>
        <v>2.8949793684535551E-2</v>
      </c>
      <c r="I43" s="4">
        <f>IF(NewCumNo!I43=ISBLANK(value),"FALSE",NewCumNo!I43/MAX(NewCumNo!I$2:I$114))</f>
        <v>9.7961391325251009E-3</v>
      </c>
      <c r="J43" s="4">
        <f>IF(NewCumNo!J43=ISBLANK(value),"FALSE",NewCumNo!J43/MAX(NewCumNo!J$2:J$114))</f>
        <v>3.8708340891802835E-3</v>
      </c>
      <c r="K43" s="4">
        <f>IF(NewCumNo!K43=ISBLANK(value),"FALSE",NewCumNo!K43/MAX(NewCumNo!K$2:K$114))</f>
        <v>1.951384497493627E-4</v>
      </c>
      <c r="L43" s="4">
        <f>IF(NewCumNo!L43=ISBLANK(value),"FALSE",NewCumNo!L43/MAX(NewCumNo!L$2:L$114))</f>
        <v>6.03726984195102E-2</v>
      </c>
      <c r="M43" s="4">
        <f>IF(NewCumNo!M43=ISBLANK(value),"FALSE",NewCumNo!M43/MAX(NewCumNo!M$2:M$114))</f>
        <v>8.1523446360547581E-3</v>
      </c>
      <c r="N43" s="4">
        <f>IF(NewCumNo!N43=ISBLANK(value),"FALSE",NewCumNo!N43/MAX(NewCumNo!N$2:N$114))</f>
        <v>5.2302520112949564E-4</v>
      </c>
      <c r="O43" s="4">
        <f>IF(NewCumNo!O43=ISBLANK(value),"FALSE",NewCumNo!O43/MAX(NewCumNo!O$2:O$114))</f>
        <v>1.7303686776032983E-2</v>
      </c>
      <c r="P43" s="4">
        <f>IF(NewCumNo!P43=ISBLANK(value),"FALSE",NewCumNo!P43/MAX(NewCumNo!P$2:P$114))</f>
        <v>7.0338823341912049E-2</v>
      </c>
      <c r="Q43" s="4">
        <f>IF(NewCumNo!Q43=ISBLANK(value),"FALSE",NewCumNo!Q43/MAX(NewCumNo!Q$2:Q$114))</f>
        <v>2.6942201331455473E-2</v>
      </c>
      <c r="R43" s="4">
        <f>IF(NewCumNo!R43=ISBLANK(value),"FALSE",NewCumNo!R43/MAX(NewCumNo!R$2:R$114))</f>
        <v>4.2875125082824601E-2</v>
      </c>
      <c r="S43" s="4">
        <f>IF(NewCumNo!S43=ISBLANK(value),"FALSE",NewCumNo!S43/MAX(NewCumNo!S$2:S$114))</f>
        <v>3.3076943544392202E-2</v>
      </c>
      <c r="T43" s="4">
        <f>IF(NewCumNo!T43=ISBLANK(value),"FALSE",NewCumNo!T43/MAX(NewCumNo!T$2:T$114))</f>
        <v>0.18708762707397919</v>
      </c>
      <c r="U43" s="4">
        <f>IF(NewCumNo!U43=ISBLANK(value),"FALSE",NewCumNo!U43/MAX(NewCumNo!U$2:U$114))</f>
        <v>3.9671202855745785E-4</v>
      </c>
      <c r="V43" s="4">
        <f>IF(NewCumNo!V43=ISBLANK(value),"FALSE",NewCumNo!V43/MAX(NewCumNo!V$2:V$114))</f>
        <v>1.1036542385136244E-2</v>
      </c>
      <c r="W43" s="4">
        <f>IF(NewCumNo!W43=ISBLANK(value),"FALSE",NewCumNo!W43/MAX(NewCumNo!W$2:W$114))</f>
        <v>0</v>
      </c>
      <c r="X43" s="4">
        <f>IF(NewCumNo!X43=ISBLANK(value),"FALSE",NewCumNo!X43/MAX(NewCumNo!X$2:X$114))</f>
        <v>6.7911628672219088E-2</v>
      </c>
      <c r="Y43" s="4">
        <f>IF(NewCumNo!Y43=ISBLANK(value),"FALSE",NewCumNo!Y43/MAX(NewCumNo!Y$2:Y$114))</f>
        <v>8.5374084040421242E-3</v>
      </c>
      <c r="Z43" s="4">
        <f>IF(NewCumNo!Z43=ISBLANK(value),"FALSE",NewCumNo!Z43/MAX(NewCumNo!Z$2:Z$114))</f>
        <v>9.0502927940489565E-3</v>
      </c>
      <c r="AA43" s="4">
        <f>IF(NewCumNo!AA43=ISBLANK(value),"FALSE",NewCumNo!AA43/MAX(NewCumNo!AA$2:AA$114))</f>
        <v>1.5631963339702665E-4</v>
      </c>
      <c r="AB43" s="4">
        <f>IF(NewCumNo!AB43=ISBLANK(value),"FALSE",NewCumNo!AB43/MAX(NewCumNo!AB$2:AB$114))</f>
        <v>6.858162850428981E-2</v>
      </c>
      <c r="AC43" s="4">
        <f>IF(NewCumNo!AC43=ISBLANK(value),"FALSE",NewCumNo!AC43/MAX(NewCumNo!AC$2:AC$114))</f>
        <v>1.0980436080938193E-2</v>
      </c>
      <c r="AD43" s="4">
        <f>IF(NewCumNo!AD43=ISBLANK(value),"FALSE",NewCumNo!AD43/MAX(NewCumNo!AD$2:AD$114))</f>
        <v>4.8566156232740182E-3</v>
      </c>
      <c r="AE43" s="4">
        <f>IF(NewCumNo!AE43=ISBLANK(value),"FALSE",NewCumNo!AE43/MAX(NewCumNo!AE$2:AE$114))</f>
        <v>6.0904905822413836E-4</v>
      </c>
      <c r="AF43" s="4">
        <f>IF(NewCumNo!AF43=ISBLANK(value),"FALSE",NewCumNo!AF43/MAX(NewCumNo!AF$2:AF$114))</f>
        <v>0.16905027861456701</v>
      </c>
      <c r="AG43" s="4">
        <f>IF(NewCumNo!AG43=ISBLANK(value),"FALSE",NewCumNo!AG43/MAX(NewCumNo!AG$2:AG$114))</f>
        <v>5.3277100533434736E-4</v>
      </c>
      <c r="AH43" s="4">
        <f>IF(NewCumNo!AH43=ISBLANK(value),"FALSE",NewCumNo!AH43/MAX(NewCumNo!AH$2:AH$114))</f>
        <v>2.312916909750171E-2</v>
      </c>
      <c r="AI43" s="4">
        <f>IF(NewCumNo!AI43=ISBLANK(value),"FALSE",NewCumNo!AI43/MAX(NewCumNo!AI$2:AI$114))</f>
        <v>3.1403292381202532E-5</v>
      </c>
      <c r="AJ43" s="4">
        <f>IF(NewCumNo!AJ43=ISBLANK(value),"FALSE",NewCumNo!AJ43/MAX(NewCumNo!AJ$2:AJ$114))</f>
        <v>3.4434169987914733E-4</v>
      </c>
    </row>
    <row r="44" spans="1:36" x14ac:dyDescent="0.25">
      <c r="A44" s="1">
        <v>44359</v>
      </c>
      <c r="B44" s="3">
        <v>163</v>
      </c>
      <c r="C44" s="4">
        <f>IF(NewCumNo!C44=ISBLANK(value),"FALSE",NewCumNo!C44/MAX(NewCumNo!C$2:C$114))</f>
        <v>1.6110864045492061E-2</v>
      </c>
      <c r="D44" s="4">
        <f>IF(NewCumNo!D44=ISBLANK(value),"FALSE",NewCumNo!D44/MAX(NewCumNo!D$2:D$114))</f>
        <v>2.1052957558682885E-2</v>
      </c>
      <c r="E44" s="4">
        <f>IF(NewCumNo!E44=ISBLANK(value),"FALSE",NewCumNo!E44/MAX(NewCumNo!E$2:E$114))</f>
        <v>8.2254978987078716E-4</v>
      </c>
      <c r="F44" s="4">
        <f>IF(NewCumNo!F44=ISBLANK(value),"FALSE",NewCumNo!F44/MAX(NewCumNo!F$2:F$114))</f>
        <v>5.7253914726126823E-5</v>
      </c>
      <c r="G44" s="4">
        <f>IF(NewCumNo!G44=ISBLANK(value),"FALSE",NewCumNo!G44/MAX(NewCumNo!G$2:G$114))</f>
        <v>6.8960412067448421E-3</v>
      </c>
      <c r="H44" s="4">
        <f>IF(NewCumNo!H44=ISBLANK(value),"FALSE",NewCumNo!H44/MAX(NewCumNo!H$2:H$114))</f>
        <v>2.9704425020792125E-2</v>
      </c>
      <c r="I44" s="4">
        <f>IF(NewCumNo!I44=ISBLANK(value),"FALSE",NewCumNo!I44/MAX(NewCumNo!I$2:I$114))</f>
        <v>1.4671586252165915E-2</v>
      </c>
      <c r="J44" s="4">
        <f>IF(NewCumNo!J44=ISBLANK(value),"FALSE",NewCumNo!J44/MAX(NewCumNo!J$2:J$114))</f>
        <v>3.8708340891802835E-3</v>
      </c>
      <c r="K44" s="4">
        <f>IF(NewCumNo!K44=ISBLANK(value),"FALSE",NewCumNo!K44/MAX(NewCumNo!K$2:K$114))</f>
        <v>1.951384497493627E-4</v>
      </c>
      <c r="L44" s="4">
        <f>IF(NewCumNo!L44=ISBLANK(value),"FALSE",NewCumNo!L44/MAX(NewCumNo!L$2:L$114))</f>
        <v>6.0858862169594102E-2</v>
      </c>
      <c r="M44" s="4">
        <f>IF(NewCumNo!M44=ISBLANK(value),"FALSE",NewCumNo!M44/MAX(NewCumNo!M$2:M$114))</f>
        <v>2.1512134083686345E-2</v>
      </c>
      <c r="N44" s="4">
        <f>IF(NewCumNo!N44=ISBLANK(value),"FALSE",NewCumNo!N44/MAX(NewCumNo!N$2:N$114))</f>
        <v>6.7246097288078011E-4</v>
      </c>
      <c r="O44" s="4">
        <f>IF(NewCumNo!O44=ISBLANK(value),"FALSE",NewCumNo!O44/MAX(NewCumNo!O$2:O$114))</f>
        <v>1.7303686776032983E-2</v>
      </c>
      <c r="P44" s="4">
        <f>IF(NewCumNo!P44=ISBLANK(value),"FALSE",NewCumNo!P44/MAX(NewCumNo!P$2:P$114))</f>
        <v>7.0385498075383787E-2</v>
      </c>
      <c r="Q44" s="4">
        <f>IF(NewCumNo!Q44=ISBLANK(value),"FALSE",NewCumNo!Q44/MAX(NewCumNo!Q$2:Q$114))</f>
        <v>3.0833552376319656E-2</v>
      </c>
      <c r="R44" s="4">
        <f>IF(NewCumNo!R44=ISBLANK(value),"FALSE",NewCumNo!R44/MAX(NewCumNo!R$2:R$114))</f>
        <v>4.3555184411859155E-2</v>
      </c>
      <c r="S44" s="4">
        <f>IF(NewCumNo!S44=ISBLANK(value),"FALSE",NewCumNo!S44/MAX(NewCumNo!S$2:S$114))</f>
        <v>4.0104438435135205E-2</v>
      </c>
      <c r="T44" s="4">
        <f>IF(NewCumNo!T44=ISBLANK(value),"FALSE",NewCumNo!T44/MAX(NewCumNo!T$2:T$114))</f>
        <v>0.19347217023048172</v>
      </c>
      <c r="U44" s="4">
        <f>IF(NewCumNo!U44=ISBLANK(value),"FALSE",NewCumNo!U44/MAX(NewCumNo!U$2:U$114))</f>
        <v>5.2784739355283975E-3</v>
      </c>
      <c r="V44" s="4">
        <f>IF(NewCumNo!V44=ISBLANK(value),"FALSE",NewCumNo!V44/MAX(NewCumNo!V$2:V$114))</f>
        <v>1.1084457909239585E-2</v>
      </c>
      <c r="W44" s="4">
        <f>IF(NewCumNo!W44=ISBLANK(value),"FALSE",NewCumNo!W44/MAX(NewCumNo!W$2:W$114))</f>
        <v>1.6328125756624983E-4</v>
      </c>
      <c r="X44" s="4">
        <f>IF(NewCumNo!X44=ISBLANK(value),"FALSE",NewCumNo!X44/MAX(NewCumNo!X$2:X$114))</f>
        <v>6.8138649398439499E-2</v>
      </c>
      <c r="Y44" s="4">
        <f>IF(NewCumNo!Y44=ISBLANK(value),"FALSE",NewCumNo!Y44/MAX(NewCumNo!Y$2:Y$114))</f>
        <v>8.5374084040421242E-3</v>
      </c>
      <c r="Z44" s="4">
        <f>IF(NewCumNo!Z44=ISBLANK(value),"FALSE",NewCumNo!Z44/MAX(NewCumNo!Z$2:Z$114))</f>
        <v>9.5152050951131158E-3</v>
      </c>
      <c r="AA44" s="4">
        <f>IF(NewCumNo!AA44=ISBLANK(value),"FALSE",NewCumNo!AA44/MAX(NewCumNo!AA$2:AA$114))</f>
        <v>1.5631963339702665E-4</v>
      </c>
      <c r="AB44" s="4">
        <f>IF(NewCumNo!AB44=ISBLANK(value),"FALSE",NewCumNo!AB44/MAX(NewCumNo!AB$2:AB$114))</f>
        <v>9.1065104196359797E-2</v>
      </c>
      <c r="AC44" s="4">
        <f>IF(NewCumNo!AC44=ISBLANK(value),"FALSE",NewCumNo!AC44/MAX(NewCumNo!AC$2:AC$114))</f>
        <v>1.5245709807402147E-2</v>
      </c>
      <c r="AD44" s="4">
        <f>IF(NewCumNo!AD44=ISBLANK(value),"FALSE",NewCumNo!AD44/MAX(NewCumNo!AD$2:AD$114))</f>
        <v>5.169315220748402E-3</v>
      </c>
      <c r="AE44" s="4">
        <f>IF(NewCumNo!AE44=ISBLANK(value),"FALSE",NewCumNo!AE44/MAX(NewCumNo!AE$2:AE$114))</f>
        <v>6.0904905822413836E-4</v>
      </c>
      <c r="AF44" s="4">
        <f>IF(NewCumNo!AF44=ISBLANK(value),"FALSE",NewCumNo!AF44/MAX(NewCumNo!AF$2:AF$114))</f>
        <v>0.19015270631747788</v>
      </c>
      <c r="AG44" s="4">
        <f>IF(NewCumNo!AG44=ISBLANK(value),"FALSE",NewCumNo!AG44/MAX(NewCumNo!AG$2:AG$114))</f>
        <v>8.4594596429841018E-4</v>
      </c>
      <c r="AH44" s="4">
        <f>IF(NewCumNo!AH44=ISBLANK(value),"FALSE",NewCumNo!AH44/MAX(NewCumNo!AH$2:AH$114))</f>
        <v>2.9955898210040674E-2</v>
      </c>
      <c r="AI44" s="4">
        <f>IF(NewCumNo!AI44=ISBLANK(value),"FALSE",NewCumNo!AI44/MAX(NewCumNo!AI$2:AI$114))</f>
        <v>3.1403292381202532E-5</v>
      </c>
      <c r="AJ44" s="4">
        <f>IF(NewCumNo!AJ44=ISBLANK(value),"FALSE",NewCumNo!AJ44/MAX(NewCumNo!AJ$2:AJ$114))</f>
        <v>4.6955686347156453E-4</v>
      </c>
    </row>
    <row r="45" spans="1:36" x14ac:dyDescent="0.25">
      <c r="A45" s="1">
        <v>44360</v>
      </c>
      <c r="B45" s="3">
        <v>164</v>
      </c>
      <c r="C45" s="4">
        <f>IF(NewCumNo!C45=ISBLANK(value),"FALSE",NewCumNo!C45/MAX(NewCumNo!C$2:C$114))</f>
        <v>1.6110864045492061E-2</v>
      </c>
      <c r="D45" s="4">
        <f>IF(NewCumNo!D45=ISBLANK(value),"FALSE",NewCumNo!D45/MAX(NewCumNo!D$2:D$114))</f>
        <v>2.4033651310813333E-2</v>
      </c>
      <c r="E45" s="4">
        <f>IF(NewCumNo!E45=ISBLANK(value),"FALSE",NewCumNo!E45/MAX(NewCumNo!E$2:E$114))</f>
        <v>1.9767728821088273E-3</v>
      </c>
      <c r="F45" s="4">
        <f>IF(NewCumNo!F45=ISBLANK(value),"FALSE",NewCumNo!F45/MAX(NewCumNo!F$2:F$114))</f>
        <v>1.3282908216461424E-3</v>
      </c>
      <c r="G45" s="4">
        <f>IF(NewCumNo!G45=ISBLANK(value),"FALSE",NewCumNo!G45/MAX(NewCumNo!G$2:G$114))</f>
        <v>8.8595795263325672E-3</v>
      </c>
      <c r="H45" s="4">
        <f>IF(NewCumNo!H45=ISBLANK(value),"FALSE",NewCumNo!H45/MAX(NewCumNo!H$2:H$114))</f>
        <v>3.8204706299002925E-2</v>
      </c>
      <c r="I45" s="4">
        <f>IF(NewCumNo!I45=ISBLANK(value),"FALSE",NewCumNo!I45/MAX(NewCumNo!I$2:I$114))</f>
        <v>1.4907294891537864E-2</v>
      </c>
      <c r="J45" s="4">
        <f>IF(NewCumNo!J45=ISBLANK(value),"FALSE",NewCumNo!J45/MAX(NewCumNo!J$2:J$114))</f>
        <v>3.8708340891802835E-3</v>
      </c>
      <c r="K45" s="4">
        <f>IF(NewCumNo!K45=ISBLANK(value),"FALSE",NewCumNo!K45/MAX(NewCumNo!K$2:K$114))</f>
        <v>1.365969148245539E-3</v>
      </c>
      <c r="L45" s="4">
        <f>IF(NewCumNo!L45=ISBLANK(value),"FALSE",NewCumNo!L45/MAX(NewCumNo!L$2:L$114))</f>
        <v>6.2847713874482805E-2</v>
      </c>
      <c r="M45" s="4">
        <f>IF(NewCumNo!M45=ISBLANK(value),"FALSE",NewCumNo!M45/MAX(NewCumNo!M$2:M$114))</f>
        <v>3.6039109437361015E-2</v>
      </c>
      <c r="N45" s="4">
        <f>IF(NewCumNo!N45=ISBLANK(value),"FALSE",NewCumNo!N45/MAX(NewCumNo!N$2:N$114))</f>
        <v>7.1131427353611403E-3</v>
      </c>
      <c r="O45" s="4">
        <f>IF(NewCumNo!O45=ISBLANK(value),"FALSE",NewCumNo!O45/MAX(NewCumNo!O$2:O$114))</f>
        <v>1.7303686776032983E-2</v>
      </c>
      <c r="P45" s="4">
        <f>IF(NewCumNo!P45=ISBLANK(value),"FALSE",NewCumNo!P45/MAX(NewCumNo!P$2:P$114))</f>
        <v>7.0385498075383787E-2</v>
      </c>
      <c r="Q45" s="4">
        <f>IF(NewCumNo!Q45=ISBLANK(value),"FALSE",NewCumNo!Q45/MAX(NewCumNo!Q$2:Q$114))</f>
        <v>3.0833552376319656E-2</v>
      </c>
      <c r="R45" s="4">
        <f>IF(NewCumNo!R45=ISBLANK(value),"FALSE",NewCumNo!R45/MAX(NewCumNo!R$2:R$114))</f>
        <v>4.464327933831444E-2</v>
      </c>
      <c r="S45" s="4">
        <f>IF(NewCumNo!S45=ISBLANK(value),"FALSE",NewCumNo!S45/MAX(NewCumNo!S$2:S$114))</f>
        <v>4.2837353114868588E-2</v>
      </c>
      <c r="T45" s="4">
        <f>IF(NewCumNo!T45=ISBLANK(value),"FALSE",NewCumNo!T45/MAX(NewCumNo!T$2:T$114))</f>
        <v>0.20024132442050852</v>
      </c>
      <c r="U45" s="4">
        <f>IF(NewCumNo!U45=ISBLANK(value),"FALSE",NewCumNo!U45/MAX(NewCumNo!U$2:U$114))</f>
        <v>5.6090672926596124E-3</v>
      </c>
      <c r="V45" s="4">
        <f>IF(NewCumNo!V45=ISBLANK(value),"FALSE",NewCumNo!V45/MAX(NewCumNo!V$2:V$114))</f>
        <v>1.1084457909239585E-2</v>
      </c>
      <c r="W45" s="4">
        <f>IF(NewCumNo!W45=ISBLANK(value),"FALSE",NewCumNo!W45/MAX(NewCumNo!W$2:W$114))</f>
        <v>1.6328125756624983E-4</v>
      </c>
      <c r="X45" s="4">
        <f>IF(NewCumNo!X45=ISBLANK(value),"FALSE",NewCumNo!X45/MAX(NewCumNo!X$2:X$114))</f>
        <v>7.0603445854546781E-2</v>
      </c>
      <c r="Y45" s="4">
        <f>IF(NewCumNo!Y45=ISBLANK(value),"FALSE",NewCumNo!Y45/MAX(NewCumNo!Y$2:Y$114))</f>
        <v>2.60491791855616E-2</v>
      </c>
      <c r="Z45" s="4">
        <f>IF(NewCumNo!Z45=ISBLANK(value),"FALSE",NewCumNo!Z45/MAX(NewCumNo!Z$2:Z$114))</f>
        <v>9.5358678640493008E-3</v>
      </c>
      <c r="AA45" s="4">
        <f>IF(NewCumNo!AA45=ISBLANK(value),"FALSE",NewCumNo!AA45/MAX(NewCumNo!AA$2:AA$114))</f>
        <v>2.0095186418915458E-4</v>
      </c>
      <c r="AB45" s="4">
        <f>IF(NewCumNo!AB45=ISBLANK(value),"FALSE",NewCumNo!AB45/MAX(NewCumNo!AB$2:AB$114))</f>
        <v>9.1163516716224066E-2</v>
      </c>
      <c r="AC45" s="4">
        <f>IF(NewCumNo!AC45=ISBLANK(value),"FALSE",NewCumNo!AC45/MAX(NewCumNo!AC$2:AC$114))</f>
        <v>2.8147281575053442E-2</v>
      </c>
      <c r="AD45" s="4">
        <f>IF(NewCumNo!AD45=ISBLANK(value),"FALSE",NewCumNo!AD45/MAX(NewCumNo!AD$2:AD$114))</f>
        <v>1.0749048663181932E-2</v>
      </c>
      <c r="AE45" s="4">
        <f>IF(NewCumNo!AE45=ISBLANK(value),"FALSE",NewCumNo!AE45/MAX(NewCumNo!AE$2:AE$114))</f>
        <v>6.2596708761925328E-4</v>
      </c>
      <c r="AF45" s="4">
        <f>IF(NewCumNo!AF45=ISBLANK(value),"FALSE",NewCumNo!AF45/MAX(NewCumNo!AF$2:AF$114))</f>
        <v>0.22163320512838422</v>
      </c>
      <c r="AG45" s="4">
        <f>IF(NewCumNo!AG45=ISBLANK(value),"FALSE",NewCumNo!AG45/MAX(NewCumNo!AG$2:AG$114))</f>
        <v>9.5033761728643116E-4</v>
      </c>
      <c r="AH45" s="4">
        <f>IF(NewCumNo!AH45=ISBLANK(value),"FALSE",NewCumNo!AH45/MAX(NewCumNo!AH$2:AH$114))</f>
        <v>3.0245836512117617E-2</v>
      </c>
      <c r="AI45" s="4">
        <f>IF(NewCumNo!AI45=ISBLANK(value),"FALSE",NewCumNo!AI45/MAX(NewCumNo!AI$2:AI$114))</f>
        <v>3.1403292381202532E-5</v>
      </c>
      <c r="AJ45" s="4">
        <f>IF(NewCumNo!AJ45=ISBLANK(value),"FALSE",NewCumNo!AJ45/MAX(NewCumNo!AJ$2:AJ$114))</f>
        <v>5.0868660209419487E-4</v>
      </c>
    </row>
    <row r="46" spans="1:36" x14ac:dyDescent="0.25">
      <c r="A46" s="1">
        <v>44361</v>
      </c>
      <c r="B46" s="3">
        <v>165</v>
      </c>
      <c r="C46" s="4">
        <f>IF(NewCumNo!C46=ISBLANK(value),"FALSE",NewCumNo!C46/MAX(NewCumNo!C$2:C$114))</f>
        <v>1.6110864045492061E-2</v>
      </c>
      <c r="D46" s="4">
        <f>IF(NewCumNo!D46=ISBLANK(value),"FALSE",NewCumNo!D46/MAX(NewCumNo!D$2:D$114))</f>
        <v>2.6706813167882704E-2</v>
      </c>
      <c r="E46" s="4">
        <f>IF(NewCumNo!E46=ISBLANK(value),"FALSE",NewCumNo!E46/MAX(NewCumNo!E$2:E$114))</f>
        <v>5.4659760230123281E-3</v>
      </c>
      <c r="F46" s="4">
        <f>IF(NewCumNo!F46=ISBLANK(value),"FALSE",NewCumNo!F46/MAX(NewCumNo!F$2:F$114))</f>
        <v>1.3282908216461424E-3</v>
      </c>
      <c r="G46" s="4">
        <f>IF(NewCumNo!G46=ISBLANK(value),"FALSE",NewCumNo!G46/MAX(NewCumNo!G$2:G$114))</f>
        <v>1.2029629343498292E-2</v>
      </c>
      <c r="H46" s="4">
        <f>IF(NewCumNo!H46=ISBLANK(value),"FALSE",NewCumNo!H46/MAX(NewCumNo!H$2:H$114))</f>
        <v>5.715591966801227E-2</v>
      </c>
      <c r="I46" s="4">
        <f>IF(NewCumNo!I46=ISBLANK(value),"FALSE",NewCumNo!I46/MAX(NewCumNo!I$2:I$114))</f>
        <v>1.496932348084627E-2</v>
      </c>
      <c r="J46" s="4">
        <f>IF(NewCumNo!J46=ISBLANK(value),"FALSE",NewCumNo!J46/MAX(NewCumNo!J$2:J$114))</f>
        <v>3.9545277992166141E-3</v>
      </c>
      <c r="K46" s="4">
        <f>IF(NewCumNo!K46=ISBLANK(value),"FALSE",NewCumNo!K46/MAX(NewCumNo!K$2:K$114))</f>
        <v>1.4710436981105804E-3</v>
      </c>
      <c r="L46" s="4">
        <f>IF(NewCumNo!L46=ISBLANK(value),"FALSE",NewCumNo!L46/MAX(NewCumNo!L$2:L$114))</f>
        <v>8.5365934844278152E-2</v>
      </c>
      <c r="M46" s="4">
        <f>IF(NewCumNo!M46=ISBLANK(value),"FALSE",NewCumNo!M46/MAX(NewCumNo!M$2:M$114))</f>
        <v>4.5556163748173839E-2</v>
      </c>
      <c r="N46" s="4">
        <f>IF(NewCumNo!N46=ISBLANK(value),"FALSE",NewCumNo!N46/MAX(NewCumNo!N$2:N$114))</f>
        <v>7.1131427353611403E-3</v>
      </c>
      <c r="O46" s="4">
        <f>IF(NewCumNo!O46=ISBLANK(value),"FALSE",NewCumNo!O46/MAX(NewCumNo!O$2:O$114))</f>
        <v>2.3131821486498397E-2</v>
      </c>
      <c r="P46" s="4">
        <f>IF(NewCumNo!P46=ISBLANK(value),"FALSE",NewCumNo!P46/MAX(NewCumNo!P$2:P$114))</f>
        <v>7.8460226965994792E-2</v>
      </c>
      <c r="Q46" s="4">
        <f>IF(NewCumNo!Q46=ISBLANK(value),"FALSE",NewCumNo!Q46/MAX(NewCumNo!Q$2:Q$114))</f>
        <v>3.3846647108974906E-2</v>
      </c>
      <c r="R46" s="4">
        <f>IF(NewCumNo!R46=ISBLANK(value),"FALSE",NewCumNo!R46/MAX(NewCumNo!R$2:R$114))</f>
        <v>6.6593501989306636E-2</v>
      </c>
      <c r="S46" s="4">
        <f>IF(NewCumNo!S46=ISBLANK(value),"FALSE",NewCumNo!S46/MAX(NewCumNo!S$2:S$114))</f>
        <v>4.9951607201793605E-2</v>
      </c>
      <c r="T46" s="4">
        <f>IF(NewCumNo!T46=ISBLANK(value),"FALSE",NewCumNo!T46/MAX(NewCumNo!T$2:T$114))</f>
        <v>0.2017156667156848</v>
      </c>
      <c r="U46" s="4">
        <f>IF(NewCumNo!U46=ISBLANK(value),"FALSE",NewCumNo!U46/MAX(NewCumNo!U$2:U$114))</f>
        <v>9.9618798282206083E-3</v>
      </c>
      <c r="V46" s="4">
        <f>IF(NewCumNo!V46=ISBLANK(value),"FALSE",NewCumNo!V46/MAX(NewCumNo!V$2:V$114))</f>
        <v>1.2825388618327648E-2</v>
      </c>
      <c r="W46" s="4">
        <f>IF(NewCumNo!W46=ISBLANK(value),"FALSE",NewCumNo!W46/MAX(NewCumNo!W$2:W$114))</f>
        <v>1.6328125756624983E-4</v>
      </c>
      <c r="X46" s="4">
        <f>IF(NewCumNo!X46=ISBLANK(value),"FALSE",NewCumNo!X46/MAX(NewCumNo!X$2:X$114))</f>
        <v>7.8830244552343456E-2</v>
      </c>
      <c r="Y46" s="4">
        <f>IF(NewCumNo!Y46=ISBLANK(value),"FALSE",NewCumNo!Y46/MAX(NewCumNo!Y$2:Y$114))</f>
        <v>2.60491791855616E-2</v>
      </c>
      <c r="Z46" s="4">
        <f>IF(NewCumNo!Z46=ISBLANK(value),"FALSE",NewCumNo!Z46/MAX(NewCumNo!Z$2:Z$114))</f>
        <v>9.5875247863897624E-3</v>
      </c>
      <c r="AA46" s="4">
        <f>IF(NewCumNo!AA46=ISBLANK(value),"FALSE",NewCumNo!AA46/MAX(NewCumNo!AA$2:AA$114))</f>
        <v>2.3070668471723989E-4</v>
      </c>
      <c r="AB46" s="4">
        <f>IF(NewCumNo!AB46=ISBLANK(value),"FALSE",NewCumNo!AB46/MAX(NewCumNo!AB$2:AB$114))</f>
        <v>0.10759083733972301</v>
      </c>
      <c r="AC46" s="4">
        <f>IF(NewCumNo!AC46=ISBLANK(value),"FALSE",NewCumNo!AC46/MAX(NewCumNo!AC$2:AC$114))</f>
        <v>4.5869317657530738E-2</v>
      </c>
      <c r="AD46" s="4">
        <f>IF(NewCumNo!AD46=ISBLANK(value),"FALSE",NewCumNo!AD46/MAX(NewCumNo!AD$2:AD$114))</f>
        <v>1.3201786130871626E-2</v>
      </c>
      <c r="AE46" s="4">
        <f>IF(NewCumNo!AE46=ISBLANK(value),"FALSE",NewCumNo!AE46/MAX(NewCumNo!AE$2:AE$114))</f>
        <v>6.7672117580459812E-4</v>
      </c>
      <c r="AF46" s="4">
        <f>IF(NewCumNo!AF46=ISBLANK(value),"FALSE",NewCumNo!AF46/MAX(NewCumNo!AF$2:AF$114))</f>
        <v>0.25912647921217369</v>
      </c>
      <c r="AG46" s="4">
        <f>IF(NewCumNo!AG46=ISBLANK(value),"FALSE",NewCumNo!AG46/MAX(NewCumNo!AG$2:AG$114))</f>
        <v>9.5033761728643116E-4</v>
      </c>
      <c r="AH46" s="4">
        <f>IF(NewCumNo!AH46=ISBLANK(value),"FALSE",NewCumNo!AH46/MAX(NewCumNo!AH$2:AH$114))</f>
        <v>3.0338089608233008E-2</v>
      </c>
      <c r="AI46" s="4">
        <f>IF(NewCumNo!AI46=ISBLANK(value),"FALSE",NewCumNo!AI46/MAX(NewCumNo!AI$2:AI$114))</f>
        <v>3.1403292381202532E-5</v>
      </c>
      <c r="AJ46" s="4">
        <f>IF(NewCumNo!AJ46=ISBLANK(value),"FALSE",NewCumNo!AJ46/MAX(NewCumNo!AJ$2:AJ$114))</f>
        <v>7.7476882472808147E-3</v>
      </c>
    </row>
    <row r="47" spans="1:36" x14ac:dyDescent="0.25">
      <c r="A47" s="1">
        <v>44362</v>
      </c>
      <c r="B47" s="3">
        <v>166</v>
      </c>
      <c r="C47" s="4">
        <f>IF(NewCumNo!C47=ISBLANK(value),"FALSE",NewCumNo!C47/MAX(NewCumNo!C$2:C$114))</f>
        <v>1.6110864045492061E-2</v>
      </c>
      <c r="D47" s="4">
        <f>IF(NewCumNo!D47=ISBLANK(value),"FALSE",NewCumNo!D47/MAX(NewCumNo!D$2:D$114))</f>
        <v>2.6978860613513657E-2</v>
      </c>
      <c r="E47" s="4">
        <f>IF(NewCumNo!E47=ISBLANK(value),"FALSE",NewCumNo!E47/MAX(NewCumNo!E$2:E$114))</f>
        <v>1.0560477947373333E-2</v>
      </c>
      <c r="F47" s="4">
        <f>IF(NewCumNo!F47=ISBLANK(value),"FALSE",NewCumNo!F47/MAX(NewCumNo!F$2:F$114))</f>
        <v>3.2749239223344544E-3</v>
      </c>
      <c r="G47" s="4">
        <f>IF(NewCumNo!G47=ISBLANK(value),"FALSE",NewCumNo!G47/MAX(NewCumNo!G$2:G$114))</f>
        <v>1.3874882222146999E-2</v>
      </c>
      <c r="H47" s="4">
        <f>IF(NewCumNo!H47=ISBLANK(value),"FALSE",NewCumNo!H47/MAX(NewCumNo!H$2:H$114))</f>
        <v>6.5585009310727166E-2</v>
      </c>
      <c r="I47" s="4">
        <f>IF(NewCumNo!I47=ISBLANK(value),"FALSE",NewCumNo!I47/MAX(NewCumNo!I$2:I$114))</f>
        <v>2.7474287085421184E-2</v>
      </c>
      <c r="J47" s="4">
        <f>IF(NewCumNo!J47=ISBLANK(value),"FALSE",NewCumNo!J47/MAX(NewCumNo!J$2:J$114))</f>
        <v>4.372996349398266E-3</v>
      </c>
      <c r="K47" s="4">
        <f>IF(NewCumNo!K47=ISBLANK(value),"FALSE",NewCumNo!K47/MAX(NewCumNo!K$2:K$114))</f>
        <v>1.5310862980334613E-3</v>
      </c>
      <c r="L47" s="4">
        <f>IF(NewCumNo!L47=ISBLANK(value),"FALSE",NewCumNo!L47/MAX(NewCumNo!L$2:L$114))</f>
        <v>8.8481802515270436E-2</v>
      </c>
      <c r="M47" s="4">
        <f>IF(NewCumNo!M47=ISBLANK(value),"FALSE",NewCumNo!M47/MAX(NewCumNo!M$2:M$114))</f>
        <v>4.5556163748173839E-2</v>
      </c>
      <c r="N47" s="4">
        <f>IF(NewCumNo!N47=ISBLANK(value),"FALSE",NewCumNo!N47/MAX(NewCumNo!N$2:N$114))</f>
        <v>1.5690756033884871E-2</v>
      </c>
      <c r="O47" s="4">
        <f>IF(NewCumNo!O47=ISBLANK(value),"FALSE",NewCumNo!O47/MAX(NewCumNo!O$2:O$114))</f>
        <v>7.6511210326923901E-2</v>
      </c>
      <c r="P47" s="4">
        <f>IF(NewCumNo!P47=ISBLANK(value),"FALSE",NewCumNo!P47/MAX(NewCumNo!P$2:P$114))</f>
        <v>8.9459905820834837E-2</v>
      </c>
      <c r="Q47" s="4">
        <f>IF(NewCumNo!Q47=ISBLANK(value),"FALSE",NewCumNo!Q47/MAX(NewCumNo!Q$2:Q$114))</f>
        <v>5.3641193222606937E-2</v>
      </c>
      <c r="R47" s="4">
        <f>IF(NewCumNo!R47=ISBLANK(value),"FALSE",NewCumNo!R47/MAX(NewCumNo!R$2:R$114))</f>
        <v>7.8018498717087131E-2</v>
      </c>
      <c r="S47" s="4">
        <f>IF(NewCumNo!S47=ISBLANK(value),"FALSE",NewCumNo!S47/MAX(NewCumNo!S$2:S$114))</f>
        <v>5.6046440733579971E-2</v>
      </c>
      <c r="T47" s="4">
        <f>IF(NewCumNo!T47=ISBLANK(value),"FALSE",NewCumNo!T47/MAX(NewCumNo!T$2:T$114))</f>
        <v>0.20677971199042078</v>
      </c>
      <c r="U47" s="4">
        <f>IF(NewCumNo!U47=ISBLANK(value),"FALSE",NewCumNo!U47/MAX(NewCumNo!U$2:U$114))</f>
        <v>9.9618798282206083E-3</v>
      </c>
      <c r="V47" s="4">
        <f>IF(NewCumNo!V47=ISBLANK(value),"FALSE",NewCumNo!V47/MAX(NewCumNo!V$2:V$114))</f>
        <v>1.2825388618327648E-2</v>
      </c>
      <c r="W47" s="4">
        <f>IF(NewCumNo!W47=ISBLANK(value),"FALSE",NewCumNo!W47/MAX(NewCumNo!W$2:W$114))</f>
        <v>1.6328125756624983E-4</v>
      </c>
      <c r="X47" s="4">
        <f>IF(NewCumNo!X47=ISBLANK(value),"FALSE",NewCumNo!X47/MAX(NewCumNo!X$2:X$114))</f>
        <v>8.1219367433043935E-2</v>
      </c>
      <c r="Y47" s="4">
        <f>IF(NewCumNo!Y47=ISBLANK(value),"FALSE",NewCumNo!Y47/MAX(NewCumNo!Y$2:Y$114))</f>
        <v>2.6082791029672002E-2</v>
      </c>
      <c r="Z47" s="4">
        <f>IF(NewCumNo!Z47=ISBLANK(value),"FALSE",NewCumNo!Z47/MAX(NewCumNo!Z$2:Z$114))</f>
        <v>2.5787135632358672E-2</v>
      </c>
      <c r="AA47" s="4">
        <f>IF(NewCumNo!AA47=ISBLANK(value),"FALSE",NewCumNo!AA47/MAX(NewCumNo!AA$2:AA$114))</f>
        <v>2.3070668471723989E-4</v>
      </c>
      <c r="AB47" s="4">
        <f>IF(NewCumNo!AB47=ISBLANK(value),"FALSE",NewCumNo!AB47/MAX(NewCumNo!AB$2:AB$114))</f>
        <v>0.12532023130296471</v>
      </c>
      <c r="AC47" s="4">
        <f>IF(NewCumNo!AC47=ISBLANK(value),"FALSE",NewCumNo!AC47/MAX(NewCumNo!AC$2:AC$114))</f>
        <v>4.7111887069579118E-2</v>
      </c>
      <c r="AD47" s="4">
        <f>IF(NewCumNo!AD47=ISBLANK(value),"FALSE",NewCumNo!AD47/MAX(NewCumNo!AD$2:AD$114))</f>
        <v>1.3201786130871626E-2</v>
      </c>
      <c r="AE47" s="4">
        <f>IF(NewCumNo!AE47=ISBLANK(value),"FALSE",NewCumNo!AE47/MAX(NewCumNo!AE$2:AE$114))</f>
        <v>1.2350161458433916E-3</v>
      </c>
      <c r="AF47" s="4">
        <f>IF(NewCumNo!AF47=ISBLANK(value),"FALSE",NewCumNo!AF47/MAX(NewCumNo!AF$2:AF$114))</f>
        <v>0.27371244366122693</v>
      </c>
      <c r="AG47" s="4">
        <f>IF(NewCumNo!AG47=ISBLANK(value),"FALSE",NewCumNo!AG47/MAX(NewCumNo!AG$2:AG$114))</f>
        <v>1.159120923262473E-3</v>
      </c>
      <c r="AH47" s="4">
        <f>IF(NewCumNo!AH47=ISBLANK(value),"FALSE",NewCumNo!AH47/MAX(NewCumNo!AH$2:AH$114))</f>
        <v>3.037762664942532E-2</v>
      </c>
      <c r="AI47" s="4">
        <f>IF(NewCumNo!AI47=ISBLANK(value),"FALSE",NewCumNo!AI47/MAX(NewCumNo!AI$2:AI$114))</f>
        <v>3.1403292381202532E-5</v>
      </c>
      <c r="AJ47" s="4">
        <f>IF(NewCumNo!AJ47=ISBLANK(value),"FALSE",NewCumNo!AJ47/MAX(NewCumNo!AJ$2:AJ$114))</f>
        <v>1.0447640212242312E-2</v>
      </c>
    </row>
    <row r="48" spans="1:36" x14ac:dyDescent="0.25">
      <c r="A48" s="1">
        <v>44363</v>
      </c>
      <c r="B48" s="3">
        <v>167</v>
      </c>
      <c r="C48" s="4">
        <f>IF(NewCumNo!C48=ISBLANK(value),"FALSE",NewCumNo!C48/MAX(NewCumNo!C$2:C$114))</f>
        <v>1.6110864045492061E-2</v>
      </c>
      <c r="D48" s="4">
        <f>IF(NewCumNo!D48=ISBLANK(value),"FALSE",NewCumNo!D48/MAX(NewCumNo!D$2:D$114))</f>
        <v>2.7002516913133739E-2</v>
      </c>
      <c r="E48" s="4">
        <f>IF(NewCumNo!E48=ISBLANK(value),"FALSE",NewCumNo!E48/MAX(NewCumNo!E$2:E$114))</f>
        <v>1.2855657199754723E-2</v>
      </c>
      <c r="F48" s="4">
        <f>IF(NewCumNo!F48=ISBLANK(value),"FALSE",NewCumNo!F48/MAX(NewCumNo!F$2:F$114))</f>
        <v>3.4008825347319332E-3</v>
      </c>
      <c r="G48" s="4">
        <f>IF(NewCumNo!G48=ISBLANK(value),"FALSE",NewCumNo!G48/MAX(NewCumNo!G$2:G$114))</f>
        <v>1.4206081456776253E-2</v>
      </c>
      <c r="H48" s="4">
        <f>IF(NewCumNo!H48=ISBLANK(value),"FALSE",NewCumNo!H48/MAX(NewCumNo!H$2:H$114))</f>
        <v>6.9016446141629689E-2</v>
      </c>
      <c r="I48" s="4">
        <f>IF(NewCumNo!I48=ISBLANK(value),"FALSE",NewCumNo!I48/MAX(NewCumNo!I$2:I$114))</f>
        <v>3.64312153815552E-2</v>
      </c>
      <c r="J48" s="4">
        <f>IF(NewCumNo!J48=ISBLANK(value),"FALSE",NewCumNo!J48/MAX(NewCumNo!J$2:J$114))</f>
        <v>9.9177046393051586E-3</v>
      </c>
      <c r="K48" s="4">
        <f>IF(NewCumNo!K48=ISBLANK(value),"FALSE",NewCumNo!K48/MAX(NewCumNo!K$2:K$114))</f>
        <v>2.8820447962982802E-3</v>
      </c>
      <c r="L48" s="4">
        <f>IF(NewCumNo!L48=ISBLANK(value),"FALSE",NewCumNo!L48/MAX(NewCumNo!L$2:L$114))</f>
        <v>0.1078841558140735</v>
      </c>
      <c r="M48" s="4">
        <f>IF(NewCumNo!M48=ISBLANK(value),"FALSE",NewCumNo!M48/MAX(NewCumNo!M$2:M$114))</f>
        <v>4.5753687516888818E-2</v>
      </c>
      <c r="N48" s="4">
        <f>IF(NewCumNo!N48=ISBLANK(value),"FALSE",NewCumNo!N48/MAX(NewCumNo!N$2:N$114))</f>
        <v>1.9845070488570576E-2</v>
      </c>
      <c r="O48" s="4">
        <f>IF(NewCumNo!O48=ISBLANK(value),"FALSE",NewCumNo!O48/MAX(NewCumNo!O$2:O$114))</f>
        <v>7.6759696690548399E-2</v>
      </c>
      <c r="P48" s="4">
        <f>IF(NewCumNo!P48=ISBLANK(value),"FALSE",NewCumNo!P48/MAX(NewCumNo!P$2:P$114))</f>
        <v>9.4920849637028404E-2</v>
      </c>
      <c r="Q48" s="4">
        <f>IF(NewCumNo!Q48=ISBLANK(value),"FALSE",NewCumNo!Q48/MAX(NewCumNo!Q$2:Q$114))</f>
        <v>7.3327646251659412E-2</v>
      </c>
      <c r="R48" s="4">
        <f>IF(NewCumNo!R48=ISBLANK(value),"FALSE",NewCumNo!R48/MAX(NewCumNo!R$2:R$114))</f>
        <v>7.9357692472724409E-2</v>
      </c>
      <c r="S48" s="4">
        <f>IF(NewCumNo!S48=ISBLANK(value),"FALSE",NewCumNo!S48/MAX(NewCumNo!S$2:S$114))</f>
        <v>5.6133199929761977E-2</v>
      </c>
      <c r="T48" s="4">
        <f>IF(NewCumNo!T48=ISBLANK(value),"FALSE",NewCumNo!T48/MAX(NewCumNo!T$2:T$114))</f>
        <v>0.21027967239549145</v>
      </c>
      <c r="U48" s="4">
        <f>IF(NewCumNo!U48=ISBLANK(value),"FALSE",NewCumNo!U48/MAX(NewCumNo!U$2:U$114))</f>
        <v>9.9839193853626888E-3</v>
      </c>
      <c r="V48" s="4">
        <f>IF(NewCumNo!V48=ISBLANK(value),"FALSE",NewCumNo!V48/MAX(NewCumNo!V$2:V$114))</f>
        <v>1.7840546807810689E-2</v>
      </c>
      <c r="W48" s="4">
        <f>IF(NewCumNo!W48=ISBLANK(value),"FALSE",NewCumNo!W48/MAX(NewCumNo!W$2:W$114))</f>
        <v>1.6328125756624983E-4</v>
      </c>
      <c r="X48" s="4">
        <f>IF(NewCumNo!X48=ISBLANK(value),"FALSE",NewCumNo!X48/MAX(NewCumNo!X$2:X$114))</f>
        <v>8.5803024000541683E-2</v>
      </c>
      <c r="Y48" s="4">
        <f>IF(NewCumNo!Y48=ISBLANK(value),"FALSE",NewCumNo!Y48/MAX(NewCumNo!Y$2:Y$114))</f>
        <v>4.3140801915701049E-2</v>
      </c>
      <c r="Z48" s="4">
        <f>IF(NewCumNo!Z48=ISBLANK(value),"FALSE",NewCumNo!Z48/MAX(NewCumNo!Z$2:Z$114))</f>
        <v>3.2171931233639782E-2</v>
      </c>
      <c r="AA48" s="4">
        <f>IF(NewCumNo!AA48=ISBLANK(value),"FALSE",NewCumNo!AA48/MAX(NewCumNo!AA$2:AA$114))</f>
        <v>2.604615052453252E-4</v>
      </c>
      <c r="AB48" s="4">
        <f>IF(NewCumNo!AB48=ISBLANK(value),"FALSE",NewCumNo!AB48/MAX(NewCumNo!AB$2:AB$114))</f>
        <v>0.15138440867932734</v>
      </c>
      <c r="AC48" s="4">
        <f>IF(NewCumNo!AC48=ISBLANK(value),"FALSE",NewCumNo!AC48/MAX(NewCumNo!AC$2:AC$114))</f>
        <v>5.0487093344859478E-2</v>
      </c>
      <c r="AD48" s="4">
        <f>IF(NewCumNo!AD48=ISBLANK(value),"FALSE",NewCumNo!AD48/MAX(NewCumNo!AD$2:AD$114))</f>
        <v>1.70030406126696E-2</v>
      </c>
      <c r="AE48" s="4">
        <f>IF(NewCumNo!AE48=ISBLANK(value),"FALSE",NewCumNo!AE48/MAX(NewCumNo!AE$2:AE$114))</f>
        <v>1.5733767337456909E-2</v>
      </c>
      <c r="AF48" s="4">
        <f>IF(NewCumNo!AF48=ISBLANK(value),"FALSE",NewCumNo!AF48/MAX(NewCumNo!AF$2:AF$114))</f>
        <v>0.27582163708155766</v>
      </c>
      <c r="AG48" s="4">
        <f>IF(NewCumNo!AG48=ISBLANK(value),"FALSE",NewCumNo!AG48/MAX(NewCumNo!AG$2:AG$114))</f>
        <v>1.3679042292385148E-3</v>
      </c>
      <c r="AH48" s="4">
        <f>IF(NewCumNo!AH48=ISBLANK(value),"FALSE",NewCumNo!AH48/MAX(NewCumNo!AH$2:AH$114))</f>
        <v>3.108929339088691E-2</v>
      </c>
      <c r="AI48" s="4">
        <f>IF(NewCumNo!AI48=ISBLANK(value),"FALSE",NewCumNo!AI48/MAX(NewCumNo!AI$2:AI$114))</f>
        <v>3.1403292381202532E-5</v>
      </c>
      <c r="AJ48" s="4">
        <f>IF(NewCumNo!AJ48=ISBLANK(value),"FALSE",NewCumNo!AJ48/MAX(NewCumNo!AJ$2:AJ$114))</f>
        <v>3.1554221225289135E-2</v>
      </c>
    </row>
    <row r="49" spans="1:36" x14ac:dyDescent="0.25">
      <c r="A49" s="1">
        <v>44364</v>
      </c>
      <c r="B49" s="3">
        <v>168</v>
      </c>
      <c r="C49" s="4">
        <f>IF(NewCumNo!C49=ISBLANK(value),"FALSE",NewCumNo!C49/MAX(NewCumNo!C$2:C$114))</f>
        <v>1.6174477567213259E-2</v>
      </c>
      <c r="D49" s="4">
        <f>IF(NewCumNo!D49=ISBLANK(value),"FALSE",NewCumNo!D49/MAX(NewCumNo!D$2:D$114))</f>
        <v>8.1317380840844139E-2</v>
      </c>
      <c r="E49" s="4">
        <f>IF(NewCumNo!E49=ISBLANK(value),"FALSE",NewCumNo!E49/MAX(NewCumNo!E$2:E$114))</f>
        <v>2.2540517628878508E-2</v>
      </c>
      <c r="F49" s="4">
        <f>IF(NewCumNo!F49=ISBLANK(value),"FALSE",NewCumNo!F49/MAX(NewCumNo!F$2:F$114))</f>
        <v>3.4008825347319332E-3</v>
      </c>
      <c r="G49" s="4">
        <f>IF(NewCumNo!G49=ISBLANK(value),"FALSE",NewCumNo!G49/MAX(NewCumNo!G$2:G$114))</f>
        <v>2.631851060893186E-2</v>
      </c>
      <c r="H49" s="4">
        <f>IF(NewCumNo!H49=ISBLANK(value),"FALSE",NewCumNo!H49/MAX(NewCumNo!H$2:H$114))</f>
        <v>7.0454517178646925E-2</v>
      </c>
      <c r="I49" s="4">
        <f>IF(NewCumNo!I49=ISBLANK(value),"FALSE",NewCumNo!I49/MAX(NewCumNo!I$2:I$114))</f>
        <v>4.0971708118930611E-2</v>
      </c>
      <c r="J49" s="4">
        <f>IF(NewCumNo!J49=ISBLANK(value),"FALSE",NewCumNo!J49/MAX(NewCumNo!J$2:J$114))</f>
        <v>1.4248854133685259E-2</v>
      </c>
      <c r="K49" s="4">
        <f>IF(NewCumNo!K49=ISBLANK(value),"FALSE",NewCumNo!K49/MAX(NewCumNo!K$2:K$114))</f>
        <v>6.3044729919024874E-3</v>
      </c>
      <c r="L49" s="4">
        <f>IF(NewCumNo!L49=ISBLANK(value),"FALSE",NewCumNo!L49/MAX(NewCumNo!L$2:L$114))</f>
        <v>0.10929845035977213</v>
      </c>
      <c r="M49" s="4">
        <f>IF(NewCumNo!M49=ISBLANK(value),"FALSE",NewCumNo!M49/MAX(NewCumNo!M$2:M$114))</f>
        <v>5.0081253722371634E-2</v>
      </c>
      <c r="N49" s="4">
        <f>IF(NewCumNo!N49=ISBLANK(value),"FALSE",NewCumNo!N49/MAX(NewCumNo!N$2:N$114))</f>
        <v>1.9845070488570576E-2</v>
      </c>
      <c r="O49" s="4">
        <f>IF(NewCumNo!O49=ISBLANK(value),"FALSE",NewCumNo!O49/MAX(NewCumNo!O$2:O$114))</f>
        <v>0.11306129544914501</v>
      </c>
      <c r="P49" s="4">
        <f>IF(NewCumNo!P49=ISBLANK(value),"FALSE",NewCumNo!P49/MAX(NewCumNo!P$2:P$114))</f>
        <v>0.10151754530103431</v>
      </c>
      <c r="Q49" s="4">
        <f>IF(NewCumNo!Q49=ISBLANK(value),"FALSE",NewCumNo!Q49/MAX(NewCumNo!Q$2:Q$114))</f>
        <v>7.4813926164628369E-2</v>
      </c>
      <c r="R49" s="4">
        <f>IF(NewCumNo!R49=ISBLANK(value),"FALSE",NewCumNo!R49/MAX(NewCumNo!R$2:R$114))</f>
        <v>8.2726601764249424E-2</v>
      </c>
      <c r="S49" s="4">
        <f>IF(NewCumNo!S49=ISBLANK(value),"FALSE",NewCumNo!S49/MAX(NewCumNo!S$2:S$114))</f>
        <v>7.6608370228716888E-2</v>
      </c>
      <c r="T49" s="4">
        <f>IF(NewCumNo!T49=ISBLANK(value),"FALSE",NewCumNo!T49/MAX(NewCumNo!T$2:T$114))</f>
        <v>0.21788215049148743</v>
      </c>
      <c r="U49" s="4">
        <f>IF(NewCumNo!U49=ISBLANK(value),"FALSE",NewCumNo!U49/MAX(NewCumNo!U$2:U$114))</f>
        <v>2.4287591970573251E-2</v>
      </c>
      <c r="V49" s="4">
        <f>IF(NewCumNo!V49=ISBLANK(value),"FALSE",NewCumNo!V49/MAX(NewCumNo!V$2:V$114))</f>
        <v>2.7375736104375575E-2</v>
      </c>
      <c r="W49" s="4">
        <f>IF(NewCumNo!W49=ISBLANK(value),"FALSE",NewCumNo!W49/MAX(NewCumNo!W$2:W$114))</f>
        <v>1.6328125756624983E-4</v>
      </c>
      <c r="X49" s="4">
        <f>IF(NewCumNo!X49=ISBLANK(value),"FALSE",NewCumNo!X49/MAX(NewCumNo!X$2:X$114))</f>
        <v>8.8321873010510976E-2</v>
      </c>
      <c r="Y49" s="4">
        <f>IF(NewCumNo!Y49=ISBLANK(value),"FALSE",NewCumNo!Y49/MAX(NewCumNo!Y$2:Y$114))</f>
        <v>4.3275249292142659E-2</v>
      </c>
      <c r="Z49" s="4">
        <f>IF(NewCumNo!Z49=ISBLANK(value),"FALSE",NewCumNo!Z49/MAX(NewCumNo!Z$2:Z$114))</f>
        <v>3.2202925387044064E-2</v>
      </c>
      <c r="AA49" s="4">
        <f>IF(NewCumNo!AA49=ISBLANK(value),"FALSE",NewCumNo!AA49/MAX(NewCumNo!AA$2:AA$114))</f>
        <v>7.3653863369468984E-4</v>
      </c>
      <c r="AB49" s="4">
        <f>IF(NewCumNo!AB49=ISBLANK(value),"FALSE",NewCumNo!AB49/MAX(NewCumNo!AB$2:AB$114))</f>
        <v>0.16751649174323344</v>
      </c>
      <c r="AC49" s="4">
        <f>IF(NewCumNo!AC49=ISBLANK(value),"FALSE",NewCumNo!AC49/MAX(NewCumNo!AC$2:AC$114))</f>
        <v>6.8843632956893386E-2</v>
      </c>
      <c r="AD49" s="4">
        <f>IF(NewCumNo!AD49=ISBLANK(value),"FALSE",NewCumNo!AD49/MAX(NewCumNo!AD$2:AD$114))</f>
        <v>2.0970416755625842E-2</v>
      </c>
      <c r="AE49" s="4">
        <f>IF(NewCumNo!AE49=ISBLANK(value),"FALSE",NewCumNo!AE49/MAX(NewCumNo!AE$2:AE$114))</f>
        <v>2.0352389362323291E-2</v>
      </c>
      <c r="AF49" s="4">
        <f>IF(NewCumNo!AF49=ISBLANK(value),"FALSE",NewCumNo!AF49/MAX(NewCumNo!AF$2:AF$114))</f>
        <v>0.30595896794319866</v>
      </c>
      <c r="AG49" s="4">
        <f>IF(NewCumNo!AG49=ISBLANK(value),"FALSE",NewCumNo!AG49/MAX(NewCumNo!AG$2:AG$114))</f>
        <v>1.7854708411905985E-3</v>
      </c>
      <c r="AH49" s="4">
        <f>IF(NewCumNo!AH49=ISBLANK(value),"FALSE",NewCumNo!AH49/MAX(NewCumNo!AH$2:AH$114))</f>
        <v>4.4518708382541745E-2</v>
      </c>
      <c r="AI49" s="4">
        <f>IF(NewCumNo!AI49=ISBLANK(value),"FALSE",NewCumNo!AI49/MAX(NewCumNo!AI$2:AI$114))</f>
        <v>6.0743034725335039E-5</v>
      </c>
      <c r="AJ49" s="4">
        <f>IF(NewCumNo!AJ49=ISBLANK(value),"FALSE",NewCumNo!AJ49/MAX(NewCumNo!AJ$2:AJ$114))</f>
        <v>3.6140226591861419E-2</v>
      </c>
    </row>
    <row r="50" spans="1:36" x14ac:dyDescent="0.25">
      <c r="A50" s="1">
        <v>44365</v>
      </c>
      <c r="B50" s="3">
        <v>169</v>
      </c>
      <c r="C50" s="4">
        <f>IF(NewCumNo!C50=ISBLANK(value),"FALSE",NewCumNo!C50/MAX(NewCumNo!C$2:C$114))</f>
        <v>1.6216886581694057E-2</v>
      </c>
      <c r="D50" s="4">
        <f>IF(NewCumNo!D50=ISBLANK(value),"FALSE",NewCumNo!D50/MAX(NewCumNo!D$2:D$114))</f>
        <v>9.6895054140668749E-2</v>
      </c>
      <c r="E50" s="4">
        <f>IF(NewCumNo!E50=ISBLANK(value),"FALSE",NewCumNo!E50/MAX(NewCumNo!E$2:E$114))</f>
        <v>3.6006453704988978E-2</v>
      </c>
      <c r="F50" s="4">
        <f>IF(NewCumNo!F50=ISBLANK(value),"FALSE",NewCumNo!F50/MAX(NewCumNo!F$2:F$114))</f>
        <v>3.4008825347319332E-3</v>
      </c>
      <c r="G50" s="4">
        <f>IF(NewCumNo!G50=ISBLANK(value),"FALSE",NewCumNo!G50/MAX(NewCumNo!G$2:G$114))</f>
        <v>3.0576786482736564E-2</v>
      </c>
      <c r="H50" s="4">
        <f>IF(NewCumNo!H50=ISBLANK(value),"FALSE",NewCumNo!H50/MAX(NewCumNo!H$2:H$114))</f>
        <v>0.10157950021745565</v>
      </c>
      <c r="I50" s="4">
        <f>IF(NewCumNo!I50=ISBLANK(value),"FALSE",NewCumNo!I50/MAX(NewCumNo!I$2:I$114))</f>
        <v>4.4048326148627616E-2</v>
      </c>
      <c r="J50" s="4">
        <f>IF(NewCumNo!J50=ISBLANK(value),"FALSE",NewCumNo!J50/MAX(NewCumNo!J$2:J$114))</f>
        <v>2.8100163144697949E-2</v>
      </c>
      <c r="K50" s="4">
        <f>IF(NewCumNo!K50=ISBLANK(value),"FALSE",NewCumNo!K50/MAX(NewCumNo!K$2:K$114))</f>
        <v>7.2351332907071401E-3</v>
      </c>
      <c r="L50" s="4">
        <f>IF(NewCumNo!L50=ISBLANK(value),"FALSE",NewCumNo!L50/MAX(NewCumNo!L$2:L$114))</f>
        <v>0.10929845035977213</v>
      </c>
      <c r="M50" s="4">
        <f>IF(NewCumNo!M50=ISBLANK(value),"FALSE",NewCumNo!M50/MAX(NewCumNo!M$2:M$114))</f>
        <v>5.3277547434304996E-2</v>
      </c>
      <c r="N50" s="4">
        <f>IF(NewCumNo!N50=ISBLANK(value),"FALSE",NewCumNo!N50/MAX(NewCumNo!N$2:N$114))</f>
        <v>2.2639519420319595E-2</v>
      </c>
      <c r="O50" s="4">
        <f>IF(NewCumNo!O50=ISBLANK(value),"FALSE",NewCumNo!O50/MAX(NewCumNo!O$2:O$114))</f>
        <v>0.16147095701708061</v>
      </c>
      <c r="P50" s="4">
        <f>IF(NewCumNo!P50=ISBLANK(value),"FALSE",NewCumNo!P50/MAX(NewCumNo!P$2:P$114))</f>
        <v>0.12449707241362093</v>
      </c>
      <c r="Q50" s="4">
        <f>IF(NewCumNo!Q50=ISBLANK(value),"FALSE",NewCumNo!Q50/MAX(NewCumNo!Q$2:Q$114))</f>
        <v>8.3164116948399425E-2</v>
      </c>
      <c r="R50" s="4">
        <f>IF(NewCumNo!R50=ISBLANK(value),"FALSE",NewCumNo!R50/MAX(NewCumNo!R$2:R$114))</f>
        <v>9.5930215198735666E-2</v>
      </c>
      <c r="S50" s="4">
        <f>IF(NewCumNo!S50=ISBLANK(value),"FALSE",NewCumNo!S50/MAX(NewCumNo!S$2:S$114))</f>
        <v>9.5999050575396649E-2</v>
      </c>
      <c r="T50" s="4">
        <f>IF(NewCumNo!T50=ISBLANK(value),"FALSE",NewCumNo!T50/MAX(NewCumNo!T$2:T$114))</f>
        <v>0.24071522551504373</v>
      </c>
      <c r="U50" s="4">
        <f>IF(NewCumNo!U50=ISBLANK(value),"FALSE",NewCumNo!U50/MAX(NewCumNo!U$2:U$114))</f>
        <v>2.9059156091833786E-2</v>
      </c>
      <c r="V50" s="4">
        <f>IF(NewCumNo!V50=ISBLANK(value),"FALSE",NewCumNo!V50/MAX(NewCumNo!V$2:V$114))</f>
        <v>4.3283690106684841E-2</v>
      </c>
      <c r="W50" s="4">
        <f>IF(NewCumNo!W50=ISBLANK(value),"FALSE",NewCumNo!W50/MAX(NewCumNo!W$2:W$114))</f>
        <v>1.6328125756624983E-4</v>
      </c>
      <c r="X50" s="4">
        <f>IF(NewCumNo!X50=ISBLANK(value),"FALSE",NewCumNo!X50/MAX(NewCumNo!X$2:X$114))</f>
        <v>9.7899985554857696E-2</v>
      </c>
      <c r="Y50" s="4">
        <f>IF(NewCumNo!Y50=ISBLANK(value),"FALSE",NewCumNo!Y50/MAX(NewCumNo!Y$2:Y$114))</f>
        <v>4.9695111517229454E-2</v>
      </c>
      <c r="Z50" s="4">
        <f>IF(NewCumNo!Z50=ISBLANK(value),"FALSE",NewCumNo!Z50/MAX(NewCumNo!Z$2:Z$114))</f>
        <v>3.7027681933643218E-2</v>
      </c>
      <c r="AA50" s="4">
        <f>IF(NewCumNo!AA50=ISBLANK(value),"FALSE",NewCumNo!AA50/MAX(NewCumNo!AA$2:AA$114))</f>
        <v>5.8543677645253598E-3</v>
      </c>
      <c r="AB50" s="4">
        <f>IF(NewCumNo!AB50=ISBLANK(value),"FALSE",NewCumNo!AB50/MAX(NewCumNo!AB$2:AB$114))</f>
        <v>0.17469303549949011</v>
      </c>
      <c r="AC50" s="4">
        <f>IF(NewCumNo!AC50=ISBLANK(value),"FALSE",NewCumNo!AC50/MAX(NewCumNo!AC$2:AC$114))</f>
        <v>6.8843632956893386E-2</v>
      </c>
      <c r="AD50" s="4">
        <f>IF(NewCumNo!AD50=ISBLANK(value),"FALSE",NewCumNo!AD50/MAX(NewCumNo!AD$2:AD$114))</f>
        <v>2.1879199960785769E-2</v>
      </c>
      <c r="AE50" s="4">
        <f>IF(NewCumNo!AE50=ISBLANK(value),"FALSE",NewCumNo!AE50/MAX(NewCumNo!AE$2:AE$114))</f>
        <v>2.2094946390020131E-2</v>
      </c>
      <c r="AF50" s="4">
        <f>IF(NewCumNo!AF50=ISBLANK(value),"FALSE",NewCumNo!AF50/MAX(NewCumNo!AF$2:AF$114))</f>
        <v>0.35515249408504163</v>
      </c>
      <c r="AG50" s="4">
        <f>IF(NewCumNo!AG50=ISBLANK(value),"FALSE",NewCumNo!AG50/MAX(NewCumNo!AG$2:AG$114))</f>
        <v>1.0032411427244252E-2</v>
      </c>
      <c r="AH50" s="4">
        <f>IF(NewCumNo!AH50=ISBLANK(value),"FALSE",NewCumNo!AH50/MAX(NewCumNo!AH$2:AH$114))</f>
        <v>4.4703214574772533E-2</v>
      </c>
      <c r="AI50" s="4">
        <f>IF(NewCumNo!AI50=ISBLANK(value),"FALSE",NewCumNo!AI50/MAX(NewCumNo!AI$2:AI$114))</f>
        <v>7.5412905897401285E-5</v>
      </c>
      <c r="AJ50" s="4">
        <f>IF(NewCumNo!AJ50=ISBLANK(value),"FALSE",NewCumNo!AJ50/MAX(NewCumNo!AJ$2:AJ$114))</f>
        <v>3.6367179075872676E-2</v>
      </c>
    </row>
    <row r="51" spans="1:36" x14ac:dyDescent="0.25">
      <c r="A51" s="1">
        <v>44366</v>
      </c>
      <c r="B51" s="3">
        <v>170</v>
      </c>
      <c r="C51" s="4">
        <f>IF(NewCumNo!C51=ISBLANK(value),"FALSE",NewCumNo!C51/MAX(NewCumNo!C$2:C$114))</f>
        <v>1.6280500103415252E-2</v>
      </c>
      <c r="D51" s="4">
        <f>IF(NewCumNo!D51=ISBLANK(value),"FALSE",NewCumNo!D51/MAX(NewCumNo!D$2:D$114))</f>
        <v>0.11470824775459118</v>
      </c>
      <c r="E51" s="4">
        <f>IF(NewCumNo!E51=ISBLANK(value),"FALSE",NewCumNo!E51/MAX(NewCumNo!E$2:E$114))</f>
        <v>6.4291552930868301E-2</v>
      </c>
      <c r="F51" s="4">
        <f>IF(NewCumNo!F51=ISBLANK(value),"FALSE",NewCumNo!F51/MAX(NewCumNo!F$2:F$114))</f>
        <v>1.6637987619412455E-2</v>
      </c>
      <c r="G51" s="4">
        <f>IF(NewCumNo!G51=ISBLANK(value),"FALSE",NewCumNo!G51/MAX(NewCumNo!G$2:G$114))</f>
        <v>3.5805002972241227E-2</v>
      </c>
      <c r="H51" s="4">
        <f>IF(NewCumNo!H51=ISBLANK(value),"FALSE",NewCumNo!H51/MAX(NewCumNo!H$2:H$114))</f>
        <v>0.10575133005751557</v>
      </c>
      <c r="I51" s="4">
        <f>IF(NewCumNo!I51=ISBLANK(value),"FALSE",NewCumNo!I51/MAX(NewCumNo!I$2:I$114))</f>
        <v>4.4581772016679913E-2</v>
      </c>
      <c r="J51" s="4">
        <f>IF(NewCumNo!J51=ISBLANK(value),"FALSE",NewCumNo!J51/MAX(NewCumNo!J$2:J$114))</f>
        <v>2.9292798512715656E-2</v>
      </c>
      <c r="K51" s="4">
        <f>IF(NewCumNo!K51=ISBLANK(value),"FALSE",NewCumNo!K51/MAX(NewCumNo!K$2:K$114))</f>
        <v>2.6583861115855489E-2</v>
      </c>
      <c r="L51" s="4">
        <f>IF(NewCumNo!L51=ISBLANK(value),"FALSE",NewCumNo!L51/MAX(NewCumNo!L$2:L$114))</f>
        <v>0.12534185411254095</v>
      </c>
      <c r="M51" s="4">
        <f>IF(NewCumNo!M51=ISBLANK(value),"FALSE",NewCumNo!M51/MAX(NewCumNo!M$2:M$114))</f>
        <v>5.3277547434304996E-2</v>
      </c>
      <c r="N51" s="4">
        <f>IF(NewCumNo!N51=ISBLANK(value),"FALSE",NewCumNo!N51/MAX(NewCumNo!N$2:N$114))</f>
        <v>2.338669827907602E-2</v>
      </c>
      <c r="O51" s="4">
        <f>IF(NewCumNo!O51=ISBLANK(value),"FALSE",NewCumNo!O51/MAX(NewCumNo!O$2:O$114))</f>
        <v>0.16332330990955413</v>
      </c>
      <c r="P51" s="4">
        <f>IF(NewCumNo!P51=ISBLANK(value),"FALSE",NewCumNo!P51/MAX(NewCumNo!P$2:P$114))</f>
        <v>0.12581952319532022</v>
      </c>
      <c r="Q51" s="4">
        <f>IF(NewCumNo!Q51=ISBLANK(value),"FALSE",NewCumNo!Q51/MAX(NewCumNo!Q$2:Q$114))</f>
        <v>8.4434210692209258E-2</v>
      </c>
      <c r="R51" s="4">
        <f>IF(NewCumNo!R51=ISBLANK(value),"FALSE",NewCumNo!R51/MAX(NewCumNo!R$2:R$114))</f>
        <v>0.10116144080669377</v>
      </c>
      <c r="S51" s="4">
        <f>IF(NewCumNo!S51=ISBLANK(value),"FALSE",NewCumNo!S51/MAX(NewCumNo!S$2:S$114))</f>
        <v>0.10107446355204437</v>
      </c>
      <c r="T51" s="4">
        <f>IF(NewCumNo!T51=ISBLANK(value),"FALSE",NewCumNo!T51/MAX(NewCumNo!T$2:T$114))</f>
        <v>0.24579209115756381</v>
      </c>
      <c r="U51" s="4">
        <f>IF(NewCumNo!U51=ISBLANK(value),"FALSE",NewCumNo!U51/MAX(NewCumNo!U$2:U$114))</f>
        <v>2.9345670334680839E-2</v>
      </c>
      <c r="V51" s="4">
        <f>IF(NewCumNo!V51=ISBLANK(value),"FALSE",NewCumNo!V51/MAX(NewCumNo!V$2:V$114))</f>
        <v>5.3761218043948768E-2</v>
      </c>
      <c r="W51" s="4">
        <f>IF(NewCumNo!W51=ISBLANK(value),"FALSE",NewCumNo!W51/MAX(NewCumNo!W$2:W$114))</f>
        <v>1.6328125756624983E-4</v>
      </c>
      <c r="X51" s="4">
        <f>IF(NewCumNo!X51=ISBLANK(value),"FALSE",NewCumNo!X51/MAX(NewCumNo!X$2:X$114))</f>
        <v>0.11447249856894745</v>
      </c>
      <c r="Y51" s="4">
        <f>IF(NewCumNo!Y51=ISBLANK(value),"FALSE",NewCumNo!Y51/MAX(NewCumNo!Y$2:Y$114))</f>
        <v>7.2652001044634068E-2</v>
      </c>
      <c r="Z51" s="4">
        <f>IF(NewCumNo!Z51=ISBLANK(value),"FALSE",NewCumNo!Z51/MAX(NewCumNo!Z$2:Z$114))</f>
        <v>3.8825342831091299E-2</v>
      </c>
      <c r="AA51" s="4">
        <f>IF(NewCumNo!AA51=ISBLANK(value),"FALSE",NewCumNo!AA51/MAX(NewCumNo!AA$2:AA$114))</f>
        <v>5.8543677645253598E-3</v>
      </c>
      <c r="AB51" s="4">
        <f>IF(NewCumNo!AB51=ISBLANK(value),"FALSE",NewCumNo!AB51/MAX(NewCumNo!AB$2:AB$114))</f>
        <v>0.17984833750161119</v>
      </c>
      <c r="AC51" s="4">
        <f>IF(NewCumNo!AC51=ISBLANK(value),"FALSE",NewCumNo!AC51/MAX(NewCumNo!AC$2:AC$114))</f>
        <v>7.9647818057399192E-2</v>
      </c>
      <c r="AD51" s="4">
        <f>IF(NewCumNo!AD51=ISBLANK(value),"FALSE",NewCumNo!AD51/MAX(NewCumNo!AD$2:AD$114))</f>
        <v>2.2445967981208088E-2</v>
      </c>
      <c r="AE51" s="4">
        <f>IF(NewCumNo!AE51=ISBLANK(value),"FALSE",NewCumNo!AE51/MAX(NewCumNo!AE$2:AE$114))</f>
        <v>2.4209700064409499E-2</v>
      </c>
      <c r="AF51" s="4">
        <f>IF(NewCumNo!AF51=ISBLANK(value),"FALSE",NewCumNo!AF51/MAX(NewCumNo!AF$2:AF$114))</f>
        <v>0.3557925975608634</v>
      </c>
      <c r="AG51" s="4">
        <f>IF(NewCumNo!AG51=ISBLANK(value),"FALSE",NewCumNo!AG51/MAX(NewCumNo!AG$2:AG$114))</f>
        <v>1.4834427464693213E-2</v>
      </c>
      <c r="AH51" s="4">
        <f>IF(NewCumNo!AH51=ISBLANK(value),"FALSE",NewCumNo!AH51/MAX(NewCumNo!AH$2:AH$114))</f>
        <v>5.3625406870503961E-2</v>
      </c>
      <c r="AI51" s="4">
        <f>IF(NewCumNo!AI51=ISBLANK(value),"FALSE",NewCumNo!AI51/MAX(NewCumNo!AI$2:AI$114))</f>
        <v>5.1365184602602566E-3</v>
      </c>
      <c r="AJ51" s="4">
        <f>IF(NewCumNo!AJ51=ISBLANK(value),"FALSE",NewCumNo!AJ51/MAX(NewCumNo!AJ$2:AJ$114))</f>
        <v>4.203316522842955E-2</v>
      </c>
    </row>
    <row r="52" spans="1:36" x14ac:dyDescent="0.25">
      <c r="A52" s="1">
        <v>44367</v>
      </c>
      <c r="B52" s="3">
        <v>171</v>
      </c>
      <c r="C52" s="4">
        <f>IF(NewCumNo!C52=ISBLANK(value),"FALSE",NewCumNo!C52/MAX(NewCumNo!C$2:C$114))</f>
        <v>1.6322909117896051E-2</v>
      </c>
      <c r="D52" s="4">
        <f>IF(NewCumNo!D52=ISBLANK(value),"FALSE",NewCumNo!D52/MAX(NewCumNo!D$2:D$114))</f>
        <v>0.12227826363301772</v>
      </c>
      <c r="E52" s="4">
        <f>IF(NewCumNo!E52=ISBLANK(value),"FALSE",NewCumNo!E52/MAX(NewCumNo!E$2:E$114))</f>
        <v>6.4742628622087767E-2</v>
      </c>
      <c r="F52" s="4">
        <f>IF(NewCumNo!F52=ISBLANK(value),"FALSE",NewCumNo!F52/MAX(NewCumNo!F$2:F$114))</f>
        <v>3.3653851076017344E-2</v>
      </c>
      <c r="G52" s="4">
        <f>IF(NewCumNo!G52=ISBLANK(value),"FALSE",NewCumNo!G52/MAX(NewCumNo!G$2:G$114))</f>
        <v>4.3481728089183602E-2</v>
      </c>
      <c r="H52" s="4">
        <f>IF(NewCumNo!H52=ISBLANK(value),"FALSE",NewCumNo!H52/MAX(NewCumNo!H$2:H$114))</f>
        <v>0.14130443282416946</v>
      </c>
      <c r="I52" s="4">
        <f>IF(NewCumNo!I52=ISBLANK(value),"FALSE",NewCumNo!I52/MAX(NewCumNo!I$2:I$114))</f>
        <v>4.5177246474040623E-2</v>
      </c>
      <c r="J52" s="4">
        <f>IF(NewCumNo!J52=ISBLANK(value),"FALSE",NewCumNo!J52/MAX(NewCumNo!J$2:J$114))</f>
        <v>5.2120257925124786E-2</v>
      </c>
      <c r="K52" s="4">
        <f>IF(NewCumNo!K52=ISBLANK(value),"FALSE",NewCumNo!K52/MAX(NewCumNo!K$2:K$114))</f>
        <v>6.9469288110773131E-2</v>
      </c>
      <c r="L52" s="4">
        <f>IF(NewCumNo!L52=ISBLANK(value),"FALSE",NewCumNo!L52/MAX(NewCumNo!L$2:L$114))</f>
        <v>0.14116427434254436</v>
      </c>
      <c r="M52" s="4">
        <f>IF(NewCumNo!M52=ISBLANK(value),"FALSE",NewCumNo!M52/MAX(NewCumNo!M$2:M$114))</f>
        <v>5.5647832658884795E-2</v>
      </c>
      <c r="N52" s="4">
        <f>IF(NewCumNo!N52=ISBLANK(value),"FALSE",NewCumNo!N52/MAX(NewCumNo!N$2:N$114))</f>
        <v>2.7182366881558645E-2</v>
      </c>
      <c r="O52" s="4">
        <f>IF(NewCumNo!O52=ISBLANK(value),"FALSE",NewCumNo!O52/MAX(NewCumNo!O$2:O$114))</f>
        <v>0.19092788594129342</v>
      </c>
      <c r="P52" s="4">
        <f>IF(NewCumNo!P52=ISBLANK(value),"FALSE",NewCumNo!P52/MAX(NewCumNo!P$2:P$114))</f>
        <v>0.13062702074290944</v>
      </c>
      <c r="Q52" s="4">
        <f>IF(NewCumNo!Q52=ISBLANK(value),"FALSE",NewCumNo!Q52/MAX(NewCumNo!Q$2:Q$114))</f>
        <v>0.10990364374626822</v>
      </c>
      <c r="R52" s="4">
        <f>IF(NewCumNo!R52=ISBLANK(value),"FALSE",NewCumNo!R52/MAX(NewCumNo!R$2:R$114))</f>
        <v>0.10402815243985482</v>
      </c>
      <c r="S52" s="4">
        <f>IF(NewCumNo!S52=ISBLANK(value),"FALSE",NewCumNo!S52/MAX(NewCumNo!S$2:S$114))</f>
        <v>0.14328281249459338</v>
      </c>
      <c r="T52" s="4">
        <f>IF(NewCumNo!T52=ISBLANK(value),"FALSE",NewCumNo!T52/MAX(NewCumNo!T$2:T$114))</f>
        <v>0.26893285500793951</v>
      </c>
      <c r="U52" s="4">
        <f>IF(NewCumNo!U52=ISBLANK(value),"FALSE",NewCumNo!U52/MAX(NewCumNo!U$2:U$114))</f>
        <v>3.0337450406074485E-2</v>
      </c>
      <c r="V52" s="4">
        <f>IF(NewCumNo!V52=ISBLANK(value),"FALSE",NewCumNo!V52/MAX(NewCumNo!V$2:V$114))</f>
        <v>6.9940693349510294E-2</v>
      </c>
      <c r="W52" s="4">
        <f>IF(NewCumNo!W52=ISBLANK(value),"FALSE",NewCumNo!W52/MAX(NewCumNo!W$2:W$114))</f>
        <v>8.0007816207462411E-3</v>
      </c>
      <c r="X52" s="4">
        <f>IF(NewCumNo!X52=ISBLANK(value),"FALSE",NewCumNo!X52/MAX(NewCumNo!X$2:X$114))</f>
        <v>0.11845076653319078</v>
      </c>
      <c r="Y52" s="4">
        <f>IF(NewCumNo!Y52=ISBLANK(value),"FALSE",NewCumNo!Y52/MAX(NewCumNo!Y$2:Y$114))</f>
        <v>0.13548934360903073</v>
      </c>
      <c r="Z52" s="4">
        <f>IF(NewCumNo!Z52=ISBLANK(value),"FALSE",NewCumNo!Z52/MAX(NewCumNo!Z$2:Z$114))</f>
        <v>4.3743081837903292E-2</v>
      </c>
      <c r="AA52" s="4">
        <f>IF(NewCumNo!AA52=ISBLANK(value),"FALSE",NewCumNo!AA52/MAX(NewCumNo!AA$2:AA$114))</f>
        <v>6.0924063287500427E-3</v>
      </c>
      <c r="AB52" s="4">
        <f>IF(NewCumNo!AB52=ISBLANK(value),"FALSE",NewCumNo!AB52/MAX(NewCumNo!AB$2:AB$114))</f>
        <v>0.19419385482028886</v>
      </c>
      <c r="AC52" s="4">
        <f>IF(NewCumNo!AC52=ISBLANK(value),"FALSE",NewCumNo!AC52/MAX(NewCumNo!AC$2:AC$114))</f>
        <v>8.5138036097868283E-2</v>
      </c>
      <c r="AD52" s="4">
        <f>IF(NewCumNo!AD52=ISBLANK(value),"FALSE",NewCumNo!AD52/MAX(NewCumNo!AD$2:AD$114))</f>
        <v>3.2501214412493734E-2</v>
      </c>
      <c r="AE52" s="4">
        <f>IF(NewCumNo!AE52=ISBLANK(value),"FALSE",NewCumNo!AE52/MAX(NewCumNo!AE$2:AE$114))</f>
        <v>2.4260454152594844E-2</v>
      </c>
      <c r="AF52" s="4">
        <f>IF(NewCumNo!AF52=ISBLANK(value),"FALSE",NewCumNo!AF52/MAX(NewCumNo!AF$2:AF$114))</f>
        <v>0.3583425179645468</v>
      </c>
      <c r="AG52" s="4">
        <f>IF(NewCumNo!AG52=ISBLANK(value),"FALSE",NewCumNo!AG52/MAX(NewCumNo!AG$2:AG$114))</f>
        <v>1.8244554795635231E-2</v>
      </c>
      <c r="AH52" s="4">
        <f>IF(NewCumNo!AH52=ISBLANK(value),"FALSE",NewCumNo!AH52/MAX(NewCumNo!AH$2:AH$114))</f>
        <v>5.444250572181171E-2</v>
      </c>
      <c r="AI52" s="4">
        <f>IF(NewCumNo!AI52=ISBLANK(value),"FALSE",NewCumNo!AI52/MAX(NewCumNo!AI$2:AI$114))</f>
        <v>5.1365184602602566E-3</v>
      </c>
      <c r="AJ52" s="4">
        <f>IF(NewCumNo!AJ52=ISBLANK(value),"FALSE",NewCumNo!AJ52/MAX(NewCumNo!AJ$2:AJ$114))</f>
        <v>4.2948801112199106E-2</v>
      </c>
    </row>
    <row r="53" spans="1:36" x14ac:dyDescent="0.25">
      <c r="A53" s="1">
        <v>44368</v>
      </c>
      <c r="B53" s="3">
        <v>172</v>
      </c>
      <c r="C53" s="4">
        <f>IF(NewCumNo!C53=ISBLANK(value),"FALSE",NewCumNo!C53/MAX(NewCumNo!C$2:C$114))</f>
        <v>1.6322909117896051E-2</v>
      </c>
      <c r="D53" s="4">
        <f>IF(NewCumNo!D53=ISBLANK(value),"FALSE",NewCumNo!D53/MAX(NewCumNo!D$2:D$114))</f>
        <v>0.15738421226922078</v>
      </c>
      <c r="E53" s="4">
        <f>IF(NewCumNo!E53=ISBLANK(value),"FALSE",NewCumNo!E53/MAX(NewCumNo!E$2:E$114))</f>
        <v>0.10865617385551204</v>
      </c>
      <c r="F53" s="4">
        <f>IF(NewCumNo!F53=ISBLANK(value),"FALSE",NewCumNo!F53/MAX(NewCumNo!F$2:F$114))</f>
        <v>5.3417902439476327E-2</v>
      </c>
      <c r="G53" s="4">
        <f>IF(NewCumNo!G53=ISBLANK(value),"FALSE",NewCumNo!G53/MAX(NewCumNo!G$2:G$114))</f>
        <v>5.0673482898275994E-2</v>
      </c>
      <c r="H53" s="4">
        <f>IF(NewCumNo!H53=ISBLANK(value),"FALSE",NewCumNo!H53/MAX(NewCumNo!H$2:H$114))</f>
        <v>0.14130443282416946</v>
      </c>
      <c r="I53" s="4">
        <f>IF(NewCumNo!I53=ISBLANK(value),"FALSE",NewCumNo!I53/MAX(NewCumNo!I$2:I$114))</f>
        <v>5.1615814044253305E-2</v>
      </c>
      <c r="J53" s="4">
        <f>IF(NewCumNo!J53=ISBLANK(value),"FALSE",NewCumNo!J53/MAX(NewCumNo!J$2:J$114))</f>
        <v>7.1558122081062533E-2</v>
      </c>
      <c r="K53" s="4">
        <f>IF(NewCumNo!K53=ISBLANK(value),"FALSE",NewCumNo!K53/MAX(NewCumNo!K$2:K$114))</f>
        <v>8.9583559084938202E-2</v>
      </c>
      <c r="L53" s="4">
        <f>IF(NewCumNo!L53=ISBLANK(value),"FALSE",NewCumNo!L53/MAX(NewCumNo!L$2:L$114))</f>
        <v>0.14640158383208457</v>
      </c>
      <c r="M53" s="4">
        <f>IF(NewCumNo!M53=ISBLANK(value),"FALSE",NewCumNo!M53/MAX(NewCumNo!M$2:M$114))</f>
        <v>7.7034269798843424E-2</v>
      </c>
      <c r="N53" s="4">
        <f>IF(NewCumNo!N53=ISBLANK(value),"FALSE",NewCumNo!N53/MAX(NewCumNo!N$2:N$114))</f>
        <v>6.5617247375989007E-2</v>
      </c>
      <c r="O53" s="4">
        <f>IF(NewCumNo!O53=ISBLANK(value),"FALSE",NewCumNo!O53/MAX(NewCumNo!O$2:O$114))</f>
        <v>0.20046072643670584</v>
      </c>
      <c r="P53" s="4">
        <f>IF(NewCumNo!P53=ISBLANK(value),"FALSE",NewCumNo!P53/MAX(NewCumNo!P$2:P$114))</f>
        <v>0.13286740794955296</v>
      </c>
      <c r="Q53" s="4">
        <f>IF(NewCumNo!Q53=ISBLANK(value),"FALSE",NewCumNo!Q53/MAX(NewCumNo!Q$2:Q$114))</f>
        <v>0.12652295550037565</v>
      </c>
      <c r="R53" s="4">
        <f>IF(NewCumNo!R53=ISBLANK(value),"FALSE",NewCumNo!R53/MAX(NewCumNo!R$2:R$114))</f>
        <v>0.10911290373079009</v>
      </c>
      <c r="S53" s="4">
        <f>IF(NewCumNo!S53=ISBLANK(value),"FALSE",NewCumNo!S53/MAX(NewCumNo!S$2:S$114))</f>
        <v>0.14488785762396059</v>
      </c>
      <c r="T53" s="4">
        <f>IF(NewCumNo!T53=ISBLANK(value),"FALSE",NewCumNo!T53/MAX(NewCumNo!T$2:T$114))</f>
        <v>0.27081744907220834</v>
      </c>
      <c r="U53" s="4">
        <f>IF(NewCumNo!U53=ISBLANK(value),"FALSE",NewCumNo!U53/MAX(NewCumNo!U$2:U$114))</f>
        <v>3.0469687748926968E-2</v>
      </c>
      <c r="V53" s="4">
        <f>IF(NewCumNo!V53=ISBLANK(value),"FALSE",NewCumNo!V53/MAX(NewCumNo!V$2:V$114))</f>
        <v>7.4620442870269948E-2</v>
      </c>
      <c r="W53" s="4">
        <f>IF(NewCumNo!W53=ISBLANK(value),"FALSE",NewCumNo!W53/MAX(NewCumNo!W$2:W$114))</f>
        <v>1.8810000871631979E-2</v>
      </c>
      <c r="X53" s="4">
        <f>IF(NewCumNo!X53=ISBLANK(value),"FALSE",NewCumNo!X53/MAX(NewCumNo!X$2:X$114))</f>
        <v>0.14238523738328521</v>
      </c>
      <c r="Y53" s="4">
        <f>IF(NewCumNo!Y53=ISBLANK(value),"FALSE",NewCumNo!Y53/MAX(NewCumNo!Y$2:Y$114))</f>
        <v>0.17908390542022221</v>
      </c>
      <c r="Z53" s="4">
        <f>IF(NewCumNo!Z53=ISBLANK(value),"FALSE",NewCumNo!Z53/MAX(NewCumNo!Z$2:Z$114))</f>
        <v>4.4600586748754965E-2</v>
      </c>
      <c r="AA53" s="4">
        <f>IF(NewCumNo!AA53=ISBLANK(value),"FALSE",NewCumNo!AA53/MAX(NewCumNo!AA$2:AA$114))</f>
        <v>1.7533134821798836E-2</v>
      </c>
      <c r="AB53" s="4">
        <f>IF(NewCumNo!AB53=ISBLANK(value),"FALSE",NewCumNo!AB53/MAX(NewCumNo!AB$2:AB$114))</f>
        <v>0.21280139126847336</v>
      </c>
      <c r="AC53" s="4">
        <f>IF(NewCumNo!AC53=ISBLANK(value),"FALSE",NewCumNo!AC53/MAX(NewCumNo!AC$2:AC$114))</f>
        <v>8.7993301980873087E-2</v>
      </c>
      <c r="AD53" s="4">
        <f>IF(NewCumNo!AD53=ISBLANK(value),"FALSE",NewCumNo!AD53/MAX(NewCumNo!AD$2:AD$114))</f>
        <v>3.3009351258389608E-2</v>
      </c>
      <c r="AE53" s="4">
        <f>IF(NewCumNo!AE53=ISBLANK(value),"FALSE",NewCumNo!AE53/MAX(NewCumNo!AE$2:AE$114))</f>
        <v>4.3530089633630774E-2</v>
      </c>
      <c r="AF53" s="4">
        <f>IF(NewCumNo!AF53=ISBLANK(value),"FALSE",NewCumNo!AF53/MAX(NewCumNo!AF$2:AF$114))</f>
        <v>0.35928693292887398</v>
      </c>
      <c r="AG53" s="4">
        <f>IF(NewCumNo!AG53=ISBLANK(value),"FALSE",NewCumNo!AG53/MAX(NewCumNo!AG$2:AG$114))</f>
        <v>1.9462457413828807E-2</v>
      </c>
      <c r="AH53" s="4">
        <f>IF(NewCumNo!AH53=ISBLANK(value),"FALSE",NewCumNo!AH53/MAX(NewCumNo!AH$2:AH$114))</f>
        <v>5.4653369941504035E-2</v>
      </c>
      <c r="AI53" s="4">
        <f>IF(NewCumNo!AI53=ISBLANK(value),"FALSE",NewCumNo!AI53/MAX(NewCumNo!AI$2:AI$114))</f>
        <v>5.1365184602602566E-3</v>
      </c>
      <c r="AJ53" s="4">
        <f>IF(NewCumNo!AJ53=ISBLANK(value),"FALSE",NewCumNo!AJ53/MAX(NewCumNo!AJ$2:AJ$114))</f>
        <v>7.8830771429151167E-2</v>
      </c>
    </row>
    <row r="54" spans="1:36" x14ac:dyDescent="0.25">
      <c r="A54" s="1">
        <v>44369</v>
      </c>
      <c r="B54" s="3">
        <v>173</v>
      </c>
      <c r="C54" s="4">
        <f>IF(NewCumNo!C54=ISBLANK(value),"FALSE",NewCumNo!C54/MAX(NewCumNo!C$2:C$114))</f>
        <v>3.6615622546957778E-2</v>
      </c>
      <c r="D54" s="4">
        <f>IF(NewCumNo!D54=ISBLANK(value),"FALSE",NewCumNo!D54/MAX(NewCumNo!D$2:D$114))</f>
        <v>0.16779298410205726</v>
      </c>
      <c r="E54" s="4">
        <f>IF(NewCumNo!E54=ISBLANK(value),"FALSE",NewCumNo!E54/MAX(NewCumNo!E$2:E$114))</f>
        <v>0.1100757355896439</v>
      </c>
      <c r="F54" s="4">
        <f>IF(NewCumNo!F54=ISBLANK(value),"FALSE",NewCumNo!F54/MAX(NewCumNo!F$2:F$114))</f>
        <v>8.7392375437959982E-2</v>
      </c>
      <c r="G54" s="4">
        <f>IF(NewCumNo!G54=ISBLANK(value),"FALSE",NewCumNo!G54/MAX(NewCumNo!G$2:G$114))</f>
        <v>6.201705668432797E-2</v>
      </c>
      <c r="H54" s="4">
        <f>IF(NewCumNo!H54=ISBLANK(value),"FALSE",NewCumNo!H54/MAX(NewCumNo!H$2:H$114))</f>
        <v>0.1518265565504639</v>
      </c>
      <c r="I54" s="4">
        <f>IF(NewCumNo!I54=ISBLANK(value),"FALSE",NewCumNo!I54/MAX(NewCumNo!I$2:I$114))</f>
        <v>6.8475184618278409E-2</v>
      </c>
      <c r="J54" s="4">
        <f>IF(NewCumNo!J54=ISBLANK(value),"FALSE",NewCumNo!J54/MAX(NewCumNo!J$2:J$114))</f>
        <v>0.11101970636319235</v>
      </c>
      <c r="K54" s="4">
        <f>IF(NewCumNo!K54=ISBLANK(value),"FALSE",NewCumNo!K54/MAX(NewCumNo!K$2:K$114))</f>
        <v>9.6728628475761025E-2</v>
      </c>
      <c r="L54" s="4">
        <f>IF(NewCumNo!L54=ISBLANK(value),"FALSE",NewCumNo!L54/MAX(NewCumNo!L$2:L$114))</f>
        <v>0.15194827025349639</v>
      </c>
      <c r="M54" s="4">
        <f>IF(NewCumNo!M54=ISBLANK(value),"FALSE",NewCumNo!M54/MAX(NewCumNo!M$2:M$114))</f>
        <v>0.11213963051136996</v>
      </c>
      <c r="N54" s="4">
        <f>IF(NewCumNo!N54=ISBLANK(value),"FALSE",NewCumNo!N54/MAX(NewCumNo!N$2:N$114))</f>
        <v>6.5706908839039777E-2</v>
      </c>
      <c r="O54" s="4">
        <f>IF(NewCumNo!O54=ISBLANK(value),"FALSE",NewCumNo!O54/MAX(NewCumNo!O$2:O$114))</f>
        <v>0.20077698180859158</v>
      </c>
      <c r="P54" s="4">
        <f>IF(NewCumNo!P54=ISBLANK(value),"FALSE",NewCumNo!P54/MAX(NewCumNo!P$2:P$114))</f>
        <v>0.14391376153786473</v>
      </c>
      <c r="Q54" s="4">
        <f>IF(NewCumNo!Q54=ISBLANK(value),"FALSE",NewCumNo!Q54/MAX(NewCumNo!Q$2:Q$114))</f>
        <v>0.16061281204965458</v>
      </c>
      <c r="R54" s="4">
        <f>IF(NewCumNo!R54=ISBLANK(value),"FALSE",NewCumNo!R54/MAX(NewCumNo!R$2:R$114))</f>
        <v>0.12340461209173162</v>
      </c>
      <c r="S54" s="4">
        <f>IF(NewCumNo!S54=ISBLANK(value),"FALSE",NewCumNo!S54/MAX(NewCumNo!S$2:S$114))</f>
        <v>0.14651459255237334</v>
      </c>
      <c r="T54" s="4">
        <f>IF(NewCumNo!T54=ISBLANK(value),"FALSE",NewCumNo!T54/MAX(NewCumNo!T$2:T$114))</f>
        <v>0.27961222137212949</v>
      </c>
      <c r="U54" s="4">
        <f>IF(NewCumNo!U54=ISBLANK(value),"FALSE",NewCumNo!U54/MAX(NewCumNo!U$2:U$114))</f>
        <v>3.2287951213148654E-2</v>
      </c>
      <c r="V54" s="4">
        <f>IF(NewCumNo!V54=ISBLANK(value),"FALSE",NewCumNo!V54/MAX(NewCumNo!V$2:V$114))</f>
        <v>7.5307232049084502E-2</v>
      </c>
      <c r="W54" s="4">
        <f>IF(NewCumNo!W54=ISBLANK(value),"FALSE",NewCumNo!W54/MAX(NewCumNo!W$2:W$114))</f>
        <v>6.7892346896046674E-2</v>
      </c>
      <c r="X54" s="4">
        <f>IF(NewCumNo!X54=ISBLANK(value),"FALSE",NewCumNo!X54/MAX(NewCumNo!X$2:X$114))</f>
        <v>0.15566054461179285</v>
      </c>
      <c r="Y54" s="4">
        <f>IF(NewCumNo!Y54=ISBLANK(value),"FALSE",NewCumNo!Y54/MAX(NewCumNo!Y$2:Y$114))</f>
        <v>0.17908390542022221</v>
      </c>
      <c r="Z54" s="4">
        <f>IF(NewCumNo!Z54=ISBLANK(value),"FALSE",NewCumNo!Z54/MAX(NewCumNo!Z$2:Z$114))</f>
        <v>7.7175441976650355E-2</v>
      </c>
      <c r="AA54" s="4">
        <f>IF(NewCumNo!AA54=ISBLANK(value),"FALSE",NewCumNo!AA54/MAX(NewCumNo!AA$2:AA$114))</f>
        <v>6.2953868357921036E-2</v>
      </c>
      <c r="AB54" s="4">
        <f>IF(NewCumNo!AB54=ISBLANK(value),"FALSE",NewCumNo!AB54/MAX(NewCumNo!AB$2:AB$114))</f>
        <v>0.23047779387486508</v>
      </c>
      <c r="AC54" s="4">
        <f>IF(NewCumNo!AC54=ISBLANK(value),"FALSE",NewCumNo!AC54/MAX(NewCumNo!AC$2:AC$114))</f>
        <v>9.4400025119590628E-2</v>
      </c>
      <c r="AD54" s="4">
        <f>IF(NewCumNo!AD54=ISBLANK(value),"FALSE",NewCumNo!AD54/MAX(NewCumNo!AD$2:AD$114))</f>
        <v>3.6224293994923107E-2</v>
      </c>
      <c r="AE54" s="4">
        <f>IF(NewCumNo!AE54=ISBLANK(value),"FALSE",NewCumNo!AE54/MAX(NewCumNo!AE$2:AE$114))</f>
        <v>5.4645234946221304E-2</v>
      </c>
      <c r="AF54" s="4">
        <f>IF(NewCumNo!AF54=ISBLANK(value),"FALSE",NewCumNo!AF54/MAX(NewCumNo!AF$2:AF$114))</f>
        <v>0.35969617941341575</v>
      </c>
      <c r="AG54" s="4">
        <f>IF(NewCumNo!AG54=ISBLANK(value),"FALSE",NewCumNo!AG54/MAX(NewCumNo!AG$2:AG$114))</f>
        <v>1.9984415678768911E-2</v>
      </c>
      <c r="AH54" s="4">
        <f>IF(NewCumNo!AH54=ISBLANK(value),"FALSE",NewCumNo!AH54/MAX(NewCumNo!AH$2:AH$114))</f>
        <v>5.9608679104273629E-2</v>
      </c>
      <c r="AI54" s="4">
        <f>IF(NewCumNo!AI54=ISBLANK(value),"FALSE",NewCumNo!AI54/MAX(NewCumNo!AI$2:AI$114))</f>
        <v>9.5668195542242644E-3</v>
      </c>
      <c r="AJ54" s="4">
        <f>IF(NewCumNo!AJ54=ISBLANK(value),"FALSE",NewCumNo!AJ54/MAX(NewCumNo!AJ$2:AJ$114))</f>
        <v>7.9542932672083039E-2</v>
      </c>
    </row>
    <row r="55" spans="1:36" x14ac:dyDescent="0.25">
      <c r="A55" s="1">
        <v>44370</v>
      </c>
      <c r="B55" s="3">
        <v>174</v>
      </c>
      <c r="C55" s="4">
        <f>IF(NewCumNo!C55=ISBLANK(value),"FALSE",NewCumNo!C55/MAX(NewCumNo!C$2:C$114))</f>
        <v>3.6615622546957778E-2</v>
      </c>
      <c r="D55" s="4">
        <f>IF(NewCumNo!D55=ISBLANK(value),"FALSE",NewCumNo!D55/MAX(NewCumNo!D$2:D$114))</f>
        <v>0.18729760313881563</v>
      </c>
      <c r="E55" s="4">
        <f>IF(NewCumNo!E55=ISBLANK(value),"FALSE",NewCumNo!E55/MAX(NewCumNo!E$2:E$114))</f>
        <v>0.12911378314552421</v>
      </c>
      <c r="F55" s="4">
        <f>IF(NewCumNo!F55=ISBLANK(value),"FALSE",NewCumNo!F55/MAX(NewCumNo!F$2:F$114))</f>
        <v>8.8800821740222705E-2</v>
      </c>
      <c r="G55" s="4">
        <f>IF(NewCumNo!G55=ISBLANK(value),"FALSE",NewCumNo!G55/MAX(NewCumNo!G$2:G$114))</f>
        <v>7.0119609388650819E-2</v>
      </c>
      <c r="H55" s="4">
        <f>IF(NewCumNo!H55=ISBLANK(value),"FALSE",NewCumNo!H55/MAX(NewCumNo!H$2:H$114))</f>
        <v>0.17752673696448484</v>
      </c>
      <c r="I55" s="4">
        <f>IF(NewCumNo!I55=ISBLANK(value),"FALSE",NewCumNo!I55/MAX(NewCumNo!I$2:I$114))</f>
        <v>0.10122627977311746</v>
      </c>
      <c r="J55" s="4">
        <f>IF(NewCumNo!J55=ISBLANK(value),"FALSE",NewCumNo!J55/MAX(NewCumNo!J$2:J$114))</f>
        <v>0.13819923869749065</v>
      </c>
      <c r="K55" s="4">
        <f>IF(NewCumNo!K55=ISBLANK(value),"FALSE",NewCumNo!K55/MAX(NewCumNo!K$2:K$114))</f>
        <v>0.12690003493700863</v>
      </c>
      <c r="L55" s="4">
        <f>IF(NewCumNo!L55=ISBLANK(value),"FALSE",NewCumNo!L55/MAX(NewCumNo!L$2:L$114))</f>
        <v>0.18133907878129601</v>
      </c>
      <c r="M55" s="4">
        <f>IF(NewCumNo!M55=ISBLANK(value),"FALSE",NewCumNo!M55/MAX(NewCumNo!M$2:M$114))</f>
        <v>0.11890930876641985</v>
      </c>
      <c r="N55" s="4">
        <f>IF(NewCumNo!N55=ISBLANK(value),"FALSE",NewCumNo!N55/MAX(NewCumNo!N$2:N$114))</f>
        <v>8.443121103947572E-2</v>
      </c>
      <c r="O55" s="4">
        <f>IF(NewCumNo!O55=ISBLANK(value),"FALSE",NewCumNo!O55/MAX(NewCumNo!O$2:O$114))</f>
        <v>0.20680842354384066</v>
      </c>
      <c r="P55" s="4">
        <f>IF(NewCumNo!P55=ISBLANK(value),"FALSE",NewCumNo!P55/MAX(NewCumNo!P$2:P$114))</f>
        <v>0.15888079273780265</v>
      </c>
      <c r="Q55" s="4">
        <f>IF(NewCumNo!Q55=ISBLANK(value),"FALSE",NewCumNo!Q55/MAX(NewCumNo!Q$2:Q$114))</f>
        <v>0.17727265871047934</v>
      </c>
      <c r="R55" s="4">
        <f>IF(NewCumNo!R55=ISBLANK(value),"FALSE",NewCumNo!R55/MAX(NewCumNo!R$2:R$114))</f>
        <v>0.12672120912717705</v>
      </c>
      <c r="S55" s="4">
        <f>IF(NewCumNo!S55=ISBLANK(value),"FALSE",NewCumNo!S55/MAX(NewCumNo!S$2:S$114))</f>
        <v>0.16282532143459164</v>
      </c>
      <c r="T55" s="4">
        <f>IF(NewCumNo!T55=ISBLANK(value),"FALSE",NewCumNo!T55/MAX(NewCumNo!T$2:T$114))</f>
        <v>0.30581705312291507</v>
      </c>
      <c r="U55" s="4">
        <f>IF(NewCumNo!U55=ISBLANK(value),"FALSE",NewCumNo!U55/MAX(NewCumNo!U$2:U$114))</f>
        <v>5.6123732262309239E-2</v>
      </c>
      <c r="V55" s="4">
        <f>IF(NewCumNo!V55=ISBLANK(value),"FALSE",NewCumNo!V55/MAX(NewCumNo!V$2:V$114))</f>
        <v>7.5818330972853482E-2</v>
      </c>
      <c r="W55" s="4">
        <f>IF(NewCumNo!W55=ISBLANK(value),"FALSE",NewCumNo!W55/MAX(NewCumNo!W$2:W$114))</f>
        <v>6.9263909459603173E-2</v>
      </c>
      <c r="X55" s="4">
        <f>IF(NewCumNo!X55=ISBLANK(value),"FALSE",NewCumNo!X55/MAX(NewCumNo!X$2:X$114))</f>
        <v>0.16006042249615979</v>
      </c>
      <c r="Y55" s="4">
        <f>IF(NewCumNo!Y55=ISBLANK(value),"FALSE",NewCumNo!Y55/MAX(NewCumNo!Y$2:Y$114))</f>
        <v>0.20741869000529115</v>
      </c>
      <c r="Z55" s="4">
        <f>IF(NewCumNo!Z55=ISBLANK(value),"FALSE",NewCumNo!Z55/MAX(NewCumNo!Z$2:Z$114))</f>
        <v>9.9418912736453327E-2</v>
      </c>
      <c r="AA55" s="4">
        <f>IF(NewCumNo!AA55=ISBLANK(value),"FALSE",NewCumNo!AA55/MAX(NewCumNo!AA$2:AA$114))</f>
        <v>6.9827231899908734E-2</v>
      </c>
      <c r="AB55" s="4">
        <f>IF(NewCumNo!AB55=ISBLANK(value),"FALSE",NewCumNo!AB55/MAX(NewCumNo!AB$2:AB$114))</f>
        <v>0.23981184287430019</v>
      </c>
      <c r="AC55" s="4">
        <f>IF(NewCumNo!AC55=ISBLANK(value),"FALSE",NewCumNo!AC55/MAX(NewCumNo!AC$2:AC$114))</f>
        <v>0.10872922982874432</v>
      </c>
      <c r="AD55" s="4">
        <f>IF(NewCumNo!AD55=ISBLANK(value),"FALSE",NewCumNo!AD55/MAX(NewCumNo!AD$2:AD$114))</f>
        <v>3.7660757770821056E-2</v>
      </c>
      <c r="AE55" s="4">
        <f>IF(NewCumNo!AE55=ISBLANK(value),"FALSE",NewCumNo!AE55/MAX(NewCumNo!AE$2:AE$114))</f>
        <v>6.8957887814488555E-2</v>
      </c>
      <c r="AF55" s="4">
        <f>IF(NewCumNo!AF55=ISBLANK(value),"FALSE",NewCumNo!AF55/MAX(NewCumNo!AF$2:AF$114))</f>
        <v>0.36194178832859375</v>
      </c>
      <c r="AG55" s="4">
        <f>IF(NewCumNo!AG55=ISBLANK(value),"FALSE",NewCumNo!AG55/MAX(NewCumNo!AG$2:AG$114))</f>
        <v>1.9984415678768911E-2</v>
      </c>
      <c r="AH55" s="4">
        <f>IF(NewCumNo!AH55=ISBLANK(value),"FALSE",NewCumNo!AH55/MAX(NewCumNo!AH$2:AH$114))</f>
        <v>7.9917539263390514E-2</v>
      </c>
      <c r="AI55" s="4">
        <f>IF(NewCumNo!AI55=ISBLANK(value),"FALSE",NewCumNo!AI55/MAX(NewCumNo!AI$2:AI$114))</f>
        <v>5.9062964888775785E-2</v>
      </c>
      <c r="AJ55" s="4">
        <f>IF(NewCumNo!AJ55=ISBLANK(value),"FALSE",NewCumNo!AJ55/MAX(NewCumNo!AJ$2:AJ$114))</f>
        <v>7.9550758619807566E-2</v>
      </c>
    </row>
    <row r="56" spans="1:36" x14ac:dyDescent="0.25">
      <c r="A56" s="1">
        <v>44371</v>
      </c>
      <c r="B56" s="3">
        <v>175</v>
      </c>
      <c r="C56" s="4">
        <f>IF(NewCumNo!C56=ISBLANK(value),"FALSE",NewCumNo!C56/MAX(NewCumNo!C$2:C$114))</f>
        <v>3.6912485648323362E-2</v>
      </c>
      <c r="D56" s="4">
        <f>IF(NewCumNo!D56=ISBLANK(value),"FALSE",NewCumNo!D56/MAX(NewCumNo!D$2:D$114))</f>
        <v>0.21446686325248085</v>
      </c>
      <c r="E56" s="4">
        <f>IF(NewCumNo!E56=ISBLANK(value),"FALSE",NewCumNo!E56/MAX(NewCumNo!E$2:E$114))</f>
        <v>0.13029454010195163</v>
      </c>
      <c r="F56" s="4">
        <f>IF(NewCumNo!F56=ISBLANK(value),"FALSE",NewCumNo!F56/MAX(NewCumNo!F$2:F$114))</f>
        <v>8.9167246794469912E-2</v>
      </c>
      <c r="G56" s="4">
        <f>IF(NewCumNo!G56=ISBLANK(value),"FALSE",NewCumNo!G56/MAX(NewCumNo!G$2:G$114))</f>
        <v>8.1250269381012555E-2</v>
      </c>
      <c r="H56" s="4">
        <f>IF(NewCumNo!H56=ISBLANK(value),"FALSE",NewCumNo!H56/MAX(NewCumNo!H$2:H$114))</f>
        <v>0.21088713735786493</v>
      </c>
      <c r="I56" s="4">
        <f>IF(NewCumNo!I56=ISBLANK(value),"FALSE",NewCumNo!I56/MAX(NewCumNo!I$2:I$114))</f>
        <v>0.10380666908834719</v>
      </c>
      <c r="J56" s="4">
        <f>IF(NewCumNo!J56=ISBLANK(value),"FALSE",NewCumNo!J56/MAX(NewCumNo!J$2:J$114))</f>
        <v>0.20278985941802868</v>
      </c>
      <c r="K56" s="4">
        <f>IF(NewCumNo!K56=ISBLANK(value),"FALSE",NewCumNo!K56/MAX(NewCumNo!K$2:K$114))</f>
        <v>0.13191359203056918</v>
      </c>
      <c r="L56" s="4">
        <f>IF(NewCumNo!L56=ISBLANK(value),"FALSE",NewCumNo!L56/MAX(NewCumNo!L$2:L$114))</f>
        <v>0.18385829094082171</v>
      </c>
      <c r="M56" s="4">
        <f>IF(NewCumNo!M56=ISBLANK(value),"FALSE",NewCumNo!M56/MAX(NewCumNo!M$2:M$114))</f>
        <v>0.12041767209115245</v>
      </c>
      <c r="N56" s="4">
        <f>IF(NewCumNo!N56=ISBLANK(value),"FALSE",NewCumNo!N56/MAX(NewCumNo!N$2:N$114))</f>
        <v>9.2186927593367385E-2</v>
      </c>
      <c r="O56" s="4">
        <f>IF(NewCumNo!O56=ISBLANK(value),"FALSE",NewCumNo!O56/MAX(NewCumNo!O$2:O$114))</f>
        <v>0.20960954255197134</v>
      </c>
      <c r="P56" s="4">
        <f>IF(NewCumNo!P56=ISBLANK(value),"FALSE",NewCumNo!P56/MAX(NewCumNo!P$2:P$114))</f>
        <v>0.18903267056054665</v>
      </c>
      <c r="Q56" s="4">
        <f>IF(NewCumNo!Q56=ISBLANK(value),"FALSE",NewCumNo!Q56/MAX(NewCumNo!Q$2:Q$114))</f>
        <v>0.20236376596850986</v>
      </c>
      <c r="R56" s="4">
        <f>IF(NewCumNo!R56=ISBLANK(value),"FALSE",NewCumNo!R56/MAX(NewCumNo!R$2:R$114))</f>
        <v>0.14283338399968801</v>
      </c>
      <c r="S56" s="4">
        <f>IF(NewCumNo!S56=ISBLANK(value),"FALSE",NewCumNo!S56/MAX(NewCumNo!S$2:S$114))</f>
        <v>0.17377866995257071</v>
      </c>
      <c r="T56" s="4">
        <f>IF(NewCumNo!T56=ISBLANK(value),"FALSE",NewCumNo!T56/MAX(NewCumNo!T$2:T$114))</f>
        <v>0.33290649025080638</v>
      </c>
      <c r="U56" s="4">
        <f>IF(NewCumNo!U56=ISBLANK(value),"FALSE",NewCumNo!U56/MAX(NewCumNo!U$2:U$114))</f>
        <v>6.284579719064394E-2</v>
      </c>
      <c r="V56" s="4">
        <f>IF(NewCumNo!V56=ISBLANK(value),"FALSE",NewCumNo!V56/MAX(NewCumNo!V$2:V$114))</f>
        <v>9.0736030810360357E-2</v>
      </c>
      <c r="W56" s="4">
        <f>IF(NewCumNo!W56=ISBLANK(value),"FALSE",NewCumNo!W56/MAX(NewCumNo!W$2:W$114))</f>
        <v>8.2065160052797168E-2</v>
      </c>
      <c r="X56" s="4">
        <f>IF(NewCumNo!X56=ISBLANK(value),"FALSE",NewCumNo!X56/MAX(NewCumNo!X$2:X$114))</f>
        <v>0.18359490444767537</v>
      </c>
      <c r="Y56" s="4">
        <f>IF(NewCumNo!Y56=ISBLANK(value),"FALSE",NewCumNo!Y56/MAX(NewCumNo!Y$2:Y$114))</f>
        <v>0.22998904332542613</v>
      </c>
      <c r="Z56" s="4">
        <f>IF(NewCumNo!Z56=ISBLANK(value),"FALSE",NewCumNo!Z56/MAX(NewCumNo!Z$2:Z$114))</f>
        <v>0.10674386432433085</v>
      </c>
      <c r="AA56" s="4">
        <f>IF(NewCumNo!AA56=ISBLANK(value),"FALSE",NewCumNo!AA56/MAX(NewCumNo!AA$2:AA$114))</f>
        <v>7.0794263567071511E-2</v>
      </c>
      <c r="AB56" s="4">
        <f>IF(NewCumNo!AB56=ISBLANK(value),"FALSE",NewCumNo!AB56/MAX(NewCumNo!AB$2:AB$114))</f>
        <v>0.24928972555661386</v>
      </c>
      <c r="AC56" s="4">
        <f>IF(NewCumNo!AC56=ISBLANK(value),"FALSE",NewCumNo!AC56/MAX(NewCumNo!AC$2:AC$114))</f>
        <v>0.12078479689032012</v>
      </c>
      <c r="AD56" s="4">
        <f>IF(NewCumNo!AD56=ISBLANK(value),"FALSE",NewCumNo!AD56/MAX(NewCumNo!AD$2:AD$114))</f>
        <v>4.4931023412100472E-2</v>
      </c>
      <c r="AE56" s="4">
        <f>IF(NewCumNo!AE56=ISBLANK(value),"FALSE",NewCumNo!AE56/MAX(NewCumNo!AE$2:AE$114))</f>
        <v>6.9160904167229934E-2</v>
      </c>
      <c r="AF56" s="4">
        <f>IF(NewCumNo!AF56=ISBLANK(value),"FALSE",NewCumNo!AF56/MAX(NewCumNo!AF$2:AF$114))</f>
        <v>0.36389357925486993</v>
      </c>
      <c r="AG56" s="4">
        <f>IF(NewCumNo!AG56=ISBLANK(value),"FALSE",NewCumNo!AG56/MAX(NewCumNo!AG$2:AG$114))</f>
        <v>2.3324948574385582E-2</v>
      </c>
      <c r="AH56" s="4">
        <f>IF(NewCumNo!AH56=ISBLANK(value),"FALSE",NewCumNo!AH56/MAX(NewCumNo!AH$2:AH$114))</f>
        <v>8.5294576865544758E-2</v>
      </c>
      <c r="AI56" s="4">
        <f>IF(NewCumNo!AI56=ISBLANK(value),"FALSE",NewCumNo!AI56/MAX(NewCumNo!AI$2:AI$114))</f>
        <v>6.8554371537102657E-2</v>
      </c>
      <c r="AJ56" s="4">
        <f>IF(NewCumNo!AJ56=ISBLANK(value),"FALSE",NewCumNo!AJ56/MAX(NewCumNo!AJ$2:AJ$114))</f>
        <v>0.10476596218823057</v>
      </c>
    </row>
    <row r="57" spans="1:36" x14ac:dyDescent="0.25">
      <c r="A57" s="1">
        <v>44372</v>
      </c>
      <c r="B57" s="3">
        <v>176</v>
      </c>
      <c r="C57" s="4">
        <f>IF(NewCumNo!C57=ISBLANK(value),"FALSE",NewCumNo!C57/MAX(NewCumNo!C$2:C$114))</f>
        <v>3.7018508184525359E-2</v>
      </c>
      <c r="D57" s="4">
        <f>IF(NewCumNo!D57=ISBLANK(value),"FALSE",NewCumNo!D57/MAX(NewCumNo!D$2:D$114))</f>
        <v>0.24104471587564402</v>
      </c>
      <c r="E57" s="4">
        <f>IF(NewCumNo!E57=ISBLANK(value),"FALSE",NewCumNo!E57/MAX(NewCumNo!E$2:E$114))</f>
        <v>0.14361453992502052</v>
      </c>
      <c r="F57" s="4">
        <f>IF(NewCumNo!F57=ISBLANK(value),"FALSE",NewCumNo!F57/MAX(NewCumNo!F$2:F$114))</f>
        <v>0.10660678922004814</v>
      </c>
      <c r="G57" s="4">
        <f>IF(NewCumNo!G57=ISBLANK(value),"FALSE",NewCumNo!G57/MAX(NewCumNo!G$2:G$114))</f>
        <v>8.7495740662592789E-2</v>
      </c>
      <c r="H57" s="4">
        <f>IF(NewCumNo!H57=ISBLANK(value),"FALSE",NewCumNo!H57/MAX(NewCumNo!H$2:H$114))</f>
        <v>0.21436128917006497</v>
      </c>
      <c r="I57" s="4">
        <f>IF(NewCumNo!I57=ISBLANK(value),"FALSE",NewCumNo!I57/MAX(NewCumNo!I$2:I$114))</f>
        <v>0.12502044663182249</v>
      </c>
      <c r="J57" s="4">
        <f>IF(NewCumNo!J57=ISBLANK(value),"FALSE",NewCumNo!J57/MAX(NewCumNo!J$2:J$114))</f>
        <v>0.20567729241428209</v>
      </c>
      <c r="K57" s="4">
        <f>IF(NewCumNo!K57=ISBLANK(value),"FALSE",NewCumNo!K57/MAX(NewCumNo!K$2:K$114))</f>
        <v>0.14812509400974702</v>
      </c>
      <c r="L57" s="4">
        <f>IF(NewCumNo!L57=ISBLANK(value),"FALSE",NewCumNo!L57/MAX(NewCumNo!L$2:L$114))</f>
        <v>0.19077507520337905</v>
      </c>
      <c r="M57" s="4">
        <f>IF(NewCumNo!M57=ISBLANK(value),"FALSE",NewCumNo!M57/MAX(NewCumNo!M$2:M$114))</f>
        <v>0.12045358550364609</v>
      </c>
      <c r="N57" s="4">
        <f>IF(NewCumNo!N57=ISBLANK(value),"FALSE",NewCumNo!N57/MAX(NewCumNo!N$2:N$114))</f>
        <v>0.10681668964781814</v>
      </c>
      <c r="O57" s="4">
        <f>IF(NewCumNo!O57=ISBLANK(value),"FALSE",NewCumNo!O57/MAX(NewCumNo!O$2:O$114))</f>
        <v>0.21586688098142451</v>
      </c>
      <c r="P57" s="4">
        <f>IF(NewCumNo!P57=ISBLANK(value),"FALSE",NewCumNo!P57/MAX(NewCumNo!P$2:P$114))</f>
        <v>0.20250611028938889</v>
      </c>
      <c r="Q57" s="4">
        <f>IF(NewCumNo!Q57=ISBLANK(value),"FALSE",NewCumNo!Q57/MAX(NewCumNo!Q$2:Q$114))</f>
        <v>0.21919926389177641</v>
      </c>
      <c r="R57" s="4">
        <f>IF(NewCumNo!R57=ISBLANK(value),"FALSE",NewCumNo!R57/MAX(NewCumNo!R$2:R$114))</f>
        <v>0.1498641512167837</v>
      </c>
      <c r="S57" s="4">
        <f>IF(NewCumNo!S57=ISBLANK(value),"FALSE",NewCumNo!S57/MAX(NewCumNo!S$2:S$114))</f>
        <v>0.21605208829225622</v>
      </c>
      <c r="T57" s="4">
        <f>IF(NewCumNo!T57=ISBLANK(value),"FALSE",NewCumNo!T57/MAX(NewCumNo!T$2:T$114))</f>
        <v>0.34812426681058251</v>
      </c>
      <c r="U57" s="4">
        <f>IF(NewCumNo!U57=ISBLANK(value),"FALSE",NewCumNo!U57/MAX(NewCumNo!U$2:U$114))</f>
        <v>7.6785817083010174E-2</v>
      </c>
      <c r="V57" s="4">
        <f>IF(NewCumNo!V57=ISBLANK(value),"FALSE",NewCumNo!V57/MAX(NewCumNo!V$2:V$114))</f>
        <v>9.4441498007685407E-2</v>
      </c>
      <c r="W57" s="4">
        <f>IF(NewCumNo!W57=ISBLANK(value),"FALSE",NewCumNo!W57/MAX(NewCumNo!W$2:W$114))</f>
        <v>8.5232816449582416E-2</v>
      </c>
      <c r="X57" s="4">
        <f>IF(NewCumNo!X57=ISBLANK(value),"FALSE",NewCumNo!X57/MAX(NewCumNo!X$2:X$114))</f>
        <v>0.19755127385484425</v>
      </c>
      <c r="Y57" s="4">
        <f>IF(NewCumNo!Y57=ISBLANK(value),"FALSE",NewCumNo!Y57/MAX(NewCumNo!Y$2:Y$114))</f>
        <v>0.24718150158789678</v>
      </c>
      <c r="Z57" s="4">
        <f>IF(NewCumNo!Z57=ISBLANK(value),"FALSE",NewCumNo!Z57/MAX(NewCumNo!Z$2:Z$114))</f>
        <v>0.11412047283454883</v>
      </c>
      <c r="AA57" s="4">
        <f>IF(NewCumNo!AA57=ISBLANK(value),"FALSE",NewCumNo!AA57/MAX(NewCumNo!AA$2:AA$114))</f>
        <v>7.5852583056846001E-2</v>
      </c>
      <c r="AB57" s="4">
        <f>IF(NewCumNo!AB57=ISBLANK(value),"FALSE",NewCumNo!AB57/MAX(NewCumNo!AB$2:AB$114))</f>
        <v>0.26888138720344118</v>
      </c>
      <c r="AC57" s="4">
        <f>IF(NewCumNo!AC57=ISBLANK(value),"FALSE",NewCumNo!AC57/MAX(NewCumNo!AC$2:AC$114))</f>
        <v>0.13435612238361452</v>
      </c>
      <c r="AD57" s="4">
        <f>IF(NewCumNo!AD57=ISBLANK(value),"FALSE",NewCumNo!AD57/MAX(NewCumNo!AD$2:AD$114))</f>
        <v>4.627954042620875E-2</v>
      </c>
      <c r="AE57" s="4">
        <f>IF(NewCumNo!AE57=ISBLANK(value),"FALSE",NewCumNo!AE57/MAX(NewCumNo!AE$2:AE$114))</f>
        <v>9.6821882228242881E-2</v>
      </c>
      <c r="AF57" s="4">
        <f>IF(NewCumNo!AF57=ISBLANK(value),"FALSE",NewCumNo!AF57/MAX(NewCumNo!AF$2:AF$114))</f>
        <v>0.37218344394174196</v>
      </c>
      <c r="AG57" s="4">
        <f>IF(NewCumNo!AG57=ISBLANK(value),"FALSE",NewCumNo!AG57/MAX(NewCumNo!AG$2:AG$114))</f>
        <v>4.8518134162161296E-2</v>
      </c>
      <c r="AH57" s="4">
        <f>IF(NewCumNo!AH57=ISBLANK(value),"FALSE",NewCumNo!AH57/MAX(NewCumNo!AH$2:AH$114))</f>
        <v>9.1066984879622115E-2</v>
      </c>
      <c r="AI57" s="4">
        <f>IF(NewCumNo!AI57=ISBLANK(value),"FALSE",NewCumNo!AI57/MAX(NewCumNo!AI$2:AI$114))</f>
        <v>0.11681824769320061</v>
      </c>
      <c r="AJ57" s="4">
        <f>IF(NewCumNo!AJ57=ISBLANK(value),"FALSE",NewCumNo!AJ57/MAX(NewCumNo!AJ$2:AJ$114))</f>
        <v>0.11562055168214824</v>
      </c>
    </row>
    <row r="58" spans="1:36" x14ac:dyDescent="0.25">
      <c r="A58" s="1">
        <v>44373</v>
      </c>
      <c r="B58" s="3">
        <v>177</v>
      </c>
      <c r="C58" s="4">
        <f>IF(NewCumNo!C58=ISBLANK(value),"FALSE",NewCumNo!C58/MAX(NewCumNo!C$2:C$114))</f>
        <v>3.7760665937939315E-2</v>
      </c>
      <c r="D58" s="4">
        <f>IF(NewCumNo!D58=ISBLANK(value),"FALSE",NewCumNo!D58/MAX(NewCumNo!D$2:D$114))</f>
        <v>0.24700610337990492</v>
      </c>
      <c r="E58" s="4">
        <f>IF(NewCumNo!E58=ISBLANK(value),"FALSE",NewCumNo!E58/MAX(NewCumNo!E$2:E$114))</f>
        <v>0.21016147131198612</v>
      </c>
      <c r="F58" s="4">
        <f>IF(NewCumNo!F58=ISBLANK(value),"FALSE",NewCumNo!F58/MAX(NewCumNo!F$2:F$114))</f>
        <v>0.10893129815792889</v>
      </c>
      <c r="G58" s="4">
        <f>IF(NewCumNo!G58=ISBLANK(value),"FALSE",NewCumNo!G58/MAX(NewCumNo!G$2:G$114))</f>
        <v>0.1002232541076313</v>
      </c>
      <c r="H58" s="4">
        <f>IF(NewCumNo!H58=ISBLANK(value),"FALSE",NewCumNo!H58/MAX(NewCumNo!H$2:H$114))</f>
        <v>0.22639267556887258</v>
      </c>
      <c r="I58" s="4">
        <f>IF(NewCumNo!I58=ISBLANK(value),"FALSE",NewCumNo!I58/MAX(NewCumNo!I$2:I$114))</f>
        <v>0.13405180923512661</v>
      </c>
      <c r="J58" s="4">
        <f>IF(NewCumNo!J58=ISBLANK(value),"FALSE",NewCumNo!J58/MAX(NewCumNo!J$2:J$114))</f>
        <v>0.21034321674880749</v>
      </c>
      <c r="K58" s="4">
        <f>IF(NewCumNo!K58=ISBLANK(value),"FALSE",NewCumNo!K58/MAX(NewCumNo!K$2:K$114))</f>
        <v>0.15066189385648873</v>
      </c>
      <c r="L58" s="4">
        <f>IF(NewCumNo!L58=ISBLANK(value),"FALSE",NewCumNo!L58/MAX(NewCumNo!L$2:L$114))</f>
        <v>0.19855369520472152</v>
      </c>
      <c r="M58" s="4">
        <f>IF(NewCumNo!M58=ISBLANK(value),"FALSE",NewCumNo!M58/MAX(NewCumNo!M$2:M$114))</f>
        <v>0.12181829517840415</v>
      </c>
      <c r="N58" s="4">
        <f>IF(NewCumNo!N58=ISBLANK(value),"FALSE",NewCumNo!N58/MAX(NewCumNo!N$2:N$114))</f>
        <v>0.10862486248600868</v>
      </c>
      <c r="O58" s="4">
        <f>IF(NewCumNo!O58=ISBLANK(value),"FALSE",NewCumNo!O58/MAX(NewCumNo!O$2:O$114))</f>
        <v>0.23109231817077991</v>
      </c>
      <c r="P58" s="4">
        <f>IF(NewCumNo!P58=ISBLANK(value),"FALSE",NewCumNo!P58/MAX(NewCumNo!P$2:P$114))</f>
        <v>0.2157150598618913</v>
      </c>
      <c r="Q58" s="4">
        <f>IF(NewCumNo!Q58=ISBLANK(value),"FALSE",NewCumNo!Q58/MAX(NewCumNo!Q$2:Q$114))</f>
        <v>0.2201856132885649</v>
      </c>
      <c r="R58" s="4">
        <f>IF(NewCumNo!R58=ISBLANK(value),"FALSE",NewCumNo!R58/MAX(NewCumNo!R$2:R$114))</f>
        <v>0.1625864918953378</v>
      </c>
      <c r="S58" s="4">
        <f>IF(NewCumNo!S58=ISBLANK(value),"FALSE",NewCumNo!S58/MAX(NewCumNo!S$2:S$114))</f>
        <v>0.23444503788284282</v>
      </c>
      <c r="T58" s="4">
        <f>IF(NewCumNo!T58=ISBLANK(value),"FALSE",NewCumNo!T58/MAX(NewCumNo!T$2:T$114))</f>
        <v>0.37438038003250462</v>
      </c>
      <c r="U58" s="4">
        <f>IF(NewCumNo!U58=ISBLANK(value),"FALSE",NewCumNo!U58/MAX(NewCumNo!U$2:U$114))</f>
        <v>8.7651318754056101E-2</v>
      </c>
      <c r="V58" s="4">
        <f>IF(NewCumNo!V58=ISBLANK(value),"FALSE",NewCumNo!V58/MAX(NewCumNo!V$2:V$114))</f>
        <v>0.10549401223418943</v>
      </c>
      <c r="W58" s="4">
        <f>IF(NewCumNo!W58=ISBLANK(value),"FALSE",NewCumNo!W58/MAX(NewCumNo!W$2:W$114))</f>
        <v>8.8759691613013406E-2</v>
      </c>
      <c r="X58" s="4">
        <f>IF(NewCumNo!X58=ISBLANK(value),"FALSE",NewCumNo!X58/MAX(NewCumNo!X$2:X$114))</f>
        <v>0.20826449003029301</v>
      </c>
      <c r="Y58" s="4">
        <f>IF(NewCumNo!Y58=ISBLANK(value),"FALSE",NewCumNo!Y58/MAX(NewCumNo!Y$2:Y$114))</f>
        <v>0.25951704837641437</v>
      </c>
      <c r="Z58" s="4">
        <f>IF(NewCumNo!Z58=ISBLANK(value),"FALSE",NewCumNo!Z58/MAX(NewCumNo!Z$2:Z$114))</f>
        <v>0.13059903106115625</v>
      </c>
      <c r="AA58" s="4">
        <f>IF(NewCumNo!AA58=ISBLANK(value),"FALSE",NewCumNo!AA58/MAX(NewCumNo!AA$2:AA$114))</f>
        <v>0.14707074599081815</v>
      </c>
      <c r="AB58" s="4">
        <f>IF(NewCumNo!AB58=ISBLANK(value),"FALSE",NewCumNo!AB58/MAX(NewCumNo!AB$2:AB$114))</f>
        <v>0.29517267039487521</v>
      </c>
      <c r="AC58" s="4">
        <f>IF(NewCumNo!AC58=ISBLANK(value),"FALSE",NewCumNo!AC58/MAX(NewCumNo!AC$2:AC$114))</f>
        <v>0.14220810356187771</v>
      </c>
      <c r="AD58" s="4">
        <f>IF(NewCumNo!AD58=ISBLANK(value),"FALSE",NewCumNo!AD58/MAX(NewCumNo!AD$2:AD$114))</f>
        <v>5.4683342108332811E-2</v>
      </c>
      <c r="AE58" s="4">
        <f>IF(NewCumNo!AE58=ISBLANK(value),"FALSE",NewCumNo!AE58/MAX(NewCumNo!AE$2:AE$114))</f>
        <v>0.10878292901058915</v>
      </c>
      <c r="AF58" s="4">
        <f>IF(NewCumNo!AF58=ISBLANK(value),"FALSE",NewCumNo!AF58/MAX(NewCumNo!AF$2:AF$114))</f>
        <v>0.38426146198552635</v>
      </c>
      <c r="AG58" s="4">
        <f>IF(NewCumNo!AG58=ISBLANK(value),"FALSE",NewCumNo!AG58/MAX(NewCumNo!AG$2:AG$114))</f>
        <v>4.9074889644764072E-2</v>
      </c>
      <c r="AH58" s="4">
        <f>IF(NewCumNo!AH58=ISBLANK(value),"FALSE",NewCumNo!AH58/MAX(NewCumNo!AH$2:AH$114))</f>
        <v>0.10454911592620003</v>
      </c>
      <c r="AI58" s="4">
        <f>IF(NewCumNo!AI58=ISBLANK(value),"FALSE",NewCumNo!AI58/MAX(NewCumNo!AI$2:AI$114))</f>
        <v>0.11765443035000839</v>
      </c>
      <c r="AJ58" s="4">
        <f>IF(NewCumNo!AJ58=ISBLANK(value),"FALSE",NewCumNo!AJ58/MAX(NewCumNo!AJ$2:AJ$114))</f>
        <v>0.12224912940482183</v>
      </c>
    </row>
    <row r="59" spans="1:36" x14ac:dyDescent="0.25">
      <c r="A59" s="1">
        <v>44374</v>
      </c>
      <c r="B59" s="3">
        <v>178</v>
      </c>
      <c r="C59" s="4">
        <f>IF(NewCumNo!C59=ISBLANK(value),"FALSE",NewCumNo!C59/MAX(NewCumNo!C$2:C$114))</f>
        <v>3.8290778618949285E-2</v>
      </c>
      <c r="D59" s="4">
        <f>IF(NewCumNo!D59=ISBLANK(value),"FALSE",NewCumNo!D59/MAX(NewCumNo!D$2:D$114))</f>
        <v>0.31614163901959724</v>
      </c>
      <c r="E59" s="4">
        <f>IF(NewCumNo!E59=ISBLANK(value),"FALSE",NewCumNo!E59/MAX(NewCumNo!E$2:E$114))</f>
        <v>0.22344167033877094</v>
      </c>
      <c r="F59" s="4">
        <f>IF(NewCumNo!F59=ISBLANK(value),"FALSE",NewCumNo!F59/MAX(NewCumNo!F$2:F$114))</f>
        <v>0.11545824443670735</v>
      </c>
      <c r="G59" s="4">
        <f>IF(NewCumNo!G59=ISBLANK(value),"FALSE",NewCumNo!G59/MAX(NewCumNo!G$2:G$114))</f>
        <v>0.11140122827636866</v>
      </c>
      <c r="H59" s="4">
        <f>IF(NewCumNo!H59=ISBLANK(value),"FALSE",NewCumNo!H59/MAX(NewCumNo!H$2:H$114))</f>
        <v>0.2778215130511128</v>
      </c>
      <c r="I59" s="4">
        <f>IF(NewCumNo!I59=ISBLANK(value),"FALSE",NewCumNo!I59/MAX(NewCumNo!I$2:I$114))</f>
        <v>0.13704158723979182</v>
      </c>
      <c r="J59" s="4">
        <f>IF(NewCumNo!J59=ISBLANK(value),"FALSE",NewCumNo!J59/MAX(NewCumNo!J$2:J$114))</f>
        <v>0.26794541268131195</v>
      </c>
      <c r="K59" s="4">
        <f>IF(NewCumNo!K59=ISBLANK(value),"FALSE",NewCumNo!K59/MAX(NewCumNo!K$2:K$114))</f>
        <v>0.18872890220759519</v>
      </c>
      <c r="L59" s="4">
        <f>IF(NewCumNo!L59=ISBLANK(value),"FALSE",NewCumNo!L59/MAX(NewCumNo!L$2:L$114))</f>
        <v>0.2295355850964321</v>
      </c>
      <c r="M59" s="4">
        <f>IF(NewCumNo!M59=ISBLANK(value),"FALSE",NewCumNo!M59/MAX(NewCumNo!M$2:M$114))</f>
        <v>0.13264618904523459</v>
      </c>
      <c r="N59" s="4">
        <f>IF(NewCumNo!N59=ISBLANK(value),"FALSE",NewCumNo!N59/MAX(NewCumNo!N$2:N$114))</f>
        <v>0.12282126080238071</v>
      </c>
      <c r="O59" s="4">
        <f>IF(NewCumNo!O59=ISBLANK(value),"FALSE",NewCumNo!O59/MAX(NewCumNo!O$2:O$114))</f>
        <v>0.2386824470960372</v>
      </c>
      <c r="P59" s="4">
        <f>IF(NewCumNo!P59=ISBLANK(value),"FALSE",NewCumNo!P59/MAX(NewCumNo!P$2:P$114))</f>
        <v>0.23799446597240181</v>
      </c>
      <c r="Q59" s="4">
        <f>IF(NewCumNo!Q59=ISBLANK(value),"FALSE",NewCumNo!Q59/MAX(NewCumNo!Q$2:Q$114))</f>
        <v>0.23358915577643041</v>
      </c>
      <c r="R59" s="4">
        <f>IF(NewCumNo!R59=ISBLANK(value),"FALSE",NewCumNo!R59/MAX(NewCumNo!R$2:R$114))</f>
        <v>0.17868820431663285</v>
      </c>
      <c r="S59" s="4">
        <f>IF(NewCumNo!S59=ISBLANK(value),"FALSE",NewCumNo!S59/MAX(NewCumNo!S$2:S$114))</f>
        <v>0.2413640837783583</v>
      </c>
      <c r="T59" s="4">
        <f>IF(NewCumNo!T59=ISBLANK(value),"FALSE",NewCumNo!T59/MAX(NewCumNo!T$2:T$114))</f>
        <v>0.41208508168566521</v>
      </c>
      <c r="U59" s="4">
        <f>IF(NewCumNo!U59=ISBLANK(value),"FALSE",NewCumNo!U59/MAX(NewCumNo!U$2:U$114))</f>
        <v>0.10349776033921233</v>
      </c>
      <c r="V59" s="4">
        <f>IF(NewCumNo!V59=ISBLANK(value),"FALSE",NewCumNo!V59/MAX(NewCumNo!V$2:V$114))</f>
        <v>0.10603705484069396</v>
      </c>
      <c r="W59" s="4">
        <f>IF(NewCumNo!W59=ISBLANK(value),"FALSE",NewCumNo!W59/MAX(NewCumNo!W$2:W$114))</f>
        <v>9.0490472943215661E-2</v>
      </c>
      <c r="X59" s="4">
        <f>IF(NewCumNo!X59=ISBLANK(value),"FALSE",NewCumNo!X59/MAX(NewCumNo!X$2:X$114))</f>
        <v>0.2495822622024072</v>
      </c>
      <c r="Y59" s="4">
        <f>IF(NewCumNo!Y59=ISBLANK(value),"FALSE",NewCumNo!Y59/MAX(NewCumNo!Y$2:Y$114))</f>
        <v>0.28711237239105442</v>
      </c>
      <c r="Z59" s="4">
        <f>IF(NewCumNo!Z59=ISBLANK(value),"FALSE",NewCumNo!Z59/MAX(NewCumNo!Z$2:Z$114))</f>
        <v>0.1564171608469192</v>
      </c>
      <c r="AA59" s="4">
        <f>IF(NewCumNo!AA59=ISBLANK(value),"FALSE",NewCumNo!AA59/MAX(NewCumNo!AA$2:AA$114))</f>
        <v>0.15755932022696822</v>
      </c>
      <c r="AB59" s="4">
        <f>IF(NewCumNo!AB59=ISBLANK(value),"FALSE",NewCumNo!AB59/MAX(NewCumNo!AB$2:AB$114))</f>
        <v>0.3168915565095381</v>
      </c>
      <c r="AC59" s="4">
        <f>IF(NewCumNo!AC59=ISBLANK(value),"FALSE",NewCumNo!AC59/MAX(NewCumNo!AC$2:AC$114))</f>
        <v>0.15538286434919921</v>
      </c>
      <c r="AD59" s="4">
        <f>IF(NewCumNo!AD59=ISBLANK(value),"FALSE",NewCumNo!AD59/MAX(NewCumNo!AD$2:AD$114))</f>
        <v>6.8891630068575113E-2</v>
      </c>
      <c r="AE59" s="4">
        <f>IF(NewCumNo!AE59=ISBLANK(value),"FALSE",NewCumNo!AE59/MAX(NewCumNo!AE$2:AE$114))</f>
        <v>0.12886462990259059</v>
      </c>
      <c r="AF59" s="4">
        <f>IF(NewCumNo!AF59=ISBLANK(value),"FALSE",NewCumNo!AF59/MAX(NewCumNo!AF$2:AF$114))</f>
        <v>0.38694779788405703</v>
      </c>
      <c r="AG59" s="4">
        <f>IF(NewCumNo!AG59=ISBLANK(value),"FALSE",NewCumNo!AG59/MAX(NewCumNo!AG$2:AG$114))</f>
        <v>5.8400543978360607E-2</v>
      </c>
      <c r="AH59" s="4">
        <f>IF(NewCumNo!AH59=ISBLANK(value),"FALSE",NewCumNo!AH59/MAX(NewCumNo!AH$2:AH$114))</f>
        <v>0.11059828322862356</v>
      </c>
      <c r="AI59" s="4">
        <f>IF(NewCumNo!AI59=ISBLANK(value),"FALSE",NewCumNo!AI59/MAX(NewCumNo!AI$2:AI$114))</f>
        <v>0.12311162242601703</v>
      </c>
      <c r="AJ59" s="4">
        <f>IF(NewCumNo!AJ59=ISBLANK(value),"FALSE",NewCumNo!AJ59/MAX(NewCumNo!AJ$2:AJ$114))</f>
        <v>0.12768816307336744</v>
      </c>
    </row>
    <row r="60" spans="1:36" x14ac:dyDescent="0.25">
      <c r="A60" s="1">
        <v>44375</v>
      </c>
      <c r="B60" s="3">
        <v>179</v>
      </c>
      <c r="C60" s="4">
        <f>IF(NewCumNo!C60=ISBLANK(value),"FALSE",NewCumNo!C60/MAX(NewCumNo!C$2:C$114))</f>
        <v>6.2548734901965594E-2</v>
      </c>
      <c r="D60" s="4">
        <f>IF(NewCumNo!D60=ISBLANK(value),"FALSE",NewCumNo!D60/MAX(NewCumNo!D$2:D$114))</f>
        <v>0.38495781461441847</v>
      </c>
      <c r="E60" s="4">
        <f>IF(NewCumNo!E60=ISBLANK(value),"FALSE",NewCumNo!E60/MAX(NewCumNo!E$2:E$114))</f>
        <v>0.24399214815344591</v>
      </c>
      <c r="F60" s="4">
        <f>IF(NewCumNo!F60=ISBLANK(value),"FALSE",NewCumNo!F60/MAX(NewCumNo!F$2:F$114))</f>
        <v>0.14014613246661323</v>
      </c>
      <c r="G60" s="4">
        <f>IF(NewCumNo!G60=ISBLANK(value),"FALSE",NewCumNo!G60/MAX(NewCumNo!G$2:G$114))</f>
        <v>0.17398605507720391</v>
      </c>
      <c r="H60" s="4">
        <f>IF(NewCumNo!H60=ISBLANK(value),"FALSE",NewCumNo!H60/MAX(NewCumNo!H$2:H$114))</f>
        <v>0.28478405500261206</v>
      </c>
      <c r="I60" s="4">
        <f>IF(NewCumNo!I60=ISBLANK(value),"FALSE",NewCumNo!I60/MAX(NewCumNo!I$2:I$114))</f>
        <v>0.14361661770648301</v>
      </c>
      <c r="J60" s="4">
        <f>IF(NewCumNo!J60=ISBLANK(value),"FALSE",NewCumNo!J60/MAX(NewCumNo!J$2:J$114))</f>
        <v>0.30374539714935228</v>
      </c>
      <c r="K60" s="4">
        <f>IF(NewCumNo!K60=ISBLANK(value),"FALSE",NewCumNo!K60/MAX(NewCumNo!K$2:K$114))</f>
        <v>0.23475155504848333</v>
      </c>
      <c r="L60" s="4">
        <f>IF(NewCumNo!L60=ISBLANK(value),"FALSE",NewCumNo!L60/MAX(NewCumNo!L$2:L$114))</f>
        <v>0.24626403776977368</v>
      </c>
      <c r="M60" s="4">
        <f>IF(NewCumNo!M60=ISBLANK(value),"FALSE",NewCumNo!M60/MAX(NewCumNo!M$2:M$114))</f>
        <v>0.13268210245772821</v>
      </c>
      <c r="N60" s="4">
        <f>IF(NewCumNo!N60=ISBLANK(value),"FALSE",NewCumNo!N60/MAX(NewCumNo!N$2:N$114))</f>
        <v>0.14179960381479384</v>
      </c>
      <c r="O60" s="4">
        <f>IF(NewCumNo!O60=ISBLANK(value),"FALSE",NewCumNo!O60/MAX(NewCumNo!O$2:O$114))</f>
        <v>0.25810956279758857</v>
      </c>
      <c r="P60" s="4">
        <f>IF(NewCumNo!P60=ISBLANK(value),"FALSE",NewCumNo!P60/MAX(NewCumNo!P$2:P$114))</f>
        <v>0.24081050822519678</v>
      </c>
      <c r="Q60" s="4">
        <f>IF(NewCumNo!Q60=ISBLANK(value),"FALSE",NewCumNo!Q60/MAX(NewCumNo!Q$2:Q$114))</f>
        <v>0.27092180486309614</v>
      </c>
      <c r="R60" s="4">
        <f>IF(NewCumNo!R60=ISBLANK(value),"FALSE",NewCumNo!R60/MAX(NewCumNo!R$2:R$114))</f>
        <v>0.19135823273910738</v>
      </c>
      <c r="S60" s="4">
        <f>IF(NewCumNo!S60=ISBLANK(value),"FALSE",NewCumNo!S60/MAX(NewCumNo!S$2:S$114))</f>
        <v>0.26253332764676934</v>
      </c>
      <c r="T60" s="4">
        <f>IF(NewCumNo!T60=ISBLANK(value),"FALSE",NewCumNo!T60/MAX(NewCumNo!T$2:T$114))</f>
        <v>0.41920038580586388</v>
      </c>
      <c r="U60" s="4">
        <f>IF(NewCumNo!U60=ISBLANK(value),"FALSE",NewCumNo!U60/MAX(NewCumNo!U$2:U$114))</f>
        <v>0.1155423783173596</v>
      </c>
      <c r="V60" s="4">
        <f>IF(NewCumNo!V60=ISBLANK(value),"FALSE",NewCumNo!V60/MAX(NewCumNo!V$2:V$114))</f>
        <v>0.10919947943151448</v>
      </c>
      <c r="W60" s="4">
        <f>IF(NewCumNo!W60=ISBLANK(value),"FALSE",NewCumNo!W60/MAX(NewCumNo!W$2:W$114))</f>
        <v>0.12451828702002211</v>
      </c>
      <c r="X60" s="4">
        <f>IF(NewCumNo!X60=ISBLANK(value),"FALSE",NewCumNo!X60/MAX(NewCumNo!X$2:X$114))</f>
        <v>0.26764662570308823</v>
      </c>
      <c r="Y60" s="4">
        <f>IF(NewCumNo!Y60=ISBLANK(value),"FALSE",NewCumNo!Y60/MAX(NewCumNo!Y$2:Y$114))</f>
        <v>0.35425203100158259</v>
      </c>
      <c r="Z60" s="4">
        <f>IF(NewCumNo!Z60=ISBLANK(value),"FALSE",NewCumNo!Z60/MAX(NewCumNo!Z$2:Z$114))</f>
        <v>0.1801070254322551</v>
      </c>
      <c r="AA60" s="4">
        <f>IF(NewCumNo!AA60=ISBLANK(value),"FALSE",NewCumNo!AA60/MAX(NewCumNo!AA$2:AA$114))</f>
        <v>0.20364953722497234</v>
      </c>
      <c r="AB60" s="4">
        <f>IF(NewCumNo!AB60=ISBLANK(value),"FALSE",NewCumNo!AB60/MAX(NewCumNo!AB$2:AB$114))</f>
        <v>0.36176009537381376</v>
      </c>
      <c r="AC60" s="4">
        <f>IF(NewCumNo!AC60=ISBLANK(value),"FALSE",NewCumNo!AC60/MAX(NewCumNo!AC$2:AC$114))</f>
        <v>0.17030250984280143</v>
      </c>
      <c r="AD60" s="4">
        <f>IF(NewCumNo!AD60=ISBLANK(value),"FALSE",NewCumNo!AD60/MAX(NewCumNo!AD$2:AD$114))</f>
        <v>9.755250254958657E-2</v>
      </c>
      <c r="AE60" s="4">
        <f>IF(NewCumNo!AE60=ISBLANK(value),"FALSE",NewCumNo!AE60/MAX(NewCumNo!AE$2:AE$114))</f>
        <v>0.1368837758358751</v>
      </c>
      <c r="AF60" s="4">
        <f>IF(NewCumNo!AF60=ISBLANK(value),"FALSE",NewCumNo!AF60/MAX(NewCumNo!AF$2:AF$114))</f>
        <v>0.39506976657727083</v>
      </c>
      <c r="AG60" s="4">
        <f>IF(NewCumNo!AG60=ISBLANK(value),"FALSE",NewCumNo!AG60/MAX(NewCumNo!AG$2:AG$114))</f>
        <v>6.9118087018464086E-2</v>
      </c>
      <c r="AH60" s="4">
        <f>IF(NewCumNo!AH60=ISBLANK(value),"FALSE",NewCumNo!AH60/MAX(NewCumNo!AH$2:AH$114))</f>
        <v>0.12368504386327836</v>
      </c>
      <c r="AI60" s="4">
        <f>IF(NewCumNo!AI60=ISBLANK(value),"FALSE",NewCumNo!AI60/MAX(NewCumNo!AI$2:AI$114))</f>
        <v>0.12374242688641587</v>
      </c>
      <c r="AJ60" s="4">
        <f>IF(NewCumNo!AJ60=ISBLANK(value),"FALSE",NewCumNo!AJ60/MAX(NewCumNo!AJ$2:AJ$114))</f>
        <v>0.15148670860305941</v>
      </c>
    </row>
    <row r="61" spans="1:36" x14ac:dyDescent="0.25">
      <c r="A61" s="1">
        <v>44376</v>
      </c>
      <c r="B61" s="3">
        <v>180</v>
      </c>
      <c r="C61" s="4">
        <f>IF(NewCumNo!C61=ISBLANK(value),"FALSE",NewCumNo!C61/MAX(NewCumNo!C$2:C$114))</f>
        <v>0.23525944637501445</v>
      </c>
      <c r="D61" s="4">
        <f>IF(NewCumNo!D61=ISBLANK(value),"FALSE",NewCumNo!D61/MAX(NewCumNo!D$2:D$114))</f>
        <v>0.3997903144762105</v>
      </c>
      <c r="E61" s="4">
        <f>IF(NewCumNo!E61=ISBLANK(value),"FALSE",NewCumNo!E61/MAX(NewCumNo!E$2:E$114))</f>
        <v>0.25642326352617056</v>
      </c>
      <c r="F61" s="4">
        <f>IF(NewCumNo!F61=ISBLANK(value),"FALSE",NewCumNo!F61/MAX(NewCumNo!F$2:F$114))</f>
        <v>0.17723521842619819</v>
      </c>
      <c r="G61" s="4">
        <f>IF(NewCumNo!G61=ISBLANK(value),"FALSE",NewCumNo!G61/MAX(NewCumNo!G$2:G$114))</f>
        <v>0.22001092014657644</v>
      </c>
      <c r="H61" s="4">
        <f>IF(NewCumNo!H61=ISBLANK(value),"FALSE",NewCumNo!H61/MAX(NewCumNo!H$2:H$114))</f>
        <v>0.2925439432716655</v>
      </c>
      <c r="I61" s="4">
        <f>IF(NewCumNo!I61=ISBLANK(value),"FALSE",NewCumNo!I61/MAX(NewCumNo!I$2:I$114))</f>
        <v>0.17043777972343832</v>
      </c>
      <c r="J61" s="4">
        <f>IF(NewCumNo!J61=ISBLANK(value),"FALSE",NewCumNo!J61/MAX(NewCumNo!J$2:J$114))</f>
        <v>0.31952166149120059</v>
      </c>
      <c r="K61" s="4">
        <f>IF(NewCumNo!K61=ISBLANK(value),"FALSE",NewCumNo!K61/MAX(NewCumNo!K$2:K$114))</f>
        <v>0.24748058623213409</v>
      </c>
      <c r="L61" s="4">
        <f>IF(NewCumNo!L61=ISBLANK(value),"FALSE",NewCumNo!L61/MAX(NewCumNo!L$2:L$114))</f>
        <v>0.29691346118760581</v>
      </c>
      <c r="M61" s="4">
        <f>IF(NewCumNo!M61=ISBLANK(value),"FALSE",NewCumNo!M61/MAX(NewCumNo!M$2:M$114))</f>
        <v>0.15053106846706396</v>
      </c>
      <c r="N61" s="4">
        <f>IF(NewCumNo!N61=ISBLANK(value),"FALSE",NewCumNo!N61/MAX(NewCumNo!N$2:N$114))</f>
        <v>0.16031469593477798</v>
      </c>
      <c r="O61" s="4">
        <f>IF(NewCumNo!O61=ISBLANK(value),"FALSE",NewCumNo!O61/MAX(NewCumNo!O$2:O$114))</f>
        <v>0.26710025122691122</v>
      </c>
      <c r="P61" s="4">
        <f>IF(NewCumNo!P61=ISBLANK(value),"FALSE",NewCumNo!P61/MAX(NewCumNo!P$2:P$114))</f>
        <v>0.24564912226176716</v>
      </c>
      <c r="Q61" s="4">
        <f>IF(NewCumNo!Q61=ISBLANK(value),"FALSE",NewCumNo!Q61/MAX(NewCumNo!Q$2:Q$114))</f>
        <v>0.27733983176000754</v>
      </c>
      <c r="R61" s="4">
        <f>IF(NewCumNo!R61=ISBLANK(value),"FALSE",NewCumNo!R61/MAX(NewCumNo!R$2:R$114))</f>
        <v>0.23414965821220465</v>
      </c>
      <c r="S61" s="4">
        <f>IF(NewCumNo!S61=ISBLANK(value),"FALSE",NewCumNo!S61/MAX(NewCumNo!S$2:S$114))</f>
        <v>0.26448540956086458</v>
      </c>
      <c r="T61" s="4">
        <f>IF(NewCumNo!T61=ISBLANK(value),"FALSE",NewCumNo!T61/MAX(NewCumNo!T$2:T$114))</f>
        <v>0.4261105640415162</v>
      </c>
      <c r="U61" s="4">
        <f>IF(NewCumNo!U61=ISBLANK(value),"FALSE",NewCumNo!U61/MAX(NewCumNo!U$2:U$114))</f>
        <v>0.12882121149546338</v>
      </c>
      <c r="V61" s="4">
        <f>IF(NewCumNo!V61=ISBLANK(value),"FALSE",NewCumNo!V61/MAX(NewCumNo!V$2:V$114))</f>
        <v>0.11990061314792734</v>
      </c>
      <c r="W61" s="4">
        <f>IF(NewCumNo!W61=ISBLANK(value),"FALSE",NewCumNo!W61/MAX(NewCumNo!W$2:W$114))</f>
        <v>0.17288219551114531</v>
      </c>
      <c r="X61" s="4">
        <f>IF(NewCumNo!X61=ISBLANK(value),"FALSE",NewCumNo!X61/MAX(NewCumNo!X$2:X$114))</f>
        <v>0.28154894255639507</v>
      </c>
      <c r="Y61" s="4">
        <f>IF(NewCumNo!Y61=ISBLANK(value),"FALSE",NewCumNo!Y61/MAX(NewCumNo!Y$2:Y$114))</f>
        <v>0.37529304541469427</v>
      </c>
      <c r="Z61" s="4">
        <f>IF(NewCumNo!Z61=ISBLANK(value),"FALSE",NewCumNo!Z61/MAX(NewCumNo!Z$2:Z$114))</f>
        <v>0.18052028081097879</v>
      </c>
      <c r="AA61" s="4">
        <f>IF(NewCumNo!AA61=ISBLANK(value),"FALSE",NewCumNo!AA61/MAX(NewCumNo!AA$2:AA$114))</f>
        <v>0.20445291737923066</v>
      </c>
      <c r="AB61" s="4">
        <f>IF(NewCumNo!AB61=ISBLANK(value),"FALSE",NewCumNo!AB61/MAX(NewCumNo!AB$2:AB$114))</f>
        <v>0.39889189613798992</v>
      </c>
      <c r="AC61" s="4">
        <f>IF(NewCumNo!AC61=ISBLANK(value),"FALSE",NewCumNo!AC61/MAX(NewCumNo!AC$2:AC$114))</f>
        <v>0.18513402984618746</v>
      </c>
      <c r="AD61" s="4">
        <f>IF(NewCumNo!AD61=ISBLANK(value),"FALSE",NewCumNo!AD61/MAX(NewCumNo!AD$2:AD$114))</f>
        <v>0.11151649394930201</v>
      </c>
      <c r="AE61" s="4">
        <f>IF(NewCumNo!AE61=ISBLANK(value),"FALSE",NewCumNo!AE61/MAX(NewCumNo!AE$2:AE$114))</f>
        <v>0.14365098759392109</v>
      </c>
      <c r="AF61" s="4">
        <f>IF(NewCumNo!AF61=ISBLANK(value),"FALSE",NewCumNo!AF61/MAX(NewCumNo!AF$2:AF$114))</f>
        <v>0.39716846649799792</v>
      </c>
      <c r="AG61" s="4">
        <f>IF(NewCumNo!AG61=ISBLANK(value),"FALSE",NewCumNo!AG61/MAX(NewCumNo!AG$2:AG$114))</f>
        <v>7.1936661649140657E-2</v>
      </c>
      <c r="AH61" s="4">
        <f>IF(NewCumNo!AH61=ISBLANK(value),"FALSE",NewCumNo!AH61/MAX(NewCumNo!AH$2:AH$114))</f>
        <v>0.12980010623435573</v>
      </c>
      <c r="AI61" s="4">
        <f>IF(NewCumNo!AI61=ISBLANK(value),"FALSE",NewCumNo!AI61/MAX(NewCumNo!AI$2:AI$114))</f>
        <v>0.15475453454416394</v>
      </c>
      <c r="AJ61" s="4">
        <f>IF(NewCumNo!AJ61=ISBLANK(value),"FALSE",NewCumNo!AJ61/MAX(NewCumNo!AJ$2:AJ$114))</f>
        <v>0.15215974010736863</v>
      </c>
    </row>
    <row r="62" spans="1:36" x14ac:dyDescent="0.25">
      <c r="A62" s="1">
        <v>44377</v>
      </c>
      <c r="B62" s="3">
        <v>181</v>
      </c>
      <c r="C62" s="4">
        <f>IF(NewCumNo!C62=ISBLANK(value),"FALSE",NewCumNo!C62/MAX(NewCumNo!C$2:C$114))</f>
        <v>0.27289744672672245</v>
      </c>
      <c r="D62" s="4">
        <f>IF(NewCumNo!D62=ISBLANK(value),"FALSE",NewCumNo!D62/MAX(NewCumNo!D$2:D$114))</f>
        <v>0.41303784226345691</v>
      </c>
      <c r="E62" s="4">
        <f>IF(NewCumNo!E62=ISBLANK(value),"FALSE",NewCumNo!E62/MAX(NewCumNo!E$2:E$114))</f>
        <v>0.27613792461888009</v>
      </c>
      <c r="F62" s="4">
        <f>IF(NewCumNo!F62=ISBLANK(value),"FALSE",NewCumNo!F62/MAX(NewCumNo!F$2:F$114))</f>
        <v>0.23166078976485435</v>
      </c>
      <c r="G62" s="4">
        <f>IF(NewCumNo!G62=ISBLANK(value),"FALSE",NewCumNo!G62/MAX(NewCumNo!G$2:G$114))</f>
        <v>0.24729937137120825</v>
      </c>
      <c r="H62" s="4">
        <f>IF(NewCumNo!H62=ISBLANK(value),"FALSE",NewCumNo!H62/MAX(NewCumNo!H$2:H$114))</f>
        <v>0.3312864313085358</v>
      </c>
      <c r="I62" s="4">
        <f>IF(NewCumNo!I62=ISBLANK(value),"FALSE",NewCumNo!I62/MAX(NewCumNo!I$2:I$114))</f>
        <v>0.21457732387530096</v>
      </c>
      <c r="J62" s="4">
        <f>IF(NewCumNo!J62=ISBLANK(value),"FALSE",NewCumNo!J62/MAX(NewCumNo!J$2:J$114))</f>
        <v>0.31966812548376417</v>
      </c>
      <c r="K62" s="4">
        <f>IF(NewCumNo!K62=ISBLANK(value),"FALSE",NewCumNo!K62/MAX(NewCumNo!K$2:K$114))</f>
        <v>0.25075290792793109</v>
      </c>
      <c r="L62" s="4">
        <f>IF(NewCumNo!L62=ISBLANK(value),"FALSE",NewCumNo!L62/MAX(NewCumNo!L$2:L$114))</f>
        <v>0.31549817545217684</v>
      </c>
      <c r="M62" s="4">
        <f>IF(NewCumNo!M62=ISBLANK(value),"FALSE",NewCumNo!M62/MAX(NewCumNo!M$2:M$114))</f>
        <v>0.16960109050118324</v>
      </c>
      <c r="N62" s="4">
        <f>IF(NewCumNo!N62=ISBLANK(value),"FALSE",NewCumNo!N62/MAX(NewCumNo!N$2:N$114))</f>
        <v>0.18633146379667662</v>
      </c>
      <c r="O62" s="4">
        <f>IF(NewCumNo!O62=ISBLANK(value),"FALSE",NewCumNo!O62/MAX(NewCumNo!O$2:O$114))</f>
        <v>0.29197147725878103</v>
      </c>
      <c r="P62" s="4">
        <f>IF(NewCumNo!P62=ISBLANK(value),"FALSE",NewCumNo!P62/MAX(NewCumNo!P$2:P$114))</f>
        <v>0.27548983519469955</v>
      </c>
      <c r="Q62" s="4">
        <f>IF(NewCumNo!Q62=ISBLANK(value),"FALSE",NewCumNo!Q62/MAX(NewCumNo!Q$2:Q$114))</f>
        <v>0.30983531531173797</v>
      </c>
      <c r="R62" s="4">
        <f>IF(NewCumNo!R62=ISBLANK(value),"FALSE",NewCumNo!R62/MAX(NewCumNo!R$2:R$114))</f>
        <v>0.27256777907704893</v>
      </c>
      <c r="S62" s="4">
        <f>IF(NewCumNo!S62=ISBLANK(value),"FALSE",NewCumNo!S62/MAX(NewCumNo!S$2:S$114))</f>
        <v>0.26448540956086458</v>
      </c>
      <c r="T62" s="4">
        <f>IF(NewCumNo!T62=ISBLANK(value),"FALSE",NewCumNo!T62/MAX(NewCumNo!T$2:T$114))</f>
        <v>0.43287971823154298</v>
      </c>
      <c r="U62" s="4">
        <f>IF(NewCumNo!U62=ISBLANK(value),"FALSE",NewCumNo!U62/MAX(NewCumNo!U$2:U$114))</f>
        <v>0.14078869102361335</v>
      </c>
      <c r="V62" s="4">
        <f>IF(NewCumNo!V62=ISBLANK(value),"FALSE",NewCumNo!V62/MAX(NewCumNo!V$2:V$114))</f>
        <v>0.14066400692604183</v>
      </c>
      <c r="W62" s="4">
        <f>IF(NewCumNo!W62=ISBLANK(value),"FALSE",NewCumNo!W62/MAX(NewCumNo!W$2:W$114))</f>
        <v>0.20060735304589453</v>
      </c>
      <c r="X62" s="4">
        <f>IF(NewCumNo!X62=ISBLANK(value),"FALSE",NewCumNo!X62/MAX(NewCumNo!X$2:X$114))</f>
        <v>0.31080218470651044</v>
      </c>
      <c r="Y62" s="4">
        <f>IF(NewCumNo!Y62=ISBLANK(value),"FALSE",NewCumNo!Y62/MAX(NewCumNo!Y$2:Y$114))</f>
        <v>0.37539388094702547</v>
      </c>
      <c r="Z62" s="4">
        <f>IF(NewCumNo!Z62=ISBLANK(value),"FALSE",NewCumNo!Z62/MAX(NewCumNo!Z$2:Z$114))</f>
        <v>0.23090644286186551</v>
      </c>
      <c r="AA62" s="4">
        <f>IF(NewCumNo!AA62=ISBLANK(value),"FALSE",NewCumNo!AA62/MAX(NewCumNo!AA$2:AA$114))</f>
        <v>0.22056515269518884</v>
      </c>
      <c r="AB62" s="4">
        <f>IF(NewCumNo!AB62=ISBLANK(value),"FALSE",NewCumNo!AB62/MAX(NewCumNo!AB$2:AB$114))</f>
        <v>0.41491042629436031</v>
      </c>
      <c r="AC62" s="4">
        <f>IF(NewCumNo!AC62=ISBLANK(value),"FALSE",NewCumNo!AC62/MAX(NewCumNo!AC$2:AC$114))</f>
        <v>0.19096793729849973</v>
      </c>
      <c r="AD62" s="4">
        <f>IF(NewCumNo!AD62=ISBLANK(value),"FALSE",NewCumNo!AD62/MAX(NewCumNo!AD$2:AD$114))</f>
        <v>0.11298227331246317</v>
      </c>
      <c r="AE62" s="4">
        <f>IF(NewCumNo!AE62=ISBLANK(value),"FALSE",NewCumNo!AE62/MAX(NewCumNo!AE$2:AE$114))</f>
        <v>0.14468298738702309</v>
      </c>
      <c r="AF62" s="4">
        <f>IF(NewCumNo!AF62=ISBLANK(value),"FALSE",NewCumNo!AF62/MAX(NewCumNo!AF$2:AF$114))</f>
        <v>0.4007782303616485</v>
      </c>
      <c r="AG62" s="4">
        <f>IF(NewCumNo!AG62=ISBLANK(value),"FALSE",NewCumNo!AG62/MAX(NewCumNo!AG$2:AG$114))</f>
        <v>7.4268075232539796E-2</v>
      </c>
      <c r="AH62" s="4">
        <f>IF(NewCumNo!AH62=ISBLANK(value),"FALSE",NewCumNo!AH62/MAX(NewCumNo!AH$2:AH$114))</f>
        <v>0.15024075653078031</v>
      </c>
      <c r="AI62" s="4">
        <f>IF(NewCumNo!AI62=ISBLANK(value),"FALSE",NewCumNo!AI62/MAX(NewCumNo!AI$2:AI$114))</f>
        <v>0.16800142821253974</v>
      </c>
      <c r="AJ62" s="4">
        <f>IF(NewCumNo!AJ62=ISBLANK(value),"FALSE",NewCumNo!AJ62/MAX(NewCumNo!AJ$2:AJ$114))</f>
        <v>0.16669252503181356</v>
      </c>
    </row>
    <row r="63" spans="1:36" x14ac:dyDescent="0.25">
      <c r="A63" s="1">
        <v>44378</v>
      </c>
      <c r="B63" s="3">
        <v>182</v>
      </c>
      <c r="C63" s="4">
        <f>IF(NewCumNo!C63=ISBLANK(value),"FALSE",NewCumNo!C63/MAX(NewCumNo!C$2:C$114))</f>
        <v>0.28570496909992338</v>
      </c>
      <c r="D63" s="4">
        <f>IF(NewCumNo!D63=ISBLANK(value),"FALSE",NewCumNo!D63/MAX(NewCumNo!D$2:D$114))</f>
        <v>0.42951445494884466</v>
      </c>
      <c r="E63" s="4">
        <f>IF(NewCumNo!E63=ISBLANK(value),"FALSE",NewCumNo!E63/MAX(NewCumNo!E$2:E$114))</f>
        <v>0.27865864171687121</v>
      </c>
      <c r="F63" s="4">
        <f>IF(NewCumNo!F63=ISBLANK(value),"FALSE",NewCumNo!F63/MAX(NewCumNo!F$2:F$114))</f>
        <v>0.26307028738360755</v>
      </c>
      <c r="G63" s="4">
        <f>IF(NewCumNo!G63=ISBLANK(value),"FALSE",NewCumNo!G63/MAX(NewCumNo!G$2:G$114))</f>
        <v>0.25796871814390782</v>
      </c>
      <c r="H63" s="4">
        <f>IF(NewCumNo!H63=ISBLANK(value),"FALSE",NewCumNo!H63/MAX(NewCumNo!H$2:H$114))</f>
        <v>0.34299033618406227</v>
      </c>
      <c r="I63" s="4">
        <f>IF(NewCumNo!I63=ISBLANK(value),"FALSE",NewCumNo!I63/MAX(NewCumNo!I$2:I$114))</f>
        <v>0.21797649056940166</v>
      </c>
      <c r="J63" s="4">
        <f>IF(NewCumNo!J63=ISBLANK(value),"FALSE",NewCumNo!J63/MAX(NewCumNo!J$2:J$114))</f>
        <v>0.34205619291848255</v>
      </c>
      <c r="K63" s="4">
        <f>IF(NewCumNo!K63=ISBLANK(value),"FALSE",NewCumNo!K63/MAX(NewCumNo!K$2:K$114))</f>
        <v>0.26747477200645342</v>
      </c>
      <c r="L63" s="4">
        <f>IF(NewCumNo!L63=ISBLANK(value),"FALSE",NewCumNo!L63/MAX(NewCumNo!L$2:L$114))</f>
        <v>0.32013882943025046</v>
      </c>
      <c r="M63" s="4">
        <f>IF(NewCumNo!M63=ISBLANK(value),"FALSE",NewCumNo!M63/MAX(NewCumNo!M$2:M$114))</f>
        <v>0.1789385777495279</v>
      </c>
      <c r="N63" s="4">
        <f>IF(NewCumNo!N63=ISBLANK(value),"FALSE",NewCumNo!N63/MAX(NewCumNo!N$2:N$114))</f>
        <v>0.21590480302625581</v>
      </c>
      <c r="O63" s="4">
        <f>IF(NewCumNo!O63=ISBLANK(value),"FALSE",NewCumNo!O63/MAX(NewCumNo!O$2:O$114))</f>
        <v>0.34571230080993309</v>
      </c>
      <c r="P63" s="4">
        <f>IF(NewCumNo!P63=ISBLANK(value),"FALSE",NewCumNo!P63/MAX(NewCumNo!P$2:P$114))</f>
        <v>0.29809596443951225</v>
      </c>
      <c r="Q63" s="4">
        <f>IF(NewCumNo!Q63=ISBLANK(value),"FALSE",NewCumNo!Q63/MAX(NewCumNo!Q$2:Q$114))</f>
        <v>0.3261573710832516</v>
      </c>
      <c r="R63" s="4">
        <f>IF(NewCumNo!R63=ISBLANK(value),"FALSE",NewCumNo!R63/MAX(NewCumNo!R$2:R$114))</f>
        <v>0.28812544403511636</v>
      </c>
      <c r="S63" s="4">
        <f>IF(NewCumNo!S63=ISBLANK(value),"FALSE",NewCumNo!S63/MAX(NewCumNo!S$2:S$114))</f>
        <v>0.28361581231899829</v>
      </c>
      <c r="T63" s="4">
        <f>IF(NewCumNo!T63=ISBLANK(value),"FALSE",NewCumNo!T63/MAX(NewCumNo!T$2:T$114))</f>
        <v>0.44158474795697517</v>
      </c>
      <c r="U63" s="4">
        <f>IF(NewCumNo!U63=ISBLANK(value),"FALSE",NewCumNo!U63/MAX(NewCumNo!U$2:U$114))</f>
        <v>0.17683438672948681</v>
      </c>
      <c r="V63" s="4">
        <f>IF(NewCumNo!V63=ISBLANK(value),"FALSE",NewCumNo!V63/MAX(NewCumNo!V$2:V$114))</f>
        <v>0.15784970823777353</v>
      </c>
      <c r="W63" s="4">
        <f>IF(NewCumNo!W63=ISBLANK(value),"FALSE",NewCumNo!W63/MAX(NewCumNo!W$2:W$114))</f>
        <v>0.2023381343760968</v>
      </c>
      <c r="X63" s="4">
        <f>IF(NewCumNo!X63=ISBLANK(value),"FALSE",NewCumNo!X63/MAX(NewCumNo!X$2:X$114))</f>
        <v>0.31590474579108341</v>
      </c>
      <c r="Y63" s="4">
        <f>IF(NewCumNo!Y63=ISBLANK(value),"FALSE",NewCumNo!Y63/MAX(NewCumNo!Y$2:Y$114))</f>
        <v>0.38268765111898273</v>
      </c>
      <c r="Z63" s="4">
        <f>IF(NewCumNo!Z63=ISBLANK(value),"FALSE",NewCumNo!Z63/MAX(NewCumNo!Z$2:Z$114))</f>
        <v>0.26608480697572018</v>
      </c>
      <c r="AA63" s="4">
        <f>IF(NewCumNo!AA63=ISBLANK(value),"FALSE",NewCumNo!AA63/MAX(NewCumNo!AA$2:AA$114))</f>
        <v>0.22755753551928889</v>
      </c>
      <c r="AB63" s="4">
        <f>IF(NewCumNo!AB63=ISBLANK(value),"FALSE",NewCumNo!AB63/MAX(NewCumNo!AB$2:AB$114))</f>
        <v>0.42905911857330942</v>
      </c>
      <c r="AC63" s="4">
        <f>IF(NewCumNo!AC63=ISBLANK(value),"FALSE",NewCumNo!AC63/MAX(NewCumNo!AC$2:AC$114))</f>
        <v>0.21366025102917055</v>
      </c>
      <c r="AD63" s="4">
        <f>IF(NewCumNo!AD63=ISBLANK(value),"FALSE",NewCumNo!AD63/MAX(NewCumNo!AD$2:AD$114))</f>
        <v>0.12295934484438022</v>
      </c>
      <c r="AE63" s="4">
        <f>IF(NewCumNo!AE63=ISBLANK(value),"FALSE",NewCumNo!AE63/MAX(NewCumNo!AE$2:AE$114))</f>
        <v>0.18885596213766823</v>
      </c>
      <c r="AF63" s="4">
        <f>IF(NewCumNo!AF63=ISBLANK(value),"FALSE",NewCumNo!AF63/MAX(NewCumNo!AF$2:AF$114))</f>
        <v>0.40351703375819736</v>
      </c>
      <c r="AG63" s="4">
        <f>IF(NewCumNo!AG63=ISBLANK(value),"FALSE",NewCumNo!AG63/MAX(NewCumNo!AG$2:AG$114))</f>
        <v>8.0427182758833024E-2</v>
      </c>
      <c r="AH63" s="4">
        <f>IF(NewCumNo!AH63=ISBLANK(value),"FALSE",NewCumNo!AH63/MAX(NewCumNo!AH$2:AH$114))</f>
        <v>0.16589742484293532</v>
      </c>
      <c r="AI63" s="4">
        <f>IF(NewCumNo!AI63=ISBLANK(value),"FALSE",NewCumNo!AI63/MAX(NewCumNo!AI$2:AI$114))</f>
        <v>0.22164914708878602</v>
      </c>
      <c r="AJ63" s="4">
        <f>IF(NewCumNo!AJ63=ISBLANK(value),"FALSE",NewCumNo!AJ63/MAX(NewCumNo!AJ$2:AJ$114))</f>
        <v>0.19334770298154938</v>
      </c>
    </row>
    <row r="64" spans="1:36" x14ac:dyDescent="0.25">
      <c r="A64" s="1">
        <v>44379</v>
      </c>
      <c r="B64" s="3">
        <v>183</v>
      </c>
      <c r="C64" s="4">
        <f>IF(NewCumNo!C64=ISBLANK(value),"FALSE",NewCumNo!C64/MAX(NewCumNo!C$2:C$114))</f>
        <v>0.3441233865472223</v>
      </c>
      <c r="D64" s="4">
        <f>IF(NewCumNo!D64=ISBLANK(value),"FALSE",NewCumNo!D64/MAX(NewCumNo!D$2:D$114))</f>
        <v>0.44665344402359475</v>
      </c>
      <c r="E64" s="4">
        <f>IF(NewCumNo!E64=ISBLANK(value),"FALSE",NewCumNo!E64/MAX(NewCumNo!E$2:E$114))</f>
        <v>0.2932522670210303</v>
      </c>
      <c r="F64" s="4">
        <f>IF(NewCumNo!F64=ISBLANK(value),"FALSE",NewCumNo!F64/MAX(NewCumNo!F$2:F$114))</f>
        <v>0.29406755681633256</v>
      </c>
      <c r="G64" s="4">
        <f>IF(NewCumNo!G64=ISBLANK(value),"FALSE",NewCumNo!G64/MAX(NewCumNo!G$2:G$114))</f>
        <v>0.25997957063987115</v>
      </c>
      <c r="H64" s="4">
        <f>IF(NewCumNo!H64=ISBLANK(value),"FALSE",NewCumNo!H64/MAX(NewCumNo!H$2:H$114))</f>
        <v>0.34609429149168364</v>
      </c>
      <c r="I64" s="4">
        <f>IF(NewCumNo!I64=ISBLANK(value),"FALSE",NewCumNo!I64/MAX(NewCumNo!I$2:I$114))</f>
        <v>0.23721775897286962</v>
      </c>
      <c r="J64" s="4">
        <f>IF(NewCumNo!J64=ISBLANK(value),"FALSE",NewCumNo!J64/MAX(NewCumNo!J$2:J$114))</f>
        <v>0.3509068027548245</v>
      </c>
      <c r="K64" s="4">
        <f>IF(NewCumNo!K64=ISBLANK(value),"FALSE",NewCumNo!K64/MAX(NewCumNo!K$2:K$114))</f>
        <v>0.29835167901679488</v>
      </c>
      <c r="L64" s="4">
        <f>IF(NewCumNo!L64=ISBLANK(value),"FALSE",NewCumNo!L64/MAX(NewCumNo!L$2:L$114))</f>
        <v>0.32124374704407754</v>
      </c>
      <c r="M64" s="4">
        <f>IF(NewCumNo!M64=ISBLANK(value),"FALSE",NewCumNo!M64/MAX(NewCumNo!M$2:M$114))</f>
        <v>0.18974851491011152</v>
      </c>
      <c r="N64" s="4">
        <f>IF(NewCumNo!N64=ISBLANK(value),"FALSE",NewCumNo!N64/MAX(NewCumNo!N$2:N$114))</f>
        <v>0.22355591453992157</v>
      </c>
      <c r="O64" s="4">
        <f>IF(NewCumNo!O64=ISBLANK(value),"FALSE",NewCumNo!O64/MAX(NewCumNo!O$2:O$114))</f>
        <v>0.39676495370005654</v>
      </c>
      <c r="P64" s="4">
        <f>IF(NewCumNo!P64=ISBLANK(value),"FALSE",NewCumNo!P64/MAX(NewCumNo!P$2:P$114))</f>
        <v>0.34727557527423553</v>
      </c>
      <c r="Q64" s="4">
        <f>IF(NewCumNo!Q64=ISBLANK(value),"FALSE",NewCumNo!Q64/MAX(NewCumNo!Q$2:Q$114))</f>
        <v>0.33591277196655694</v>
      </c>
      <c r="R64" s="4">
        <f>IF(NewCumNo!R64=ISBLANK(value),"FALSE",NewCumNo!R64/MAX(NewCumNo!R$2:R$114))</f>
        <v>0.28970527416871966</v>
      </c>
      <c r="S64" s="4">
        <f>IF(NewCumNo!S64=ISBLANK(value),"FALSE",NewCumNo!S64/MAX(NewCumNo!S$2:S$114))</f>
        <v>0.31983777672498848</v>
      </c>
      <c r="T64" s="4">
        <f>IF(NewCumNo!T64=ISBLANK(value),"FALSE",NewCumNo!T64/MAX(NewCumNo!T$2:T$114))</f>
        <v>0.47241773247783586</v>
      </c>
      <c r="U64" s="4">
        <f>IF(NewCumNo!U64=ISBLANK(value),"FALSE",NewCumNo!U64/MAX(NewCumNo!U$2:U$114))</f>
        <v>0.19961226903582754</v>
      </c>
      <c r="V64" s="4">
        <f>IF(NewCumNo!V64=ISBLANK(value),"FALSE",NewCumNo!V64/MAX(NewCumNo!V$2:V$114))</f>
        <v>0.17016399793233219</v>
      </c>
      <c r="W64" s="4">
        <f>IF(NewCumNo!W64=ISBLANK(value),"FALSE",NewCumNo!W64/MAX(NewCumNo!W$2:W$114))</f>
        <v>0.24368094879187124</v>
      </c>
      <c r="X64" s="4">
        <f>IF(NewCumNo!X64=ISBLANK(value),"FALSE",NewCumNo!X64/MAX(NewCumNo!X$2:X$114))</f>
        <v>0.32380722916570809</v>
      </c>
      <c r="Y64" s="4">
        <f>IF(NewCumNo!Y64=ISBLANK(value),"FALSE",NewCumNo!Y64/MAX(NewCumNo!Y$2:Y$114))</f>
        <v>0.40872002438248911</v>
      </c>
      <c r="Z64" s="4">
        <f>IF(NewCumNo!Z64=ISBLANK(value),"FALSE",NewCumNo!Z64/MAX(NewCumNo!Z$2:Z$114))</f>
        <v>0.28752242974701198</v>
      </c>
      <c r="AA64" s="4">
        <f>IF(NewCumNo!AA64=ISBLANK(value),"FALSE",NewCumNo!AA64/MAX(NewCumNo!AA$2:AA$114))</f>
        <v>0.22868821869935613</v>
      </c>
      <c r="AB64" s="4">
        <f>IF(NewCumNo!AB64=ISBLANK(value),"FALSE",NewCumNo!AB64/MAX(NewCumNo!AB$2:AB$114))</f>
        <v>0.44151965762689432</v>
      </c>
      <c r="AC64" s="4">
        <f>IF(NewCumNo!AC64=ISBLANK(value),"FALSE",NewCumNo!AC64/MAX(NewCumNo!AC$2:AC$114))</f>
        <v>0.22746070279702704</v>
      </c>
      <c r="AD64" s="4">
        <f>IF(NewCumNo!AD64=ISBLANK(value),"FALSE",NewCumNo!AD64/MAX(NewCumNo!AD$2:AD$114))</f>
        <v>0.14389067415032178</v>
      </c>
      <c r="AE64" s="4">
        <f>IF(NewCumNo!AE64=ISBLANK(value),"FALSE",NewCumNo!AE64/MAX(NewCumNo!AE$2:AE$114))</f>
        <v>0.23651405094370706</v>
      </c>
      <c r="AF64" s="4">
        <f>IF(NewCumNo!AF64=ISBLANK(value),"FALSE",NewCumNo!AF64/MAX(NewCumNo!AF$2:AF$114))</f>
        <v>0.4390795039149179</v>
      </c>
      <c r="AG64" s="4">
        <f>IF(NewCumNo!AG64=ISBLANK(value),"FALSE",NewCumNo!AG64/MAX(NewCumNo!AG$2:AG$114))</f>
        <v>0.10081835230915978</v>
      </c>
      <c r="AH64" s="4">
        <f>IF(NewCumNo!AH64=ISBLANK(value),"FALSE",NewCumNo!AH64/MAX(NewCumNo!AH$2:AH$114))</f>
        <v>0.16946893756397405</v>
      </c>
      <c r="AI64" s="4">
        <f>IF(NewCumNo!AI64=ISBLANK(value),"FALSE",NewCumNo!AI64/MAX(NewCumNo!AI$2:AI$114))</f>
        <v>0.25031407535900346</v>
      </c>
      <c r="AJ64" s="4">
        <f>IF(NewCumNo!AJ64=ISBLANK(value),"FALSE",NewCumNo!AJ64/MAX(NewCumNo!AJ$2:AJ$114))</f>
        <v>0.20527444731372713</v>
      </c>
    </row>
    <row r="65" spans="1:36" x14ac:dyDescent="0.25">
      <c r="A65" s="1">
        <v>44380</v>
      </c>
      <c r="B65" s="3">
        <v>184</v>
      </c>
      <c r="C65" s="4">
        <f>IF(NewCumNo!C65=ISBLANK(value),"FALSE",NewCumNo!C65/MAX(NewCumNo!C$2:C$114))</f>
        <v>0.365052235193496</v>
      </c>
      <c r="D65" s="4">
        <f>IF(NewCumNo!D65=ISBLANK(value),"FALSE",NewCumNo!D65/MAX(NewCumNo!D$2:D$114))</f>
        <v>0.46925703831058402</v>
      </c>
      <c r="E65" s="4">
        <f>IF(NewCumNo!E65=ISBLANK(value),"FALSE",NewCumNo!E65/MAX(NewCumNo!E$2:E$114))</f>
        <v>0.33236318283617677</v>
      </c>
      <c r="F65" s="4">
        <f>IF(NewCumNo!F65=ISBLANK(value),"FALSE",NewCumNo!F65/MAX(NewCumNo!F$2:F$114))</f>
        <v>0.36328753972021993</v>
      </c>
      <c r="G65" s="4">
        <f>IF(NewCumNo!G65=ISBLANK(value),"FALSE",NewCumNo!G65/MAX(NewCumNo!G$2:G$114))</f>
        <v>0.26860257928432568</v>
      </c>
      <c r="H65" s="4">
        <f>IF(NewCumNo!H65=ISBLANK(value),"FALSE",NewCumNo!H65/MAX(NewCumNo!H$2:H$114))</f>
        <v>0.35977732383399613</v>
      </c>
      <c r="I65" s="4">
        <f>IF(NewCumNo!I65=ISBLANK(value),"FALSE",NewCumNo!I65/MAX(NewCumNo!I$2:I$114))</f>
        <v>0.26845535654858355</v>
      </c>
      <c r="J65" s="4">
        <f>IF(NewCumNo!J65=ISBLANK(value),"FALSE",NewCumNo!J65/MAX(NewCumNo!J$2:J$114))</f>
        <v>0.36810586016729041</v>
      </c>
      <c r="K65" s="4">
        <f>IF(NewCumNo!K65=ISBLANK(value),"FALSE",NewCumNo!K65/MAX(NewCumNo!K$2:K$114))</f>
        <v>0.3327560887726056</v>
      </c>
      <c r="L65" s="4">
        <f>IF(NewCumNo!L65=ISBLANK(value),"FALSE",NewCumNo!L65/MAX(NewCumNo!L$2:L$114))</f>
        <v>0.35103232591285488</v>
      </c>
      <c r="M65" s="4">
        <f>IF(NewCumNo!M65=ISBLANK(value),"FALSE",NewCumNo!M65/MAX(NewCumNo!M$2:M$114))</f>
        <v>0.21917955644864401</v>
      </c>
      <c r="N65" s="4">
        <f>IF(NewCumNo!N65=ISBLANK(value),"FALSE",NewCumNo!N65/MAX(NewCumNo!N$2:N$114))</f>
        <v>0.25538573392294517</v>
      </c>
      <c r="O65" s="4">
        <f>IF(NewCumNo!O65=ISBLANK(value),"FALSE",NewCumNo!O65/MAX(NewCumNo!O$2:O$114))</f>
        <v>0.44049855369796753</v>
      </c>
      <c r="P65" s="4">
        <f>IF(NewCumNo!P65=ISBLANK(value),"FALSE",NewCumNo!P65/MAX(NewCumNo!P$2:P$114))</f>
        <v>0.35502358103054432</v>
      </c>
      <c r="Q65" s="4">
        <f>IF(NewCumNo!Q65=ISBLANK(value),"FALSE",NewCumNo!Q65/MAX(NewCumNo!Q$2:Q$114))</f>
        <v>0.35377515419332933</v>
      </c>
      <c r="R65" s="4">
        <f>IF(NewCumNo!R65=ISBLANK(value),"FALSE",NewCumNo!R65/MAX(NewCumNo!R$2:R$114))</f>
        <v>0.31529642984285072</v>
      </c>
      <c r="S65" s="4">
        <f>IF(NewCumNo!S65=ISBLANK(value),"FALSE",NewCumNo!S65/MAX(NewCumNo!S$2:S$114))</f>
        <v>0.36590690989763702</v>
      </c>
      <c r="T65" s="4">
        <f>IF(NewCumNo!T65=ISBLANK(value),"FALSE",NewCumNo!T65/MAX(NewCumNo!T$2:T$114))</f>
        <v>0.49221238033655057</v>
      </c>
      <c r="U65" s="4">
        <f>IF(NewCumNo!U65=ISBLANK(value),"FALSE",NewCumNo!U65/MAX(NewCumNo!U$2:U$114))</f>
        <v>0.2244728894920949</v>
      </c>
      <c r="V65" s="4">
        <f>IF(NewCumNo!V65=ISBLANK(value),"FALSE",NewCumNo!V65/MAX(NewCumNo!V$2:V$114))</f>
        <v>0.17059523764926227</v>
      </c>
      <c r="W65" s="4">
        <f>IF(NewCumNo!W65=ISBLANK(value),"FALSE",NewCumNo!W65/MAX(NewCumNo!W$2:W$114))</f>
        <v>0.31323876451509369</v>
      </c>
      <c r="X65" s="4">
        <f>IF(NewCumNo!X65=ISBLANK(value),"FALSE",NewCumNo!X65/MAX(NewCumNo!X$2:X$114))</f>
        <v>0.34501745130115763</v>
      </c>
      <c r="Y65" s="4">
        <f>IF(NewCumNo!Y65=ISBLANK(value),"FALSE",NewCumNo!Y65/MAX(NewCumNo!Y$2:Y$114))</f>
        <v>0.41606421232061197</v>
      </c>
      <c r="Z65" s="4">
        <f>IF(NewCumNo!Z65=ISBLANK(value),"FALSE",NewCumNo!Z65/MAX(NewCumNo!Z$2:Z$114))</f>
        <v>0.31455966290000981</v>
      </c>
      <c r="AA65" s="4">
        <f>IF(NewCumNo!AA65=ISBLANK(value),"FALSE",NewCumNo!AA65/MAX(NewCumNo!AA$2:AA$114))</f>
        <v>0.23233318421404658</v>
      </c>
      <c r="AB65" s="4">
        <f>IF(NewCumNo!AB65=ISBLANK(value),"FALSE",NewCumNo!AB65/MAX(NewCumNo!AB$2:AB$114))</f>
        <v>0.45320046671540071</v>
      </c>
      <c r="AC65" s="4">
        <f>IF(NewCumNo!AC65=ISBLANK(value),"FALSE",NewCumNo!AC65/MAX(NewCumNo!AC$2:AC$114))</f>
        <v>0.23451955456334447</v>
      </c>
      <c r="AD65" s="4">
        <f>IF(NewCumNo!AD65=ISBLANK(value),"FALSE",NewCumNo!AD65/MAX(NewCumNo!AD$2:AD$114))</f>
        <v>0.17369485453459893</v>
      </c>
      <c r="AE65" s="4">
        <f>IF(NewCumNo!AE65=ISBLANK(value),"FALSE",NewCumNo!AE65/MAX(NewCumNo!AE$2:AE$114))</f>
        <v>0.27258328961409212</v>
      </c>
      <c r="AF65" s="4">
        <f>IF(NewCumNo!AF65=ISBLANK(value),"FALSE",NewCumNo!AF65/MAX(NewCumNo!AF$2:AF$114))</f>
        <v>0.45560676579064374</v>
      </c>
      <c r="AG65" s="4">
        <f>IF(NewCumNo!AG65=ISBLANK(value),"FALSE",NewCumNo!AG65/MAX(NewCumNo!AG$2:AG$114))</f>
        <v>0.12455005475510321</v>
      </c>
      <c r="AH65" s="4">
        <f>IF(NewCumNo!AH65=ISBLANK(value),"FALSE",NewCumNo!AH65/MAX(NewCumNo!AH$2:AH$114))</f>
        <v>0.18538918615074446</v>
      </c>
      <c r="AI65" s="4">
        <f>IF(NewCumNo!AI65=ISBLANK(value),"FALSE",NewCumNo!AI65/MAX(NewCumNo!AI$2:AI$114))</f>
        <v>0.27506214802627921</v>
      </c>
      <c r="AJ65" s="4">
        <f>IF(NewCumNo!AJ65=ISBLANK(value),"FALSE",NewCumNo!AJ65/MAX(NewCumNo!AJ$2:AJ$114))</f>
        <v>0.22569234492701565</v>
      </c>
    </row>
    <row r="66" spans="1:36" x14ac:dyDescent="0.25">
      <c r="A66" s="1">
        <v>44381</v>
      </c>
      <c r="B66" s="3">
        <v>185</v>
      </c>
      <c r="C66" s="4">
        <f>IF(NewCumNo!C66=ISBLANK(value),"FALSE",NewCumNo!C66/MAX(NewCumNo!C$2:C$114))</f>
        <v>0.36704545887409346</v>
      </c>
      <c r="D66" s="4">
        <f>IF(NewCumNo!D66=ISBLANK(value),"FALSE",NewCumNo!D66/MAX(NewCumNo!D$2:D$114))</f>
        <v>0.50992221735750654</v>
      </c>
      <c r="E66" s="4">
        <f>IF(NewCumNo!E66=ISBLANK(value),"FALSE",NewCumNo!E66/MAX(NewCumNo!E$2:E$114))</f>
        <v>0.3699484014604339</v>
      </c>
      <c r="F66" s="4">
        <f>IF(NewCumNo!F66=ISBLANK(value),"FALSE",NewCumNo!F66/MAX(NewCumNo!F$2:F$114))</f>
        <v>0.36775334506885782</v>
      </c>
      <c r="G66" s="4">
        <f>IF(NewCumNo!G66=ISBLANK(value),"FALSE",NewCumNo!G66/MAX(NewCumNo!G$2:G$114))</f>
        <v>0.27283719806994261</v>
      </c>
      <c r="H66" s="4">
        <f>IF(NewCumNo!H66=ISBLANK(value),"FALSE",NewCumNo!H66/MAX(NewCumNo!H$2:H$114))</f>
        <v>0.37021401759769551</v>
      </c>
      <c r="I66" s="4">
        <f>IF(NewCumNo!I66=ISBLANK(value),"FALSE",NewCumNo!I66/MAX(NewCumNo!I$2:I$114))</f>
        <v>0.27727582194823908</v>
      </c>
      <c r="J66" s="4">
        <f>IF(NewCumNo!J66=ISBLANK(value),"FALSE",NewCumNo!J66/MAX(NewCumNo!J$2:J$114))</f>
        <v>0.38409135878422951</v>
      </c>
      <c r="K66" s="4">
        <f>IF(NewCumNo!K66=ISBLANK(value),"FALSE",NewCumNo!K66/MAX(NewCumNo!K$2:K$114))</f>
        <v>0.34568025840600569</v>
      </c>
      <c r="L66" s="4">
        <f>IF(NewCumNo!L66=ISBLANK(value),"FALSE",NewCumNo!L66/MAX(NewCumNo!L$2:L$114))</f>
        <v>0.37640123432632405</v>
      </c>
      <c r="M66" s="4">
        <f>IF(NewCumNo!M66=ISBLANK(value),"FALSE",NewCumNo!M66/MAX(NewCumNo!M$2:M$114))</f>
        <v>0.22300433487921595</v>
      </c>
      <c r="N66" s="4">
        <f>IF(NewCumNo!N66=ISBLANK(value),"FALSE",NewCumNo!N66/MAX(NewCumNo!N$2:N$114))</f>
        <v>0.31916492130639335</v>
      </c>
      <c r="O66" s="4">
        <f>IF(NewCumNo!O66=ISBLANK(value),"FALSE",NewCumNo!O66/MAX(NewCumNo!O$2:O$114))</f>
        <v>0.45818626485414748</v>
      </c>
      <c r="P66" s="4">
        <f>IF(NewCumNo!P66=ISBLANK(value),"FALSE",NewCumNo!P66/MAX(NewCumNo!P$2:P$114))</f>
        <v>0.35575481852160162</v>
      </c>
      <c r="Q66" s="4">
        <f>IF(NewCumNo!Q66=ISBLANK(value),"FALSE",NewCumNo!Q66/MAX(NewCumNo!Q$2:Q$114))</f>
        <v>0.35859880809269223</v>
      </c>
      <c r="R66" s="4">
        <f>IF(NewCumNo!R66=ISBLANK(value),"FALSE",NewCumNo!R66/MAX(NewCumNo!R$2:R$114))</f>
        <v>0.34374383469892689</v>
      </c>
      <c r="S66" s="4">
        <f>IF(NewCumNo!S66=ISBLANK(value),"FALSE",NewCumNo!S66/MAX(NewCumNo!S$2:S$114))</f>
        <v>0.3825646755645834</v>
      </c>
      <c r="T66" s="4">
        <f>IF(NewCumNo!T66=ISBLANK(value),"FALSE",NewCumNo!T66/MAX(NewCumNo!T$2:T$114))</f>
        <v>0.51164805789730938</v>
      </c>
      <c r="U66" s="4">
        <f>IF(NewCumNo!U66=ISBLANK(value),"FALSE",NewCumNo!U66/MAX(NewCumNo!U$2:U$114))</f>
        <v>0.24559780501277953</v>
      </c>
      <c r="V66" s="4">
        <f>IF(NewCumNo!V66=ISBLANK(value),"FALSE",NewCumNo!V66/MAX(NewCumNo!V$2:V$114))</f>
        <v>0.18591223352096367</v>
      </c>
      <c r="W66" s="4">
        <f>IF(NewCumNo!W66=ISBLANK(value),"FALSE",NewCumNo!W66/MAX(NewCumNo!W$2:W$114))</f>
        <v>0.38420079905338583</v>
      </c>
      <c r="X66" s="4">
        <f>IF(NewCumNo!X66=ISBLANK(value),"FALSE",NewCumNo!X66/MAX(NewCumNo!X$2:X$114))</f>
        <v>0.37169779188744173</v>
      </c>
      <c r="Y66" s="4">
        <f>IF(NewCumNo!Y66=ISBLANK(value),"FALSE",NewCumNo!Y66/MAX(NewCumNo!Y$2:Y$114))</f>
        <v>0.46691893245965027</v>
      </c>
      <c r="Z66" s="4">
        <f>IF(NewCumNo!Z66=ISBLANK(value),"FALSE",NewCumNo!Z66/MAX(NewCumNo!Z$2:Z$114))</f>
        <v>0.35554426508493242</v>
      </c>
      <c r="AA66" s="4">
        <f>IF(NewCumNo!AA66=ISBLANK(value),"FALSE",NewCumNo!AA66/MAX(NewCumNo!AA$2:AA$114))</f>
        <v>0.25284913296816136</v>
      </c>
      <c r="AB66" s="4">
        <f>IF(NewCumNo!AB66=ISBLANK(value),"FALSE",NewCumNo!AB66/MAX(NewCumNo!AB$2:AB$114))</f>
        <v>0.50506386468387598</v>
      </c>
      <c r="AC66" s="4">
        <f>IF(NewCumNo!AC66=ISBLANK(value),"FALSE",NewCumNo!AC66/MAX(NewCumNo!AC$2:AC$114))</f>
        <v>0.23866145260350574</v>
      </c>
      <c r="AD66" s="4">
        <f>IF(NewCumNo!AD66=ISBLANK(value),"FALSE",NewCumNo!AD66/MAX(NewCumNo!AD$2:AD$114))</f>
        <v>0.19894534703065542</v>
      </c>
      <c r="AE66" s="4">
        <f>IF(NewCumNo!AE66=ISBLANK(value),"FALSE",NewCumNo!AE66/MAX(NewCumNo!AE$2:AE$114))</f>
        <v>0.3050151519645275</v>
      </c>
      <c r="AF66" s="4">
        <f>IF(NewCumNo!AF66=ISBLANK(value),"FALSE",NewCumNo!AF66/MAX(NewCumNo!AF$2:AF$114))</f>
        <v>0.45627834976527637</v>
      </c>
      <c r="AG66" s="4">
        <f>IF(NewCumNo!AG66=ISBLANK(value),"FALSE",NewCumNo!AG66/MAX(NewCumNo!AG$2:AG$114))</f>
        <v>0.16881211562202408</v>
      </c>
      <c r="AH66" s="4">
        <f>IF(NewCumNo!AH66=ISBLANK(value),"FALSE",NewCumNo!AH66/MAX(NewCumNo!AH$2:AH$114))</f>
        <v>0.21492335592140049</v>
      </c>
      <c r="AI66" s="4">
        <f>IF(NewCumNo!AI66=ISBLANK(value),"FALSE",NewCumNo!AI66/MAX(NewCumNo!AI$2:AI$114))</f>
        <v>0.2979471470547026</v>
      </c>
      <c r="AJ66" s="4">
        <f>IF(NewCumNo!AJ66=ISBLANK(value),"FALSE",NewCumNo!AJ66/MAX(NewCumNo!AJ$2:AJ$114))</f>
        <v>0.24747195744437173</v>
      </c>
    </row>
    <row r="67" spans="1:36" x14ac:dyDescent="0.25">
      <c r="A67" s="1">
        <v>44382</v>
      </c>
      <c r="B67" s="3">
        <v>186</v>
      </c>
      <c r="C67" s="4">
        <f>IF(NewCumNo!C67=ISBLANK(value),"FALSE",NewCumNo!C67/MAX(NewCumNo!C$2:C$114))</f>
        <v>0.37241019920591439</v>
      </c>
      <c r="D67" s="4">
        <f>IF(NewCumNo!D67=ISBLANK(value),"FALSE",NewCumNo!D67/MAX(NewCumNo!D$2:D$114))</f>
        <v>0.52617409519650349</v>
      </c>
      <c r="E67" s="4">
        <f>IF(NewCumNo!E67=ISBLANK(value),"FALSE",NewCumNo!E67/MAX(NewCumNo!E$2:E$114))</f>
        <v>0.37087708670706221</v>
      </c>
      <c r="F67" s="4">
        <f>IF(NewCumNo!F67=ISBLANK(value),"FALSE",NewCumNo!F67/MAX(NewCumNo!F$2:F$114))</f>
        <v>0.36926484841762758</v>
      </c>
      <c r="G67" s="4">
        <f>IF(NewCumNo!G67=ISBLANK(value),"FALSE",NewCumNo!G67/MAX(NewCumNo!G$2:G$114))</f>
        <v>0.27817187145629235</v>
      </c>
      <c r="H67" s="4">
        <f>IF(NewCumNo!H67=ISBLANK(value),"FALSE",NewCumNo!H67/MAX(NewCumNo!H$2:H$114))</f>
        <v>0.37909873370758418</v>
      </c>
      <c r="I67" s="4">
        <f>IF(NewCumNo!I67=ISBLANK(value),"FALSE",NewCumNo!I67/MAX(NewCumNo!I$2:I$114))</f>
        <v>0.33481354139071767</v>
      </c>
      <c r="J67" s="4">
        <f>IF(NewCumNo!J67=ISBLANK(value),"FALSE",NewCumNo!J67/MAX(NewCumNo!J$2:J$114))</f>
        <v>0.4087391563899288</v>
      </c>
      <c r="K67" s="4">
        <f>IF(NewCumNo!K67=ISBLANK(value),"FALSE",NewCumNo!K67/MAX(NewCumNo!K$2:K$114))</f>
        <v>0.37301465202089717</v>
      </c>
      <c r="L67" s="4">
        <f>IF(NewCumNo!L67=ISBLANK(value),"FALSE",NewCumNo!L67/MAX(NewCumNo!L$2:L$114))</f>
        <v>0.40961505779796525</v>
      </c>
      <c r="M67" s="4">
        <f>IF(NewCumNo!M67=ISBLANK(value),"FALSE",NewCumNo!M67/MAX(NewCumNo!M$2:M$114))</f>
        <v>0.22347120924163319</v>
      </c>
      <c r="N67" s="4">
        <f>IF(NewCumNo!N67=ISBLANK(value),"FALSE",NewCumNo!N67/MAX(NewCumNo!N$2:N$114))</f>
        <v>0.34929117289145234</v>
      </c>
      <c r="O67" s="4">
        <f>IF(NewCumNo!O67=ISBLANK(value),"FALSE",NewCumNo!O67/MAX(NewCumNo!O$2:O$114))</f>
        <v>0.45820885452356791</v>
      </c>
      <c r="P67" s="4">
        <f>IF(NewCumNo!P67=ISBLANK(value),"FALSE",NewCumNo!P67/MAX(NewCumNo!P$2:P$114))</f>
        <v>0.36045340835775674</v>
      </c>
      <c r="Q67" s="4">
        <f>IF(NewCumNo!Q67=ISBLANK(value),"FALSE",NewCumNo!Q67/MAX(NewCumNo!Q$2:Q$114))</f>
        <v>0.37032690776957455</v>
      </c>
      <c r="R67" s="4">
        <f>IF(NewCumNo!R67=ISBLANK(value),"FALSE",NewCumNo!R67/MAX(NewCumNo!R$2:R$114))</f>
        <v>0.36923036586089875</v>
      </c>
      <c r="S67" s="4">
        <f>IF(NewCumNo!S67=ISBLANK(value),"FALSE",NewCumNo!S67/MAX(NewCumNo!S$2:S$114))</f>
        <v>0.40219394370076367</v>
      </c>
      <c r="T67" s="4">
        <f>IF(NewCumNo!T67=ISBLANK(value),"FALSE",NewCumNo!T67/MAX(NewCumNo!T$2:T$114))</f>
        <v>0.51672492353982946</v>
      </c>
      <c r="U67" s="4">
        <f>IF(NewCumNo!U67=ISBLANK(value),"FALSE",NewCumNo!U67/MAX(NewCumNo!U$2:U$114))</f>
        <v>0.2502481515697586</v>
      </c>
      <c r="V67" s="4">
        <f>IF(NewCumNo!V67=ISBLANK(value),"FALSE",NewCumNo!V67/MAX(NewCumNo!V$2:V$114))</f>
        <v>0.1993924676353703</v>
      </c>
      <c r="W67" s="4">
        <f>IF(NewCumNo!W67=ISBLANK(value),"FALSE",NewCumNo!W67/MAX(NewCumNo!W$2:W$114))</f>
        <v>0.41790205061505981</v>
      </c>
      <c r="X67" s="4">
        <f>IF(NewCumNo!X67=ISBLANK(value),"FALSE",NewCumNo!X67/MAX(NewCumNo!X$2:X$114))</f>
        <v>0.40226991635178994</v>
      </c>
      <c r="Y67" s="4">
        <f>IF(NewCumNo!Y67=ISBLANK(value),"FALSE",NewCumNo!Y67/MAX(NewCumNo!Y$2:Y$114))</f>
        <v>0.49811072379410343</v>
      </c>
      <c r="Z67" s="4">
        <f>IF(NewCumNo!Z67=ISBLANK(value),"FALSE",NewCumNo!Z67/MAX(NewCumNo!Z$2:Z$114))</f>
        <v>0.35633978168897557</v>
      </c>
      <c r="AA67" s="4">
        <f>IF(NewCumNo!AA67=ISBLANK(value),"FALSE",NewCumNo!AA67/MAX(NewCumNo!AA$2:AA$114))</f>
        <v>0.27037472225920361</v>
      </c>
      <c r="AB67" s="4">
        <f>IF(NewCumNo!AB67=ISBLANK(value),"FALSE",NewCumNo!AB67/MAX(NewCumNo!AB$2:AB$114))</f>
        <v>0.52350485686767478</v>
      </c>
      <c r="AC67" s="4">
        <f>IF(NewCumNo!AC67=ISBLANK(value),"FALSE",NewCumNo!AC67/MAX(NewCumNo!AC$2:AC$114))</f>
        <v>0.29472688947905051</v>
      </c>
      <c r="AD67" s="4">
        <f>IF(NewCumNo!AD67=ISBLANK(value),"FALSE",NewCumNo!AD67/MAX(NewCumNo!AD$2:AD$114))</f>
        <v>0.23933245441695625</v>
      </c>
      <c r="AE67" s="4">
        <f>IF(NewCumNo!AE67=ISBLANK(value),"FALSE",NewCumNo!AE67/MAX(NewCumNo!AE$2:AE$114))</f>
        <v>0.34120281684067838</v>
      </c>
      <c r="AF67" s="4">
        <f>IF(NewCumNo!AF67=ISBLANK(value),"FALSE",NewCumNo!AF67/MAX(NewCumNo!AF$2:AF$114))</f>
        <v>0.45898567266301432</v>
      </c>
      <c r="AG67" s="4">
        <f>IF(NewCumNo!AG67=ISBLANK(value),"FALSE",NewCumNo!AG67/MAX(NewCumNo!AG$2:AG$114))</f>
        <v>0.17135231251139924</v>
      </c>
      <c r="AH67" s="4">
        <f>IF(NewCumNo!AH67=ISBLANK(value),"FALSE",NewCumNo!AH67/MAX(NewCumNo!AH$2:AH$114))</f>
        <v>0.23803934600517143</v>
      </c>
      <c r="AI67" s="4">
        <f>IF(NewCumNo!AI67=ISBLANK(value),"FALSE",NewCumNo!AI67/MAX(NewCumNo!AI$2:AI$114))</f>
        <v>0.29860729125744556</v>
      </c>
      <c r="AJ67" s="4">
        <f>IF(NewCumNo!AJ67=ISBLANK(value),"FALSE",NewCumNo!AJ67/MAX(NewCumNo!AJ$2:AJ$114))</f>
        <v>0.28225829507989014</v>
      </c>
    </row>
    <row r="68" spans="1:36" x14ac:dyDescent="0.25">
      <c r="A68" s="1">
        <v>44383</v>
      </c>
      <c r="B68" s="3">
        <v>187</v>
      </c>
      <c r="C68" s="4">
        <f>IF(NewCumNo!C68=ISBLANK(value),"FALSE",NewCumNo!C68/MAX(NewCumNo!C$2:C$114))</f>
        <v>0.38280040775370983</v>
      </c>
      <c r="D68" s="4">
        <f>IF(NewCumNo!D68=ISBLANK(value),"FALSE",NewCumNo!D68/MAX(NewCumNo!D$2:D$114))</f>
        <v>0.52707303458206667</v>
      </c>
      <c r="E68" s="4">
        <f>IF(NewCumNo!E68=ISBLANK(value),"FALSE",NewCumNo!E68/MAX(NewCumNo!E$2:E$114))</f>
        <v>0.37100975602800906</v>
      </c>
      <c r="F68" s="4">
        <f>IF(NewCumNo!F68=ISBLANK(value),"FALSE",NewCumNo!F68/MAX(NewCumNo!F$2:F$114))</f>
        <v>0.38267371524648647</v>
      </c>
      <c r="G68" s="4">
        <f>IF(NewCumNo!G68=ISBLANK(value),"FALSE",NewCumNo!G68/MAX(NewCumNo!G$2:G$114))</f>
        <v>0.28247746150647268</v>
      </c>
      <c r="H68" s="4">
        <f>IF(NewCumNo!H68=ISBLANK(value),"FALSE",NewCumNo!H68/MAX(NewCumNo!H$2:H$114))</f>
        <v>0.40656446668190355</v>
      </c>
      <c r="I68" s="4">
        <f>IF(NewCumNo!I68=ISBLANK(value),"FALSE",NewCumNo!I68/MAX(NewCumNo!I$2:I$114))</f>
        <v>0.34281522941150222</v>
      </c>
      <c r="J68" s="4">
        <f>IF(NewCumNo!J68=ISBLANK(value),"FALSE",NewCumNo!J68/MAX(NewCumNo!J$2:J$114))</f>
        <v>0.42528958754961316</v>
      </c>
      <c r="K68" s="4">
        <f>IF(NewCumNo!K68=ISBLANK(value),"FALSE",NewCumNo!K68/MAX(NewCumNo!K$2:K$114))</f>
        <v>0.39584585064157263</v>
      </c>
      <c r="L68" s="4">
        <f>IF(NewCumNo!L68=ISBLANK(value),"FALSE",NewCumNo!L68/MAX(NewCumNo!L$2:L$114))</f>
        <v>0.41966980808379145</v>
      </c>
      <c r="M68" s="4">
        <f>IF(NewCumNo!M68=ISBLANK(value),"FALSE",NewCumNo!M68/MAX(NewCumNo!M$2:M$114))</f>
        <v>0.29018037294855703</v>
      </c>
      <c r="N68" s="4">
        <f>IF(NewCumNo!N68=ISBLANK(value),"FALSE",NewCumNo!N68/MAX(NewCumNo!N$2:N$114))</f>
        <v>0.36003560488036968</v>
      </c>
      <c r="O68" s="4">
        <f>IF(NewCumNo!O68=ISBLANK(value),"FALSE",NewCumNo!O68/MAX(NewCumNo!O$2:O$114))</f>
        <v>0.46850974377927423</v>
      </c>
      <c r="P68" s="4">
        <f>IF(NewCumNo!P68=ISBLANK(value),"FALSE",NewCumNo!P68/MAX(NewCumNo!P$2:P$114))</f>
        <v>0.38190822751026654</v>
      </c>
      <c r="Q68" s="4">
        <f>IF(NewCumNo!Q68=ISBLANK(value),"FALSE",NewCumNo!Q68/MAX(NewCumNo!Q$2:Q$114))</f>
        <v>0.39568824773905398</v>
      </c>
      <c r="R68" s="4">
        <f>IF(NewCumNo!R68=ISBLANK(value),"FALSE",NewCumNo!R68/MAX(NewCumNo!R$2:R$114))</f>
        <v>0.42411638493959514</v>
      </c>
      <c r="S68" s="4">
        <f>IF(NewCumNo!S68=ISBLANK(value),"FALSE",NewCumNo!S68/MAX(NewCumNo!S$2:S$114))</f>
        <v>0.41334250041015225</v>
      </c>
      <c r="T68" s="4">
        <f>IF(NewCumNo!T68=ISBLANK(value),"FALSE",NewCumNo!T68/MAX(NewCumNo!T$2:T$114))</f>
        <v>0.53276320363779062</v>
      </c>
      <c r="U68" s="4">
        <f>IF(NewCumNo!U68=ISBLANK(value),"FALSE",NewCumNo!U68/MAX(NewCumNo!U$2:U$114))</f>
        <v>0.2585460448337521</v>
      </c>
      <c r="V68" s="4">
        <f>IF(NewCumNo!V68=ISBLANK(value),"FALSE",NewCumNo!V68/MAX(NewCumNo!V$2:V$114))</f>
        <v>0.21871839569038456</v>
      </c>
      <c r="W68" s="4">
        <f>IF(NewCumNo!W68=ISBLANK(value),"FALSE",NewCumNo!W68/MAX(NewCumNo!W$2:W$114))</f>
        <v>0.43132376998700556</v>
      </c>
      <c r="X68" s="4">
        <f>IF(NewCumNo!X68=ISBLANK(value),"FALSE",NewCumNo!X68/MAX(NewCumNo!X$2:X$114))</f>
        <v>0.4098805159355598</v>
      </c>
      <c r="Y68" s="4">
        <f>IF(NewCumNo!Y68=ISBLANK(value),"FALSE",NewCumNo!Y68/MAX(NewCumNo!Y$2:Y$114))</f>
        <v>0.53099991325613183</v>
      </c>
      <c r="Z68" s="4">
        <f>IF(NewCumNo!Z68=ISBLANK(value),"FALSE",NewCumNo!Z68/MAX(NewCumNo!Z$2:Z$114))</f>
        <v>0.36041034716940396</v>
      </c>
      <c r="AA68" s="4">
        <f>IF(NewCumNo!AA68=ISBLANK(value),"FALSE",NewCumNo!AA68/MAX(NewCumNo!AA$2:AA$114))</f>
        <v>0.31947017613054435</v>
      </c>
      <c r="AB68" s="4">
        <f>IF(NewCumNo!AB68=ISBLANK(value),"FALSE",NewCumNo!AB68/MAX(NewCumNo!AB$2:AB$114))</f>
        <v>0.55775241378044393</v>
      </c>
      <c r="AC68" s="4">
        <f>IF(NewCumNo!AC68=ISBLANK(value),"FALSE",NewCumNo!AC68/MAX(NewCumNo!AC$2:AC$114))</f>
        <v>0.30033167065680066</v>
      </c>
      <c r="AD68" s="4">
        <f>IF(NewCumNo!AD68=ISBLANK(value),"FALSE",NewCumNo!AD68/MAX(NewCumNo!AD$2:AD$114))</f>
        <v>0.27993454277652075</v>
      </c>
      <c r="AE68" s="4">
        <f>IF(NewCumNo!AE68=ISBLANK(value),"FALSE",NewCumNo!AE68/MAX(NewCumNo!AE$2:AE$114))</f>
        <v>0.37255192530982639</v>
      </c>
      <c r="AF68" s="4">
        <f>IF(NewCumNo!AF68=ISBLANK(value),"FALSE",NewCumNo!AF68/MAX(NewCumNo!AF$2:AF$114))</f>
        <v>0.46119980107938141</v>
      </c>
      <c r="AG68" s="4">
        <f>IF(NewCumNo!AG68=ISBLANK(value),"FALSE",NewCumNo!AG68/MAX(NewCumNo!AG$2:AG$114))</f>
        <v>0.17479723706000394</v>
      </c>
      <c r="AH68" s="4">
        <f>IF(NewCumNo!AH68=ISBLANK(value),"FALSE",NewCumNo!AH68/MAX(NewCumNo!AH$2:AH$114))</f>
        <v>0.25141604494190317</v>
      </c>
      <c r="AI68" s="4">
        <f>IF(NewCumNo!AI68=ISBLANK(value),"FALSE",NewCumNo!AI68/MAX(NewCumNo!AI$2:AI$114))</f>
        <v>0.32738957849703954</v>
      </c>
      <c r="AJ68" s="4">
        <f>IF(NewCumNo!AJ68=ISBLANK(value),"FALSE",NewCumNo!AJ68/MAX(NewCumNo!AJ$2:AJ$114))</f>
        <v>0.30887434329100333</v>
      </c>
    </row>
    <row r="69" spans="1:36" x14ac:dyDescent="0.25">
      <c r="A69" s="1">
        <v>44384</v>
      </c>
      <c r="B69" s="3">
        <v>188</v>
      </c>
      <c r="C69" s="4">
        <f>IF(NewCumNo!C69=ISBLANK(value),"FALSE",NewCumNo!C69/MAX(NewCumNo!C$2:C$114))</f>
        <v>0.4608117898911373</v>
      </c>
      <c r="D69" s="4">
        <f>IF(NewCumNo!D69=ISBLANK(value),"FALSE",NewCumNo!D69/MAX(NewCumNo!D$2:D$114))</f>
        <v>0.5469916388621765</v>
      </c>
      <c r="E69" s="4">
        <f>IF(NewCumNo!E69=ISBLANK(value),"FALSE",NewCumNo!E69/MAX(NewCumNo!E$2:E$114))</f>
        <v>0.38422362039432045</v>
      </c>
      <c r="F69" s="4">
        <f>IF(NewCumNo!F69=ISBLANK(value),"FALSE",NewCumNo!F69/MAX(NewCumNo!F$2:F$114))</f>
        <v>0.39794905969541711</v>
      </c>
      <c r="G69" s="4">
        <f>IF(NewCumNo!G69=ISBLANK(value),"FALSE",NewCumNo!G69/MAX(NewCumNo!G$2:G$114))</f>
        <v>0.32006857463689309</v>
      </c>
      <c r="H69" s="4">
        <f>IF(NewCumNo!H69=ISBLANK(value),"FALSE",NewCumNo!H69/MAX(NewCumNo!H$2:H$114))</f>
        <v>0.42029021400551358</v>
      </c>
      <c r="I69" s="4">
        <f>IF(NewCumNo!I69=ISBLANK(value),"FALSE",NewCumNo!I69/MAX(NewCumNo!I$2:I$114))</f>
        <v>0.35543184447683224</v>
      </c>
      <c r="J69" s="4">
        <f>IF(NewCumNo!J69=ISBLANK(value),"FALSE",NewCumNo!J69/MAX(NewCumNo!J$2:J$114))</f>
        <v>0.45757443619612764</v>
      </c>
      <c r="K69" s="4">
        <f>IF(NewCumNo!K69=ISBLANK(value),"FALSE",NewCumNo!K69/MAX(NewCumNo!K$2:K$114))</f>
        <v>0.43071559054678565</v>
      </c>
      <c r="L69" s="4">
        <f>IF(NewCumNo!L69=ISBLANK(value),"FALSE",NewCumNo!L69/MAX(NewCumNo!L$2:L$114))</f>
        <v>0.44990035399809963</v>
      </c>
      <c r="M69" s="4">
        <f>IF(NewCumNo!M69=ISBLANK(value),"FALSE",NewCumNo!M69/MAX(NewCumNo!M$2:M$114))</f>
        <v>0.33498235503436458</v>
      </c>
      <c r="N69" s="4">
        <f>IF(NewCumNo!N69=ISBLANK(value),"FALSE",NewCumNo!N69/MAX(NewCumNo!N$2:N$114))</f>
        <v>0.39416673514836303</v>
      </c>
      <c r="O69" s="4">
        <f>IF(NewCumNo!O69=ISBLANK(value),"FALSE",NewCumNo!O69/MAX(NewCumNo!O$2:O$114))</f>
        <v>0.47295990865509469</v>
      </c>
      <c r="P69" s="4">
        <f>IF(NewCumNo!P69=ISBLANK(value),"FALSE",NewCumNo!P69/MAX(NewCumNo!P$2:P$114))</f>
        <v>0.39198996994016233</v>
      </c>
      <c r="Q69" s="4">
        <f>IF(NewCumNo!Q69=ISBLANK(value),"FALSE",NewCumNo!Q69/MAX(NewCumNo!Q$2:Q$114))</f>
        <v>0.49895767841925165</v>
      </c>
      <c r="R69" s="4">
        <f>IF(NewCumNo!R69=ISBLANK(value),"FALSE",NewCumNo!R69/MAX(NewCumNo!R$2:R$114))</f>
        <v>0.47556025756825515</v>
      </c>
      <c r="S69" s="4">
        <f>IF(NewCumNo!S69=ISBLANK(value),"FALSE",NewCumNo!S69/MAX(NewCumNo!S$2:S$114))</f>
        <v>0.43646382619265855</v>
      </c>
      <c r="T69" s="4">
        <f>IF(NewCumNo!T69=ISBLANK(value),"FALSE",NewCumNo!T69/MAX(NewCumNo!T$2:T$114))</f>
        <v>0.56855767049111416</v>
      </c>
      <c r="U69" s="4">
        <f>IF(NewCumNo!U69=ISBLANK(value),"FALSE",NewCumNo!U69/MAX(NewCumNo!U$2:U$114))</f>
        <v>0.29213432991828353</v>
      </c>
      <c r="V69" s="4">
        <f>IF(NewCumNo!V69=ISBLANK(value),"FALSE",NewCumNo!V69/MAX(NewCumNo!V$2:V$114))</f>
        <v>0.23968942340628022</v>
      </c>
      <c r="W69" s="4">
        <f>IF(NewCumNo!W69=ISBLANK(value),"FALSE",NewCumNo!W69/MAX(NewCumNo!W$2:W$114))</f>
        <v>0.45418314604628052</v>
      </c>
      <c r="X69" s="4">
        <f>IF(NewCumNo!X69=ISBLANK(value),"FALSE",NewCumNo!X69/MAX(NewCumNo!X$2:X$114))</f>
        <v>0.42263691864699221</v>
      </c>
      <c r="Y69" s="4">
        <f>IF(NewCumNo!Y69=ISBLANK(value),"FALSE",NewCumNo!Y69/MAX(NewCumNo!Y$2:Y$114))</f>
        <v>0.55577184236549815</v>
      </c>
      <c r="Z69" s="4">
        <f>IF(NewCumNo!Z69=ISBLANK(value),"FALSE",NewCumNo!Z69/MAX(NewCumNo!Z$2:Z$114))</f>
        <v>0.36266258898344811</v>
      </c>
      <c r="AA69" s="4">
        <f>IF(NewCumNo!AA69=ISBLANK(value),"FALSE",NewCumNo!AA69/MAX(NewCumNo!AA$2:AA$114))</f>
        <v>0.34516346365654599</v>
      </c>
      <c r="AB69" s="4">
        <f>IF(NewCumNo!AB69=ISBLANK(value),"FALSE",NewCumNo!AB69/MAX(NewCumNo!AB$2:AB$114))</f>
        <v>0.56429306125450074</v>
      </c>
      <c r="AC69" s="4">
        <f>IF(NewCumNo!AC69=ISBLANK(value),"FALSE",NewCumNo!AC69/MAX(NewCumNo!AC$2:AC$114))</f>
        <v>0.31551569262105145</v>
      </c>
      <c r="AD69" s="4">
        <f>IF(NewCumNo!AD69=ISBLANK(value),"FALSE",NewCumNo!AD69/MAX(NewCumNo!AD$2:AD$114))</f>
        <v>0.28626670962537698</v>
      </c>
      <c r="AE69" s="4">
        <f>IF(NewCumNo!AE69=ISBLANK(value),"FALSE",NewCumNo!AE69/MAX(NewCumNo!AE$2:AE$114))</f>
        <v>0.42924424181285664</v>
      </c>
      <c r="AF69" s="4">
        <f>IF(NewCumNo!AF69=ISBLANK(value),"FALSE",NewCumNo!AF69/MAX(NewCumNo!AF$2:AF$114))</f>
        <v>0.47542898654191107</v>
      </c>
      <c r="AG69" s="4">
        <f>IF(NewCumNo!AG69=ISBLANK(value),"FALSE",NewCumNo!AG69/MAX(NewCumNo!AG$2:AG$114))</f>
        <v>0.17504081758364265</v>
      </c>
      <c r="AH69" s="4">
        <f>IF(NewCumNo!AH69=ISBLANK(value),"FALSE",NewCumNo!AH69/MAX(NewCumNo!AH$2:AH$114))</f>
        <v>0.27860435026848213</v>
      </c>
      <c r="AI69" s="4">
        <f>IF(NewCumNo!AI69=ISBLANK(value),"FALSE",NewCumNo!AI69/MAX(NewCumNo!AI$2:AI$114))</f>
        <v>0.34330638871873143</v>
      </c>
      <c r="AJ69" s="4">
        <f>IF(NewCumNo!AJ69=ISBLANK(value),"FALSE",NewCumNo!AJ69/MAX(NewCumNo!AJ$2:AJ$114))</f>
        <v>0.31918111644420416</v>
      </c>
    </row>
    <row r="70" spans="1:36" x14ac:dyDescent="0.25">
      <c r="A70" s="1">
        <v>44385</v>
      </c>
      <c r="B70" s="3">
        <v>189</v>
      </c>
      <c r="C70" s="4">
        <f>IF(NewCumNo!C70=ISBLANK(value),"FALSE",NewCumNo!C70/MAX(NewCumNo!C$2:C$114))</f>
        <v>0.46677025642568942</v>
      </c>
      <c r="D70" s="4">
        <f>IF(NewCumNo!D70=ISBLANK(value),"FALSE",NewCumNo!D70/MAX(NewCumNo!D$2:D$114))</f>
        <v>0.55799181818551502</v>
      </c>
      <c r="E70" s="4">
        <f>IF(NewCumNo!E70=ISBLANK(value),"FALSE",NewCumNo!E70/MAX(NewCumNo!E$2:E$114))</f>
        <v>0.39362987524945575</v>
      </c>
      <c r="F70" s="4">
        <f>IF(NewCumNo!F70=ISBLANK(value),"FALSE",NewCumNo!F70/MAX(NewCumNo!F$2:F$114))</f>
        <v>0.40748756188878982</v>
      </c>
      <c r="G70" s="4">
        <f>IF(NewCumNo!G70=ISBLANK(value),"FALSE",NewCumNo!G70/MAX(NewCumNo!G$2:G$114))</f>
        <v>0.33731459192580215</v>
      </c>
      <c r="H70" s="4">
        <f>IF(NewCumNo!H70=ISBLANK(value),"FALSE",NewCumNo!H70/MAX(NewCumNo!H$2:H$114))</f>
        <v>0.4542059091557617</v>
      </c>
      <c r="I70" s="4">
        <f>IF(NewCumNo!I70=ISBLANK(value),"FALSE",NewCumNo!I70/MAX(NewCumNo!I$2:I$114))</f>
        <v>0.36356999539409529</v>
      </c>
      <c r="J70" s="4">
        <f>IF(NewCumNo!J70=ISBLANK(value),"FALSE",NewCumNo!J70/MAX(NewCumNo!J$2:J$114))</f>
        <v>0.47008664584655907</v>
      </c>
      <c r="K70" s="4">
        <f>IF(NewCumNo!K70=ISBLANK(value),"FALSE",NewCumNo!K70/MAX(NewCumNo!K$2:K$114))</f>
        <v>0.43683993573891949</v>
      </c>
      <c r="L70" s="4">
        <f>IF(NewCumNo!L70=ISBLANK(value),"FALSE",NewCumNo!L70/MAX(NewCumNo!L$2:L$114))</f>
        <v>0.45633097451057308</v>
      </c>
      <c r="M70" s="4">
        <f>IF(NewCumNo!M70=ISBLANK(value),"FALSE",NewCumNo!M70/MAX(NewCumNo!M$2:M$114))</f>
        <v>0.37197316990280688</v>
      </c>
      <c r="N70" s="4">
        <f>IF(NewCumNo!N70=ISBLANK(value),"FALSE",NewCumNo!N70/MAX(NewCumNo!N$2:N$114))</f>
        <v>0.39612434375830485</v>
      </c>
      <c r="O70" s="4">
        <f>IF(NewCumNo!O70=ISBLANK(value),"FALSE",NewCumNo!O70/MAX(NewCumNo!O$2:O$114))</f>
        <v>0.51158824336399344</v>
      </c>
      <c r="P70" s="4">
        <f>IF(NewCumNo!P70=ISBLANK(value),"FALSE",NewCumNo!P70/MAX(NewCumNo!P$2:P$114))</f>
        <v>0.41476723987437142</v>
      </c>
      <c r="Q70" s="4">
        <f>IF(NewCumNo!Q70=ISBLANK(value),"FALSE",NewCumNo!Q70/MAX(NewCumNo!Q$2:Q$114))</f>
        <v>0.53620925769248273</v>
      </c>
      <c r="R70" s="4">
        <f>IF(NewCumNo!R70=ISBLANK(value),"FALSE",NewCumNo!R70/MAX(NewCumNo!R$2:R$114))</f>
        <v>0.48606455858903502</v>
      </c>
      <c r="S70" s="4">
        <f>IF(NewCumNo!S70=ISBLANK(value),"FALSE",NewCumNo!S70/MAX(NewCumNo!S$2:S$114))</f>
        <v>0.46242651565012577</v>
      </c>
      <c r="T70" s="4">
        <f>IF(NewCumNo!T70=ISBLANK(value),"FALSE",NewCumNo!T70/MAX(NewCumNo!T$2:T$114))</f>
        <v>0.58948051071483332</v>
      </c>
      <c r="U70" s="4">
        <f>IF(NewCumNo!U70=ISBLANK(value),"FALSE",NewCumNo!U70/MAX(NewCumNo!U$2:U$114))</f>
        <v>0.31093407216047864</v>
      </c>
      <c r="V70" s="4">
        <f>IF(NewCumNo!V70=ISBLANK(value),"FALSE",NewCumNo!V70/MAX(NewCumNo!V$2:V$114))</f>
        <v>0.25312174199658349</v>
      </c>
      <c r="W70" s="4">
        <f>IF(NewCumNo!W70=ISBLANK(value),"FALSE",NewCumNo!W70/MAX(NewCumNo!W$2:W$114))</f>
        <v>0.46378408399117599</v>
      </c>
      <c r="X70" s="4">
        <f>IF(NewCumNo!X70=ISBLANK(value),"FALSE",NewCumNo!X70/MAX(NewCumNo!X$2:X$114))</f>
        <v>0.42269097120085425</v>
      </c>
      <c r="Y70" s="4">
        <f>IF(NewCumNo!Y70=ISBLANK(value),"FALSE",NewCumNo!Y70/MAX(NewCumNo!Y$2:Y$114))</f>
        <v>0.57240970520014722</v>
      </c>
      <c r="Z70" s="4">
        <f>IF(NewCumNo!Z70=ISBLANK(value),"FALSE",NewCumNo!Z70/MAX(NewCumNo!Z$2:Z$114))</f>
        <v>0.41790450173433824</v>
      </c>
      <c r="AA70" s="4">
        <f>IF(NewCumNo!AA70=ISBLANK(value),"FALSE",NewCumNo!AA70/MAX(NewCumNo!AA$2:AA$114))</f>
        <v>0.35828533950943159</v>
      </c>
      <c r="AB70" s="4">
        <f>IF(NewCumNo!AB70=ISBLANK(value),"FALSE",NewCumNo!AB70/MAX(NewCumNo!AB$2:AB$114))</f>
        <v>0.56761637634837903</v>
      </c>
      <c r="AC70" s="4">
        <f>IF(NewCumNo!AC70=ISBLANK(value),"FALSE",NewCumNo!AC70/MAX(NewCumNo!AC$2:AC$114))</f>
        <v>0.3541058447867243</v>
      </c>
      <c r="AD70" s="4">
        <f>IF(NewCumNo!AD70=ISBLANK(value),"FALSE",NewCumNo!AD70/MAX(NewCumNo!AD$2:AD$114))</f>
        <v>0.31833796209134346</v>
      </c>
      <c r="AE70" s="4">
        <f>IF(NewCumNo!AE70=ISBLANK(value),"FALSE",NewCumNo!AE70/MAX(NewCumNo!AE$2:AE$114))</f>
        <v>0.45157604061440837</v>
      </c>
      <c r="AF70" s="4">
        <f>IF(NewCumNo!AF70=ISBLANK(value),"FALSE",NewCumNo!AF70/MAX(NewCumNo!AF$2:AF$114))</f>
        <v>0.48084363233738697</v>
      </c>
      <c r="AG70" s="4">
        <f>IF(NewCumNo!AG70=ISBLANK(value),"FALSE",NewCumNo!AG70/MAX(NewCumNo!AG$2:AG$114))</f>
        <v>0.17507561480130532</v>
      </c>
      <c r="AH70" s="4">
        <f>IF(NewCumNo!AH70=ISBLANK(value),"FALSE",NewCumNo!AH70/MAX(NewCumNo!AH$2:AH$114))</f>
        <v>0.30187848851702231</v>
      </c>
      <c r="AI70" s="4">
        <f>IF(NewCumNo!AI70=ISBLANK(value),"FALSE",NewCumNo!AI70/MAX(NewCumNo!AI$2:AI$114))</f>
        <v>0.39777562038061337</v>
      </c>
      <c r="AJ70" s="4">
        <f>IF(NewCumNo!AJ70=ISBLANK(value),"FALSE",NewCumNo!AJ70/MAX(NewCumNo!AJ$2:AJ$114))</f>
        <v>0.35278573597331914</v>
      </c>
    </row>
    <row r="71" spans="1:36" x14ac:dyDescent="0.25">
      <c r="A71" s="1">
        <v>44386</v>
      </c>
      <c r="B71" s="3">
        <v>190</v>
      </c>
      <c r="C71" s="4">
        <f>IF(NewCumNo!C71=ISBLANK(value),"FALSE",NewCumNo!C71/MAX(NewCumNo!C$2:C$114))</f>
        <v>0.46719434657049735</v>
      </c>
      <c r="D71" s="4">
        <f>IF(NewCumNo!D71=ISBLANK(value),"FALSE",NewCumNo!D71/MAX(NewCumNo!D$2:D$114))</f>
        <v>0.60072692344919487</v>
      </c>
      <c r="E71" s="4">
        <f>IF(NewCumNo!E71=ISBLANK(value),"FALSE",NewCumNo!E71/MAX(NewCumNo!E$2:E$114))</f>
        <v>0.42160983503715721</v>
      </c>
      <c r="F71" s="4">
        <f>IF(NewCumNo!F71=ISBLANK(value),"FALSE",NewCumNo!F71/MAX(NewCumNo!F$2:F$114))</f>
        <v>0.47136002915725689</v>
      </c>
      <c r="G71" s="4">
        <f>IF(NewCumNo!G71=ISBLANK(value),"FALSE",NewCumNo!G71/MAX(NewCumNo!G$2:G$114))</f>
        <v>0.34396223370657508</v>
      </c>
      <c r="H71" s="4">
        <f>IF(NewCumNo!H71=ISBLANK(value),"FALSE",NewCumNo!H71/MAX(NewCumNo!H$2:H$114))</f>
        <v>0.47643193775758258</v>
      </c>
      <c r="I71" s="4">
        <f>IF(NewCumNo!I71=ISBLANK(value),"FALSE",NewCumNo!I71/MAX(NewCumNo!I$2:I$114))</f>
        <v>0.36560453312341107</v>
      </c>
      <c r="J71" s="4">
        <f>IF(NewCumNo!J71=ISBLANK(value),"FALSE",NewCumNo!J71/MAX(NewCumNo!J$2:J$114))</f>
        <v>0.5058029366045631</v>
      </c>
      <c r="K71" s="4">
        <f>IF(NewCumNo!K71=ISBLANK(value),"FALSE",NewCumNo!K71/MAX(NewCumNo!K$2:K$114))</f>
        <v>0.50527348900102298</v>
      </c>
      <c r="L71" s="4">
        <f>IF(NewCumNo!L71=ISBLANK(value),"FALSE",NewCumNo!L71/MAX(NewCumNo!L$2:L$114))</f>
        <v>0.45761267894261248</v>
      </c>
      <c r="M71" s="4">
        <f>IF(NewCumNo!M71=ISBLANK(value),"FALSE",NewCumNo!M71/MAX(NewCumNo!M$2:M$114))</f>
        <v>0.40483394233448133</v>
      </c>
      <c r="N71" s="4">
        <f>IF(NewCumNo!N71=ISBLANK(value),"FALSE",NewCumNo!N71/MAX(NewCumNo!N$2:N$114))</f>
        <v>0.40376051169479549</v>
      </c>
      <c r="O71" s="4">
        <f>IF(NewCumNo!O71=ISBLANK(value),"FALSE",NewCumNo!O71/MAX(NewCumNo!O$2:O$114))</f>
        <v>0.53481042352817343</v>
      </c>
      <c r="P71" s="4">
        <f>IF(NewCumNo!P71=ISBLANK(value),"FALSE",NewCumNo!P71/MAX(NewCumNo!P$2:P$114))</f>
        <v>0.42732274317826946</v>
      </c>
      <c r="Q71" s="4">
        <f>IF(NewCumNo!Q71=ISBLANK(value),"FALSE",NewCumNo!Q71/MAX(NewCumNo!Q$2:Q$114))</f>
        <v>0.5575981768036633</v>
      </c>
      <c r="R71" s="4">
        <f>IF(NewCumNo!R71=ISBLANK(value),"FALSE",NewCumNo!R71/MAX(NewCumNo!R$2:R$114))</f>
        <v>0.48642028193037612</v>
      </c>
      <c r="S71" s="4">
        <f>IF(NewCumNo!S71=ISBLANK(value),"FALSE",NewCumNo!S71/MAX(NewCumNo!S$2:S$114))</f>
        <v>0.46973597792846028</v>
      </c>
      <c r="T71" s="4">
        <f>IF(NewCumNo!T71=ISBLANK(value),"FALSE",NewCumNo!T71/MAX(NewCumNo!T$2:T$114))</f>
        <v>0.64300554621362471</v>
      </c>
      <c r="U71" s="4">
        <f>IF(NewCumNo!U71=ISBLANK(value),"FALSE",NewCumNo!U71/MAX(NewCumNo!U$2:U$114))</f>
        <v>0.34132662145940829</v>
      </c>
      <c r="V71" s="4">
        <f>IF(NewCumNo!V71=ISBLANK(value),"FALSE",NewCumNo!V71/MAX(NewCumNo!V$2:V$114))</f>
        <v>0.28485779079436313</v>
      </c>
      <c r="W71" s="4">
        <f>IF(NewCumNo!W71=ISBLANK(value),"FALSE",NewCumNo!W71/MAX(NewCumNo!W$2:W$114))</f>
        <v>0.482332834850702</v>
      </c>
      <c r="X71" s="4">
        <f>IF(NewCumNo!X71=ISBLANK(value),"FALSE",NewCumNo!X71/MAX(NewCumNo!X$2:X$114))</f>
        <v>0.43700408746351233</v>
      </c>
      <c r="Y71" s="4">
        <f>IF(NewCumNo!Y71=ISBLANK(value),"FALSE",NewCumNo!Y71/MAX(NewCumNo!Y$2:Y$114))</f>
        <v>0.58941729832001066</v>
      </c>
      <c r="Z71" s="4">
        <f>IF(NewCumNo!Z71=ISBLANK(value),"FALSE",NewCumNo!Z71/MAX(NewCumNo!Z$2:Z$114))</f>
        <v>0.4480824757656362</v>
      </c>
      <c r="AA71" s="4">
        <f>IF(NewCumNo!AA71=ISBLANK(value),"FALSE",NewCumNo!AA71/MAX(NewCumNo!AA$2:AA$114))</f>
        <v>0.37273130487581702</v>
      </c>
      <c r="AB71" s="4">
        <f>IF(NewCumNo!AB71=ISBLANK(value),"FALSE",NewCumNo!AB71/MAX(NewCumNo!AB$2:AB$114))</f>
        <v>0.57012968070183601</v>
      </c>
      <c r="AC71" s="4">
        <f>IF(NewCumNo!AC71=ISBLANK(value),"FALSE",NewCumNo!AC71/MAX(NewCumNo!AC$2:AC$114))</f>
        <v>0.36939561733923454</v>
      </c>
      <c r="AD71" s="4">
        <f>IF(NewCumNo!AD71=ISBLANK(value),"FALSE",NewCumNo!AD71/MAX(NewCumNo!AD$2:AD$114))</f>
        <v>0.33565370230148744</v>
      </c>
      <c r="AE71" s="4">
        <f>IF(NewCumNo!AE71=ISBLANK(value),"FALSE",NewCumNo!AE71/MAX(NewCumNo!AE$2:AE$114))</f>
        <v>0.47362023291624317</v>
      </c>
      <c r="AF71" s="4">
        <f>IF(NewCumNo!AF71=ISBLANK(value),"FALSE",NewCumNo!AF71/MAX(NewCumNo!AF$2:AF$114))</f>
        <v>0.49670980373808377</v>
      </c>
      <c r="AG71" s="4">
        <f>IF(NewCumNo!AG71=ISBLANK(value),"FALSE",NewCumNo!AG71/MAX(NewCumNo!AG$2:AG$114))</f>
        <v>0.18318336651670827</v>
      </c>
      <c r="AH71" s="4">
        <f>IF(NewCumNo!AH71=ISBLANK(value),"FALSE",NewCumNo!AH71/MAX(NewCumNo!AH$2:AH$114))</f>
        <v>0.30754546442125347</v>
      </c>
      <c r="AI71" s="4">
        <f>IF(NewCumNo!AI71=ISBLANK(value),"FALSE",NewCumNo!AI71/MAX(NewCumNo!AI$2:AI$114))</f>
        <v>0.41772664517462349</v>
      </c>
      <c r="AJ71" s="4">
        <f>IF(NewCumNo!AJ71=ISBLANK(value),"FALSE",NewCumNo!AJ71/MAX(NewCumNo!AJ$2:AJ$114))</f>
        <v>0.41310031508624157</v>
      </c>
    </row>
    <row r="72" spans="1:36" x14ac:dyDescent="0.25">
      <c r="A72" s="1">
        <v>44387</v>
      </c>
      <c r="B72" s="3">
        <v>191</v>
      </c>
      <c r="C72" s="4">
        <f>IF(NewCumNo!C72=ISBLANK(value),"FALSE",NewCumNo!C72/MAX(NewCumNo!C$2:C$114))</f>
        <v>0.49537513669298749</v>
      </c>
      <c r="D72" s="4">
        <f>IF(NewCumNo!D72=ISBLANK(value),"FALSE",NewCumNo!D72/MAX(NewCumNo!D$2:D$114))</f>
        <v>0.65021590225440828</v>
      </c>
      <c r="E72" s="4">
        <f>IF(NewCumNo!E72=ISBLANK(value),"FALSE",NewCumNo!E72/MAX(NewCumNo!E$2:E$114))</f>
        <v>0.44127142840148792</v>
      </c>
      <c r="F72" s="4">
        <f>IF(NewCumNo!F72=ISBLANK(value),"FALSE",NewCumNo!F72/MAX(NewCumNo!F$2:F$114))</f>
        <v>0.51352181196157665</v>
      </c>
      <c r="G72" s="4">
        <f>IF(NewCumNo!G72=ISBLANK(value),"FALSE",NewCumNo!G72/MAX(NewCumNo!G$2:G$114))</f>
        <v>0.35144970211801502</v>
      </c>
      <c r="H72" s="4">
        <f>IF(NewCumNo!H72=ISBLANK(value),"FALSE",NewCumNo!H72/MAX(NewCumNo!H$2:H$114))</f>
        <v>0.48869113738997705</v>
      </c>
      <c r="I72" s="4">
        <f>IF(NewCumNo!I72=ISBLANK(value),"FALSE",NewCumNo!I72/MAX(NewCumNo!I$2:I$114))</f>
        <v>0.38561495603430324</v>
      </c>
      <c r="J72" s="4">
        <f>IF(NewCumNo!J72=ISBLANK(value),"FALSE",NewCumNo!J72/MAX(NewCumNo!J$2:J$114))</f>
        <v>0.51264489740003305</v>
      </c>
      <c r="K72" s="4">
        <f>IF(NewCumNo!K72=ISBLANK(value),"FALSE",NewCumNo!K72/MAX(NewCumNo!K$2:K$114))</f>
        <v>0.52829982607144776</v>
      </c>
      <c r="L72" s="4">
        <f>IF(NewCumNo!L72=ISBLANK(value),"FALSE",NewCumNo!L72/MAX(NewCumNo!L$2:L$114))</f>
        <v>0.46981096939926315</v>
      </c>
      <c r="M72" s="4">
        <f>IF(NewCumNo!M72=ISBLANK(value),"FALSE",NewCumNo!M72/MAX(NewCumNo!M$2:M$114))</f>
        <v>0.41585935997002677</v>
      </c>
      <c r="N72" s="4">
        <f>IF(NewCumNo!N72=ISBLANK(value),"FALSE",NewCumNo!N72/MAX(NewCumNo!N$2:N$114))</f>
        <v>0.44195629495442379</v>
      </c>
      <c r="O72" s="4">
        <f>IF(NewCumNo!O72=ISBLANK(value),"FALSE",NewCumNo!O72/MAX(NewCumNo!O$2:O$114))</f>
        <v>0.5841688512117662</v>
      </c>
      <c r="P72" s="4">
        <f>IF(NewCumNo!P72=ISBLANK(value),"FALSE",NewCumNo!P72/MAX(NewCumNo!P$2:P$114))</f>
        <v>0.43209912423687752</v>
      </c>
      <c r="Q72" s="4">
        <f>IF(NewCumNo!Q72=ISBLANK(value),"FALSE",NewCumNo!Q72/MAX(NewCumNo!Q$2:Q$114))</f>
        <v>0.55838185166686505</v>
      </c>
      <c r="R72" s="4">
        <f>IF(NewCumNo!R72=ISBLANK(value),"FALSE",NewCumNo!R72/MAX(NewCumNo!R$2:R$114))</f>
        <v>0.48901496983192339</v>
      </c>
      <c r="S72" s="4">
        <f>IF(NewCumNo!S72=ISBLANK(value),"FALSE",NewCumNo!S72/MAX(NewCumNo!S$2:S$114))</f>
        <v>0.48177381639871447</v>
      </c>
      <c r="T72" s="4">
        <f>IF(NewCumNo!T72=ISBLANK(value),"FALSE",NewCumNo!T72/MAX(NewCumNo!T$2:T$114))</f>
        <v>0.64877471171648848</v>
      </c>
      <c r="U72" s="4">
        <f>IF(NewCumNo!U72=ISBLANK(value),"FALSE",NewCumNo!U72/MAX(NewCumNo!U$2:U$114))</f>
        <v>0.35480381065179084</v>
      </c>
      <c r="V72" s="4">
        <f>IF(NewCumNo!V72=ISBLANK(value),"FALSE",NewCumNo!V72/MAX(NewCumNo!V$2:V$114))</f>
        <v>0.29158193601019866</v>
      </c>
      <c r="W72" s="4">
        <f>IF(NewCumNo!W72=ISBLANK(value),"FALSE",NewCumNo!W72/MAX(NewCumNo!W$2:W$114))</f>
        <v>0.49072549148960726</v>
      </c>
      <c r="X72" s="4">
        <f>IF(NewCumNo!X72=ISBLANK(value),"FALSE",NewCumNo!X72/MAX(NewCumNo!X$2:X$114))</f>
        <v>0.50781293302273467</v>
      </c>
      <c r="Y72" s="4">
        <f>IF(NewCumNo!Y72=ISBLANK(value),"FALSE",NewCumNo!Y72/MAX(NewCumNo!Y$2:Y$114))</f>
        <v>0.60857604946293975</v>
      </c>
      <c r="Z72" s="4">
        <f>IF(NewCumNo!Z72=ISBLANK(value),"FALSE",NewCumNo!Z72/MAX(NewCumNo!Z$2:Z$114))</f>
        <v>0.48941834502247394</v>
      </c>
      <c r="AA72" s="4">
        <f>IF(NewCumNo!AA72=ISBLANK(value),"FALSE",NewCumNo!AA72/MAX(NewCumNo!AA$2:AA$114))</f>
        <v>0.3921314478601286</v>
      </c>
      <c r="AB72" s="4">
        <f>IF(NewCumNo!AB72=ISBLANK(value),"FALSE",NewCumNo!AB72/MAX(NewCumNo!AB$2:AB$114))</f>
        <v>0.57243858982172868</v>
      </c>
      <c r="AC72" s="4">
        <f>IF(NewCumNo!AC72=ISBLANK(value),"FALSE",NewCumNo!AC72/MAX(NewCumNo!AC$2:AC$114))</f>
        <v>0.38116918283211854</v>
      </c>
      <c r="AD72" s="4">
        <f>IF(NewCumNo!AD72=ISBLANK(value),"FALSE",NewCumNo!AD72/MAX(NewCumNo!AD$2:AD$114))</f>
        <v>0.35137662893699628</v>
      </c>
      <c r="AE72" s="4">
        <f>IF(NewCumNo!AE72=ISBLANK(value),"FALSE",NewCumNo!AE72/MAX(NewCumNo!AE$2:AE$114))</f>
        <v>0.49808370342157937</v>
      </c>
      <c r="AF72" s="4">
        <f>IF(NewCumNo!AF72=ISBLANK(value),"FALSE",NewCumNo!AF72/MAX(NewCumNo!AF$2:AF$114))</f>
        <v>0.53912452913597819</v>
      </c>
      <c r="AG72" s="4">
        <f>IF(NewCumNo!AG72=ISBLANK(value),"FALSE",NewCumNo!AG72/MAX(NewCumNo!AG$2:AG$114))</f>
        <v>0.33020161114150443</v>
      </c>
      <c r="AH72" s="4">
        <f>IF(NewCumNo!AH72=ISBLANK(value),"FALSE",NewCumNo!AH72/MAX(NewCumNo!AH$2:AH$114))</f>
        <v>0.31156506360913838</v>
      </c>
      <c r="AI72" s="4">
        <f>IF(NewCumNo!AI72=ISBLANK(value),"FALSE",NewCumNo!AI72/MAX(NewCumNo!AI$2:AI$114))</f>
        <v>0.44642091318718508</v>
      </c>
      <c r="AJ72" s="4">
        <f>IF(NewCumNo!AJ72=ISBLANK(value),"FALSE",NewCumNo!AJ72/MAX(NewCumNo!AJ$2:AJ$114))</f>
        <v>0.42473749935261185</v>
      </c>
    </row>
    <row r="73" spans="1:36" x14ac:dyDescent="0.25">
      <c r="A73" s="1">
        <v>44388</v>
      </c>
      <c r="B73" s="3">
        <v>192</v>
      </c>
      <c r="C73" s="4">
        <f>IF(NewCumNo!C73=ISBLANK(value),"FALSE",NewCumNo!C73/MAX(NewCumNo!C$2:C$114))</f>
        <v>0.53106232237857875</v>
      </c>
      <c r="D73" s="4">
        <f>IF(NewCumNo!D73=ISBLANK(value),"FALSE",NewCumNo!D73/MAX(NewCumNo!D$2:D$114))</f>
        <v>0.67887550924413875</v>
      </c>
      <c r="E73" s="4">
        <f>IF(NewCumNo!E73=ISBLANK(value),"FALSE",NewCumNo!E73/MAX(NewCumNo!E$2:E$114))</f>
        <v>0.44413708573394101</v>
      </c>
      <c r="F73" s="4">
        <f>IF(NewCumNo!F73=ISBLANK(value),"FALSE",NewCumNo!F73/MAX(NewCumNo!F$2:F$114))</f>
        <v>0.54506871897567255</v>
      </c>
      <c r="G73" s="4">
        <f>IF(NewCumNo!G73=ISBLANK(value),"FALSE",NewCumNo!G73/MAX(NewCumNo!G$2:G$114))</f>
        <v>0.35857048566254396</v>
      </c>
      <c r="H73" s="4">
        <f>IF(NewCumNo!H73=ISBLANK(value),"FALSE",NewCumNo!H73/MAX(NewCumNo!H$2:H$114))</f>
        <v>0.51693997835475136</v>
      </c>
      <c r="I73" s="4">
        <f>IF(NewCumNo!I73=ISBLANK(value),"FALSE",NewCumNo!I73/MAX(NewCumNo!I$2:I$114))</f>
        <v>0.41935850861807683</v>
      </c>
      <c r="J73" s="4">
        <f>IF(NewCumNo!J73=ISBLANK(value),"FALSE",NewCumNo!J73/MAX(NewCumNo!J$2:J$114))</f>
        <v>0.51410953732566889</v>
      </c>
      <c r="K73" s="4">
        <f>IF(NewCumNo!K73=ISBLANK(value),"FALSE",NewCumNo!K73/MAX(NewCumNo!K$2:K$114))</f>
        <v>0.54589230784885179</v>
      </c>
      <c r="L73" s="4">
        <f>IF(NewCumNo!L73=ISBLANK(value),"FALSE",NewCumNo!L73/MAX(NewCumNo!L$2:L$114))</f>
        <v>0.49308053434646087</v>
      </c>
      <c r="M73" s="4">
        <f>IF(NewCumNo!M73=ISBLANK(value),"FALSE",NewCumNo!M73/MAX(NewCumNo!M$2:M$114))</f>
        <v>0.44085509506559556</v>
      </c>
      <c r="N73" s="4">
        <f>IF(NewCumNo!N73=ISBLANK(value),"FALSE",NewCumNo!N73/MAX(NewCumNo!N$2:N$114))</f>
        <v>0.44617038371781004</v>
      </c>
      <c r="O73" s="4">
        <f>IF(NewCumNo!O73=ISBLANK(value),"FALSE",NewCumNo!O73/MAX(NewCumNo!O$2:O$114))</f>
        <v>0.58649558716206829</v>
      </c>
      <c r="P73" s="4">
        <f>IF(NewCumNo!P73=ISBLANK(value),"FALSE",NewCumNo!P73/MAX(NewCumNo!P$2:P$114))</f>
        <v>0.43424616197657756</v>
      </c>
      <c r="Q73" s="4">
        <f>IF(NewCumNo!Q73=ISBLANK(value),"FALSE",NewCumNo!Q73/MAX(NewCumNo!Q$2:Q$114))</f>
        <v>0.59549831458437164</v>
      </c>
      <c r="R73" s="4">
        <f>IF(NewCumNo!R73=ISBLANK(value),"FALSE",NewCumNo!R73/MAX(NewCumNo!R$2:R$114))</f>
        <v>0.50681159935019682</v>
      </c>
      <c r="S73" s="4">
        <f>IF(NewCumNo!S73=ISBLANK(value),"FALSE",NewCumNo!S73/MAX(NewCumNo!S$2:S$114))</f>
        <v>0.49916903523320799</v>
      </c>
      <c r="T73" s="4">
        <f>IF(NewCumNo!T73=ISBLANK(value),"FALSE",NewCumNo!T73/MAX(NewCumNo!T$2:T$114))</f>
        <v>0.67447954912369246</v>
      </c>
      <c r="U73" s="4">
        <f>IF(NewCumNo!U73=ISBLANK(value),"FALSE",NewCumNo!U73/MAX(NewCumNo!U$2:U$114))</f>
        <v>0.35689756858028854</v>
      </c>
      <c r="V73" s="4">
        <f>IF(NewCumNo!V73=ISBLANK(value),"FALSE",NewCumNo!V73/MAX(NewCumNo!V$2:V$114))</f>
        <v>0.31665772695761385</v>
      </c>
      <c r="W73" s="4">
        <f>IF(NewCumNo!W73=ISBLANK(value),"FALSE",NewCumNo!W73/MAX(NewCumNo!W$2:W$114))</f>
        <v>0.49960799190121125</v>
      </c>
      <c r="X73" s="4">
        <f>IF(NewCumNo!X73=ISBLANK(value),"FALSE",NewCumNo!X73/MAX(NewCumNo!X$2:X$114))</f>
        <v>0.53798506858850415</v>
      </c>
      <c r="Y73" s="4">
        <f>IF(NewCumNo!Y73=ISBLANK(value),"FALSE",NewCumNo!Y73/MAX(NewCumNo!Y$2:Y$114))</f>
        <v>0.62423916881838715</v>
      </c>
      <c r="Z73" s="4">
        <f>IF(NewCumNo!Z73=ISBLANK(value),"FALSE",NewCumNo!Z73/MAX(NewCumNo!Z$2:Z$114))</f>
        <v>0.52343959407590224</v>
      </c>
      <c r="AA73" s="4">
        <f>IF(NewCumNo!AA73=ISBLANK(value),"FALSE",NewCumNo!AA73/MAX(NewCumNo!AA$2:AA$114))</f>
        <v>0.41373344756351854</v>
      </c>
      <c r="AB73" s="4">
        <f>IF(NewCumNo!AB73=ISBLANK(value),"FALSE",NewCumNo!AB73/MAX(NewCumNo!AB$2:AB$114))</f>
        <v>0.58062196935813537</v>
      </c>
      <c r="AC73" s="4">
        <f>IF(NewCumNo!AC73=ISBLANK(value),"FALSE",NewCumNo!AC73/MAX(NewCumNo!AC$2:AC$114))</f>
        <v>0.41220698048626325</v>
      </c>
      <c r="AD73" s="4">
        <f>IF(NewCumNo!AD73=ISBLANK(value),"FALSE",NewCumNo!AD73/MAX(NewCumNo!AD$2:AD$114))</f>
        <v>0.37783883237326599</v>
      </c>
      <c r="AE73" s="4">
        <f>IF(NewCumNo!AE73=ISBLANK(value),"FALSE",NewCumNo!AE73/MAX(NewCumNo!AE$2:AE$114))</f>
        <v>0.52633681251142139</v>
      </c>
      <c r="AF73" s="4">
        <f>IF(NewCumNo!AF73=ISBLANK(value),"FALSE",NewCumNo!AF73/MAX(NewCumNo!AF$2:AF$114))</f>
        <v>0.54870509427409742</v>
      </c>
      <c r="AG73" s="4">
        <f>IF(NewCumNo!AG73=ISBLANK(value),"FALSE",NewCumNo!AG73/MAX(NewCumNo!AG$2:AG$114))</f>
        <v>0.37836096038664474</v>
      </c>
      <c r="AH73" s="4">
        <f>IF(NewCumNo!AH73=ISBLANK(value),"FALSE",NewCumNo!AH73/MAX(NewCumNo!AH$2:AH$114))</f>
        <v>0.33370580667683231</v>
      </c>
      <c r="AI73" s="4">
        <f>IF(NewCumNo!AI73=ISBLANK(value),"FALSE",NewCumNo!AI73/MAX(NewCumNo!AI$2:AI$114))</f>
        <v>0.47667018754398566</v>
      </c>
      <c r="AJ73" s="4">
        <f>IF(NewCumNo!AJ73=ISBLANK(value),"FALSE",NewCumNo!AJ73/MAX(NewCumNo!AJ$2:AJ$114))</f>
        <v>0.4498666174960651</v>
      </c>
    </row>
    <row r="74" spans="1:36" x14ac:dyDescent="0.25">
      <c r="A74" s="1">
        <v>44389</v>
      </c>
      <c r="B74" s="3">
        <v>193</v>
      </c>
      <c r="C74" s="4">
        <f>IF(NewCumNo!C74=ISBLANK(value),"FALSE",NewCumNo!C74/MAX(NewCumNo!C$2:C$114))</f>
        <v>0.55271212427102601</v>
      </c>
      <c r="D74" s="4">
        <f>IF(NewCumNo!D74=ISBLANK(value),"FALSE",NewCumNo!D74/MAX(NewCumNo!D$2:D$114))</f>
        <v>0.69660590580939097</v>
      </c>
      <c r="E74" s="4">
        <f>IF(NewCumNo!E74=ISBLANK(value),"FALSE",NewCumNo!E74/MAX(NewCumNo!E$2:E$114))</f>
        <v>0.44708234465896224</v>
      </c>
      <c r="F74" s="4">
        <f>IF(NewCumNo!F74=ISBLANK(value),"FALSE",NewCumNo!F74/MAX(NewCumNo!F$2:F$114))</f>
        <v>0.55918753434713542</v>
      </c>
      <c r="G74" s="4">
        <f>IF(NewCumNo!G74=ISBLANK(value),"FALSE",NewCumNo!G74/MAX(NewCumNo!G$2:G$114))</f>
        <v>0.38275985833457349</v>
      </c>
      <c r="H74" s="4">
        <f>IF(NewCumNo!H74=ISBLANK(value),"FALSE",NewCumNo!H74/MAX(NewCumNo!H$2:H$114))</f>
        <v>0.55407353542941429</v>
      </c>
      <c r="I74" s="4">
        <f>IF(NewCumNo!I74=ISBLANK(value),"FALSE",NewCumNo!I74/MAX(NewCumNo!I$2:I$114))</f>
        <v>0.46181087514075075</v>
      </c>
      <c r="J74" s="4">
        <f>IF(NewCumNo!J74=ISBLANK(value),"FALSE",NewCumNo!J74/MAX(NewCumNo!J$2:J$114))</f>
        <v>0.53197814441842539</v>
      </c>
      <c r="K74" s="4">
        <f>IF(NewCumNo!K74=ISBLANK(value),"FALSE",NewCumNo!K74/MAX(NewCumNo!K$2:K$114))</f>
        <v>0.55216675954079286</v>
      </c>
      <c r="L74" s="4">
        <f>IF(NewCumNo!L74=ISBLANK(value),"FALSE",NewCumNo!L74/MAX(NewCumNo!L$2:L$114))</f>
        <v>0.54578510452601137</v>
      </c>
      <c r="M74" s="4">
        <f>IF(NewCumNo!M74=ISBLANK(value),"FALSE",NewCumNo!M74/MAX(NewCumNo!M$2:M$114))</f>
        <v>0.48066511281478808</v>
      </c>
      <c r="N74" s="4">
        <f>IF(NewCumNo!N74=ISBLANK(value),"FALSE",NewCumNo!N74/MAX(NewCumNo!N$2:N$114))</f>
        <v>0.44709688550266802</v>
      </c>
      <c r="O74" s="4">
        <f>IF(NewCumNo!O74=ISBLANK(value),"FALSE",NewCumNo!O74/MAX(NewCumNo!O$2:O$114))</f>
        <v>0.60352819790505641</v>
      </c>
      <c r="P74" s="4">
        <f>IF(NewCumNo!P74=ISBLANK(value),"FALSE",NewCumNo!P74/MAX(NewCumNo!P$2:P$114))</f>
        <v>0.43493072473416305</v>
      </c>
      <c r="Q74" s="4">
        <f>IF(NewCumNo!Q74=ISBLANK(value),"FALSE",NewCumNo!Q74/MAX(NewCumNo!Q$2:Q$114))</f>
        <v>0.60526722710324943</v>
      </c>
      <c r="R74" s="4">
        <f>IF(NewCumNo!R74=ISBLANK(value),"FALSE",NewCumNo!R74/MAX(NewCumNo!R$2:R$114))</f>
        <v>0.51132091582425676</v>
      </c>
      <c r="S74" s="4">
        <f>IF(NewCumNo!S74=ISBLANK(value),"FALSE",NewCumNo!S74/MAX(NewCumNo!S$2:S$114))</f>
        <v>0.53673576718001925</v>
      </c>
      <c r="T74" s="4">
        <f>IF(NewCumNo!T74=ISBLANK(value),"FALSE",NewCumNo!T74/MAX(NewCumNo!T$2:T$114))</f>
        <v>0.69851773871895806</v>
      </c>
      <c r="U74" s="4">
        <f>IF(NewCumNo!U74=ISBLANK(value),"FALSE",NewCumNo!U74/MAX(NewCumNo!U$2:U$114))</f>
        <v>0.37921262018664553</v>
      </c>
      <c r="V74" s="4">
        <f>IF(NewCumNo!V74=ISBLANK(value),"FALSE",NewCumNo!V74/MAX(NewCumNo!V$2:V$114))</f>
        <v>0.32365339347670169</v>
      </c>
      <c r="W74" s="4">
        <f>IF(NewCumNo!W74=ISBLANK(value),"FALSE",NewCumNo!W74/MAX(NewCumNo!W$2:W$114))</f>
        <v>0.54588190029548644</v>
      </c>
      <c r="X74" s="4">
        <f>IF(NewCumNo!X74=ISBLANK(value),"FALSE",NewCumNo!X74/MAX(NewCumNo!X$2:X$114))</f>
        <v>0.60005902144362699</v>
      </c>
      <c r="Y74" s="4">
        <f>IF(NewCumNo!Y74=ISBLANK(value),"FALSE",NewCumNo!Y74/MAX(NewCumNo!Y$2:Y$114))</f>
        <v>0.6374654294758304</v>
      </c>
      <c r="Z74" s="4">
        <f>IF(NewCumNo!Z74=ISBLANK(value),"FALSE",NewCumNo!Z74/MAX(NewCumNo!Z$2:Z$114))</f>
        <v>0.54594134944740758</v>
      </c>
      <c r="AA74" s="4">
        <f>IF(NewCumNo!AA74=ISBLANK(value),"FALSE",NewCumNo!AA74/MAX(NewCumNo!AA$2:AA$114))</f>
        <v>0.43924820616635168</v>
      </c>
      <c r="AB74" s="4">
        <f>IF(NewCumNo!AB74=ISBLANK(value),"FALSE",NewCumNo!AB74/MAX(NewCumNo!AB$2:AB$114))</f>
        <v>0.60121289659127686</v>
      </c>
      <c r="AC74" s="4">
        <f>IF(NewCumNo!AC74=ISBLANK(value),"FALSE",NewCumNo!AC74/MAX(NewCumNo!AC$2:AC$114))</f>
        <v>0.42601624480314138</v>
      </c>
      <c r="AD74" s="4">
        <f>IF(NewCumNo!AD74=ISBLANK(value),"FALSE",NewCumNo!AD74/MAX(NewCumNo!AD$2:AD$114))</f>
        <v>0.43304985505233679</v>
      </c>
      <c r="AE74" s="4">
        <f>IF(NewCumNo!AE74=ISBLANK(value),"FALSE",NewCumNo!AE74/MAX(NewCumNo!AE$2:AE$114))</f>
        <v>0.54849943101902188</v>
      </c>
      <c r="AF74" s="4">
        <f>IF(NewCumNo!AF74=ISBLANK(value),"FALSE",NewCumNo!AF74/MAX(NewCumNo!AF$2:AF$114))</f>
        <v>0.55237781913536976</v>
      </c>
      <c r="AG74" s="4">
        <f>IF(NewCumNo!AG74=ISBLANK(value),"FALSE",NewCumNo!AG74/MAX(NewCumNo!AG$2:AG$114))</f>
        <v>0.40278860718584164</v>
      </c>
      <c r="AH74" s="4">
        <f>IF(NewCumNo!AH74=ISBLANK(value),"FALSE",NewCumNo!AH74/MAX(NewCumNo!AH$2:AH$114))</f>
        <v>0.34510565355394857</v>
      </c>
      <c r="AI74" s="4">
        <f>IF(NewCumNo!AI74=ISBLANK(value),"FALSE",NewCumNo!AI74/MAX(NewCumNo!AI$2:AI$114))</f>
        <v>0.50709550035485107</v>
      </c>
      <c r="AJ74" s="4">
        <f>IF(NewCumNo!AJ74=ISBLANK(value),"FALSE",NewCumNo!AJ74/MAX(NewCumNo!AJ$2:AJ$114))</f>
        <v>0.46958017981414629</v>
      </c>
    </row>
    <row r="75" spans="1:36" x14ac:dyDescent="0.25">
      <c r="A75" s="1">
        <v>44390</v>
      </c>
      <c r="B75" s="3">
        <v>194</v>
      </c>
      <c r="C75" s="4">
        <f>IF(NewCumNo!C75=ISBLANK(value),"FALSE",NewCumNo!C75/MAX(NewCumNo!C$2:C$114))</f>
        <v>0.6419830997531053</v>
      </c>
      <c r="D75" s="4">
        <f>IF(NewCumNo!D75=ISBLANK(value),"FALSE",NewCumNo!D75/MAX(NewCumNo!D$2:D$114))</f>
        <v>0.71068140408334024</v>
      </c>
      <c r="E75" s="4">
        <f>IF(NewCumNo!E75=ISBLANK(value),"FALSE",NewCumNo!E75/MAX(NewCumNo!E$2:E$114))</f>
        <v>0.4582133006864072</v>
      </c>
      <c r="F75" s="4">
        <f>IF(NewCumNo!F75=ISBLANK(value),"FALSE",NewCumNo!F75/MAX(NewCumNo!F$2:F$114))</f>
        <v>0.59247496036890557</v>
      </c>
      <c r="G75" s="4">
        <f>IF(NewCumNo!G75=ISBLANK(value),"FALSE",NewCumNo!G75/MAX(NewCumNo!G$2:G$114))</f>
        <v>0.40111775876830935</v>
      </c>
      <c r="H75" s="4">
        <f>IF(NewCumNo!H75=ISBLANK(value),"FALSE",NewCumNo!H75/MAX(NewCumNo!H$2:H$114))</f>
        <v>0.55815993530687913</v>
      </c>
      <c r="I75" s="4">
        <f>IF(NewCumNo!I75=ISBLANK(value),"FALSE",NewCumNo!I75/MAX(NewCumNo!I$2:I$114))</f>
        <v>0.47802514838596843</v>
      </c>
      <c r="J75" s="4">
        <f>IF(NewCumNo!J75=ISBLANK(value),"FALSE",NewCumNo!J75/MAX(NewCumNo!J$2:J$114))</f>
        <v>0.55137416171934495</v>
      </c>
      <c r="K75" s="4">
        <f>IF(NewCumNo!K75=ISBLANK(value),"FALSE",NewCumNo!K75/MAX(NewCumNo!K$2:K$114))</f>
        <v>0.55688010363473905</v>
      </c>
      <c r="L75" s="4">
        <f>IF(NewCumNo!L75=ISBLANK(value),"FALSE",NewCumNo!L75/MAX(NewCumNo!L$2:L$114))</f>
        <v>0.56724260458653275</v>
      </c>
      <c r="M75" s="4">
        <f>IF(NewCumNo!M75=ISBLANK(value),"FALSE",NewCumNo!M75/MAX(NewCumNo!M$2:M$114))</f>
        <v>0.54990617210251302</v>
      </c>
      <c r="N75" s="4">
        <f>IF(NewCumNo!N75=ISBLANK(value),"FALSE",NewCumNo!N75/MAX(NewCumNo!N$2:N$114))</f>
        <v>0.46736037615214215</v>
      </c>
      <c r="O75" s="4">
        <f>IF(NewCumNo!O75=ISBLANK(value),"FALSE",NewCumNo!O75/MAX(NewCumNo!O$2:O$114))</f>
        <v>0.60815908013624009</v>
      </c>
      <c r="P75" s="4">
        <f>IF(NewCumNo!P75=ISBLANK(value),"FALSE",NewCumNo!P75/MAX(NewCumNo!P$2:P$114))</f>
        <v>0.44949324157734594</v>
      </c>
      <c r="Q75" s="4">
        <f>IF(NewCumNo!Q75=ISBLANK(value),"FALSE",NewCumNo!Q75/MAX(NewCumNo!Q$2:Q$114))</f>
        <v>0.68002710672558808</v>
      </c>
      <c r="R75" s="4">
        <f>IF(NewCumNo!R75=ISBLANK(value),"FALSE",NewCumNo!R75/MAX(NewCumNo!R$2:R$114))</f>
        <v>0.52373984541754925</v>
      </c>
      <c r="S75" s="4">
        <f>IF(NewCumNo!S75=ISBLANK(value),"FALSE",NewCumNo!S75/MAX(NewCumNo!S$2:S$114))</f>
        <v>0.54335115588889771</v>
      </c>
      <c r="T75" s="4">
        <f>IF(NewCumNo!T75=ISBLANK(value),"FALSE",NewCumNo!T75/MAX(NewCumNo!T$2:T$114))</f>
        <v>0.70055617719663665</v>
      </c>
      <c r="U75" s="4">
        <f>IF(NewCumNo!U75=ISBLANK(value),"FALSE",NewCumNo!U75/MAX(NewCumNo!U$2:U$114))</f>
        <v>0.39832091622882976</v>
      </c>
      <c r="V75" s="4">
        <f>IF(NewCumNo!V75=ISBLANK(value),"FALSE",NewCumNo!V75/MAX(NewCumNo!V$2:V$114))</f>
        <v>0.35543735779858465</v>
      </c>
      <c r="W75" s="4">
        <f>IF(NewCumNo!W75=ISBLANK(value),"FALSE",NewCumNo!W75/MAX(NewCumNo!W$2:W$114))</f>
        <v>0.54673096283483091</v>
      </c>
      <c r="X75" s="4">
        <f>IF(NewCumNo!X75=ISBLANK(value),"FALSE",NewCumNo!X75/MAX(NewCumNo!X$2:X$114))</f>
        <v>0.62828526507036431</v>
      </c>
      <c r="Y75" s="4">
        <f>IF(NewCumNo!Y75=ISBLANK(value),"FALSE",NewCumNo!Y75/MAX(NewCumNo!Y$2:Y$114))</f>
        <v>0.64827163735732463</v>
      </c>
      <c r="Z75" s="4">
        <f>IF(NewCumNo!Z75=ISBLANK(value),"FALSE",NewCumNo!Z75/MAX(NewCumNo!Z$2:Z$114))</f>
        <v>0.55555986838720162</v>
      </c>
      <c r="AA75" s="4">
        <f>IF(NewCumNo!AA75=ISBLANK(value),"FALSE",NewCumNo!AA75/MAX(NewCumNo!AA$2:AA$114))</f>
        <v>0.45318833958375965</v>
      </c>
      <c r="AB75" s="4">
        <f>IF(NewCumNo!AB75=ISBLANK(value),"FALSE",NewCumNo!AB75/MAX(NewCumNo!AB$2:AB$114))</f>
        <v>0.63589952474651745</v>
      </c>
      <c r="AC75" s="4">
        <f>IF(NewCumNo!AC75=ISBLANK(value),"FALSE",NewCumNo!AC75/MAX(NewCumNo!AC$2:AC$114))</f>
        <v>0.44802999225914747</v>
      </c>
      <c r="AD75" s="4">
        <f>IF(NewCumNo!AD75=ISBLANK(value),"FALSE",NewCumNo!AD75/MAX(NewCumNo!AD$2:AD$114))</f>
        <v>0.46145665911040035</v>
      </c>
      <c r="AE75" s="4">
        <f>IF(NewCumNo!AE75=ISBLANK(value),"FALSE",NewCumNo!AE75/MAX(NewCumNo!AE$2:AE$114))</f>
        <v>0.55245824989747883</v>
      </c>
      <c r="AF75" s="4">
        <f>IF(NewCumNo!AF75=ISBLANK(value),"FALSE",NewCumNo!AF75/MAX(NewCumNo!AF$2:AF$114))</f>
        <v>0.56315464322830344</v>
      </c>
      <c r="AG75" s="4">
        <f>IF(NewCumNo!AG75=ISBLANK(value),"FALSE",NewCumNo!AG75/MAX(NewCumNo!AG$2:AG$114))</f>
        <v>0.41576796937401889</v>
      </c>
      <c r="AH75" s="4">
        <f>IF(NewCumNo!AH75=ISBLANK(value),"FALSE",NewCumNo!AH75/MAX(NewCumNo!AH$2:AH$114))</f>
        <v>0.35987932794614197</v>
      </c>
      <c r="AI75" s="4">
        <f>IF(NewCumNo!AI75=ISBLANK(value),"FALSE",NewCumNo!AI75/MAX(NewCumNo!AI$2:AI$114))</f>
        <v>0.51443043594088422</v>
      </c>
      <c r="AJ75" s="4">
        <f>IF(NewCumNo!AJ75=ISBLANK(value),"FALSE",NewCumNo!AJ75/MAX(NewCumNo!AJ$2:AJ$114))</f>
        <v>0.47838437100423808</v>
      </c>
    </row>
    <row r="76" spans="1:36" x14ac:dyDescent="0.25">
      <c r="A76" s="1">
        <v>44391</v>
      </c>
      <c r="B76" s="3">
        <v>195</v>
      </c>
      <c r="C76" s="4">
        <f>IF(NewCumNo!C76=ISBLANK(value),"FALSE",NewCumNo!C76/MAX(NewCumNo!C$2:C$114))</f>
        <v>0.64739024909940701</v>
      </c>
      <c r="D76" s="4">
        <f>IF(NewCumNo!D76=ISBLANK(value),"FALSE",NewCumNo!D76/MAX(NewCumNo!D$2:D$114))</f>
        <v>0.71716323017924299</v>
      </c>
      <c r="E76" s="4">
        <f>IF(NewCumNo!E76=ISBLANK(value),"FALSE",NewCumNo!E76/MAX(NewCumNo!E$2:E$114))</f>
        <v>0.46564278265943371</v>
      </c>
      <c r="F76" s="4">
        <f>IF(NewCumNo!F76=ISBLANK(value),"FALSE",NewCumNo!F76/MAX(NewCumNo!F$2:F$114))</f>
        <v>0.61513605981750663</v>
      </c>
      <c r="G76" s="4">
        <f>IF(NewCumNo!G76=ISBLANK(value),"FALSE",NewCumNo!G76/MAX(NewCumNo!G$2:G$114))</f>
        <v>0.42045742836183903</v>
      </c>
      <c r="H76" s="4">
        <f>IF(NewCumNo!H76=ISBLANK(value),"FALSE",NewCumNo!H76/MAX(NewCumNo!H$2:H$114))</f>
        <v>0.5714158178362162</v>
      </c>
      <c r="I76" s="4">
        <f>IF(NewCumNo!I76=ISBLANK(value),"FALSE",NewCumNo!I76/MAX(NewCumNo!I$2:I$114))</f>
        <v>0.49623674220691683</v>
      </c>
      <c r="J76" s="4">
        <f>IF(NewCumNo!J76=ISBLANK(value),"FALSE",NewCumNo!J76/MAX(NewCumNo!J$2:J$114))</f>
        <v>0.56135463664117735</v>
      </c>
      <c r="K76" s="4">
        <f>IF(NewCumNo!K76=ISBLANK(value),"FALSE",NewCumNo!K76/MAX(NewCumNo!K$2:K$114))</f>
        <v>0.56779284617072256</v>
      </c>
      <c r="L76" s="4">
        <f>IF(NewCumNo!L76=ISBLANK(value),"FALSE",NewCumNo!L76/MAX(NewCumNo!L$2:L$114))</f>
        <v>0.57093302941671509</v>
      </c>
      <c r="M76" s="4">
        <f>IF(NewCumNo!M76=ISBLANK(value),"FALSE",NewCumNo!M76/MAX(NewCumNo!M$2:M$114))</f>
        <v>0.61537632307840651</v>
      </c>
      <c r="N76" s="4">
        <f>IF(NewCumNo!N76=ISBLANK(value),"FALSE",NewCumNo!N76/MAX(NewCumNo!N$2:N$114))</f>
        <v>0.48532255591664658</v>
      </c>
      <c r="O76" s="4">
        <f>IF(NewCumNo!O76=ISBLANK(value),"FALSE",NewCumNo!O76/MAX(NewCumNo!O$2:O$114))</f>
        <v>0.61728530658208525</v>
      </c>
      <c r="P76" s="4">
        <f>IF(NewCumNo!P76=ISBLANK(value),"FALSE",NewCumNo!P76/MAX(NewCumNo!P$2:P$114))</f>
        <v>0.49954411410354171</v>
      </c>
      <c r="Q76" s="4">
        <f>IF(NewCumNo!Q76=ISBLANK(value),"FALSE",NewCumNo!Q76/MAX(NewCumNo!Q$2:Q$114))</f>
        <v>0.71215777611686248</v>
      </c>
      <c r="R76" s="4">
        <f>IF(NewCumNo!R76=ISBLANK(value),"FALSE",NewCumNo!R76/MAX(NewCumNo!R$2:R$114))</f>
        <v>0.54053207961909477</v>
      </c>
      <c r="S76" s="4">
        <f>IF(NewCumNo!S76=ISBLANK(value),"FALSE",NewCumNo!S76/MAX(NewCumNo!S$2:S$114))</f>
        <v>0.54441395604212739</v>
      </c>
      <c r="T76" s="4">
        <f>IF(NewCumNo!T76=ISBLANK(value),"FALSE",NewCumNo!T76/MAX(NewCumNo!T$2:T$114))</f>
        <v>0.70463305415199373</v>
      </c>
      <c r="U76" s="4">
        <f>IF(NewCumNo!U76=ISBLANK(value),"FALSE",NewCumNo!U76/MAX(NewCumNo!U$2:U$114))</f>
        <v>0.44967308436987846</v>
      </c>
      <c r="V76" s="4">
        <f>IF(NewCumNo!V76=ISBLANK(value),"FALSE",NewCumNo!V76/MAX(NewCumNo!V$2:V$114))</f>
        <v>0.40822429351909884</v>
      </c>
      <c r="W76" s="4">
        <f>IF(NewCumNo!W76=ISBLANK(value),"FALSE",NewCumNo!W76/MAX(NewCumNo!W$2:W$114))</f>
        <v>0.58366518329631667</v>
      </c>
      <c r="X76" s="4">
        <f>IF(NewCumNo!X76=ISBLANK(value),"FALSE",NewCumNo!X76/MAX(NewCumNo!X$2:X$114))</f>
        <v>0.65328997648692644</v>
      </c>
      <c r="Y76" s="4">
        <f>IF(NewCumNo!Y76=ISBLANK(value),"FALSE",NewCumNo!Y76/MAX(NewCumNo!Y$2:Y$114))</f>
        <v>0.66074163152228382</v>
      </c>
      <c r="Z76" s="4">
        <f>IF(NewCumNo!Z76=ISBLANK(value),"FALSE",NewCumNo!Z76/MAX(NewCumNo!Z$2:Z$114))</f>
        <v>0.58151230617104976</v>
      </c>
      <c r="AA76" s="4">
        <f>IF(NewCumNo!AA76=ISBLANK(value),"FALSE",NewCumNo!AA76/MAX(NewCumNo!AA$2:AA$114))</f>
        <v>0.46329010115304459</v>
      </c>
      <c r="AB76" s="4">
        <f>IF(NewCumNo!AB76=ISBLANK(value),"FALSE",NewCumNo!AB76/MAX(NewCumNo!AB$2:AB$114))</f>
        <v>0.67451508350249356</v>
      </c>
      <c r="AC76" s="4">
        <f>IF(NewCumNo!AC76=ISBLANK(value),"FALSE",NewCumNo!AC76/MAX(NewCumNo!AC$2:AC$114))</f>
        <v>0.46594590442010042</v>
      </c>
      <c r="AD76" s="4">
        <f>IF(NewCumNo!AD76=ISBLANK(value),"FALSE",NewCumNo!AD76/MAX(NewCumNo!AD$2:AD$114))</f>
        <v>0.49483734114079075</v>
      </c>
      <c r="AE76" s="4">
        <f>IF(NewCumNo!AE76=ISBLANK(value),"FALSE",NewCumNo!AE76/MAX(NewCumNo!AE$2:AE$114))</f>
        <v>0.56893641052832078</v>
      </c>
      <c r="AF76" s="4">
        <f>IF(NewCumNo!AF76=ISBLANK(value),"FALSE",NewCumNo!AF76/MAX(NewCumNo!AF$2:AF$114))</f>
        <v>0.57814985416189846</v>
      </c>
      <c r="AG76" s="4">
        <f>IF(NewCumNo!AG76=ISBLANK(value),"FALSE",NewCumNo!AG76/MAX(NewCumNo!AG$2:AG$114))</f>
        <v>0.42460646266033797</v>
      </c>
      <c r="AH76" s="4">
        <f>IF(NewCumNo!AH76=ISBLANK(value),"FALSE",NewCumNo!AH76/MAX(NewCumNo!AH$2:AH$114))</f>
        <v>0.37871213856741259</v>
      </c>
      <c r="AI76" s="4">
        <f>IF(NewCumNo!AI76=ISBLANK(value),"FALSE",NewCumNo!AI76/MAX(NewCumNo!AI$2:AI$114))</f>
        <v>0.53985332268207498</v>
      </c>
      <c r="AJ76" s="4">
        <f>IF(NewCumNo!AJ76=ISBLANK(value),"FALSE",NewCumNo!AJ76/MAX(NewCumNo!AJ$2:AJ$114))</f>
        <v>0.48425383179763265</v>
      </c>
    </row>
    <row r="77" spans="1:36" x14ac:dyDescent="0.25">
      <c r="A77" s="1">
        <v>44392</v>
      </c>
      <c r="B77" s="3">
        <v>196</v>
      </c>
      <c r="C77" s="4">
        <f>IF(NewCumNo!C77=ISBLANK(value),"FALSE",NewCumNo!C77/MAX(NewCumNo!C$2:C$114))</f>
        <v>0.64891697362071576</v>
      </c>
      <c r="D77" s="4">
        <f>IF(NewCumNo!D77=ISBLANK(value),"FALSE",NewCumNo!D77/MAX(NewCumNo!D$2:D$114))</f>
        <v>0.71827507626138687</v>
      </c>
      <c r="E77" s="4">
        <f>IF(NewCumNo!E77=ISBLANK(value),"FALSE",NewCumNo!E77/MAX(NewCumNo!E$2:E$114))</f>
        <v>0.51281999318815175</v>
      </c>
      <c r="F77" s="4">
        <f>IF(NewCumNo!F77=ISBLANK(value),"FALSE",NewCumNo!F77/MAX(NewCumNo!F$2:F$114))</f>
        <v>0.64485084156036643</v>
      </c>
      <c r="G77" s="4">
        <f>IF(NewCumNo!G77=ISBLANK(value),"FALSE",NewCumNo!G77/MAX(NewCumNo!G$2:G$114))</f>
        <v>0.43621304909491643</v>
      </c>
      <c r="H77" s="4">
        <f>IF(NewCumNo!H77=ISBLANK(value),"FALSE",NewCumNo!H77/MAX(NewCumNo!H$2:H$114))</f>
        <v>0.58340448925372623</v>
      </c>
      <c r="I77" s="4">
        <f>IF(NewCumNo!I77=ISBLANK(value),"FALSE",NewCumNo!I77/MAX(NewCumNo!I$2:I$114))</f>
        <v>0.51864146866511351</v>
      </c>
      <c r="J77" s="4">
        <f>IF(NewCumNo!J77=ISBLANK(value),"FALSE",NewCumNo!J77/MAX(NewCumNo!J$2:J$114))</f>
        <v>0.57518502222468104</v>
      </c>
      <c r="K77" s="4">
        <f>IF(NewCumNo!K77=ISBLANK(value),"FALSE",NewCumNo!K77/MAX(NewCumNo!K$2:K$114))</f>
        <v>0.58476989129891721</v>
      </c>
      <c r="L77" s="4">
        <f>IF(NewCumNo!L77=ISBLANK(value),"FALSE",NewCumNo!L77/MAX(NewCumNo!L$2:L$114))</f>
        <v>0.57864535436122788</v>
      </c>
      <c r="M77" s="4">
        <f>IF(NewCumNo!M77=ISBLANK(value),"FALSE",NewCumNo!M77/MAX(NewCumNo!M$2:M$114))</f>
        <v>0.62670700472014784</v>
      </c>
      <c r="N77" s="4">
        <f>IF(NewCumNo!N77=ISBLANK(value),"FALSE",NewCumNo!N77/MAX(NewCumNo!N$2:N$114))</f>
        <v>0.50578031306939741</v>
      </c>
      <c r="O77" s="4">
        <f>IF(NewCumNo!O77=ISBLANK(value),"FALSE",NewCumNo!O77/MAX(NewCumNo!O$2:O$114))</f>
        <v>0.62638894335850981</v>
      </c>
      <c r="P77" s="4">
        <f>IF(NewCumNo!P77=ISBLANK(value),"FALSE",NewCumNo!P77/MAX(NewCumNo!P$2:P$114))</f>
        <v>0.53274540784643931</v>
      </c>
      <c r="Q77" s="4">
        <f>IF(NewCumNo!Q77=ISBLANK(value),"FALSE",NewCumNo!Q77/MAX(NewCumNo!Q$2:Q$114))</f>
        <v>0.71929191969911344</v>
      </c>
      <c r="R77" s="4">
        <f>IF(NewCumNo!R77=ISBLANK(value),"FALSE",NewCumNo!R77/MAX(NewCumNo!R$2:R$114))</f>
        <v>0.55254297361496651</v>
      </c>
      <c r="S77" s="4">
        <f>IF(NewCumNo!S77=ISBLANK(value),"FALSE",NewCumNo!S77/MAX(NewCumNo!S$2:S$114))</f>
        <v>0.60143643773275501</v>
      </c>
      <c r="T77" s="4">
        <f>IF(NewCumNo!T77=ISBLANK(value),"FALSE",NewCumNo!T77/MAX(NewCumNo!T$2:T$114))</f>
        <v>0.70815865529263267</v>
      </c>
      <c r="U77" s="4">
        <f>IF(NewCumNo!U77=ISBLANK(value),"FALSE",NewCumNo!U77/MAX(NewCumNo!U$2:U$114))</f>
        <v>0.46902381554062555</v>
      </c>
      <c r="V77" s="4">
        <f>IF(NewCumNo!V77=ISBLANK(value),"FALSE",NewCumNo!V77/MAX(NewCumNo!V$2:V$114))</f>
        <v>0.43735693217393024</v>
      </c>
      <c r="W77" s="4">
        <f>IF(NewCumNo!W77=ISBLANK(value),"FALSE",NewCumNo!W77/MAX(NewCumNo!W$2:W$114))</f>
        <v>0.6418586234929281</v>
      </c>
      <c r="X77" s="4">
        <f>IF(NewCumNo!X77=ISBLANK(value),"FALSE",NewCumNo!X77/MAX(NewCumNo!X$2:X$114))</f>
        <v>0.6551926263828689</v>
      </c>
      <c r="Y77" s="4">
        <f>IF(NewCumNo!Y77=ISBLANK(value),"FALSE",NewCumNo!Y77/MAX(NewCumNo!Y$2:Y$114))</f>
        <v>0.66502714164636012</v>
      </c>
      <c r="Z77" s="4">
        <f>IF(NewCumNo!Z77=ISBLANK(value),"FALSE",NewCumNo!Z77/MAX(NewCumNo!Z$2:Z$114))</f>
        <v>0.58994271589701319</v>
      </c>
      <c r="AA77" s="4">
        <f>IF(NewCumNo!AA77=ISBLANK(value),"FALSE",NewCumNo!AA77/MAX(NewCumNo!AA$2:AA$114))</f>
        <v>0.46443566174337592</v>
      </c>
      <c r="AB77" s="4">
        <f>IF(NewCumNo!AB77=ISBLANK(value),"FALSE",NewCumNo!AB77/MAX(NewCumNo!AB$2:AB$114))</f>
        <v>0.70028402331926332</v>
      </c>
      <c r="AC77" s="4">
        <f>IF(NewCumNo!AC77=ISBLANK(value),"FALSE",NewCumNo!AC77/MAX(NewCumNo!AC$2:AC$114))</f>
        <v>0.47597458520670366</v>
      </c>
      <c r="AD77" s="4">
        <f>IF(NewCumNo!AD77=ISBLANK(value),"FALSE",NewCumNo!AD77/MAX(NewCumNo!AD$2:AD$114))</f>
        <v>0.51752760568252576</v>
      </c>
      <c r="AE77" s="4">
        <f>IF(NewCumNo!AE77=ISBLANK(value),"FALSE",NewCumNo!AE77/MAX(NewCumNo!AE$2:AE$114))</f>
        <v>0.56973155790989116</v>
      </c>
      <c r="AF77" s="4">
        <f>IF(NewCumNo!AF77=ISBLANK(value),"FALSE",NewCumNo!AF77/MAX(NewCumNo!AF$2:AF$114))</f>
        <v>0.58637675785114862</v>
      </c>
      <c r="AG77" s="4">
        <f>IF(NewCumNo!AG77=ISBLANK(value),"FALSE",NewCumNo!AG77/MAX(NewCumNo!AG$2:AG$114))</f>
        <v>0.50157790813017211</v>
      </c>
      <c r="AH77" s="4">
        <f>IF(NewCumNo!AH77=ISBLANK(value),"FALSE",NewCumNo!AH77/MAX(NewCumNo!AH$2:AH$114))</f>
        <v>0.39027013360929808</v>
      </c>
      <c r="AI77" s="4">
        <f>IF(NewCumNo!AI77=ISBLANK(value),"FALSE",NewCumNo!AI77/MAX(NewCumNo!AI$2:AI$114))</f>
        <v>0.56957448167668123</v>
      </c>
      <c r="AJ77" s="4">
        <f>IF(NewCumNo!AJ77=ISBLANK(value),"FALSE",NewCumNo!AJ77/MAX(NewCumNo!AJ$2:AJ$114))</f>
        <v>0.49099197278844964</v>
      </c>
    </row>
    <row r="78" spans="1:36" x14ac:dyDescent="0.25">
      <c r="A78" s="1">
        <v>44393</v>
      </c>
      <c r="B78" s="3">
        <v>197</v>
      </c>
      <c r="C78" s="4">
        <f>IF(NewCumNo!C78=ISBLANK(value),"FALSE",NewCumNo!C78/MAX(NewCumNo!C$2:C$114))</f>
        <v>0.65262776238778553</v>
      </c>
      <c r="D78" s="4">
        <f>IF(NewCumNo!D78=ISBLANK(value),"FALSE",NewCumNo!D78/MAX(NewCumNo!D$2:D$114))</f>
        <v>0.72538379429722177</v>
      </c>
      <c r="E78" s="4">
        <f>IF(NewCumNo!E78=ISBLANK(value),"FALSE",NewCumNo!E78/MAX(NewCumNo!E$2:E$114))</f>
        <v>0.57813309989031114</v>
      </c>
      <c r="F78" s="4">
        <f>IF(NewCumNo!F78=ISBLANK(value),"FALSE",NewCumNo!F78/MAX(NewCumNo!F$2:F$114))</f>
        <v>0.66273696452080844</v>
      </c>
      <c r="G78" s="4">
        <f>IF(NewCumNo!G78=ISBLANK(value),"FALSE",NewCumNo!G78/MAX(NewCumNo!G$2:G$114))</f>
        <v>0.44837279242344763</v>
      </c>
      <c r="H78" s="4">
        <f>IF(NewCumNo!H78=ISBLANK(value),"FALSE",NewCumNo!H78/MAX(NewCumNo!H$2:H$114))</f>
        <v>0.5949944875124592</v>
      </c>
      <c r="I78" s="4">
        <f>IF(NewCumNo!I78=ISBLANK(value),"FALSE",NewCumNo!I78/MAX(NewCumNo!I$2:I$114))</f>
        <v>0.52771004842200264</v>
      </c>
      <c r="J78" s="4">
        <f>IF(NewCumNo!J78=ISBLANK(value),"FALSE",NewCumNo!J78/MAX(NewCumNo!J$2:J$114))</f>
        <v>0.58022756825436994</v>
      </c>
      <c r="K78" s="4">
        <f>IF(NewCumNo!K78=ISBLANK(value),"FALSE",NewCumNo!K78/MAX(NewCumNo!K$2:K$114))</f>
        <v>0.60057610572861553</v>
      </c>
      <c r="L78" s="4">
        <f>IF(NewCumNo!L78=ISBLANK(value),"FALSE",NewCumNo!L78/MAX(NewCumNo!L$2:L$114))</f>
        <v>0.59599256089831265</v>
      </c>
      <c r="M78" s="4">
        <f>IF(NewCumNo!M78=ISBLANK(value),"FALSE",NewCumNo!M78/MAX(NewCumNo!M$2:M$114))</f>
        <v>0.66145323130773803</v>
      </c>
      <c r="N78" s="4">
        <f>IF(NewCumNo!N78=ISBLANK(value),"FALSE",NewCumNo!N78/MAX(NewCumNo!N$2:N$114))</f>
        <v>0.5420184877190839</v>
      </c>
      <c r="O78" s="4">
        <f>IF(NewCumNo!O78=ISBLANK(value),"FALSE",NewCumNo!O78/MAX(NewCumNo!O$2:O$114))</f>
        <v>0.62695368509402005</v>
      </c>
      <c r="P78" s="4">
        <f>IF(NewCumNo!P78=ISBLANK(value),"FALSE",NewCumNo!P78/MAX(NewCumNo!P$2:P$114))</f>
        <v>0.5750015998828546</v>
      </c>
      <c r="Q78" s="4">
        <f>IF(NewCumNo!Q78=ISBLANK(value),"FALSE",NewCumNo!Q78/MAX(NewCumNo!Q$2:Q$114))</f>
        <v>0.79110626276665896</v>
      </c>
      <c r="R78" s="4">
        <f>IF(NewCumNo!R78=ISBLANK(value),"FALSE",NewCumNo!R78/MAX(NewCumNo!R$2:R$114))</f>
        <v>0.55504349945557052</v>
      </c>
      <c r="S78" s="4">
        <f>IF(NewCumNo!S78=ISBLANK(value),"FALSE",NewCumNo!S78/MAX(NewCumNo!S$2:S$114))</f>
        <v>0.63577138962178636</v>
      </c>
      <c r="T78" s="4">
        <f>IF(NewCumNo!T78=ISBLANK(value),"FALSE",NewCumNo!T78/MAX(NewCumNo!T$2:T$114))</f>
        <v>0.72058159167546587</v>
      </c>
      <c r="U78" s="4">
        <f>IF(NewCumNo!U78=ISBLANK(value),"FALSE",NewCumNo!U78/MAX(NewCumNo!U$2:U$114))</f>
        <v>0.49075481888271744</v>
      </c>
      <c r="V78" s="4">
        <f>IF(NewCumNo!V78=ISBLANK(value),"FALSE",NewCumNo!V78/MAX(NewCumNo!V$2:V$114))</f>
        <v>0.45740159309049461</v>
      </c>
      <c r="W78" s="4">
        <f>IF(NewCumNo!W78=ISBLANK(value),"FALSE",NewCumNo!W78/MAX(NewCumNo!W$2:W$114))</f>
        <v>0.64639784245326981</v>
      </c>
      <c r="X78" s="4">
        <f>IF(NewCumNo!X78=ISBLANK(value),"FALSE",NewCumNo!X78/MAX(NewCumNo!X$2:X$114))</f>
        <v>0.65654394022941887</v>
      </c>
      <c r="Y78" s="4">
        <f>IF(NewCumNo!Y78=ISBLANK(value),"FALSE",NewCumNo!Y78/MAX(NewCumNo!Y$2:Y$114))</f>
        <v>0.68132888603990505</v>
      </c>
      <c r="Z78" s="4">
        <f>IF(NewCumNo!Z78=ISBLANK(value),"FALSE",NewCumNo!Z78/MAX(NewCumNo!Z$2:Z$114))</f>
        <v>0.62839612888725316</v>
      </c>
      <c r="AA78" s="4">
        <f>IF(NewCumNo!AA78=ISBLANK(value),"FALSE",NewCumNo!AA78/MAX(NewCumNo!AA$2:AA$114))</f>
        <v>0.47264799220912745</v>
      </c>
      <c r="AB78" s="4">
        <f>IF(NewCumNo!AB78=ISBLANK(value),"FALSE",NewCumNo!AB78/MAX(NewCumNo!AB$2:AB$114))</f>
        <v>0.71266886043449107</v>
      </c>
      <c r="AC78" s="4">
        <f>IF(NewCumNo!AC78=ISBLANK(value),"FALSE",NewCumNo!AC78/MAX(NewCumNo!AC$2:AC$114))</f>
        <v>0.49351155775972694</v>
      </c>
      <c r="AD78" s="4">
        <f>IF(NewCumNo!AD78=ISBLANK(value),"FALSE",NewCumNo!AD78/MAX(NewCumNo!AD$2:AD$114))</f>
        <v>0.52979129302097416</v>
      </c>
      <c r="AE78" s="4">
        <f>IF(NewCumNo!AE78=ISBLANK(value),"FALSE",NewCumNo!AE78/MAX(NewCumNo!AE$2:AE$114))</f>
        <v>0.59317994665152052</v>
      </c>
      <c r="AF78" s="4">
        <f>IF(NewCumNo!AF78=ISBLANK(value),"FALSE",NewCumNo!AF78/MAX(NewCumNo!AF$2:AF$114))</f>
        <v>0.6130932078420045</v>
      </c>
      <c r="AG78" s="4">
        <f>IF(NewCumNo!AG78=ISBLANK(value),"FALSE",NewCumNo!AG78/MAX(NewCumNo!AG$2:AG$114))</f>
        <v>0.55485244837172543</v>
      </c>
      <c r="AH78" s="4">
        <f>IF(NewCumNo!AH78=ISBLANK(value),"FALSE",NewCumNo!AH78/MAX(NewCumNo!AH$2:AH$114))</f>
        <v>0.45491319595872592</v>
      </c>
      <c r="AI78" s="4">
        <f>IF(NewCumNo!AI78=ISBLANK(value),"FALSE",NewCumNo!AI78/MAX(NewCumNo!AI$2:AI$114))</f>
        <v>0.57864046206101816</v>
      </c>
      <c r="AJ78" s="4">
        <f>IF(NewCumNo!AJ78=ISBLANK(value),"FALSE",NewCumNo!AJ78/MAX(NewCumNo!AJ$2:AJ$114))</f>
        <v>0.53420685612328256</v>
      </c>
    </row>
    <row r="79" spans="1:36" x14ac:dyDescent="0.25">
      <c r="A79" s="1">
        <v>44394</v>
      </c>
      <c r="B79" s="3">
        <v>198</v>
      </c>
      <c r="C79" s="4">
        <f>IF(NewCumNo!C79=ISBLANK(value),"FALSE",NewCumNo!C79/MAX(NewCumNo!C$2:C$114))</f>
        <v>0.65665661876346137</v>
      </c>
      <c r="D79" s="4">
        <f>IF(NewCumNo!D79=ISBLANK(value),"FALSE",NewCumNo!D79/MAX(NewCumNo!D$2:D$114))</f>
        <v>0.73096668100756135</v>
      </c>
      <c r="E79" s="4">
        <f>IF(NewCumNo!E79=ISBLANK(value),"FALSE",NewCumNo!E79/MAX(NewCumNo!E$2:E$114))</f>
        <v>0.60136349798811362</v>
      </c>
      <c r="F79" s="4">
        <f>IF(NewCumNo!F79=ISBLANK(value),"FALSE",NewCumNo!F79/MAX(NewCumNo!F$2:F$114))</f>
        <v>0.69294412993031296</v>
      </c>
      <c r="G79" s="4">
        <f>IF(NewCumNo!G79=ISBLANK(value),"FALSE",NewCumNo!G79/MAX(NewCumNo!G$2:G$114))</f>
        <v>0.48171745822415729</v>
      </c>
      <c r="H79" s="4">
        <f>IF(NewCumNo!H79=ISBLANK(value),"FALSE",NewCumNo!H79/MAX(NewCumNo!H$2:H$114))</f>
        <v>0.5970732832689396</v>
      </c>
      <c r="I79" s="4">
        <f>IF(NewCumNo!I79=ISBLANK(value),"FALSE",NewCumNo!I79/MAX(NewCumNo!I$2:I$114))</f>
        <v>0.53342908435623781</v>
      </c>
      <c r="J79" s="4">
        <f>IF(NewCumNo!J79=ISBLANK(value),"FALSE",NewCumNo!J79/MAX(NewCumNo!J$2:J$114))</f>
        <v>0.60259471226157924</v>
      </c>
      <c r="K79" s="4">
        <f>IF(NewCumNo!K79=ISBLANK(value),"FALSE",NewCumNo!K79/MAX(NewCumNo!K$2:K$114))</f>
        <v>0.62929147914173333</v>
      </c>
      <c r="L79" s="4">
        <f>IF(NewCumNo!L79=ISBLANK(value),"FALSE",NewCumNo!L79/MAX(NewCumNo!L$2:L$114))</f>
        <v>0.60914108050285454</v>
      </c>
      <c r="M79" s="4">
        <f>IF(NewCumNo!M79=ISBLANK(value),"FALSE",NewCumNo!M79/MAX(NewCumNo!M$2:M$114))</f>
        <v>0.67233499529330898</v>
      </c>
      <c r="N79" s="4">
        <f>IF(NewCumNo!N79=ISBLANK(value),"FALSE",NewCumNo!N79/MAX(NewCumNo!N$2:N$114))</f>
        <v>0.55291235547975248</v>
      </c>
      <c r="O79" s="4">
        <f>IF(NewCumNo!O79=ISBLANK(value),"FALSE",NewCumNo!O79/MAX(NewCumNo!O$2:O$114))</f>
        <v>0.65751750781983287</v>
      </c>
      <c r="P79" s="4">
        <f>IF(NewCumNo!P79=ISBLANK(value),"FALSE",NewCumNo!P79/MAX(NewCumNo!P$2:P$114))</f>
        <v>0.61560861800326827</v>
      </c>
      <c r="Q79" s="4">
        <f>IF(NewCumNo!Q79=ISBLANK(value),"FALSE",NewCumNo!Q79/MAX(NewCumNo!Q$2:Q$114))</f>
        <v>0.79261956595077288</v>
      </c>
      <c r="R79" s="4">
        <f>IF(NewCumNo!R79=ISBLANK(value),"FALSE",NewCumNo!R79/MAX(NewCumNo!R$2:R$114))</f>
        <v>0.56817387573154532</v>
      </c>
      <c r="S79" s="4">
        <f>IF(NewCumNo!S79=ISBLANK(value),"FALSE",NewCumNo!S79/MAX(NewCumNo!S$2:S$114))</f>
        <v>0.65748287846633502</v>
      </c>
      <c r="T79" s="4">
        <f>IF(NewCumNo!T79=ISBLANK(value),"FALSE",NewCumNo!T79/MAX(NewCumNo!T$2:T$114))</f>
        <v>0.72635075717832964</v>
      </c>
      <c r="U79" s="4">
        <f>IF(NewCumNo!U79=ISBLANK(value),"FALSE",NewCumNo!U79/MAX(NewCumNo!U$2:U$114))</f>
        <v>0.49376321843261145</v>
      </c>
      <c r="V79" s="4">
        <f>IF(NewCumNo!V79=ISBLANK(value),"FALSE",NewCumNo!V79/MAX(NewCumNo!V$2:V$114))</f>
        <v>0.46735205026262178</v>
      </c>
      <c r="W79" s="4">
        <f>IF(NewCumNo!W79=ISBLANK(value),"FALSE",NewCumNo!W79/MAX(NewCumNo!W$2:W$114))</f>
        <v>0.65106768641966462</v>
      </c>
      <c r="X79" s="4">
        <f>IF(NewCumNo!X79=ISBLANK(value),"FALSE",NewCumNo!X79/MAX(NewCumNo!X$2:X$114))</f>
        <v>0.66398157164083038</v>
      </c>
      <c r="Y79" s="4">
        <f>IF(NewCumNo!Y79=ISBLANK(value),"FALSE",NewCumNo!Y79/MAX(NewCumNo!Y$2:Y$114))</f>
        <v>0.71515920713702474</v>
      </c>
      <c r="Z79" s="4">
        <f>IF(NewCumNo!Z79=ISBLANK(value),"FALSE",NewCumNo!Z79/MAX(NewCumNo!Z$2:Z$114))</f>
        <v>0.65274720207854697</v>
      </c>
      <c r="AA79" s="4">
        <f>IF(NewCumNo!AA79=ISBLANK(value),"FALSE",NewCumNo!AA79/MAX(NewCumNo!AA$2:AA$114))</f>
        <v>0.48483259121537836</v>
      </c>
      <c r="AB79" s="4">
        <f>IF(NewCumNo!AB79=ISBLANK(value),"FALSE",NewCumNo!AB79/MAX(NewCumNo!AB$2:AB$114))</f>
        <v>0.72716578162988299</v>
      </c>
      <c r="AC79" s="4">
        <f>IF(NewCumNo!AC79=ISBLANK(value),"FALSE",NewCumNo!AC79/MAX(NewCumNo!AC$2:AC$114))</f>
        <v>0.52300715933508823</v>
      </c>
      <c r="AD79" s="4">
        <f>IF(NewCumNo!AD79=ISBLANK(value),"FALSE",NewCumNo!AD79/MAX(NewCumNo!AD$2:AD$114))</f>
        <v>0.57924668873403218</v>
      </c>
      <c r="AE79" s="4">
        <f>IF(NewCumNo!AE79=ISBLANK(value),"FALSE",NewCumNo!AE79/MAX(NewCumNo!AE$2:AE$114))</f>
        <v>0.66046294955589269</v>
      </c>
      <c r="AF79" s="4">
        <f>IF(NewCumNo!AF79=ISBLANK(value),"FALSE",NewCumNo!AF79/MAX(NewCumNo!AF$2:AF$114))</f>
        <v>0.63625236146722786</v>
      </c>
      <c r="AG79" s="4">
        <f>IF(NewCumNo!AG79=ISBLANK(value),"FALSE",NewCumNo!AG79/MAX(NewCumNo!AG$2:AG$114))</f>
        <v>0.56170750025127214</v>
      </c>
      <c r="AH79" s="4">
        <f>IF(NewCumNo!AH79=ISBLANK(value),"FALSE",NewCumNo!AH79/MAX(NewCumNo!AH$2:AH$114))</f>
        <v>0.47534066724141971</v>
      </c>
      <c r="AI79" s="4">
        <f>IF(NewCumNo!AI79=ISBLANK(value),"FALSE",NewCumNo!AI79/MAX(NewCumNo!AI$2:AI$114))</f>
        <v>0.58221991062700229</v>
      </c>
      <c r="AJ79" s="4">
        <f>IF(NewCumNo!AJ79=ISBLANK(value),"FALSE",NewCumNo!AJ79/MAX(NewCumNo!AJ$2:AJ$114))</f>
        <v>0.55888206929871331</v>
      </c>
    </row>
    <row r="80" spans="1:36" x14ac:dyDescent="0.25">
      <c r="A80" s="1">
        <v>44395</v>
      </c>
      <c r="B80" s="3">
        <v>199</v>
      </c>
      <c r="C80" s="4">
        <f>IF(NewCumNo!C80=ISBLANK(value),"FALSE",NewCumNo!C80/MAX(NewCumNo!C$2:C$114))</f>
        <v>0.6676617580212284</v>
      </c>
      <c r="D80" s="4">
        <f>IF(NewCumNo!D80=ISBLANK(value),"FALSE",NewCumNo!D80/MAX(NewCumNo!D$2:D$114))</f>
        <v>0.74204965737957018</v>
      </c>
      <c r="E80" s="4">
        <f>IF(NewCumNo!E80=ISBLANK(value),"FALSE",NewCumNo!E80/MAX(NewCumNo!E$2:E$114))</f>
        <v>0.61383441415712225</v>
      </c>
      <c r="F80" s="4">
        <f>IF(NewCumNo!F80=ISBLANK(value),"FALSE",NewCumNo!F80/MAX(NewCumNo!F$2:F$114))</f>
        <v>0.70990273947219174</v>
      </c>
      <c r="G80" s="4">
        <f>IF(NewCumNo!G80=ISBLANK(value),"FALSE",NewCumNo!G80/MAX(NewCumNo!G$2:G$114))</f>
        <v>0.63378522109536084</v>
      </c>
      <c r="H80" s="4">
        <f>IF(NewCumNo!H80=ISBLANK(value),"FALSE",NewCumNo!H80/MAX(NewCumNo!H$2:H$114))</f>
        <v>0.60021995355785851</v>
      </c>
      <c r="I80" s="4">
        <f>IF(NewCumNo!I80=ISBLANK(value),"FALSE",NewCumNo!I80/MAX(NewCumNo!I$2:I$114))</f>
        <v>0.56851245446907306</v>
      </c>
      <c r="J80" s="4">
        <f>IF(NewCumNo!J80=ISBLANK(value),"FALSE",NewCumNo!J80/MAX(NewCumNo!J$2:J$114))</f>
        <v>0.62699142873716951</v>
      </c>
      <c r="K80" s="4">
        <f>IF(NewCumNo!K80=ISBLANK(value),"FALSE",NewCumNo!K80/MAX(NewCumNo!K$2:K$114))</f>
        <v>0.67825621937884262</v>
      </c>
      <c r="L80" s="4">
        <f>IF(NewCumNo!L80=ISBLANK(value),"FALSE",NewCumNo!L80/MAX(NewCumNo!L$2:L$114))</f>
        <v>0.64202342869034768</v>
      </c>
      <c r="M80" s="4">
        <f>IF(NewCumNo!M80=ISBLANK(value),"FALSE",NewCumNo!M80/MAX(NewCumNo!M$2:M$114))</f>
        <v>0.71212705633625462</v>
      </c>
      <c r="N80" s="4">
        <f>IF(NewCumNo!N80=ISBLANK(value),"FALSE",NewCumNo!N80/MAX(NewCumNo!N$2:N$114))</f>
        <v>0.55564703010280103</v>
      </c>
      <c r="O80" s="4">
        <f>IF(NewCumNo!O80=ISBLANK(value),"FALSE",NewCumNo!O80/MAX(NewCumNo!O$2:O$114))</f>
        <v>0.67504709129007001</v>
      </c>
      <c r="P80" s="4">
        <f>IF(NewCumNo!P80=ISBLANK(value),"FALSE",NewCumNo!P80/MAX(NewCumNo!P$2:P$114))</f>
        <v>0.63091793058199896</v>
      </c>
      <c r="Q80" s="4">
        <f>IF(NewCumNo!Q80=ISBLANK(value),"FALSE",NewCumNo!Q80/MAX(NewCumNo!Q$2:Q$114))</f>
        <v>0.82672293413562425</v>
      </c>
      <c r="R80" s="4">
        <f>IF(NewCumNo!R80=ISBLANK(value),"FALSE",NewCumNo!R80/MAX(NewCumNo!R$2:R$114))</f>
        <v>0.59013456083375349</v>
      </c>
      <c r="S80" s="4">
        <f>IF(NewCumNo!S80=ISBLANK(value),"FALSE",NewCumNo!S80/MAX(NewCumNo!S$2:S$114))</f>
        <v>0.68292501274671014</v>
      </c>
      <c r="T80" s="4">
        <f>IF(NewCumNo!T80=ISBLANK(value),"FALSE",NewCumNo!T80/MAX(NewCumNo!T$2:T$114))</f>
        <v>0.73491476285813628</v>
      </c>
      <c r="U80" s="4">
        <f>IF(NewCumNo!U80=ISBLANK(value),"FALSE",NewCumNo!U80/MAX(NewCumNo!U$2:U$114))</f>
        <v>0.51651906118181012</v>
      </c>
      <c r="V80" s="4">
        <f>IF(NewCumNo!V80=ISBLANK(value),"FALSE",NewCumNo!V80/MAX(NewCumNo!V$2:V$114))</f>
        <v>0.48813141588210407</v>
      </c>
      <c r="W80" s="4">
        <f>IF(NewCumNo!W80=ISBLANK(value),"FALSE",NewCumNo!W80/MAX(NewCumNo!W$2:W$114))</f>
        <v>0.6985825323714433</v>
      </c>
      <c r="X80" s="4">
        <f>IF(NewCumNo!X80=ISBLANK(value),"FALSE",NewCumNo!X80/MAX(NewCumNo!X$2:X$114))</f>
        <v>0.71149376648552998</v>
      </c>
      <c r="Y80" s="4">
        <f>IF(NewCumNo!Y80=ISBLANK(value),"FALSE",NewCumNo!Y80/MAX(NewCumNo!Y$2:Y$114))</f>
        <v>0.71574741440895673</v>
      </c>
      <c r="Z80" s="4">
        <f>IF(NewCumNo!Z80=ISBLANK(value),"FALSE",NewCumNo!Z80/MAX(NewCumNo!Z$2:Z$114))</f>
        <v>0.669969619986857</v>
      </c>
      <c r="AA80" s="4">
        <f>IF(NewCumNo!AA80=ISBLANK(value),"FALSE",NewCumNo!AA80/MAX(NewCumNo!AA$2:AA$114))</f>
        <v>0.49933806622281995</v>
      </c>
      <c r="AB80" s="4">
        <f>IF(NewCumNo!AB80=ISBLANK(value),"FALSE",NewCumNo!AB80/MAX(NewCumNo!AB$2:AB$114))</f>
        <v>0.73218482014296127</v>
      </c>
      <c r="AC80" s="4">
        <f>IF(NewCumNo!AC80=ISBLANK(value),"FALSE",NewCumNo!AC80/MAX(NewCumNo!AC$2:AC$114))</f>
        <v>0.57673727071990377</v>
      </c>
      <c r="AD80" s="4">
        <f>IF(NewCumNo!AD80=ISBLANK(value),"FALSE",NewCumNo!AD80/MAX(NewCumNo!AD$2:AD$114))</f>
        <v>0.58700554749636524</v>
      </c>
      <c r="AE80" s="4">
        <f>IF(NewCumNo!AE80=ISBLANK(value),"FALSE",NewCumNo!AE80/MAX(NewCumNo!AE$2:AE$114))</f>
        <v>0.69800405678365274</v>
      </c>
      <c r="AF80" s="4">
        <f>IF(NewCumNo!AF80=ISBLANK(value),"FALSE",NewCumNo!AF80/MAX(NewCumNo!AF$2:AF$114))</f>
        <v>0.64965256046107034</v>
      </c>
      <c r="AG80" s="4">
        <f>IF(NewCumNo!AG80=ISBLANK(value),"FALSE",NewCumNo!AG80/MAX(NewCumNo!AG$2:AG$114))</f>
        <v>0.56779701334223998</v>
      </c>
      <c r="AH80" s="4">
        <f>IF(NewCumNo!AH80=ISBLANK(value),"FALSE",NewCumNo!AH80/MAX(NewCumNo!AH$2:AH$114))</f>
        <v>0.51221554766011479</v>
      </c>
      <c r="AI80" s="4">
        <f>IF(NewCumNo!AI80=ISBLANK(value),"FALSE",NewCumNo!AI80/MAX(NewCumNo!AI$2:AI$114))</f>
        <v>0.63440064238604199</v>
      </c>
      <c r="AJ80" s="4">
        <f>IF(NewCumNo!AJ80=ISBLANK(value),"FALSE",NewCumNo!AJ80/MAX(NewCumNo!AJ$2:AJ$114))</f>
        <v>0.5771321793923081</v>
      </c>
    </row>
    <row r="81" spans="1:36" x14ac:dyDescent="0.25">
      <c r="A81" s="1">
        <v>44396</v>
      </c>
      <c r="B81" s="3">
        <v>200</v>
      </c>
      <c r="C81" s="4">
        <f>IF(NewCumNo!C81=ISBLANK(value),"FALSE",NewCumNo!C81/MAX(NewCumNo!C$2:C$114))</f>
        <v>0.70400628343127203</v>
      </c>
      <c r="D81" s="4">
        <f>IF(NewCumNo!D81=ISBLANK(value),"FALSE",NewCumNo!D81/MAX(NewCumNo!D$2:D$114))</f>
        <v>0.75572299855997815</v>
      </c>
      <c r="E81" s="4">
        <f>IF(NewCumNo!E81=ISBLANK(value),"FALSE",NewCumNo!E81/MAX(NewCumNo!E$2:E$114))</f>
        <v>0.63238158522549903</v>
      </c>
      <c r="F81" s="4">
        <f>IF(NewCumNo!F81=ISBLANK(value),"FALSE",NewCumNo!F81/MAX(NewCumNo!F$2:F$114))</f>
        <v>0.73159052237044853</v>
      </c>
      <c r="G81" s="4">
        <f>IF(NewCumNo!G81=ISBLANK(value),"FALSE",NewCumNo!G81/MAX(NewCumNo!G$2:G$114))</f>
        <v>0.64415885426571284</v>
      </c>
      <c r="H81" s="4">
        <f>IF(NewCumNo!H81=ISBLANK(value),"FALSE",NewCumNo!H81/MAX(NewCumNo!H$2:H$114))</f>
        <v>0.62338571174822532</v>
      </c>
      <c r="I81" s="4">
        <f>IF(NewCumNo!I81=ISBLANK(value),"FALSE",NewCumNo!I81/MAX(NewCumNo!I$2:I$114))</f>
        <v>0.59590427950766567</v>
      </c>
      <c r="J81" s="4">
        <f>IF(NewCumNo!J81=ISBLANK(value),"FALSE",NewCumNo!J81/MAX(NewCumNo!J$2:J$114))</f>
        <v>0.63408447066274853</v>
      </c>
      <c r="K81" s="4">
        <f>IF(NewCumNo!K81=ISBLANK(value),"FALSE",NewCumNo!K81/MAX(NewCumNo!K$2:K$114))</f>
        <v>0.68490593732030169</v>
      </c>
      <c r="L81" s="4">
        <f>IF(NewCumNo!L81=ISBLANK(value),"FALSE",NewCumNo!L81/MAX(NewCumNo!L$2:L$114))</f>
        <v>0.66038715943215331</v>
      </c>
      <c r="M81" s="4">
        <f>IF(NewCumNo!M81=ISBLANK(value),"FALSE",NewCumNo!M81/MAX(NewCumNo!M$2:M$114))</f>
        <v>0.7222007685407188</v>
      </c>
      <c r="N81" s="4">
        <f>IF(NewCumNo!N81=ISBLANK(value),"FALSE",NewCumNo!N81/MAX(NewCumNo!N$2:N$114))</f>
        <v>0.61077388630184992</v>
      </c>
      <c r="O81" s="4">
        <f>IF(NewCumNo!O81=ISBLANK(value),"FALSE",NewCumNo!O81/MAX(NewCumNo!O$2:O$114))</f>
        <v>0.68092040533937626</v>
      </c>
      <c r="P81" s="4">
        <f>IF(NewCumNo!P81=ISBLANK(value),"FALSE",NewCumNo!P81/MAX(NewCumNo!P$2:P$114))</f>
        <v>0.66875558118308942</v>
      </c>
      <c r="Q81" s="4">
        <f>IF(NewCumNo!Q81=ISBLANK(value),"FALSE",NewCumNo!Q81/MAX(NewCumNo!Q$2:Q$114))</f>
        <v>0.82672293413562425</v>
      </c>
      <c r="R81" s="4">
        <f>IF(NewCumNo!R81=ISBLANK(value),"FALSE",NewCumNo!R81/MAX(NewCumNo!R$2:R$114))</f>
        <v>0.61318334086241688</v>
      </c>
      <c r="S81" s="4">
        <f>IF(NewCumNo!S81=ISBLANK(value),"FALSE",NewCumNo!S81/MAX(NewCumNo!S$2:S$114))</f>
        <v>0.68381429450757569</v>
      </c>
      <c r="T81" s="4">
        <f>IF(NewCumNo!T81=ISBLANK(value),"FALSE",NewCumNo!T81/MAX(NewCumNo!T$2:T$114))</f>
        <v>0.76759388033991338</v>
      </c>
      <c r="U81" s="4">
        <f>IF(NewCumNo!U81=ISBLANK(value),"FALSE",NewCumNo!U81/MAX(NewCumNo!U$2:U$114))</f>
        <v>0.54075155425952814</v>
      </c>
      <c r="V81" s="4">
        <f>IF(NewCumNo!V81=ISBLANK(value),"FALSE",NewCumNo!V81/MAX(NewCumNo!V$2:V$114))</f>
        <v>0.50635528688274145</v>
      </c>
      <c r="W81" s="4">
        <f>IF(NewCumNo!W81=ISBLANK(value),"FALSE",NewCumNo!W81/MAX(NewCumNo!W$2:W$114))</f>
        <v>0.71850284579452572</v>
      </c>
      <c r="X81" s="4">
        <f>IF(NewCumNo!X81=ISBLANK(value),"FALSE",NewCumNo!X81/MAX(NewCumNo!X$2:X$114))</f>
        <v>0.72769872213335807</v>
      </c>
      <c r="Y81" s="4">
        <f>IF(NewCumNo!Y81=ISBLANK(value),"FALSE",NewCumNo!Y81/MAX(NewCumNo!Y$2:Y$114))</f>
        <v>0.72356216816462526</v>
      </c>
      <c r="Z81" s="4">
        <f>IF(NewCumNo!Z81=ISBLANK(value),"FALSE",NewCumNo!Z81/MAX(NewCumNo!Z$2:Z$114))</f>
        <v>0.73016026589796346</v>
      </c>
      <c r="AA81" s="4">
        <f>IF(NewCumNo!AA81=ISBLANK(value),"FALSE",NewCumNo!AA81/MAX(NewCumNo!AA$2:AA$114))</f>
        <v>0.54257182045012786</v>
      </c>
      <c r="AB81" s="4">
        <f>IF(NewCumNo!AB81=ISBLANK(value),"FALSE",NewCumNo!AB81/MAX(NewCumNo!AB$2:AB$114))</f>
        <v>0.74092082382937496</v>
      </c>
      <c r="AC81" s="4">
        <f>IF(NewCumNo!AC81=ISBLANK(value),"FALSE",NewCumNo!AC81/MAX(NewCumNo!AC$2:AC$114))</f>
        <v>0.59710307150886699</v>
      </c>
      <c r="AD81" s="4">
        <f>IF(NewCumNo!AD81=ISBLANK(value),"FALSE",NewCumNo!AD81/MAX(NewCumNo!AD$2:AD$114))</f>
        <v>0.61165018452231512</v>
      </c>
      <c r="AE81" s="4">
        <f>IF(NewCumNo!AE81=ISBLANK(value),"FALSE",NewCumNo!AE81/MAX(NewCumNo!AE$2:AE$114))</f>
        <v>0.72294123211205219</v>
      </c>
      <c r="AF81" s="4">
        <f>IF(NewCumNo!AF81=ISBLANK(value),"FALSE",NewCumNo!AF81/MAX(NewCumNo!AF$2:AF$114))</f>
        <v>0.66884517123611953</v>
      </c>
      <c r="AG81" s="4">
        <f>IF(NewCumNo!AG81=ISBLANK(value),"FALSE",NewCumNo!AG81/MAX(NewCumNo!AG$2:AG$114))</f>
        <v>0.58439528616733538</v>
      </c>
      <c r="AH81" s="4">
        <f>IF(NewCumNo!AH81=ISBLANK(value),"FALSE",NewCumNo!AH81/MAX(NewCumNo!AH$2:AH$114))</f>
        <v>0.54520261902823253</v>
      </c>
      <c r="AI81" s="4">
        <f>IF(NewCumNo!AI81=ISBLANK(value),"FALSE",NewCumNo!AI81/MAX(NewCumNo!AI$2:AI$114))</f>
        <v>0.6369972095834977</v>
      </c>
      <c r="AJ81" s="4">
        <f>IF(NewCumNo!AJ81=ISBLANK(value),"FALSE",NewCumNo!AJ81/MAX(NewCumNo!AJ$2:AJ$114))</f>
        <v>0.61791319298481351</v>
      </c>
    </row>
    <row r="82" spans="1:36" x14ac:dyDescent="0.25">
      <c r="A82" s="1">
        <v>44397</v>
      </c>
      <c r="B82" s="3">
        <v>201</v>
      </c>
      <c r="C82" s="4">
        <f>IF(NewCumNo!C82=ISBLANK(value),"FALSE",NewCumNo!C82/MAX(NewCumNo!C$2:C$114))</f>
        <v>0.7192099151226381</v>
      </c>
      <c r="D82" s="4">
        <f>IF(NewCumNo!D82=ISBLANK(value),"FALSE",NewCumNo!D82/MAX(NewCumNo!D$2:D$114))</f>
        <v>0.76775222691679035</v>
      </c>
      <c r="E82" s="4">
        <f>IF(NewCumNo!E82=ISBLANK(value),"FALSE",NewCumNo!E82/MAX(NewCumNo!E$2:E$114))</f>
        <v>0.67898831767414547</v>
      </c>
      <c r="F82" s="4">
        <f>IF(NewCumNo!F82=ISBLANK(value),"FALSE",NewCumNo!F82/MAX(NewCumNo!F$2:F$114))</f>
        <v>0.74202218563354883</v>
      </c>
      <c r="G82" s="4">
        <f>IF(NewCumNo!G82=ISBLANK(value),"FALSE",NewCumNo!G82/MAX(NewCumNo!G$2:G$114))</f>
        <v>0.70108963698966298</v>
      </c>
      <c r="H82" s="4">
        <f>IF(NewCumNo!H82=ISBLANK(value),"FALSE",NewCumNo!H82/MAX(NewCumNo!H$2:H$114))</f>
        <v>0.63713993572603378</v>
      </c>
      <c r="I82" s="4">
        <f>IF(NewCumNo!I82=ISBLANK(value),"FALSE",NewCumNo!I82/MAX(NewCumNo!I$2:I$114))</f>
        <v>0.63528002800064265</v>
      </c>
      <c r="J82" s="4">
        <f>IF(NewCumNo!J82=ISBLANK(value),"FALSE",NewCumNo!J82/MAX(NewCumNo!J$2:J$114))</f>
        <v>0.6686081260527349</v>
      </c>
      <c r="K82" s="4">
        <f>IF(NewCumNo!K82=ISBLANK(value),"FALSE",NewCumNo!K82/MAX(NewCumNo!K$2:K$114))</f>
        <v>0.69006960091366942</v>
      </c>
      <c r="L82" s="4">
        <f>IF(NewCumNo!L82=ISBLANK(value),"FALSE",NewCumNo!L82/MAX(NewCumNo!L$2:L$114))</f>
        <v>0.67448590818458654</v>
      </c>
      <c r="M82" s="4">
        <f>IF(NewCumNo!M82=ISBLANK(value),"FALSE",NewCumNo!M82/MAX(NewCumNo!M$2:M$114))</f>
        <v>0.72773143406473828</v>
      </c>
      <c r="N82" s="4">
        <f>IF(NewCumNo!N82=ISBLANK(value),"FALSE",NewCumNo!N82/MAX(NewCumNo!N$2:N$114))</f>
        <v>0.6688595707815741</v>
      </c>
      <c r="O82" s="4">
        <f>IF(NewCumNo!O82=ISBLANK(value),"FALSE",NewCumNo!O82/MAX(NewCumNo!O$2:O$114))</f>
        <v>0.68439921443011908</v>
      </c>
      <c r="P82" s="4">
        <f>IF(NewCumNo!P82=ISBLANK(value),"FALSE",NewCumNo!P82/MAX(NewCumNo!P$2:P$114))</f>
        <v>0.70555082940331104</v>
      </c>
      <c r="Q82" s="4">
        <f>IF(NewCumNo!Q82=ISBLANK(value),"FALSE",NewCumNo!Q82/MAX(NewCumNo!Q$2:Q$114))</f>
        <v>0.83495152019924324</v>
      </c>
      <c r="R82" s="4">
        <f>IF(NewCumNo!R82=ISBLANK(value),"FALSE",NewCumNo!R82/MAX(NewCumNo!R$2:R$114))</f>
        <v>0.6287933180765638</v>
      </c>
      <c r="S82" s="4">
        <f>IF(NewCumNo!S82=ISBLANK(value),"FALSE",NewCumNo!S82/MAX(NewCumNo!S$2:S$114))</f>
        <v>0.70569930174448836</v>
      </c>
      <c r="T82" s="4">
        <f>IF(NewCumNo!T82=ISBLANK(value),"FALSE",NewCumNo!T82/MAX(NewCumNo!T$2:T$114))</f>
        <v>0.7756322509405702</v>
      </c>
      <c r="U82" s="4">
        <f>IF(NewCumNo!U82=ISBLANK(value),"FALSE",NewCumNo!U82/MAX(NewCumNo!U$2:U$114))</f>
        <v>0.54297754953087829</v>
      </c>
      <c r="V82" s="4">
        <f>IF(NewCumNo!V82=ISBLANK(value),"FALSE",NewCumNo!V82/MAX(NewCumNo!V$2:V$114))</f>
        <v>0.51343081260866819</v>
      </c>
      <c r="W82" s="4">
        <f>IF(NewCumNo!W82=ISBLANK(value),"FALSE",NewCumNo!W82/MAX(NewCumNo!W$2:W$114))</f>
        <v>0.73189190891495826</v>
      </c>
      <c r="X82" s="4">
        <f>IF(NewCumNo!X82=ISBLANK(value),"FALSE",NewCumNo!X82/MAX(NewCumNo!X$2:X$114))</f>
        <v>0.74729817816371991</v>
      </c>
      <c r="Y82" s="4">
        <f>IF(NewCumNo!Y82=ISBLANK(value),"FALSE",NewCumNo!Y82/MAX(NewCumNo!Y$2:Y$114))</f>
        <v>0.72362939185284603</v>
      </c>
      <c r="Z82" s="4">
        <f>IF(NewCumNo!Z82=ISBLANK(value),"FALSE",NewCumNo!Z82/MAX(NewCumNo!Z$2:Z$114))</f>
        <v>0.75224876589074507</v>
      </c>
      <c r="AA82" s="4">
        <f>IF(NewCumNo!AA82=ISBLANK(value),"FALSE",NewCumNo!AA82/MAX(NewCumNo!AA$2:AA$114))</f>
        <v>0.56018667420275436</v>
      </c>
      <c r="AB82" s="4">
        <f>IF(NewCumNo!AB82=ISBLANK(value),"FALSE",NewCumNo!AB82/MAX(NewCumNo!AB$2:AB$114))</f>
        <v>0.75670467797683827</v>
      </c>
      <c r="AC82" s="4">
        <f>IF(NewCumNo!AC82=ISBLANK(value),"FALSE",NewCumNo!AC82/MAX(NewCumNo!AC$2:AC$114))</f>
        <v>0.65375894916886024</v>
      </c>
      <c r="AD82" s="4">
        <f>IF(NewCumNo!AD82=ISBLANK(value),"FALSE",NewCumNo!AD82/MAX(NewCumNo!AD$2:AD$114))</f>
        <v>0.64330124690417534</v>
      </c>
      <c r="AE82" s="4">
        <f>IF(NewCumNo!AE82=ISBLANK(value),"FALSE",NewCumNo!AE82/MAX(NewCumNo!AE$2:AE$114))</f>
        <v>0.73261834492605793</v>
      </c>
      <c r="AF82" s="4">
        <f>IF(NewCumNo!AF82=ISBLANK(value),"FALSE",NewCumNo!AF82/MAX(NewCumNo!AF$2:AF$114))</f>
        <v>0.67654739994518798</v>
      </c>
      <c r="AG82" s="4">
        <f>IF(NewCumNo!AG82=ISBLANK(value),"FALSE",NewCumNo!AG82/MAX(NewCumNo!AG$2:AG$114))</f>
        <v>0.59664390678459645</v>
      </c>
      <c r="AH82" s="4">
        <f>IF(NewCumNo!AH82=ISBLANK(value),"FALSE",NewCumNo!AH82/MAX(NewCumNo!AH$2:AH$114))</f>
        <v>0.54547937831657878</v>
      </c>
      <c r="AI82" s="4">
        <f>IF(NewCumNo!AI82=ISBLANK(value),"FALSE",NewCumNo!AI82/MAX(NewCumNo!AI$2:AI$114))</f>
        <v>0.66083575023810537</v>
      </c>
      <c r="AJ82" s="4">
        <f>IF(NewCumNo!AJ82=ISBLANK(value),"FALSE",NewCumNo!AJ82/MAX(NewCumNo!AJ$2:AJ$114))</f>
        <v>0.6494752401578272</v>
      </c>
    </row>
    <row r="83" spans="1:36" x14ac:dyDescent="0.25">
      <c r="A83" s="1">
        <v>44398</v>
      </c>
      <c r="B83" s="3">
        <v>202</v>
      </c>
      <c r="C83" s="4">
        <f>IF(NewCumNo!C83=ISBLANK(value),"FALSE",NewCumNo!C83/MAX(NewCumNo!C$2:C$114))</f>
        <v>0.72056700358602355</v>
      </c>
      <c r="D83" s="4">
        <f>IF(NewCumNo!D83=ISBLANK(value),"FALSE",NewCumNo!D83/MAX(NewCumNo!D$2:D$114))</f>
        <v>0.77836207729639739</v>
      </c>
      <c r="E83" s="4">
        <f>IF(NewCumNo!E83=ISBLANK(value),"FALSE",NewCumNo!E83/MAX(NewCumNo!E$2:E$114))</f>
        <v>0.71356194271290785</v>
      </c>
      <c r="F83" s="4">
        <f>IF(NewCumNo!F83=ISBLANK(value),"FALSE",NewCumNo!F83/MAX(NewCumNo!F$2:F$114))</f>
        <v>0.77164536111284687</v>
      </c>
      <c r="G83" s="4">
        <f>IF(NewCumNo!G83=ISBLANK(value),"FALSE",NewCumNo!G83/MAX(NewCumNo!G$2:G$114))</f>
        <v>0.74450039381428323</v>
      </c>
      <c r="H83" s="4">
        <f>IF(NewCumNo!H83=ISBLANK(value),"FALSE",NewCumNo!H83/MAX(NewCumNo!H$2:H$114))</f>
        <v>0.6538842083946701</v>
      </c>
      <c r="I83" s="4">
        <f>IF(NewCumNo!I83=ISBLANK(value),"FALSE",NewCumNo!I83/MAX(NewCumNo!I$2:I$114))</f>
        <v>0.64132161259928155</v>
      </c>
      <c r="J83" s="4">
        <f>IF(NewCumNo!J83=ISBLANK(value),"FALSE",NewCumNo!J83/MAX(NewCumNo!J$2:J$114))</f>
        <v>0.66982168484826166</v>
      </c>
      <c r="K83" s="4">
        <f>IF(NewCumNo!K83=ISBLANK(value),"FALSE",NewCumNo!K83/MAX(NewCumNo!K$2:K$114))</f>
        <v>0.72612518216735933</v>
      </c>
      <c r="L83" s="4">
        <f>IF(NewCumNo!L83=ISBLANK(value),"FALSE",NewCumNo!L83/MAX(NewCumNo!L$2:L$114))</f>
        <v>0.69934655449569516</v>
      </c>
      <c r="M83" s="4">
        <f>IF(NewCumNo!M83=ISBLANK(value),"FALSE",NewCumNo!M83/MAX(NewCumNo!M$2:M$114))</f>
        <v>0.72897044679576872</v>
      </c>
      <c r="N83" s="4">
        <f>IF(NewCumNo!N83=ISBLANK(value),"FALSE",NewCumNo!N83/MAX(NewCumNo!N$2:N$114))</f>
        <v>0.67350702328303913</v>
      </c>
      <c r="O83" s="4">
        <f>IF(NewCumNo!O83=ISBLANK(value),"FALSE",NewCumNo!O83/MAX(NewCumNo!O$2:O$114))</f>
        <v>0.6897077867439152</v>
      </c>
      <c r="P83" s="4">
        <f>IF(NewCumNo!P83=ISBLANK(value),"FALSE",NewCumNo!P83/MAX(NewCumNo!P$2:P$114))</f>
        <v>0.73061516127763537</v>
      </c>
      <c r="Q83" s="4">
        <f>IF(NewCumNo!Q83=ISBLANK(value),"FALSE",NewCumNo!Q83/MAX(NewCumNo!Q$2:Q$114))</f>
        <v>0.83727552151770379</v>
      </c>
      <c r="R83" s="4">
        <f>IF(NewCumNo!R83=ISBLANK(value),"FALSE",NewCumNo!R83/MAX(NewCumNo!R$2:R$114))</f>
        <v>0.64452884470530181</v>
      </c>
      <c r="S83" s="4">
        <f>IF(NewCumNo!S83=ISBLANK(value),"FALSE",NewCumNo!S83/MAX(NewCumNo!S$2:S$114))</f>
        <v>0.74730033631376325</v>
      </c>
      <c r="T83" s="4">
        <f>IF(NewCumNo!T83=ISBLANK(value),"FALSE",NewCumNo!T83/MAX(NewCumNo!T$2:T$114))</f>
        <v>0.78460650838946933</v>
      </c>
      <c r="U83" s="4">
        <f>IF(NewCumNo!U83=ISBLANK(value),"FALSE",NewCumNo!U83/MAX(NewCumNo!U$2:U$114))</f>
        <v>0.57048291684419539</v>
      </c>
      <c r="V83" s="4">
        <f>IF(NewCumNo!V83=ISBLANK(value),"FALSE",NewCumNo!V83/MAX(NewCumNo!V$2:V$114))</f>
        <v>0.54305857834590077</v>
      </c>
      <c r="W83" s="4">
        <f>IF(NewCumNo!W83=ISBLANK(value),"FALSE",NewCumNo!W83/MAX(NewCumNo!W$2:W$114))</f>
        <v>0.73195722141798469</v>
      </c>
      <c r="X83" s="4">
        <f>IF(NewCumNo!X83=ISBLANK(value),"FALSE",NewCumNo!X83/MAX(NewCumNo!X$2:X$114))</f>
        <v>0.75534119817838585</v>
      </c>
      <c r="Y83" s="4">
        <f>IF(NewCumNo!Y83=ISBLANK(value),"FALSE",NewCumNo!Y83/MAX(NewCumNo!Y$2:Y$114))</f>
        <v>0.75058609082938854</v>
      </c>
      <c r="Z83" s="4">
        <f>IF(NewCumNo!Z83=ISBLANK(value),"FALSE",NewCumNo!Z83/MAX(NewCumNo!Z$2:Z$114))</f>
        <v>0.77385169081352623</v>
      </c>
      <c r="AA83" s="4">
        <f>IF(NewCumNo!AA83=ISBLANK(value),"FALSE",NewCumNo!AA83/MAX(NewCumNo!AA$2:AA$114))</f>
        <v>0.56774439861688808</v>
      </c>
      <c r="AB83" s="4">
        <f>IF(NewCumNo!AB83=ISBLANK(value),"FALSE",NewCumNo!AB83/MAX(NewCumNo!AB$2:AB$114))</f>
        <v>0.77429780845103713</v>
      </c>
      <c r="AC83" s="4">
        <f>IF(NewCumNo!AC83=ISBLANK(value),"FALSE",NewCumNo!AC83/MAX(NewCumNo!AC$2:AC$114))</f>
        <v>0.68092803780251387</v>
      </c>
      <c r="AD83" s="4">
        <f>IF(NewCumNo!AD83=ISBLANK(value),"FALSE",NewCumNo!AD83/MAX(NewCumNo!AD$2:AD$114))</f>
        <v>0.6742291914668761</v>
      </c>
      <c r="AE83" s="4">
        <f>IF(NewCumNo!AE83=ISBLANK(value),"FALSE",NewCumNo!AE83/MAX(NewCumNo!AE$2:AE$114))</f>
        <v>0.73488536086500333</v>
      </c>
      <c r="AF83" s="4">
        <f>IF(NewCumNo!AF83=ISBLANK(value),"FALSE",NewCumNo!AF83/MAX(NewCumNo!AF$2:AF$114))</f>
        <v>0.69140619538393577</v>
      </c>
      <c r="AG83" s="4">
        <f>IF(NewCumNo!AG83=ISBLANK(value),"FALSE",NewCumNo!AG83/MAX(NewCumNo!AG$2:AG$114))</f>
        <v>0.67344136616611716</v>
      </c>
      <c r="AH83" s="4">
        <f>IF(NewCumNo!AH83=ISBLANK(value),"FALSE",NewCumNo!AH83/MAX(NewCumNo!AH$2:AH$114))</f>
        <v>0.56340283699042626</v>
      </c>
      <c r="AI83" s="4">
        <f>IF(NewCumNo!AI83=ISBLANK(value),"FALSE",NewCumNo!AI83/MAX(NewCumNo!AI$2:AI$114))</f>
        <v>0.67453740991281519</v>
      </c>
      <c r="AJ83" s="4">
        <f>IF(NewCumNo!AJ83=ISBLANK(value),"FALSE",NewCumNo!AJ83/MAX(NewCumNo!AJ$2:AJ$114))</f>
        <v>0.66047852265851081</v>
      </c>
    </row>
    <row r="84" spans="1:36" x14ac:dyDescent="0.25">
      <c r="A84" s="1">
        <v>44399</v>
      </c>
      <c r="B84" s="3">
        <v>203</v>
      </c>
      <c r="C84" s="4">
        <f>IF(NewCumNo!C84=ISBLANK(value),"FALSE",NewCumNo!C84/MAX(NewCumNo!C$2:C$114))</f>
        <v>0.72056700358602355</v>
      </c>
      <c r="D84" s="4">
        <f>IF(NewCumNo!D84=ISBLANK(value),"FALSE",NewCumNo!D84/MAX(NewCumNo!D$2:D$114))</f>
        <v>0.77966317377550198</v>
      </c>
      <c r="E84" s="4">
        <f>IF(NewCumNo!E84=ISBLANK(value),"FALSE",NewCumNo!E84/MAX(NewCumNo!E$2:E$114))</f>
        <v>0.76282206158049226</v>
      </c>
      <c r="F84" s="4">
        <f>IF(NewCumNo!F84=ISBLANK(value),"FALSE",NewCumNo!F84/MAX(NewCumNo!F$2:F$114))</f>
        <v>0.77898531298073637</v>
      </c>
      <c r="G84" s="4">
        <f>IF(NewCumNo!G84=ISBLANK(value),"FALSE",NewCumNo!G84/MAX(NewCumNo!G$2:G$114))</f>
        <v>0.75110072141868045</v>
      </c>
      <c r="H84" s="4">
        <f>IF(NewCumNo!H84=ISBLANK(value),"FALSE",NewCumNo!H84/MAX(NewCumNo!H$2:H$114))</f>
        <v>0.67337647819344826</v>
      </c>
      <c r="I84" s="4">
        <f>IF(NewCumNo!I84=ISBLANK(value),"FALSE",NewCumNo!I84/MAX(NewCumNo!I$2:I$114))</f>
        <v>0.65465775930058911</v>
      </c>
      <c r="J84" s="4">
        <f>IF(NewCumNo!J84=ISBLANK(value),"FALSE",NewCumNo!J84/MAX(NewCumNo!J$2:J$114))</f>
        <v>0.68800414335365445</v>
      </c>
      <c r="K84" s="4">
        <f>IF(NewCumNo!K84=ISBLANK(value),"FALSE",NewCumNo!K84/MAX(NewCumNo!K$2:K$114))</f>
        <v>0.74446819644379947</v>
      </c>
      <c r="L84" s="4">
        <f>IF(NewCumNo!L84=ISBLANK(value),"FALSE",NewCumNo!L84/MAX(NewCumNo!L$2:L$114))</f>
        <v>0.71185422188421743</v>
      </c>
      <c r="M84" s="4">
        <f>IF(NewCumNo!M84=ISBLANK(value),"FALSE",NewCumNo!M84/MAX(NewCumNo!M$2:M$114))</f>
        <v>0.75913771329042068</v>
      </c>
      <c r="N84" s="4">
        <f>IF(NewCumNo!N84=ISBLANK(value),"FALSE",NewCumNo!N84/MAX(NewCumNo!N$2:N$114))</f>
        <v>0.69994221130584133</v>
      </c>
      <c r="O84" s="4">
        <f>IF(NewCumNo!O84=ISBLANK(value),"FALSE",NewCumNo!O84/MAX(NewCumNo!O$2:O$114))</f>
        <v>0.71986499542016058</v>
      </c>
      <c r="P84" s="4">
        <f>IF(NewCumNo!P84=ISBLANK(value),"FALSE",NewCumNo!P84/MAX(NewCumNo!P$2:P$114))</f>
        <v>0.76355196486419319</v>
      </c>
      <c r="Q84" s="4">
        <f>IF(NewCumNo!Q84=ISBLANK(value),"FALSE",NewCumNo!Q84/MAX(NewCumNo!Q$2:Q$114))</f>
        <v>0.83753224259358028</v>
      </c>
      <c r="R84" s="4">
        <f>IF(NewCumNo!R84=ISBLANK(value),"FALSE",NewCumNo!R84/MAX(NewCumNo!R$2:R$114))</f>
        <v>0.67036063675739888</v>
      </c>
      <c r="S84" s="4">
        <f>IF(NewCumNo!S84=ISBLANK(value),"FALSE",NewCumNo!S84/MAX(NewCumNo!S$2:S$114))</f>
        <v>0.75324334125223114</v>
      </c>
      <c r="T84" s="4">
        <f>IF(NewCumNo!T84=ISBLANK(value),"FALSE",NewCumNo!T84/MAX(NewCumNo!T$2:T$114))</f>
        <v>0.79496536555905584</v>
      </c>
      <c r="U84" s="4">
        <f>IF(NewCumNo!U84=ISBLANK(value),"FALSE",NewCumNo!U84/MAX(NewCumNo!U$2:U$114))</f>
        <v>0.59288612667912077</v>
      </c>
      <c r="V84" s="4">
        <f>IF(NewCumNo!V84=ISBLANK(value),"FALSE",NewCumNo!V84/MAX(NewCumNo!V$2:V$114))</f>
        <v>0.56232061903544395</v>
      </c>
      <c r="W84" s="4">
        <f>IF(NewCumNo!W84=ISBLANK(value),"FALSE",NewCumNo!W84/MAX(NewCumNo!W$2:W$114))</f>
        <v>0.73456972153904476</v>
      </c>
      <c r="X84" s="4">
        <f>IF(NewCumNo!X84=ISBLANK(value),"FALSE",NewCumNo!X84/MAX(NewCumNo!X$2:X$114))</f>
        <v>0.77567576894127088</v>
      </c>
      <c r="Y84" s="4">
        <f>IF(NewCumNo!Y84=ISBLANK(value),"FALSE",NewCumNo!Y84/MAX(NewCumNo!Y$2:Y$114))</f>
        <v>0.77006415449136656</v>
      </c>
      <c r="Z84" s="4">
        <f>IF(NewCumNo!Z84=ISBLANK(value),"FALSE",NewCumNo!Z84/MAX(NewCumNo!Z$2:Z$114))</f>
        <v>0.78776806569204672</v>
      </c>
      <c r="AA84" s="4">
        <f>IF(NewCumNo!AA84=ISBLANK(value),"FALSE",NewCumNo!AA84/MAX(NewCumNo!AA$2:AA$114))</f>
        <v>0.57595672908263962</v>
      </c>
      <c r="AB84" s="4">
        <f>IF(NewCumNo!AB84=ISBLANK(value),"FALSE",NewCumNo!AB84/MAX(NewCumNo!AB$2:AB$114))</f>
        <v>0.78681890905530771</v>
      </c>
      <c r="AC84" s="4">
        <f>IF(NewCumNo!AC84=ISBLANK(value),"FALSE",NewCumNo!AC84/MAX(NewCumNo!AC$2:AC$114))</f>
        <v>0.69491355309982439</v>
      </c>
      <c r="AD84" s="4">
        <f>IF(NewCumNo!AD84=ISBLANK(value),"FALSE",NewCumNo!AD84/MAX(NewCumNo!AD$2:AD$114))</f>
        <v>0.68090337350047003</v>
      </c>
      <c r="AE84" s="4">
        <f>IF(NewCumNo!AE84=ISBLANK(value),"FALSE",NewCumNo!AE84/MAX(NewCumNo!AE$2:AE$114))</f>
        <v>0.75281847202382524</v>
      </c>
      <c r="AF84" s="4">
        <f>IF(NewCumNo!AF84=ISBLANK(value),"FALSE",NewCumNo!AF84/MAX(NewCumNo!AF$2:AF$114))</f>
        <v>0.69454375176542282</v>
      </c>
      <c r="AG84" s="4">
        <f>IF(NewCumNo!AG84=ISBLANK(value),"FALSE",NewCumNo!AG84/MAX(NewCumNo!AG$2:AG$114))</f>
        <v>0.67580757696717897</v>
      </c>
      <c r="AH84" s="4">
        <f>IF(NewCumNo!AH84=ISBLANK(value),"FALSE",NewCumNo!AH84/MAX(NewCumNo!AH$2:AH$114))</f>
        <v>0.62902114635593109</v>
      </c>
      <c r="AI84" s="4">
        <f>IF(NewCumNo!AI84=ISBLANK(value),"FALSE",NewCumNo!AI84/MAX(NewCumNo!AI$2:AI$114))</f>
        <v>0.68872317533620331</v>
      </c>
      <c r="AJ84" s="4">
        <f>IF(NewCumNo!AJ84=ISBLANK(value),"FALSE",NewCumNo!AJ84/MAX(NewCumNo!AJ$2:AJ$114))</f>
        <v>0.6802781704015618</v>
      </c>
    </row>
    <row r="85" spans="1:36" x14ac:dyDescent="0.25">
      <c r="A85" s="1">
        <v>44400</v>
      </c>
      <c r="B85" s="3">
        <v>204</v>
      </c>
      <c r="C85" s="4">
        <f>IF(NewCumNo!C85=ISBLANK(value),"FALSE",NewCumNo!C85/MAX(NewCumNo!C$2:C$114))</f>
        <v>0.768807257557931</v>
      </c>
      <c r="D85" s="4">
        <f>IF(NewCumNo!D85=ISBLANK(value),"FALSE",NewCumNo!D85/MAX(NewCumNo!D$2:D$114))</f>
        <v>0.79091174424485144</v>
      </c>
      <c r="E85" s="4">
        <f>IF(NewCumNo!E85=ISBLANK(value),"FALSE",NewCumNo!E85/MAX(NewCumNo!E$2:E$114))</f>
        <v>0.77103429254710543</v>
      </c>
      <c r="F85" s="4">
        <f>IF(NewCumNo!F85=ISBLANK(value),"FALSE",NewCumNo!F85/MAX(NewCumNo!F$2:F$114))</f>
        <v>0.78160754227519291</v>
      </c>
      <c r="G85" s="4">
        <f>IF(NewCumNo!G85=ISBLANK(value),"FALSE",NewCumNo!G85/MAX(NewCumNo!G$2:G$114))</f>
        <v>0.79364799452444579</v>
      </c>
      <c r="H85" s="4">
        <f>IF(NewCumNo!H85=ISBLANK(value),"FALSE",NewCumNo!H85/MAX(NewCumNo!H$2:H$114))</f>
        <v>0.677135396547632</v>
      </c>
      <c r="I85" s="4">
        <f>IF(NewCumNo!I85=ISBLANK(value),"FALSE",NewCumNo!I85/MAX(NewCumNo!I$2:I$114))</f>
        <v>0.672732890225059</v>
      </c>
      <c r="J85" s="4">
        <f>IF(NewCumNo!J85=ISBLANK(value),"FALSE",NewCumNo!J85/MAX(NewCumNo!J$2:J$114))</f>
        <v>0.69271191454319803</v>
      </c>
      <c r="K85" s="4">
        <f>IF(NewCumNo!K85=ISBLANK(value),"FALSE",NewCumNo!K85/MAX(NewCumNo!K$2:K$114))</f>
        <v>0.75042742448614541</v>
      </c>
      <c r="L85" s="4">
        <f>IF(NewCumNo!L85=ISBLANK(value),"FALSE",NewCumNo!L85/MAX(NewCumNo!L$2:L$114))</f>
        <v>0.72875946137577141</v>
      </c>
      <c r="M85" s="4">
        <f>IF(NewCumNo!M85=ISBLANK(value),"FALSE",NewCumNo!M85/MAX(NewCumNo!M$2:M$114))</f>
        <v>0.7628727081897585</v>
      </c>
      <c r="N85" s="4">
        <f>IF(NewCumNo!N85=ISBLANK(value),"FALSE",NewCumNo!N85/MAX(NewCumNo!N$2:N$114))</f>
        <v>0.73719654920343658</v>
      </c>
      <c r="O85" s="4">
        <f>IF(NewCumNo!O85=ISBLANK(value),"FALSE",NewCumNo!O85/MAX(NewCumNo!O$2:O$114))</f>
        <v>0.72831353178339342</v>
      </c>
      <c r="P85" s="4">
        <f>IF(NewCumNo!P85=ISBLANK(value),"FALSE",NewCumNo!P85/MAX(NewCumNo!P$2:P$114))</f>
        <v>0.77293358629201292</v>
      </c>
      <c r="Q85" s="4">
        <f>IF(NewCumNo!Q85=ISBLANK(value),"FALSE",NewCumNo!Q85/MAX(NewCumNo!Q$2:Q$114))</f>
        <v>0.84862529539855769</v>
      </c>
      <c r="R85" s="4">
        <f>IF(NewCumNo!R85=ISBLANK(value),"FALSE",NewCumNo!R85/MAX(NewCumNo!R$2:R$114))</f>
        <v>0.70449961507493353</v>
      </c>
      <c r="S85" s="4">
        <f>IF(NewCumNo!S85=ISBLANK(value),"FALSE",NewCumNo!S85/MAX(NewCumNo!S$2:S$114))</f>
        <v>0.7651293511291668</v>
      </c>
      <c r="T85" s="4">
        <f>IF(NewCumNo!T85=ISBLANK(value),"FALSE",NewCumNo!T85/MAX(NewCumNo!T$2:T$114))</f>
        <v>0.80688830759830754</v>
      </c>
      <c r="U85" s="4">
        <f>IF(NewCumNo!U85=ISBLANK(value),"FALSE",NewCumNo!U85/MAX(NewCumNo!U$2:U$114))</f>
        <v>0.62898692127784939</v>
      </c>
      <c r="V85" s="4">
        <f>IF(NewCumNo!V85=ISBLANK(value),"FALSE",NewCumNo!V85/MAX(NewCumNo!V$2:V$114))</f>
        <v>0.63705286479528833</v>
      </c>
      <c r="W85" s="4">
        <f>IF(NewCumNo!W85=ISBLANK(value),"FALSE",NewCumNo!W85/MAX(NewCumNo!W$2:W$114))</f>
        <v>0.73541878407838923</v>
      </c>
      <c r="X85" s="4">
        <f>IF(NewCumNo!X85=ISBLANK(value),"FALSE",NewCumNo!X85/MAX(NewCumNo!X$2:X$114))</f>
        <v>0.79422660542670998</v>
      </c>
      <c r="Y85" s="4">
        <f>IF(NewCumNo!Y85=ISBLANK(value),"FALSE",NewCumNo!Y85/MAX(NewCumNo!Y$2:Y$114))</f>
        <v>0.7762991515738461</v>
      </c>
      <c r="Z85" s="4">
        <f>IF(NewCumNo!Z85=ISBLANK(value),"FALSE",NewCumNo!Z85/MAX(NewCumNo!Z$2:Z$114))</f>
        <v>0.82272947073207148</v>
      </c>
      <c r="AA85" s="4">
        <f>IF(NewCumNo!AA85=ISBLANK(value),"FALSE",NewCumNo!AA85/MAX(NewCumNo!AA$2:AA$114))</f>
        <v>0.57891733372518406</v>
      </c>
      <c r="AB85" s="4">
        <f>IF(NewCumNo!AB85=ISBLANK(value),"FALSE",NewCumNo!AB85/MAX(NewCumNo!AB$2:AB$114))</f>
        <v>0.80232266603084956</v>
      </c>
      <c r="AC85" s="4">
        <f>IF(NewCumNo!AC85=ISBLANK(value),"FALSE",NewCumNo!AC85/MAX(NewCumNo!AC$2:AC$114))</f>
        <v>0.70464260721969263</v>
      </c>
      <c r="AD85" s="4">
        <f>IF(NewCumNo!AD85=ISBLANK(value),"FALSE",NewCumNo!AD85/MAX(NewCumNo!AD$2:AD$114))</f>
        <v>0.68781208023216966</v>
      </c>
      <c r="AE85" s="4">
        <f>IF(NewCumNo!AE85=ISBLANK(value),"FALSE",NewCumNo!AE85/MAX(NewCumNo!AE$2:AE$114))</f>
        <v>0.79905544636067438</v>
      </c>
      <c r="AF85" s="4">
        <f>IF(NewCumNo!AF85=ISBLANK(value),"FALSE",NewCumNo!AF85/MAX(NewCumNo!AF$2:AF$114))</f>
        <v>0.69770229514611704</v>
      </c>
      <c r="AG85" s="4">
        <f>IF(NewCumNo!AG85=ISBLANK(value),"FALSE",NewCumNo!AG85/MAX(NewCumNo!AG$2:AG$114))</f>
        <v>0.68363695094128052</v>
      </c>
      <c r="AH85" s="4">
        <f>IF(NewCumNo!AH85=ISBLANK(value),"FALSE",NewCumNo!AH85/MAX(NewCumNo!AH$2:AH$114))</f>
        <v>0.66159966829839501</v>
      </c>
      <c r="AI85" s="4">
        <f>IF(NewCumNo!AI85=ISBLANK(value),"FALSE",NewCumNo!AI85/MAX(NewCumNo!AI$2:AI$114))</f>
        <v>0.69709967177545318</v>
      </c>
      <c r="AJ85" s="4">
        <f>IF(NewCumNo!AJ85=ISBLANK(value),"FALSE",NewCumNo!AJ85/MAX(NewCumNo!AJ$2:AJ$114))</f>
        <v>0.70053954906035987</v>
      </c>
    </row>
    <row r="86" spans="1:36" x14ac:dyDescent="0.25">
      <c r="A86" s="1">
        <v>44401</v>
      </c>
      <c r="B86" s="3">
        <v>205</v>
      </c>
      <c r="C86" s="4">
        <f>IF(NewCumNo!C86=ISBLANK(value),"FALSE",NewCumNo!C86/MAX(NewCumNo!C$2:C$114))</f>
        <v>0.76889207558689265</v>
      </c>
      <c r="D86" s="4">
        <f>IF(NewCumNo!D86=ISBLANK(value),"FALSE",NewCumNo!D86/MAX(NewCumNo!D$2:D$114))</f>
        <v>0.79173971473155436</v>
      </c>
      <c r="E86" s="4">
        <f>IF(NewCumNo!E86=ISBLANK(value),"FALSE",NewCumNo!E86/MAX(NewCumNo!E$2:E$114))</f>
        <v>0.7891569217884522</v>
      </c>
      <c r="F86" s="4">
        <f>IF(NewCumNo!F86=ISBLANK(value),"FALSE",NewCumNo!F86/MAX(NewCumNo!F$2:F$114))</f>
        <v>0.78733293374780566</v>
      </c>
      <c r="G86" s="4">
        <f>IF(NewCumNo!G86=ISBLANK(value),"FALSE",NewCumNo!G86/MAX(NewCumNo!G$2:G$114))</f>
        <v>0.80256671677124791</v>
      </c>
      <c r="H86" s="4">
        <f>IF(NewCumNo!H86=ISBLANK(value),"FALSE",NewCumNo!H86/MAX(NewCumNo!H$2:H$114))</f>
        <v>0.69652799805671595</v>
      </c>
      <c r="I86" s="4">
        <f>IF(NewCumNo!I86=ISBLANK(value),"FALSE",NewCumNo!I86/MAX(NewCumNo!I$2:I$114))</f>
        <v>0.70305246467900839</v>
      </c>
      <c r="J86" s="4">
        <f>IF(NewCumNo!J86=ISBLANK(value),"FALSE",NewCumNo!J86/MAX(NewCumNo!J$2:J$114))</f>
        <v>0.70175083522712178</v>
      </c>
      <c r="K86" s="4">
        <f>IF(NewCumNo!K86=ISBLANK(value),"FALSE",NewCumNo!K86/MAX(NewCumNo!K$2:K$114))</f>
        <v>0.76270613617037453</v>
      </c>
      <c r="L86" s="4">
        <f>IF(NewCumNo!L86=ISBLANK(value),"FALSE",NewCumNo!L86/MAX(NewCumNo!L$2:L$114))</f>
        <v>0.74283611177592801</v>
      </c>
      <c r="M86" s="4">
        <f>IF(NewCumNo!M86=ISBLANK(value),"FALSE",NewCumNo!M86/MAX(NewCumNo!M$2:M$114))</f>
        <v>0.7668950103890454</v>
      </c>
      <c r="N86" s="4">
        <f>IF(NewCumNo!N86=ISBLANK(value),"FALSE",NewCumNo!N86/MAX(NewCumNo!N$2:N$114))</f>
        <v>0.74039447471891406</v>
      </c>
      <c r="O86" s="4">
        <f>IF(NewCumNo!O86=ISBLANK(value),"FALSE",NewCumNo!O86/MAX(NewCumNo!O$2:O$114))</f>
        <v>0.72874273550238122</v>
      </c>
      <c r="P86" s="4">
        <f>IF(NewCumNo!P86=ISBLANK(value),"FALSE",NewCumNo!P86/MAX(NewCumNo!P$2:P$114))</f>
        <v>0.77808336521839494</v>
      </c>
      <c r="Q86" s="4">
        <f>IF(NewCumNo!Q86=ISBLANK(value),"FALSE",NewCumNo!Q86/MAX(NewCumNo!Q$2:Q$114))</f>
        <v>0.85542164809149757</v>
      </c>
      <c r="R86" s="4">
        <f>IF(NewCumNo!R86=ISBLANK(value),"FALSE",NewCumNo!R86/MAX(NewCumNo!R$2:R$114))</f>
        <v>0.72943163632246177</v>
      </c>
      <c r="S86" s="4">
        <f>IF(NewCumNo!S86=ISBLANK(value),"FALSE",NewCumNo!S86/MAX(NewCumNo!S$2:S$114))</f>
        <v>0.81610037888609899</v>
      </c>
      <c r="T86" s="4">
        <f>IF(NewCumNo!T86=ISBLANK(value),"FALSE",NewCumNo!T86/MAX(NewCumNo!T$2:T$114))</f>
        <v>0.81619589460959441</v>
      </c>
      <c r="U86" s="4">
        <f>IF(NewCumNo!U86=ISBLANK(value),"FALSE",NewCumNo!U86/MAX(NewCumNo!U$2:U$114))</f>
        <v>0.6336923667276837</v>
      </c>
      <c r="V86" s="4">
        <f>IF(NewCumNo!V86=ISBLANK(value),"FALSE",NewCumNo!V86/MAX(NewCumNo!V$2:V$114))</f>
        <v>0.64775399851170123</v>
      </c>
      <c r="W86" s="4">
        <f>IF(NewCumNo!W86=ISBLANK(value),"FALSE",NewCumNo!W86/MAX(NewCumNo!W$2:W$114))</f>
        <v>0.74760917932119864</v>
      </c>
      <c r="X86" s="4">
        <f>IF(NewCumNo!X86=ISBLANK(value),"FALSE",NewCumNo!X86/MAX(NewCumNo!X$2:X$114))</f>
        <v>0.80858296373245764</v>
      </c>
      <c r="Y86" s="4">
        <f>IF(NewCumNo!Y86=ISBLANK(value),"FALSE",NewCumNo!Y86/MAX(NewCumNo!Y$2:Y$114))</f>
        <v>0.78841622137564604</v>
      </c>
      <c r="Z86" s="4">
        <f>IF(NewCumNo!Z86=ISBLANK(value),"FALSE",NewCumNo!Z86/MAX(NewCumNo!Z$2:Z$114))</f>
        <v>0.82914526048675685</v>
      </c>
      <c r="AA86" s="4">
        <f>IF(NewCumNo!AA86=ISBLANK(value),"FALSE",NewCumNo!AA86/MAX(NewCumNo!AA$2:AA$114))</f>
        <v>0.58869179226866009</v>
      </c>
      <c r="AB86" s="4">
        <f>IF(NewCumNo!AB86=ISBLANK(value),"FALSE",NewCumNo!AB86/MAX(NewCumNo!AB$2:AB$114))</f>
        <v>0.81579761105842019</v>
      </c>
      <c r="AC86" s="4">
        <f>IF(NewCumNo!AC86=ISBLANK(value),"FALSE",NewCumNo!AC86/MAX(NewCumNo!AC$2:AC$114))</f>
        <v>0.72417121585160193</v>
      </c>
      <c r="AD86" s="4">
        <f>IF(NewCumNo!AD86=ISBLANK(value),"FALSE",NewCumNo!AD86/MAX(NewCumNo!AD$2:AD$114))</f>
        <v>0.70882158443747978</v>
      </c>
      <c r="AE86" s="4">
        <f>IF(NewCumNo!AE86=ISBLANK(value),"FALSE",NewCumNo!AE86/MAX(NewCumNo!AE$2:AE$114))</f>
        <v>0.80575498600113993</v>
      </c>
      <c r="AF86" s="4">
        <f>IF(NewCumNo!AF86=ISBLANK(value),"FALSE",NewCumNo!AF86/MAX(NewCumNo!AF$2:AF$114))</f>
        <v>0.69954915107635685</v>
      </c>
      <c r="AG86" s="4">
        <f>IF(NewCumNo!AG86=ISBLANK(value),"FALSE",NewCumNo!AG86/MAX(NewCumNo!AG$2:AG$114))</f>
        <v>0.69438929119904669</v>
      </c>
      <c r="AH86" s="4">
        <f>IF(NewCumNo!AH86=ISBLANK(value),"FALSE",NewCumNo!AH86/MAX(NewCumNo!AH$2:AH$114))</f>
        <v>0.6715498236651265</v>
      </c>
      <c r="AI86" s="4">
        <f>IF(NewCumNo!AI86=ISBLANK(value),"FALSE",NewCumNo!AI86/MAX(NewCumNo!AI$2:AI$114))</f>
        <v>0.71807758755150786</v>
      </c>
      <c r="AJ86" s="4">
        <f>IF(NewCumNo!AJ86=ISBLANK(value),"FALSE",NewCumNo!AJ86/MAX(NewCumNo!AJ$2:AJ$114))</f>
        <v>0.71258368260840543</v>
      </c>
    </row>
    <row r="87" spans="1:36" x14ac:dyDescent="0.25">
      <c r="A87" s="1">
        <v>44402</v>
      </c>
      <c r="B87" s="3">
        <v>206</v>
      </c>
      <c r="C87" s="4">
        <f>IF(NewCumNo!C87=ISBLANK(value),"FALSE",NewCumNo!C87/MAX(NewCumNo!C$2:C$114))</f>
        <v>0.84052090104496002</v>
      </c>
      <c r="D87" s="4">
        <f>IF(NewCumNo!D87=ISBLANK(value),"FALSE",NewCumNo!D87/MAX(NewCumNo!D$2:D$114))</f>
        <v>0.82436175190764871</v>
      </c>
      <c r="E87" s="4">
        <f>IF(NewCumNo!E87=ISBLANK(value),"FALSE",NewCumNo!E87/MAX(NewCumNo!E$2:E$114))</f>
        <v>0.7936809456327415</v>
      </c>
      <c r="F87" s="4">
        <f>IF(NewCumNo!F87=ISBLANK(value),"FALSE",NewCumNo!F87/MAX(NewCumNo!F$2:F$114))</f>
        <v>0.78848946282527343</v>
      </c>
      <c r="G87" s="4">
        <f>IF(NewCumNo!G87=ISBLANK(value),"FALSE",NewCumNo!G87/MAX(NewCumNo!G$2:G$114))</f>
        <v>0.80740459130565378</v>
      </c>
      <c r="H87" s="4">
        <f>IF(NewCumNo!H87=ISBLANK(value),"FALSE",NewCumNo!H87/MAX(NewCumNo!H$2:H$114))</f>
        <v>0.70935673077307759</v>
      </c>
      <c r="I87" s="4">
        <f>IF(NewCumNo!I87=ISBLANK(value),"FALSE",NewCumNo!I87/MAX(NewCumNo!I$2:I$114))</f>
        <v>0.7259782312873958</v>
      </c>
      <c r="J87" s="4">
        <f>IF(NewCumNo!J87=ISBLANK(value),"FALSE",NewCumNo!J87/MAX(NewCumNo!J$2:J$114))</f>
        <v>0.74230043773972387</v>
      </c>
      <c r="K87" s="4">
        <f>IF(NewCumNo!K87=ISBLANK(value),"FALSE",NewCumNo!K87/MAX(NewCumNo!K$2:K$114))</f>
        <v>0.76726937376451343</v>
      </c>
      <c r="L87" s="4">
        <f>IF(NewCumNo!L87=ISBLANK(value),"FALSE",NewCumNo!L87/MAX(NewCumNo!L$2:L$114))</f>
        <v>0.75828286001723022</v>
      </c>
      <c r="M87" s="4">
        <f>IF(NewCumNo!M87=ISBLANK(value),"FALSE",NewCumNo!M87/MAX(NewCumNo!M$2:M$114))</f>
        <v>0.76890616148868884</v>
      </c>
      <c r="N87" s="4">
        <f>IF(NewCumNo!N87=ISBLANK(value),"FALSE",NewCumNo!N87/MAX(NewCumNo!N$2:N$114))</f>
        <v>0.74139569438964759</v>
      </c>
      <c r="O87" s="4">
        <f>IF(NewCumNo!O87=ISBLANK(value),"FALSE",NewCumNo!O87/MAX(NewCumNo!O$2:O$114))</f>
        <v>0.73854665203083847</v>
      </c>
      <c r="P87" s="4">
        <f>IF(NewCumNo!P87=ISBLANK(value),"FALSE",NewCumNo!P87/MAX(NewCumNo!P$2:P$114))</f>
        <v>0.80002048995011266</v>
      </c>
      <c r="Q87" s="4">
        <f>IF(NewCumNo!Q87=ISBLANK(value),"FALSE",NewCumNo!Q87/MAX(NewCumNo!Q$2:Q$114))</f>
        <v>0.85562432262508425</v>
      </c>
      <c r="R87" s="4">
        <f>IF(NewCumNo!R87=ISBLANK(value),"FALSE",NewCumNo!R87/MAX(NewCumNo!R$2:R$114))</f>
        <v>0.75162249535142012</v>
      </c>
      <c r="S87" s="4">
        <f>IF(NewCumNo!S87=ISBLANK(value),"FALSE",NewCumNo!S87/MAX(NewCumNo!S$2:S$114))</f>
        <v>0.82844187454299023</v>
      </c>
      <c r="T87" s="4">
        <f>IF(NewCumNo!T87=ISBLANK(value),"FALSE",NewCumNo!T87/MAX(NewCumNo!T$2:T$114))</f>
        <v>0.818606123753013</v>
      </c>
      <c r="U87" s="4">
        <f>IF(NewCumNo!U87=ISBLANK(value),"FALSE",NewCumNo!U87/MAX(NewCumNo!U$2:U$114))</f>
        <v>0.68091211790459216</v>
      </c>
      <c r="V87" s="4">
        <f>IF(NewCumNo!V87=ISBLANK(value),"FALSE",NewCumNo!V87/MAX(NewCumNo!V$2:V$114))</f>
        <v>0.6696354211855603</v>
      </c>
      <c r="W87" s="4">
        <f>IF(NewCumNo!W87=ISBLANK(value),"FALSE",NewCumNo!W87/MAX(NewCumNo!W$2:W$114))</f>
        <v>0.76598928072599315</v>
      </c>
      <c r="X87" s="4">
        <f>IF(NewCumNo!X87=ISBLANK(value),"FALSE",NewCumNo!X87/MAX(NewCumNo!X$2:X$114))</f>
        <v>0.82168530278860685</v>
      </c>
      <c r="Y87" s="4">
        <f>IF(NewCumNo!Y87=ISBLANK(value),"FALSE",NewCumNo!Y87/MAX(NewCumNo!Y$2:Y$114))</f>
        <v>0.84671596498513846</v>
      </c>
      <c r="Z87" s="4">
        <f>IF(NewCumNo!Z87=ISBLANK(value),"FALSE",NewCumNo!Z87/MAX(NewCumNo!Z$2:Z$114))</f>
        <v>0.83729672283208179</v>
      </c>
      <c r="AA87" s="4">
        <f>IF(NewCumNo!AA87=ISBLANK(value),"FALSE",NewCumNo!AA87/MAX(NewCumNo!AA$2:AA$114))</f>
        <v>0.63442495142032718</v>
      </c>
      <c r="AB87" s="4">
        <f>IF(NewCumNo!AB87=ISBLANK(value),"FALSE",NewCumNo!AB87/MAX(NewCumNo!AB$2:AB$114))</f>
        <v>0.82109674674341981</v>
      </c>
      <c r="AC87" s="4">
        <f>IF(NewCumNo!AC87=ISBLANK(value),"FALSE",NewCumNo!AC87/MAX(NewCumNo!AC$2:AC$114))</f>
        <v>0.74364694918938157</v>
      </c>
      <c r="AD87" s="4">
        <f>IF(NewCumNo!AD87=ISBLANK(value),"FALSE",NewCumNo!AD87/MAX(NewCumNo!AD$2:AD$114))</f>
        <v>0.72865846515226096</v>
      </c>
      <c r="AE87" s="4">
        <f>IF(NewCumNo!AE87=ISBLANK(value),"FALSE",NewCumNo!AE87/MAX(NewCumNo!AE$2:AE$114))</f>
        <v>0.81355419755228797</v>
      </c>
      <c r="AF87" s="4">
        <f>IF(NewCumNo!AF87=ISBLANK(value),"FALSE",NewCumNo!AF87/MAX(NewCumNo!AF$2:AF$114))</f>
        <v>0.7149116344960792</v>
      </c>
      <c r="AG87" s="4">
        <f>IF(NewCumNo!AG87=ISBLANK(value),"FALSE",NewCumNo!AG87/MAX(NewCumNo!AG$2:AG$114))</f>
        <v>0.71989565174578651</v>
      </c>
      <c r="AH87" s="4">
        <f>IF(NewCumNo!AH87=ISBLANK(value),"FALSE",NewCumNo!AH87/MAX(NewCumNo!AH$2:AH$114))</f>
        <v>0.68455751021739675</v>
      </c>
      <c r="AI87" s="4">
        <f>IF(NewCumNo!AI87=ISBLANK(value),"FALSE",NewCumNo!AI87/MAX(NewCumNo!AI$2:AI$114))</f>
        <v>0.76035615626940278</v>
      </c>
      <c r="AJ87" s="4">
        <f>IF(NewCumNo!AJ87=ISBLANK(value),"FALSE",NewCumNo!AJ87/MAX(NewCumNo!AJ$2:AJ$114))</f>
        <v>0.73171029884714722</v>
      </c>
    </row>
    <row r="88" spans="1:36" x14ac:dyDescent="0.25">
      <c r="A88" s="1">
        <v>44403</v>
      </c>
      <c r="B88" s="3">
        <v>207</v>
      </c>
      <c r="C88" s="4">
        <f>IF(NewCumNo!C88=ISBLANK(value),"FALSE",NewCumNo!C88/MAX(NewCumNo!C$2:C$114))</f>
        <v>0.85078388254931314</v>
      </c>
      <c r="D88" s="4">
        <f>IF(NewCumNo!D88=ISBLANK(value),"FALSE",NewCumNo!D88/MAX(NewCumNo!D$2:D$114))</f>
        <v>0.84386637094440708</v>
      </c>
      <c r="E88" s="4">
        <f>IF(NewCumNo!E88=ISBLANK(value),"FALSE",NewCumNo!E88/MAX(NewCumNo!E$2:E$114))</f>
        <v>0.79739568661925475</v>
      </c>
      <c r="F88" s="4">
        <f>IF(NewCumNo!F88=ISBLANK(value),"FALSE",NewCumNo!F88/MAX(NewCumNo!F$2:F$114))</f>
        <v>0.79510801536761366</v>
      </c>
      <c r="G88" s="4">
        <f>IF(NewCumNo!G88=ISBLANK(value),"FALSE",NewCumNo!G88/MAX(NewCumNo!G$2:G$114))</f>
        <v>0.81328337772032311</v>
      </c>
      <c r="H88" s="4">
        <f>IF(NewCumNo!H88=ISBLANK(value),"FALSE",NewCumNo!H88/MAX(NewCumNo!H$2:H$114))</f>
        <v>0.72892019220735171</v>
      </c>
      <c r="I88" s="4">
        <f>IF(NewCumNo!I88=ISBLANK(value),"FALSE",NewCumNo!I88/MAX(NewCumNo!I$2:I$114))</f>
        <v>0.75467265670146499</v>
      </c>
      <c r="J88" s="4">
        <f>IF(NewCumNo!J88=ISBLANK(value),"FALSE",NewCumNo!J88/MAX(NewCumNo!J$2:J$114))</f>
        <v>0.74485309589583193</v>
      </c>
      <c r="K88" s="4">
        <f>IF(NewCumNo!K88=ISBLANK(value),"FALSE",NewCumNo!K88/MAX(NewCumNo!K$2:K$114))</f>
        <v>0.77903772334939814</v>
      </c>
      <c r="L88" s="4">
        <f>IF(NewCumNo!L88=ISBLANK(value),"FALSE",NewCumNo!L88/MAX(NewCumNo!L$2:L$114))</f>
        <v>0.77700016439546049</v>
      </c>
      <c r="M88" s="4">
        <f>IF(NewCumNo!M88=ISBLANK(value),"FALSE",NewCumNo!M88/MAX(NewCumNo!M$2:M$114))</f>
        <v>0.77285663686298856</v>
      </c>
      <c r="N88" s="4">
        <f>IF(NewCumNo!N88=ISBLANK(value),"FALSE",NewCumNo!N88/MAX(NewCumNo!N$2:N$114))</f>
        <v>0.75311145889494835</v>
      </c>
      <c r="O88" s="4">
        <f>IF(NewCumNo!O88=ISBLANK(value),"FALSE",NewCumNo!O88/MAX(NewCumNo!O$2:O$114))</f>
        <v>0.76967521649216153</v>
      </c>
      <c r="P88" s="4">
        <f>IF(NewCumNo!P88=ISBLANK(value),"FALSE",NewCumNo!P88/MAX(NewCumNo!P$2:P$114))</f>
        <v>0.82382460402070001</v>
      </c>
      <c r="Q88" s="4">
        <f>IF(NewCumNo!Q88=ISBLANK(value),"FALSE",NewCumNo!Q88/MAX(NewCumNo!Q$2:Q$114))</f>
        <v>0.85836718464629058</v>
      </c>
      <c r="R88" s="4">
        <f>IF(NewCumNo!R88=ISBLANK(value),"FALSE",NewCumNo!R88/MAX(NewCumNo!R$2:R$114))</f>
        <v>0.77553965883100451</v>
      </c>
      <c r="S88" s="4">
        <f>IF(NewCumNo!S88=ISBLANK(value),"FALSE",NewCumNo!S88/MAX(NewCumNo!S$2:S$114))</f>
        <v>0.84267038271684025</v>
      </c>
      <c r="T88" s="4">
        <f>IF(NewCumNo!T88=ISBLANK(value),"FALSE",NewCumNo!T88/MAX(NewCumNo!T$2:T$114))</f>
        <v>0.82137532319438755</v>
      </c>
      <c r="U88" s="4">
        <f>IF(NewCumNo!U88=ISBLANK(value),"FALSE",NewCumNo!U88/MAX(NewCumNo!U$2:U$114))</f>
        <v>0.71020268934641784</v>
      </c>
      <c r="V88" s="4">
        <f>IF(NewCumNo!V88=ISBLANK(value),"FALSE",NewCumNo!V88/MAX(NewCumNo!V$2:V$114))</f>
        <v>0.67650331297370592</v>
      </c>
      <c r="W88" s="4">
        <f>IF(NewCumNo!W88=ISBLANK(value),"FALSE",NewCumNo!W88/MAX(NewCumNo!W$2:W$114))</f>
        <v>0.7831649009433963</v>
      </c>
      <c r="X88" s="4">
        <f>IF(NewCumNo!X88=ISBLANK(value),"FALSE",NewCumNo!X88/MAX(NewCumNo!X$2:X$114))</f>
        <v>0.8512304287295771</v>
      </c>
      <c r="Y88" s="4">
        <f>IF(NewCumNo!Y88=ISBLANK(value),"FALSE",NewCumNo!Y88/MAX(NewCumNo!Y$2:Y$114))</f>
        <v>0.86600916350450918</v>
      </c>
      <c r="Z88" s="4">
        <f>IF(NewCumNo!Z88=ISBLANK(value),"FALSE",NewCumNo!Z88/MAX(NewCumNo!Z$2:Z$114))</f>
        <v>0.84543785379293868</v>
      </c>
      <c r="AA88" s="4">
        <f>IF(NewCumNo!AA88=ISBLANK(value),"FALSE",NewCumNo!AA88/MAX(NewCumNo!AA$2:AA$114))</f>
        <v>0.69869536376099139</v>
      </c>
      <c r="AB88" s="4">
        <f>IF(NewCumNo!AB88=ISBLANK(value),"FALSE",NewCumNo!AB88/MAX(NewCumNo!AB$2:AB$114))</f>
        <v>0.84464004957248973</v>
      </c>
      <c r="AC88" s="4">
        <f>IF(NewCumNo!AC88=ISBLANK(value),"FALSE",NewCumNo!AC88/MAX(NewCumNo!AC$2:AC$114))</f>
        <v>0.77472880958863444</v>
      </c>
      <c r="AD88" s="4">
        <f>IF(NewCumNo!AD88=ISBLANK(value),"FALSE",NewCumNo!AD88/MAX(NewCumNo!AD$2:AD$114))</f>
        <v>0.74128371140028926</v>
      </c>
      <c r="AE88" s="4">
        <f>IF(NewCumNo!AE88=ISBLANK(value),"FALSE",NewCumNo!AE88/MAX(NewCumNo!AE$2:AE$114))</f>
        <v>0.8174453443131644</v>
      </c>
      <c r="AF88" s="4">
        <f>IF(NewCumNo!AF88=ISBLANK(value),"FALSE",NewCumNo!AF88/MAX(NewCumNo!AF$2:AF$114))</f>
        <v>0.7261291855723655</v>
      </c>
      <c r="AG88" s="4">
        <f>IF(NewCumNo!AG88=ISBLANK(value),"FALSE",NewCumNo!AG88/MAX(NewCumNo!AG$2:AG$114))</f>
        <v>0.74230505992054829</v>
      </c>
      <c r="AH88" s="4">
        <f>IF(NewCumNo!AH88=ISBLANK(value),"FALSE",NewCumNo!AH88/MAX(NewCumNo!AH$2:AH$114))</f>
        <v>0.7054857840218598</v>
      </c>
      <c r="AI88" s="4">
        <f>IF(NewCumNo!AI88=ISBLANK(value),"FALSE",NewCumNo!AI88/MAX(NewCumNo!AI$2:AI$114))</f>
        <v>0.78840494995039345</v>
      </c>
      <c r="AJ88" s="4">
        <f>IF(NewCumNo!AJ88=ISBLANK(value),"FALSE",NewCumNo!AJ88/MAX(NewCumNo!AJ$2:AJ$114))</f>
        <v>0.73999015153969572</v>
      </c>
    </row>
    <row r="89" spans="1:36" x14ac:dyDescent="0.25">
      <c r="A89" s="1">
        <v>44404</v>
      </c>
      <c r="B89" s="3">
        <v>208</v>
      </c>
      <c r="C89" s="4">
        <f>IF(NewCumNo!C89=ISBLANK(value),"FALSE",NewCumNo!C89/MAX(NewCumNo!C$2:C$114))</f>
        <v>0.85542766963496042</v>
      </c>
      <c r="D89" s="4">
        <f>IF(NewCumNo!D89=ISBLANK(value),"FALSE",NewCumNo!D89/MAX(NewCumNo!D$2:D$114))</f>
        <v>0.85730314912861416</v>
      </c>
      <c r="E89" s="4">
        <f>IF(NewCumNo!E89=ISBLANK(value),"FALSE",NewCumNo!E89/MAX(NewCumNo!E$2:E$114))</f>
        <v>0.81222811670111827</v>
      </c>
      <c r="F89" s="4">
        <f>IF(NewCumNo!F89=ISBLANK(value),"FALSE",NewCumNo!F89/MAX(NewCumNo!F$2:F$114))</f>
        <v>0.79854325025118122</v>
      </c>
      <c r="G89" s="4">
        <f>IF(NewCumNo!G89=ISBLANK(value),"FALSE",NewCumNo!G89/MAX(NewCumNo!G$2:G$114))</f>
        <v>0.82071170341129351</v>
      </c>
      <c r="H89" s="4">
        <f>IF(NewCumNo!H89=ISBLANK(value),"FALSE",NewCumNo!H89/MAX(NewCumNo!H$2:H$114))</f>
        <v>0.7468462460252201</v>
      </c>
      <c r="I89" s="4">
        <f>IF(NewCumNo!I89=ISBLANK(value),"FALSE",NewCumNo!I89/MAX(NewCumNo!I$2:I$114))</f>
        <v>0.78497982543755285</v>
      </c>
      <c r="J89" s="4">
        <f>IF(NewCumNo!J89=ISBLANK(value),"FALSE",NewCumNo!J89/MAX(NewCumNo!J$2:J$114))</f>
        <v>0.75644467473586363</v>
      </c>
      <c r="K89" s="4">
        <f>IF(NewCumNo!K89=ISBLANK(value),"FALSE",NewCumNo!K89/MAX(NewCumNo!K$2:K$114))</f>
        <v>0.78847942218727107</v>
      </c>
      <c r="L89" s="4">
        <f>IF(NewCumNo!L89=ISBLANK(value),"FALSE",NewCumNo!L89/MAX(NewCumNo!L$2:L$114))</f>
        <v>0.79850186116053501</v>
      </c>
      <c r="M89" s="4">
        <f>IF(NewCumNo!M89=ISBLANK(value),"FALSE",NewCumNo!M89/MAX(NewCumNo!M$2:M$114))</f>
        <v>0.78560589829822836</v>
      </c>
      <c r="N89" s="4">
        <f>IF(NewCumNo!N89=ISBLANK(value),"FALSE",NewCumNo!N89/MAX(NewCumNo!N$2:N$114))</f>
        <v>0.78265491097017725</v>
      </c>
      <c r="O89" s="4">
        <f>IF(NewCumNo!O89=ISBLANK(value),"FALSE",NewCumNo!O89/MAX(NewCumNo!O$2:O$114))</f>
        <v>0.80640601896974595</v>
      </c>
      <c r="P89" s="4">
        <f>IF(NewCumNo!P89=ISBLANK(value),"FALSE",NewCumNo!P89/MAX(NewCumNo!P$2:P$114))</f>
        <v>0.84643073326551277</v>
      </c>
      <c r="Q89" s="4">
        <f>IF(NewCumNo!Q89=ISBLANK(value),"FALSE",NewCumNo!Q89/MAX(NewCumNo!Q$2:Q$114))</f>
        <v>0.85967781329681769</v>
      </c>
      <c r="R89" s="4">
        <f>IF(NewCumNo!R89=ISBLANK(value),"FALSE",NewCumNo!R89/MAX(NewCumNo!R$2:R$114))</f>
        <v>0.78317724821862333</v>
      </c>
      <c r="S89" s="4">
        <f>IF(NewCumNo!S89=ISBLANK(value),"FALSE",NewCumNo!S89/MAX(NewCumNo!S$2:S$114))</f>
        <v>0.86314555301579521</v>
      </c>
      <c r="T89" s="4">
        <f>IF(NewCumNo!T89=ISBLANK(value),"FALSE",NewCumNo!T89/MAX(NewCumNo!T$2:T$114))</f>
        <v>0.83611874614615045</v>
      </c>
      <c r="U89" s="4">
        <f>IF(NewCumNo!U89=ISBLANK(value),"FALSE",NewCumNo!U89/MAX(NewCumNo!U$2:U$114))</f>
        <v>0.71242868461776798</v>
      </c>
      <c r="V89" s="4">
        <f>IF(NewCumNo!V89=ISBLANK(value),"FALSE",NewCumNo!V89/MAX(NewCumNo!V$2:V$114))</f>
        <v>0.67865951155835624</v>
      </c>
      <c r="W89" s="4">
        <f>IF(NewCumNo!W89=ISBLANK(value),"FALSE",NewCumNo!W89/MAX(NewCumNo!W$2:W$114))</f>
        <v>0.79854325023377026</v>
      </c>
      <c r="X89" s="4">
        <f>IF(NewCumNo!X89=ISBLANK(value),"FALSE",NewCumNo!X89/MAX(NewCumNo!X$2:X$114))</f>
        <v>0.85437628736434557</v>
      </c>
      <c r="Y89" s="4">
        <f>IF(NewCumNo!Y89=ISBLANK(value),"FALSE",NewCumNo!Y89/MAX(NewCumNo!Y$2:Y$114))</f>
        <v>0.86720238397042848</v>
      </c>
      <c r="Z89" s="4">
        <f>IF(NewCumNo!Z89=ISBLANK(value),"FALSE",NewCumNo!Z89/MAX(NewCumNo!Z$2:Z$114))</f>
        <v>0.85172966693400687</v>
      </c>
      <c r="AA89" s="4">
        <f>IF(NewCumNo!AA89=ISBLANK(value),"FALSE",NewCumNo!AA89/MAX(NewCumNo!AA$2:AA$114))</f>
        <v>0.7331663233427782</v>
      </c>
      <c r="AB89" s="4">
        <f>IF(NewCumNo!AB89=ISBLANK(value),"FALSE",NewCumNo!AB89/MAX(NewCumNo!AB$2:AB$114))</f>
        <v>0.85404223031644633</v>
      </c>
      <c r="AC89" s="4">
        <f>IF(NewCumNo!AC89=ISBLANK(value),"FALSE",NewCumNo!AC89/MAX(NewCumNo!AC$2:AC$114))</f>
        <v>0.81808655077500347</v>
      </c>
      <c r="AD89" s="4">
        <f>IF(NewCumNo!AD89=ISBLANK(value),"FALSE",NewCumNo!AD89/MAX(NewCumNo!AD$2:AD$114))</f>
        <v>0.76683713163139899</v>
      </c>
      <c r="AE89" s="4">
        <f>IF(NewCumNo!AE89=ISBLANK(value),"FALSE",NewCumNo!AE89/MAX(NewCumNo!AE$2:AE$114))</f>
        <v>0.82597203112830231</v>
      </c>
      <c r="AF89" s="4">
        <f>IF(NewCumNo!AF89=ISBLANK(value),"FALSE",NewCumNo!AF89/MAX(NewCumNo!AF$2:AF$114))</f>
        <v>0.74128179900001501</v>
      </c>
      <c r="AG89" s="4">
        <f>IF(NewCumNo!AG89=ISBLANK(value),"FALSE",NewCumNo!AG89/MAX(NewCumNo!AG$2:AG$114))</f>
        <v>0.76210467677060956</v>
      </c>
      <c r="AH89" s="4">
        <f>IF(NewCumNo!AH89=ISBLANK(value),"FALSE",NewCumNo!AH89/MAX(NewCumNo!AH$2:AH$114))</f>
        <v>0.71985090898839932</v>
      </c>
      <c r="AI89" s="4">
        <f>IF(NewCumNo!AI89=ISBLANK(value),"FALSE",NewCumNo!AI89/MAX(NewCumNo!AI$2:AI$114))</f>
        <v>0.81337307068525022</v>
      </c>
      <c r="AJ89" s="4">
        <f>IF(NewCumNo!AJ89=ISBLANK(value),"FALSE",NewCumNo!AJ89/MAX(NewCumNo!AJ$2:AJ$114))</f>
        <v>0.7601967485644221</v>
      </c>
    </row>
    <row r="90" spans="1:36" x14ac:dyDescent="0.25">
      <c r="A90" s="1">
        <v>44405</v>
      </c>
      <c r="B90" s="3">
        <v>209</v>
      </c>
      <c r="C90" s="4">
        <f>IF(NewCumNo!C90=ISBLANK(value),"FALSE",NewCumNo!C90/MAX(NewCumNo!C$2:C$114))</f>
        <v>0.87902828619352436</v>
      </c>
      <c r="D90" s="4">
        <f>IF(NewCumNo!D90=ISBLANK(value),"FALSE",NewCumNo!D90/MAX(NewCumNo!D$2:D$114))</f>
        <v>0.8841175647479782</v>
      </c>
      <c r="E90" s="4">
        <f>IF(NewCumNo!E90=ISBLANK(value),"FALSE",NewCumNo!E90/MAX(NewCumNo!E$2:E$114))</f>
        <v>0.81425795731160588</v>
      </c>
      <c r="F90" s="4">
        <f>IF(NewCumNo!F90=ISBLANK(value),"FALSE",NewCumNo!F90/MAX(NewCumNo!F$2:F$114))</f>
        <v>0.81425795731020723</v>
      </c>
      <c r="G90" s="4">
        <f>IF(NewCumNo!G90=ISBLANK(value),"FALSE",NewCumNo!G90/MAX(NewCumNo!G$2:G$114))</f>
        <v>0.82657866128186885</v>
      </c>
      <c r="H90" s="4">
        <f>IF(NewCumNo!H90=ISBLANK(value),"FALSE",NewCumNo!H90/MAX(NewCumNo!H$2:H$114))</f>
        <v>0.78191524567050175</v>
      </c>
      <c r="I90" s="4">
        <f>IF(NewCumNo!I90=ISBLANK(value),"FALSE",NewCumNo!I90/MAX(NewCumNo!I$2:I$114))</f>
        <v>0.81951734396447395</v>
      </c>
      <c r="J90" s="4">
        <f>IF(NewCumNo!J90=ISBLANK(value),"FALSE",NewCumNo!J90/MAX(NewCumNo!J$2:J$114))</f>
        <v>0.77263940762789363</v>
      </c>
      <c r="K90" s="4">
        <f>IF(NewCumNo!K90=ISBLANK(value),"FALSE",NewCumNo!K90/MAX(NewCumNo!K$2:K$114))</f>
        <v>0.79958730317300408</v>
      </c>
      <c r="L90" s="4">
        <f>IF(NewCumNo!L90=ISBLANK(value),"FALSE",NewCumNo!L90/MAX(NewCumNo!L$2:L$114))</f>
        <v>0.8245116217900238</v>
      </c>
      <c r="M90" s="4">
        <f>IF(NewCumNo!M90=ISBLANK(value),"FALSE",NewCumNo!M90/MAX(NewCumNo!M$2:M$114))</f>
        <v>0.80507096786977761</v>
      </c>
      <c r="N90" s="4">
        <f>IF(NewCumNo!N90=ISBLANK(value),"FALSE",NewCumNo!N90/MAX(NewCumNo!N$2:N$114))</f>
        <v>0.80527948681332173</v>
      </c>
      <c r="O90" s="4">
        <f>IF(NewCumNo!O90=ISBLANK(value),"FALSE",NewCumNo!O90/MAX(NewCumNo!O$2:O$114))</f>
        <v>0.84189438962920782</v>
      </c>
      <c r="P90" s="4">
        <f>IF(NewCumNo!P90=ISBLANK(value),"FALSE",NewCumNo!P90/MAX(NewCumNo!P$2:P$114))</f>
        <v>0.85506555895778458</v>
      </c>
      <c r="Q90" s="4">
        <f>IF(NewCumNo!Q90=ISBLANK(value),"FALSE",NewCumNo!Q90/MAX(NewCumNo!Q$2:Q$114))</f>
        <v>0.86061011615131644</v>
      </c>
      <c r="R90" s="4">
        <f>IF(NewCumNo!R90=ISBLANK(value),"FALSE",NewCumNo!R90/MAX(NewCumNo!R$2:R$114))</f>
        <v>0.79514629240963153</v>
      </c>
      <c r="S90" s="4">
        <f>IF(NewCumNo!S90=ISBLANK(value),"FALSE",NewCumNo!S90/MAX(NewCumNo!S$2:S$114))</f>
        <v>0.86509763492989045</v>
      </c>
      <c r="T90" s="4">
        <f>IF(NewCumNo!T90=ISBLANK(value),"FALSE",NewCumNo!T90/MAX(NewCumNo!T$2:T$114))</f>
        <v>0.84243918746373236</v>
      </c>
      <c r="U90" s="4">
        <f>IF(NewCumNo!U90=ISBLANK(value),"FALSE",NewCumNo!U90/MAX(NewCumNo!U$2:U$114))</f>
        <v>0.72255586112455428</v>
      </c>
      <c r="V90" s="4">
        <f>IF(NewCumNo!V90=ISBLANK(value),"FALSE",NewCumNo!V90/MAX(NewCumNo!V$2:V$114))</f>
        <v>0.71128998347273154</v>
      </c>
      <c r="W90" s="4">
        <f>IF(NewCumNo!W90=ISBLANK(value),"FALSE",NewCumNo!W90/MAX(NewCumNo!W$2:W$114))</f>
        <v>0.81425795729280948</v>
      </c>
      <c r="X90" s="4">
        <f>IF(NewCumNo!X90=ISBLANK(value),"FALSE",NewCumNo!X90/MAX(NewCumNo!X$2:X$114))</f>
        <v>0.85873292320562289</v>
      </c>
      <c r="Y90" s="4">
        <f>IF(NewCumNo!Y90=ISBLANK(value),"FALSE",NewCumNo!Y90/MAX(NewCumNo!Y$2:Y$114))</f>
        <v>0.8754036739333666</v>
      </c>
      <c r="Z90" s="4">
        <f>IF(NewCumNo!Z90=ISBLANK(value),"FALSE",NewCumNo!Z90/MAX(NewCumNo!Z$2:Z$114))</f>
        <v>0.85552128503379687</v>
      </c>
      <c r="AA90" s="4">
        <f>IF(NewCumNo!AA90=ISBLANK(value),"FALSE",NewCumNo!AA90/MAX(NewCumNo!AA$2:AA$114))</f>
        <v>0.76686365759083486</v>
      </c>
      <c r="AB90" s="4">
        <f>IF(NewCumNo!AB90=ISBLANK(value),"FALSE",NewCumNo!AB90/MAX(NewCumNo!AB$2:AB$114))</f>
        <v>0.87087077121323808</v>
      </c>
      <c r="AC90" s="4">
        <f>IF(NewCumNo!AC90=ISBLANK(value),"FALSE",NewCumNo!AC90/MAX(NewCumNo!AC$2:AC$114))</f>
        <v>0.82114450528550553</v>
      </c>
      <c r="AD90" s="4">
        <f>IF(NewCumNo!AD90=ISBLANK(value),"FALSE",NewCumNo!AD90/MAX(NewCumNo!AD$2:AD$114))</f>
        <v>0.78147538153816853</v>
      </c>
      <c r="AE90" s="4">
        <f>IF(NewCumNo!AE90=ISBLANK(value),"FALSE",NewCumNo!AE90/MAX(NewCumNo!AE$2:AE$114))</f>
        <v>0.83184258732840721</v>
      </c>
      <c r="AF90" s="4">
        <f>IF(NewCumNo!AF90=ISBLANK(value),"FALSE",NewCumNo!AF90/MAX(NewCumNo!AF$2:AF$114))</f>
        <v>0.75834422935552626</v>
      </c>
      <c r="AG90" s="4">
        <f>IF(NewCumNo!AG90=ISBLANK(value),"FALSE",NewCumNo!AG90/MAX(NewCumNo!AG$2:AG$114))</f>
        <v>0.81871974990777963</v>
      </c>
      <c r="AH90" s="4">
        <f>IF(NewCumNo!AH90=ISBLANK(value),"FALSE",NewCumNo!AH90/MAX(NewCumNo!AH$2:AH$114))</f>
        <v>0.74026520125736239</v>
      </c>
      <c r="AI90" s="4">
        <f>IF(NewCumNo!AI90=ISBLANK(value),"FALSE",NewCumNo!AI90/MAX(NewCumNo!AI$2:AI$114))</f>
        <v>0.83499646079287582</v>
      </c>
      <c r="AJ90" s="4">
        <f>IF(NewCumNo!AJ90=ISBLANK(value),"FALSE",NewCumNo!AJ90/MAX(NewCumNo!AJ$2:AJ$114))</f>
        <v>0.77616168192245527</v>
      </c>
    </row>
    <row r="91" spans="1:36" x14ac:dyDescent="0.25">
      <c r="A91" s="1">
        <v>44406</v>
      </c>
      <c r="B91" s="3">
        <v>210</v>
      </c>
      <c r="C91" s="4">
        <f>IF(NewCumNo!C91=ISBLANK(value),"FALSE",NewCumNo!C91/MAX(NewCumNo!C$2:C$114))</f>
        <v>0.89913015905742255</v>
      </c>
      <c r="D91" s="4">
        <f>IF(NewCumNo!D91=ISBLANK(value),"FALSE",NewCumNo!D91/MAX(NewCumNo!D$2:D$114))</f>
        <v>0.90368132453378669</v>
      </c>
      <c r="E91" s="4">
        <f>IF(NewCumNo!E91=ISBLANK(value),"FALSE",NewCumNo!E91/MAX(NewCumNo!E$2:E$114))</f>
        <v>0.82761901994158604</v>
      </c>
      <c r="F91" s="4">
        <f>IF(NewCumNo!F91=ISBLANK(value),"FALSE",NewCumNo!F91/MAX(NewCumNo!F$2:F$114))</f>
        <v>0.82761901994018894</v>
      </c>
      <c r="G91" s="4">
        <f>IF(NewCumNo!G91=ISBLANK(value),"FALSE",NewCumNo!G91/MAX(NewCumNo!G$2:G$114))</f>
        <v>0.83789857797973311</v>
      </c>
      <c r="H91" s="4">
        <f>IF(NewCumNo!H91=ISBLANK(value),"FALSE",NewCumNo!H91/MAX(NewCumNo!H$2:H$114))</f>
        <v>0.789660895612456</v>
      </c>
      <c r="I91" s="4">
        <f>IF(NewCumNo!I91=ISBLANK(value),"FALSE",NewCumNo!I91/MAX(NewCumNo!I$2:I$114))</f>
        <v>0.82562095715242123</v>
      </c>
      <c r="J91" s="4">
        <f>IF(NewCumNo!J91=ISBLANK(value),"FALSE",NewCumNo!J91/MAX(NewCumNo!J$2:J$114))</f>
        <v>0.78950369020021416</v>
      </c>
      <c r="K91" s="4">
        <f>IF(NewCumNo!K91=ISBLANK(value),"FALSE",NewCumNo!K91/MAX(NewCumNo!K$2:K$114))</f>
        <v>0.80836853341172543</v>
      </c>
      <c r="L91" s="4">
        <f>IF(NewCumNo!L91=ISBLANK(value),"FALSE",NewCumNo!L91/MAX(NewCumNo!L$2:L$114))</f>
        <v>0.83863246889473353</v>
      </c>
      <c r="M91" s="4">
        <f>IF(NewCumNo!M91=ISBLANK(value),"FALSE",NewCumNo!M91/MAX(NewCumNo!M$2:M$114))</f>
        <v>0.8231174576478284</v>
      </c>
      <c r="N91" s="4">
        <f>IF(NewCumNo!N91=ISBLANK(value),"FALSE",NewCumNo!N91/MAX(NewCumNo!N$2:N$114))</f>
        <v>0.81340879279659162</v>
      </c>
      <c r="O91" s="4">
        <f>IF(NewCumNo!O91=ISBLANK(value),"FALSE",NewCumNo!O91/MAX(NewCumNo!O$2:O$114))</f>
        <v>0.85506416690130604</v>
      </c>
      <c r="P91" s="4">
        <f>IF(NewCumNo!P91=ISBLANK(value),"FALSE",NewCumNo!P91/MAX(NewCumNo!P$2:P$114))</f>
        <v>0.86631416972447395</v>
      </c>
      <c r="Q91" s="4">
        <f>IF(NewCumNo!Q91=ISBLANK(value),"FALSE",NewCumNo!Q91/MAX(NewCumNo!Q$2:Q$114))</f>
        <v>0.86379886214641355</v>
      </c>
      <c r="R91" s="4">
        <f>IF(NewCumNo!R91=ISBLANK(value),"FALSE",NewCumNo!R91/MAX(NewCumNo!R$2:R$114))</f>
        <v>0.80376735221154649</v>
      </c>
      <c r="S91" s="4">
        <f>IF(NewCumNo!S91=ISBLANK(value),"FALSE",NewCumNo!S91/MAX(NewCumNo!S$2:S$114))</f>
        <v>0.88205905778347393</v>
      </c>
      <c r="T91" s="4">
        <f>IF(NewCumNo!T91=ISBLANK(value),"FALSE",NewCumNo!T91/MAX(NewCumNo!T$2:T$114))</f>
        <v>0.84469557219374125</v>
      </c>
      <c r="U91" s="4">
        <f>IF(NewCumNo!U91=ISBLANK(value),"FALSE",NewCumNo!U91/MAX(NewCumNo!U$2:U$114))</f>
        <v>0.74743852113796372</v>
      </c>
      <c r="V91" s="4">
        <f>IF(NewCumNo!V91=ISBLANK(value),"FALSE",NewCumNo!V91/MAX(NewCumNo!V$2:V$114))</f>
        <v>0.71945159441166739</v>
      </c>
      <c r="W91" s="4">
        <f>IF(NewCumNo!W91=ISBLANK(value),"FALSE",NewCumNo!W91/MAX(NewCumNo!W$2:W$114))</f>
        <v>0.82761901992280251</v>
      </c>
      <c r="X91" s="4">
        <f>IF(NewCumNo!X91=ISBLANK(value),"FALSE",NewCumNo!X91/MAX(NewCumNo!X$2:X$114))</f>
        <v>0.86578137622922791</v>
      </c>
      <c r="Y91" s="4">
        <f>IF(NewCumNo!Y91=ISBLANK(value),"FALSE",NewCumNo!Y91/MAX(NewCumNo!Y$2:Y$114))</f>
        <v>0.88410914155796072</v>
      </c>
      <c r="Z91" s="4">
        <f>IF(NewCumNo!Z91=ISBLANK(value),"FALSE",NewCumNo!Z91/MAX(NewCumNo!Z$2:Z$114))</f>
        <v>0.86993356636678576</v>
      </c>
      <c r="AA91" s="4">
        <f>IF(NewCumNo!AA91=ISBLANK(value),"FALSE",NewCumNo!AA91/MAX(NewCumNo!AA$2:AA$114))</f>
        <v>0.80477129894361554</v>
      </c>
      <c r="AB91" s="4">
        <f>IF(NewCumNo!AB91=ISBLANK(value),"FALSE",NewCumNo!AB91/MAX(NewCumNo!AB$2:AB$114))</f>
        <v>0.88012911827431606</v>
      </c>
      <c r="AC91" s="4">
        <f>IF(NewCumNo!AC91=ISBLANK(value),"FALSE",NewCumNo!AC91/MAX(NewCumNo!AC$2:AC$114))</f>
        <v>0.8423298731334794</v>
      </c>
      <c r="AD91" s="4">
        <f>IF(NewCumNo!AD91=ISBLANK(value),"FALSE",NewCumNo!AD91/MAX(NewCumNo!AD$2:AD$114))</f>
        <v>0.80099956265547534</v>
      </c>
      <c r="AE91" s="4">
        <f>IF(NewCumNo!AE91=ISBLANK(value),"FALSE",NewCumNo!AE91/MAX(NewCumNo!AE$2:AE$114))</f>
        <v>0.83739170097000493</v>
      </c>
      <c r="AF91" s="4">
        <f>IF(NewCumNo!AF91=ISBLANK(value),"FALSE",NewCumNo!AF91/MAX(NewCumNo!AF$2:AF$114))</f>
        <v>0.77978244904575345</v>
      </c>
      <c r="AG91" s="4">
        <f>IF(NewCumNo!AG91=ISBLANK(value),"FALSE",NewCumNo!AG91/MAX(NewCumNo!AG$2:AG$114))</f>
        <v>0.8357703865624897</v>
      </c>
      <c r="AH91" s="4">
        <f>IF(NewCumNo!AH91=ISBLANK(value),"FALSE",NewCumNo!AH91/MAX(NewCumNo!AH$2:AH$114))</f>
        <v>0.75427449285317105</v>
      </c>
      <c r="AI91" s="4">
        <f>IF(NewCumNo!AI91=ISBLANK(value),"FALSE",NewCumNo!AI91/MAX(NewCumNo!AI$2:AI$114))</f>
        <v>0.85328979014444251</v>
      </c>
      <c r="AJ91" s="4">
        <f>IF(NewCumNo!AJ91=ISBLANK(value),"FALSE",NewCumNo!AJ91/MAX(NewCumNo!AJ$2:AJ$114))</f>
        <v>0.78299373428596653</v>
      </c>
    </row>
    <row r="92" spans="1:36" x14ac:dyDescent="0.25">
      <c r="A92" s="1">
        <v>44407</v>
      </c>
      <c r="B92" s="3">
        <v>211</v>
      </c>
      <c r="C92" s="4">
        <f>IF(NewCumNo!C92=ISBLANK(value),"FALSE",NewCumNo!C92/MAX(NewCumNo!C$2:C$114))</f>
        <v>0.92190379983361093</v>
      </c>
      <c r="D92" s="4">
        <f>IF(NewCumNo!D92=ISBLANK(value),"FALSE",NewCumNo!D92/MAX(NewCumNo!D$2:D$114))</f>
        <v>0.90927603939393631</v>
      </c>
      <c r="E92" s="4">
        <f>IF(NewCumNo!E92=ISBLANK(value),"FALSE",NewCumNo!E92/MAX(NewCumNo!E$2:E$114))</f>
        <v>0.84087809629686194</v>
      </c>
      <c r="F92" s="4">
        <f>IF(NewCumNo!F92=ISBLANK(value),"FALSE",NewCumNo!F92/MAX(NewCumNo!F$2:F$114))</f>
        <v>0.8408780962954665</v>
      </c>
      <c r="G92" s="4">
        <f>IF(NewCumNo!G92=ISBLANK(value),"FALSE",NewCumNo!G92/MAX(NewCumNo!G$2:G$114))</f>
        <v>0.84155359810474872</v>
      </c>
      <c r="H92" s="4">
        <f>IF(NewCumNo!H92=ISBLANK(value),"FALSE",NewCumNo!H92/MAX(NewCumNo!H$2:H$114))</f>
        <v>0.79248008437809381</v>
      </c>
      <c r="I92" s="4">
        <f>IF(NewCumNo!I92=ISBLANK(value),"FALSE",NewCumNo!I92/MAX(NewCumNo!I$2:I$114))</f>
        <v>0.85536986858473341</v>
      </c>
      <c r="J92" s="4">
        <f>IF(NewCumNo!J92=ISBLANK(value),"FALSE",NewCumNo!J92/MAX(NewCumNo!J$2:J$114))</f>
        <v>0.82814926080948981</v>
      </c>
      <c r="K92" s="4">
        <f>IF(NewCumNo!K92=ISBLANK(value),"FALSE",NewCumNo!K92/MAX(NewCumNo!K$2:K$114))</f>
        <v>0.80952435346024088</v>
      </c>
      <c r="L92" s="4">
        <f>IF(NewCumNo!L92=ISBLANK(value),"FALSE",NewCumNo!L92/MAX(NewCumNo!L$2:L$114))</f>
        <v>0.85761495350028238</v>
      </c>
      <c r="M92" s="4">
        <f>IF(NewCumNo!M92=ISBLANK(value),"FALSE",NewCumNo!M92/MAX(NewCumNo!M$2:M$114))</f>
        <v>0.83297568937733069</v>
      </c>
      <c r="N92" s="4">
        <f>IF(NewCumNo!N92=ISBLANK(value),"FALSE",NewCumNo!N92/MAX(NewCumNo!N$2:N$114))</f>
        <v>0.81668143619794475</v>
      </c>
      <c r="O92" s="4">
        <f>IF(NewCumNo!O92=ISBLANK(value),"FALSE",NewCumNo!O92/MAX(NewCumNo!O$2:O$114))</f>
        <v>0.87835411607374725</v>
      </c>
      <c r="P92" s="4">
        <f>IF(NewCumNo!P92=ISBLANK(value),"FALSE",NewCumNo!P92/MAX(NewCumNo!P$2:P$114))</f>
        <v>0.88680437771856779</v>
      </c>
      <c r="Q92" s="4">
        <f>IF(NewCumNo!Q92=ISBLANK(value),"FALSE",NewCumNo!Q92/MAX(NewCumNo!Q$2:Q$114))</f>
        <v>0.87876975436068261</v>
      </c>
      <c r="R92" s="4">
        <f>IF(NewCumNo!R92=ISBLANK(value),"FALSE",NewCumNo!R92/MAX(NewCumNo!R$2:R$114))</f>
        <v>0.8104528585385169</v>
      </c>
      <c r="S92" s="4">
        <f>IF(NewCumNo!S92=ISBLANK(value),"FALSE",NewCumNo!S92/MAX(NewCumNo!S$2:S$114))</f>
        <v>0.88372917230997761</v>
      </c>
      <c r="T92" s="4">
        <f>IF(NewCumNo!T92=ISBLANK(value),"FALSE",NewCumNo!T92/MAX(NewCumNo!T$2:T$114))</f>
        <v>0.84638786074124794</v>
      </c>
      <c r="U92" s="4">
        <f>IF(NewCumNo!U92=ISBLANK(value),"FALSE",NewCumNo!U92/MAX(NewCumNo!U$2:U$114))</f>
        <v>0.77188039000853148</v>
      </c>
      <c r="V92" s="4">
        <f>IF(NewCumNo!V92=ISBLANK(value),"FALSE",NewCumNo!V92/MAX(NewCumNo!V$2:V$114))</f>
        <v>0.76345401737990226</v>
      </c>
      <c r="W92" s="4">
        <f>IF(NewCumNo!W92=ISBLANK(value),"FALSE",NewCumNo!W92/MAX(NewCumNo!W$2:W$114))</f>
        <v>0.84087809627809118</v>
      </c>
      <c r="X92" s="4">
        <f>IF(NewCumNo!X92=ISBLANK(value),"FALSE",NewCumNo!X92/MAX(NewCumNo!X$2:X$114))</f>
        <v>0.86862454056236926</v>
      </c>
      <c r="Y92" s="4">
        <f>IF(NewCumNo!Y92=ISBLANK(value),"FALSE",NewCumNo!Y92/MAX(NewCumNo!Y$2:Y$114))</f>
        <v>0.8912684643534764</v>
      </c>
      <c r="Z92" s="4">
        <f>IF(NewCumNo!Z92=ISBLANK(value),"FALSE",NewCumNo!Z92/MAX(NewCumNo!Z$2:Z$114))</f>
        <v>0.8775684594887061</v>
      </c>
      <c r="AA92" s="4">
        <f>IF(NewCumNo!AA92=ISBLANK(value),"FALSE",NewCumNo!AA92/MAX(NewCumNo!AA$2:AA$114))</f>
        <v>0.81433747374339494</v>
      </c>
      <c r="AB92" s="4">
        <f>IF(NewCumNo!AB92=ISBLANK(value),"FALSE",NewCumNo!AB92/MAX(NewCumNo!AB$2:AB$114))</f>
        <v>0.88348271414353718</v>
      </c>
      <c r="AC92" s="4">
        <f>IF(NewCumNo!AC92=ISBLANK(value),"FALSE",NewCumNo!AC92/MAX(NewCumNo!AC$2:AC$114))</f>
        <v>0.84269118764336581</v>
      </c>
      <c r="AD92" s="4">
        <f>IF(NewCumNo!AD92=ISBLANK(value),"FALSE",NewCumNo!AD92/MAX(NewCumNo!AD$2:AD$114))</f>
        <v>0.82205792617289086</v>
      </c>
      <c r="AE92" s="4">
        <f>IF(NewCumNo!AE92=ISBLANK(value),"FALSE",NewCumNo!AE92/MAX(NewCumNo!AE$2:AE$114))</f>
        <v>0.84260245402370026</v>
      </c>
      <c r="AF92" s="4">
        <f>IF(NewCumNo!AF92=ISBLANK(value),"FALSE",NewCumNo!AF92/MAX(NewCumNo!AF$2:AF$114))</f>
        <v>0.80645692503819477</v>
      </c>
      <c r="AG92" s="4">
        <f>IF(NewCumNo!AG92=ISBLANK(value),"FALSE",NewCumNo!AG92/MAX(NewCumNo!AG$2:AG$114))</f>
        <v>0.8581102003019262</v>
      </c>
      <c r="AH92" s="4">
        <f>IF(NewCumNo!AH92=ISBLANK(value),"FALSE",NewCumNo!AH92/MAX(NewCumNo!AH$2:AH$114))</f>
        <v>0.76490995693390262</v>
      </c>
      <c r="AI92" s="4">
        <f>IF(NewCumNo!AI92=ISBLANK(value),"FALSE",NewCumNo!AI92/MAX(NewCumNo!AI$2:AI$114))</f>
        <v>0.8703361804463835</v>
      </c>
      <c r="AJ92" s="4">
        <f>IF(NewCumNo!AJ92=ISBLANK(value),"FALSE",NewCumNo!AJ92/MAX(NewCumNo!AJ$2:AJ$114))</f>
        <v>0.80929674458809864</v>
      </c>
    </row>
    <row r="93" spans="1:36" x14ac:dyDescent="0.25">
      <c r="A93" s="1">
        <v>44408</v>
      </c>
      <c r="B93" s="3">
        <v>212</v>
      </c>
      <c r="C93" s="4">
        <f>IF(NewCumNo!C93=ISBLANK(value),"FALSE",NewCumNo!C93/MAX(NewCumNo!C$2:C$114))</f>
        <v>0.92989789906324127</v>
      </c>
      <c r="D93" s="4">
        <f>IF(NewCumNo!D93=ISBLANK(value),"FALSE",NewCumNo!D93/MAX(NewCumNo!D$2:D$114))</f>
        <v>0.91469333200693537</v>
      </c>
      <c r="E93" s="4">
        <f>IF(NewCumNo!E93=ISBLANK(value),"FALSE",NewCumNo!E93/MAX(NewCumNo!E$2:E$114))</f>
        <v>0.852246768834511</v>
      </c>
      <c r="F93" s="4">
        <f>IF(NewCumNo!F93=ISBLANK(value),"FALSE",NewCumNo!F93/MAX(NewCumNo!F$2:F$114))</f>
        <v>0.8522467688331169</v>
      </c>
      <c r="G93" s="4">
        <f>IF(NewCumNo!G93=ISBLANK(value),"FALSE",NewCumNo!G93/MAX(NewCumNo!G$2:G$114))</f>
        <v>0.86354286157531246</v>
      </c>
      <c r="H93" s="4">
        <f>IF(NewCumNo!H93=ISBLANK(value),"FALSE",NewCumNo!H93/MAX(NewCumNo!H$2:H$114))</f>
        <v>0.80892535217764738</v>
      </c>
      <c r="I93" s="4">
        <f>IF(NewCumNo!I93=ISBLANK(value),"FALSE",NewCumNo!I93/MAX(NewCumNo!I$2:I$114))</f>
        <v>0.86005922993644901</v>
      </c>
      <c r="J93" s="4">
        <f>IF(NewCumNo!J93=ISBLANK(value),"FALSE",NewCumNo!J93/MAX(NewCumNo!J$2:J$114))</f>
        <v>0.85534971657129721</v>
      </c>
      <c r="K93" s="4">
        <f>IF(NewCumNo!K93=ISBLANK(value),"FALSE",NewCumNo!K93/MAX(NewCumNo!K$2:K$114))</f>
        <v>0.82274873609325538</v>
      </c>
      <c r="L93" s="4">
        <f>IF(NewCumNo!L93=ISBLANK(value),"FALSE",NewCumNo!L93/MAX(NewCumNo!L$2:L$114))</f>
        <v>0.86842104776351092</v>
      </c>
      <c r="M93" s="4">
        <f>IF(NewCumNo!M93=ISBLANK(value),"FALSE",NewCumNo!M93/MAX(NewCumNo!M$2:M$114))</f>
        <v>0.84468346185025511</v>
      </c>
      <c r="N93" s="4">
        <f>IF(NewCumNo!N93=ISBLANK(value),"FALSE",NewCumNo!N93/MAX(NewCumNo!N$2:N$114))</f>
        <v>0.82219561617556713</v>
      </c>
      <c r="O93" s="4">
        <f>IF(NewCumNo!O93=ISBLANK(value),"FALSE",NewCumNo!O93/MAX(NewCumNo!O$2:O$114))</f>
        <v>0.88219435987521677</v>
      </c>
      <c r="P93" s="4">
        <f>IF(NewCumNo!P93=ISBLANK(value),"FALSE",NewCumNo!P93/MAX(NewCumNo!P$2:P$114))</f>
        <v>0.89204750611189321</v>
      </c>
      <c r="Q93" s="4">
        <f>IF(NewCumNo!Q93=ISBLANK(value),"FALSE",NewCumNo!Q93/MAX(NewCumNo!Q$2:Q$114))</f>
        <v>0.88167475600875833</v>
      </c>
      <c r="R93" s="4">
        <f>IF(NewCumNo!R93=ISBLANK(value),"FALSE",NewCumNo!R93/MAX(NewCumNo!R$2:R$114))</f>
        <v>0.84175651257653816</v>
      </c>
      <c r="S93" s="4">
        <f>IF(NewCumNo!S93=ISBLANK(value),"FALSE",NewCumNo!S93/MAX(NewCumNo!S$2:S$114))</f>
        <v>0.88572463382216393</v>
      </c>
      <c r="T93" s="4">
        <f>IF(NewCumNo!T93=ISBLANK(value),"FALSE",NewCumNo!T93/MAX(NewCumNo!T$2:T$114))</f>
        <v>0.85224676881860073</v>
      </c>
      <c r="U93" s="4">
        <f>IF(NewCumNo!U93=ISBLANK(value),"FALSE",NewCumNo!U93/MAX(NewCumNo!U$2:U$114))</f>
        <v>0.78456415514379907</v>
      </c>
      <c r="V93" s="4">
        <f>IF(NewCumNo!V93=ISBLANK(value),"FALSE",NewCumNo!V93/MAX(NewCumNo!V$2:V$114))</f>
        <v>0.78329104435868557</v>
      </c>
      <c r="W93" s="4">
        <f>IF(NewCumNo!W93=ISBLANK(value),"FALSE",NewCumNo!W93/MAX(NewCumNo!W$2:W$114))</f>
        <v>0.85224676881575101</v>
      </c>
      <c r="X93" s="4">
        <f>IF(NewCumNo!X93=ISBLANK(value),"FALSE",NewCumNo!X93/MAX(NewCumNo!X$2:X$114))</f>
        <v>0.86964072857497488</v>
      </c>
      <c r="Y93" s="4">
        <f>IF(NewCumNo!Y93=ISBLANK(value),"FALSE",NewCumNo!Y93/MAX(NewCumNo!Y$2:Y$114))</f>
        <v>0.8918734775474636</v>
      </c>
      <c r="Z93" s="4">
        <f>IF(NewCumNo!Z93=ISBLANK(value),"FALSE",NewCumNo!Z93/MAX(NewCumNo!Z$2:Z$114))</f>
        <v>0.8828684597208375</v>
      </c>
      <c r="AA93" s="4">
        <f>IF(NewCumNo!AA93=ISBLANK(value),"FALSE",NewCumNo!AA93/MAX(NewCumNo!AA$2:AA$114))</f>
        <v>0.831476250367572</v>
      </c>
      <c r="AB93" s="4">
        <f>IF(NewCumNo!AB93=ISBLANK(value),"FALSE",NewCumNo!AB93/MAX(NewCumNo!AB$2:AB$114))</f>
        <v>0.89270321023543664</v>
      </c>
      <c r="AC93" s="4">
        <f>IF(NewCumNo!AC93=ISBLANK(value),"FALSE",NewCumNo!AC93/MAX(NewCumNo!AC$2:AC$114))</f>
        <v>0.84955616333120754</v>
      </c>
      <c r="AD93" s="4">
        <f>IF(NewCumNo!AD93=ISBLANK(value),"FALSE",NewCumNo!AD93/MAX(NewCumNo!AD$2:AD$114))</f>
        <v>0.86030499568897645</v>
      </c>
      <c r="AE93" s="4">
        <f>IF(NewCumNo!AE93=ISBLANK(value),"FALSE",NewCumNo!AE93/MAX(NewCumNo!AE$2:AE$114))</f>
        <v>0.84747484648949345</v>
      </c>
      <c r="AF93" s="4">
        <f>IF(NewCumNo!AF93=ISBLANK(value),"FALSE",NewCumNo!AF93/MAX(NewCumNo!AF$2:AF$114))</f>
        <v>0.82222865494245889</v>
      </c>
      <c r="AG93" s="4">
        <f>IF(NewCumNo!AG93=ISBLANK(value),"FALSE",NewCumNo!AG93/MAX(NewCumNo!AG$2:AG$114))</f>
        <v>0.87978886690577185</v>
      </c>
      <c r="AH93" s="4">
        <f>IF(NewCumNo!AH93=ISBLANK(value),"FALSE",NewCumNo!AH93/MAX(NewCumNo!AH$2:AH$114))</f>
        <v>0.76788841403705665</v>
      </c>
      <c r="AI93" s="4">
        <f>IF(NewCumNo!AI93=ISBLANK(value),"FALSE",NewCumNo!AI93/MAX(NewCumNo!AI$2:AI$114))</f>
        <v>0.88075178897855044</v>
      </c>
      <c r="AJ93" s="4">
        <f>IF(NewCumNo!AJ93=ISBLANK(value),"FALSE",NewCumNo!AJ93/MAX(NewCumNo!AJ$2:AJ$114))</f>
        <v>0.81547141734274975</v>
      </c>
    </row>
    <row r="94" spans="1:36" x14ac:dyDescent="0.25">
      <c r="A94" s="1">
        <v>44409</v>
      </c>
      <c r="B94" s="3">
        <v>213</v>
      </c>
      <c r="C94" s="4">
        <f>IF(NewCumNo!C94=ISBLANK(value),"FALSE",NewCumNo!C94/MAX(NewCumNo!C$2:C$114))</f>
        <v>0.93203955429452157</v>
      </c>
      <c r="D94" s="4">
        <f>IF(NewCumNo!D94=ISBLANK(value),"FALSE",NewCumNo!D94/MAX(NewCumNo!D$2:D$114))</f>
        <v>0.92341067841693592</v>
      </c>
      <c r="E94" s="4">
        <f>IF(NewCumNo!E94=ISBLANK(value),"FALSE",NewCumNo!E94/MAX(NewCumNo!E$2:E$114))</f>
        <v>0.86397288716094578</v>
      </c>
      <c r="F94" s="4">
        <f>IF(NewCumNo!F94=ISBLANK(value),"FALSE",NewCumNo!F94/MAX(NewCumNo!F$2:F$114))</f>
        <v>0.86397288715955323</v>
      </c>
      <c r="G94" s="4">
        <f>IF(NewCumNo!G94=ISBLANK(value),"FALSE",NewCumNo!G94/MAX(NewCumNo!G$2:G$114))</f>
        <v>0.87946408192570458</v>
      </c>
      <c r="H94" s="4">
        <f>IF(NewCumNo!H94=ISBLANK(value),"FALSE",NewCumNo!H94/MAX(NewCumNo!H$2:H$114))</f>
        <v>0.81936204594134676</v>
      </c>
      <c r="I94" s="4">
        <f>IF(NewCumNo!I94=ISBLANK(value),"FALSE",NewCumNo!I94/MAX(NewCumNo!I$2:I$114))</f>
        <v>0.8711251302690689</v>
      </c>
      <c r="J94" s="4">
        <f>IF(NewCumNo!J94=ISBLANK(value),"FALSE",NewCumNo!J94/MAX(NewCumNo!J$2:J$114))</f>
        <v>0.87001703925516405</v>
      </c>
      <c r="K94" s="4">
        <f>IF(NewCumNo!K94=ISBLANK(value),"FALSE",NewCumNo!K94/MAX(NewCumNo!K$2:K$114))</f>
        <v>0.82740203758727859</v>
      </c>
      <c r="L94" s="4">
        <f>IF(NewCumNo!L94=ISBLANK(value),"FALSE",NewCumNo!L94/MAX(NewCumNo!L$2:L$114))</f>
        <v>0.87726038867412737</v>
      </c>
      <c r="M94" s="4">
        <f>IF(NewCumNo!M94=ISBLANK(value),"FALSE",NewCumNo!M94/MAX(NewCumNo!M$2:M$114))</f>
        <v>0.86097019441611788</v>
      </c>
      <c r="N94" s="4">
        <f>IF(NewCumNo!N94=ISBLANK(value),"FALSE",NewCumNo!N94/MAX(NewCumNo!N$2:N$114))</f>
        <v>0.83069851158821528</v>
      </c>
      <c r="O94" s="4">
        <f>IF(NewCumNo!O94=ISBLANK(value),"FALSE",NewCumNo!O94/MAX(NewCumNo!O$2:O$114))</f>
        <v>0.88377563673464532</v>
      </c>
      <c r="P94" s="4">
        <f>IF(NewCumNo!P94=ISBLANK(value),"FALSE",NewCumNo!P94/MAX(NewCumNo!P$2:P$114))</f>
        <v>0.89911094911061651</v>
      </c>
      <c r="Q94" s="4">
        <f>IF(NewCumNo!Q94=ISBLANK(value),"FALSE",NewCumNo!Q94/MAX(NewCumNo!Q$2:Q$114))</f>
        <v>0.88866027159971239</v>
      </c>
      <c r="R94" s="4">
        <f>IF(NewCumNo!R94=ISBLANK(value),"FALSE",NewCumNo!R94/MAX(NewCumNo!R$2:R$114))</f>
        <v>0.86764061688471483</v>
      </c>
      <c r="S94" s="4">
        <f>IF(NewCumNo!S94=ISBLANK(value),"FALSE",NewCumNo!S94/MAX(NewCumNo!S$2:S$114))</f>
        <v>0.89867344385232928</v>
      </c>
      <c r="T94" s="4">
        <f>IF(NewCumNo!T94=ISBLANK(value),"FALSE",NewCumNo!T94/MAX(NewCumNo!T$2:T$114))</f>
        <v>0.86397288714504561</v>
      </c>
      <c r="U94" s="4">
        <f>IF(NewCumNo!U94=ISBLANK(value),"FALSE",NewCumNo!U94/MAX(NewCumNo!U$2:U$114))</f>
        <v>0.78926960059363338</v>
      </c>
      <c r="V94" s="4">
        <f>IF(NewCumNo!V94=ISBLANK(value),"FALSE",NewCumNo!V94/MAX(NewCumNo!V$2:V$114))</f>
        <v>0.81017165338065988</v>
      </c>
      <c r="W94" s="4">
        <f>IF(NewCumNo!W94=ISBLANK(value),"FALSE",NewCumNo!W94/MAX(NewCumNo!W$2:W$114))</f>
        <v>0.86397288714219722</v>
      </c>
      <c r="X94" s="4">
        <f>IF(NewCumNo!X94=ISBLANK(value),"FALSE",NewCumNo!X94/MAX(NewCumNo!X$2:X$114))</f>
        <v>0.87460275301950663</v>
      </c>
      <c r="Y94" s="4">
        <f>IF(NewCumNo!Y94=ISBLANK(value),"FALSE",NewCumNo!Y94/MAX(NewCumNo!Y$2:Y$114))</f>
        <v>0.89204153676801556</v>
      </c>
      <c r="Z94" s="4">
        <f>IF(NewCumNo!Z94=ISBLANK(value),"FALSE",NewCumNo!Z94/MAX(NewCumNo!Z$2:Z$114))</f>
        <v>0.88629847936424411</v>
      </c>
      <c r="AA94" s="4">
        <f>IF(NewCumNo!AA94=ISBLANK(value),"FALSE",NewCumNo!AA94/MAX(NewCumNo!AA$2:AA$114))</f>
        <v>0.84026879983362124</v>
      </c>
      <c r="AB94" s="4">
        <f>IF(NewCumNo!AB94=ISBLANK(value),"FALSE",NewCumNo!AB94/MAX(NewCumNo!AB$2:AB$114))</f>
        <v>0.8951786636197151</v>
      </c>
      <c r="AC94" s="4">
        <f>IF(NewCumNo!AC94=ISBLANK(value),"FALSE",NewCumNo!AC94/MAX(NewCumNo!AC$2:AC$114))</f>
        <v>0.86387655549133968</v>
      </c>
      <c r="AD94" s="4">
        <f>IF(NewCumNo!AD94=ISBLANK(value),"FALSE",NewCumNo!AD94/MAX(NewCumNo!AD$2:AD$114))</f>
        <v>0.88693332078640441</v>
      </c>
      <c r="AE94" s="4">
        <f>IF(NewCumNo!AE94=ISBLANK(value),"FALSE",NewCumNo!AE94/MAX(NewCumNo!AE$2:AE$114))</f>
        <v>0.85167051777948188</v>
      </c>
      <c r="AF94" s="4">
        <f>IF(NewCumNo!AF94=ISBLANK(value),"FALSE",NewCumNo!AF94/MAX(NewCumNo!AF$2:AF$114))</f>
        <v>0.84147373321552632</v>
      </c>
      <c r="AG94" s="4">
        <f>IF(NewCumNo!AG94=ISBLANK(value),"FALSE",NewCumNo!AG94/MAX(NewCumNo!AG$2:AG$114))</f>
        <v>0.89482126493604686</v>
      </c>
      <c r="AH94" s="4">
        <f>IF(NewCumNo!AH94=ISBLANK(value),"FALSE",NewCumNo!AH94/MAX(NewCumNo!AH$2:AH$114))</f>
        <v>0.77943323006521137</v>
      </c>
      <c r="AI94" s="4">
        <f>IF(NewCumNo!AI94=ISBLANK(value),"FALSE",NewCumNo!AI94/MAX(NewCumNo!AI$2:AI$114))</f>
        <v>0.89741676263001779</v>
      </c>
      <c r="AJ94" s="4">
        <f>IF(NewCumNo!AJ94=ISBLANK(value),"FALSE",NewCumNo!AJ94/MAX(NewCumNo!AJ$2:AJ$114))</f>
        <v>0.83755624182136235</v>
      </c>
    </row>
    <row r="95" spans="1:36" x14ac:dyDescent="0.25">
      <c r="A95" s="1">
        <v>44410</v>
      </c>
      <c r="B95" s="3">
        <v>214</v>
      </c>
      <c r="C95" s="4">
        <f>IF(NewCumNo!C95=ISBLANK(value),"FALSE",NewCumNo!C95/MAX(NewCumNo!C$2:C$114))</f>
        <v>0.96000829934460774</v>
      </c>
      <c r="D95" s="4">
        <f>IF(NewCumNo!D95=ISBLANK(value),"FALSE",NewCumNo!D95/MAX(NewCumNo!D$2:D$114))</f>
        <v>0.9374625203912651</v>
      </c>
      <c r="E95" s="4">
        <f>IF(NewCumNo!E95=ISBLANK(value),"FALSE",NewCumNo!E95/MAX(NewCumNo!E$2:E$114))</f>
        <v>0.87668527289171194</v>
      </c>
      <c r="F95" s="4">
        <f>IF(NewCumNo!F95=ISBLANK(value),"FALSE",NewCumNo!F95/MAX(NewCumNo!F$2:F$114))</f>
        <v>0.87668527289032094</v>
      </c>
      <c r="G95" s="4">
        <f>IF(NewCumNo!G95=ISBLANK(value),"FALSE",NewCumNo!G95/MAX(NewCumNo!G$2:G$114))</f>
        <v>0.89020439996296752</v>
      </c>
      <c r="H95" s="4">
        <f>IF(NewCumNo!H95=ISBLANK(value),"FALSE",NewCumNo!H95/MAX(NewCumNo!H$2:H$114))</f>
        <v>0.84748274196222839</v>
      </c>
      <c r="I95" s="4">
        <f>IF(NewCumNo!I95=ISBLANK(value),"FALSE",NewCumNo!I95/MAX(NewCumNo!I$2:I$114))</f>
        <v>0.87644718323173021</v>
      </c>
      <c r="J95" s="4">
        <f>IF(NewCumNo!J95=ISBLANK(value),"FALSE",NewCumNo!J95/MAX(NewCumNo!J$2:J$114))</f>
        <v>0.88368003741859502</v>
      </c>
      <c r="K95" s="4">
        <f>IF(NewCumNo!K95=ISBLANK(value),"FALSE",NewCumNo!K95/MAX(NewCumNo!K$2:K$114))</f>
        <v>0.85311528100425238</v>
      </c>
      <c r="L95" s="4">
        <f>IF(NewCumNo!L95=ISBLANK(value),"FALSE",NewCumNo!L95/MAX(NewCumNo!L$2:L$114))</f>
        <v>0.88437605810717357</v>
      </c>
      <c r="M95" s="4">
        <f>IF(NewCumNo!M95=ISBLANK(value),"FALSE",NewCumNo!M95/MAX(NewCumNo!M$2:M$114))</f>
        <v>0.87305505772022551</v>
      </c>
      <c r="N95" s="4">
        <f>IF(NewCumNo!N95=ISBLANK(value),"FALSE",NewCumNo!N95/MAX(NewCumNo!N$2:N$114))</f>
        <v>0.84464086909261005</v>
      </c>
      <c r="O95" s="4">
        <f>IF(NewCumNo!O95=ISBLANK(value),"FALSE",NewCumNo!O95/MAX(NewCumNo!O$2:O$114))</f>
        <v>0.89427983301513536</v>
      </c>
      <c r="P95" s="4">
        <f>IF(NewCumNo!P95=ISBLANK(value),"FALSE",NewCumNo!P95/MAX(NewCumNo!P$2:P$114))</f>
        <v>0.90475859186069707</v>
      </c>
      <c r="Q95" s="4">
        <f>IF(NewCumNo!Q95=ISBLANK(value),"FALSE",NewCumNo!Q95/MAX(NewCumNo!Q$2:Q$114))</f>
        <v>0.8934028556856406</v>
      </c>
      <c r="R95" s="4">
        <f>IF(NewCumNo!R95=ISBLANK(value),"FALSE",NewCumNo!R95/MAX(NewCumNo!R$2:R$114))</f>
        <v>0.87763225779591481</v>
      </c>
      <c r="S95" s="4">
        <f>IF(NewCumNo!S95=ISBLANK(value),"FALSE",NewCumNo!S95/MAX(NewCumNo!S$2:S$114))</f>
        <v>0.9106679027244925</v>
      </c>
      <c r="T95" s="4">
        <f>IF(NewCumNo!T95=ISBLANK(value),"FALSE",NewCumNo!T95/MAX(NewCumNo!T$2:T$114))</f>
        <v>0.87668527287582221</v>
      </c>
      <c r="U95" s="4">
        <f>IF(NewCumNo!U95=ISBLANK(value),"FALSE",NewCumNo!U95/MAX(NewCumNo!U$2:U$114))</f>
        <v>0.8217228484853476</v>
      </c>
      <c r="V95" s="4">
        <f>IF(NewCumNo!V95=ISBLANK(value),"FALSE",NewCumNo!V95/MAX(NewCumNo!V$2:V$114))</f>
        <v>0.82366785933643438</v>
      </c>
      <c r="W95" s="4">
        <f>IF(NewCumNo!W95=ISBLANK(value),"FALSE",NewCumNo!W95/MAX(NewCumNo!W$2:W$114))</f>
        <v>0.8766852728729756</v>
      </c>
      <c r="X95" s="4">
        <f>IF(NewCumNo!X95=ISBLANK(value),"FALSE",NewCumNo!X95/MAX(NewCumNo!X$2:X$114))</f>
        <v>0.87925127265163883</v>
      </c>
      <c r="Y95" s="4">
        <f>IF(NewCumNo!Y95=ISBLANK(value),"FALSE",NewCumNo!Y95/MAX(NewCumNo!Y$2:Y$114))</f>
        <v>0.89431033624546774</v>
      </c>
      <c r="Z95" s="4">
        <f>IF(NewCumNo!Z95=ISBLANK(value),"FALSE",NewCumNo!Z95/MAX(NewCumNo!Z$2:Z$114))</f>
        <v>0.89165013651871605</v>
      </c>
      <c r="AA95" s="4">
        <f>IF(NewCumNo!AA95=ISBLANK(value),"FALSE",NewCumNo!AA95/MAX(NewCumNo!AA$2:AA$114))</f>
        <v>0.86542650059011739</v>
      </c>
      <c r="AB95" s="4">
        <f>IF(NewCumNo!AB95=ISBLANK(value),"FALSE",NewCumNo!AB95/MAX(NewCumNo!AB$2:AB$114))</f>
        <v>0.89707121207864349</v>
      </c>
      <c r="AC95" s="4">
        <f>IF(NewCumNo!AC95=ISBLANK(value),"FALSE",NewCumNo!AC95/MAX(NewCumNo!AC$2:AC$114))</f>
        <v>0.87868163784766085</v>
      </c>
      <c r="AD95" s="4">
        <f>IF(NewCumNo!AD95=ISBLANK(value),"FALSE",NewCumNo!AD95/MAX(NewCumNo!AD$2:AD$114))</f>
        <v>0.8990015708764314</v>
      </c>
      <c r="AE95" s="4">
        <f>IF(NewCumNo!AE95=ISBLANK(value),"FALSE",NewCumNo!AE95/MAX(NewCumNo!AE$2:AE$114))</f>
        <v>0.85571392680491443</v>
      </c>
      <c r="AF95" s="4">
        <f>IF(NewCumNo!AF95=ISBLANK(value),"FALSE",NewCumNo!AF95/MAX(NewCumNo!AF$2:AF$114))</f>
        <v>0.85959600703100469</v>
      </c>
      <c r="AG95" s="4">
        <f>IF(NewCumNo!AG95=ISBLANK(value),"FALSE",NewCumNo!AG95/MAX(NewCumNo!AG$2:AG$114))</f>
        <v>0.89649153138385518</v>
      </c>
      <c r="AH95" s="4">
        <f>IF(NewCumNo!AH95=ISBLANK(value),"FALSE",NewCumNo!AH95/MAX(NewCumNo!AH$2:AH$114))</f>
        <v>0.80177165833886688</v>
      </c>
      <c r="AI95" s="4">
        <f>IF(NewCumNo!AI95=ISBLANK(value),"FALSE",NewCumNo!AI95/MAX(NewCumNo!AI$2:AI$114))</f>
        <v>0.90833114678203508</v>
      </c>
      <c r="AJ95" s="4">
        <f>IF(NewCumNo!AJ95=ISBLANK(value),"FALSE",NewCumNo!AJ95/MAX(NewCumNo!AJ$2:AJ$114))</f>
        <v>0.84982732785341919</v>
      </c>
    </row>
    <row r="96" spans="1:36" x14ac:dyDescent="0.25">
      <c r="A96" s="1">
        <v>44411</v>
      </c>
      <c r="B96" s="3">
        <v>215</v>
      </c>
      <c r="C96" s="4">
        <f>IF(NewCumNo!C96=ISBLANK(value),"FALSE",NewCumNo!C96/MAX(NewCumNo!C$2:C$114))</f>
        <v>0.96121695625731041</v>
      </c>
      <c r="D96" s="4">
        <f>IF(NewCumNo!D96=ISBLANK(value),"FALSE",NewCumNo!D96/MAX(NewCumNo!D$2:D$114))</f>
        <v>0.94944443614883711</v>
      </c>
      <c r="E96" s="4">
        <f>IF(NewCumNo!E96=ISBLANK(value),"FALSE",NewCumNo!E96/MAX(NewCumNo!E$2:E$114))</f>
        <v>0.88847150232405481</v>
      </c>
      <c r="F96" s="4">
        <f>IF(NewCumNo!F96=ISBLANK(value),"FALSE",NewCumNo!F96/MAX(NewCumNo!F$2:F$114))</f>
        <v>0.88847150232266514</v>
      </c>
      <c r="G96" s="4">
        <f>IF(NewCumNo!G96=ISBLANK(value),"FALSE",NewCumNo!G96/MAX(NewCumNo!G$2:G$114))</f>
        <v>0.89985649194359152</v>
      </c>
      <c r="H96" s="4">
        <f>IF(NewCumNo!H96=ISBLANK(value),"FALSE",NewCumNo!H96/MAX(NewCumNo!H$2:H$114))</f>
        <v>0.87793852362737557</v>
      </c>
      <c r="I96" s="4">
        <f>IF(NewCumNo!I96=ISBLANK(value),"FALSE",NewCumNo!I96/MAX(NewCumNo!I$2:I$114))</f>
        <v>0.88815818089315757</v>
      </c>
      <c r="J96" s="4">
        <f>IF(NewCumNo!J96=ISBLANK(value),"FALSE",NewCumNo!J96/MAX(NewCumNo!J$2:J$114))</f>
        <v>0.88847150231817495</v>
      </c>
      <c r="K96" s="4">
        <f>IF(NewCumNo!K96=ISBLANK(value),"FALSE",NewCumNo!K96/MAX(NewCumNo!K$2:K$114))</f>
        <v>0.86799083513514608</v>
      </c>
      <c r="L96" s="4">
        <f>IF(NewCumNo!L96=ISBLANK(value),"FALSE",NewCumNo!L96/MAX(NewCumNo!L$2:L$114))</f>
        <v>0.89341428418827884</v>
      </c>
      <c r="M96" s="4">
        <f>IF(NewCumNo!M96=ISBLANK(value),"FALSE",NewCumNo!M96/MAX(NewCumNo!M$2:M$114))</f>
        <v>0.89419010097272866</v>
      </c>
      <c r="N96" s="4">
        <f>IF(NewCumNo!N96=ISBLANK(value),"FALSE",NewCumNo!N96/MAX(NewCumNo!N$2:N$114))</f>
        <v>0.89148898353663775</v>
      </c>
      <c r="O96" s="4">
        <f>IF(NewCumNo!O96=ISBLANK(value),"FALSE",NewCumNo!O96/MAX(NewCumNo!O$2:O$114))</f>
        <v>0.90051458177516808</v>
      </c>
      <c r="P96" s="4">
        <f>IF(NewCumNo!P96=ISBLANK(value),"FALSE",NewCumNo!P96/MAX(NewCumNo!P$2:P$114))</f>
        <v>0.91806089090014287</v>
      </c>
      <c r="Q96" s="4">
        <f>IF(NewCumNo!Q96=ISBLANK(value),"FALSE",NewCumNo!Q96/MAX(NewCumNo!Q$2:Q$114))</f>
        <v>0.90418514087245183</v>
      </c>
      <c r="R96" s="4">
        <f>IF(NewCumNo!R96=ISBLANK(value),"FALSE",NewCumNo!R96/MAX(NewCumNo!R$2:R$114))</f>
        <v>0.89603570948471145</v>
      </c>
      <c r="S96" s="4">
        <f>IF(NewCumNo!S96=ISBLANK(value),"FALSE",NewCumNo!S96/MAX(NewCumNo!S$2:S$114))</f>
        <v>0.91520107072500256</v>
      </c>
      <c r="T96" s="4">
        <f>IF(NewCumNo!T96=ISBLANK(value),"FALSE",NewCumNo!T96/MAX(NewCumNo!T$2:T$114))</f>
        <v>0.88847150230817473</v>
      </c>
      <c r="U96" s="4">
        <f>IF(NewCumNo!U96=ISBLANK(value),"FALSE",NewCumNo!U96/MAX(NewCumNo!U$2:U$114))</f>
        <v>0.83664362867053643</v>
      </c>
      <c r="V96" s="4">
        <f>IF(NewCumNo!V96=ISBLANK(value),"FALSE",NewCumNo!V96/MAX(NewCumNo!V$2:V$114))</f>
        <v>0.83063158217278665</v>
      </c>
      <c r="W96" s="4">
        <f>IF(NewCumNo!W96=ISBLANK(value),"FALSE",NewCumNo!W96/MAX(NewCumNo!W$2:W$114))</f>
        <v>0.88847150230532967</v>
      </c>
      <c r="X96" s="4">
        <f>IF(NewCumNo!X96=ISBLANK(value),"FALSE",NewCumNo!X96/MAX(NewCumNo!X$2:X$114))</f>
        <v>0.89140228675981681</v>
      </c>
      <c r="Y96" s="4">
        <f>IF(NewCumNo!Y96=ISBLANK(value),"FALSE",NewCumNo!Y96/MAX(NewCumNo!Y$2:Y$114))</f>
        <v>0.89657913572291992</v>
      </c>
      <c r="Z96" s="4">
        <f>IF(NewCumNo!Z96=ISBLANK(value),"FALSE",NewCumNo!Z96/MAX(NewCumNo!Z$2:Z$114))</f>
        <v>0.89401602356190912</v>
      </c>
      <c r="AA96" s="4">
        <f>IF(NewCumNo!AA96=ISBLANK(value),"FALSE",NewCumNo!AA96/MAX(NewCumNo!AA$2:AA$114))</f>
        <v>0.87838472493009856</v>
      </c>
      <c r="AB96" s="4">
        <f>IF(NewCumNo!AB96=ISBLANK(value),"FALSE",NewCumNo!AB96/MAX(NewCumNo!AB$2:AB$114))</f>
        <v>0.89844141716290771</v>
      </c>
      <c r="AC96" s="4">
        <f>IF(NewCumNo!AC96=ISBLANK(value),"FALSE",NewCumNo!AC96/MAX(NewCumNo!AC$2:AC$114))</f>
        <v>0.89245565196845245</v>
      </c>
      <c r="AD96" s="4">
        <f>IF(NewCumNo!AD96=ISBLANK(value),"FALSE",NewCumNo!AD96/MAX(NewCumNo!AD$2:AD$114))</f>
        <v>0.91479290054888773</v>
      </c>
      <c r="AE96" s="4">
        <f>IF(NewCumNo!AE96=ISBLANK(value),"FALSE",NewCumNo!AE96/MAX(NewCumNo!AE$2:AE$114))</f>
        <v>0.86446054800218886</v>
      </c>
      <c r="AF96" s="4">
        <f>IF(NewCumNo!AF96=ISBLANK(value),"FALSE",NewCumNo!AF96/MAX(NewCumNo!AF$2:AF$114))</f>
        <v>0.87550415243011603</v>
      </c>
      <c r="AG96" s="4">
        <f>IF(NewCumNo!AG96=ISBLANK(value),"FALSE",NewCumNo!AG96/MAX(NewCumNo!AG$2:AG$114))</f>
        <v>0.90042361697973727</v>
      </c>
      <c r="AH96" s="4">
        <f>IF(NewCumNo!AH96=ISBLANK(value),"FALSE",NewCumNo!AH96/MAX(NewCumNo!AH$2:AH$114))</f>
        <v>0.80600212174644414</v>
      </c>
      <c r="AI96" s="4">
        <f>IF(NewCumNo!AI96=ISBLANK(value),"FALSE",NewCumNo!AI96/MAX(NewCumNo!AI$2:AI$114))</f>
        <v>0.91661962399425245</v>
      </c>
      <c r="AJ96" s="4">
        <f>IF(NewCumNo!AJ96=ISBLANK(value),"FALSE",NewCumNo!AJ96/MAX(NewCumNo!AJ$2:AJ$114))</f>
        <v>0.85860804120033751</v>
      </c>
    </row>
    <row r="97" spans="1:36" x14ac:dyDescent="0.25">
      <c r="A97" s="1">
        <v>44412</v>
      </c>
      <c r="B97" s="3">
        <v>216</v>
      </c>
      <c r="C97" s="4">
        <f>IF(NewCumNo!C97=ISBLANK(value),"FALSE",NewCumNo!C97/MAX(NewCumNo!C$2:C$114))</f>
        <v>0.97065296197928796</v>
      </c>
      <c r="D97" s="4">
        <f>IF(NewCumNo!D97=ISBLANK(value),"FALSE",NewCumNo!D97/MAX(NewCumNo!D$2:D$114))</f>
        <v>0.96180485270033045</v>
      </c>
      <c r="E97" s="4">
        <f>IF(NewCumNo!E97=ISBLANK(value),"FALSE",NewCumNo!E97/MAX(NewCumNo!E$2:E$114))</f>
        <v>0.89910002405228051</v>
      </c>
      <c r="F97" s="4">
        <f>IF(NewCumNo!F97=ISBLANK(value),"FALSE",NewCumNo!F97/MAX(NewCumNo!F$2:F$114))</f>
        <v>0.89910002405089218</v>
      </c>
      <c r="G97" s="4">
        <f>IF(NewCumNo!G97=ISBLANK(value),"FALSE",NewCumNo!G97/MAX(NewCumNo!G$2:G$114))</f>
        <v>0.90507287988900231</v>
      </c>
      <c r="H97" s="4">
        <f>IF(NewCumNo!H97=ISBLANK(value),"FALSE",NewCumNo!H97/MAX(NewCumNo!H$2:H$114))</f>
        <v>0.89785794323912926</v>
      </c>
      <c r="I97" s="4">
        <f>IF(NewCumNo!I97=ISBLANK(value),"FALSE",NewCumNo!I97/MAX(NewCumNo!I$2:I$114))</f>
        <v>0.89910002404716061</v>
      </c>
      <c r="J97" s="4">
        <f>IF(NewCumNo!J97=ISBLANK(value),"FALSE",NewCumNo!J97/MAX(NewCumNo!J$2:J$114))</f>
        <v>0.89910002404640466</v>
      </c>
      <c r="K97" s="4">
        <f>IF(NewCumNo!K97=ISBLANK(value),"FALSE",NewCumNo!K97/MAX(NewCumNo!K$2:K$114))</f>
        <v>0.878618375321496</v>
      </c>
      <c r="L97" s="4">
        <f>IF(NewCumNo!L97=ISBLANK(value),"FALSE",NewCumNo!L97/MAX(NewCumNo!L$2:L$114))</f>
        <v>0.90072883879181398</v>
      </c>
      <c r="M97" s="4">
        <f>IF(NewCumNo!M97=ISBLANK(value),"FALSE",NewCumNo!M97/MAX(NewCumNo!M$2:M$114))</f>
        <v>0.89930776225307141</v>
      </c>
      <c r="N97" s="4">
        <f>IF(NewCumNo!N97=ISBLANK(value),"FALSE",NewCumNo!N97/MAX(NewCumNo!N$2:N$114))</f>
        <v>0.90546122819538288</v>
      </c>
      <c r="O97" s="4">
        <f>IF(NewCumNo!O97=ISBLANK(value),"FALSE",NewCumNo!O97/MAX(NewCumNo!O$2:O$114))</f>
        <v>0.91169646813827043</v>
      </c>
      <c r="P97" s="4">
        <f>IF(NewCumNo!P97=ISBLANK(value),"FALSE",NewCumNo!P97/MAX(NewCumNo!P$2:P$114))</f>
        <v>0.92594892085686697</v>
      </c>
      <c r="Q97" s="4">
        <f>IF(NewCumNo!Q97=ISBLANK(value),"FALSE",NewCumNo!Q97/MAX(NewCumNo!Q$2:Q$114))</f>
        <v>0.9159132405493341</v>
      </c>
      <c r="R97" s="4">
        <f>IF(NewCumNo!R97=ISBLANK(value),"FALSE",NewCumNo!R97/MAX(NewCumNo!R$2:R$114))</f>
        <v>0.90882082487056104</v>
      </c>
      <c r="S97" s="4">
        <f>IF(NewCumNo!S97=ISBLANK(value),"FALSE",NewCumNo!S97/MAX(NewCumNo!S$2:S$114))</f>
        <v>0.91763032821809898</v>
      </c>
      <c r="T97" s="4">
        <f>IF(NewCumNo!T97=ISBLANK(value),"FALSE",NewCumNo!T97/MAX(NewCumNo!T$2:T$114))</f>
        <v>0.89910002403640932</v>
      </c>
      <c r="U97" s="4">
        <f>IF(NewCumNo!U97=ISBLANK(value),"FALSE",NewCumNo!U97/MAX(NewCumNo!U$2:U$114))</f>
        <v>0.842495131091759</v>
      </c>
      <c r="V97" s="4">
        <f>IF(NewCumNo!V97=ISBLANK(value),"FALSE",NewCumNo!V97/MAX(NewCumNo!V$2:V$114))</f>
        <v>0.84110911011005052</v>
      </c>
      <c r="W97" s="4">
        <f>IF(NewCumNo!W97=ISBLANK(value),"FALSE",NewCumNo!W97/MAX(NewCumNo!W$2:W$114))</f>
        <v>0.8991000240335657</v>
      </c>
      <c r="X97" s="4">
        <f>IF(NewCumNo!X97=ISBLANK(value),"FALSE",NewCumNo!X97/MAX(NewCumNo!X$2:X$114))</f>
        <v>0.90121823054115635</v>
      </c>
      <c r="Y97" s="4">
        <f>IF(NewCumNo!Y97=ISBLANK(value),"FALSE",NewCumNo!Y97/MAX(NewCumNo!Y$2:Y$114))</f>
        <v>0.89910002403120004</v>
      </c>
      <c r="Z97" s="4">
        <f>IF(NewCumNo!Z97=ISBLANK(value),"FALSE",NewCumNo!Z97/MAX(NewCumNo!Z$2:Z$114))</f>
        <v>0.91377996204936995</v>
      </c>
      <c r="AA97" s="4">
        <f>IF(NewCumNo!AA97=ISBLANK(value),"FALSE",NewCumNo!AA97/MAX(NewCumNo!AA$2:AA$114))</f>
        <v>0.91398636769195252</v>
      </c>
      <c r="AB97" s="4">
        <f>IF(NewCumNo!AB97=ISBLANK(value),"FALSE",NewCumNo!AB97/MAX(NewCumNo!AB$2:AB$114))</f>
        <v>0.89910002402661482</v>
      </c>
      <c r="AC97" s="4">
        <f>IF(NewCumNo!AC97=ISBLANK(value),"FALSE",NewCumNo!AC97/MAX(NewCumNo!AC$2:AC$114))</f>
        <v>0.89845699785217548</v>
      </c>
      <c r="AD97" s="4">
        <f>IF(NewCumNo!AD97=ISBLANK(value),"FALSE",NewCumNo!AD97/MAX(NewCumNo!AD$2:AD$114))</f>
        <v>0.921252101609218</v>
      </c>
      <c r="AE97" s="4">
        <f>IF(NewCumNo!AE97=ISBLANK(value),"FALSE",NewCumNo!AE97/MAX(NewCumNo!AE$2:AE$114))</f>
        <v>0.87231051364152212</v>
      </c>
      <c r="AF97" s="4">
        <f>IF(NewCumNo!AF97=ISBLANK(value),"FALSE",NewCumNo!AF97/MAX(NewCumNo!AF$2:AF$114))</f>
        <v>0.89312273826461996</v>
      </c>
      <c r="AG97" s="4">
        <f>IF(NewCumNo!AG97=ISBLANK(value),"FALSE",NewCumNo!AG97/MAX(NewCumNo!AG$2:AG$114))</f>
        <v>0.9047732691875715</v>
      </c>
      <c r="AH97" s="4">
        <f>IF(NewCumNo!AH97=ISBLANK(value),"FALSE",NewCumNo!AH97/MAX(NewCumNo!AH$2:AH$114))</f>
        <v>0.82408372858506085</v>
      </c>
      <c r="AI97" s="4">
        <f>IF(NewCumNo!AI97=ISBLANK(value),"FALSE",NewCumNo!AI97/MAX(NewCumNo!AI$2:AI$114))</f>
        <v>0.92228219426667002</v>
      </c>
      <c r="AJ97" s="4">
        <f>IF(NewCumNo!AJ97=ISBLANK(value),"FALSE",NewCumNo!AJ97/MAX(NewCumNo!AJ$2:AJ$114))</f>
        <v>0.87176345932526578</v>
      </c>
    </row>
    <row r="98" spans="1:36" x14ac:dyDescent="0.25">
      <c r="A98" s="1">
        <v>44413</v>
      </c>
      <c r="B98" s="3">
        <v>217</v>
      </c>
      <c r="C98" s="4">
        <f>IF(NewCumNo!C98=ISBLANK(value),"FALSE",NewCumNo!C98/MAX(NewCumNo!C$2:C$114))</f>
        <v>0.97750201781793677</v>
      </c>
      <c r="D98" s="4">
        <f>IF(NewCumNo!D98=ISBLANK(value),"FALSE",NewCumNo!D98/MAX(NewCumNo!D$2:D$114))</f>
        <v>0.96476189015284086</v>
      </c>
      <c r="E98" s="4">
        <f>IF(NewCumNo!E98=ISBLANK(value),"FALSE",NewCumNo!E98/MAX(NewCumNo!E$2:E$114))</f>
        <v>0.90763967396010792</v>
      </c>
      <c r="F98" s="4">
        <f>IF(NewCumNo!F98=ISBLANK(value),"FALSE",NewCumNo!F98/MAX(NewCumNo!F$2:F$114))</f>
        <v>0.90763967395872069</v>
      </c>
      <c r="G98" s="4">
        <f>IF(NewCumNo!G98=ISBLANK(value),"FALSE",NewCumNo!G98/MAX(NewCumNo!G$2:G$114))</f>
        <v>0.90763967395737899</v>
      </c>
      <c r="H98" s="4">
        <f>IF(NewCumNo!H98=ISBLANK(value),"FALSE",NewCumNo!H98/MAX(NewCumNo!H$2:H$114))</f>
        <v>0.90763967395626621</v>
      </c>
      <c r="I98" s="4">
        <f>IF(NewCumNo!I98=ISBLANK(value),"FALSE",NewCumNo!I98/MAX(NewCumNo!I$2:I$114))</f>
        <v>0.90763967395499112</v>
      </c>
      <c r="J98" s="4">
        <f>IF(NewCumNo!J98=ISBLANK(value),"FALSE",NewCumNo!J98/MAX(NewCumNo!J$2:J$114))</f>
        <v>0.90763967395423573</v>
      </c>
      <c r="K98" s="4">
        <f>IF(NewCumNo!K98=ISBLANK(value),"FALSE",NewCumNo!K98/MAX(NewCumNo!K$2:K$114))</f>
        <v>0.89220301355404774</v>
      </c>
      <c r="L98" s="4">
        <f>IF(NewCumNo!L98=ISBLANK(value),"FALSE",NewCumNo!L98/MAX(NewCumNo!L$2:L$114))</f>
        <v>0.9040877883378482</v>
      </c>
      <c r="M98" s="4">
        <f>IF(NewCumNo!M98=ISBLANK(value),"FALSE",NewCumNo!M98/MAX(NewCumNo!M$2:M$114))</f>
        <v>0.90763967395159428</v>
      </c>
      <c r="N98" s="4">
        <f>IF(NewCumNo!N98=ISBLANK(value),"FALSE",NewCumNo!N98/MAX(NewCumNo!N$2:N$114))</f>
        <v>0.91232033011876679</v>
      </c>
      <c r="O98" s="4">
        <f>IF(NewCumNo!O98=ISBLANK(value),"FALSE",NewCumNo!O98/MAX(NewCumNo!O$2:O$114))</f>
        <v>0.92019018384034401</v>
      </c>
      <c r="P98" s="4">
        <f>IF(NewCumNo!P98=ISBLANK(value),"FALSE",NewCumNo!P98/MAX(NewCumNo!P$2:P$114))</f>
        <v>0.9355172412185736</v>
      </c>
      <c r="Q98" s="4">
        <f>IF(NewCumNo!Q98=ISBLANK(value),"FALSE",NewCumNo!Q98/MAX(NewCumNo!Q$2:Q$114))</f>
        <v>0.92710087480331871</v>
      </c>
      <c r="R98" s="4">
        <f>IF(NewCumNo!R98=ISBLANK(value),"FALSE",NewCumNo!R98/MAX(NewCumNo!R$2:R$114))</f>
        <v>0.91563188061212253</v>
      </c>
      <c r="S98" s="4">
        <f>IF(NewCumNo!S98=ISBLANK(value),"FALSE",NewCumNo!S98/MAX(NewCumNo!S$2:S$114))</f>
        <v>0.9304273096549458</v>
      </c>
      <c r="T98" s="4">
        <f>IF(NewCumNo!T98=ISBLANK(value),"FALSE",NewCumNo!T98/MAX(NewCumNo!T$2:T$114))</f>
        <v>0.90763967394424461</v>
      </c>
      <c r="U98" s="4">
        <f>IF(NewCumNo!U98=ISBLANK(value),"FALSE",NewCumNo!U98/MAX(NewCumNo!U$2:U$114))</f>
        <v>0.85074894524146827</v>
      </c>
      <c r="V98" s="4">
        <f>IF(NewCumNo!V98=ISBLANK(value),"FALSE",NewCumNo!V98/MAX(NewCumNo!V$2:V$114))</f>
        <v>0.86391689958324092</v>
      </c>
      <c r="W98" s="4">
        <f>IF(NewCumNo!W98=ISBLANK(value),"FALSE",NewCumNo!W98/MAX(NewCumNo!W$2:W$114))</f>
        <v>0.90763967394140199</v>
      </c>
      <c r="X98" s="4">
        <f>IF(NewCumNo!X98=ISBLANK(value),"FALSE",NewCumNo!X98/MAX(NewCumNo!X$2:X$114))</f>
        <v>0.90763967393996214</v>
      </c>
      <c r="Y98" s="4">
        <f>IF(NewCumNo!Y98=ISBLANK(value),"FALSE",NewCumNo!Y98/MAX(NewCumNo!Y$2:Y$114))</f>
        <v>0.90763967393903755</v>
      </c>
      <c r="Z98" s="4">
        <f>IF(NewCumNo!Z98=ISBLANK(value),"FALSE",NewCumNo!Z98/MAX(NewCumNo!Z$2:Z$114))</f>
        <v>0.91651777893341446</v>
      </c>
      <c r="AA98" s="4">
        <f>IF(NewCumNo!AA98=ISBLANK(value),"FALSE",NewCumNo!AA98/MAX(NewCumNo!AA$2:AA$114))</f>
        <v>0.92443030969731055</v>
      </c>
      <c r="AB98" s="4">
        <f>IF(NewCumNo!AB98=ISBLANK(value),"FALSE",NewCumNo!AB98/MAX(NewCumNo!AB$2:AB$114))</f>
        <v>0.90763967393445433</v>
      </c>
      <c r="AC98" s="4">
        <f>IF(NewCumNo!AC98=ISBLANK(value),"FALSE",NewCumNo!AC98/MAX(NewCumNo!AC$2:AC$114))</f>
        <v>0.90763967393270328</v>
      </c>
      <c r="AD98" s="4">
        <f>IF(NewCumNo!AD98=ISBLANK(value),"FALSE",NewCumNo!AD98/MAX(NewCumNo!AD$2:AD$114))</f>
        <v>0.92374392652659199</v>
      </c>
      <c r="AE98" s="4">
        <f>IF(NewCumNo!AE98=ISBLANK(value),"FALSE",NewCumNo!AE98/MAX(NewCumNo!AE$2:AE$114))</f>
        <v>0.8925275587686845</v>
      </c>
      <c r="AF98" s="4">
        <f>IF(NewCumNo!AF98=ISBLANK(value),"FALSE",NewCumNo!AF98/MAX(NewCumNo!AF$2:AF$114))</f>
        <v>0.89922995503393577</v>
      </c>
      <c r="AG98" s="4">
        <f>IF(NewCumNo!AG98=ISBLANK(value),"FALSE",NewCumNo!AG98/MAX(NewCumNo!AG$2:AG$114))</f>
        <v>0.91218507654972103</v>
      </c>
      <c r="AH98" s="4">
        <f>IF(NewCumNo!AH98=ISBLANK(value),"FALSE",NewCumNo!AH98/MAX(NewCumNo!AH$2:AH$114))</f>
        <v>0.84333826764571607</v>
      </c>
      <c r="AI98" s="4">
        <f>IF(NewCumNo!AI98=ISBLANK(value),"FALSE",NewCumNo!AI98/MAX(NewCumNo!AI$2:AI$114))</f>
        <v>0.9251134794028788</v>
      </c>
      <c r="AJ98" s="4">
        <f>IF(NewCumNo!AJ98=ISBLANK(value),"FALSE",NewCumNo!AJ98/MAX(NewCumNo!AJ$2:AJ$114))</f>
        <v>0.88154589398092342</v>
      </c>
    </row>
    <row r="99" spans="1:36" x14ac:dyDescent="0.25">
      <c r="A99" s="1">
        <v>44414</v>
      </c>
      <c r="B99" s="3">
        <v>218</v>
      </c>
      <c r="C99" s="4">
        <f>IF(NewCumNo!C99=ISBLANK(value),"FALSE",NewCumNo!C99/MAX(NewCumNo!C$2:C$114))</f>
        <v>0.98435107365658558</v>
      </c>
      <c r="D99" s="4">
        <f>IF(NewCumNo!D99=ISBLANK(value),"FALSE",NewCumNo!D99/MAX(NewCumNo!D$2:D$114))</f>
        <v>0.97140931034608413</v>
      </c>
      <c r="E99" s="4">
        <f>IF(NewCumNo!E99=ISBLANK(value),"FALSE",NewCumNo!E99/MAX(NewCumNo!E$2:E$114))</f>
        <v>0.91968751367566193</v>
      </c>
      <c r="F99" s="4">
        <f>IF(NewCumNo!F99=ISBLANK(value),"FALSE",NewCumNo!F99/MAX(NewCumNo!F$2:F$114))</f>
        <v>0.91968751367427648</v>
      </c>
      <c r="G99" s="4">
        <f>IF(NewCumNo!G99=ISBLANK(value),"FALSE",NewCumNo!G99/MAX(NewCumNo!G$2:G$114))</f>
        <v>0.91968751367293677</v>
      </c>
      <c r="H99" s="4">
        <f>IF(NewCumNo!H99=ISBLANK(value),"FALSE",NewCumNo!H99/MAX(NewCumNo!H$2:H$114))</f>
        <v>0.91968751367182511</v>
      </c>
      <c r="I99" s="4">
        <f>IF(NewCumNo!I99=ISBLANK(value),"FALSE",NewCumNo!I99/MAX(NewCumNo!I$2:I$114))</f>
        <v>0.91968751367055157</v>
      </c>
      <c r="J99" s="4">
        <f>IF(NewCumNo!J99=ISBLANK(value),"FALSE",NewCumNo!J99/MAX(NewCumNo!J$2:J$114))</f>
        <v>0.91968751366979706</v>
      </c>
      <c r="K99" s="4">
        <f>IF(NewCumNo!K99=ISBLANK(value),"FALSE",NewCumNo!K99/MAX(NewCumNo!K$2:K$114))</f>
        <v>0.91968751366874646</v>
      </c>
      <c r="L99" s="4">
        <f>IF(NewCumNo!L99=ISBLANK(value),"FALSE",NewCumNo!L99/MAX(NewCumNo!L$2:L$114))</f>
        <v>0.91796555356751597</v>
      </c>
      <c r="M99" s="4">
        <f>IF(NewCumNo!M99=ISBLANK(value),"FALSE",NewCumNo!M99/MAX(NewCumNo!M$2:M$114))</f>
        <v>0.91968751366715751</v>
      </c>
      <c r="N99" s="4">
        <f>IF(NewCumNo!N99=ISBLANK(value),"FALSE",NewCumNo!N99/MAX(NewCumNo!N$2:N$114))</f>
        <v>0.91968751366610513</v>
      </c>
      <c r="O99" s="4">
        <f>IF(NewCumNo!O99=ISBLANK(value),"FALSE",NewCumNo!O99/MAX(NewCumNo!O$2:O$114))</f>
        <v>0.92617644623675233</v>
      </c>
      <c r="P99" s="4">
        <f>IF(NewCumNo!P99=ISBLANK(value),"FALSE",NewCumNo!P99/MAX(NewCumNo!P$2:P$114))</f>
        <v>0.93733755582397149</v>
      </c>
      <c r="Q99" s="4">
        <f>IF(NewCumNo!Q99=ISBLANK(value),"FALSE",NewCumNo!Q99/MAX(NewCumNo!Q$2:Q$114))</f>
        <v>0.9288168525210192</v>
      </c>
      <c r="R99" s="4">
        <f>IF(NewCumNo!R99=ISBLANK(value),"FALSE",NewCumNo!R99/MAX(NewCumNo!R$2:R$114))</f>
        <v>0.9211769797565581</v>
      </c>
      <c r="S99" s="4">
        <f>IF(NewCumNo!S99=ISBLANK(value),"FALSE",NewCumNo!S99/MAX(NewCumNo!S$2:S$114))</f>
        <v>0.93261797935854163</v>
      </c>
      <c r="T99" s="4">
        <f>IF(NewCumNo!T99=ISBLANK(value),"FALSE",NewCumNo!T99/MAX(NewCumNo!T$2:T$114))</f>
        <v>0.91968751365981227</v>
      </c>
      <c r="U99" s="4">
        <f>IF(NewCumNo!U99=ISBLANK(value),"FALSE",NewCumNo!U99/MAX(NewCumNo!U$2:U$114))</f>
        <v>0.86380738284815128</v>
      </c>
      <c r="V99" s="4">
        <f>IF(NewCumNo!V99=ISBLANK(value),"FALSE",NewCumNo!V99/MAX(NewCumNo!V$2:V$114))</f>
        <v>0.89780914696567093</v>
      </c>
      <c r="W99" s="4">
        <f>IF(NewCumNo!W99=ISBLANK(value),"FALSE",NewCumNo!W99/MAX(NewCumNo!W$2:W$114))</f>
        <v>0.9196875136569711</v>
      </c>
      <c r="X99" s="4">
        <f>IF(NewCumNo!X99=ISBLANK(value),"FALSE",NewCumNo!X99/MAX(NewCumNo!X$2:X$114))</f>
        <v>0.91968751365553292</v>
      </c>
      <c r="Y99" s="4">
        <f>IF(NewCumNo!Y99=ISBLANK(value),"FALSE",NewCumNo!Y99/MAX(NewCumNo!Y$2:Y$114))</f>
        <v>0.91968751365460921</v>
      </c>
      <c r="Z99" s="4">
        <f>IF(NewCumNo!Z99=ISBLANK(value),"FALSE",NewCumNo!Z99/MAX(NewCumNo!Z$2:Z$114))</f>
        <v>0.92783064492597567</v>
      </c>
      <c r="AA99" s="4">
        <f>IF(NewCumNo!AA99=ISBLANK(value),"FALSE",NewCumNo!AA99/MAX(NewCumNo!AA$2:AA$114))</f>
        <v>0.92687020498061345</v>
      </c>
      <c r="AB99" s="4">
        <f>IF(NewCumNo!AB99=ISBLANK(value),"FALSE",NewCumNo!AB99/MAX(NewCumNo!AB$2:AB$114))</f>
        <v>0.9196875136500291</v>
      </c>
      <c r="AC99" s="4">
        <f>IF(NewCumNo!AC99=ISBLANK(value),"FALSE",NewCumNo!AC99/MAX(NewCumNo!AC$2:AC$114))</f>
        <v>0.91968751364827961</v>
      </c>
      <c r="AD99" s="4">
        <f>IF(NewCumNo!AD99=ISBLANK(value),"FALSE",NewCumNo!AD99/MAX(NewCumNo!AD$2:AD$114))</f>
        <v>0.92865917332439241</v>
      </c>
      <c r="AE99" s="4">
        <f>IF(NewCumNo!AE99=ISBLANK(value),"FALSE",NewCumNo!AE99/MAX(NewCumNo!AE$2:AE$114))</f>
        <v>0.9214235529755409</v>
      </c>
      <c r="AF99" s="4">
        <f>IF(NewCumNo!AF99=ISBLANK(value),"FALSE",NewCumNo!AF99/MAX(NewCumNo!AF$2:AF$114))</f>
        <v>0.91223140104284006</v>
      </c>
      <c r="AG99" s="4">
        <f>IF(NewCumNo!AG99=ISBLANK(value),"FALSE",NewCumNo!AG99/MAX(NewCumNo!AG$2:AG$114))</f>
        <v>0.92735666345064671</v>
      </c>
      <c r="AH99" s="4">
        <f>IF(NewCumNo!AH99=ISBLANK(value),"FALSE",NewCumNo!AH99/MAX(NewCumNo!AH$2:AH$114))</f>
        <v>0.87438802399541071</v>
      </c>
      <c r="AI99" s="4">
        <f>IF(NewCumNo!AI99=ISBLANK(value),"FALSE",NewCumNo!AI99/MAX(NewCumNo!AI$2:AI$114))</f>
        <v>0.92834085106073339</v>
      </c>
      <c r="AJ99" s="4">
        <f>IF(NewCumNo!AJ99=ISBLANK(value),"FALSE",NewCumNo!AJ99/MAX(NewCumNo!AJ$2:AJ$114))</f>
        <v>0.89860646002039024</v>
      </c>
    </row>
    <row r="100" spans="1:36" x14ac:dyDescent="0.25">
      <c r="A100" s="1">
        <v>44415</v>
      </c>
      <c r="B100" s="3">
        <v>219</v>
      </c>
      <c r="C100" s="4">
        <f>IF(NewCumNo!C100=ISBLANK(value),"FALSE",NewCumNo!C100/MAX(NewCumNo!C$2:C$114))</f>
        <v>0.98449950520726837</v>
      </c>
      <c r="D100" s="4">
        <f>IF(NewCumNo!D100=ISBLANK(value),"FALSE",NewCumNo!D100/MAX(NewCumNo!D$2:D$114))</f>
        <v>0.97371579955904219</v>
      </c>
      <c r="E100" s="4">
        <f>IF(NewCumNo!E100=ISBLANK(value),"FALSE",NewCumNo!E100/MAX(NewCumNo!E$2:E$114))</f>
        <v>0.92923571323617293</v>
      </c>
      <c r="F100" s="4">
        <f>IF(NewCumNo!F100=ISBLANK(value),"FALSE",NewCumNo!F100/MAX(NewCumNo!F$2:F$114))</f>
        <v>0.92923571323478882</v>
      </c>
      <c r="G100" s="4">
        <f>IF(NewCumNo!G100=ISBLANK(value),"FALSE",NewCumNo!G100/MAX(NewCumNo!G$2:G$114))</f>
        <v>0.92923571323345044</v>
      </c>
      <c r="H100" s="4">
        <f>IF(NewCumNo!H100=ISBLANK(value),"FALSE",NewCumNo!H100/MAX(NewCumNo!H$2:H$114))</f>
        <v>0.92923571323234</v>
      </c>
      <c r="I100" s="4">
        <f>IF(NewCumNo!I100=ISBLANK(value),"FALSE",NewCumNo!I100/MAX(NewCumNo!I$2:I$114))</f>
        <v>0.92923571323106768</v>
      </c>
      <c r="J100" s="4">
        <f>IF(NewCumNo!J100=ISBLANK(value),"FALSE",NewCumNo!J100/MAX(NewCumNo!J$2:J$114))</f>
        <v>0.92923571323031395</v>
      </c>
      <c r="K100" s="4">
        <f>IF(NewCumNo!K100=ISBLANK(value),"FALSE",NewCumNo!K100/MAX(NewCumNo!K$2:K$114))</f>
        <v>0.92923571322926435</v>
      </c>
      <c r="L100" s="4">
        <f>IF(NewCumNo!L100=ISBLANK(value),"FALSE",NewCumNo!L100/MAX(NewCumNo!L$2:L$114))</f>
        <v>0.92923571322855192</v>
      </c>
      <c r="M100" s="4">
        <f>IF(NewCumNo!M100=ISBLANK(value),"FALSE",NewCumNo!M100/MAX(NewCumNo!M$2:M$114))</f>
        <v>0.9292357132276764</v>
      </c>
      <c r="N100" s="4">
        <f>IF(NewCumNo!N100=ISBLANK(value),"FALSE",NewCumNo!N100/MAX(NewCumNo!N$2:N$114))</f>
        <v>0.92923571322662502</v>
      </c>
      <c r="O100" s="4">
        <f>IF(NewCumNo!O100=ISBLANK(value),"FALSE",NewCumNo!O100/MAX(NewCumNo!O$2:O$114))</f>
        <v>0.9343313168975198</v>
      </c>
      <c r="P100" s="4">
        <f>IF(NewCumNo!P100=ISBLANK(value),"FALSE",NewCumNo!P100/MAX(NewCumNo!P$2:P$114))</f>
        <v>0.93775762842521715</v>
      </c>
      <c r="Q100" s="4">
        <f>IF(NewCumNo!Q100=ISBLANK(value),"FALSE",NewCumNo!Q100/MAX(NewCumNo!Q$2:Q$114))</f>
        <v>0.92923571322376497</v>
      </c>
      <c r="R100" s="4">
        <f>IF(NewCumNo!R100=ISBLANK(value),"FALSE",NewCumNo!R100/MAX(NewCumNo!R$2:R$114))</f>
        <v>0.92962017788780249</v>
      </c>
      <c r="S100" s="4">
        <f>IF(NewCumNo!S100=ISBLANK(value),"FALSE",NewCumNo!S100/MAX(NewCumNo!S$2:S$114))</f>
        <v>0.93474357966500088</v>
      </c>
      <c r="T100" s="4">
        <f>IF(NewCumNo!T100=ISBLANK(value),"FALSE",NewCumNo!T100/MAX(NewCumNo!T$2:T$114))</f>
        <v>0.92923571322033516</v>
      </c>
      <c r="U100" s="4">
        <f>IF(NewCumNo!U100=ISBLANK(value),"FALSE",NewCumNo!U100/MAX(NewCumNo!U$2:U$114))</f>
        <v>0.87987422000472837</v>
      </c>
      <c r="V100" s="4">
        <f>IF(NewCumNo!V100=ISBLANK(value),"FALSE",NewCumNo!V100/MAX(NewCumNo!V$2:V$114))</f>
        <v>0.91456360856047247</v>
      </c>
      <c r="W100" s="4">
        <f>IF(NewCumNo!W100=ISBLANK(value),"FALSE",NewCumNo!W100/MAX(NewCumNo!W$2:W$114))</f>
        <v>0.92923571321749532</v>
      </c>
      <c r="X100" s="4">
        <f>IF(NewCumNo!X100=ISBLANK(value),"FALSE",NewCumNo!X100/MAX(NewCumNo!X$2:X$114))</f>
        <v>0.92923571321605847</v>
      </c>
      <c r="Y100" s="4">
        <f>IF(NewCumNo!Y100=ISBLANK(value),"FALSE",NewCumNo!Y100/MAX(NewCumNo!Y$2:Y$114))</f>
        <v>0.92923571321513554</v>
      </c>
      <c r="Z100" s="4">
        <f>IF(NewCumNo!Z100=ISBLANK(value),"FALSE",NewCumNo!Z100/MAX(NewCumNo!Z$2:Z$114))</f>
        <v>0.92923571321363618</v>
      </c>
      <c r="AA100" s="4">
        <f>IF(NewCumNo!AA100=ISBLANK(value),"FALSE",NewCumNo!AA100/MAX(NewCumNo!AA$2:AA$114))</f>
        <v>0.92923571321259624</v>
      </c>
      <c r="AB100" s="4">
        <f>IF(NewCumNo!AB100=ISBLANK(value),"FALSE",NewCumNo!AB100/MAX(NewCumNo!AB$2:AB$114))</f>
        <v>0.92923571321055798</v>
      </c>
      <c r="AC100" s="4">
        <f>IF(NewCumNo!AC100=ISBLANK(value),"FALSE",NewCumNo!AC100/MAX(NewCumNo!AC$2:AC$114))</f>
        <v>0.9292357132088096</v>
      </c>
      <c r="AD100" s="4">
        <f>IF(NewCumNo!AD100=ISBLANK(value),"FALSE",NewCumNo!AD100/MAX(NewCumNo!AD$2:AD$114))</f>
        <v>0.92923571320723586</v>
      </c>
      <c r="AE100" s="4">
        <f>IF(NewCumNo!AE100=ISBLANK(value),"FALSE",NewCumNo!AE100/MAX(NewCumNo!AE$2:AE$114))</f>
        <v>0.93355378005183831</v>
      </c>
      <c r="AF100" s="4">
        <f>IF(NewCumNo!AF100=ISBLANK(value),"FALSE",NewCumNo!AF100/MAX(NewCumNo!AF$2:AF$114))</f>
        <v>0.93360665973544543</v>
      </c>
      <c r="AG100" s="4">
        <f>IF(NewCumNo!AG100=ISBLANK(value),"FALSE",NewCumNo!AG100/MAX(NewCumNo!AG$2:AG$114))</f>
        <v>0.9292357132044311</v>
      </c>
      <c r="AH100" s="4">
        <f>IF(NewCumNo!AH100=ISBLANK(value),"FALSE",NewCumNo!AH100/MAX(NewCumNo!AH$2:AH$114))</f>
        <v>0.91262034282837512</v>
      </c>
      <c r="AI100" s="4">
        <f>IF(NewCumNo!AI100=ISBLANK(value),"FALSE",NewCumNo!AI100/MAX(NewCumNo!AI$2:AI$114))</f>
        <v>0.92923571320222942</v>
      </c>
      <c r="AJ100" s="4">
        <f>IF(NewCumNo!AJ100=ISBLANK(value),"FALSE",NewCumNo!AJ100/MAX(NewCumNo!AJ$2:AJ$114))</f>
        <v>0.91793655089996962</v>
      </c>
    </row>
    <row r="101" spans="1:36" x14ac:dyDescent="0.25">
      <c r="A101" s="1">
        <v>44416</v>
      </c>
      <c r="B101" s="3">
        <v>220</v>
      </c>
      <c r="C101" s="4">
        <f>IF(NewCumNo!C101=ISBLANK(value),"FALSE",NewCumNo!C101/MAX(NewCumNo!C$2:C$114))</f>
        <v>0.98611104775753877</v>
      </c>
      <c r="D101" s="4">
        <f>IF(NewCumNo!D101=ISBLANK(value),"FALSE",NewCumNo!D101/MAX(NewCumNo!D$2:D$114))</f>
        <v>0.97741801044958521</v>
      </c>
      <c r="E101" s="4">
        <f>IF(NewCumNo!E101=ISBLANK(value),"FALSE",NewCumNo!E101/MAX(NewCumNo!E$2:E$114))</f>
        <v>0.93869112310588909</v>
      </c>
      <c r="F101" s="4">
        <f>IF(NewCumNo!F101=ISBLANK(value),"FALSE",NewCumNo!F101/MAX(NewCumNo!F$2:F$114))</f>
        <v>0.93869112310450686</v>
      </c>
      <c r="G101" s="4">
        <f>IF(NewCumNo!G101=ISBLANK(value),"FALSE",NewCumNo!G101/MAX(NewCumNo!G$2:G$114))</f>
        <v>0.93869112310317016</v>
      </c>
      <c r="H101" s="4">
        <f>IF(NewCumNo!H101=ISBLANK(value),"FALSE",NewCumNo!H101/MAX(NewCumNo!H$2:H$114))</f>
        <v>0.93869112310206093</v>
      </c>
      <c r="I101" s="4">
        <f>IF(NewCumNo!I101=ISBLANK(value),"FALSE",NewCumNo!I101/MAX(NewCumNo!I$2:I$114))</f>
        <v>0.93869112310079017</v>
      </c>
      <c r="J101" s="4">
        <f>IF(NewCumNo!J101=ISBLANK(value),"FALSE",NewCumNo!J101/MAX(NewCumNo!J$2:J$114))</f>
        <v>0.93869112310003722</v>
      </c>
      <c r="K101" s="4">
        <f>IF(NewCumNo!K101=ISBLANK(value),"FALSE",NewCumNo!K101/MAX(NewCumNo!K$2:K$114))</f>
        <v>0.93869112309898894</v>
      </c>
      <c r="L101" s="4">
        <f>IF(NewCumNo!L101=ISBLANK(value),"FALSE",NewCumNo!L101/MAX(NewCumNo!L$2:L$114))</f>
        <v>0.93869112309827729</v>
      </c>
      <c r="M101" s="4">
        <f>IF(NewCumNo!M101=ISBLANK(value),"FALSE",NewCumNo!M101/MAX(NewCumNo!M$2:M$114))</f>
        <v>0.93869112309740266</v>
      </c>
      <c r="N101" s="4">
        <f>IF(NewCumNo!N101=ISBLANK(value),"FALSE",NewCumNo!N101/MAX(NewCumNo!N$2:N$114))</f>
        <v>0.9386911230963525</v>
      </c>
      <c r="O101" s="4">
        <f>IF(NewCumNo!O101=ISBLANK(value),"FALSE",NewCumNo!O101/MAX(NewCumNo!O$2:O$114))</f>
        <v>0.93869112309565861</v>
      </c>
      <c r="P101" s="4">
        <f>IF(NewCumNo!P101=ISBLANK(value),"FALSE",NewCumNo!P101/MAX(NewCumNo!P$2:P$114))</f>
        <v>0.93869112309465197</v>
      </c>
      <c r="Q101" s="4">
        <f>IF(NewCumNo!Q101=ISBLANK(value),"FALSE",NewCumNo!Q101/MAX(NewCumNo!Q$2:Q$114))</f>
        <v>0.93869112309349434</v>
      </c>
      <c r="R101" s="4">
        <f>IF(NewCumNo!R101=ISBLANK(value),"FALSE",NewCumNo!R101/MAX(NewCumNo!R$2:R$114))</f>
        <v>0.93869112309200176</v>
      </c>
      <c r="S101" s="4">
        <f>IF(NewCumNo!S101=ISBLANK(value),"FALSE",NewCumNo!S101/MAX(NewCumNo!S$2:S$114))</f>
        <v>0.93869112309128244</v>
      </c>
      <c r="T101" s="4">
        <f>IF(NewCumNo!T101=ISBLANK(value),"FALSE",NewCumNo!T101/MAX(NewCumNo!T$2:T$114))</f>
        <v>0.93869112309006664</v>
      </c>
      <c r="U101" s="4">
        <f>IF(NewCumNo!U101=ISBLANK(value),"FALSE",NewCumNo!U101/MAX(NewCumNo!U$2:U$114))</f>
        <v>0.900723641061137</v>
      </c>
      <c r="V101" s="4">
        <f>IF(NewCumNo!V101=ISBLANK(value),"FALSE",NewCumNo!V101/MAX(NewCumNo!V$2:V$114))</f>
        <v>0.93082294307287294</v>
      </c>
      <c r="W101" s="4">
        <f>IF(NewCumNo!W101=ISBLANK(value),"FALSE",NewCumNo!W101/MAX(NewCumNo!W$2:W$114))</f>
        <v>0.93869112308722824</v>
      </c>
      <c r="X101" s="4">
        <f>IF(NewCumNo!X101=ISBLANK(value),"FALSE",NewCumNo!X101/MAX(NewCumNo!X$2:X$114))</f>
        <v>0.93869112308579283</v>
      </c>
      <c r="Y101" s="4">
        <f>IF(NewCumNo!Y101=ISBLANK(value),"FALSE",NewCumNo!Y101/MAX(NewCumNo!Y$2:Y$114))</f>
        <v>0.9386911230848709</v>
      </c>
      <c r="Z101" s="4">
        <f>IF(NewCumNo!Z101=ISBLANK(value),"FALSE",NewCumNo!Z101/MAX(NewCumNo!Z$2:Z$114))</f>
        <v>0.93869112308337299</v>
      </c>
      <c r="AA101" s="4">
        <f>IF(NewCumNo!AA101=ISBLANK(value),"FALSE",NewCumNo!AA101/MAX(NewCumNo!AA$2:AA$114))</f>
        <v>0.93869112308233404</v>
      </c>
      <c r="AB101" s="4">
        <f>IF(NewCumNo!AB101=ISBLANK(value),"FALSE",NewCumNo!AB101/MAX(NewCumNo!AB$2:AB$114))</f>
        <v>0.93869112308029756</v>
      </c>
      <c r="AC101" s="4">
        <f>IF(NewCumNo!AC101=ISBLANK(value),"FALSE",NewCumNo!AC101/MAX(NewCumNo!AC$2:AC$114))</f>
        <v>0.93869112307855096</v>
      </c>
      <c r="AD101" s="4">
        <f>IF(NewCumNo!AD101=ISBLANK(value),"FALSE",NewCumNo!AD101/MAX(NewCumNo!AD$2:AD$114))</f>
        <v>0.93869112307697855</v>
      </c>
      <c r="AE101" s="4">
        <f>IF(NewCumNo!AE101=ISBLANK(value),"FALSE",NewCumNo!AE101/MAX(NewCumNo!AE$2:AE$114))</f>
        <v>0.94087928677992305</v>
      </c>
      <c r="AF101" s="4">
        <f>IF(NewCumNo!AF101=ISBLANK(value),"FALSE",NewCumNo!AF101/MAX(NewCumNo!AF$2:AF$114))</f>
        <v>0.93685964461257243</v>
      </c>
      <c r="AG101" s="4">
        <f>IF(NewCumNo!AG101=ISBLANK(value),"FALSE",NewCumNo!AG101/MAX(NewCumNo!AG$2:AG$114))</f>
        <v>0.93869112307417513</v>
      </c>
      <c r="AH101" s="4">
        <f>IF(NewCumNo!AH101=ISBLANK(value),"FALSE",NewCumNo!AH101/MAX(NewCumNo!AH$2:AH$114))</f>
        <v>0.93238886342453042</v>
      </c>
      <c r="AI101" s="4">
        <f>IF(NewCumNo!AI101=ISBLANK(value),"FALSE",NewCumNo!AI101/MAX(NewCumNo!AI$2:AI$114))</f>
        <v>0.93869112307197478</v>
      </c>
      <c r="AJ101" s="4">
        <f>IF(NewCumNo!AJ101=ISBLANK(value),"FALSE",NewCumNo!AJ101/MAX(NewCumNo!AJ$2:AJ$114))</f>
        <v>0.93048154510238501</v>
      </c>
    </row>
    <row r="102" spans="1:36" x14ac:dyDescent="0.25">
      <c r="A102" s="1">
        <v>44417</v>
      </c>
      <c r="B102" s="3">
        <v>221</v>
      </c>
      <c r="C102" s="4">
        <f>IF(NewCumNo!C102=ISBLANK(value),"FALSE",NewCumNo!C102/MAX(NewCumNo!C$2:C$114))</f>
        <v>0.98642911536614475</v>
      </c>
      <c r="D102" s="4">
        <f>IF(NewCumNo!D102=ISBLANK(value),"FALSE",NewCumNo!D102/MAX(NewCumNo!D$2:D$114))</f>
        <v>0.98043418865114573</v>
      </c>
      <c r="E102" s="4">
        <f>IF(NewCumNo!E102=ISBLANK(value),"FALSE",NewCumNo!E102/MAX(NewCumNo!E$2:E$114))</f>
        <v>0.94889600013401298</v>
      </c>
      <c r="F102" s="4">
        <f>IF(NewCumNo!F102=ISBLANK(value),"FALSE",NewCumNo!F102/MAX(NewCumNo!F$2:F$114))</f>
        <v>0.94889600013263287</v>
      </c>
      <c r="G102" s="4">
        <f>IF(NewCumNo!G102=ISBLANK(value),"FALSE",NewCumNo!G102/MAX(NewCumNo!G$2:G$114))</f>
        <v>0.94889600013129838</v>
      </c>
      <c r="H102" s="4">
        <f>IF(NewCumNo!H102=ISBLANK(value),"FALSE",NewCumNo!H102/MAX(NewCumNo!H$2:H$114))</f>
        <v>0.94889600013019082</v>
      </c>
      <c r="I102" s="4">
        <f>IF(NewCumNo!I102=ISBLANK(value),"FALSE",NewCumNo!I102/MAX(NewCumNo!I$2:I$114))</f>
        <v>0.94889600012892217</v>
      </c>
      <c r="J102" s="4">
        <f>IF(NewCumNo!J102=ISBLANK(value),"FALSE",NewCumNo!J102/MAX(NewCumNo!J$2:J$114))</f>
        <v>0.94889600012817021</v>
      </c>
      <c r="K102" s="4">
        <f>IF(NewCumNo!K102=ISBLANK(value),"FALSE",NewCumNo!K102/MAX(NewCumNo!K$2:K$114))</f>
        <v>0.9488960001271235</v>
      </c>
      <c r="L102" s="4">
        <f>IF(NewCumNo!L102=ISBLANK(value),"FALSE",NewCumNo!L102/MAX(NewCumNo!L$2:L$114))</f>
        <v>0.94889600012641306</v>
      </c>
      <c r="M102" s="4">
        <f>IF(NewCumNo!M102=ISBLANK(value),"FALSE",NewCumNo!M102/MAX(NewCumNo!M$2:M$114))</f>
        <v>0.94889600012553965</v>
      </c>
      <c r="N102" s="4">
        <f>IF(NewCumNo!N102=ISBLANK(value),"FALSE",NewCumNo!N102/MAX(NewCumNo!N$2:N$114))</f>
        <v>0.94889600012449116</v>
      </c>
      <c r="O102" s="4">
        <f>IF(NewCumNo!O102=ISBLANK(value),"FALSE",NewCumNo!O102/MAX(NewCumNo!O$2:O$114))</f>
        <v>0.94889600012379816</v>
      </c>
      <c r="P102" s="4">
        <f>IF(NewCumNo!P102=ISBLANK(value),"FALSE",NewCumNo!P102/MAX(NewCumNo!P$2:P$114))</f>
        <v>0.94889600012279307</v>
      </c>
      <c r="Q102" s="4">
        <f>IF(NewCumNo!Q102=ISBLANK(value),"FALSE",NewCumNo!Q102/MAX(NewCumNo!Q$2:Q$114))</f>
        <v>0.948896000121637</v>
      </c>
      <c r="R102" s="4">
        <f>IF(NewCumNo!R102=ISBLANK(value),"FALSE",NewCumNo!R102/MAX(NewCumNo!R$2:R$114))</f>
        <v>0.94889600012014663</v>
      </c>
      <c r="S102" s="4">
        <f>IF(NewCumNo!S102=ISBLANK(value),"FALSE",NewCumNo!S102/MAX(NewCumNo!S$2:S$114))</f>
        <v>0.94889600011942821</v>
      </c>
      <c r="T102" s="4">
        <f>IF(NewCumNo!T102=ISBLANK(value),"FALSE",NewCumNo!T102/MAX(NewCumNo!T$2:T$114))</f>
        <v>0.94889600011821418</v>
      </c>
      <c r="U102" s="4">
        <f>IF(NewCumNo!U102=ISBLANK(value),"FALSE",NewCumNo!U102/MAX(NewCumNo!U$2:U$114))</f>
        <v>0.90614537211808888</v>
      </c>
      <c r="V102" s="4">
        <f>IF(NewCumNo!V102=ISBLANK(value),"FALSE",NewCumNo!V102/MAX(NewCumNo!V$2:V$114))</f>
        <v>0.9449580226833586</v>
      </c>
      <c r="W102" s="4">
        <f>IF(NewCumNo!W102=ISBLANK(value),"FALSE",NewCumNo!W102/MAX(NewCumNo!W$2:W$114))</f>
        <v>0.94889600011537745</v>
      </c>
      <c r="X102" s="4">
        <f>IF(NewCumNo!X102=ISBLANK(value),"FALSE",NewCumNo!X102/MAX(NewCumNo!X$2:X$114))</f>
        <v>0.94889600011394415</v>
      </c>
      <c r="Y102" s="4">
        <f>IF(NewCumNo!Y102=ISBLANK(value),"FALSE",NewCumNo!Y102/MAX(NewCumNo!Y$2:Y$114))</f>
        <v>0.94889600011302333</v>
      </c>
      <c r="Z102" s="4">
        <f>IF(NewCumNo!Z102=ISBLANK(value),"FALSE",NewCumNo!Z102/MAX(NewCumNo!Z$2:Z$114))</f>
        <v>0.94889600011152753</v>
      </c>
      <c r="AA102" s="4">
        <f>IF(NewCumNo!AA102=ISBLANK(value),"FALSE",NewCumNo!AA102/MAX(NewCumNo!AA$2:AA$114))</f>
        <v>0.94889600011048991</v>
      </c>
      <c r="AB102" s="4">
        <f>IF(NewCumNo!AB102=ISBLANK(value),"FALSE",NewCumNo!AB102/MAX(NewCumNo!AB$2:AB$114))</f>
        <v>0.94889600010845598</v>
      </c>
      <c r="AC102" s="4">
        <f>IF(NewCumNo!AC102=ISBLANK(value),"FALSE",NewCumNo!AC102/MAX(NewCumNo!AC$2:AC$114))</f>
        <v>0.94889600010671171</v>
      </c>
      <c r="AD102" s="4">
        <f>IF(NewCumNo!AD102=ISBLANK(value),"FALSE",NewCumNo!AD102/MAX(NewCumNo!AD$2:AD$114))</f>
        <v>0.9488960001051413</v>
      </c>
      <c r="AE102" s="4">
        <f>IF(NewCumNo!AE102=ISBLANK(value),"FALSE",NewCumNo!AE102/MAX(NewCumNo!AE$2:AE$114))</f>
        <v>0.94752807233220326</v>
      </c>
      <c r="AF102" s="4">
        <f>IF(NewCumNo!AF102=ISBLANK(value),"FALSE",NewCumNo!AF102/MAX(NewCumNo!AF$2:AF$114))</f>
        <v>0.94697537823047706</v>
      </c>
      <c r="AG102" s="4">
        <f>IF(NewCumNo!AG102=ISBLANK(value),"FALSE",NewCumNo!AG102/MAX(NewCumNo!AG$2:AG$114))</f>
        <v>0.94889600010233943</v>
      </c>
      <c r="AH102" s="4">
        <f>IF(NewCumNo!AH102=ISBLANK(value),"FALSE",NewCumNo!AH102/MAX(NewCumNo!AH$2:AH$114))</f>
        <v>0.94828275398383921</v>
      </c>
      <c r="AI102" s="4">
        <f>IF(NewCumNo!AI102=ISBLANK(value),"FALSE",NewCumNo!AI102/MAX(NewCumNo!AI$2:AI$114))</f>
        <v>0.94889600010014075</v>
      </c>
      <c r="AJ102" s="4">
        <f>IF(NewCumNo!AJ102=ISBLANK(value),"FALSE",NewCumNo!AJ102/MAX(NewCumNo!AJ$2:AJ$114))</f>
        <v>0.94889600009819486</v>
      </c>
    </row>
    <row r="103" spans="1:36" x14ac:dyDescent="0.25">
      <c r="A103" s="1">
        <v>44418</v>
      </c>
      <c r="B103" s="3">
        <v>222</v>
      </c>
      <c r="C103" s="4">
        <f>IF(NewCumNo!C103=ISBLANK(value),"FALSE",NewCumNo!C103/MAX(NewCumNo!C$2:C$114))</f>
        <v>0.98736211368472226</v>
      </c>
      <c r="D103" s="4">
        <f>IF(NewCumNo!D103=ISBLANK(value),"FALSE",NewCumNo!D103/MAX(NewCumNo!D$2:D$114))</f>
        <v>0.98329660090517579</v>
      </c>
      <c r="E103" s="4">
        <f>IF(NewCumNo!E103=ISBLANK(value),"FALSE",NewCumNo!E103/MAX(NewCumNo!E$2:E$114))</f>
        <v>0.955873865925563</v>
      </c>
      <c r="F103" s="4">
        <f>IF(NewCumNo!F103=ISBLANK(value),"FALSE",NewCumNo!F103/MAX(NewCumNo!F$2:F$114))</f>
        <v>0.95587386592418466</v>
      </c>
      <c r="G103" s="4">
        <f>IF(NewCumNo!G103=ISBLANK(value),"FALSE",NewCumNo!G103/MAX(NewCumNo!G$2:G$114))</f>
        <v>0.95587386592285195</v>
      </c>
      <c r="H103" s="4">
        <f>IF(NewCumNo!H103=ISBLANK(value),"FALSE",NewCumNo!H103/MAX(NewCumNo!H$2:H$114))</f>
        <v>0.95587386592174561</v>
      </c>
      <c r="I103" s="4">
        <f>IF(NewCumNo!I103=ISBLANK(value),"FALSE",NewCumNo!I103/MAX(NewCumNo!I$2:I$114))</f>
        <v>0.95587386592047852</v>
      </c>
      <c r="J103" s="4">
        <f>IF(NewCumNo!J103=ISBLANK(value),"FALSE",NewCumNo!J103/MAX(NewCumNo!J$2:J$114))</f>
        <v>0.95587386591972745</v>
      </c>
      <c r="K103" s="4">
        <f>IF(NewCumNo!K103=ISBLANK(value),"FALSE",NewCumNo!K103/MAX(NewCumNo!K$2:K$114))</f>
        <v>0.95587386591868195</v>
      </c>
      <c r="L103" s="4">
        <f>IF(NewCumNo!L103=ISBLANK(value),"FALSE",NewCumNo!L103/MAX(NewCumNo!L$2:L$114))</f>
        <v>0.9558738659179723</v>
      </c>
      <c r="M103" s="4">
        <f>IF(NewCumNo!M103=ISBLANK(value),"FALSE",NewCumNo!M103/MAX(NewCumNo!M$2:M$114))</f>
        <v>0.95587386591709989</v>
      </c>
      <c r="N103" s="4">
        <f>IF(NewCumNo!N103=ISBLANK(value),"FALSE",NewCumNo!N103/MAX(NewCumNo!N$2:N$114))</f>
        <v>0.95587386591605261</v>
      </c>
      <c r="O103" s="4">
        <f>IF(NewCumNo!O103=ISBLANK(value),"FALSE",NewCumNo!O103/MAX(NewCumNo!O$2:O$114))</f>
        <v>0.9558738659153605</v>
      </c>
      <c r="P103" s="4">
        <f>IF(NewCumNo!P103=ISBLANK(value),"FALSE",NewCumNo!P103/MAX(NewCumNo!P$2:P$114))</f>
        <v>0.95587386591435652</v>
      </c>
      <c r="Q103" s="4">
        <f>IF(NewCumNo!Q103=ISBLANK(value),"FALSE",NewCumNo!Q103/MAX(NewCumNo!Q$2:Q$114))</f>
        <v>0.95587386591320167</v>
      </c>
      <c r="R103" s="4">
        <f>IF(NewCumNo!R103=ISBLANK(value),"FALSE",NewCumNo!R103/MAX(NewCumNo!R$2:R$114))</f>
        <v>0.95587386591171297</v>
      </c>
      <c r="S103" s="4">
        <f>IF(NewCumNo!S103=ISBLANK(value),"FALSE",NewCumNo!S103/MAX(NewCumNo!S$2:S$114))</f>
        <v>0.95587386591099543</v>
      </c>
      <c r="T103" s="4">
        <f>IF(NewCumNo!T103=ISBLANK(value),"FALSE",NewCumNo!T103/MAX(NewCumNo!T$2:T$114))</f>
        <v>0.95587386590978263</v>
      </c>
      <c r="U103" s="4">
        <f>IF(NewCumNo!U103=ISBLANK(value),"FALSE",NewCumNo!U103/MAX(NewCumNo!U$2:U$114))</f>
        <v>0.91066348133221553</v>
      </c>
      <c r="V103" s="4">
        <f>IF(NewCumNo!V103=ISBLANK(value),"FALSE",NewCumNo!V103/MAX(NewCumNo!V$2:V$114))</f>
        <v>0.96120138535439126</v>
      </c>
      <c r="W103" s="4">
        <f>IF(NewCumNo!W103=ISBLANK(value),"FALSE",NewCumNo!W103/MAX(NewCumNo!W$2:W$114))</f>
        <v>0.95587386590694712</v>
      </c>
      <c r="X103" s="4">
        <f>IF(NewCumNo!X103=ISBLANK(value),"FALSE",NewCumNo!X103/MAX(NewCumNo!X$2:X$114))</f>
        <v>0.95587386590551537</v>
      </c>
      <c r="Y103" s="4">
        <f>IF(NewCumNo!Y103=ISBLANK(value),"FALSE",NewCumNo!Y103/MAX(NewCumNo!Y$2:Y$114))</f>
        <v>0.95587386590459555</v>
      </c>
      <c r="Z103" s="4">
        <f>IF(NewCumNo!Z103=ISBLANK(value),"FALSE",NewCumNo!Z103/MAX(NewCumNo!Z$2:Z$114))</f>
        <v>0.95587386590310131</v>
      </c>
      <c r="AA103" s="4">
        <f>IF(NewCumNo!AA103=ISBLANK(value),"FALSE",NewCumNo!AA103/MAX(NewCumNo!AA$2:AA$114))</f>
        <v>0.9558738659020648</v>
      </c>
      <c r="AB103" s="4">
        <f>IF(NewCumNo!AB103=ISBLANK(value),"FALSE",NewCumNo!AB103/MAX(NewCumNo!AB$2:AB$114))</f>
        <v>0.95587386590003298</v>
      </c>
      <c r="AC103" s="4">
        <f>IF(NewCumNo!AC103=ISBLANK(value),"FALSE",NewCumNo!AC103/MAX(NewCumNo!AC$2:AC$114))</f>
        <v>0.95587386589829049</v>
      </c>
      <c r="AD103" s="4">
        <f>IF(NewCumNo!AD103=ISBLANK(value),"FALSE",NewCumNo!AD103/MAX(NewCumNo!AD$2:AD$114))</f>
        <v>0.95587386589672174</v>
      </c>
      <c r="AE103" s="4">
        <f>IF(NewCumNo!AE103=ISBLANK(value),"FALSE",NewCumNo!AE103/MAX(NewCumNo!AE$2:AE$114))</f>
        <v>0.95529344782456105</v>
      </c>
      <c r="AF103" s="4">
        <f>IF(NewCumNo!AF103=ISBLANK(value),"FALSE",NewCumNo!AF103/MAX(NewCumNo!AF$2:AF$114))</f>
        <v>0.95587386589435985</v>
      </c>
      <c r="AG103" s="4">
        <f>IF(NewCumNo!AG103=ISBLANK(value),"FALSE",NewCumNo!AG103/MAX(NewCumNo!AG$2:AG$114))</f>
        <v>0.95587386589392087</v>
      </c>
      <c r="AH103" s="4">
        <f>IF(NewCumNo!AH103=ISBLANK(value),"FALSE",NewCumNo!AH103/MAX(NewCumNo!AH$2:AH$114))</f>
        <v>0.95587386589276291</v>
      </c>
      <c r="AI103" s="4">
        <f>IF(NewCumNo!AI103=ISBLANK(value),"FALSE",NewCumNo!AI103/MAX(NewCumNo!AI$2:AI$114))</f>
        <v>0.95587386589172363</v>
      </c>
      <c r="AJ103" s="4">
        <f>IF(NewCumNo!AJ103=ISBLANK(value),"FALSE",NewCumNo!AJ103/MAX(NewCumNo!AJ$2:AJ$114))</f>
        <v>0.95587386588977952</v>
      </c>
    </row>
    <row r="104" spans="1:36" x14ac:dyDescent="0.25">
      <c r="A104" s="1">
        <v>44419</v>
      </c>
      <c r="B104" s="3">
        <v>223</v>
      </c>
      <c r="C104" s="4">
        <f>IF(NewCumNo!C104=ISBLANK(value),"FALSE",NewCumNo!C104/MAX(NewCumNo!C$2:C$114))</f>
        <v>0.98871920214810782</v>
      </c>
      <c r="D104" s="4">
        <f>IF(NewCumNo!D104=ISBLANK(value),"FALSE",NewCumNo!D104/MAX(NewCumNo!D$2:D$114))</f>
        <v>0.98581599681471466</v>
      </c>
      <c r="E104" s="4">
        <f>IF(NewCumNo!E104=ISBLANK(value),"FALSE",NewCumNo!E104/MAX(NewCumNo!E$2:E$114))</f>
        <v>0.95989515184975505</v>
      </c>
      <c r="F104" s="4">
        <f>IF(NewCumNo!F104=ISBLANK(value),"FALSE",NewCumNo!F104/MAX(NewCumNo!F$2:F$114))</f>
        <v>0.95989515184837793</v>
      </c>
      <c r="G104" s="4">
        <f>IF(NewCumNo!G104=ISBLANK(value),"FALSE",NewCumNo!G104/MAX(NewCumNo!G$2:G$114))</f>
        <v>0.95989515184704655</v>
      </c>
      <c r="H104" s="4">
        <f>IF(NewCumNo!H104=ISBLANK(value),"FALSE",NewCumNo!H104/MAX(NewCumNo!H$2:H$114))</f>
        <v>0.9598951518459411</v>
      </c>
      <c r="I104" s="4">
        <f>IF(NewCumNo!I104=ISBLANK(value),"FALSE",NewCumNo!I104/MAX(NewCumNo!I$2:I$114))</f>
        <v>0.95989515184467533</v>
      </c>
      <c r="J104" s="4">
        <f>IF(NewCumNo!J104=ISBLANK(value),"FALSE",NewCumNo!J104/MAX(NewCumNo!J$2:J$114))</f>
        <v>0.95989515184392482</v>
      </c>
      <c r="K104" s="4">
        <f>IF(NewCumNo!K104=ISBLANK(value),"FALSE",NewCumNo!K104/MAX(NewCumNo!K$2:K$114))</f>
        <v>0.95989515184288032</v>
      </c>
      <c r="L104" s="4">
        <f>IF(NewCumNo!L104=ISBLANK(value),"FALSE",NewCumNo!L104/MAX(NewCumNo!L$2:L$114))</f>
        <v>0.95989515184217122</v>
      </c>
      <c r="M104" s="4">
        <f>IF(NewCumNo!M104=ISBLANK(value),"FALSE",NewCumNo!M104/MAX(NewCumNo!M$2:M$114))</f>
        <v>0.95989515184129959</v>
      </c>
      <c r="N104" s="4">
        <f>IF(NewCumNo!N104=ISBLANK(value),"FALSE",NewCumNo!N104/MAX(NewCumNo!N$2:N$114))</f>
        <v>0.95989515184025331</v>
      </c>
      <c r="O104" s="4">
        <f>IF(NewCumNo!O104=ISBLANK(value),"FALSE",NewCumNo!O104/MAX(NewCumNo!O$2:O$114))</f>
        <v>0.95989515183956176</v>
      </c>
      <c r="P104" s="4">
        <f>IF(NewCumNo!P104=ISBLANK(value),"FALSE",NewCumNo!P104/MAX(NewCumNo!P$2:P$114))</f>
        <v>0.95989515183855867</v>
      </c>
      <c r="Q104" s="4">
        <f>IF(NewCumNo!Q104=ISBLANK(value),"FALSE",NewCumNo!Q104/MAX(NewCumNo!Q$2:Q$114))</f>
        <v>0.95989515183740493</v>
      </c>
      <c r="R104" s="4">
        <f>IF(NewCumNo!R104=ISBLANK(value),"FALSE",NewCumNo!R104/MAX(NewCumNo!R$2:R$114))</f>
        <v>0.95989515183591734</v>
      </c>
      <c r="S104" s="4">
        <f>IF(NewCumNo!S104=ISBLANK(value),"FALSE",NewCumNo!S104/MAX(NewCumNo!S$2:S$114))</f>
        <v>0.95989515183520058</v>
      </c>
      <c r="T104" s="4">
        <f>IF(NewCumNo!T104=ISBLANK(value),"FALSE",NewCumNo!T104/MAX(NewCumNo!T$2:T$114))</f>
        <v>0.95989515183398877</v>
      </c>
      <c r="U104" s="4">
        <f>IF(NewCumNo!U104=ISBLANK(value),"FALSE",NewCumNo!U104/MAX(NewCumNo!U$2:U$114))</f>
        <v>0.91622846951059089</v>
      </c>
      <c r="V104" s="4">
        <f>IF(NewCumNo!V104=ISBLANK(value),"FALSE",NewCumNo!V104/MAX(NewCumNo!V$2:V$114))</f>
        <v>0.96647209300575876</v>
      </c>
      <c r="W104" s="4">
        <f>IF(NewCumNo!W104=ISBLANK(value),"FALSE",NewCumNo!W104/MAX(NewCumNo!W$2:W$114))</f>
        <v>0.95989515183115404</v>
      </c>
      <c r="X104" s="4">
        <f>IF(NewCumNo!X104=ISBLANK(value),"FALSE",NewCumNo!X104/MAX(NewCumNo!X$2:X$114))</f>
        <v>0.95989515182972351</v>
      </c>
      <c r="Y104" s="4">
        <f>IF(NewCumNo!Y104=ISBLANK(value),"FALSE",NewCumNo!Y104/MAX(NewCumNo!Y$2:Y$114))</f>
        <v>0.95989515182880447</v>
      </c>
      <c r="Z104" s="4">
        <f>IF(NewCumNo!Z104=ISBLANK(value),"FALSE",NewCumNo!Z104/MAX(NewCumNo!Z$2:Z$114))</f>
        <v>0.95989515182731155</v>
      </c>
      <c r="AA104" s="4">
        <f>IF(NewCumNo!AA104=ISBLANK(value),"FALSE",NewCumNo!AA104/MAX(NewCumNo!AA$2:AA$114))</f>
        <v>0.95989515182627583</v>
      </c>
      <c r="AB104" s="4">
        <f>IF(NewCumNo!AB104=ISBLANK(value),"FALSE",NewCumNo!AB104/MAX(NewCumNo!AB$2:AB$114))</f>
        <v>0.95989515182424567</v>
      </c>
      <c r="AC104" s="4">
        <f>IF(NewCumNo!AC104=ISBLANK(value),"FALSE",NewCumNo!AC104/MAX(NewCumNo!AC$2:AC$114))</f>
        <v>0.95989515182250451</v>
      </c>
      <c r="AD104" s="4">
        <f>IF(NewCumNo!AD104=ISBLANK(value),"FALSE",NewCumNo!AD104/MAX(NewCumNo!AD$2:AD$114))</f>
        <v>0.95989515182093699</v>
      </c>
      <c r="AE104" s="4">
        <f>IF(NewCumNo!AE104=ISBLANK(value),"FALSE",NewCumNo!AE104/MAX(NewCumNo!AE$2:AE$114))</f>
        <v>0.95989515182003227</v>
      </c>
      <c r="AF104" s="4">
        <f>IF(NewCumNo!AF104=ISBLANK(value),"FALSE",NewCumNo!AF104/MAX(NewCumNo!AF$2:AF$114))</f>
        <v>0.95989515181857654</v>
      </c>
      <c r="AG104" s="4">
        <f>IF(NewCumNo!AG104=ISBLANK(value),"FALSE",NewCumNo!AG104/MAX(NewCumNo!AG$2:AG$114))</f>
        <v>0.95989515181813789</v>
      </c>
      <c r="AH104" s="4">
        <f>IF(NewCumNo!AH104=ISBLANK(value),"FALSE",NewCumNo!AH104/MAX(NewCumNo!AH$2:AH$114))</f>
        <v>0.95989515181698071</v>
      </c>
      <c r="AI104" s="4">
        <f>IF(NewCumNo!AI104=ISBLANK(value),"FALSE",NewCumNo!AI104/MAX(NewCumNo!AI$2:AI$114))</f>
        <v>0.9598951518159422</v>
      </c>
      <c r="AJ104" s="4">
        <f>IF(NewCumNo!AJ104=ISBLANK(value),"FALSE",NewCumNo!AJ104/MAX(NewCumNo!AJ$2:AJ$114))</f>
        <v>0.95989515181399965</v>
      </c>
    </row>
    <row r="105" spans="1:36" x14ac:dyDescent="0.25">
      <c r="A105" s="1">
        <v>44420</v>
      </c>
      <c r="B105" s="3">
        <v>224</v>
      </c>
      <c r="C105" s="4">
        <f>IF(NewCumNo!C105=ISBLANK(value),"FALSE",NewCumNo!C105/MAX(NewCumNo!C$2:C$114))</f>
        <v>0.99043676723458007</v>
      </c>
      <c r="D105" s="4">
        <f>IF(NewCumNo!D105=ISBLANK(value),"FALSE",NewCumNo!D105/MAX(NewCumNo!D$2:D$114))</f>
        <v>0.98660848285198743</v>
      </c>
      <c r="E105" s="4">
        <f>IF(NewCumNo!E105=ISBLANK(value),"FALSE",NewCumNo!E105/MAX(NewCumNo!E$2:E$114))</f>
        <v>0.97145061487943896</v>
      </c>
      <c r="F105" s="4">
        <f>IF(NewCumNo!F105=ISBLANK(value),"FALSE",NewCumNo!F105/MAX(NewCumNo!F$2:F$114))</f>
        <v>0.97145061487806605</v>
      </c>
      <c r="G105" s="4">
        <f>IF(NewCumNo!G105=ISBLANK(value),"FALSE",NewCumNo!G105/MAX(NewCumNo!G$2:G$114))</f>
        <v>0.97145061487673867</v>
      </c>
      <c r="H105" s="4">
        <f>IF(NewCumNo!H105=ISBLANK(value),"FALSE",NewCumNo!H105/MAX(NewCumNo!H$2:H$114))</f>
        <v>0.97145061487563678</v>
      </c>
      <c r="I105" s="4">
        <f>IF(NewCumNo!I105=ISBLANK(value),"FALSE",NewCumNo!I105/MAX(NewCumNo!I$2:I$114))</f>
        <v>0.97145061487437467</v>
      </c>
      <c r="J105" s="4">
        <f>IF(NewCumNo!J105=ISBLANK(value),"FALSE",NewCumNo!J105/MAX(NewCumNo!J$2:J$114))</f>
        <v>0.97145061487362649</v>
      </c>
      <c r="K105" s="4">
        <f>IF(NewCumNo!K105=ISBLANK(value),"FALSE",NewCumNo!K105/MAX(NewCumNo!K$2:K$114))</f>
        <v>0.97145061487258522</v>
      </c>
      <c r="L105" s="4">
        <f>IF(NewCumNo!L105=ISBLANK(value),"FALSE",NewCumNo!L105/MAX(NewCumNo!L$2:L$114))</f>
        <v>0.97145061487187823</v>
      </c>
      <c r="M105" s="4">
        <f>IF(NewCumNo!M105=ISBLANK(value),"FALSE",NewCumNo!M105/MAX(NewCumNo!M$2:M$114))</f>
        <v>0.97145061487100914</v>
      </c>
      <c r="N105" s="4">
        <f>IF(NewCumNo!N105=ISBLANK(value),"FALSE",NewCumNo!N105/MAX(NewCumNo!N$2:N$114))</f>
        <v>0.97145061486996598</v>
      </c>
      <c r="O105" s="4">
        <f>IF(NewCumNo!O105=ISBLANK(value),"FALSE",NewCumNo!O105/MAX(NewCumNo!O$2:O$114))</f>
        <v>0.97145061486927642</v>
      </c>
      <c r="P105" s="4">
        <f>IF(NewCumNo!P105=ISBLANK(value),"FALSE",NewCumNo!P105/MAX(NewCumNo!P$2:P$114))</f>
        <v>0.97145061486827622</v>
      </c>
      <c r="Q105" s="4">
        <f>IF(NewCumNo!Q105=ISBLANK(value),"FALSE",NewCumNo!Q105/MAX(NewCumNo!Q$2:Q$114))</f>
        <v>0.97145061486712581</v>
      </c>
      <c r="R105" s="4">
        <f>IF(NewCumNo!R105=ISBLANK(value),"FALSE",NewCumNo!R105/MAX(NewCumNo!R$2:R$114))</f>
        <v>0.97145061486564266</v>
      </c>
      <c r="S105" s="4">
        <f>IF(NewCumNo!S105=ISBLANK(value),"FALSE",NewCumNo!S105/MAX(NewCumNo!S$2:S$114))</f>
        <v>0.9714506148649279</v>
      </c>
      <c r="T105" s="4">
        <f>IF(NewCumNo!T105=ISBLANK(value),"FALSE",NewCumNo!T105/MAX(NewCumNo!T$2:T$114))</f>
        <v>0.97145061486371953</v>
      </c>
      <c r="U105" s="4">
        <f>IF(NewCumNo!U105=ISBLANK(value),"FALSE",NewCumNo!U105/MAX(NewCumNo!U$2:U$114))</f>
        <v>0.93952428140977051</v>
      </c>
      <c r="V105" s="4">
        <f>IF(NewCumNo!V105=ISBLANK(value),"FALSE",NewCumNo!V105/MAX(NewCumNo!V$2:V$114))</f>
        <v>0.98295503329730816</v>
      </c>
      <c r="W105" s="4">
        <f>IF(NewCumNo!W105=ISBLANK(value),"FALSE",NewCumNo!W105/MAX(NewCumNo!W$2:W$114))</f>
        <v>0.97145061486088724</v>
      </c>
      <c r="X105" s="4">
        <f>IF(NewCumNo!X105=ISBLANK(value),"FALSE",NewCumNo!X105/MAX(NewCumNo!X$2:X$114))</f>
        <v>0.97145061485946094</v>
      </c>
      <c r="Y105" s="4">
        <f>IF(NewCumNo!Y105=ISBLANK(value),"FALSE",NewCumNo!Y105/MAX(NewCumNo!Y$2:Y$114))</f>
        <v>0.97145061485854445</v>
      </c>
      <c r="Z105" s="4">
        <f>IF(NewCumNo!Z105=ISBLANK(value),"FALSE",NewCumNo!Z105/MAX(NewCumNo!Z$2:Z$114))</f>
        <v>0.97145061485705564</v>
      </c>
      <c r="AA105" s="4">
        <f>IF(NewCumNo!AA105=ISBLANK(value),"FALSE",NewCumNo!AA105/MAX(NewCumNo!AA$2:AA$114))</f>
        <v>0.97145061485602291</v>
      </c>
      <c r="AB105" s="4">
        <f>IF(NewCumNo!AB105=ISBLANK(value),"FALSE",NewCumNo!AB105/MAX(NewCumNo!AB$2:AB$114))</f>
        <v>0.97145061485399831</v>
      </c>
      <c r="AC105" s="4">
        <f>IF(NewCumNo!AC105=ISBLANK(value),"FALSE",NewCumNo!AC105/MAX(NewCumNo!AC$2:AC$114))</f>
        <v>0.97145061485226181</v>
      </c>
      <c r="AD105" s="4">
        <f>IF(NewCumNo!AD105=ISBLANK(value),"FALSE",NewCumNo!AD105/MAX(NewCumNo!AD$2:AD$114))</f>
        <v>0.97145061485069861</v>
      </c>
      <c r="AE105" s="4">
        <f>IF(NewCumNo!AE105=ISBLANK(value),"FALSE",NewCumNo!AE105/MAX(NewCumNo!AE$2:AE$114))</f>
        <v>0.97145061484979645</v>
      </c>
      <c r="AF105" s="4">
        <f>IF(NewCumNo!AF105=ISBLANK(value),"FALSE",NewCumNo!AF105/MAX(NewCumNo!AF$2:AF$114))</f>
        <v>0.97145061484834438</v>
      </c>
      <c r="AG105" s="4">
        <f>IF(NewCumNo!AG105=ISBLANK(value),"FALSE",NewCumNo!AG105/MAX(NewCumNo!AG$2:AG$114))</f>
        <v>0.97145061484790696</v>
      </c>
      <c r="AH105" s="4">
        <f>IF(NewCumNo!AH105=ISBLANK(value),"FALSE",NewCumNo!AH105/MAX(NewCumNo!AH$2:AH$114))</f>
        <v>0.97145061484675288</v>
      </c>
      <c r="AI105" s="4">
        <f>IF(NewCumNo!AI105=ISBLANK(value),"FALSE",NewCumNo!AI105/MAX(NewCumNo!AI$2:AI$114))</f>
        <v>0.97145061484571715</v>
      </c>
      <c r="AJ105" s="4">
        <f>IF(NewCumNo!AJ105=ISBLANK(value),"FALSE",NewCumNo!AJ105/MAX(NewCumNo!AJ$2:AJ$114))</f>
        <v>0.97145061484377948</v>
      </c>
    </row>
    <row r="106" spans="1:36" x14ac:dyDescent="0.25">
      <c r="A106" s="1">
        <v>44421</v>
      </c>
      <c r="B106" s="3">
        <v>225</v>
      </c>
      <c r="C106" s="4">
        <f>IF(NewCumNo!C106=ISBLANK(value),"FALSE",NewCumNo!C106/MAX(NewCumNo!C$2:C$114))</f>
        <v>0.99162421964004244</v>
      </c>
      <c r="D106" s="4">
        <f>IF(NewCumNo!D106=ISBLANK(value),"FALSE",NewCumNo!D106/MAX(NewCumNo!D$2:D$114))</f>
        <v>0.99053542858892119</v>
      </c>
      <c r="E106" s="4">
        <f>IF(NewCumNo!E106=ISBLANK(value),"FALSE",NewCumNo!E106/MAX(NewCumNo!E$2:E$114))</f>
        <v>0.98704382470547447</v>
      </c>
      <c r="F106" s="4">
        <f>IF(NewCumNo!F106=ISBLANK(value),"FALSE",NewCumNo!F106/MAX(NewCumNo!F$2:F$114))</f>
        <v>0.98704382470410734</v>
      </c>
      <c r="G106" s="4">
        <f>IF(NewCumNo!G106=ISBLANK(value),"FALSE",NewCumNo!G106/MAX(NewCumNo!G$2:G$114))</f>
        <v>0.9870438247027854</v>
      </c>
      <c r="H106" s="4">
        <f>IF(NewCumNo!H106=ISBLANK(value),"FALSE",NewCumNo!H106/MAX(NewCumNo!H$2:H$114))</f>
        <v>0.98704382470168794</v>
      </c>
      <c r="I106" s="4">
        <f>IF(NewCumNo!I106=ISBLANK(value),"FALSE",NewCumNo!I106/MAX(NewCumNo!I$2:I$114))</f>
        <v>0.98704382470043106</v>
      </c>
      <c r="J106" s="4">
        <f>IF(NewCumNo!J106=ISBLANK(value),"FALSE",NewCumNo!J106/MAX(NewCumNo!J$2:J$114))</f>
        <v>0.98704382469968599</v>
      </c>
      <c r="K106" s="4">
        <f>IF(NewCumNo!K106=ISBLANK(value),"FALSE",NewCumNo!K106/MAX(NewCumNo!K$2:K$114))</f>
        <v>0.98704382469864893</v>
      </c>
      <c r="L106" s="4">
        <f>IF(NewCumNo!L106=ISBLANK(value),"FALSE",NewCumNo!L106/MAX(NewCumNo!L$2:L$114))</f>
        <v>0.98704382469794461</v>
      </c>
      <c r="M106" s="4">
        <f>IF(NewCumNo!M106=ISBLANK(value),"FALSE",NewCumNo!M106/MAX(NewCumNo!M$2:M$114))</f>
        <v>0.98704382469707908</v>
      </c>
      <c r="N106" s="4">
        <f>IF(NewCumNo!N106=ISBLANK(value),"FALSE",NewCumNo!N106/MAX(NewCumNo!N$2:N$114))</f>
        <v>0.98704382469604013</v>
      </c>
      <c r="O106" s="4">
        <f>IF(NewCumNo!O106=ISBLANK(value),"FALSE",NewCumNo!O106/MAX(NewCumNo!O$2:O$114))</f>
        <v>0.98704382469535323</v>
      </c>
      <c r="P106" s="4">
        <f>IF(NewCumNo!P106=ISBLANK(value),"FALSE",NewCumNo!P106/MAX(NewCumNo!P$2:P$114))</f>
        <v>0.98704382469435703</v>
      </c>
      <c r="Q106" s="4">
        <f>IF(NewCumNo!Q106=ISBLANK(value),"FALSE",NewCumNo!Q106/MAX(NewCumNo!Q$2:Q$114))</f>
        <v>0.98704382469321095</v>
      </c>
      <c r="R106" s="4">
        <f>IF(NewCumNo!R106=ISBLANK(value),"FALSE",NewCumNo!R106/MAX(NewCumNo!R$2:R$114))</f>
        <v>0.98704382469173368</v>
      </c>
      <c r="S106" s="4">
        <f>IF(NewCumNo!S106=ISBLANK(value),"FALSE",NewCumNo!S106/MAX(NewCumNo!S$2:S$114))</f>
        <v>0.98704382469102148</v>
      </c>
      <c r="T106" s="4">
        <f>IF(NewCumNo!T106=ISBLANK(value),"FALSE",NewCumNo!T106/MAX(NewCumNo!T$2:T$114))</f>
        <v>0.98704382468981788</v>
      </c>
      <c r="U106" s="4">
        <f>IF(NewCumNo!U106=ISBLANK(value),"FALSE",NewCumNo!U106/MAX(NewCumNo!U$2:U$114))</f>
        <v>0.98141045975829544</v>
      </c>
      <c r="V106" s="4">
        <f>IF(NewCumNo!V106=ISBLANK(value),"FALSE",NewCumNo!V106/MAX(NewCumNo!V$2:V$114))</f>
        <v>0.98704382468745988</v>
      </c>
      <c r="W106" s="4">
        <f>IF(NewCumNo!W106=ISBLANK(value),"FALSE",NewCumNo!W106/MAX(NewCumNo!W$2:W$114))</f>
        <v>0.98704382468698892</v>
      </c>
      <c r="X106" s="4">
        <f>IF(NewCumNo!X106=ISBLANK(value),"FALSE",NewCumNo!X106/MAX(NewCumNo!X$2:X$114))</f>
        <v>0.98704382468556806</v>
      </c>
      <c r="Y106" s="4">
        <f>IF(NewCumNo!Y106=ISBLANK(value),"FALSE",NewCumNo!Y106/MAX(NewCumNo!Y$2:Y$114))</f>
        <v>0.98704382468465512</v>
      </c>
      <c r="Z106" s="4">
        <f>IF(NewCumNo!Z106=ISBLANK(value),"FALSE",NewCumNo!Z106/MAX(NewCumNo!Z$2:Z$114))</f>
        <v>0.98704382468317187</v>
      </c>
      <c r="AA106" s="4">
        <f>IF(NewCumNo!AA106=ISBLANK(value),"FALSE",NewCumNo!AA106/MAX(NewCumNo!AA$2:AA$114))</f>
        <v>0.98704382468214291</v>
      </c>
      <c r="AB106" s="4">
        <f>IF(NewCumNo!AB106=ISBLANK(value),"FALSE",NewCumNo!AB106/MAX(NewCumNo!AB$2:AB$114))</f>
        <v>0.98704382468012575</v>
      </c>
      <c r="AC106" s="4">
        <f>IF(NewCumNo!AC106=ISBLANK(value),"FALSE",NewCumNo!AC106/MAX(NewCumNo!AC$2:AC$114))</f>
        <v>0.9870438246783958</v>
      </c>
      <c r="AD106" s="4">
        <f>IF(NewCumNo!AD106=ISBLANK(value),"FALSE",NewCumNo!AD106/MAX(NewCumNo!AD$2:AD$114))</f>
        <v>0.98704382467683816</v>
      </c>
      <c r="AE106" s="4">
        <f>IF(NewCumNo!AE106=ISBLANK(value),"FALSE",NewCumNo!AE106/MAX(NewCumNo!AE$2:AE$114))</f>
        <v>0.98704382467593932</v>
      </c>
      <c r="AF106" s="4">
        <f>IF(NewCumNo!AF106=ISBLANK(value),"FALSE",NewCumNo!AF106/MAX(NewCumNo!AF$2:AF$114))</f>
        <v>0.98704382467449236</v>
      </c>
      <c r="AG106" s="4">
        <f>IF(NewCumNo!AG106=ISBLANK(value),"FALSE",NewCumNo!AG106/MAX(NewCumNo!AG$2:AG$114))</f>
        <v>0.98704382467405649</v>
      </c>
      <c r="AH106" s="4">
        <f>IF(NewCumNo!AH106=ISBLANK(value),"FALSE",NewCumNo!AH106/MAX(NewCumNo!AH$2:AH$114))</f>
        <v>0.98704382467290641</v>
      </c>
      <c r="AI106" s="4">
        <f>IF(NewCumNo!AI106=ISBLANK(value),"FALSE",NewCumNo!AI106/MAX(NewCumNo!AI$2:AI$114))</f>
        <v>0.98704382467187457</v>
      </c>
      <c r="AJ106" s="4">
        <f>IF(NewCumNo!AJ106=ISBLANK(value),"FALSE",NewCumNo!AJ106/MAX(NewCumNo!AJ$2:AJ$114))</f>
        <v>0.98704382466994356</v>
      </c>
    </row>
    <row r="107" spans="1:36" x14ac:dyDescent="0.25">
      <c r="A107" s="1">
        <v>44422</v>
      </c>
      <c r="B107" s="3">
        <v>226</v>
      </c>
      <c r="C107" s="4">
        <f>IF(NewCumNo!C107=ISBLANK(value),"FALSE",NewCumNo!C107/MAX(NewCumNo!C$2:C$114))</f>
        <v>0.99423237403061149</v>
      </c>
      <c r="D107" s="4">
        <f>IF(NewCumNo!D107=ISBLANK(value),"FALSE",NewCumNo!D107/MAX(NewCumNo!D$2:D$114))</f>
        <v>0.99259352665586842</v>
      </c>
      <c r="E107" s="4">
        <f>IF(NewCumNo!E107=ISBLANK(value),"FALSE",NewCumNo!E107/MAX(NewCumNo!E$2:E$114))</f>
        <v>0.99113913095629447</v>
      </c>
      <c r="F107" s="4">
        <f>IF(NewCumNo!F107=ISBLANK(value),"FALSE",NewCumNo!F107/MAX(NewCumNo!F$2:F$114))</f>
        <v>0.99113913095492934</v>
      </c>
      <c r="G107" s="4">
        <f>IF(NewCumNo!G107=ISBLANK(value),"FALSE",NewCumNo!G107/MAX(NewCumNo!G$2:G$114))</f>
        <v>0.99113913095360928</v>
      </c>
      <c r="H107" s="4">
        <f>IF(NewCumNo!H107=ISBLANK(value),"FALSE",NewCumNo!H107/MAX(NewCumNo!H$2:H$114))</f>
        <v>0.99113913095251338</v>
      </c>
      <c r="I107" s="4">
        <f>IF(NewCumNo!I107=ISBLANK(value),"FALSE",NewCumNo!I107/MAX(NewCumNo!I$2:I$114))</f>
        <v>0.99113913095125816</v>
      </c>
      <c r="J107" s="4">
        <f>IF(NewCumNo!J107=ISBLANK(value),"FALSE",NewCumNo!J107/MAX(NewCumNo!J$2:J$114))</f>
        <v>0.99113913095051409</v>
      </c>
      <c r="K107" s="4">
        <f>IF(NewCumNo!K107=ISBLANK(value),"FALSE",NewCumNo!K107/MAX(NewCumNo!K$2:K$114))</f>
        <v>0.99113913094947848</v>
      </c>
      <c r="L107" s="4">
        <f>IF(NewCumNo!L107=ISBLANK(value),"FALSE",NewCumNo!L107/MAX(NewCumNo!L$2:L$114))</f>
        <v>0.99113913094877504</v>
      </c>
      <c r="M107" s="4">
        <f>IF(NewCumNo!M107=ISBLANK(value),"FALSE",NewCumNo!M107/MAX(NewCumNo!M$2:M$114))</f>
        <v>0.99113913094791084</v>
      </c>
      <c r="N107" s="4">
        <f>IF(NewCumNo!N107=ISBLANK(value),"FALSE",NewCumNo!N107/MAX(NewCumNo!N$2:N$114))</f>
        <v>0.99113913094687323</v>
      </c>
      <c r="O107" s="4">
        <f>IF(NewCumNo!O107=ISBLANK(value),"FALSE",NewCumNo!O107/MAX(NewCumNo!O$2:O$114))</f>
        <v>0.99113913094618722</v>
      </c>
      <c r="P107" s="4">
        <f>IF(NewCumNo!P107=ISBLANK(value),"FALSE",NewCumNo!P107/MAX(NewCumNo!P$2:P$114))</f>
        <v>0.99113913094519235</v>
      </c>
      <c r="Q107" s="4">
        <f>IF(NewCumNo!Q107=ISBLANK(value),"FALSE",NewCumNo!Q107/MAX(NewCumNo!Q$2:Q$114))</f>
        <v>0.99113913094404782</v>
      </c>
      <c r="R107" s="4">
        <f>IF(NewCumNo!R107=ISBLANK(value),"FALSE",NewCumNo!R107/MAX(NewCumNo!R$2:R$114))</f>
        <v>0.99113913094257244</v>
      </c>
      <c r="S107" s="4">
        <f>IF(NewCumNo!S107=ISBLANK(value),"FALSE",NewCumNo!S107/MAX(NewCumNo!S$2:S$114))</f>
        <v>0.99113913094186123</v>
      </c>
      <c r="T107" s="4">
        <f>IF(NewCumNo!T107=ISBLANK(value),"FALSE",NewCumNo!T107/MAX(NewCumNo!T$2:T$114))</f>
        <v>0.9911391309406592</v>
      </c>
      <c r="U107" s="4">
        <f>IF(NewCumNo!U107=ISBLANK(value),"FALSE",NewCumNo!U107/MAX(NewCumNo!U$2:U$114))</f>
        <v>0.98817660380091432</v>
      </c>
      <c r="V107" s="4">
        <f>IF(NewCumNo!V107=ISBLANK(value),"FALSE",NewCumNo!V107/MAX(NewCumNo!V$2:V$114))</f>
        <v>0.99113913093830264</v>
      </c>
      <c r="W107" s="4">
        <f>IF(NewCumNo!W107=ISBLANK(value),"FALSE",NewCumNo!W107/MAX(NewCumNo!W$2:W$114))</f>
        <v>0.99113913093783235</v>
      </c>
      <c r="X107" s="4">
        <f>IF(NewCumNo!X107=ISBLANK(value),"FALSE",NewCumNo!X107/MAX(NewCumNo!X$2:X$114))</f>
        <v>0.99113913093641337</v>
      </c>
      <c r="Y107" s="4">
        <f>IF(NewCumNo!Y107=ISBLANK(value),"FALSE",NewCumNo!Y107/MAX(NewCumNo!Y$2:Y$114))</f>
        <v>0.99113913093550154</v>
      </c>
      <c r="Z107" s="4">
        <f>IF(NewCumNo!Z107=ISBLANK(value),"FALSE",NewCumNo!Z107/MAX(NewCumNo!Z$2:Z$114))</f>
        <v>0.99113913093402028</v>
      </c>
      <c r="AA107" s="4">
        <f>IF(NewCumNo!AA107=ISBLANK(value),"FALSE",NewCumNo!AA107/MAX(NewCumNo!AA$2:AA$114))</f>
        <v>0.99113913093299255</v>
      </c>
      <c r="AB107" s="4">
        <f>IF(NewCumNo!AB107=ISBLANK(value),"FALSE",NewCumNo!AB107/MAX(NewCumNo!AB$2:AB$114))</f>
        <v>0.99113913093097805</v>
      </c>
      <c r="AC107" s="4">
        <f>IF(NewCumNo!AC107=ISBLANK(value),"FALSE",NewCumNo!AC107/MAX(NewCumNo!AC$2:AC$114))</f>
        <v>0.99113913092925021</v>
      </c>
      <c r="AD107" s="4">
        <f>IF(NewCumNo!AD107=ISBLANK(value),"FALSE",NewCumNo!AD107/MAX(NewCumNo!AD$2:AD$114))</f>
        <v>0.99113913092769468</v>
      </c>
      <c r="AE107" s="4">
        <f>IF(NewCumNo!AE107=ISBLANK(value),"FALSE",NewCumNo!AE107/MAX(NewCumNo!AE$2:AE$114))</f>
        <v>0.99113913092679684</v>
      </c>
      <c r="AF107" s="4">
        <f>IF(NewCumNo!AF107=ISBLANK(value),"FALSE",NewCumNo!AF107/MAX(NewCumNo!AF$2:AF$114))</f>
        <v>0.99113913092535166</v>
      </c>
      <c r="AG107" s="4">
        <f>IF(NewCumNo!AG107=ISBLANK(value),"FALSE",NewCumNo!AG107/MAX(NewCumNo!AG$2:AG$114))</f>
        <v>0.99113913092491635</v>
      </c>
      <c r="AH107" s="4">
        <f>IF(NewCumNo!AH107=ISBLANK(value),"FALSE",NewCumNo!AH107/MAX(NewCumNo!AH$2:AH$114))</f>
        <v>0.99113913092376771</v>
      </c>
      <c r="AI107" s="4">
        <f>IF(NewCumNo!AI107=ISBLANK(value),"FALSE",NewCumNo!AI107/MAX(NewCumNo!AI$2:AI$114))</f>
        <v>0.99113913092273709</v>
      </c>
      <c r="AJ107" s="4">
        <f>IF(NewCumNo!AJ107=ISBLANK(value),"FALSE",NewCumNo!AJ107/MAX(NewCumNo!AJ$2:AJ$114))</f>
        <v>0.99113913092080841</v>
      </c>
    </row>
    <row r="108" spans="1:36" x14ac:dyDescent="0.25">
      <c r="A108" s="1">
        <v>44423</v>
      </c>
      <c r="B108" s="3">
        <v>227</v>
      </c>
      <c r="C108" s="4">
        <f>IF(NewCumNo!C108=ISBLANK(value),"FALSE",NewCumNo!C108/MAX(NewCumNo!C$2:C$114))</f>
        <v>0.99631041574017054</v>
      </c>
      <c r="D108" s="4">
        <f>IF(NewCumNo!D108=ISBLANK(value),"FALSE",NewCumNo!D108/MAX(NewCumNo!D$2:D$114))</f>
        <v>0.9952785166627478</v>
      </c>
      <c r="E108" s="4">
        <f>IF(NewCumNo!E108=ISBLANK(value),"FALSE",NewCumNo!E108/MAX(NewCumNo!E$2:E$114))</f>
        <v>0.99564801368908584</v>
      </c>
      <c r="F108" s="4">
        <f>IF(NewCumNo!F108=ISBLANK(value),"FALSE",NewCumNo!F108/MAX(NewCumNo!F$2:F$114))</f>
        <v>0.99564801368772282</v>
      </c>
      <c r="G108" s="4">
        <f>IF(NewCumNo!G108=ISBLANK(value),"FALSE",NewCumNo!G108/MAX(NewCumNo!G$2:G$114))</f>
        <v>0.99564801368640465</v>
      </c>
      <c r="H108" s="4">
        <f>IF(NewCumNo!H108=ISBLANK(value),"FALSE",NewCumNo!H108/MAX(NewCumNo!H$2:H$114))</f>
        <v>0.99564801368531053</v>
      </c>
      <c r="I108" s="4">
        <f>IF(NewCumNo!I108=ISBLANK(value),"FALSE",NewCumNo!I108/MAX(NewCumNo!I$2:I$114))</f>
        <v>0.99564801368405709</v>
      </c>
      <c r="J108" s="4">
        <f>IF(NewCumNo!J108=ISBLANK(value),"FALSE",NewCumNo!J108/MAX(NewCumNo!J$2:J$114))</f>
        <v>0.99564801368331424</v>
      </c>
      <c r="K108" s="4">
        <f>IF(NewCumNo!K108=ISBLANK(value),"FALSE",NewCumNo!K108/MAX(NewCumNo!K$2:K$114))</f>
        <v>0.99564801368228018</v>
      </c>
      <c r="L108" s="4">
        <f>IF(NewCumNo!L108=ISBLANK(value),"FALSE",NewCumNo!L108/MAX(NewCumNo!L$2:L$114))</f>
        <v>0.99564801368157785</v>
      </c>
      <c r="M108" s="4">
        <f>IF(NewCumNo!M108=ISBLANK(value),"FALSE",NewCumNo!M108/MAX(NewCumNo!M$2:M$114))</f>
        <v>0.99564801368071487</v>
      </c>
      <c r="N108" s="4">
        <f>IF(NewCumNo!N108=ISBLANK(value),"FALSE",NewCumNo!N108/MAX(NewCumNo!N$2:N$114))</f>
        <v>0.9956480136796787</v>
      </c>
      <c r="O108" s="4">
        <f>IF(NewCumNo!O108=ISBLANK(value),"FALSE",NewCumNo!O108/MAX(NewCumNo!O$2:O$114))</f>
        <v>0.9956480136789938</v>
      </c>
      <c r="P108" s="4">
        <f>IF(NewCumNo!P108=ISBLANK(value),"FALSE",NewCumNo!P108/MAX(NewCumNo!P$2:P$114))</f>
        <v>0.99564801367800027</v>
      </c>
      <c r="Q108" s="4">
        <f>IF(NewCumNo!Q108=ISBLANK(value),"FALSE",NewCumNo!Q108/MAX(NewCumNo!Q$2:Q$114))</f>
        <v>0.99564801367685762</v>
      </c>
      <c r="R108" s="4">
        <f>IF(NewCumNo!R108=ISBLANK(value),"FALSE",NewCumNo!R108/MAX(NewCumNo!R$2:R$114))</f>
        <v>0.99564801367538414</v>
      </c>
      <c r="S108" s="4">
        <f>IF(NewCumNo!S108=ISBLANK(value),"FALSE",NewCumNo!S108/MAX(NewCumNo!S$2:S$114))</f>
        <v>0.99564801367467404</v>
      </c>
      <c r="T108" s="4">
        <f>IF(NewCumNo!T108=ISBLANK(value),"FALSE",NewCumNo!T108/MAX(NewCumNo!T$2:T$114))</f>
        <v>0.99564801367347389</v>
      </c>
      <c r="U108" s="4">
        <f>IF(NewCumNo!U108=ISBLANK(value),"FALSE",NewCumNo!U108/MAX(NewCumNo!U$2:U$114))</f>
        <v>0.99564801367207978</v>
      </c>
      <c r="V108" s="4">
        <f>IF(NewCumNo!V108=ISBLANK(value),"FALSE",NewCumNo!V108/MAX(NewCumNo!V$2:V$114))</f>
        <v>0.99564801367111899</v>
      </c>
      <c r="W108" s="4">
        <f>IF(NewCumNo!W108=ISBLANK(value),"FALSE",NewCumNo!W108/MAX(NewCumNo!W$2:W$114))</f>
        <v>0.99564801367064926</v>
      </c>
      <c r="X108" s="4">
        <f>IF(NewCumNo!X108=ISBLANK(value),"FALSE",NewCumNo!X108/MAX(NewCumNo!X$2:X$114))</f>
        <v>0.99564801366923228</v>
      </c>
      <c r="Y108" s="4">
        <f>IF(NewCumNo!Y108=ISBLANK(value),"FALSE",NewCumNo!Y108/MAX(NewCumNo!Y$2:Y$114))</f>
        <v>0.99564801366832179</v>
      </c>
      <c r="Z108" s="4">
        <f>IF(NewCumNo!Z108=ISBLANK(value),"FALSE",NewCumNo!Z108/MAX(NewCumNo!Z$2:Z$114))</f>
        <v>0.99564801366684264</v>
      </c>
      <c r="AA108" s="4">
        <f>IF(NewCumNo!AA108=ISBLANK(value),"FALSE",NewCumNo!AA108/MAX(NewCumNo!AA$2:AA$114))</f>
        <v>0.99564801366581634</v>
      </c>
      <c r="AB108" s="4">
        <f>IF(NewCumNo!AB108=ISBLANK(value),"FALSE",NewCumNo!AB108/MAX(NewCumNo!AB$2:AB$114))</f>
        <v>0.99564801366380473</v>
      </c>
      <c r="AC108" s="4">
        <f>IF(NewCumNo!AC108=ISBLANK(value),"FALSE",NewCumNo!AC108/MAX(NewCumNo!AC$2:AC$114))</f>
        <v>0.99564801366207933</v>
      </c>
      <c r="AD108" s="4">
        <f>IF(NewCumNo!AD108=ISBLANK(value),"FALSE",NewCumNo!AD108/MAX(NewCumNo!AD$2:AD$114))</f>
        <v>0.99564801366052591</v>
      </c>
      <c r="AE108" s="4">
        <f>IF(NewCumNo!AE108=ISBLANK(value),"FALSE",NewCumNo!AE108/MAX(NewCumNo!AE$2:AE$114))</f>
        <v>0.99564801365962929</v>
      </c>
      <c r="AF108" s="4">
        <f>IF(NewCumNo!AF108=ISBLANK(value),"FALSE",NewCumNo!AF108/MAX(NewCumNo!AF$2:AF$114))</f>
        <v>0.99564801365818623</v>
      </c>
      <c r="AG108" s="4">
        <f>IF(NewCumNo!AG108=ISBLANK(value),"FALSE",NewCumNo!AG108/MAX(NewCumNo!AG$2:AG$114))</f>
        <v>0.99564801365775135</v>
      </c>
      <c r="AH108" s="4">
        <f>IF(NewCumNo!AH108=ISBLANK(value),"FALSE",NewCumNo!AH108/MAX(NewCumNo!AH$2:AH$114))</f>
        <v>0.99564801365660427</v>
      </c>
      <c r="AI108" s="4">
        <f>IF(NewCumNo!AI108=ISBLANK(value),"FALSE",NewCumNo!AI108/MAX(NewCumNo!AI$2:AI$114))</f>
        <v>0.99564801365557509</v>
      </c>
      <c r="AJ108" s="4">
        <f>IF(NewCumNo!AJ108=ISBLANK(value),"FALSE",NewCumNo!AJ108/MAX(NewCumNo!AJ$2:AJ$114))</f>
        <v>0.99564801365364897</v>
      </c>
    </row>
    <row r="109" spans="1:36" x14ac:dyDescent="0.25">
      <c r="A109" s="1">
        <v>44424</v>
      </c>
      <c r="B109" s="3">
        <v>228</v>
      </c>
      <c r="C109" s="4">
        <f>IF(NewCumNo!C109=ISBLANK(value),"FALSE",NewCumNo!C109/MAX(NewCumNo!C$2:C$114))</f>
        <v>0.99737064110219054</v>
      </c>
      <c r="D109" s="4">
        <f>IF(NewCumNo!D109=ISBLANK(value),"FALSE",NewCumNo!D109/MAX(NewCumNo!D$2:D$114))</f>
        <v>0.9980463037182975</v>
      </c>
      <c r="E109" s="4">
        <f>IF(NewCumNo!E109=ISBLANK(value),"FALSE",NewCumNo!E109/MAX(NewCumNo!E$2:E$114))</f>
        <v>0.99780436656586824</v>
      </c>
      <c r="F109" s="4">
        <f>IF(NewCumNo!F109=ISBLANK(value),"FALSE",NewCumNo!F109/MAX(NewCumNo!F$2:F$114))</f>
        <v>0.99780436656450711</v>
      </c>
      <c r="G109" s="4">
        <f>IF(NewCumNo!G109=ISBLANK(value),"FALSE",NewCumNo!G109/MAX(NewCumNo!G$2:G$114))</f>
        <v>0.99780436656319083</v>
      </c>
      <c r="H109" s="4">
        <f>IF(NewCumNo!H109=ISBLANK(value),"FALSE",NewCumNo!H109/MAX(NewCumNo!H$2:H$114))</f>
        <v>0.99780436656209825</v>
      </c>
      <c r="I109" s="4">
        <f>IF(NewCumNo!I109=ISBLANK(value),"FALSE",NewCumNo!I109/MAX(NewCumNo!I$2:I$114))</f>
        <v>0.99780436656084648</v>
      </c>
      <c r="J109" s="4">
        <f>IF(NewCumNo!J109=ISBLANK(value),"FALSE",NewCumNo!J109/MAX(NewCumNo!J$2:J$114))</f>
        <v>0.99780436656010452</v>
      </c>
      <c r="K109" s="4">
        <f>IF(NewCumNo!K109=ISBLANK(value),"FALSE",NewCumNo!K109/MAX(NewCumNo!K$2:K$114))</f>
        <v>0.9978043665590719</v>
      </c>
      <c r="L109" s="4">
        <f>IF(NewCumNo!L109=ISBLANK(value),"FALSE",NewCumNo!L109/MAX(NewCumNo!L$2:L$114))</f>
        <v>0.99780436655837057</v>
      </c>
      <c r="M109" s="4">
        <f>IF(NewCumNo!M109=ISBLANK(value),"FALSE",NewCumNo!M109/MAX(NewCumNo!M$2:M$114))</f>
        <v>0.9978043665575087</v>
      </c>
      <c r="N109" s="4">
        <f>IF(NewCumNo!N109=ISBLANK(value),"FALSE",NewCumNo!N109/MAX(NewCumNo!N$2:N$114))</f>
        <v>0.99780436655647398</v>
      </c>
      <c r="O109" s="4">
        <f>IF(NewCumNo!O109=ISBLANK(value),"FALSE",NewCumNo!O109/MAX(NewCumNo!O$2:O$114))</f>
        <v>0.99780436655578986</v>
      </c>
      <c r="P109" s="4">
        <f>IF(NewCumNo!P109=ISBLANK(value),"FALSE",NewCumNo!P109/MAX(NewCumNo!P$2:P$114))</f>
        <v>0.99780436655479776</v>
      </c>
      <c r="Q109" s="4">
        <f>IF(NewCumNo!Q109=ISBLANK(value),"FALSE",NewCumNo!Q109/MAX(NewCumNo!Q$2:Q$114))</f>
        <v>0.99780436655365656</v>
      </c>
      <c r="R109" s="4">
        <f>IF(NewCumNo!R109=ISBLANK(value),"FALSE",NewCumNo!R109/MAX(NewCumNo!R$2:R$114))</f>
        <v>0.99780436655218507</v>
      </c>
      <c r="S109" s="4">
        <f>IF(NewCumNo!S109=ISBLANK(value),"FALSE",NewCumNo!S109/MAX(NewCumNo!S$2:S$114))</f>
        <v>0.99780436655147586</v>
      </c>
      <c r="T109" s="4">
        <f>IF(NewCumNo!T109=ISBLANK(value),"FALSE",NewCumNo!T109/MAX(NewCumNo!T$2:T$114))</f>
        <v>0.99780436655027738</v>
      </c>
      <c r="U109" s="4">
        <f>IF(NewCumNo!U109=ISBLANK(value),"FALSE",NewCumNo!U109/MAX(NewCumNo!U$2:U$114))</f>
        <v>0.99780436654888505</v>
      </c>
      <c r="V109" s="4">
        <f>IF(NewCumNo!V109=ISBLANK(value),"FALSE",NewCumNo!V109/MAX(NewCumNo!V$2:V$114))</f>
        <v>0.99780436654792548</v>
      </c>
      <c r="W109" s="4">
        <f>IF(NewCumNo!W109=ISBLANK(value),"FALSE",NewCumNo!W109/MAX(NewCumNo!W$2:W$114))</f>
        <v>0.99780436654745641</v>
      </c>
      <c r="X109" s="4">
        <f>IF(NewCumNo!X109=ISBLANK(value),"FALSE",NewCumNo!X109/MAX(NewCumNo!X$2:X$114))</f>
        <v>0.99780436654604121</v>
      </c>
      <c r="Y109" s="4">
        <f>IF(NewCumNo!Y109=ISBLANK(value),"FALSE",NewCumNo!Y109/MAX(NewCumNo!Y$2:Y$114))</f>
        <v>0.99780436654513194</v>
      </c>
      <c r="Z109" s="4">
        <f>IF(NewCumNo!Z109=ISBLANK(value),"FALSE",NewCumNo!Z109/MAX(NewCumNo!Z$2:Z$114))</f>
        <v>0.99780436654365467</v>
      </c>
      <c r="AA109" s="4">
        <f>IF(NewCumNo!AA109=ISBLANK(value),"FALSE",NewCumNo!AA109/MAX(NewCumNo!AA$2:AA$114))</f>
        <v>0.99780436654262983</v>
      </c>
      <c r="AB109" s="4">
        <f>IF(NewCumNo!AB109=ISBLANK(value),"FALSE",NewCumNo!AB109/MAX(NewCumNo!AB$2:AB$114))</f>
        <v>0.99780436654062066</v>
      </c>
      <c r="AC109" s="4">
        <f>IF(NewCumNo!AC109=ISBLANK(value),"FALSE",NewCumNo!AC109/MAX(NewCumNo!AC$2:AC$114))</f>
        <v>0.9978043665388977</v>
      </c>
      <c r="AD109" s="4">
        <f>IF(NewCumNo!AD109=ISBLANK(value),"FALSE",NewCumNo!AD109/MAX(NewCumNo!AD$2:AD$114))</f>
        <v>0.99780436653734617</v>
      </c>
      <c r="AE109" s="4">
        <f>IF(NewCumNo!AE109=ISBLANK(value),"FALSE",NewCumNo!AE109/MAX(NewCumNo!AE$2:AE$114))</f>
        <v>0.99780436653645088</v>
      </c>
      <c r="AF109" s="4">
        <f>IF(NewCumNo!AF109=ISBLANK(value),"FALSE",NewCumNo!AF109/MAX(NewCumNo!AF$2:AF$114))</f>
        <v>0.99780436653500959</v>
      </c>
      <c r="AG109" s="4">
        <f>IF(NewCumNo!AG109=ISBLANK(value),"FALSE",NewCumNo!AG109/MAX(NewCumNo!AG$2:AG$114))</f>
        <v>0.99780436653457516</v>
      </c>
      <c r="AH109" s="4">
        <f>IF(NewCumNo!AH109=ISBLANK(value),"FALSE",NewCumNo!AH109/MAX(NewCumNo!AH$2:AH$114))</f>
        <v>0.99780436653342952</v>
      </c>
      <c r="AI109" s="4">
        <f>IF(NewCumNo!AI109=ISBLANK(value),"FALSE",NewCumNo!AI109/MAX(NewCumNo!AI$2:AI$114))</f>
        <v>0.99780436653240168</v>
      </c>
      <c r="AJ109" s="4">
        <f>IF(NewCumNo!AJ109=ISBLANK(value),"FALSE",NewCumNo!AJ109/MAX(NewCumNo!AJ$2:AJ$114))</f>
        <v>0.99780436653047799</v>
      </c>
    </row>
    <row r="110" spans="1:36" x14ac:dyDescent="0.25">
      <c r="A110" s="1">
        <v>44425</v>
      </c>
      <c r="B110" s="3">
        <v>229</v>
      </c>
      <c r="C110" s="4">
        <f>IF(NewCumNo!C110=ISBLANK(value),"FALSE",NewCumNo!C110/MAX(NewCumNo!C$2:C$114))</f>
        <v>0.99817641237732568</v>
      </c>
      <c r="D110" s="4">
        <f>IF(NewCumNo!D110=ISBLANK(value),"FALSE",NewCumNo!D110/MAX(NewCumNo!D$2:D$114))</f>
        <v>0.99817641336620799</v>
      </c>
      <c r="E110" s="4">
        <f>IF(NewCumNo!E110=ISBLANK(value),"FALSE",NewCumNo!E110/MAX(NewCumNo!E$2:E$114))</f>
        <v>0.99817641336503127</v>
      </c>
      <c r="F110" s="4">
        <f>IF(NewCumNo!F110=ISBLANK(value),"FALSE",NewCumNo!F110/MAX(NewCumNo!F$2:F$114))</f>
        <v>0.99817641336367036</v>
      </c>
      <c r="G110" s="4">
        <f>IF(NewCumNo!G110=ISBLANK(value),"FALSE",NewCumNo!G110/MAX(NewCumNo!G$2:G$114))</f>
        <v>0.99817641336235441</v>
      </c>
      <c r="H110" s="4">
        <f>IF(NewCumNo!H110=ISBLANK(value),"FALSE",NewCumNo!H110/MAX(NewCumNo!H$2:H$114))</f>
        <v>0.99817641336126217</v>
      </c>
      <c r="I110" s="4">
        <f>IF(NewCumNo!I110=ISBLANK(value),"FALSE",NewCumNo!I110/MAX(NewCumNo!I$2:I$114))</f>
        <v>0.99817641336001051</v>
      </c>
      <c r="J110" s="4">
        <f>IF(NewCumNo!J110=ISBLANK(value),"FALSE",NewCumNo!J110/MAX(NewCumNo!J$2:J$114))</f>
        <v>0.99817641335926888</v>
      </c>
      <c r="K110" s="4">
        <f>IF(NewCumNo!K110=ISBLANK(value),"FALSE",NewCumNo!K110/MAX(NewCumNo!K$2:K$114))</f>
        <v>0.99817641335823648</v>
      </c>
      <c r="L110" s="4">
        <f>IF(NewCumNo!L110=ISBLANK(value),"FALSE",NewCumNo!L110/MAX(NewCumNo!L$2:L$114))</f>
        <v>0.99817641335753537</v>
      </c>
      <c r="M110" s="4">
        <f>IF(NewCumNo!M110=ISBLANK(value),"FALSE",NewCumNo!M110/MAX(NewCumNo!M$2:M$114))</f>
        <v>0.99817641335667362</v>
      </c>
      <c r="N110" s="4">
        <f>IF(NewCumNo!N110=ISBLANK(value),"FALSE",NewCumNo!N110/MAX(NewCumNo!N$2:N$114))</f>
        <v>0.998176413355639</v>
      </c>
      <c r="O110" s="4">
        <f>IF(NewCumNo!O110=ISBLANK(value),"FALSE",NewCumNo!O110/MAX(NewCumNo!O$2:O$114))</f>
        <v>0.99817641335495522</v>
      </c>
      <c r="P110" s="4">
        <f>IF(NewCumNo!P110=ISBLANK(value),"FALSE",NewCumNo!P110/MAX(NewCumNo!P$2:P$114))</f>
        <v>0.99817641335396334</v>
      </c>
      <c r="Q110" s="4">
        <f>IF(NewCumNo!Q110=ISBLANK(value),"FALSE",NewCumNo!Q110/MAX(NewCumNo!Q$2:Q$114))</f>
        <v>0.99817641335282248</v>
      </c>
      <c r="R110" s="4">
        <f>IF(NewCumNo!R110=ISBLANK(value),"FALSE",NewCumNo!R110/MAX(NewCumNo!R$2:R$114))</f>
        <v>0.99817641335135121</v>
      </c>
      <c r="S110" s="4">
        <f>IF(NewCumNo!S110=ISBLANK(value),"FALSE",NewCumNo!S110/MAX(NewCumNo!S$2:S$114))</f>
        <v>0.99817641335064222</v>
      </c>
      <c r="T110" s="4">
        <f>IF(NewCumNo!T110=ISBLANK(value),"FALSE",NewCumNo!T110/MAX(NewCumNo!T$2:T$114))</f>
        <v>0.99817641334944396</v>
      </c>
      <c r="U110" s="4">
        <f>IF(NewCumNo!U110=ISBLANK(value),"FALSE",NewCumNo!U110/MAX(NewCumNo!U$2:U$114))</f>
        <v>0.99817641334805196</v>
      </c>
      <c r="V110" s="4">
        <f>IF(NewCumNo!V110=ISBLANK(value),"FALSE",NewCumNo!V110/MAX(NewCumNo!V$2:V$114))</f>
        <v>0.99817641334709262</v>
      </c>
      <c r="W110" s="4">
        <f>IF(NewCumNo!W110=ISBLANK(value),"FALSE",NewCumNo!W110/MAX(NewCumNo!W$2:W$114))</f>
        <v>0.99817641334662366</v>
      </c>
      <c r="X110" s="4">
        <f>IF(NewCumNo!X110=ISBLANK(value),"FALSE",NewCumNo!X110/MAX(NewCumNo!X$2:X$114))</f>
        <v>0.99817641334520879</v>
      </c>
      <c r="Y110" s="4">
        <f>IF(NewCumNo!Y110=ISBLANK(value),"FALSE",NewCumNo!Y110/MAX(NewCumNo!Y$2:Y$114))</f>
        <v>0.99817641334429963</v>
      </c>
      <c r="Z110" s="4">
        <f>IF(NewCumNo!Z110=ISBLANK(value),"FALSE",NewCumNo!Z110/MAX(NewCumNo!Z$2:Z$114))</f>
        <v>0.99817641334282281</v>
      </c>
      <c r="AA110" s="4">
        <f>IF(NewCumNo!AA110=ISBLANK(value),"FALSE",NewCumNo!AA110/MAX(NewCumNo!AA$2:AA$114))</f>
        <v>0.99817641334179819</v>
      </c>
      <c r="AB110" s="4">
        <f>IF(NewCumNo!AB110=ISBLANK(value),"FALSE",NewCumNo!AB110/MAX(NewCumNo!AB$2:AB$114))</f>
        <v>0.99817641333978935</v>
      </c>
      <c r="AC110" s="4">
        <f>IF(NewCumNo!AC110=ISBLANK(value),"FALSE",NewCumNo!AC110/MAX(NewCumNo!AC$2:AC$114))</f>
        <v>0.99817641333806684</v>
      </c>
      <c r="AD110" s="4">
        <f>IF(NewCumNo!AD110=ISBLANK(value),"FALSE",NewCumNo!AD110/MAX(NewCumNo!AD$2:AD$114))</f>
        <v>0.99817641333651563</v>
      </c>
      <c r="AE110" s="4">
        <f>IF(NewCumNo!AE110=ISBLANK(value),"FALSE",NewCumNo!AE110/MAX(NewCumNo!AE$2:AE$114))</f>
        <v>0.99817641333562057</v>
      </c>
      <c r="AF110" s="4">
        <f>IF(NewCumNo!AF110=ISBLANK(value),"FALSE",NewCumNo!AF110/MAX(NewCumNo!AF$2:AF$114))</f>
        <v>0.9981764133341795</v>
      </c>
      <c r="AG110" s="4">
        <f>IF(NewCumNo!AG110=ISBLANK(value),"FALSE",NewCumNo!AG110/MAX(NewCumNo!AG$2:AG$114))</f>
        <v>0.99817641333374529</v>
      </c>
      <c r="AH110" s="4">
        <f>IF(NewCumNo!AH110=ISBLANK(value),"FALSE",NewCumNo!AH110/MAX(NewCumNo!AH$2:AH$114))</f>
        <v>0.99817641333259988</v>
      </c>
      <c r="AI110" s="4">
        <f>IF(NewCumNo!AI110=ISBLANK(value),"FALSE",NewCumNo!AI110/MAX(NewCumNo!AI$2:AI$114))</f>
        <v>0.99817641333157225</v>
      </c>
      <c r="AJ110" s="4">
        <f>IF(NewCumNo!AJ110=ISBLANK(value),"FALSE",NewCumNo!AJ110/MAX(NewCumNo!AJ$2:AJ$114))</f>
        <v>0.99817641332964901</v>
      </c>
    </row>
    <row r="111" spans="1:36" x14ac:dyDescent="0.25">
      <c r="A111" s="1">
        <v>44426</v>
      </c>
      <c r="B111" s="3">
        <v>230</v>
      </c>
      <c r="C111" s="4">
        <f>IF(NewCumNo!C111=ISBLANK(value),"FALSE",NewCumNo!C111/MAX(NewCumNo!C$2:C$114))</f>
        <v>0.99881254759453764</v>
      </c>
      <c r="D111" s="4">
        <f>IF(NewCumNo!D111=ISBLANK(value),"FALSE",NewCumNo!D111/MAX(NewCumNo!D$2:D$114))</f>
        <v>0.99881254823886934</v>
      </c>
      <c r="E111" s="4">
        <f>IF(NewCumNo!E111=ISBLANK(value),"FALSE",NewCumNo!E111/MAX(NewCumNo!E$2:E$114))</f>
        <v>0.9988125482381025</v>
      </c>
      <c r="F111" s="4">
        <f>IF(NewCumNo!F111=ISBLANK(value),"FALSE",NewCumNo!F111/MAX(NewCumNo!F$2:F$114))</f>
        <v>0.99881254823721577</v>
      </c>
      <c r="G111" s="4">
        <f>IF(NewCumNo!G111=ISBLANK(value),"FALSE",NewCumNo!G111/MAX(NewCumNo!G$2:G$114))</f>
        <v>0.99881254823635846</v>
      </c>
      <c r="H111" s="4">
        <f>IF(NewCumNo!H111=ISBLANK(value),"FALSE",NewCumNo!H111/MAX(NewCumNo!H$2:H$114))</f>
        <v>0.99881254823564669</v>
      </c>
      <c r="I111" s="4">
        <f>IF(NewCumNo!I111=ISBLANK(value),"FALSE",NewCumNo!I111/MAX(NewCumNo!I$2:I$114))</f>
        <v>0.99881254823483123</v>
      </c>
      <c r="J111" s="4">
        <f>IF(NewCumNo!J111=ISBLANK(value),"FALSE",NewCumNo!J111/MAX(NewCumNo!J$2:J$114))</f>
        <v>0.99881254823434784</v>
      </c>
      <c r="K111" s="4">
        <f>IF(NewCumNo!K111=ISBLANK(value),"FALSE",NewCumNo!K111/MAX(NewCumNo!K$2:K$114))</f>
        <v>0.99881254823367527</v>
      </c>
      <c r="L111" s="4">
        <f>IF(NewCumNo!L111=ISBLANK(value),"FALSE",NewCumNo!L111/MAX(NewCumNo!L$2:L$114))</f>
        <v>0.9988125482332183</v>
      </c>
      <c r="M111" s="4">
        <f>IF(NewCumNo!M111=ISBLANK(value),"FALSE",NewCumNo!M111/MAX(NewCumNo!M$2:M$114))</f>
        <v>0.99881254823265686</v>
      </c>
      <c r="N111" s="4">
        <f>IF(NewCumNo!N111=ISBLANK(value),"FALSE",NewCumNo!N111/MAX(NewCumNo!N$2:N$114))</f>
        <v>0.99881254823198273</v>
      </c>
      <c r="O111" s="4">
        <f>IF(NewCumNo!O111=ISBLANK(value),"FALSE",NewCumNo!O111/MAX(NewCumNo!O$2:O$114))</f>
        <v>0.99881254823153709</v>
      </c>
      <c r="P111" s="4">
        <f>IF(NewCumNo!P111=ISBLANK(value),"FALSE",NewCumNo!P111/MAX(NewCumNo!P$2:P$114))</f>
        <v>0.99881254823089094</v>
      </c>
      <c r="Q111" s="4">
        <f>IF(NewCumNo!Q111=ISBLANK(value),"FALSE",NewCumNo!Q111/MAX(NewCumNo!Q$2:Q$114))</f>
        <v>0.99881254823014765</v>
      </c>
      <c r="R111" s="4">
        <f>IF(NewCumNo!R111=ISBLANK(value),"FALSE",NewCumNo!R111/MAX(NewCumNo!R$2:R$114))</f>
        <v>0.99881254822918886</v>
      </c>
      <c r="S111" s="4">
        <f>IF(NewCumNo!S111=ISBLANK(value),"FALSE",NewCumNo!S111/MAX(NewCumNo!S$2:S$114))</f>
        <v>0.99881254822872689</v>
      </c>
      <c r="T111" s="4">
        <f>IF(NewCumNo!T111=ISBLANK(value),"FALSE",NewCumNo!T111/MAX(NewCumNo!T$2:T$114))</f>
        <v>0.99881254822794618</v>
      </c>
      <c r="U111" s="4">
        <f>IF(NewCumNo!U111=ISBLANK(value),"FALSE",NewCumNo!U111/MAX(NewCumNo!U$2:U$114))</f>
        <v>0.99881254822703935</v>
      </c>
      <c r="V111" s="4">
        <f>IF(NewCumNo!V111=ISBLANK(value),"FALSE",NewCumNo!V111/MAX(NewCumNo!V$2:V$114))</f>
        <v>0.99881254822641408</v>
      </c>
      <c r="W111" s="4">
        <f>IF(NewCumNo!W111=ISBLANK(value),"FALSE",NewCumNo!W111/MAX(NewCumNo!W$2:W$114))</f>
        <v>0.99881254822610865</v>
      </c>
      <c r="X111" s="4">
        <f>IF(NewCumNo!X111=ISBLANK(value),"FALSE",NewCumNo!X111/MAX(NewCumNo!X$2:X$114))</f>
        <v>0.99881254822518672</v>
      </c>
      <c r="Y111" s="4">
        <f>IF(NewCumNo!Y111=ISBLANK(value),"FALSE",NewCumNo!Y111/MAX(NewCumNo!Y$2:Y$114))</f>
        <v>0.9988125482245942</v>
      </c>
      <c r="Z111" s="4">
        <f>IF(NewCumNo!Z111=ISBLANK(value),"FALSE",NewCumNo!Z111/MAX(NewCumNo!Z$2:Z$114))</f>
        <v>0.99881254822363208</v>
      </c>
      <c r="AA111" s="4">
        <f>IF(NewCumNo!AA111=ISBLANK(value),"FALSE",NewCumNo!AA111/MAX(NewCumNo!AA$2:AA$114))</f>
        <v>0.99881254822296439</v>
      </c>
      <c r="AB111" s="4">
        <f>IF(NewCumNo!AB111=ISBLANK(value),"FALSE",NewCumNo!AB111/MAX(NewCumNo!AB$2:AB$114))</f>
        <v>0.99881254822165555</v>
      </c>
      <c r="AC111" s="4">
        <f>IF(NewCumNo!AC111=ISBLANK(value),"FALSE",NewCumNo!AC111/MAX(NewCumNo!AC$2:AC$114))</f>
        <v>0.99881254822053323</v>
      </c>
      <c r="AD111" s="4">
        <f>IF(NewCumNo!AD111=ISBLANK(value),"FALSE",NewCumNo!AD111/MAX(NewCumNo!AD$2:AD$114))</f>
        <v>0.99881254821952237</v>
      </c>
      <c r="AE111" s="4">
        <f>IF(NewCumNo!AE111=ISBLANK(value),"FALSE",NewCumNo!AE111/MAX(NewCumNo!AE$2:AE$114))</f>
        <v>0.99881254821893917</v>
      </c>
      <c r="AF111" s="4">
        <f>IF(NewCumNo!AF111=ISBLANK(value),"FALSE",NewCumNo!AF111/MAX(NewCumNo!AF$2:AF$114))</f>
        <v>0.99881254821800025</v>
      </c>
      <c r="AG111" s="4">
        <f>IF(NewCumNo!AG111=ISBLANK(value),"FALSE",NewCumNo!AG111/MAX(NewCumNo!AG$2:AG$114))</f>
        <v>0.99881254821771737</v>
      </c>
      <c r="AH111" s="4">
        <f>IF(NewCumNo!AH111=ISBLANK(value),"FALSE",NewCumNo!AH111/MAX(NewCumNo!AH$2:AH$114))</f>
        <v>0.99881254821697096</v>
      </c>
      <c r="AI111" s="4">
        <f>IF(NewCumNo!AI111=ISBLANK(value),"FALSE",NewCumNo!AI111/MAX(NewCumNo!AI$2:AI$114))</f>
        <v>0.9988125482163015</v>
      </c>
      <c r="AJ111" s="4">
        <f>IF(NewCumNo!AJ111=ISBLANK(value),"FALSE",NewCumNo!AJ111/MAX(NewCumNo!AJ$2:AJ$114))</f>
        <v>0.99881254821504828</v>
      </c>
    </row>
    <row r="112" spans="1:36" x14ac:dyDescent="0.25">
      <c r="A112" s="1">
        <v>44427</v>
      </c>
      <c r="B112" s="3">
        <v>231</v>
      </c>
      <c r="C112" s="4">
        <f>IF(NewCumNo!C112=ISBLANK(value),"FALSE",NewCumNo!C112/MAX(NewCumNo!C$2:C$114))</f>
        <v>0.99921543323210527</v>
      </c>
      <c r="D112" s="4">
        <f>IF(NewCumNo!D112=ISBLANK(value),"FALSE",NewCumNo!D112/MAX(NewCumNo!D$2:D$114))</f>
        <v>0.99921543365760135</v>
      </c>
      <c r="E112" s="4">
        <f>IF(NewCumNo!E112=ISBLANK(value),"FALSE",NewCumNo!E112/MAX(NewCumNo!E$2:E$114))</f>
        <v>0.99921543365709498</v>
      </c>
      <c r="F112" s="4">
        <f>IF(NewCumNo!F112=ISBLANK(value),"FALSE",NewCumNo!F112/MAX(NewCumNo!F$2:F$114))</f>
        <v>0.99921543365650944</v>
      </c>
      <c r="G112" s="4">
        <f>IF(NewCumNo!G112=ISBLANK(value),"FALSE",NewCumNo!G112/MAX(NewCumNo!G$2:G$114))</f>
        <v>0.99921543365594323</v>
      </c>
      <c r="H112" s="4">
        <f>IF(NewCumNo!H112=ISBLANK(value),"FALSE",NewCumNo!H112/MAX(NewCumNo!H$2:H$114))</f>
        <v>0.99921543365547316</v>
      </c>
      <c r="I112" s="4">
        <f>IF(NewCumNo!I112=ISBLANK(value),"FALSE",NewCumNo!I112/MAX(NewCumNo!I$2:I$114))</f>
        <v>0.9992154336549347</v>
      </c>
      <c r="J112" s="4">
        <f>IF(NewCumNo!J112=ISBLANK(value),"FALSE",NewCumNo!J112/MAX(NewCumNo!J$2:J$114))</f>
        <v>0.99921543365461551</v>
      </c>
      <c r="K112" s="4">
        <f>IF(NewCumNo!K112=ISBLANK(value),"FALSE",NewCumNo!K112/MAX(NewCumNo!K$2:K$114))</f>
        <v>0.99921543365417143</v>
      </c>
      <c r="L112" s="4">
        <f>IF(NewCumNo!L112=ISBLANK(value),"FALSE",NewCumNo!L112/MAX(NewCumNo!L$2:L$114))</f>
        <v>0.99921543365386967</v>
      </c>
      <c r="M112" s="4">
        <f>IF(NewCumNo!M112=ISBLANK(value),"FALSE",NewCumNo!M112/MAX(NewCumNo!M$2:M$114))</f>
        <v>0.99921543365349874</v>
      </c>
      <c r="N112" s="4">
        <f>IF(NewCumNo!N112=ISBLANK(value),"FALSE",NewCumNo!N112/MAX(NewCumNo!N$2:N$114))</f>
        <v>0.99921543365305365</v>
      </c>
      <c r="O112" s="4">
        <f>IF(NewCumNo!O112=ISBLANK(value),"FALSE",NewCumNo!O112/MAX(NewCumNo!O$2:O$114))</f>
        <v>0.99921543365275933</v>
      </c>
      <c r="P112" s="4">
        <f>IF(NewCumNo!P112=ISBLANK(value),"FALSE",NewCumNo!P112/MAX(NewCumNo!P$2:P$114))</f>
        <v>0.99921543365233267</v>
      </c>
      <c r="Q112" s="4">
        <f>IF(NewCumNo!Q112=ISBLANK(value),"FALSE",NewCumNo!Q112/MAX(NewCumNo!Q$2:Q$114))</f>
        <v>0.99921543365184184</v>
      </c>
      <c r="R112" s="4">
        <f>IF(NewCumNo!R112=ISBLANK(value),"FALSE",NewCumNo!R112/MAX(NewCumNo!R$2:R$114))</f>
        <v>0.99921543365120868</v>
      </c>
      <c r="S112" s="4">
        <f>IF(NewCumNo!S112=ISBLANK(value),"FALSE",NewCumNo!S112/MAX(NewCumNo!S$2:S$114))</f>
        <v>0.99921543365090371</v>
      </c>
      <c r="T112" s="4">
        <f>IF(NewCumNo!T112=ISBLANK(value),"FALSE",NewCumNo!T112/MAX(NewCumNo!T$2:T$114))</f>
        <v>0.99921543365038812</v>
      </c>
      <c r="U112" s="4">
        <f>IF(NewCumNo!U112=ISBLANK(value),"FALSE",NewCumNo!U112/MAX(NewCumNo!U$2:U$114))</f>
        <v>0.99921543364978926</v>
      </c>
      <c r="V112" s="4">
        <f>IF(NewCumNo!V112=ISBLANK(value),"FALSE",NewCumNo!V112/MAX(NewCumNo!V$2:V$114))</f>
        <v>0.99921543364937626</v>
      </c>
      <c r="W112" s="4">
        <f>IF(NewCumNo!W112=ISBLANK(value),"FALSE",NewCumNo!W112/MAX(NewCumNo!W$2:W$114))</f>
        <v>0.99921543364917464</v>
      </c>
      <c r="X112" s="4">
        <f>IF(NewCumNo!X112=ISBLANK(value),"FALSE",NewCumNo!X112/MAX(NewCumNo!X$2:X$114))</f>
        <v>0.9992154336485658</v>
      </c>
      <c r="Y112" s="4">
        <f>IF(NewCumNo!Y112=ISBLANK(value),"FALSE",NewCumNo!Y112/MAX(NewCumNo!Y$2:Y$114))</f>
        <v>0.99921543364817456</v>
      </c>
      <c r="Z112" s="4">
        <f>IF(NewCumNo!Z112=ISBLANK(value),"FALSE",NewCumNo!Z112/MAX(NewCumNo!Z$2:Z$114))</f>
        <v>0.99921543364753918</v>
      </c>
      <c r="AA112" s="4">
        <f>IF(NewCumNo!AA112=ISBLANK(value),"FALSE",NewCumNo!AA112/MAX(NewCumNo!AA$2:AA$114))</f>
        <v>0.99921543364709819</v>
      </c>
      <c r="AB112" s="4">
        <f>IF(NewCumNo!AB112=ISBLANK(value),"FALSE",NewCumNo!AB112/MAX(NewCumNo!AB$2:AB$114))</f>
        <v>0.99921543364623389</v>
      </c>
      <c r="AC112" s="4">
        <f>IF(NewCumNo!AC112=ISBLANK(value),"FALSE",NewCumNo!AC112/MAX(NewCumNo!AC$2:AC$114))</f>
        <v>0.99921543364549281</v>
      </c>
      <c r="AD112" s="4">
        <f>IF(NewCumNo!AD112=ISBLANK(value),"FALSE",NewCumNo!AD112/MAX(NewCumNo!AD$2:AD$114))</f>
        <v>0.99921543364482535</v>
      </c>
      <c r="AE112" s="4">
        <f>IF(NewCumNo!AE112=ISBLANK(value),"FALSE",NewCumNo!AE112/MAX(NewCumNo!AE$2:AE$114))</f>
        <v>0.99921543364444021</v>
      </c>
      <c r="AF112" s="4">
        <f>IF(NewCumNo!AF112=ISBLANK(value),"FALSE",NewCumNo!AF112/MAX(NewCumNo!AF$2:AF$114))</f>
        <v>0.99921543364382015</v>
      </c>
      <c r="AG112" s="4">
        <f>IF(NewCumNo!AG112=ISBLANK(value),"FALSE",NewCumNo!AG112/MAX(NewCumNo!AG$2:AG$114))</f>
        <v>0.9992154336436333</v>
      </c>
      <c r="AH112" s="4">
        <f>IF(NewCumNo!AH112=ISBLANK(value),"FALSE",NewCumNo!AH112/MAX(NewCumNo!AH$2:AH$114))</f>
        <v>0.99921543364314047</v>
      </c>
      <c r="AI112" s="4">
        <f>IF(NewCumNo!AI112=ISBLANK(value),"FALSE",NewCumNo!AI112/MAX(NewCumNo!AI$2:AI$114))</f>
        <v>0.99921543364269827</v>
      </c>
      <c r="AJ112" s="4">
        <f>IF(NewCumNo!AJ112=ISBLANK(value),"FALSE",NewCumNo!AJ112/MAX(NewCumNo!AJ$2:AJ$114))</f>
        <v>0.99921543364187071</v>
      </c>
    </row>
    <row r="113" spans="1:36" x14ac:dyDescent="0.25">
      <c r="A113" s="1">
        <v>44428</v>
      </c>
      <c r="B113" s="3">
        <v>232</v>
      </c>
      <c r="C113" s="4">
        <f>IF(NewCumNo!C113=ISBLANK(value),"FALSE",NewCumNo!C113/MAX(NewCumNo!C$2:C$114))</f>
        <v>0.99980915943483639</v>
      </c>
      <c r="D113" s="4">
        <f>IF(NewCumNo!D113=ISBLANK(value),"FALSE",NewCumNo!D113/MAX(NewCumNo!D$2:D$114))</f>
        <v>0.9998091595387405</v>
      </c>
      <c r="E113" s="4">
        <f>IF(NewCumNo!E113=ISBLANK(value),"FALSE",NewCumNo!E113/MAX(NewCumNo!E$2:E$114))</f>
        <v>0.99980915953861682</v>
      </c>
      <c r="F113" s="4">
        <f>IF(NewCumNo!F113=ISBLANK(value),"FALSE",NewCumNo!F113/MAX(NewCumNo!F$2:F$114))</f>
        <v>0.99980915953847382</v>
      </c>
      <c r="G113" s="4">
        <f>IF(NewCumNo!G113=ISBLANK(value),"FALSE",NewCumNo!G113/MAX(NewCumNo!G$2:G$114))</f>
        <v>0.9998091595383356</v>
      </c>
      <c r="H113" s="4">
        <f>IF(NewCumNo!H113=ISBLANK(value),"FALSE",NewCumNo!H113/MAX(NewCumNo!H$2:H$114))</f>
        <v>0.99980915953822069</v>
      </c>
      <c r="I113" s="4">
        <f>IF(NewCumNo!I113=ISBLANK(value),"FALSE",NewCumNo!I113/MAX(NewCumNo!I$2:I$114))</f>
        <v>0.99980915953808935</v>
      </c>
      <c r="J113" s="4">
        <f>IF(NewCumNo!J113=ISBLANK(value),"FALSE",NewCumNo!J113/MAX(NewCumNo!J$2:J$114))</f>
        <v>0.99980915953801131</v>
      </c>
      <c r="K113" s="4">
        <f>IF(NewCumNo!K113=ISBLANK(value),"FALSE",NewCumNo!K113/MAX(NewCumNo!K$2:K$114))</f>
        <v>0.99980915953790295</v>
      </c>
      <c r="L113" s="4">
        <f>IF(NewCumNo!L113=ISBLANK(value),"FALSE",NewCumNo!L113/MAX(NewCumNo!L$2:L$114))</f>
        <v>0.99980915953782923</v>
      </c>
      <c r="M113" s="4">
        <f>IF(NewCumNo!M113=ISBLANK(value),"FALSE",NewCumNo!M113/MAX(NewCumNo!M$2:M$114))</f>
        <v>0.99980915953773863</v>
      </c>
      <c r="N113" s="4">
        <f>IF(NewCumNo!N113=ISBLANK(value),"FALSE",NewCumNo!N113/MAX(NewCumNo!N$2:N$114))</f>
        <v>0.99980915953762994</v>
      </c>
      <c r="O113" s="4">
        <f>IF(NewCumNo!O113=ISBLANK(value),"FALSE",NewCumNo!O113/MAX(NewCumNo!O$2:O$114))</f>
        <v>0.999809159537558</v>
      </c>
      <c r="P113" s="4">
        <f>IF(NewCumNo!P113=ISBLANK(value),"FALSE",NewCumNo!P113/MAX(NewCumNo!P$2:P$114))</f>
        <v>0.99980915953745386</v>
      </c>
      <c r="Q113" s="4">
        <f>IF(NewCumNo!Q113=ISBLANK(value),"FALSE",NewCumNo!Q113/MAX(NewCumNo!Q$2:Q$114))</f>
        <v>0.99980915953733407</v>
      </c>
      <c r="R113" s="4">
        <f>IF(NewCumNo!R113=ISBLANK(value),"FALSE",NewCumNo!R113/MAX(NewCumNo!R$2:R$114))</f>
        <v>0.99980915953717941</v>
      </c>
      <c r="S113" s="4">
        <f>IF(NewCumNo!S113=ISBLANK(value),"FALSE",NewCumNo!S113/MAX(NewCumNo!S$2:S$114))</f>
        <v>0.99980915953710492</v>
      </c>
      <c r="T113" s="4">
        <f>IF(NewCumNo!T113=ISBLANK(value),"FALSE",NewCumNo!T113/MAX(NewCumNo!T$2:T$114))</f>
        <v>0.99980915953697902</v>
      </c>
      <c r="U113" s="4">
        <f>IF(NewCumNo!U113=ISBLANK(value),"FALSE",NewCumNo!U113/MAX(NewCumNo!U$2:U$114))</f>
        <v>0.9998091595368328</v>
      </c>
      <c r="V113" s="4">
        <f>IF(NewCumNo!V113=ISBLANK(value),"FALSE",NewCumNo!V113/MAX(NewCumNo!V$2:V$114))</f>
        <v>0.999809159536732</v>
      </c>
      <c r="W113" s="4">
        <f>IF(NewCumNo!W113=ISBLANK(value),"FALSE",NewCumNo!W113/MAX(NewCumNo!W$2:W$114))</f>
        <v>0.9998091595366827</v>
      </c>
      <c r="X113" s="4">
        <f>IF(NewCumNo!X113=ISBLANK(value),"FALSE",NewCumNo!X113/MAX(NewCumNo!X$2:X$114))</f>
        <v>0.99980915953653393</v>
      </c>
      <c r="Y113" s="4">
        <f>IF(NewCumNo!Y113=ISBLANK(value),"FALSE",NewCumNo!Y113/MAX(NewCumNo!Y$2:Y$114))</f>
        <v>0.99980915953643845</v>
      </c>
      <c r="Z113" s="4">
        <f>IF(NewCumNo!Z113=ISBLANK(value),"FALSE",NewCumNo!Z113/MAX(NewCumNo!Z$2:Z$114))</f>
        <v>0.99980915953628335</v>
      </c>
      <c r="AA113" s="4">
        <f>IF(NewCumNo!AA113=ISBLANK(value),"FALSE",NewCumNo!AA113/MAX(NewCumNo!AA$2:AA$114))</f>
        <v>0.99980915953617555</v>
      </c>
      <c r="AB113" s="4">
        <f>IF(NewCumNo!AB113=ISBLANK(value),"FALSE",NewCumNo!AB113/MAX(NewCumNo!AB$2:AB$114))</f>
        <v>0.99980915953596461</v>
      </c>
      <c r="AC113" s="4">
        <f>IF(NewCumNo!AC113=ISBLANK(value),"FALSE",NewCumNo!AC113/MAX(NewCumNo!AC$2:AC$114))</f>
        <v>0.99980915953578364</v>
      </c>
      <c r="AD113" s="4">
        <f>IF(NewCumNo!AD113=ISBLANK(value),"FALSE",NewCumNo!AD113/MAX(NewCumNo!AD$2:AD$114))</f>
        <v>0.99980915953562055</v>
      </c>
      <c r="AE113" s="4">
        <f>IF(NewCumNo!AE113=ISBLANK(value),"FALSE",NewCumNo!AE113/MAX(NewCumNo!AE$2:AE$114))</f>
        <v>0.99980915953552663</v>
      </c>
      <c r="AF113" s="4">
        <f>IF(NewCumNo!AF113=ISBLANK(value),"FALSE",NewCumNo!AF113/MAX(NewCumNo!AF$2:AF$114))</f>
        <v>0.99980915953537508</v>
      </c>
      <c r="AG113" s="4">
        <f>IF(NewCumNo!AG113=ISBLANK(value),"FALSE",NewCumNo!AG113/MAX(NewCumNo!AG$2:AG$114))</f>
        <v>0.99980915953532945</v>
      </c>
      <c r="AH113" s="4">
        <f>IF(NewCumNo!AH113=ISBLANK(value),"FALSE",NewCumNo!AH113/MAX(NewCumNo!AH$2:AH$114))</f>
        <v>0.99980915953520921</v>
      </c>
      <c r="AI113" s="4">
        <f>IF(NewCumNo!AI113=ISBLANK(value),"FALSE",NewCumNo!AI113/MAX(NewCumNo!AI$2:AI$114))</f>
        <v>0.99980915953510119</v>
      </c>
      <c r="AJ113" s="4">
        <f>IF(NewCumNo!AJ113=ISBLANK(value),"FALSE",NewCumNo!AJ113/MAX(NewCumNo!AJ$2:AJ$114))</f>
        <v>0.99980915953489913</v>
      </c>
    </row>
    <row r="114" spans="1:36" x14ac:dyDescent="0.25">
      <c r="A114" s="1">
        <v>44429</v>
      </c>
      <c r="B114" s="3">
        <v>233</v>
      </c>
      <c r="C114" s="4">
        <f>IF(NewCumNo!C114=ISBLANK(value),"FALSE",NewCumNo!C114/MAX(NewCumNo!C$2:C$114))</f>
        <v>1</v>
      </c>
      <c r="D114" s="4">
        <f>IF(NewCumNo!D114=ISBLANK(value),"FALSE",NewCumNo!D114/MAX(NewCumNo!D$2:D$114))</f>
        <v>1</v>
      </c>
      <c r="E114" s="4">
        <f>IF(NewCumNo!E114=ISBLANK(value),"FALSE",NewCumNo!E114/MAX(NewCumNo!E$2:E$114))</f>
        <v>1</v>
      </c>
      <c r="F114" s="4">
        <f>IF(NewCumNo!F114=ISBLANK(value),"FALSE",NewCumNo!F114/MAX(NewCumNo!F$2:F$114))</f>
        <v>1</v>
      </c>
      <c r="G114" s="4">
        <f>IF(NewCumNo!G114=ISBLANK(value),"FALSE",NewCumNo!G114/MAX(NewCumNo!G$2:G$114))</f>
        <v>1</v>
      </c>
      <c r="H114" s="4">
        <f>IF(NewCumNo!H114=ISBLANK(value),"FALSE",NewCumNo!H114/MAX(NewCumNo!H$2:H$114))</f>
        <v>1</v>
      </c>
      <c r="I114" s="4">
        <f>IF(NewCumNo!I114=ISBLANK(value),"FALSE",NewCumNo!I114/MAX(NewCumNo!I$2:I$114))</f>
        <v>1</v>
      </c>
      <c r="J114" s="4">
        <f>IF(NewCumNo!J114=ISBLANK(value),"FALSE",NewCumNo!J114/MAX(NewCumNo!J$2:J$114))</f>
        <v>1</v>
      </c>
      <c r="K114" s="4">
        <f>IF(NewCumNo!K114=ISBLANK(value),"FALSE",NewCumNo!K114/MAX(NewCumNo!K$2:K$114))</f>
        <v>1</v>
      </c>
      <c r="L114" s="4">
        <f>IF(NewCumNo!L114=ISBLANK(value),"FALSE",NewCumNo!L114/MAX(NewCumNo!L$2:L$114))</f>
        <v>1</v>
      </c>
      <c r="M114" s="4">
        <f>IF(NewCumNo!M114=ISBLANK(value),"FALSE",NewCumNo!M114/MAX(NewCumNo!M$2:M$114))</f>
        <v>1</v>
      </c>
      <c r="N114" s="4">
        <f>IF(NewCumNo!N114=ISBLANK(value),"FALSE",NewCumNo!N114/MAX(NewCumNo!N$2:N$114))</f>
        <v>1</v>
      </c>
      <c r="O114" s="4">
        <f>IF(NewCumNo!O114=ISBLANK(value),"FALSE",NewCumNo!O114/MAX(NewCumNo!O$2:O$114))</f>
        <v>1</v>
      </c>
      <c r="P114" s="4">
        <f>IF(NewCumNo!P114=ISBLANK(value),"FALSE",NewCumNo!P114/MAX(NewCumNo!P$2:P$114))</f>
        <v>1</v>
      </c>
      <c r="Q114" s="4">
        <f>IF(NewCumNo!Q114=ISBLANK(value),"FALSE",NewCumNo!Q114/MAX(NewCumNo!Q$2:Q$114))</f>
        <v>1</v>
      </c>
      <c r="R114" s="4">
        <f>IF(NewCumNo!R114=ISBLANK(value),"FALSE",NewCumNo!R114/MAX(NewCumNo!R$2:R$114))</f>
        <v>1</v>
      </c>
      <c r="S114" s="4">
        <f>IF(NewCumNo!S114=ISBLANK(value),"FALSE",NewCumNo!S114/MAX(NewCumNo!S$2:S$114))</f>
        <v>1</v>
      </c>
      <c r="T114" s="4">
        <f>IF(NewCumNo!T114=ISBLANK(value),"FALSE",NewCumNo!T114/MAX(NewCumNo!T$2:T$114))</f>
        <v>1</v>
      </c>
      <c r="U114" s="4">
        <f>IF(NewCumNo!U114=ISBLANK(value),"FALSE",NewCumNo!U114/MAX(NewCumNo!U$2:U$114))</f>
        <v>1</v>
      </c>
      <c r="V114" s="4">
        <f>IF(NewCumNo!V114=ISBLANK(value),"FALSE",NewCumNo!V114/MAX(NewCumNo!V$2:V$114))</f>
        <v>1</v>
      </c>
      <c r="W114" s="4">
        <f>IF(NewCumNo!W114=ISBLANK(value),"FALSE",NewCumNo!W114/MAX(NewCumNo!W$2:W$114))</f>
        <v>1</v>
      </c>
      <c r="X114" s="4">
        <f>IF(NewCumNo!X114=ISBLANK(value),"FALSE",NewCumNo!X114/MAX(NewCumNo!X$2:X$114))</f>
        <v>1</v>
      </c>
      <c r="Y114" s="4">
        <f>IF(NewCumNo!Y114=ISBLANK(value),"FALSE",NewCumNo!Y114/MAX(NewCumNo!Y$2:Y$114))</f>
        <v>1</v>
      </c>
      <c r="Z114" s="4">
        <f>IF(NewCumNo!Z114=ISBLANK(value),"FALSE",NewCumNo!Z114/MAX(NewCumNo!Z$2:Z$114))</f>
        <v>1</v>
      </c>
      <c r="AA114" s="4">
        <f>IF(NewCumNo!AA114=ISBLANK(value),"FALSE",NewCumNo!AA114/MAX(NewCumNo!AA$2:AA$114))</f>
        <v>1</v>
      </c>
      <c r="AB114" s="4">
        <f>IF(NewCumNo!AB114=ISBLANK(value),"FALSE",NewCumNo!AB114/MAX(NewCumNo!AB$2:AB$114))</f>
        <v>1</v>
      </c>
      <c r="AC114" s="4">
        <f>IF(NewCumNo!AC114=ISBLANK(value),"FALSE",NewCumNo!AC114/MAX(NewCumNo!AC$2:AC$114))</f>
        <v>1</v>
      </c>
      <c r="AD114" s="4">
        <f>IF(NewCumNo!AD114=ISBLANK(value),"FALSE",NewCumNo!AD114/MAX(NewCumNo!AD$2:AD$114))</f>
        <v>1</v>
      </c>
      <c r="AE114" s="4">
        <f>IF(NewCumNo!AE114=ISBLANK(value),"FALSE",NewCumNo!AE114/MAX(NewCumNo!AE$2:AE$114))</f>
        <v>1</v>
      </c>
      <c r="AF114" s="4">
        <f>IF(NewCumNo!AF114=ISBLANK(value),"FALSE",NewCumNo!AF114/MAX(NewCumNo!AF$2:AF$114))</f>
        <v>1</v>
      </c>
      <c r="AG114" s="4">
        <f>IF(NewCumNo!AG114=ISBLANK(value),"FALSE",NewCumNo!AG114/MAX(NewCumNo!AG$2:AG$114))</f>
        <v>1</v>
      </c>
      <c r="AH114" s="4">
        <f>IF(NewCumNo!AH114=ISBLANK(value),"FALSE",NewCumNo!AH114/MAX(NewCumNo!AH$2:AH$114))</f>
        <v>1</v>
      </c>
      <c r="AI114" s="4">
        <f>IF(NewCumNo!AI114=ISBLANK(value),"FALSE",NewCumNo!AI114/MAX(NewCumNo!AI$2:AI$114))</f>
        <v>1</v>
      </c>
      <c r="AJ114" s="4">
        <f>IF(NewCumNo!AJ114=ISBLANK(value),"FALSE",NewCumNo!AJ114/MAX(NewCumNo!AJ$2:AJ$114))</f>
        <v>1</v>
      </c>
    </row>
    <row r="116" spans="1:36" x14ac:dyDescent="0.25">
      <c r="A116" s="10"/>
      <c r="B116" s="12"/>
    </row>
    <row r="117" spans="1:36" x14ac:dyDescent="0.25">
      <c r="A117" s="5"/>
      <c r="B117" s="11"/>
    </row>
    <row r="118" spans="1:36" x14ac:dyDescent="0.25">
      <c r="A118" s="9"/>
      <c r="B118" s="13"/>
    </row>
    <row r="119" spans="1:36" x14ac:dyDescent="0.25">
      <c r="A119" s="9"/>
      <c r="B119" s="13"/>
    </row>
    <row r="120" spans="1:36" x14ac:dyDescent="0.25">
      <c r="A120" s="9"/>
      <c r="B120" s="13"/>
    </row>
    <row r="121" spans="1:36" x14ac:dyDescent="0.25">
      <c r="B121" s="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4CB9-DDF6-4AF4-B846-27047EDBFF60}">
  <dimension ref="A1:AJ121"/>
  <sheetViews>
    <sheetView zoomScale="85" zoomScaleNormal="85"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AJ116" sqref="AJ116"/>
    </sheetView>
  </sheetViews>
  <sheetFormatPr defaultRowHeight="15" x14ac:dyDescent="0.25"/>
  <sheetData>
    <row r="1" spans="1:36" x14ac:dyDescent="0.25">
      <c r="A1" t="s">
        <v>0</v>
      </c>
      <c r="B1" s="3" t="s">
        <v>3</v>
      </c>
      <c r="C1" s="3">
        <v>1988</v>
      </c>
      <c r="D1" s="3">
        <v>1989</v>
      </c>
      <c r="E1" s="3">
        <v>1990</v>
      </c>
      <c r="F1" s="3">
        <v>1991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3">
        <v>2001</v>
      </c>
      <c r="Q1" s="3">
        <v>2002</v>
      </c>
      <c r="R1" s="3">
        <v>2003</v>
      </c>
      <c r="S1" s="3">
        <v>2004</v>
      </c>
      <c r="T1" s="3">
        <v>2005</v>
      </c>
      <c r="U1" s="3">
        <v>2006</v>
      </c>
      <c r="V1" s="3">
        <v>2007</v>
      </c>
      <c r="W1" s="3">
        <v>2008</v>
      </c>
      <c r="X1" s="3">
        <v>2009</v>
      </c>
      <c r="Y1" s="3">
        <v>2010</v>
      </c>
      <c r="Z1" s="3">
        <v>2011</v>
      </c>
      <c r="AA1" s="3">
        <v>2012</v>
      </c>
      <c r="AB1" s="3">
        <v>2013</v>
      </c>
      <c r="AC1" s="3">
        <v>2014</v>
      </c>
      <c r="AD1" s="3">
        <v>2015</v>
      </c>
      <c r="AE1" s="3">
        <v>2016</v>
      </c>
      <c r="AF1" s="3">
        <v>2017</v>
      </c>
      <c r="AG1" s="3">
        <v>2018</v>
      </c>
      <c r="AH1" s="3">
        <v>2019</v>
      </c>
      <c r="AI1" s="3">
        <v>2020</v>
      </c>
      <c r="AJ1" s="3">
        <v>2021</v>
      </c>
    </row>
    <row r="2" spans="1:36" x14ac:dyDescent="0.25">
      <c r="A2" s="1">
        <v>44317</v>
      </c>
      <c r="B2" s="3">
        <v>121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1:36" x14ac:dyDescent="0.25">
      <c r="A3" s="1">
        <v>44318</v>
      </c>
      <c r="B3" s="3">
        <v>122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</row>
    <row r="4" spans="1:36" x14ac:dyDescent="0.25">
      <c r="A4" s="1">
        <v>44319</v>
      </c>
      <c r="B4" s="3">
        <v>123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</row>
    <row r="5" spans="1:36" x14ac:dyDescent="0.25">
      <c r="A5" s="1">
        <v>44320</v>
      </c>
      <c r="B5" s="3">
        <v>124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x14ac:dyDescent="0.25">
      <c r="A6" s="1">
        <v>44321</v>
      </c>
      <c r="B6" s="3">
        <v>125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spans="1:36" x14ac:dyDescent="0.25">
      <c r="A7" s="1">
        <v>44322</v>
      </c>
      <c r="B7" s="3">
        <v>126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spans="1:36" x14ac:dyDescent="0.25">
      <c r="A8" s="1">
        <v>44323</v>
      </c>
      <c r="B8" s="3">
        <v>127</v>
      </c>
      <c r="C8" s="19" t="str">
        <f>IF($A8&lt;='All Results'!$B$4,"",IF(SUM(NewDistributions!C$2:C8)=0,"",(IF(NewDistributions!C8/SUM(NewDistributions!C$2:C8)&gt;0.01,"",IF(NewDistributions!C7/SUM(NewDistributions!C$2:C8)&gt;0.01,"",IF(NewDistributions!C6/SUM(NewDistributions!C$2:C8)&gt;0.01,"",IF(NewDistributions!C5/SUM(NewDistributions!C$2:C8)&gt;0.01,"",IF(NewDistributions!C4/SUM(NewDistributions!C$2:C8)&gt;0.01,"",DateEnded_5Day!$A8))))))))</f>
        <v/>
      </c>
      <c r="D8" s="19" t="str">
        <f>IF($A8&lt;='All Results'!$B$4,"",IF(SUM(NewDistributions!D$2:D8)=0,"",(IF(NewDistributions!D8/SUM(NewDistributions!D$2:D8)&gt;0.01,"",IF(NewDistributions!D7/SUM(NewDistributions!D$2:D8)&gt;0.01,"",IF(NewDistributions!D6/SUM(NewDistributions!D$2:D8)&gt;0.01,"",IF(NewDistributions!D5/SUM(NewDistributions!D$2:D8)&gt;0.01,"",IF(NewDistributions!D4/SUM(NewDistributions!D$2:D8)&gt;0.01,"",DateEnded_5Day!$A8))))))))</f>
        <v/>
      </c>
      <c r="E8" s="19" t="str">
        <f>IF($A8&lt;='All Results'!$B$4,"",IF(SUM(NewDistributions!E$2:E8)=0,"",(IF(NewDistributions!E8/SUM(NewDistributions!E$2:E8)&gt;0.01,"",IF(NewDistributions!E7/SUM(NewDistributions!E$2:E8)&gt;0.01,"",IF(NewDistributions!E6/SUM(NewDistributions!E$2:E8)&gt;0.01,"",IF(NewDistributions!E5/SUM(NewDistributions!E$2:E8)&gt;0.01,"",IF(NewDistributions!E4/SUM(NewDistributions!E$2:E8)&gt;0.01,"",DateEnded_5Day!$A8))))))))</f>
        <v/>
      </c>
      <c r="F8" s="19" t="str">
        <f>IF($A8&lt;='All Results'!$B$4,"",IF(SUM(NewDistributions!F$2:F8)=0,"",(IF(NewDistributions!F8/SUM(NewDistributions!F$2:F8)&gt;0.01,"",IF(NewDistributions!F7/SUM(NewDistributions!F$2:F8)&gt;0.01,"",IF(NewDistributions!F6/SUM(NewDistributions!F$2:F8)&gt;0.01,"",IF(NewDistributions!F5/SUM(NewDistributions!F$2:F8)&gt;0.01,"",IF(NewDistributions!F4/SUM(NewDistributions!F$2:F8)&gt;0.01,"",DateEnded_5Day!$A8))))))))</f>
        <v/>
      </c>
      <c r="G8" s="19" t="str">
        <f>IF($A8&lt;='All Results'!$B$4,"",IF(SUM(NewDistributions!G$2:G8)=0,"",(IF(NewDistributions!G8/SUM(NewDistributions!G$2:G8)&gt;0.01,"",IF(NewDistributions!G7/SUM(NewDistributions!G$2:G8)&gt;0.01,"",IF(NewDistributions!G6/SUM(NewDistributions!G$2:G8)&gt;0.01,"",IF(NewDistributions!G5/SUM(NewDistributions!G$2:G8)&gt;0.01,"",IF(NewDistributions!G4/SUM(NewDistributions!G$2:G8)&gt;0.01,"",DateEnded_5Day!$A8))))))))</f>
        <v/>
      </c>
      <c r="H8" s="19" t="str">
        <f>IF($A8&lt;='All Results'!$B$4,"",IF(SUM(NewDistributions!H$2:H8)=0,"",(IF(NewDistributions!H8/SUM(NewDistributions!H$2:H8)&gt;0.01,"",IF(NewDistributions!H7/SUM(NewDistributions!H$2:H8)&gt;0.01,"",IF(NewDistributions!H6/SUM(NewDistributions!H$2:H8)&gt;0.01,"",IF(NewDistributions!H5/SUM(NewDistributions!H$2:H8)&gt;0.01,"",IF(NewDistributions!H4/SUM(NewDistributions!H$2:H8)&gt;0.01,"",DateEnded_5Day!$A8))))))))</f>
        <v/>
      </c>
      <c r="I8" s="19" t="str">
        <f>IF($A8&lt;='All Results'!$B$4,"",IF(SUM(NewDistributions!I$2:I8)=0,"",(IF(NewDistributions!I8/SUM(NewDistributions!I$2:I8)&gt;0.01,"",IF(NewDistributions!I7/SUM(NewDistributions!I$2:I8)&gt;0.01,"",IF(NewDistributions!I6/SUM(NewDistributions!I$2:I8)&gt;0.01,"",IF(NewDistributions!I5/SUM(NewDistributions!I$2:I8)&gt;0.01,"",IF(NewDistributions!I4/SUM(NewDistributions!I$2:I8)&gt;0.01,"",DateEnded_5Day!$A8))))))))</f>
        <v/>
      </c>
      <c r="J8" s="19" t="str">
        <f>IF($A8&lt;='All Results'!$B$4,"",IF(SUM(NewDistributions!J$2:J8)=0,"",(IF(NewDistributions!J8/SUM(NewDistributions!J$2:J8)&gt;0.01,"",IF(NewDistributions!J7/SUM(NewDistributions!J$2:J8)&gt;0.01,"",IF(NewDistributions!J6/SUM(NewDistributions!J$2:J8)&gt;0.01,"",IF(NewDistributions!J5/SUM(NewDistributions!J$2:J8)&gt;0.01,"",IF(NewDistributions!J4/SUM(NewDistributions!J$2:J8)&gt;0.01,"",DateEnded_5Day!$A8))))))))</f>
        <v/>
      </c>
      <c r="K8" s="19" t="str">
        <f>IF($A8&lt;='All Results'!$B$4,"",IF(SUM(NewDistributions!K$2:K8)=0,"",(IF(NewDistributions!K8/SUM(NewDistributions!K$2:K8)&gt;0.01,"",IF(NewDistributions!K7/SUM(NewDistributions!K$2:K8)&gt;0.01,"",IF(NewDistributions!K6/SUM(NewDistributions!K$2:K8)&gt;0.01,"",IF(NewDistributions!K5/SUM(NewDistributions!K$2:K8)&gt;0.01,"",IF(NewDistributions!K4/SUM(NewDistributions!K$2:K8)&gt;0.01,"",DateEnded_5Day!$A8))))))))</f>
        <v/>
      </c>
      <c r="L8" s="19" t="str">
        <f>IF($A8&lt;='All Results'!$B$4,"",IF(SUM(NewDistributions!L$2:L8)=0,"",(IF(NewDistributions!L8/SUM(NewDistributions!L$2:L8)&gt;0.01,"",IF(NewDistributions!L7/SUM(NewDistributions!L$2:L8)&gt;0.01,"",IF(NewDistributions!L6/SUM(NewDistributions!L$2:L8)&gt;0.01,"",IF(NewDistributions!L5/SUM(NewDistributions!L$2:L8)&gt;0.01,"",IF(NewDistributions!L4/SUM(NewDistributions!L$2:L8)&gt;0.01,"",DateEnded_5Day!$A8))))))))</f>
        <v/>
      </c>
      <c r="M8" s="19" t="str">
        <f>IF($A8&lt;='All Results'!$B$4,"",IF(SUM(NewDistributions!M$2:M8)=0,"",(IF(NewDistributions!M8/SUM(NewDistributions!M$2:M8)&gt;0.01,"",IF(NewDistributions!M7/SUM(NewDistributions!M$2:M8)&gt;0.01,"",IF(NewDistributions!M6/SUM(NewDistributions!M$2:M8)&gt;0.01,"",IF(NewDistributions!M5/SUM(NewDistributions!M$2:M8)&gt;0.01,"",IF(NewDistributions!M4/SUM(NewDistributions!M$2:M8)&gt;0.01,"",DateEnded_5Day!$A8))))))))</f>
        <v/>
      </c>
      <c r="N8" s="19" t="str">
        <f>IF($A8&lt;='All Results'!$B$4,"",IF(SUM(NewDistributions!N$2:N8)=0,"",(IF(NewDistributions!N8/SUM(NewDistributions!N$2:N8)&gt;0.01,"",IF(NewDistributions!N7/SUM(NewDistributions!N$2:N8)&gt;0.01,"",IF(NewDistributions!N6/SUM(NewDistributions!N$2:N8)&gt;0.01,"",IF(NewDistributions!N5/SUM(NewDistributions!N$2:N8)&gt;0.01,"",IF(NewDistributions!N4/SUM(NewDistributions!N$2:N8)&gt;0.01,"",DateEnded_5Day!$A8))))))))</f>
        <v/>
      </c>
      <c r="O8" s="19" t="str">
        <f>IF($A8&lt;='All Results'!$B$4,"",IF(SUM(NewDistributions!O$2:O8)=0,"",(IF(NewDistributions!O8/SUM(NewDistributions!O$2:O8)&gt;0.01,"",IF(NewDistributions!O7/SUM(NewDistributions!O$2:O8)&gt;0.01,"",IF(NewDistributions!O6/SUM(NewDistributions!O$2:O8)&gt;0.01,"",IF(NewDistributions!O5/SUM(NewDistributions!O$2:O8)&gt;0.01,"",IF(NewDistributions!O4/SUM(NewDistributions!O$2:O8)&gt;0.01,"",DateEnded_5Day!$A8))))))))</f>
        <v/>
      </c>
      <c r="P8" s="19" t="str">
        <f>IF($A8&lt;='All Results'!$B$4,"",IF(SUM(NewDistributions!P$2:P8)=0,"",(IF(NewDistributions!P8/SUM(NewDistributions!P$2:P8)&gt;0.01,"",IF(NewDistributions!P7/SUM(NewDistributions!P$2:P8)&gt;0.01,"",IF(NewDistributions!P6/SUM(NewDistributions!P$2:P8)&gt;0.01,"",IF(NewDistributions!P5/SUM(NewDistributions!P$2:P8)&gt;0.01,"",IF(NewDistributions!P4/SUM(NewDistributions!P$2:P8)&gt;0.01,"",DateEnded_5Day!$A8))))))))</f>
        <v/>
      </c>
      <c r="Q8" s="19" t="str">
        <f>IF($A8&lt;='All Results'!$B$4,"",IF(SUM(NewDistributions!Q$2:Q8)=0,"",(IF(NewDistributions!Q8/SUM(NewDistributions!Q$2:Q8)&gt;0.01,"",IF(NewDistributions!Q7/SUM(NewDistributions!Q$2:Q8)&gt;0.01,"",IF(NewDistributions!Q6/SUM(NewDistributions!Q$2:Q8)&gt;0.01,"",IF(NewDistributions!Q5/SUM(NewDistributions!Q$2:Q8)&gt;0.01,"",IF(NewDistributions!Q4/SUM(NewDistributions!Q$2:Q8)&gt;0.01,"",DateEnded_5Day!$A8))))))))</f>
        <v/>
      </c>
      <c r="R8" s="19" t="str">
        <f>IF($A8&lt;='All Results'!$B$4,"",IF(SUM(NewDistributions!R$2:R8)=0,"",(IF(NewDistributions!R8/SUM(NewDistributions!R$2:R8)&gt;0.01,"",IF(NewDistributions!R7/SUM(NewDistributions!R$2:R8)&gt;0.01,"",IF(NewDistributions!R6/SUM(NewDistributions!R$2:R8)&gt;0.01,"",IF(NewDistributions!R5/SUM(NewDistributions!R$2:R8)&gt;0.01,"",IF(NewDistributions!R4/SUM(NewDistributions!R$2:R8)&gt;0.01,"",DateEnded_5Day!$A8))))))))</f>
        <v/>
      </c>
      <c r="S8" s="19" t="str">
        <f>IF($A8&lt;='All Results'!$B$4,"",IF(SUM(NewDistributions!S$2:S8)=0,"",(IF(NewDistributions!S8/SUM(NewDistributions!S$2:S8)&gt;0.01,"",IF(NewDistributions!S7/SUM(NewDistributions!S$2:S8)&gt;0.01,"",IF(NewDistributions!S6/SUM(NewDistributions!S$2:S8)&gt;0.01,"",IF(NewDistributions!S5/SUM(NewDistributions!S$2:S8)&gt;0.01,"",IF(NewDistributions!S4/SUM(NewDistributions!S$2:S8)&gt;0.01,"",DateEnded_5Day!$A8))))))))</f>
        <v/>
      </c>
      <c r="T8" s="19" t="str">
        <f>IF($A8&lt;='All Results'!$B$4,"",IF(SUM(NewDistributions!T$2:T8)=0,"",(IF(NewDistributions!T8/SUM(NewDistributions!T$2:T8)&gt;0.01,"",IF(NewDistributions!T7/SUM(NewDistributions!T$2:T8)&gt;0.01,"",IF(NewDistributions!T6/SUM(NewDistributions!T$2:T8)&gt;0.01,"",IF(NewDistributions!T5/SUM(NewDistributions!T$2:T8)&gt;0.01,"",IF(NewDistributions!T4/SUM(NewDistributions!T$2:T8)&gt;0.01,"",DateEnded_5Day!$A8))))))))</f>
        <v/>
      </c>
      <c r="U8" s="19" t="str">
        <f>IF($A8&lt;='All Results'!$B$4,"",IF(SUM(NewDistributions!U$2:U8)=0,"",(IF(NewDistributions!U8/SUM(NewDistributions!U$2:U8)&gt;0.01,"",IF(NewDistributions!U7/SUM(NewDistributions!U$2:U8)&gt;0.01,"",IF(NewDistributions!U6/SUM(NewDistributions!U$2:U8)&gt;0.01,"",IF(NewDistributions!U5/SUM(NewDistributions!U$2:U8)&gt;0.01,"",IF(NewDistributions!U4/SUM(NewDistributions!U$2:U8)&gt;0.01,"",DateEnded_5Day!$A8))))))))</f>
        <v/>
      </c>
      <c r="V8" s="19" t="str">
        <f>IF($A8&lt;='All Results'!$B$4,"",IF(SUM(NewDistributions!V$2:V8)=0,"",(IF(NewDistributions!V8/SUM(NewDistributions!V$2:V8)&gt;0.01,"",IF(NewDistributions!V7/SUM(NewDistributions!V$2:V8)&gt;0.01,"",IF(NewDistributions!V6/SUM(NewDistributions!V$2:V8)&gt;0.01,"",IF(NewDistributions!V5/SUM(NewDistributions!V$2:V8)&gt;0.01,"",IF(NewDistributions!V4/SUM(NewDistributions!V$2:V8)&gt;0.01,"",DateEnded_5Day!$A8))))))))</f>
        <v/>
      </c>
      <c r="W8" s="19" t="str">
        <f>IF($A8&lt;='All Results'!$B$4,"",IF(SUM(NewDistributions!W$2:W8)=0,"",(IF(NewDistributions!W8/SUM(NewDistributions!W$2:W8)&gt;0.01,"",IF(NewDistributions!W7/SUM(NewDistributions!W$2:W8)&gt;0.01,"",IF(NewDistributions!W6/SUM(NewDistributions!W$2:W8)&gt;0.01,"",IF(NewDistributions!W5/SUM(NewDistributions!W$2:W8)&gt;0.01,"",IF(NewDistributions!W4/SUM(NewDistributions!W$2:W8)&gt;0.01,"",DateEnded_5Day!$A8))))))))</f>
        <v/>
      </c>
      <c r="X8" s="19" t="str">
        <f>IF($A8&lt;='All Results'!$B$4,"",IF(SUM(NewDistributions!X$2:X8)=0,"",(IF(NewDistributions!X8/SUM(NewDistributions!X$2:X8)&gt;0.01,"",IF(NewDistributions!X7/SUM(NewDistributions!X$2:X8)&gt;0.01,"",IF(NewDistributions!X6/SUM(NewDistributions!X$2:X8)&gt;0.01,"",IF(NewDistributions!X5/SUM(NewDistributions!X$2:X8)&gt;0.01,"",IF(NewDistributions!X4/SUM(NewDistributions!X$2:X8)&gt;0.01,"",DateEnded_5Day!$A8))))))))</f>
        <v/>
      </c>
      <c r="Y8" s="19" t="str">
        <f>IF($A8&lt;='All Results'!$B$4,"",IF(SUM(NewDistributions!Y$2:Y8)=0,"",(IF(NewDistributions!Y8/SUM(NewDistributions!Y$2:Y8)&gt;0.01,"",IF(NewDistributions!Y7/SUM(NewDistributions!Y$2:Y8)&gt;0.01,"",IF(NewDistributions!Y6/SUM(NewDistributions!Y$2:Y8)&gt;0.01,"",IF(NewDistributions!Y5/SUM(NewDistributions!Y$2:Y8)&gt;0.01,"",IF(NewDistributions!Y4/SUM(NewDistributions!Y$2:Y8)&gt;0.01,"",DateEnded_5Day!$A8))))))))</f>
        <v/>
      </c>
      <c r="Z8" s="19" t="str">
        <f>IF($A8&lt;='All Results'!$B$4,"",IF(SUM(NewDistributions!Z$2:Z8)=0,"",(IF(NewDistributions!Z8/SUM(NewDistributions!Z$2:Z8)&gt;0.01,"",IF(NewDistributions!Z7/SUM(NewDistributions!Z$2:Z8)&gt;0.01,"",IF(NewDistributions!Z6/SUM(NewDistributions!Z$2:Z8)&gt;0.01,"",IF(NewDistributions!Z5/SUM(NewDistributions!Z$2:Z8)&gt;0.01,"",IF(NewDistributions!Z4/SUM(NewDistributions!Z$2:Z8)&gt;0.01,"",DateEnded_5Day!$A8))))))))</f>
        <v/>
      </c>
      <c r="AA8" s="19" t="str">
        <f>IF($A8&lt;='All Results'!$B$4,"",IF(SUM(NewDistributions!AA$2:AA8)=0,"",(IF(NewDistributions!AA8/SUM(NewDistributions!AA$2:AA8)&gt;0.01,"",IF(NewDistributions!AA7/SUM(NewDistributions!AA$2:AA8)&gt;0.01,"",IF(NewDistributions!AA6/SUM(NewDistributions!AA$2:AA8)&gt;0.01,"",IF(NewDistributions!AA5/SUM(NewDistributions!AA$2:AA8)&gt;0.01,"",IF(NewDistributions!AA4/SUM(NewDistributions!AA$2:AA8)&gt;0.01,"",DateEnded_5Day!$A8))))))))</f>
        <v/>
      </c>
      <c r="AB8" s="19" t="str">
        <f>IF($A8&lt;='All Results'!$B$4,"",IF(SUM(NewDistributions!AB$2:AB8)=0,"",(IF(NewDistributions!AB8/SUM(NewDistributions!AB$2:AB8)&gt;0.01,"",IF(NewDistributions!AB7/SUM(NewDistributions!AB$2:AB8)&gt;0.01,"",IF(NewDistributions!AB6/SUM(NewDistributions!AB$2:AB8)&gt;0.01,"",IF(NewDistributions!AB5/SUM(NewDistributions!AB$2:AB8)&gt;0.01,"",IF(NewDistributions!AB4/SUM(NewDistributions!AB$2:AB8)&gt;0.01,"",DateEnded_5Day!$A8))))))))</f>
        <v/>
      </c>
      <c r="AC8" s="19" t="str">
        <f>IF($A8&lt;='All Results'!$B$4,"",IF(SUM(NewDistributions!AC$2:AC8)=0,"",(IF(NewDistributions!AC8/SUM(NewDistributions!AC$2:AC8)&gt;0.01,"",IF(NewDistributions!AC7/SUM(NewDistributions!AC$2:AC8)&gt;0.01,"",IF(NewDistributions!AC6/SUM(NewDistributions!AC$2:AC8)&gt;0.01,"",IF(NewDistributions!AC5/SUM(NewDistributions!AC$2:AC8)&gt;0.01,"",IF(NewDistributions!AC4/SUM(NewDistributions!AC$2:AC8)&gt;0.01,"",DateEnded_5Day!$A8))))))))</f>
        <v/>
      </c>
      <c r="AD8" s="19" t="str">
        <f>IF($A8&lt;='All Results'!$B$4,"",IF(SUM(NewDistributions!AD$2:AD8)=0,"",(IF(NewDistributions!AD8/SUM(NewDistributions!AD$2:AD8)&gt;0.01,"",IF(NewDistributions!AD7/SUM(NewDistributions!AD$2:AD8)&gt;0.01,"",IF(NewDistributions!AD6/SUM(NewDistributions!AD$2:AD8)&gt;0.01,"",IF(NewDistributions!AD5/SUM(NewDistributions!AD$2:AD8)&gt;0.01,"",IF(NewDistributions!AD4/SUM(NewDistributions!AD$2:AD8)&gt;0.01,"",DateEnded_5Day!$A8))))))))</f>
        <v/>
      </c>
      <c r="AE8" s="19" t="str">
        <f>IF($A8&lt;='All Results'!$B$4,"",IF(SUM(NewDistributions!AE$2:AE8)=0,"",(IF(NewDistributions!AE8/SUM(NewDistributions!AE$2:AE8)&gt;0.01,"",IF(NewDistributions!AE7/SUM(NewDistributions!AE$2:AE8)&gt;0.01,"",IF(NewDistributions!AE6/SUM(NewDistributions!AE$2:AE8)&gt;0.01,"",IF(NewDistributions!AE5/SUM(NewDistributions!AE$2:AE8)&gt;0.01,"",IF(NewDistributions!AE4/SUM(NewDistributions!AE$2:AE8)&gt;0.01,"",DateEnded_5Day!$A8))))))))</f>
        <v/>
      </c>
      <c r="AF8" s="19" t="str">
        <f>IF($A8&lt;='All Results'!$B$4,"",IF(SUM(NewDistributions!AF$2:AF8)=0,"",(IF(NewDistributions!AF8/SUM(NewDistributions!AF$2:AF8)&gt;0.01,"",IF(NewDistributions!AF7/SUM(NewDistributions!AF$2:AF8)&gt;0.01,"",IF(NewDistributions!AF6/SUM(NewDistributions!AF$2:AF8)&gt;0.01,"",IF(NewDistributions!AF5/SUM(NewDistributions!AF$2:AF8)&gt;0.01,"",IF(NewDistributions!AF4/SUM(NewDistributions!AF$2:AF8)&gt;0.01,"",DateEnded_5Day!$A8))))))))</f>
        <v/>
      </c>
      <c r="AG8" s="19" t="str">
        <f>IF($A8&lt;='All Results'!$B$4,"",IF(SUM(NewDistributions!AG$2:AG8)=0,"",(IF(NewDistributions!AG8/SUM(NewDistributions!AG$2:AG8)&gt;0.01,"",IF(NewDistributions!AG7/SUM(NewDistributions!AG$2:AG8)&gt;0.01,"",IF(NewDistributions!AG6/SUM(NewDistributions!AG$2:AG8)&gt;0.01,"",IF(NewDistributions!AG5/SUM(NewDistributions!AG$2:AG8)&gt;0.01,"",IF(NewDistributions!AG4/SUM(NewDistributions!AG$2:AG8)&gt;0.01,"",DateEnded_5Day!$A8))))))))</f>
        <v/>
      </c>
      <c r="AH8" s="19" t="str">
        <f>IF($A8&lt;='All Results'!$B$4,"",IF(SUM(NewDistributions!AH$2:AH8)=0,"",(IF(NewDistributions!AH8/SUM(NewDistributions!AH$2:AH8)&gt;0.01,"",IF(NewDistributions!AH7/SUM(NewDistributions!AH$2:AH8)&gt;0.01,"",IF(NewDistributions!AH6/SUM(NewDistributions!AH$2:AH8)&gt;0.01,"",IF(NewDistributions!AH5/SUM(NewDistributions!AH$2:AH8)&gt;0.01,"",IF(NewDistributions!AH4/SUM(NewDistributions!AH$2:AH8)&gt;0.01,"",DateEnded_5Day!$A8))))))))</f>
        <v/>
      </c>
      <c r="AI8" s="19" t="str">
        <f>IF($A8&lt;='All Results'!$B$4,"",IF(SUM(NewDistributions!AI$2:AI8)=0,"",(IF(NewDistributions!AI8/SUM(NewDistributions!AI$2:AI8)&gt;0.01,"",IF(NewDistributions!AI7/SUM(NewDistributions!AI$2:AI8)&gt;0.01,"",IF(NewDistributions!AI6/SUM(NewDistributions!AI$2:AI8)&gt;0.01,"",IF(NewDistributions!AI5/SUM(NewDistributions!AI$2:AI8)&gt;0.01,"",IF(NewDistributions!AI4/SUM(NewDistributions!AI$2:AI8)&gt;0.01,"",DateEnded_5Day!$A8))))))))</f>
        <v/>
      </c>
      <c r="AJ8" s="19" t="str">
        <f>IF($A8&lt;='All Results'!$B$4,"",IF(SUM(NewDistributions!AJ$2:AJ8)=0,"",(IF(NewDistributions!AJ8/SUM(NewDistributions!AJ$2:AJ8)&gt;0.01,"",IF(NewDistributions!AJ7/SUM(NewDistributions!AJ$2:AJ8)&gt;0.01,"",IF(NewDistributions!AJ6/SUM(NewDistributions!AJ$2:AJ8)&gt;0.01,"",IF(NewDistributions!AJ5/SUM(NewDistributions!AJ$2:AJ8)&gt;0.01,"",IF(NewDistributions!AJ4/SUM(NewDistributions!AJ$2:AJ8)&gt;0.01,"",DateEnded_5Day!$A8))))))))</f>
        <v/>
      </c>
    </row>
    <row r="9" spans="1:36" x14ac:dyDescent="0.25">
      <c r="A9" s="1">
        <v>44324</v>
      </c>
      <c r="B9" s="3">
        <v>128</v>
      </c>
      <c r="C9" s="19" t="str">
        <f>IF($A9&lt;='All Results'!$B$4,"",IF(SUM(NewDistributions!C$2:C9)=0,"",(IF(NewDistributions!C9/SUM(NewDistributions!C$2:C9)&gt;0.01,"",IF(NewDistributions!C8/SUM(NewDistributions!C$2:C9)&gt;0.01,"",IF(NewDistributions!C7/SUM(NewDistributions!C$2:C9)&gt;0.01,"",IF(NewDistributions!C6/SUM(NewDistributions!C$2:C9)&gt;0.01,"",IF(NewDistributions!C5/SUM(NewDistributions!C$2:C9)&gt;0.01,"",DateEnded_5Day!$A9))))))))</f>
        <v/>
      </c>
      <c r="D9" s="19" t="str">
        <f>IF($A9&lt;='All Results'!$B$4,"",IF(SUM(NewDistributions!D$2:D9)=0,"",(IF(NewDistributions!D9/SUM(NewDistributions!D$2:D9)&gt;0.01,"",IF(NewDistributions!D8/SUM(NewDistributions!D$2:D9)&gt;0.01,"",IF(NewDistributions!D7/SUM(NewDistributions!D$2:D9)&gt;0.01,"",IF(NewDistributions!D6/SUM(NewDistributions!D$2:D9)&gt;0.01,"",IF(NewDistributions!D5/SUM(NewDistributions!D$2:D9)&gt;0.01,"",DateEnded_5Day!$A9))))))))</f>
        <v/>
      </c>
      <c r="E9" s="19" t="str">
        <f>IF($A9&lt;='All Results'!$B$4,"",IF(SUM(NewDistributions!E$2:E9)=0,"",(IF(NewDistributions!E9/SUM(NewDistributions!E$2:E9)&gt;0.01,"",IF(NewDistributions!E8/SUM(NewDistributions!E$2:E9)&gt;0.01,"",IF(NewDistributions!E7/SUM(NewDistributions!E$2:E9)&gt;0.01,"",IF(NewDistributions!E6/SUM(NewDistributions!E$2:E9)&gt;0.01,"",IF(NewDistributions!E5/SUM(NewDistributions!E$2:E9)&gt;0.01,"",DateEnded_5Day!$A9))))))))</f>
        <v/>
      </c>
      <c r="F9" s="19" t="str">
        <f>IF($A9&lt;='All Results'!$B$4,"",IF(SUM(NewDistributions!F$2:F9)=0,"",(IF(NewDistributions!F9/SUM(NewDistributions!F$2:F9)&gt;0.01,"",IF(NewDistributions!F8/SUM(NewDistributions!F$2:F9)&gt;0.01,"",IF(NewDistributions!F7/SUM(NewDistributions!F$2:F9)&gt;0.01,"",IF(NewDistributions!F6/SUM(NewDistributions!F$2:F9)&gt;0.01,"",IF(NewDistributions!F5/SUM(NewDistributions!F$2:F9)&gt;0.01,"",DateEnded_5Day!$A9))))))))</f>
        <v/>
      </c>
      <c r="G9" s="19" t="str">
        <f>IF($A9&lt;='All Results'!$B$4,"",IF(SUM(NewDistributions!G$2:G9)=0,"",(IF(NewDistributions!G9/SUM(NewDistributions!G$2:G9)&gt;0.01,"",IF(NewDistributions!G8/SUM(NewDistributions!G$2:G9)&gt;0.01,"",IF(NewDistributions!G7/SUM(NewDistributions!G$2:G9)&gt;0.01,"",IF(NewDistributions!G6/SUM(NewDistributions!G$2:G9)&gt;0.01,"",IF(NewDistributions!G5/SUM(NewDistributions!G$2:G9)&gt;0.01,"",DateEnded_5Day!$A9))))))))</f>
        <v/>
      </c>
      <c r="H9" s="19" t="str">
        <f>IF($A9&lt;='All Results'!$B$4,"",IF(SUM(NewDistributions!H$2:H9)=0,"",(IF(NewDistributions!H9/SUM(NewDistributions!H$2:H9)&gt;0.01,"",IF(NewDistributions!H8/SUM(NewDistributions!H$2:H9)&gt;0.01,"",IF(NewDistributions!H7/SUM(NewDistributions!H$2:H9)&gt;0.01,"",IF(NewDistributions!H6/SUM(NewDistributions!H$2:H9)&gt;0.01,"",IF(NewDistributions!H5/SUM(NewDistributions!H$2:H9)&gt;0.01,"",DateEnded_5Day!$A9))))))))</f>
        <v/>
      </c>
      <c r="I9" s="19" t="str">
        <f>IF($A9&lt;='All Results'!$B$4,"",IF(SUM(NewDistributions!I$2:I9)=0,"",(IF(NewDistributions!I9/SUM(NewDistributions!I$2:I9)&gt;0.01,"",IF(NewDistributions!I8/SUM(NewDistributions!I$2:I9)&gt;0.01,"",IF(NewDistributions!I7/SUM(NewDistributions!I$2:I9)&gt;0.01,"",IF(NewDistributions!I6/SUM(NewDistributions!I$2:I9)&gt;0.01,"",IF(NewDistributions!I5/SUM(NewDistributions!I$2:I9)&gt;0.01,"",DateEnded_5Day!$A9))))))))</f>
        <v/>
      </c>
      <c r="J9" s="19" t="str">
        <f>IF($A9&lt;='All Results'!$B$4,"",IF(SUM(NewDistributions!J$2:J9)=0,"",(IF(NewDistributions!J9/SUM(NewDistributions!J$2:J9)&gt;0.01,"",IF(NewDistributions!J8/SUM(NewDistributions!J$2:J9)&gt;0.01,"",IF(NewDistributions!J7/SUM(NewDistributions!J$2:J9)&gt;0.01,"",IF(NewDistributions!J6/SUM(NewDistributions!J$2:J9)&gt;0.01,"",IF(NewDistributions!J5/SUM(NewDistributions!J$2:J9)&gt;0.01,"",DateEnded_5Day!$A9))))))))</f>
        <v/>
      </c>
      <c r="K9" s="19" t="str">
        <f>IF($A9&lt;='All Results'!$B$4,"",IF(SUM(NewDistributions!K$2:K9)=0,"",(IF(NewDistributions!K9/SUM(NewDistributions!K$2:K9)&gt;0.01,"",IF(NewDistributions!K8/SUM(NewDistributions!K$2:K9)&gt;0.01,"",IF(NewDistributions!K7/SUM(NewDistributions!K$2:K9)&gt;0.01,"",IF(NewDistributions!K6/SUM(NewDistributions!K$2:K9)&gt;0.01,"",IF(NewDistributions!K5/SUM(NewDistributions!K$2:K9)&gt;0.01,"",DateEnded_5Day!$A9))))))))</f>
        <v/>
      </c>
      <c r="L9" s="19" t="str">
        <f>IF($A9&lt;='All Results'!$B$4,"",IF(SUM(NewDistributions!L$2:L9)=0,"",(IF(NewDistributions!L9/SUM(NewDistributions!L$2:L9)&gt;0.01,"",IF(NewDistributions!L8/SUM(NewDistributions!L$2:L9)&gt;0.01,"",IF(NewDistributions!L7/SUM(NewDistributions!L$2:L9)&gt;0.01,"",IF(NewDistributions!L6/SUM(NewDistributions!L$2:L9)&gt;0.01,"",IF(NewDistributions!L5/SUM(NewDistributions!L$2:L9)&gt;0.01,"",DateEnded_5Day!$A9))))))))</f>
        <v/>
      </c>
      <c r="M9" s="19" t="str">
        <f>IF($A9&lt;='All Results'!$B$4,"",IF(SUM(NewDistributions!M$2:M9)=0,"",(IF(NewDistributions!M9/SUM(NewDistributions!M$2:M9)&gt;0.01,"",IF(NewDistributions!M8/SUM(NewDistributions!M$2:M9)&gt;0.01,"",IF(NewDistributions!M7/SUM(NewDistributions!M$2:M9)&gt;0.01,"",IF(NewDistributions!M6/SUM(NewDistributions!M$2:M9)&gt;0.01,"",IF(NewDistributions!M5/SUM(NewDistributions!M$2:M9)&gt;0.01,"",DateEnded_5Day!$A9))))))))</f>
        <v/>
      </c>
      <c r="N9" s="19" t="str">
        <f>IF($A9&lt;='All Results'!$B$4,"",IF(SUM(NewDistributions!N$2:N9)=0,"",(IF(NewDistributions!N9/SUM(NewDistributions!N$2:N9)&gt;0.01,"",IF(NewDistributions!N8/SUM(NewDistributions!N$2:N9)&gt;0.01,"",IF(NewDistributions!N7/SUM(NewDistributions!N$2:N9)&gt;0.01,"",IF(NewDistributions!N6/SUM(NewDistributions!N$2:N9)&gt;0.01,"",IF(NewDistributions!N5/SUM(NewDistributions!N$2:N9)&gt;0.01,"",DateEnded_5Day!$A9))))))))</f>
        <v/>
      </c>
      <c r="O9" s="19" t="str">
        <f>IF($A9&lt;='All Results'!$B$4,"",IF(SUM(NewDistributions!O$2:O9)=0,"",(IF(NewDistributions!O9/SUM(NewDistributions!O$2:O9)&gt;0.01,"",IF(NewDistributions!O8/SUM(NewDistributions!O$2:O9)&gt;0.01,"",IF(NewDistributions!O7/SUM(NewDistributions!O$2:O9)&gt;0.01,"",IF(NewDistributions!O6/SUM(NewDistributions!O$2:O9)&gt;0.01,"",IF(NewDistributions!O5/SUM(NewDistributions!O$2:O9)&gt;0.01,"",DateEnded_5Day!$A9))))))))</f>
        <v/>
      </c>
      <c r="P9" s="19" t="str">
        <f>IF($A9&lt;='All Results'!$B$4,"",IF(SUM(NewDistributions!P$2:P9)=0,"",(IF(NewDistributions!P9/SUM(NewDistributions!P$2:P9)&gt;0.01,"",IF(NewDistributions!P8/SUM(NewDistributions!P$2:P9)&gt;0.01,"",IF(NewDistributions!P7/SUM(NewDistributions!P$2:P9)&gt;0.01,"",IF(NewDistributions!P6/SUM(NewDistributions!P$2:P9)&gt;0.01,"",IF(NewDistributions!P5/SUM(NewDistributions!P$2:P9)&gt;0.01,"",DateEnded_5Day!$A9))))))))</f>
        <v/>
      </c>
      <c r="Q9" s="19" t="str">
        <f>IF($A9&lt;='All Results'!$B$4,"",IF(SUM(NewDistributions!Q$2:Q9)=0,"",(IF(NewDistributions!Q9/SUM(NewDistributions!Q$2:Q9)&gt;0.01,"",IF(NewDistributions!Q8/SUM(NewDistributions!Q$2:Q9)&gt;0.01,"",IF(NewDistributions!Q7/SUM(NewDistributions!Q$2:Q9)&gt;0.01,"",IF(NewDistributions!Q6/SUM(NewDistributions!Q$2:Q9)&gt;0.01,"",IF(NewDistributions!Q5/SUM(NewDistributions!Q$2:Q9)&gt;0.01,"",DateEnded_5Day!$A9))))))))</f>
        <v/>
      </c>
      <c r="R9" s="19" t="str">
        <f>IF($A9&lt;='All Results'!$B$4,"",IF(SUM(NewDistributions!R$2:R9)=0,"",(IF(NewDistributions!R9/SUM(NewDistributions!R$2:R9)&gt;0.01,"",IF(NewDistributions!R8/SUM(NewDistributions!R$2:R9)&gt;0.01,"",IF(NewDistributions!R7/SUM(NewDistributions!R$2:R9)&gt;0.01,"",IF(NewDistributions!R6/SUM(NewDistributions!R$2:R9)&gt;0.01,"",IF(NewDistributions!R5/SUM(NewDistributions!R$2:R9)&gt;0.01,"",DateEnded_5Day!$A9))))))))</f>
        <v/>
      </c>
      <c r="S9" s="19" t="str">
        <f>IF($A9&lt;='All Results'!$B$4,"",IF(SUM(NewDistributions!S$2:S9)=0,"",(IF(NewDistributions!S9/SUM(NewDistributions!S$2:S9)&gt;0.01,"",IF(NewDistributions!S8/SUM(NewDistributions!S$2:S9)&gt;0.01,"",IF(NewDistributions!S7/SUM(NewDistributions!S$2:S9)&gt;0.01,"",IF(NewDistributions!S6/SUM(NewDistributions!S$2:S9)&gt;0.01,"",IF(NewDistributions!S5/SUM(NewDistributions!S$2:S9)&gt;0.01,"",DateEnded_5Day!$A9))))))))</f>
        <v/>
      </c>
      <c r="T9" s="19" t="str">
        <f>IF($A9&lt;='All Results'!$B$4,"",IF(SUM(NewDistributions!T$2:T9)=0,"",(IF(NewDistributions!T9/SUM(NewDistributions!T$2:T9)&gt;0.01,"",IF(NewDistributions!T8/SUM(NewDistributions!T$2:T9)&gt;0.01,"",IF(NewDistributions!T7/SUM(NewDistributions!T$2:T9)&gt;0.01,"",IF(NewDistributions!T6/SUM(NewDistributions!T$2:T9)&gt;0.01,"",IF(NewDistributions!T5/SUM(NewDistributions!T$2:T9)&gt;0.01,"",DateEnded_5Day!$A9))))))))</f>
        <v/>
      </c>
      <c r="U9" s="19" t="str">
        <f>IF($A9&lt;='All Results'!$B$4,"",IF(SUM(NewDistributions!U$2:U9)=0,"",(IF(NewDistributions!U9/SUM(NewDistributions!U$2:U9)&gt;0.01,"",IF(NewDistributions!U8/SUM(NewDistributions!U$2:U9)&gt;0.01,"",IF(NewDistributions!U7/SUM(NewDistributions!U$2:U9)&gt;0.01,"",IF(NewDistributions!U6/SUM(NewDistributions!U$2:U9)&gt;0.01,"",IF(NewDistributions!U5/SUM(NewDistributions!U$2:U9)&gt;0.01,"",DateEnded_5Day!$A9))))))))</f>
        <v/>
      </c>
      <c r="V9" s="19" t="str">
        <f>IF($A9&lt;='All Results'!$B$4,"",IF(SUM(NewDistributions!V$2:V9)=0,"",(IF(NewDistributions!V9/SUM(NewDistributions!V$2:V9)&gt;0.01,"",IF(NewDistributions!V8/SUM(NewDistributions!V$2:V9)&gt;0.01,"",IF(NewDistributions!V7/SUM(NewDistributions!V$2:V9)&gt;0.01,"",IF(NewDistributions!V6/SUM(NewDistributions!V$2:V9)&gt;0.01,"",IF(NewDistributions!V5/SUM(NewDistributions!V$2:V9)&gt;0.01,"",DateEnded_5Day!$A9))))))))</f>
        <v/>
      </c>
      <c r="W9" s="19" t="str">
        <f>IF($A9&lt;='All Results'!$B$4,"",IF(SUM(NewDistributions!W$2:W9)=0,"",(IF(NewDistributions!W9/SUM(NewDistributions!W$2:W9)&gt;0.01,"",IF(NewDistributions!W8/SUM(NewDistributions!W$2:W9)&gt;0.01,"",IF(NewDistributions!W7/SUM(NewDistributions!W$2:W9)&gt;0.01,"",IF(NewDistributions!W6/SUM(NewDistributions!W$2:W9)&gt;0.01,"",IF(NewDistributions!W5/SUM(NewDistributions!W$2:W9)&gt;0.01,"",DateEnded_5Day!$A9))))))))</f>
        <v/>
      </c>
      <c r="X9" s="19" t="str">
        <f>IF($A9&lt;='All Results'!$B$4,"",IF(SUM(NewDistributions!X$2:X9)=0,"",(IF(NewDistributions!X9/SUM(NewDistributions!X$2:X9)&gt;0.01,"",IF(NewDistributions!X8/SUM(NewDistributions!X$2:X9)&gt;0.01,"",IF(NewDistributions!X7/SUM(NewDistributions!X$2:X9)&gt;0.01,"",IF(NewDistributions!X6/SUM(NewDistributions!X$2:X9)&gt;0.01,"",IF(NewDistributions!X5/SUM(NewDistributions!X$2:X9)&gt;0.01,"",DateEnded_5Day!$A9))))))))</f>
        <v/>
      </c>
      <c r="Y9" s="19" t="str">
        <f>IF($A9&lt;='All Results'!$B$4,"",IF(SUM(NewDistributions!Y$2:Y9)=0,"",(IF(NewDistributions!Y9/SUM(NewDistributions!Y$2:Y9)&gt;0.01,"",IF(NewDistributions!Y8/SUM(NewDistributions!Y$2:Y9)&gt;0.01,"",IF(NewDistributions!Y7/SUM(NewDistributions!Y$2:Y9)&gt;0.01,"",IF(NewDistributions!Y6/SUM(NewDistributions!Y$2:Y9)&gt;0.01,"",IF(NewDistributions!Y5/SUM(NewDistributions!Y$2:Y9)&gt;0.01,"",DateEnded_5Day!$A9))))))))</f>
        <v/>
      </c>
      <c r="Z9" s="19" t="str">
        <f>IF($A9&lt;='All Results'!$B$4,"",IF(SUM(NewDistributions!Z$2:Z9)=0,"",(IF(NewDistributions!Z9/SUM(NewDistributions!Z$2:Z9)&gt;0.01,"",IF(NewDistributions!Z8/SUM(NewDistributions!Z$2:Z9)&gt;0.01,"",IF(NewDistributions!Z7/SUM(NewDistributions!Z$2:Z9)&gt;0.01,"",IF(NewDistributions!Z6/SUM(NewDistributions!Z$2:Z9)&gt;0.01,"",IF(NewDistributions!Z5/SUM(NewDistributions!Z$2:Z9)&gt;0.01,"",DateEnded_5Day!$A9))))))))</f>
        <v/>
      </c>
      <c r="AA9" s="19" t="str">
        <f>IF($A9&lt;='All Results'!$B$4,"",IF(SUM(NewDistributions!AA$2:AA9)=0,"",(IF(NewDistributions!AA9/SUM(NewDistributions!AA$2:AA9)&gt;0.01,"",IF(NewDistributions!AA8/SUM(NewDistributions!AA$2:AA9)&gt;0.01,"",IF(NewDistributions!AA7/SUM(NewDistributions!AA$2:AA9)&gt;0.01,"",IF(NewDistributions!AA6/SUM(NewDistributions!AA$2:AA9)&gt;0.01,"",IF(NewDistributions!AA5/SUM(NewDistributions!AA$2:AA9)&gt;0.01,"",DateEnded_5Day!$A9))))))))</f>
        <v/>
      </c>
      <c r="AB9" s="19" t="str">
        <f>IF($A9&lt;='All Results'!$B$4,"",IF(SUM(NewDistributions!AB$2:AB9)=0,"",(IF(NewDistributions!AB9/SUM(NewDistributions!AB$2:AB9)&gt;0.01,"",IF(NewDistributions!AB8/SUM(NewDistributions!AB$2:AB9)&gt;0.01,"",IF(NewDistributions!AB7/SUM(NewDistributions!AB$2:AB9)&gt;0.01,"",IF(NewDistributions!AB6/SUM(NewDistributions!AB$2:AB9)&gt;0.01,"",IF(NewDistributions!AB5/SUM(NewDistributions!AB$2:AB9)&gt;0.01,"",DateEnded_5Day!$A9))))))))</f>
        <v/>
      </c>
      <c r="AC9" s="19" t="str">
        <f>IF($A9&lt;='All Results'!$B$4,"",IF(SUM(NewDistributions!AC$2:AC9)=0,"",(IF(NewDistributions!AC9/SUM(NewDistributions!AC$2:AC9)&gt;0.01,"",IF(NewDistributions!AC8/SUM(NewDistributions!AC$2:AC9)&gt;0.01,"",IF(NewDistributions!AC7/SUM(NewDistributions!AC$2:AC9)&gt;0.01,"",IF(NewDistributions!AC6/SUM(NewDistributions!AC$2:AC9)&gt;0.01,"",IF(NewDistributions!AC5/SUM(NewDistributions!AC$2:AC9)&gt;0.01,"",DateEnded_5Day!$A9))))))))</f>
        <v/>
      </c>
      <c r="AD9" s="19" t="str">
        <f>IF($A9&lt;='All Results'!$B$4,"",IF(SUM(NewDistributions!AD$2:AD9)=0,"",(IF(NewDistributions!AD9/SUM(NewDistributions!AD$2:AD9)&gt;0.01,"",IF(NewDistributions!AD8/SUM(NewDistributions!AD$2:AD9)&gt;0.01,"",IF(NewDistributions!AD7/SUM(NewDistributions!AD$2:AD9)&gt;0.01,"",IF(NewDistributions!AD6/SUM(NewDistributions!AD$2:AD9)&gt;0.01,"",IF(NewDistributions!AD5/SUM(NewDistributions!AD$2:AD9)&gt;0.01,"",DateEnded_5Day!$A9))))))))</f>
        <v/>
      </c>
      <c r="AE9" s="19" t="str">
        <f>IF($A9&lt;='All Results'!$B$4,"",IF(SUM(NewDistributions!AE$2:AE9)=0,"",(IF(NewDistributions!AE9/SUM(NewDistributions!AE$2:AE9)&gt;0.01,"",IF(NewDistributions!AE8/SUM(NewDistributions!AE$2:AE9)&gt;0.01,"",IF(NewDistributions!AE7/SUM(NewDistributions!AE$2:AE9)&gt;0.01,"",IF(NewDistributions!AE6/SUM(NewDistributions!AE$2:AE9)&gt;0.01,"",IF(NewDistributions!AE5/SUM(NewDistributions!AE$2:AE9)&gt;0.01,"",DateEnded_5Day!$A9))))))))</f>
        <v/>
      </c>
      <c r="AF9" s="19" t="str">
        <f>IF($A9&lt;='All Results'!$B$4,"",IF(SUM(NewDistributions!AF$2:AF9)=0,"",(IF(NewDistributions!AF9/SUM(NewDistributions!AF$2:AF9)&gt;0.01,"",IF(NewDistributions!AF8/SUM(NewDistributions!AF$2:AF9)&gt;0.01,"",IF(NewDistributions!AF7/SUM(NewDistributions!AF$2:AF9)&gt;0.01,"",IF(NewDistributions!AF6/SUM(NewDistributions!AF$2:AF9)&gt;0.01,"",IF(NewDistributions!AF5/SUM(NewDistributions!AF$2:AF9)&gt;0.01,"",DateEnded_5Day!$A9))))))))</f>
        <v/>
      </c>
      <c r="AG9" s="19" t="str">
        <f>IF($A9&lt;='All Results'!$B$4,"",IF(SUM(NewDistributions!AG$2:AG9)=0,"",(IF(NewDistributions!AG9/SUM(NewDistributions!AG$2:AG9)&gt;0.01,"",IF(NewDistributions!AG8/SUM(NewDistributions!AG$2:AG9)&gt;0.01,"",IF(NewDistributions!AG7/SUM(NewDistributions!AG$2:AG9)&gt;0.01,"",IF(NewDistributions!AG6/SUM(NewDistributions!AG$2:AG9)&gt;0.01,"",IF(NewDistributions!AG5/SUM(NewDistributions!AG$2:AG9)&gt;0.01,"",DateEnded_5Day!$A9))))))))</f>
        <v/>
      </c>
      <c r="AH9" s="19" t="str">
        <f>IF($A9&lt;='All Results'!$B$4,"",IF(SUM(NewDistributions!AH$2:AH9)=0,"",(IF(NewDistributions!AH9/SUM(NewDistributions!AH$2:AH9)&gt;0.01,"",IF(NewDistributions!AH8/SUM(NewDistributions!AH$2:AH9)&gt;0.01,"",IF(NewDistributions!AH7/SUM(NewDistributions!AH$2:AH9)&gt;0.01,"",IF(NewDistributions!AH6/SUM(NewDistributions!AH$2:AH9)&gt;0.01,"",IF(NewDistributions!AH5/SUM(NewDistributions!AH$2:AH9)&gt;0.01,"",DateEnded_5Day!$A9))))))))</f>
        <v/>
      </c>
      <c r="AI9" s="19" t="str">
        <f>IF($A9&lt;='All Results'!$B$4,"",IF(SUM(NewDistributions!AI$2:AI9)=0,"",(IF(NewDistributions!AI9/SUM(NewDistributions!AI$2:AI9)&gt;0.01,"",IF(NewDistributions!AI8/SUM(NewDistributions!AI$2:AI9)&gt;0.01,"",IF(NewDistributions!AI7/SUM(NewDistributions!AI$2:AI9)&gt;0.01,"",IF(NewDistributions!AI6/SUM(NewDistributions!AI$2:AI9)&gt;0.01,"",IF(NewDistributions!AI5/SUM(NewDistributions!AI$2:AI9)&gt;0.01,"",DateEnded_5Day!$A9))))))))</f>
        <v/>
      </c>
      <c r="AJ9" s="19" t="str">
        <f>IF($A9&lt;='All Results'!$B$4,"",IF(SUM(NewDistributions!AJ$2:AJ9)=0,"",(IF(NewDistributions!AJ9/SUM(NewDistributions!AJ$2:AJ9)&gt;0.01,"",IF(NewDistributions!AJ8/SUM(NewDistributions!AJ$2:AJ9)&gt;0.01,"",IF(NewDistributions!AJ7/SUM(NewDistributions!AJ$2:AJ9)&gt;0.01,"",IF(NewDistributions!AJ6/SUM(NewDistributions!AJ$2:AJ9)&gt;0.01,"",IF(NewDistributions!AJ5/SUM(NewDistributions!AJ$2:AJ9)&gt;0.01,"",DateEnded_5Day!$A9))))))))</f>
        <v/>
      </c>
    </row>
    <row r="10" spans="1:36" x14ac:dyDescent="0.25">
      <c r="A10" s="1">
        <v>44325</v>
      </c>
      <c r="B10" s="3">
        <v>129</v>
      </c>
      <c r="C10" s="19" t="str">
        <f>IF($A10&lt;='All Results'!$B$4,"",IF(SUM(NewDistributions!C$2:C10)=0,"",(IF(NewDistributions!C10/SUM(NewDistributions!C$2:C10)&gt;0.01,"",IF(NewDistributions!C9/SUM(NewDistributions!C$2:C10)&gt;0.01,"",IF(NewDistributions!C8/SUM(NewDistributions!C$2:C10)&gt;0.01,"",IF(NewDistributions!C7/SUM(NewDistributions!C$2:C10)&gt;0.01,"",IF(NewDistributions!C6/SUM(NewDistributions!C$2:C10)&gt;0.01,"",DateEnded_5Day!$A10))))))))</f>
        <v/>
      </c>
      <c r="D10" s="19" t="str">
        <f>IF($A10&lt;='All Results'!$B$4,"",IF(SUM(NewDistributions!D$2:D10)=0,"",(IF(NewDistributions!D10/SUM(NewDistributions!D$2:D10)&gt;0.01,"",IF(NewDistributions!D9/SUM(NewDistributions!D$2:D10)&gt;0.01,"",IF(NewDistributions!D8/SUM(NewDistributions!D$2:D10)&gt;0.01,"",IF(NewDistributions!D7/SUM(NewDistributions!D$2:D10)&gt;0.01,"",IF(NewDistributions!D6/SUM(NewDistributions!D$2:D10)&gt;0.01,"",DateEnded_5Day!$A10))))))))</f>
        <v/>
      </c>
      <c r="E10" s="19" t="str">
        <f>IF($A10&lt;='All Results'!$B$4,"",IF(SUM(NewDistributions!E$2:E10)=0,"",(IF(NewDistributions!E10/SUM(NewDistributions!E$2:E10)&gt;0.01,"",IF(NewDistributions!E9/SUM(NewDistributions!E$2:E10)&gt;0.01,"",IF(NewDistributions!E8/SUM(NewDistributions!E$2:E10)&gt;0.01,"",IF(NewDistributions!E7/SUM(NewDistributions!E$2:E10)&gt;0.01,"",IF(NewDistributions!E6/SUM(NewDistributions!E$2:E10)&gt;0.01,"",DateEnded_5Day!$A10))))))))</f>
        <v/>
      </c>
      <c r="F10" s="19" t="str">
        <f>IF($A10&lt;='All Results'!$B$4,"",IF(SUM(NewDistributions!F$2:F10)=0,"",(IF(NewDistributions!F10/SUM(NewDistributions!F$2:F10)&gt;0.01,"",IF(NewDistributions!F9/SUM(NewDistributions!F$2:F10)&gt;0.01,"",IF(NewDistributions!F8/SUM(NewDistributions!F$2:F10)&gt;0.01,"",IF(NewDistributions!F7/SUM(NewDistributions!F$2:F10)&gt;0.01,"",IF(NewDistributions!F6/SUM(NewDistributions!F$2:F10)&gt;0.01,"",DateEnded_5Day!$A10))))))))</f>
        <v/>
      </c>
      <c r="G10" s="19" t="str">
        <f>IF($A10&lt;='All Results'!$B$4,"",IF(SUM(NewDistributions!G$2:G10)=0,"",(IF(NewDistributions!G10/SUM(NewDistributions!G$2:G10)&gt;0.01,"",IF(NewDistributions!G9/SUM(NewDistributions!G$2:G10)&gt;0.01,"",IF(NewDistributions!G8/SUM(NewDistributions!G$2:G10)&gt;0.01,"",IF(NewDistributions!G7/SUM(NewDistributions!G$2:G10)&gt;0.01,"",IF(NewDistributions!G6/SUM(NewDistributions!G$2:G10)&gt;0.01,"",DateEnded_5Day!$A10))))))))</f>
        <v/>
      </c>
      <c r="H10" s="19" t="str">
        <f>IF($A10&lt;='All Results'!$B$4,"",IF(SUM(NewDistributions!H$2:H10)=0,"",(IF(NewDistributions!H10/SUM(NewDistributions!H$2:H10)&gt;0.01,"",IF(NewDistributions!H9/SUM(NewDistributions!H$2:H10)&gt;0.01,"",IF(NewDistributions!H8/SUM(NewDistributions!H$2:H10)&gt;0.01,"",IF(NewDistributions!H7/SUM(NewDistributions!H$2:H10)&gt;0.01,"",IF(NewDistributions!H6/SUM(NewDistributions!H$2:H10)&gt;0.01,"",DateEnded_5Day!$A10))))))))</f>
        <v/>
      </c>
      <c r="I10" s="19" t="str">
        <f>IF($A10&lt;='All Results'!$B$4,"",IF(SUM(NewDistributions!I$2:I10)=0,"",(IF(NewDistributions!I10/SUM(NewDistributions!I$2:I10)&gt;0.01,"",IF(NewDistributions!I9/SUM(NewDistributions!I$2:I10)&gt;0.01,"",IF(NewDistributions!I8/SUM(NewDistributions!I$2:I10)&gt;0.01,"",IF(NewDistributions!I7/SUM(NewDistributions!I$2:I10)&gt;0.01,"",IF(NewDistributions!I6/SUM(NewDistributions!I$2:I10)&gt;0.01,"",DateEnded_5Day!$A10))))))))</f>
        <v/>
      </c>
      <c r="J10" s="19" t="str">
        <f>IF($A10&lt;='All Results'!$B$4,"",IF(SUM(NewDistributions!J$2:J10)=0,"",(IF(NewDistributions!J10/SUM(NewDistributions!J$2:J10)&gt;0.01,"",IF(NewDistributions!J9/SUM(NewDistributions!J$2:J10)&gt;0.01,"",IF(NewDistributions!J8/SUM(NewDistributions!J$2:J10)&gt;0.01,"",IF(NewDistributions!J7/SUM(NewDistributions!J$2:J10)&gt;0.01,"",IF(NewDistributions!J6/SUM(NewDistributions!J$2:J10)&gt;0.01,"",DateEnded_5Day!$A10))))))))</f>
        <v/>
      </c>
      <c r="K10" s="19" t="str">
        <f>IF($A10&lt;='All Results'!$B$4,"",IF(SUM(NewDistributions!K$2:K10)=0,"",(IF(NewDistributions!K10/SUM(NewDistributions!K$2:K10)&gt;0.01,"",IF(NewDistributions!K9/SUM(NewDistributions!K$2:K10)&gt;0.01,"",IF(NewDistributions!K8/SUM(NewDistributions!K$2:K10)&gt;0.01,"",IF(NewDistributions!K7/SUM(NewDistributions!K$2:K10)&gt;0.01,"",IF(NewDistributions!K6/SUM(NewDistributions!K$2:K10)&gt;0.01,"",DateEnded_5Day!$A10))))))))</f>
        <v/>
      </c>
      <c r="L10" s="19" t="str">
        <f>IF($A10&lt;='All Results'!$B$4,"",IF(SUM(NewDistributions!L$2:L10)=0,"",(IF(NewDistributions!L10/SUM(NewDistributions!L$2:L10)&gt;0.01,"",IF(NewDistributions!L9/SUM(NewDistributions!L$2:L10)&gt;0.01,"",IF(NewDistributions!L8/SUM(NewDistributions!L$2:L10)&gt;0.01,"",IF(NewDistributions!L7/SUM(NewDistributions!L$2:L10)&gt;0.01,"",IF(NewDistributions!L6/SUM(NewDistributions!L$2:L10)&gt;0.01,"",DateEnded_5Day!$A10))))))))</f>
        <v/>
      </c>
      <c r="M10" s="19" t="str">
        <f>IF($A10&lt;='All Results'!$B$4,"",IF(SUM(NewDistributions!M$2:M10)=0,"",(IF(NewDistributions!M10/SUM(NewDistributions!M$2:M10)&gt;0.01,"",IF(NewDistributions!M9/SUM(NewDistributions!M$2:M10)&gt;0.01,"",IF(NewDistributions!M8/SUM(NewDistributions!M$2:M10)&gt;0.01,"",IF(NewDistributions!M7/SUM(NewDistributions!M$2:M10)&gt;0.01,"",IF(NewDistributions!M6/SUM(NewDistributions!M$2:M10)&gt;0.01,"",DateEnded_5Day!$A10))))))))</f>
        <v/>
      </c>
      <c r="N10" s="19" t="str">
        <f>IF($A10&lt;='All Results'!$B$4,"",IF(SUM(NewDistributions!N$2:N10)=0,"",(IF(NewDistributions!N10/SUM(NewDistributions!N$2:N10)&gt;0.01,"",IF(NewDistributions!N9/SUM(NewDistributions!N$2:N10)&gt;0.01,"",IF(NewDistributions!N8/SUM(NewDistributions!N$2:N10)&gt;0.01,"",IF(NewDistributions!N7/SUM(NewDistributions!N$2:N10)&gt;0.01,"",IF(NewDistributions!N6/SUM(NewDistributions!N$2:N10)&gt;0.01,"",DateEnded_5Day!$A10))))))))</f>
        <v/>
      </c>
      <c r="O10" s="19" t="str">
        <f>IF($A10&lt;='All Results'!$B$4,"",IF(SUM(NewDistributions!O$2:O10)=0,"",(IF(NewDistributions!O10/SUM(NewDistributions!O$2:O10)&gt;0.01,"",IF(NewDistributions!O9/SUM(NewDistributions!O$2:O10)&gt;0.01,"",IF(NewDistributions!O8/SUM(NewDistributions!O$2:O10)&gt;0.01,"",IF(NewDistributions!O7/SUM(NewDistributions!O$2:O10)&gt;0.01,"",IF(NewDistributions!O6/SUM(NewDistributions!O$2:O10)&gt;0.01,"",DateEnded_5Day!$A10))))))))</f>
        <v/>
      </c>
      <c r="P10" s="19" t="str">
        <f>IF($A10&lt;='All Results'!$B$4,"",IF(SUM(NewDistributions!P$2:P10)=0,"",(IF(NewDistributions!P10/SUM(NewDistributions!P$2:P10)&gt;0.01,"",IF(NewDistributions!P9/SUM(NewDistributions!P$2:P10)&gt;0.01,"",IF(NewDistributions!P8/SUM(NewDistributions!P$2:P10)&gt;0.01,"",IF(NewDistributions!P7/SUM(NewDistributions!P$2:P10)&gt;0.01,"",IF(NewDistributions!P6/SUM(NewDistributions!P$2:P10)&gt;0.01,"",DateEnded_5Day!$A10))))))))</f>
        <v/>
      </c>
      <c r="Q10" s="19" t="str">
        <f>IF($A10&lt;='All Results'!$B$4,"",IF(SUM(NewDistributions!Q$2:Q10)=0,"",(IF(NewDistributions!Q10/SUM(NewDistributions!Q$2:Q10)&gt;0.01,"",IF(NewDistributions!Q9/SUM(NewDistributions!Q$2:Q10)&gt;0.01,"",IF(NewDistributions!Q8/SUM(NewDistributions!Q$2:Q10)&gt;0.01,"",IF(NewDistributions!Q7/SUM(NewDistributions!Q$2:Q10)&gt;0.01,"",IF(NewDistributions!Q6/SUM(NewDistributions!Q$2:Q10)&gt;0.01,"",DateEnded_5Day!$A10))))))))</f>
        <v/>
      </c>
      <c r="R10" s="19" t="str">
        <f>IF($A10&lt;='All Results'!$B$4,"",IF(SUM(NewDistributions!R$2:R10)=0,"",(IF(NewDistributions!R10/SUM(NewDistributions!R$2:R10)&gt;0.01,"",IF(NewDistributions!R9/SUM(NewDistributions!R$2:R10)&gt;0.01,"",IF(NewDistributions!R8/SUM(NewDistributions!R$2:R10)&gt;0.01,"",IF(NewDistributions!R7/SUM(NewDistributions!R$2:R10)&gt;0.01,"",IF(NewDistributions!R6/SUM(NewDistributions!R$2:R10)&gt;0.01,"",DateEnded_5Day!$A10))))))))</f>
        <v/>
      </c>
      <c r="S10" s="19" t="str">
        <f>IF($A10&lt;='All Results'!$B$4,"",IF(SUM(NewDistributions!S$2:S10)=0,"",(IF(NewDistributions!S10/SUM(NewDistributions!S$2:S10)&gt;0.01,"",IF(NewDistributions!S9/SUM(NewDistributions!S$2:S10)&gt;0.01,"",IF(NewDistributions!S8/SUM(NewDistributions!S$2:S10)&gt;0.01,"",IF(NewDistributions!S7/SUM(NewDistributions!S$2:S10)&gt;0.01,"",IF(NewDistributions!S6/SUM(NewDistributions!S$2:S10)&gt;0.01,"",DateEnded_5Day!$A10))))))))</f>
        <v/>
      </c>
      <c r="T10" s="19" t="str">
        <f>IF($A10&lt;='All Results'!$B$4,"",IF(SUM(NewDistributions!T$2:T10)=0,"",(IF(NewDistributions!T10/SUM(NewDistributions!T$2:T10)&gt;0.01,"",IF(NewDistributions!T9/SUM(NewDistributions!T$2:T10)&gt;0.01,"",IF(NewDistributions!T8/SUM(NewDistributions!T$2:T10)&gt;0.01,"",IF(NewDistributions!T7/SUM(NewDistributions!T$2:T10)&gt;0.01,"",IF(NewDistributions!T6/SUM(NewDistributions!T$2:T10)&gt;0.01,"",DateEnded_5Day!$A10))))))))</f>
        <v/>
      </c>
      <c r="U10" s="19" t="str">
        <f>IF($A10&lt;='All Results'!$B$4,"",IF(SUM(NewDistributions!U$2:U10)=0,"",(IF(NewDistributions!U10/SUM(NewDistributions!U$2:U10)&gt;0.01,"",IF(NewDistributions!U9/SUM(NewDistributions!U$2:U10)&gt;0.01,"",IF(NewDistributions!U8/SUM(NewDistributions!U$2:U10)&gt;0.01,"",IF(NewDistributions!U7/SUM(NewDistributions!U$2:U10)&gt;0.01,"",IF(NewDistributions!U6/SUM(NewDistributions!U$2:U10)&gt;0.01,"",DateEnded_5Day!$A10))))))))</f>
        <v/>
      </c>
      <c r="V10" s="19" t="str">
        <f>IF($A10&lt;='All Results'!$B$4,"",IF(SUM(NewDistributions!V$2:V10)=0,"",(IF(NewDistributions!V10/SUM(NewDistributions!V$2:V10)&gt;0.01,"",IF(NewDistributions!V9/SUM(NewDistributions!V$2:V10)&gt;0.01,"",IF(NewDistributions!V8/SUM(NewDistributions!V$2:V10)&gt;0.01,"",IF(NewDistributions!V7/SUM(NewDistributions!V$2:V10)&gt;0.01,"",IF(NewDistributions!V6/SUM(NewDistributions!V$2:V10)&gt;0.01,"",DateEnded_5Day!$A10))))))))</f>
        <v/>
      </c>
      <c r="W10" s="19" t="str">
        <f>IF($A10&lt;='All Results'!$B$4,"",IF(SUM(NewDistributions!W$2:W10)=0,"",(IF(NewDistributions!W10/SUM(NewDistributions!W$2:W10)&gt;0.01,"",IF(NewDistributions!W9/SUM(NewDistributions!W$2:W10)&gt;0.01,"",IF(NewDistributions!W8/SUM(NewDistributions!W$2:W10)&gt;0.01,"",IF(NewDistributions!W7/SUM(NewDistributions!W$2:W10)&gt;0.01,"",IF(NewDistributions!W6/SUM(NewDistributions!W$2:W10)&gt;0.01,"",DateEnded_5Day!$A10))))))))</f>
        <v/>
      </c>
      <c r="X10" s="19" t="str">
        <f>IF($A10&lt;='All Results'!$B$4,"",IF(SUM(NewDistributions!X$2:X10)=0,"",(IF(NewDistributions!X10/SUM(NewDistributions!X$2:X10)&gt;0.01,"",IF(NewDistributions!X9/SUM(NewDistributions!X$2:X10)&gt;0.01,"",IF(NewDistributions!X8/SUM(NewDistributions!X$2:X10)&gt;0.01,"",IF(NewDistributions!X7/SUM(NewDistributions!X$2:X10)&gt;0.01,"",IF(NewDistributions!X6/SUM(NewDistributions!X$2:X10)&gt;0.01,"",DateEnded_5Day!$A10))))))))</f>
        <v/>
      </c>
      <c r="Y10" s="19" t="str">
        <f>IF($A10&lt;='All Results'!$B$4,"",IF(SUM(NewDistributions!Y$2:Y10)=0,"",(IF(NewDistributions!Y10/SUM(NewDistributions!Y$2:Y10)&gt;0.01,"",IF(NewDistributions!Y9/SUM(NewDistributions!Y$2:Y10)&gt;0.01,"",IF(NewDistributions!Y8/SUM(NewDistributions!Y$2:Y10)&gt;0.01,"",IF(NewDistributions!Y7/SUM(NewDistributions!Y$2:Y10)&gt;0.01,"",IF(NewDistributions!Y6/SUM(NewDistributions!Y$2:Y10)&gt;0.01,"",DateEnded_5Day!$A10))))))))</f>
        <v/>
      </c>
      <c r="Z10" s="19" t="str">
        <f>IF($A10&lt;='All Results'!$B$4,"",IF(SUM(NewDistributions!Z$2:Z10)=0,"",(IF(NewDistributions!Z10/SUM(NewDistributions!Z$2:Z10)&gt;0.01,"",IF(NewDistributions!Z9/SUM(NewDistributions!Z$2:Z10)&gt;0.01,"",IF(NewDistributions!Z8/SUM(NewDistributions!Z$2:Z10)&gt;0.01,"",IF(NewDistributions!Z7/SUM(NewDistributions!Z$2:Z10)&gt;0.01,"",IF(NewDistributions!Z6/SUM(NewDistributions!Z$2:Z10)&gt;0.01,"",DateEnded_5Day!$A10))))))))</f>
        <v/>
      </c>
      <c r="AA10" s="19" t="str">
        <f>IF($A10&lt;='All Results'!$B$4,"",IF(SUM(NewDistributions!AA$2:AA10)=0,"",(IF(NewDistributions!AA10/SUM(NewDistributions!AA$2:AA10)&gt;0.01,"",IF(NewDistributions!AA9/SUM(NewDistributions!AA$2:AA10)&gt;0.01,"",IF(NewDistributions!AA8/SUM(NewDistributions!AA$2:AA10)&gt;0.01,"",IF(NewDistributions!AA7/SUM(NewDistributions!AA$2:AA10)&gt;0.01,"",IF(NewDistributions!AA6/SUM(NewDistributions!AA$2:AA10)&gt;0.01,"",DateEnded_5Day!$A10))))))))</f>
        <v/>
      </c>
      <c r="AB10" s="19" t="str">
        <f>IF($A10&lt;='All Results'!$B$4,"",IF(SUM(NewDistributions!AB$2:AB10)=0,"",(IF(NewDistributions!AB10/SUM(NewDistributions!AB$2:AB10)&gt;0.01,"",IF(NewDistributions!AB9/SUM(NewDistributions!AB$2:AB10)&gt;0.01,"",IF(NewDistributions!AB8/SUM(NewDistributions!AB$2:AB10)&gt;0.01,"",IF(NewDistributions!AB7/SUM(NewDistributions!AB$2:AB10)&gt;0.01,"",IF(NewDistributions!AB6/SUM(NewDistributions!AB$2:AB10)&gt;0.01,"",DateEnded_5Day!$A10))))))))</f>
        <v/>
      </c>
      <c r="AC10" s="19" t="str">
        <f>IF($A10&lt;='All Results'!$B$4,"",IF(SUM(NewDistributions!AC$2:AC10)=0,"",(IF(NewDistributions!AC10/SUM(NewDistributions!AC$2:AC10)&gt;0.01,"",IF(NewDistributions!AC9/SUM(NewDistributions!AC$2:AC10)&gt;0.01,"",IF(NewDistributions!AC8/SUM(NewDistributions!AC$2:AC10)&gt;0.01,"",IF(NewDistributions!AC7/SUM(NewDistributions!AC$2:AC10)&gt;0.01,"",IF(NewDistributions!AC6/SUM(NewDistributions!AC$2:AC10)&gt;0.01,"",DateEnded_5Day!$A10))))))))</f>
        <v/>
      </c>
      <c r="AD10" s="19" t="str">
        <f>IF($A10&lt;='All Results'!$B$4,"",IF(SUM(NewDistributions!AD$2:AD10)=0,"",(IF(NewDistributions!AD10/SUM(NewDistributions!AD$2:AD10)&gt;0.01,"",IF(NewDistributions!AD9/SUM(NewDistributions!AD$2:AD10)&gt;0.01,"",IF(NewDistributions!AD8/SUM(NewDistributions!AD$2:AD10)&gt;0.01,"",IF(NewDistributions!AD7/SUM(NewDistributions!AD$2:AD10)&gt;0.01,"",IF(NewDistributions!AD6/SUM(NewDistributions!AD$2:AD10)&gt;0.01,"",DateEnded_5Day!$A10))))))))</f>
        <v/>
      </c>
      <c r="AE10" s="19" t="str">
        <f>IF($A10&lt;='All Results'!$B$4,"",IF(SUM(NewDistributions!AE$2:AE10)=0,"",(IF(NewDistributions!AE10/SUM(NewDistributions!AE$2:AE10)&gt;0.01,"",IF(NewDistributions!AE9/SUM(NewDistributions!AE$2:AE10)&gt;0.01,"",IF(NewDistributions!AE8/SUM(NewDistributions!AE$2:AE10)&gt;0.01,"",IF(NewDistributions!AE7/SUM(NewDistributions!AE$2:AE10)&gt;0.01,"",IF(NewDistributions!AE6/SUM(NewDistributions!AE$2:AE10)&gt;0.01,"",DateEnded_5Day!$A10))))))))</f>
        <v/>
      </c>
      <c r="AF10" s="19" t="str">
        <f>IF($A10&lt;='All Results'!$B$4,"",IF(SUM(NewDistributions!AF$2:AF10)=0,"",(IF(NewDistributions!AF10/SUM(NewDistributions!AF$2:AF10)&gt;0.01,"",IF(NewDistributions!AF9/SUM(NewDistributions!AF$2:AF10)&gt;0.01,"",IF(NewDistributions!AF8/SUM(NewDistributions!AF$2:AF10)&gt;0.01,"",IF(NewDistributions!AF7/SUM(NewDistributions!AF$2:AF10)&gt;0.01,"",IF(NewDistributions!AF6/SUM(NewDistributions!AF$2:AF10)&gt;0.01,"",DateEnded_5Day!$A10))))))))</f>
        <v/>
      </c>
      <c r="AG10" s="19" t="str">
        <f>IF($A10&lt;='All Results'!$B$4,"",IF(SUM(NewDistributions!AG$2:AG10)=0,"",(IF(NewDistributions!AG10/SUM(NewDistributions!AG$2:AG10)&gt;0.01,"",IF(NewDistributions!AG9/SUM(NewDistributions!AG$2:AG10)&gt;0.01,"",IF(NewDistributions!AG8/SUM(NewDistributions!AG$2:AG10)&gt;0.01,"",IF(NewDistributions!AG7/SUM(NewDistributions!AG$2:AG10)&gt;0.01,"",IF(NewDistributions!AG6/SUM(NewDistributions!AG$2:AG10)&gt;0.01,"",DateEnded_5Day!$A10))))))))</f>
        <v/>
      </c>
      <c r="AH10" s="19" t="str">
        <f>IF($A10&lt;='All Results'!$B$4,"",IF(SUM(NewDistributions!AH$2:AH10)=0,"",(IF(NewDistributions!AH10/SUM(NewDistributions!AH$2:AH10)&gt;0.01,"",IF(NewDistributions!AH9/SUM(NewDistributions!AH$2:AH10)&gt;0.01,"",IF(NewDistributions!AH8/SUM(NewDistributions!AH$2:AH10)&gt;0.01,"",IF(NewDistributions!AH7/SUM(NewDistributions!AH$2:AH10)&gt;0.01,"",IF(NewDistributions!AH6/SUM(NewDistributions!AH$2:AH10)&gt;0.01,"",DateEnded_5Day!$A10))))))))</f>
        <v/>
      </c>
      <c r="AI10" s="19" t="str">
        <f>IF($A10&lt;='All Results'!$B$4,"",IF(SUM(NewDistributions!AI$2:AI10)=0,"",(IF(NewDistributions!AI10/SUM(NewDistributions!AI$2:AI10)&gt;0.01,"",IF(NewDistributions!AI9/SUM(NewDistributions!AI$2:AI10)&gt;0.01,"",IF(NewDistributions!AI8/SUM(NewDistributions!AI$2:AI10)&gt;0.01,"",IF(NewDistributions!AI7/SUM(NewDistributions!AI$2:AI10)&gt;0.01,"",IF(NewDistributions!AI6/SUM(NewDistributions!AI$2:AI10)&gt;0.01,"",DateEnded_5Day!$A10))))))))</f>
        <v/>
      </c>
      <c r="AJ10" s="19" t="str">
        <f>IF($A10&lt;='All Results'!$B$4,"",IF(SUM(NewDistributions!AJ$2:AJ10)=0,"",(IF(NewDistributions!AJ10/SUM(NewDistributions!AJ$2:AJ10)&gt;0.01,"",IF(NewDistributions!AJ9/SUM(NewDistributions!AJ$2:AJ10)&gt;0.01,"",IF(NewDistributions!AJ8/SUM(NewDistributions!AJ$2:AJ10)&gt;0.01,"",IF(NewDistributions!AJ7/SUM(NewDistributions!AJ$2:AJ10)&gt;0.01,"",IF(NewDistributions!AJ6/SUM(NewDistributions!AJ$2:AJ10)&gt;0.01,"",DateEnded_5Day!$A10))))))))</f>
        <v/>
      </c>
    </row>
    <row r="11" spans="1:36" x14ac:dyDescent="0.25">
      <c r="A11" s="1">
        <v>44326</v>
      </c>
      <c r="B11" s="3">
        <v>130</v>
      </c>
      <c r="C11" s="19" t="str">
        <f>IF($A11&lt;='All Results'!$B$4,"",IF(SUM(NewDistributions!C$2:C11)=0,"",(IF(NewDistributions!C11/SUM(NewDistributions!C$2:C11)&gt;0.01,"",IF(NewDistributions!C10/SUM(NewDistributions!C$2:C11)&gt;0.01,"",IF(NewDistributions!C9/SUM(NewDistributions!C$2:C11)&gt;0.01,"",IF(NewDistributions!C8/SUM(NewDistributions!C$2:C11)&gt;0.01,"",IF(NewDistributions!C7/SUM(NewDistributions!C$2:C11)&gt;0.01,"",DateEnded_5Day!$A11))))))))</f>
        <v/>
      </c>
      <c r="D11" s="19" t="str">
        <f>IF($A11&lt;='All Results'!$B$4,"",IF(SUM(NewDistributions!D$2:D11)=0,"",(IF(NewDistributions!D11/SUM(NewDistributions!D$2:D11)&gt;0.01,"",IF(NewDistributions!D10/SUM(NewDistributions!D$2:D11)&gt;0.01,"",IF(NewDistributions!D9/SUM(NewDistributions!D$2:D11)&gt;0.01,"",IF(NewDistributions!D8/SUM(NewDistributions!D$2:D11)&gt;0.01,"",IF(NewDistributions!D7/SUM(NewDistributions!D$2:D11)&gt;0.01,"",DateEnded_5Day!$A11))))))))</f>
        <v/>
      </c>
      <c r="E11" s="19" t="str">
        <f>IF($A11&lt;='All Results'!$B$4,"",IF(SUM(NewDistributions!E$2:E11)=0,"",(IF(NewDistributions!E11/SUM(NewDistributions!E$2:E11)&gt;0.01,"",IF(NewDistributions!E10/SUM(NewDistributions!E$2:E11)&gt;0.01,"",IF(NewDistributions!E9/SUM(NewDistributions!E$2:E11)&gt;0.01,"",IF(NewDistributions!E8/SUM(NewDistributions!E$2:E11)&gt;0.01,"",IF(NewDistributions!E7/SUM(NewDistributions!E$2:E11)&gt;0.01,"",DateEnded_5Day!$A11))))))))</f>
        <v/>
      </c>
      <c r="F11" s="19" t="str">
        <f>IF($A11&lt;='All Results'!$B$4,"",IF(SUM(NewDistributions!F$2:F11)=0,"",(IF(NewDistributions!F11/SUM(NewDistributions!F$2:F11)&gt;0.01,"",IF(NewDistributions!F10/SUM(NewDistributions!F$2:F11)&gt;0.01,"",IF(NewDistributions!F9/SUM(NewDistributions!F$2:F11)&gt;0.01,"",IF(NewDistributions!F8/SUM(NewDistributions!F$2:F11)&gt;0.01,"",IF(NewDistributions!F7/SUM(NewDistributions!F$2:F11)&gt;0.01,"",DateEnded_5Day!$A11))))))))</f>
        <v/>
      </c>
      <c r="G11" s="19" t="str">
        <f>IF($A11&lt;='All Results'!$B$4,"",IF(SUM(NewDistributions!G$2:G11)=0,"",(IF(NewDistributions!G11/SUM(NewDistributions!G$2:G11)&gt;0.01,"",IF(NewDistributions!G10/SUM(NewDistributions!G$2:G11)&gt;0.01,"",IF(NewDistributions!G9/SUM(NewDistributions!G$2:G11)&gt;0.01,"",IF(NewDistributions!G8/SUM(NewDistributions!G$2:G11)&gt;0.01,"",IF(NewDistributions!G7/SUM(NewDistributions!G$2:G11)&gt;0.01,"",DateEnded_5Day!$A11))))))))</f>
        <v/>
      </c>
      <c r="H11" s="19" t="str">
        <f>IF($A11&lt;='All Results'!$B$4,"",IF(SUM(NewDistributions!H$2:H11)=0,"",(IF(NewDistributions!H11/SUM(NewDistributions!H$2:H11)&gt;0.01,"",IF(NewDistributions!H10/SUM(NewDistributions!H$2:H11)&gt;0.01,"",IF(NewDistributions!H9/SUM(NewDistributions!H$2:H11)&gt;0.01,"",IF(NewDistributions!H8/SUM(NewDistributions!H$2:H11)&gt;0.01,"",IF(NewDistributions!H7/SUM(NewDistributions!H$2:H11)&gt;0.01,"",DateEnded_5Day!$A11))))))))</f>
        <v/>
      </c>
      <c r="I11" s="19" t="str">
        <f>IF($A11&lt;='All Results'!$B$4,"",IF(SUM(NewDistributions!I$2:I11)=0,"",(IF(NewDistributions!I11/SUM(NewDistributions!I$2:I11)&gt;0.01,"",IF(NewDistributions!I10/SUM(NewDistributions!I$2:I11)&gt;0.01,"",IF(NewDistributions!I9/SUM(NewDistributions!I$2:I11)&gt;0.01,"",IF(NewDistributions!I8/SUM(NewDistributions!I$2:I11)&gt;0.01,"",IF(NewDistributions!I7/SUM(NewDistributions!I$2:I11)&gt;0.01,"",DateEnded_5Day!$A11))))))))</f>
        <v/>
      </c>
      <c r="J11" s="19" t="str">
        <f>IF($A11&lt;='All Results'!$B$4,"",IF(SUM(NewDistributions!J$2:J11)=0,"",(IF(NewDistributions!J11/SUM(NewDistributions!J$2:J11)&gt;0.01,"",IF(NewDistributions!J10/SUM(NewDistributions!J$2:J11)&gt;0.01,"",IF(NewDistributions!J9/SUM(NewDistributions!J$2:J11)&gt;0.01,"",IF(NewDistributions!J8/SUM(NewDistributions!J$2:J11)&gt;0.01,"",IF(NewDistributions!J7/SUM(NewDistributions!J$2:J11)&gt;0.01,"",DateEnded_5Day!$A11))))))))</f>
        <v/>
      </c>
      <c r="K11" s="19" t="str">
        <f>IF($A11&lt;='All Results'!$B$4,"",IF(SUM(NewDistributions!K$2:K11)=0,"",(IF(NewDistributions!K11/SUM(NewDistributions!K$2:K11)&gt;0.01,"",IF(NewDistributions!K10/SUM(NewDistributions!K$2:K11)&gt;0.01,"",IF(NewDistributions!K9/SUM(NewDistributions!K$2:K11)&gt;0.01,"",IF(NewDistributions!K8/SUM(NewDistributions!K$2:K11)&gt;0.01,"",IF(NewDistributions!K7/SUM(NewDistributions!K$2:K11)&gt;0.01,"",DateEnded_5Day!$A11))))))))</f>
        <v/>
      </c>
      <c r="L11" s="19" t="str">
        <f>IF($A11&lt;='All Results'!$B$4,"",IF(SUM(NewDistributions!L$2:L11)=0,"",(IF(NewDistributions!L11/SUM(NewDistributions!L$2:L11)&gt;0.01,"",IF(NewDistributions!L10/SUM(NewDistributions!L$2:L11)&gt;0.01,"",IF(NewDistributions!L9/SUM(NewDistributions!L$2:L11)&gt;0.01,"",IF(NewDistributions!L8/SUM(NewDistributions!L$2:L11)&gt;0.01,"",IF(NewDistributions!L7/SUM(NewDistributions!L$2:L11)&gt;0.01,"",DateEnded_5Day!$A11))))))))</f>
        <v/>
      </c>
      <c r="M11" s="19" t="str">
        <f>IF($A11&lt;='All Results'!$B$4,"",IF(SUM(NewDistributions!M$2:M11)=0,"",(IF(NewDistributions!M11/SUM(NewDistributions!M$2:M11)&gt;0.01,"",IF(NewDistributions!M10/SUM(NewDistributions!M$2:M11)&gt;0.01,"",IF(NewDistributions!M9/SUM(NewDistributions!M$2:M11)&gt;0.01,"",IF(NewDistributions!M8/SUM(NewDistributions!M$2:M11)&gt;0.01,"",IF(NewDistributions!M7/SUM(NewDistributions!M$2:M11)&gt;0.01,"",DateEnded_5Day!$A11))))))))</f>
        <v/>
      </c>
      <c r="N11" s="19" t="str">
        <f>IF($A11&lt;='All Results'!$B$4,"",IF(SUM(NewDistributions!N$2:N11)=0,"",(IF(NewDistributions!N11/SUM(NewDistributions!N$2:N11)&gt;0.01,"",IF(NewDistributions!N10/SUM(NewDistributions!N$2:N11)&gt;0.01,"",IF(NewDistributions!N9/SUM(NewDistributions!N$2:N11)&gt;0.01,"",IF(NewDistributions!N8/SUM(NewDistributions!N$2:N11)&gt;0.01,"",IF(NewDistributions!N7/SUM(NewDistributions!N$2:N11)&gt;0.01,"",DateEnded_5Day!$A11))))))))</f>
        <v/>
      </c>
      <c r="O11" s="19" t="str">
        <f>IF($A11&lt;='All Results'!$B$4,"",IF(SUM(NewDistributions!O$2:O11)=0,"",(IF(NewDistributions!O11/SUM(NewDistributions!O$2:O11)&gt;0.01,"",IF(NewDistributions!O10/SUM(NewDistributions!O$2:O11)&gt;0.01,"",IF(NewDistributions!O9/SUM(NewDistributions!O$2:O11)&gt;0.01,"",IF(NewDistributions!O8/SUM(NewDistributions!O$2:O11)&gt;0.01,"",IF(NewDistributions!O7/SUM(NewDistributions!O$2:O11)&gt;0.01,"",DateEnded_5Day!$A11))))))))</f>
        <v/>
      </c>
      <c r="P11" s="19" t="str">
        <f>IF($A11&lt;='All Results'!$B$4,"",IF(SUM(NewDistributions!P$2:P11)=0,"",(IF(NewDistributions!P11/SUM(NewDistributions!P$2:P11)&gt;0.01,"",IF(NewDistributions!P10/SUM(NewDistributions!P$2:P11)&gt;0.01,"",IF(NewDistributions!P9/SUM(NewDistributions!P$2:P11)&gt;0.01,"",IF(NewDistributions!P8/SUM(NewDistributions!P$2:P11)&gt;0.01,"",IF(NewDistributions!P7/SUM(NewDistributions!P$2:P11)&gt;0.01,"",DateEnded_5Day!$A11))))))))</f>
        <v/>
      </c>
      <c r="Q11" s="19" t="str">
        <f>IF($A11&lt;='All Results'!$B$4,"",IF(SUM(NewDistributions!Q$2:Q11)=0,"",(IF(NewDistributions!Q11/SUM(NewDistributions!Q$2:Q11)&gt;0.01,"",IF(NewDistributions!Q10/SUM(NewDistributions!Q$2:Q11)&gt;0.01,"",IF(NewDistributions!Q9/SUM(NewDistributions!Q$2:Q11)&gt;0.01,"",IF(NewDistributions!Q8/SUM(NewDistributions!Q$2:Q11)&gt;0.01,"",IF(NewDistributions!Q7/SUM(NewDistributions!Q$2:Q11)&gt;0.01,"",DateEnded_5Day!$A11))))))))</f>
        <v/>
      </c>
      <c r="R11" s="19" t="str">
        <f>IF($A11&lt;='All Results'!$B$4,"",IF(SUM(NewDistributions!R$2:R11)=0,"",(IF(NewDistributions!R11/SUM(NewDistributions!R$2:R11)&gt;0.01,"",IF(NewDistributions!R10/SUM(NewDistributions!R$2:R11)&gt;0.01,"",IF(NewDistributions!R9/SUM(NewDistributions!R$2:R11)&gt;0.01,"",IF(NewDistributions!R8/SUM(NewDistributions!R$2:R11)&gt;0.01,"",IF(NewDistributions!R7/SUM(NewDistributions!R$2:R11)&gt;0.01,"",DateEnded_5Day!$A11))))))))</f>
        <v/>
      </c>
      <c r="S11" s="19" t="str">
        <f>IF($A11&lt;='All Results'!$B$4,"",IF(SUM(NewDistributions!S$2:S11)=0,"",(IF(NewDistributions!S11/SUM(NewDistributions!S$2:S11)&gt;0.01,"",IF(NewDistributions!S10/SUM(NewDistributions!S$2:S11)&gt;0.01,"",IF(NewDistributions!S9/SUM(NewDistributions!S$2:S11)&gt;0.01,"",IF(NewDistributions!S8/SUM(NewDistributions!S$2:S11)&gt;0.01,"",IF(NewDistributions!S7/SUM(NewDistributions!S$2:S11)&gt;0.01,"",DateEnded_5Day!$A11))))))))</f>
        <v/>
      </c>
      <c r="T11" s="19" t="str">
        <f>IF($A11&lt;='All Results'!$B$4,"",IF(SUM(NewDistributions!T$2:T11)=0,"",(IF(NewDistributions!T11/SUM(NewDistributions!T$2:T11)&gt;0.01,"",IF(NewDistributions!T10/SUM(NewDistributions!T$2:T11)&gt;0.01,"",IF(NewDistributions!T9/SUM(NewDistributions!T$2:T11)&gt;0.01,"",IF(NewDistributions!T8/SUM(NewDistributions!T$2:T11)&gt;0.01,"",IF(NewDistributions!T7/SUM(NewDistributions!T$2:T11)&gt;0.01,"",DateEnded_5Day!$A11))))))))</f>
        <v/>
      </c>
      <c r="U11" s="19" t="str">
        <f>IF($A11&lt;='All Results'!$B$4,"",IF(SUM(NewDistributions!U$2:U11)=0,"",(IF(NewDistributions!U11/SUM(NewDistributions!U$2:U11)&gt;0.01,"",IF(NewDistributions!U10/SUM(NewDistributions!U$2:U11)&gt;0.01,"",IF(NewDistributions!U9/SUM(NewDistributions!U$2:U11)&gt;0.01,"",IF(NewDistributions!U8/SUM(NewDistributions!U$2:U11)&gt;0.01,"",IF(NewDistributions!U7/SUM(NewDistributions!U$2:U11)&gt;0.01,"",DateEnded_5Day!$A11))))))))</f>
        <v/>
      </c>
      <c r="V11" s="19" t="str">
        <f>IF($A11&lt;='All Results'!$B$4,"",IF(SUM(NewDistributions!V$2:V11)=0,"",(IF(NewDistributions!V11/SUM(NewDistributions!V$2:V11)&gt;0.01,"",IF(NewDistributions!V10/SUM(NewDistributions!V$2:V11)&gt;0.01,"",IF(NewDistributions!V9/SUM(NewDistributions!V$2:V11)&gt;0.01,"",IF(NewDistributions!V8/SUM(NewDistributions!V$2:V11)&gt;0.01,"",IF(NewDistributions!V7/SUM(NewDistributions!V$2:V11)&gt;0.01,"",DateEnded_5Day!$A11))))))))</f>
        <v/>
      </c>
      <c r="W11" s="19" t="str">
        <f>IF($A11&lt;='All Results'!$B$4,"",IF(SUM(NewDistributions!W$2:W11)=0,"",(IF(NewDistributions!W11/SUM(NewDistributions!W$2:W11)&gt;0.01,"",IF(NewDistributions!W10/SUM(NewDistributions!W$2:W11)&gt;0.01,"",IF(NewDistributions!W9/SUM(NewDistributions!W$2:W11)&gt;0.01,"",IF(NewDistributions!W8/SUM(NewDistributions!W$2:W11)&gt;0.01,"",IF(NewDistributions!W7/SUM(NewDistributions!W$2:W11)&gt;0.01,"",DateEnded_5Day!$A11))))))))</f>
        <v/>
      </c>
      <c r="X11" s="19" t="str">
        <f>IF($A11&lt;='All Results'!$B$4,"",IF(SUM(NewDistributions!X$2:X11)=0,"",(IF(NewDistributions!X11/SUM(NewDistributions!X$2:X11)&gt;0.01,"",IF(NewDistributions!X10/SUM(NewDistributions!X$2:X11)&gt;0.01,"",IF(NewDistributions!X9/SUM(NewDistributions!X$2:X11)&gt;0.01,"",IF(NewDistributions!X8/SUM(NewDistributions!X$2:X11)&gt;0.01,"",IF(NewDistributions!X7/SUM(NewDistributions!X$2:X11)&gt;0.01,"",DateEnded_5Day!$A11))))))))</f>
        <v/>
      </c>
      <c r="Y11" s="19" t="str">
        <f>IF($A11&lt;='All Results'!$B$4,"",IF(SUM(NewDistributions!Y$2:Y11)=0,"",(IF(NewDistributions!Y11/SUM(NewDistributions!Y$2:Y11)&gt;0.01,"",IF(NewDistributions!Y10/SUM(NewDistributions!Y$2:Y11)&gt;0.01,"",IF(NewDistributions!Y9/SUM(NewDistributions!Y$2:Y11)&gt;0.01,"",IF(NewDistributions!Y8/SUM(NewDistributions!Y$2:Y11)&gt;0.01,"",IF(NewDistributions!Y7/SUM(NewDistributions!Y$2:Y11)&gt;0.01,"",DateEnded_5Day!$A11))))))))</f>
        <v/>
      </c>
      <c r="Z11" s="19" t="str">
        <f>IF($A11&lt;='All Results'!$B$4,"",IF(SUM(NewDistributions!Z$2:Z11)=0,"",(IF(NewDistributions!Z11/SUM(NewDistributions!Z$2:Z11)&gt;0.01,"",IF(NewDistributions!Z10/SUM(NewDistributions!Z$2:Z11)&gt;0.01,"",IF(NewDistributions!Z9/SUM(NewDistributions!Z$2:Z11)&gt;0.01,"",IF(NewDistributions!Z8/SUM(NewDistributions!Z$2:Z11)&gt;0.01,"",IF(NewDistributions!Z7/SUM(NewDistributions!Z$2:Z11)&gt;0.01,"",DateEnded_5Day!$A11))))))))</f>
        <v/>
      </c>
      <c r="AA11" s="19" t="str">
        <f>IF($A11&lt;='All Results'!$B$4,"",IF(SUM(NewDistributions!AA$2:AA11)=0,"",(IF(NewDistributions!AA11/SUM(NewDistributions!AA$2:AA11)&gt;0.01,"",IF(NewDistributions!AA10/SUM(NewDistributions!AA$2:AA11)&gt;0.01,"",IF(NewDistributions!AA9/SUM(NewDistributions!AA$2:AA11)&gt;0.01,"",IF(NewDistributions!AA8/SUM(NewDistributions!AA$2:AA11)&gt;0.01,"",IF(NewDistributions!AA7/SUM(NewDistributions!AA$2:AA11)&gt;0.01,"",DateEnded_5Day!$A11))))))))</f>
        <v/>
      </c>
      <c r="AB11" s="19" t="str">
        <f>IF($A11&lt;='All Results'!$B$4,"",IF(SUM(NewDistributions!AB$2:AB11)=0,"",(IF(NewDistributions!AB11/SUM(NewDistributions!AB$2:AB11)&gt;0.01,"",IF(NewDistributions!AB10/SUM(NewDistributions!AB$2:AB11)&gt;0.01,"",IF(NewDistributions!AB9/SUM(NewDistributions!AB$2:AB11)&gt;0.01,"",IF(NewDistributions!AB8/SUM(NewDistributions!AB$2:AB11)&gt;0.01,"",IF(NewDistributions!AB7/SUM(NewDistributions!AB$2:AB11)&gt;0.01,"",DateEnded_5Day!$A11))))))))</f>
        <v/>
      </c>
      <c r="AC11" s="19" t="str">
        <f>IF($A11&lt;='All Results'!$B$4,"",IF(SUM(NewDistributions!AC$2:AC11)=0,"",(IF(NewDistributions!AC11/SUM(NewDistributions!AC$2:AC11)&gt;0.01,"",IF(NewDistributions!AC10/SUM(NewDistributions!AC$2:AC11)&gt;0.01,"",IF(NewDistributions!AC9/SUM(NewDistributions!AC$2:AC11)&gt;0.01,"",IF(NewDistributions!AC8/SUM(NewDistributions!AC$2:AC11)&gt;0.01,"",IF(NewDistributions!AC7/SUM(NewDistributions!AC$2:AC11)&gt;0.01,"",DateEnded_5Day!$A11))))))))</f>
        <v/>
      </c>
      <c r="AD11" s="19" t="str">
        <f>IF($A11&lt;='All Results'!$B$4,"",IF(SUM(NewDistributions!AD$2:AD11)=0,"",(IF(NewDistributions!AD11/SUM(NewDistributions!AD$2:AD11)&gt;0.01,"",IF(NewDistributions!AD10/SUM(NewDistributions!AD$2:AD11)&gt;0.01,"",IF(NewDistributions!AD9/SUM(NewDistributions!AD$2:AD11)&gt;0.01,"",IF(NewDistributions!AD8/SUM(NewDistributions!AD$2:AD11)&gt;0.01,"",IF(NewDistributions!AD7/SUM(NewDistributions!AD$2:AD11)&gt;0.01,"",DateEnded_5Day!$A11))))))))</f>
        <v/>
      </c>
      <c r="AE11" s="19" t="str">
        <f>IF($A11&lt;='All Results'!$B$4,"",IF(SUM(NewDistributions!AE$2:AE11)=0,"",(IF(NewDistributions!AE11/SUM(NewDistributions!AE$2:AE11)&gt;0.01,"",IF(NewDistributions!AE10/SUM(NewDistributions!AE$2:AE11)&gt;0.01,"",IF(NewDistributions!AE9/SUM(NewDistributions!AE$2:AE11)&gt;0.01,"",IF(NewDistributions!AE8/SUM(NewDistributions!AE$2:AE11)&gt;0.01,"",IF(NewDistributions!AE7/SUM(NewDistributions!AE$2:AE11)&gt;0.01,"",DateEnded_5Day!$A11))))))))</f>
        <v/>
      </c>
      <c r="AF11" s="19" t="str">
        <f>IF($A11&lt;='All Results'!$B$4,"",IF(SUM(NewDistributions!AF$2:AF11)=0,"",(IF(NewDistributions!AF11/SUM(NewDistributions!AF$2:AF11)&gt;0.01,"",IF(NewDistributions!AF10/SUM(NewDistributions!AF$2:AF11)&gt;0.01,"",IF(NewDistributions!AF9/SUM(NewDistributions!AF$2:AF11)&gt;0.01,"",IF(NewDistributions!AF8/SUM(NewDistributions!AF$2:AF11)&gt;0.01,"",IF(NewDistributions!AF7/SUM(NewDistributions!AF$2:AF11)&gt;0.01,"",DateEnded_5Day!$A11))))))))</f>
        <v/>
      </c>
      <c r="AG11" s="19" t="str">
        <f>IF($A11&lt;='All Results'!$B$4,"",IF(SUM(NewDistributions!AG$2:AG11)=0,"",(IF(NewDistributions!AG11/SUM(NewDistributions!AG$2:AG11)&gt;0.01,"",IF(NewDistributions!AG10/SUM(NewDistributions!AG$2:AG11)&gt;0.01,"",IF(NewDistributions!AG9/SUM(NewDistributions!AG$2:AG11)&gt;0.01,"",IF(NewDistributions!AG8/SUM(NewDistributions!AG$2:AG11)&gt;0.01,"",IF(NewDistributions!AG7/SUM(NewDistributions!AG$2:AG11)&gt;0.01,"",DateEnded_5Day!$A11))))))))</f>
        <v/>
      </c>
      <c r="AH11" s="19" t="str">
        <f>IF($A11&lt;='All Results'!$B$4,"",IF(SUM(NewDistributions!AH$2:AH11)=0,"",(IF(NewDistributions!AH11/SUM(NewDistributions!AH$2:AH11)&gt;0.01,"",IF(NewDistributions!AH10/SUM(NewDistributions!AH$2:AH11)&gt;0.01,"",IF(NewDistributions!AH9/SUM(NewDistributions!AH$2:AH11)&gt;0.01,"",IF(NewDistributions!AH8/SUM(NewDistributions!AH$2:AH11)&gt;0.01,"",IF(NewDistributions!AH7/SUM(NewDistributions!AH$2:AH11)&gt;0.01,"",DateEnded_5Day!$A11))))))))</f>
        <v/>
      </c>
      <c r="AI11" s="19" t="str">
        <f>IF($A11&lt;='All Results'!$B$4,"",IF(SUM(NewDistributions!AI$2:AI11)=0,"",(IF(NewDistributions!AI11/SUM(NewDistributions!AI$2:AI11)&gt;0.01,"",IF(NewDistributions!AI10/SUM(NewDistributions!AI$2:AI11)&gt;0.01,"",IF(NewDistributions!AI9/SUM(NewDistributions!AI$2:AI11)&gt;0.01,"",IF(NewDistributions!AI8/SUM(NewDistributions!AI$2:AI11)&gt;0.01,"",IF(NewDistributions!AI7/SUM(NewDistributions!AI$2:AI11)&gt;0.01,"",DateEnded_5Day!$A11))))))))</f>
        <v/>
      </c>
      <c r="AJ11" s="19" t="str">
        <f>IF($A11&lt;='All Results'!$B$4,"",IF(SUM(NewDistributions!AJ$2:AJ11)=0,"",(IF(NewDistributions!AJ11/SUM(NewDistributions!AJ$2:AJ11)&gt;0.01,"",IF(NewDistributions!AJ10/SUM(NewDistributions!AJ$2:AJ11)&gt;0.01,"",IF(NewDistributions!AJ9/SUM(NewDistributions!AJ$2:AJ11)&gt;0.01,"",IF(NewDistributions!AJ8/SUM(NewDistributions!AJ$2:AJ11)&gt;0.01,"",IF(NewDistributions!AJ7/SUM(NewDistributions!AJ$2:AJ11)&gt;0.01,"",DateEnded_5Day!$A11))))))))</f>
        <v/>
      </c>
    </row>
    <row r="12" spans="1:36" x14ac:dyDescent="0.25">
      <c r="A12" s="1">
        <v>44327</v>
      </c>
      <c r="B12" s="3">
        <v>131</v>
      </c>
      <c r="C12" s="19" t="str">
        <f>IF($A12&lt;='All Results'!$B$4,"",IF(SUM(NewDistributions!C$2:C12)=0,"",(IF(NewDistributions!C12/SUM(NewDistributions!C$2:C12)&gt;0.01,"",IF(NewDistributions!C11/SUM(NewDistributions!C$2:C12)&gt;0.01,"",IF(NewDistributions!C10/SUM(NewDistributions!C$2:C12)&gt;0.01,"",IF(NewDistributions!C9/SUM(NewDistributions!C$2:C12)&gt;0.01,"",IF(NewDistributions!C8/SUM(NewDistributions!C$2:C12)&gt;0.01,"",DateEnded_5Day!$A12))))))))</f>
        <v/>
      </c>
      <c r="D12" s="19" t="str">
        <f>IF($A12&lt;='All Results'!$B$4,"",IF(SUM(NewDistributions!D$2:D12)=0,"",(IF(NewDistributions!D12/SUM(NewDistributions!D$2:D12)&gt;0.01,"",IF(NewDistributions!D11/SUM(NewDistributions!D$2:D12)&gt;0.01,"",IF(NewDistributions!D10/SUM(NewDistributions!D$2:D12)&gt;0.01,"",IF(NewDistributions!D9/SUM(NewDistributions!D$2:D12)&gt;0.01,"",IF(NewDistributions!D8/SUM(NewDistributions!D$2:D12)&gt;0.01,"",DateEnded_5Day!$A12))))))))</f>
        <v/>
      </c>
      <c r="E12" s="19" t="str">
        <f>IF($A12&lt;='All Results'!$B$4,"",IF(SUM(NewDistributions!E$2:E12)=0,"",(IF(NewDistributions!E12/SUM(NewDistributions!E$2:E12)&gt;0.01,"",IF(NewDistributions!E11/SUM(NewDistributions!E$2:E12)&gt;0.01,"",IF(NewDistributions!E10/SUM(NewDistributions!E$2:E12)&gt;0.01,"",IF(NewDistributions!E9/SUM(NewDistributions!E$2:E12)&gt;0.01,"",IF(NewDistributions!E8/SUM(NewDistributions!E$2:E12)&gt;0.01,"",DateEnded_5Day!$A12))))))))</f>
        <v/>
      </c>
      <c r="F12" s="19" t="str">
        <f>IF($A12&lt;='All Results'!$B$4,"",IF(SUM(NewDistributions!F$2:F12)=0,"",(IF(NewDistributions!F12/SUM(NewDistributions!F$2:F12)&gt;0.01,"",IF(NewDistributions!F11/SUM(NewDistributions!F$2:F12)&gt;0.01,"",IF(NewDistributions!F10/SUM(NewDistributions!F$2:F12)&gt;0.01,"",IF(NewDistributions!F9/SUM(NewDistributions!F$2:F12)&gt;0.01,"",IF(NewDistributions!F8/SUM(NewDistributions!F$2:F12)&gt;0.01,"",DateEnded_5Day!$A12))))))))</f>
        <v/>
      </c>
      <c r="G12" s="19" t="str">
        <f>IF($A12&lt;='All Results'!$B$4,"",IF(SUM(NewDistributions!G$2:G12)=0,"",(IF(NewDistributions!G12/SUM(NewDistributions!G$2:G12)&gt;0.01,"",IF(NewDistributions!G11/SUM(NewDistributions!G$2:G12)&gt;0.01,"",IF(NewDistributions!G10/SUM(NewDistributions!G$2:G12)&gt;0.01,"",IF(NewDistributions!G9/SUM(NewDistributions!G$2:G12)&gt;0.01,"",IF(NewDistributions!G8/SUM(NewDistributions!G$2:G12)&gt;0.01,"",DateEnded_5Day!$A12))))))))</f>
        <v/>
      </c>
      <c r="H12" s="19" t="str">
        <f>IF($A12&lt;='All Results'!$B$4,"",IF(SUM(NewDistributions!H$2:H12)=0,"",(IF(NewDistributions!H12/SUM(NewDistributions!H$2:H12)&gt;0.01,"",IF(NewDistributions!H11/SUM(NewDistributions!H$2:H12)&gt;0.01,"",IF(NewDistributions!H10/SUM(NewDistributions!H$2:H12)&gt;0.01,"",IF(NewDistributions!H9/SUM(NewDistributions!H$2:H12)&gt;0.01,"",IF(NewDistributions!H8/SUM(NewDistributions!H$2:H12)&gt;0.01,"",DateEnded_5Day!$A12))))))))</f>
        <v/>
      </c>
      <c r="I12" s="19" t="str">
        <f>IF($A12&lt;='All Results'!$B$4,"",IF(SUM(NewDistributions!I$2:I12)=0,"",(IF(NewDistributions!I12/SUM(NewDistributions!I$2:I12)&gt;0.01,"",IF(NewDistributions!I11/SUM(NewDistributions!I$2:I12)&gt;0.01,"",IF(NewDistributions!I10/SUM(NewDistributions!I$2:I12)&gt;0.01,"",IF(NewDistributions!I9/SUM(NewDistributions!I$2:I12)&gt;0.01,"",IF(NewDistributions!I8/SUM(NewDistributions!I$2:I12)&gt;0.01,"",DateEnded_5Day!$A12))))))))</f>
        <v/>
      </c>
      <c r="J12" s="19" t="str">
        <f>IF($A12&lt;='All Results'!$B$4,"",IF(SUM(NewDistributions!J$2:J12)=0,"",(IF(NewDistributions!J12/SUM(NewDistributions!J$2:J12)&gt;0.01,"",IF(NewDistributions!J11/SUM(NewDistributions!J$2:J12)&gt;0.01,"",IF(NewDistributions!J10/SUM(NewDistributions!J$2:J12)&gt;0.01,"",IF(NewDistributions!J9/SUM(NewDistributions!J$2:J12)&gt;0.01,"",IF(NewDistributions!J8/SUM(NewDistributions!J$2:J12)&gt;0.01,"",DateEnded_5Day!$A12))))))))</f>
        <v/>
      </c>
      <c r="K12" s="19" t="str">
        <f>IF($A12&lt;='All Results'!$B$4,"",IF(SUM(NewDistributions!K$2:K12)=0,"",(IF(NewDistributions!K12/SUM(NewDistributions!K$2:K12)&gt;0.01,"",IF(NewDistributions!K11/SUM(NewDistributions!K$2:K12)&gt;0.01,"",IF(NewDistributions!K10/SUM(NewDistributions!K$2:K12)&gt;0.01,"",IF(NewDistributions!K9/SUM(NewDistributions!K$2:K12)&gt;0.01,"",IF(NewDistributions!K8/SUM(NewDistributions!K$2:K12)&gt;0.01,"",DateEnded_5Day!$A12))))))))</f>
        <v/>
      </c>
      <c r="L12" s="19" t="str">
        <f>IF($A12&lt;='All Results'!$B$4,"",IF(SUM(NewDistributions!L$2:L12)=0,"",(IF(NewDistributions!L12/SUM(NewDistributions!L$2:L12)&gt;0.01,"",IF(NewDistributions!L11/SUM(NewDistributions!L$2:L12)&gt;0.01,"",IF(NewDistributions!L10/SUM(NewDistributions!L$2:L12)&gt;0.01,"",IF(NewDistributions!L9/SUM(NewDistributions!L$2:L12)&gt;0.01,"",IF(NewDistributions!L8/SUM(NewDistributions!L$2:L12)&gt;0.01,"",DateEnded_5Day!$A12))))))))</f>
        <v/>
      </c>
      <c r="M12" s="19" t="str">
        <f>IF($A12&lt;='All Results'!$B$4,"",IF(SUM(NewDistributions!M$2:M12)=0,"",(IF(NewDistributions!M12/SUM(NewDistributions!M$2:M12)&gt;0.01,"",IF(NewDistributions!M11/SUM(NewDistributions!M$2:M12)&gt;0.01,"",IF(NewDistributions!M10/SUM(NewDistributions!M$2:M12)&gt;0.01,"",IF(NewDistributions!M9/SUM(NewDistributions!M$2:M12)&gt;0.01,"",IF(NewDistributions!M8/SUM(NewDistributions!M$2:M12)&gt;0.01,"",DateEnded_5Day!$A12))))))))</f>
        <v/>
      </c>
      <c r="N12" s="19" t="str">
        <f>IF($A12&lt;='All Results'!$B$4,"",IF(SUM(NewDistributions!N$2:N12)=0,"",(IF(NewDistributions!N12/SUM(NewDistributions!N$2:N12)&gt;0.01,"",IF(NewDistributions!N11/SUM(NewDistributions!N$2:N12)&gt;0.01,"",IF(NewDistributions!N10/SUM(NewDistributions!N$2:N12)&gt;0.01,"",IF(NewDistributions!N9/SUM(NewDistributions!N$2:N12)&gt;0.01,"",IF(NewDistributions!N8/SUM(NewDistributions!N$2:N12)&gt;0.01,"",DateEnded_5Day!$A12))))))))</f>
        <v/>
      </c>
      <c r="O12" s="19" t="str">
        <f>IF($A12&lt;='All Results'!$B$4,"",IF(SUM(NewDistributions!O$2:O12)=0,"",(IF(NewDistributions!O12/SUM(NewDistributions!O$2:O12)&gt;0.01,"",IF(NewDistributions!O11/SUM(NewDistributions!O$2:O12)&gt;0.01,"",IF(NewDistributions!O10/SUM(NewDistributions!O$2:O12)&gt;0.01,"",IF(NewDistributions!O9/SUM(NewDistributions!O$2:O12)&gt;0.01,"",IF(NewDistributions!O8/SUM(NewDistributions!O$2:O12)&gt;0.01,"",DateEnded_5Day!$A12))))))))</f>
        <v/>
      </c>
      <c r="P12" s="19" t="str">
        <f>IF($A12&lt;='All Results'!$B$4,"",IF(SUM(NewDistributions!P$2:P12)=0,"",(IF(NewDistributions!P12/SUM(NewDistributions!P$2:P12)&gt;0.01,"",IF(NewDistributions!P11/SUM(NewDistributions!P$2:P12)&gt;0.01,"",IF(NewDistributions!P10/SUM(NewDistributions!P$2:P12)&gt;0.01,"",IF(NewDistributions!P9/SUM(NewDistributions!P$2:P12)&gt;0.01,"",IF(NewDistributions!P8/SUM(NewDistributions!P$2:P12)&gt;0.01,"",DateEnded_5Day!$A12))))))))</f>
        <v/>
      </c>
      <c r="Q12" s="19" t="str">
        <f>IF($A12&lt;='All Results'!$B$4,"",IF(SUM(NewDistributions!Q$2:Q12)=0,"",(IF(NewDistributions!Q12/SUM(NewDistributions!Q$2:Q12)&gt;0.01,"",IF(NewDistributions!Q11/SUM(NewDistributions!Q$2:Q12)&gt;0.01,"",IF(NewDistributions!Q10/SUM(NewDistributions!Q$2:Q12)&gt;0.01,"",IF(NewDistributions!Q9/SUM(NewDistributions!Q$2:Q12)&gt;0.01,"",IF(NewDistributions!Q8/SUM(NewDistributions!Q$2:Q12)&gt;0.01,"",DateEnded_5Day!$A12))))))))</f>
        <v/>
      </c>
      <c r="R12" s="19" t="str">
        <f>IF($A12&lt;='All Results'!$B$4,"",IF(SUM(NewDistributions!R$2:R12)=0,"",(IF(NewDistributions!R12/SUM(NewDistributions!R$2:R12)&gt;0.01,"",IF(NewDistributions!R11/SUM(NewDistributions!R$2:R12)&gt;0.01,"",IF(NewDistributions!R10/SUM(NewDistributions!R$2:R12)&gt;0.01,"",IF(NewDistributions!R9/SUM(NewDistributions!R$2:R12)&gt;0.01,"",IF(NewDistributions!R8/SUM(NewDistributions!R$2:R12)&gt;0.01,"",DateEnded_5Day!$A12))))))))</f>
        <v/>
      </c>
      <c r="S12" s="19" t="str">
        <f>IF($A12&lt;='All Results'!$B$4,"",IF(SUM(NewDistributions!S$2:S12)=0,"",(IF(NewDistributions!S12/SUM(NewDistributions!S$2:S12)&gt;0.01,"",IF(NewDistributions!S11/SUM(NewDistributions!S$2:S12)&gt;0.01,"",IF(NewDistributions!S10/SUM(NewDistributions!S$2:S12)&gt;0.01,"",IF(NewDistributions!S9/SUM(NewDistributions!S$2:S12)&gt;0.01,"",IF(NewDistributions!S8/SUM(NewDistributions!S$2:S12)&gt;0.01,"",DateEnded_5Day!$A12))))))))</f>
        <v/>
      </c>
      <c r="T12" s="19" t="str">
        <f>IF($A12&lt;='All Results'!$B$4,"",IF(SUM(NewDistributions!T$2:T12)=0,"",(IF(NewDistributions!T12/SUM(NewDistributions!T$2:T12)&gt;0.01,"",IF(NewDistributions!T11/SUM(NewDistributions!T$2:T12)&gt;0.01,"",IF(NewDistributions!T10/SUM(NewDistributions!T$2:T12)&gt;0.01,"",IF(NewDistributions!T9/SUM(NewDistributions!T$2:T12)&gt;0.01,"",IF(NewDistributions!T8/SUM(NewDistributions!T$2:T12)&gt;0.01,"",DateEnded_5Day!$A12))))))))</f>
        <v/>
      </c>
      <c r="U12" s="19" t="str">
        <f>IF($A12&lt;='All Results'!$B$4,"",IF(SUM(NewDistributions!U$2:U12)=0,"",(IF(NewDistributions!U12/SUM(NewDistributions!U$2:U12)&gt;0.01,"",IF(NewDistributions!U11/SUM(NewDistributions!U$2:U12)&gt;0.01,"",IF(NewDistributions!U10/SUM(NewDistributions!U$2:U12)&gt;0.01,"",IF(NewDistributions!U9/SUM(NewDistributions!U$2:U12)&gt;0.01,"",IF(NewDistributions!U8/SUM(NewDistributions!U$2:U12)&gt;0.01,"",DateEnded_5Day!$A12))))))))</f>
        <v/>
      </c>
      <c r="V12" s="19" t="str">
        <f>IF($A12&lt;='All Results'!$B$4,"",IF(SUM(NewDistributions!V$2:V12)=0,"",(IF(NewDistributions!V12/SUM(NewDistributions!V$2:V12)&gt;0.01,"",IF(NewDistributions!V11/SUM(NewDistributions!V$2:V12)&gt;0.01,"",IF(NewDistributions!V10/SUM(NewDistributions!V$2:V12)&gt;0.01,"",IF(NewDistributions!V9/SUM(NewDistributions!V$2:V12)&gt;0.01,"",IF(NewDistributions!V8/SUM(NewDistributions!V$2:V12)&gt;0.01,"",DateEnded_5Day!$A12))))))))</f>
        <v/>
      </c>
      <c r="W12" s="19" t="str">
        <f>IF($A12&lt;='All Results'!$B$4,"",IF(SUM(NewDistributions!W$2:W12)=0,"",(IF(NewDistributions!W12/SUM(NewDistributions!W$2:W12)&gt;0.01,"",IF(NewDistributions!W11/SUM(NewDistributions!W$2:W12)&gt;0.01,"",IF(NewDistributions!W10/SUM(NewDistributions!W$2:W12)&gt;0.01,"",IF(NewDistributions!W9/SUM(NewDistributions!W$2:W12)&gt;0.01,"",IF(NewDistributions!W8/SUM(NewDistributions!W$2:W12)&gt;0.01,"",DateEnded_5Day!$A12))))))))</f>
        <v/>
      </c>
      <c r="X12" s="19" t="str">
        <f>IF($A12&lt;='All Results'!$B$4,"",IF(SUM(NewDistributions!X$2:X12)=0,"",(IF(NewDistributions!X12/SUM(NewDistributions!X$2:X12)&gt;0.01,"",IF(NewDistributions!X11/SUM(NewDistributions!X$2:X12)&gt;0.01,"",IF(NewDistributions!X10/SUM(NewDistributions!X$2:X12)&gt;0.01,"",IF(NewDistributions!X9/SUM(NewDistributions!X$2:X12)&gt;0.01,"",IF(NewDistributions!X8/SUM(NewDistributions!X$2:X12)&gt;0.01,"",DateEnded_5Day!$A12))))))))</f>
        <v/>
      </c>
      <c r="Y12" s="19" t="str">
        <f>IF($A12&lt;='All Results'!$B$4,"",IF(SUM(NewDistributions!Y$2:Y12)=0,"",(IF(NewDistributions!Y12/SUM(NewDistributions!Y$2:Y12)&gt;0.01,"",IF(NewDistributions!Y11/SUM(NewDistributions!Y$2:Y12)&gt;0.01,"",IF(NewDistributions!Y10/SUM(NewDistributions!Y$2:Y12)&gt;0.01,"",IF(NewDistributions!Y9/SUM(NewDistributions!Y$2:Y12)&gt;0.01,"",IF(NewDistributions!Y8/SUM(NewDistributions!Y$2:Y12)&gt;0.01,"",DateEnded_5Day!$A12))))))))</f>
        <v/>
      </c>
      <c r="Z12" s="19" t="str">
        <f>IF($A12&lt;='All Results'!$B$4,"",IF(SUM(NewDistributions!Z$2:Z12)=0,"",(IF(NewDistributions!Z12/SUM(NewDistributions!Z$2:Z12)&gt;0.01,"",IF(NewDistributions!Z11/SUM(NewDistributions!Z$2:Z12)&gt;0.01,"",IF(NewDistributions!Z10/SUM(NewDistributions!Z$2:Z12)&gt;0.01,"",IF(NewDistributions!Z9/SUM(NewDistributions!Z$2:Z12)&gt;0.01,"",IF(NewDistributions!Z8/SUM(NewDistributions!Z$2:Z12)&gt;0.01,"",DateEnded_5Day!$A12))))))))</f>
        <v/>
      </c>
      <c r="AA12" s="19" t="str">
        <f>IF($A12&lt;='All Results'!$B$4,"",IF(SUM(NewDistributions!AA$2:AA12)=0,"",(IF(NewDistributions!AA12/SUM(NewDistributions!AA$2:AA12)&gt;0.01,"",IF(NewDistributions!AA11/SUM(NewDistributions!AA$2:AA12)&gt;0.01,"",IF(NewDistributions!AA10/SUM(NewDistributions!AA$2:AA12)&gt;0.01,"",IF(NewDistributions!AA9/SUM(NewDistributions!AA$2:AA12)&gt;0.01,"",IF(NewDistributions!AA8/SUM(NewDistributions!AA$2:AA12)&gt;0.01,"",DateEnded_5Day!$A12))))))))</f>
        <v/>
      </c>
      <c r="AB12" s="19" t="str">
        <f>IF($A12&lt;='All Results'!$B$4,"",IF(SUM(NewDistributions!AB$2:AB12)=0,"",(IF(NewDistributions!AB12/SUM(NewDistributions!AB$2:AB12)&gt;0.01,"",IF(NewDistributions!AB11/SUM(NewDistributions!AB$2:AB12)&gt;0.01,"",IF(NewDistributions!AB10/SUM(NewDistributions!AB$2:AB12)&gt;0.01,"",IF(NewDistributions!AB9/SUM(NewDistributions!AB$2:AB12)&gt;0.01,"",IF(NewDistributions!AB8/SUM(NewDistributions!AB$2:AB12)&gt;0.01,"",DateEnded_5Day!$A12))))))))</f>
        <v/>
      </c>
      <c r="AC12" s="19" t="str">
        <f>IF($A12&lt;='All Results'!$B$4,"",IF(SUM(NewDistributions!AC$2:AC12)=0,"",(IF(NewDistributions!AC12/SUM(NewDistributions!AC$2:AC12)&gt;0.01,"",IF(NewDistributions!AC11/SUM(NewDistributions!AC$2:AC12)&gt;0.01,"",IF(NewDistributions!AC10/SUM(NewDistributions!AC$2:AC12)&gt;0.01,"",IF(NewDistributions!AC9/SUM(NewDistributions!AC$2:AC12)&gt;0.01,"",IF(NewDistributions!AC8/SUM(NewDistributions!AC$2:AC12)&gt;0.01,"",DateEnded_5Day!$A12))))))))</f>
        <v/>
      </c>
      <c r="AD12" s="19" t="str">
        <f>IF($A12&lt;='All Results'!$B$4,"",IF(SUM(NewDistributions!AD$2:AD12)=0,"",(IF(NewDistributions!AD12/SUM(NewDistributions!AD$2:AD12)&gt;0.01,"",IF(NewDistributions!AD11/SUM(NewDistributions!AD$2:AD12)&gt;0.01,"",IF(NewDistributions!AD10/SUM(NewDistributions!AD$2:AD12)&gt;0.01,"",IF(NewDistributions!AD9/SUM(NewDistributions!AD$2:AD12)&gt;0.01,"",IF(NewDistributions!AD8/SUM(NewDistributions!AD$2:AD12)&gt;0.01,"",DateEnded_5Day!$A12))))))))</f>
        <v/>
      </c>
      <c r="AE12" s="19" t="str">
        <f>IF($A12&lt;='All Results'!$B$4,"",IF(SUM(NewDistributions!AE$2:AE12)=0,"",(IF(NewDistributions!AE12/SUM(NewDistributions!AE$2:AE12)&gt;0.01,"",IF(NewDistributions!AE11/SUM(NewDistributions!AE$2:AE12)&gt;0.01,"",IF(NewDistributions!AE10/SUM(NewDistributions!AE$2:AE12)&gt;0.01,"",IF(NewDistributions!AE9/SUM(NewDistributions!AE$2:AE12)&gt;0.01,"",IF(NewDistributions!AE8/SUM(NewDistributions!AE$2:AE12)&gt;0.01,"",DateEnded_5Day!$A12))))))))</f>
        <v/>
      </c>
      <c r="AF12" s="19" t="str">
        <f>IF($A12&lt;='All Results'!$B$4,"",IF(SUM(NewDistributions!AF$2:AF12)=0,"",(IF(NewDistributions!AF12/SUM(NewDistributions!AF$2:AF12)&gt;0.01,"",IF(NewDistributions!AF11/SUM(NewDistributions!AF$2:AF12)&gt;0.01,"",IF(NewDistributions!AF10/SUM(NewDistributions!AF$2:AF12)&gt;0.01,"",IF(NewDistributions!AF9/SUM(NewDistributions!AF$2:AF12)&gt;0.01,"",IF(NewDistributions!AF8/SUM(NewDistributions!AF$2:AF12)&gt;0.01,"",DateEnded_5Day!$A12))))))))</f>
        <v/>
      </c>
      <c r="AG12" s="19" t="str">
        <f>IF($A12&lt;='All Results'!$B$4,"",IF(SUM(NewDistributions!AG$2:AG12)=0,"",(IF(NewDistributions!AG12/SUM(NewDistributions!AG$2:AG12)&gt;0.01,"",IF(NewDistributions!AG11/SUM(NewDistributions!AG$2:AG12)&gt;0.01,"",IF(NewDistributions!AG10/SUM(NewDistributions!AG$2:AG12)&gt;0.01,"",IF(NewDistributions!AG9/SUM(NewDistributions!AG$2:AG12)&gt;0.01,"",IF(NewDistributions!AG8/SUM(NewDistributions!AG$2:AG12)&gt;0.01,"",DateEnded_5Day!$A12))))))))</f>
        <v/>
      </c>
      <c r="AH12" s="19" t="str">
        <f>IF($A12&lt;='All Results'!$B$4,"",IF(SUM(NewDistributions!AH$2:AH12)=0,"",(IF(NewDistributions!AH12/SUM(NewDistributions!AH$2:AH12)&gt;0.01,"",IF(NewDistributions!AH11/SUM(NewDistributions!AH$2:AH12)&gt;0.01,"",IF(NewDistributions!AH10/SUM(NewDistributions!AH$2:AH12)&gt;0.01,"",IF(NewDistributions!AH9/SUM(NewDistributions!AH$2:AH12)&gt;0.01,"",IF(NewDistributions!AH8/SUM(NewDistributions!AH$2:AH12)&gt;0.01,"",DateEnded_5Day!$A12))))))))</f>
        <v/>
      </c>
      <c r="AI12" s="19" t="str">
        <f>IF($A12&lt;='All Results'!$B$4,"",IF(SUM(NewDistributions!AI$2:AI12)=0,"",(IF(NewDistributions!AI12/SUM(NewDistributions!AI$2:AI12)&gt;0.01,"",IF(NewDistributions!AI11/SUM(NewDistributions!AI$2:AI12)&gt;0.01,"",IF(NewDistributions!AI10/SUM(NewDistributions!AI$2:AI12)&gt;0.01,"",IF(NewDistributions!AI9/SUM(NewDistributions!AI$2:AI12)&gt;0.01,"",IF(NewDistributions!AI8/SUM(NewDistributions!AI$2:AI12)&gt;0.01,"",DateEnded_5Day!$A12))))))))</f>
        <v/>
      </c>
      <c r="AJ12" s="19" t="str">
        <f>IF($A12&lt;='All Results'!$B$4,"",IF(SUM(NewDistributions!AJ$2:AJ12)=0,"",(IF(NewDistributions!AJ12/SUM(NewDistributions!AJ$2:AJ12)&gt;0.01,"",IF(NewDistributions!AJ11/SUM(NewDistributions!AJ$2:AJ12)&gt;0.01,"",IF(NewDistributions!AJ10/SUM(NewDistributions!AJ$2:AJ12)&gt;0.01,"",IF(NewDistributions!AJ9/SUM(NewDistributions!AJ$2:AJ12)&gt;0.01,"",IF(NewDistributions!AJ8/SUM(NewDistributions!AJ$2:AJ12)&gt;0.01,"",DateEnded_5Day!$A12))))))))</f>
        <v/>
      </c>
    </row>
    <row r="13" spans="1:36" x14ac:dyDescent="0.25">
      <c r="A13" s="1">
        <v>44328</v>
      </c>
      <c r="B13" s="3">
        <v>132</v>
      </c>
      <c r="C13" s="19" t="str">
        <f>IF($A13&lt;='All Results'!$B$4,"",IF(SUM(NewDistributions!C$2:C13)=0,"",(IF(NewDistributions!C13/SUM(NewDistributions!C$2:C13)&gt;0.01,"",IF(NewDistributions!C12/SUM(NewDistributions!C$2:C13)&gt;0.01,"",IF(NewDistributions!C11/SUM(NewDistributions!C$2:C13)&gt;0.01,"",IF(NewDistributions!C10/SUM(NewDistributions!C$2:C13)&gt;0.01,"",IF(NewDistributions!C9/SUM(NewDistributions!C$2:C13)&gt;0.01,"",DateEnded_5Day!$A13))))))))</f>
        <v/>
      </c>
      <c r="D13" s="19" t="str">
        <f>IF($A13&lt;='All Results'!$B$4,"",IF(SUM(NewDistributions!D$2:D13)=0,"",(IF(NewDistributions!D13/SUM(NewDistributions!D$2:D13)&gt;0.01,"",IF(NewDistributions!D12/SUM(NewDistributions!D$2:D13)&gt;0.01,"",IF(NewDistributions!D11/SUM(NewDistributions!D$2:D13)&gt;0.01,"",IF(NewDistributions!D10/SUM(NewDistributions!D$2:D13)&gt;0.01,"",IF(NewDistributions!D9/SUM(NewDistributions!D$2:D13)&gt;0.01,"",DateEnded_5Day!$A13))))))))</f>
        <v/>
      </c>
      <c r="E13" s="19" t="str">
        <f>IF($A13&lt;='All Results'!$B$4,"",IF(SUM(NewDistributions!E$2:E13)=0,"",(IF(NewDistributions!E13/SUM(NewDistributions!E$2:E13)&gt;0.01,"",IF(NewDistributions!E12/SUM(NewDistributions!E$2:E13)&gt;0.01,"",IF(NewDistributions!E11/SUM(NewDistributions!E$2:E13)&gt;0.01,"",IF(NewDistributions!E10/SUM(NewDistributions!E$2:E13)&gt;0.01,"",IF(NewDistributions!E9/SUM(NewDistributions!E$2:E13)&gt;0.01,"",DateEnded_5Day!$A13))))))))</f>
        <v/>
      </c>
      <c r="F13" s="19" t="str">
        <f>IF($A13&lt;='All Results'!$B$4,"",IF(SUM(NewDistributions!F$2:F13)=0,"",(IF(NewDistributions!F13/SUM(NewDistributions!F$2:F13)&gt;0.01,"",IF(NewDistributions!F12/SUM(NewDistributions!F$2:F13)&gt;0.01,"",IF(NewDistributions!F11/SUM(NewDistributions!F$2:F13)&gt;0.01,"",IF(NewDistributions!F10/SUM(NewDistributions!F$2:F13)&gt;0.01,"",IF(NewDistributions!F9/SUM(NewDistributions!F$2:F13)&gt;0.01,"",DateEnded_5Day!$A13))))))))</f>
        <v/>
      </c>
      <c r="G13" s="19" t="str">
        <f>IF($A13&lt;='All Results'!$B$4,"",IF(SUM(NewDistributions!G$2:G13)=0,"",(IF(NewDistributions!G13/SUM(NewDistributions!G$2:G13)&gt;0.01,"",IF(NewDistributions!G12/SUM(NewDistributions!G$2:G13)&gt;0.01,"",IF(NewDistributions!G11/SUM(NewDistributions!G$2:G13)&gt;0.01,"",IF(NewDistributions!G10/SUM(NewDistributions!G$2:G13)&gt;0.01,"",IF(NewDistributions!G9/SUM(NewDistributions!G$2:G13)&gt;0.01,"",DateEnded_5Day!$A13))))))))</f>
        <v/>
      </c>
      <c r="H13" s="19" t="str">
        <f>IF($A13&lt;='All Results'!$B$4,"",IF(SUM(NewDistributions!H$2:H13)=0,"",(IF(NewDistributions!H13/SUM(NewDistributions!H$2:H13)&gt;0.01,"",IF(NewDistributions!H12/SUM(NewDistributions!H$2:H13)&gt;0.01,"",IF(NewDistributions!H11/SUM(NewDistributions!H$2:H13)&gt;0.01,"",IF(NewDistributions!H10/SUM(NewDistributions!H$2:H13)&gt;0.01,"",IF(NewDistributions!H9/SUM(NewDistributions!H$2:H13)&gt;0.01,"",DateEnded_5Day!$A13))))))))</f>
        <v/>
      </c>
      <c r="I13" s="19" t="str">
        <f>IF($A13&lt;='All Results'!$B$4,"",IF(SUM(NewDistributions!I$2:I13)=0,"",(IF(NewDistributions!I13/SUM(NewDistributions!I$2:I13)&gt;0.01,"",IF(NewDistributions!I12/SUM(NewDistributions!I$2:I13)&gt;0.01,"",IF(NewDistributions!I11/SUM(NewDistributions!I$2:I13)&gt;0.01,"",IF(NewDistributions!I10/SUM(NewDistributions!I$2:I13)&gt;0.01,"",IF(NewDistributions!I9/SUM(NewDistributions!I$2:I13)&gt;0.01,"",DateEnded_5Day!$A13))))))))</f>
        <v/>
      </c>
      <c r="J13" s="19" t="str">
        <f>IF($A13&lt;='All Results'!$B$4,"",IF(SUM(NewDistributions!J$2:J13)=0,"",(IF(NewDistributions!J13/SUM(NewDistributions!J$2:J13)&gt;0.01,"",IF(NewDistributions!J12/SUM(NewDistributions!J$2:J13)&gt;0.01,"",IF(NewDistributions!J11/SUM(NewDistributions!J$2:J13)&gt;0.01,"",IF(NewDistributions!J10/SUM(NewDistributions!J$2:J13)&gt;0.01,"",IF(NewDistributions!J9/SUM(NewDistributions!J$2:J13)&gt;0.01,"",DateEnded_5Day!$A13))))))))</f>
        <v/>
      </c>
      <c r="K13" s="19" t="str">
        <f>IF($A13&lt;='All Results'!$B$4,"",IF(SUM(NewDistributions!K$2:K13)=0,"",(IF(NewDistributions!K13/SUM(NewDistributions!K$2:K13)&gt;0.01,"",IF(NewDistributions!K12/SUM(NewDistributions!K$2:K13)&gt;0.01,"",IF(NewDistributions!K11/SUM(NewDistributions!K$2:K13)&gt;0.01,"",IF(NewDistributions!K10/SUM(NewDistributions!K$2:K13)&gt;0.01,"",IF(NewDistributions!K9/SUM(NewDistributions!K$2:K13)&gt;0.01,"",DateEnded_5Day!$A13))))))))</f>
        <v/>
      </c>
      <c r="L13" s="19" t="str">
        <f>IF($A13&lt;='All Results'!$B$4,"",IF(SUM(NewDistributions!L$2:L13)=0,"",(IF(NewDistributions!L13/SUM(NewDistributions!L$2:L13)&gt;0.01,"",IF(NewDistributions!L12/SUM(NewDistributions!L$2:L13)&gt;0.01,"",IF(NewDistributions!L11/SUM(NewDistributions!L$2:L13)&gt;0.01,"",IF(NewDistributions!L10/SUM(NewDistributions!L$2:L13)&gt;0.01,"",IF(NewDistributions!L9/SUM(NewDistributions!L$2:L13)&gt;0.01,"",DateEnded_5Day!$A13))))))))</f>
        <v/>
      </c>
      <c r="M13" s="19" t="str">
        <f>IF($A13&lt;='All Results'!$B$4,"",IF(SUM(NewDistributions!M$2:M13)=0,"",(IF(NewDistributions!M13/SUM(NewDistributions!M$2:M13)&gt;0.01,"",IF(NewDistributions!M12/SUM(NewDistributions!M$2:M13)&gt;0.01,"",IF(NewDistributions!M11/SUM(NewDistributions!M$2:M13)&gt;0.01,"",IF(NewDistributions!M10/SUM(NewDistributions!M$2:M13)&gt;0.01,"",IF(NewDistributions!M9/SUM(NewDistributions!M$2:M13)&gt;0.01,"",DateEnded_5Day!$A13))))))))</f>
        <v/>
      </c>
      <c r="N13" s="19" t="str">
        <f>IF($A13&lt;='All Results'!$B$4,"",IF(SUM(NewDistributions!N$2:N13)=0,"",(IF(NewDistributions!N13/SUM(NewDistributions!N$2:N13)&gt;0.01,"",IF(NewDistributions!N12/SUM(NewDistributions!N$2:N13)&gt;0.01,"",IF(NewDistributions!N11/SUM(NewDistributions!N$2:N13)&gt;0.01,"",IF(NewDistributions!N10/SUM(NewDistributions!N$2:N13)&gt;0.01,"",IF(NewDistributions!N9/SUM(NewDistributions!N$2:N13)&gt;0.01,"",DateEnded_5Day!$A13))))))))</f>
        <v/>
      </c>
      <c r="O13" s="19" t="str">
        <f>IF($A13&lt;='All Results'!$B$4,"",IF(SUM(NewDistributions!O$2:O13)=0,"",(IF(NewDistributions!O13/SUM(NewDistributions!O$2:O13)&gt;0.01,"",IF(NewDistributions!O12/SUM(NewDistributions!O$2:O13)&gt;0.01,"",IF(NewDistributions!O11/SUM(NewDistributions!O$2:O13)&gt;0.01,"",IF(NewDistributions!O10/SUM(NewDistributions!O$2:O13)&gt;0.01,"",IF(NewDistributions!O9/SUM(NewDistributions!O$2:O13)&gt;0.01,"",DateEnded_5Day!$A13))))))))</f>
        <v/>
      </c>
      <c r="P13" s="19" t="str">
        <f>IF($A13&lt;='All Results'!$B$4,"",IF(SUM(NewDistributions!P$2:P13)=0,"",(IF(NewDistributions!P13/SUM(NewDistributions!P$2:P13)&gt;0.01,"",IF(NewDistributions!P12/SUM(NewDistributions!P$2:P13)&gt;0.01,"",IF(NewDistributions!P11/SUM(NewDistributions!P$2:P13)&gt;0.01,"",IF(NewDistributions!P10/SUM(NewDistributions!P$2:P13)&gt;0.01,"",IF(NewDistributions!P9/SUM(NewDistributions!P$2:P13)&gt;0.01,"",DateEnded_5Day!$A13))))))))</f>
        <v/>
      </c>
      <c r="Q13" s="19" t="str">
        <f>IF($A13&lt;='All Results'!$B$4,"",IF(SUM(NewDistributions!Q$2:Q13)=0,"",(IF(NewDistributions!Q13/SUM(NewDistributions!Q$2:Q13)&gt;0.01,"",IF(NewDistributions!Q12/SUM(NewDistributions!Q$2:Q13)&gt;0.01,"",IF(NewDistributions!Q11/SUM(NewDistributions!Q$2:Q13)&gt;0.01,"",IF(NewDistributions!Q10/SUM(NewDistributions!Q$2:Q13)&gt;0.01,"",IF(NewDistributions!Q9/SUM(NewDistributions!Q$2:Q13)&gt;0.01,"",DateEnded_5Day!$A13))))))))</f>
        <v/>
      </c>
      <c r="R13" s="19" t="str">
        <f>IF($A13&lt;='All Results'!$B$4,"",IF(SUM(NewDistributions!R$2:R13)=0,"",(IF(NewDistributions!R13/SUM(NewDistributions!R$2:R13)&gt;0.01,"",IF(NewDistributions!R12/SUM(NewDistributions!R$2:R13)&gt;0.01,"",IF(NewDistributions!R11/SUM(NewDistributions!R$2:R13)&gt;0.01,"",IF(NewDistributions!R10/SUM(NewDistributions!R$2:R13)&gt;0.01,"",IF(NewDistributions!R9/SUM(NewDistributions!R$2:R13)&gt;0.01,"",DateEnded_5Day!$A13))))))))</f>
        <v/>
      </c>
      <c r="S13" s="19" t="str">
        <f>IF($A13&lt;='All Results'!$B$4,"",IF(SUM(NewDistributions!S$2:S13)=0,"",(IF(NewDistributions!S13/SUM(NewDistributions!S$2:S13)&gt;0.01,"",IF(NewDistributions!S12/SUM(NewDistributions!S$2:S13)&gt;0.01,"",IF(NewDistributions!S11/SUM(NewDistributions!S$2:S13)&gt;0.01,"",IF(NewDistributions!S10/SUM(NewDistributions!S$2:S13)&gt;0.01,"",IF(NewDistributions!S9/SUM(NewDistributions!S$2:S13)&gt;0.01,"",DateEnded_5Day!$A13))))))))</f>
        <v/>
      </c>
      <c r="T13" s="19" t="str">
        <f>IF($A13&lt;='All Results'!$B$4,"",IF(SUM(NewDistributions!T$2:T13)=0,"",(IF(NewDistributions!T13/SUM(NewDistributions!T$2:T13)&gt;0.01,"",IF(NewDistributions!T12/SUM(NewDistributions!T$2:T13)&gt;0.01,"",IF(NewDistributions!T11/SUM(NewDistributions!T$2:T13)&gt;0.01,"",IF(NewDistributions!T10/SUM(NewDistributions!T$2:T13)&gt;0.01,"",IF(NewDistributions!T9/SUM(NewDistributions!T$2:T13)&gt;0.01,"",DateEnded_5Day!$A13))))))))</f>
        <v/>
      </c>
      <c r="U13" s="19" t="str">
        <f>IF($A13&lt;='All Results'!$B$4,"",IF(SUM(NewDistributions!U$2:U13)=0,"",(IF(NewDistributions!U13/SUM(NewDistributions!U$2:U13)&gt;0.01,"",IF(NewDistributions!U12/SUM(NewDistributions!U$2:U13)&gt;0.01,"",IF(NewDistributions!U11/SUM(NewDistributions!U$2:U13)&gt;0.01,"",IF(NewDistributions!U10/SUM(NewDistributions!U$2:U13)&gt;0.01,"",IF(NewDistributions!U9/SUM(NewDistributions!U$2:U13)&gt;0.01,"",DateEnded_5Day!$A13))))))))</f>
        <v/>
      </c>
      <c r="V13" s="19" t="str">
        <f>IF($A13&lt;='All Results'!$B$4,"",IF(SUM(NewDistributions!V$2:V13)=0,"",(IF(NewDistributions!V13/SUM(NewDistributions!V$2:V13)&gt;0.01,"",IF(NewDistributions!V12/SUM(NewDistributions!V$2:V13)&gt;0.01,"",IF(NewDistributions!V11/SUM(NewDistributions!V$2:V13)&gt;0.01,"",IF(NewDistributions!V10/SUM(NewDistributions!V$2:V13)&gt;0.01,"",IF(NewDistributions!V9/SUM(NewDistributions!V$2:V13)&gt;0.01,"",DateEnded_5Day!$A13))))))))</f>
        <v/>
      </c>
      <c r="W13" s="19" t="str">
        <f>IF($A13&lt;='All Results'!$B$4,"",IF(SUM(NewDistributions!W$2:W13)=0,"",(IF(NewDistributions!W13/SUM(NewDistributions!W$2:W13)&gt;0.01,"",IF(NewDistributions!W12/SUM(NewDistributions!W$2:W13)&gt;0.01,"",IF(NewDistributions!W11/SUM(NewDistributions!W$2:W13)&gt;0.01,"",IF(NewDistributions!W10/SUM(NewDistributions!W$2:W13)&gt;0.01,"",IF(NewDistributions!W9/SUM(NewDistributions!W$2:W13)&gt;0.01,"",DateEnded_5Day!$A13))))))))</f>
        <v/>
      </c>
      <c r="X13" s="19" t="str">
        <f>IF($A13&lt;='All Results'!$B$4,"",IF(SUM(NewDistributions!X$2:X13)=0,"",(IF(NewDistributions!X13/SUM(NewDistributions!X$2:X13)&gt;0.01,"",IF(NewDistributions!X12/SUM(NewDistributions!X$2:X13)&gt;0.01,"",IF(NewDistributions!X11/SUM(NewDistributions!X$2:X13)&gt;0.01,"",IF(NewDistributions!X10/SUM(NewDistributions!X$2:X13)&gt;0.01,"",IF(NewDistributions!X9/SUM(NewDistributions!X$2:X13)&gt;0.01,"",DateEnded_5Day!$A13))))))))</f>
        <v/>
      </c>
      <c r="Y13" s="19" t="str">
        <f>IF($A13&lt;='All Results'!$B$4,"",IF(SUM(NewDistributions!Y$2:Y13)=0,"",(IF(NewDistributions!Y13/SUM(NewDistributions!Y$2:Y13)&gt;0.01,"",IF(NewDistributions!Y12/SUM(NewDistributions!Y$2:Y13)&gt;0.01,"",IF(NewDistributions!Y11/SUM(NewDistributions!Y$2:Y13)&gt;0.01,"",IF(NewDistributions!Y10/SUM(NewDistributions!Y$2:Y13)&gt;0.01,"",IF(NewDistributions!Y9/SUM(NewDistributions!Y$2:Y13)&gt;0.01,"",DateEnded_5Day!$A13))))))))</f>
        <v/>
      </c>
      <c r="Z13" s="19" t="str">
        <f>IF($A13&lt;='All Results'!$B$4,"",IF(SUM(NewDistributions!Z$2:Z13)=0,"",(IF(NewDistributions!Z13/SUM(NewDistributions!Z$2:Z13)&gt;0.01,"",IF(NewDistributions!Z12/SUM(NewDistributions!Z$2:Z13)&gt;0.01,"",IF(NewDistributions!Z11/SUM(NewDistributions!Z$2:Z13)&gt;0.01,"",IF(NewDistributions!Z10/SUM(NewDistributions!Z$2:Z13)&gt;0.01,"",IF(NewDistributions!Z9/SUM(NewDistributions!Z$2:Z13)&gt;0.01,"",DateEnded_5Day!$A13))))))))</f>
        <v/>
      </c>
      <c r="AA13" s="19" t="str">
        <f>IF($A13&lt;='All Results'!$B$4,"",IF(SUM(NewDistributions!AA$2:AA13)=0,"",(IF(NewDistributions!AA13/SUM(NewDistributions!AA$2:AA13)&gt;0.01,"",IF(NewDistributions!AA12/SUM(NewDistributions!AA$2:AA13)&gt;0.01,"",IF(NewDistributions!AA11/SUM(NewDistributions!AA$2:AA13)&gt;0.01,"",IF(NewDistributions!AA10/SUM(NewDistributions!AA$2:AA13)&gt;0.01,"",IF(NewDistributions!AA9/SUM(NewDistributions!AA$2:AA13)&gt;0.01,"",DateEnded_5Day!$A13))))))))</f>
        <v/>
      </c>
      <c r="AB13" s="19" t="str">
        <f>IF($A13&lt;='All Results'!$B$4,"",IF(SUM(NewDistributions!AB$2:AB13)=0,"",(IF(NewDistributions!AB13/SUM(NewDistributions!AB$2:AB13)&gt;0.01,"",IF(NewDistributions!AB12/SUM(NewDistributions!AB$2:AB13)&gt;0.01,"",IF(NewDistributions!AB11/SUM(NewDistributions!AB$2:AB13)&gt;0.01,"",IF(NewDistributions!AB10/SUM(NewDistributions!AB$2:AB13)&gt;0.01,"",IF(NewDistributions!AB9/SUM(NewDistributions!AB$2:AB13)&gt;0.01,"",DateEnded_5Day!$A13))))))))</f>
        <v/>
      </c>
      <c r="AC13" s="19" t="str">
        <f>IF($A13&lt;='All Results'!$B$4,"",IF(SUM(NewDistributions!AC$2:AC13)=0,"",(IF(NewDistributions!AC13/SUM(NewDistributions!AC$2:AC13)&gt;0.01,"",IF(NewDistributions!AC12/SUM(NewDistributions!AC$2:AC13)&gt;0.01,"",IF(NewDistributions!AC11/SUM(NewDistributions!AC$2:AC13)&gt;0.01,"",IF(NewDistributions!AC10/SUM(NewDistributions!AC$2:AC13)&gt;0.01,"",IF(NewDistributions!AC9/SUM(NewDistributions!AC$2:AC13)&gt;0.01,"",DateEnded_5Day!$A13))))))))</f>
        <v/>
      </c>
      <c r="AD13" s="19" t="str">
        <f>IF($A13&lt;='All Results'!$B$4,"",IF(SUM(NewDistributions!AD$2:AD13)=0,"",(IF(NewDistributions!AD13/SUM(NewDistributions!AD$2:AD13)&gt;0.01,"",IF(NewDistributions!AD12/SUM(NewDistributions!AD$2:AD13)&gt;0.01,"",IF(NewDistributions!AD11/SUM(NewDistributions!AD$2:AD13)&gt;0.01,"",IF(NewDistributions!AD10/SUM(NewDistributions!AD$2:AD13)&gt;0.01,"",IF(NewDistributions!AD9/SUM(NewDistributions!AD$2:AD13)&gt;0.01,"",DateEnded_5Day!$A13))))))))</f>
        <v/>
      </c>
      <c r="AE13" s="19" t="str">
        <f>IF($A13&lt;='All Results'!$B$4,"",IF(SUM(NewDistributions!AE$2:AE13)=0,"",(IF(NewDistributions!AE13/SUM(NewDistributions!AE$2:AE13)&gt;0.01,"",IF(NewDistributions!AE12/SUM(NewDistributions!AE$2:AE13)&gt;0.01,"",IF(NewDistributions!AE11/SUM(NewDistributions!AE$2:AE13)&gt;0.01,"",IF(NewDistributions!AE10/SUM(NewDistributions!AE$2:AE13)&gt;0.01,"",IF(NewDistributions!AE9/SUM(NewDistributions!AE$2:AE13)&gt;0.01,"",DateEnded_5Day!$A13))))))))</f>
        <v/>
      </c>
      <c r="AF13" s="19" t="str">
        <f>IF($A13&lt;='All Results'!$B$4,"",IF(SUM(NewDistributions!AF$2:AF13)=0,"",(IF(NewDistributions!AF13/SUM(NewDistributions!AF$2:AF13)&gt;0.01,"",IF(NewDistributions!AF12/SUM(NewDistributions!AF$2:AF13)&gt;0.01,"",IF(NewDistributions!AF11/SUM(NewDistributions!AF$2:AF13)&gt;0.01,"",IF(NewDistributions!AF10/SUM(NewDistributions!AF$2:AF13)&gt;0.01,"",IF(NewDistributions!AF9/SUM(NewDistributions!AF$2:AF13)&gt;0.01,"",DateEnded_5Day!$A13))))))))</f>
        <v/>
      </c>
      <c r="AG13" s="19" t="str">
        <f>IF($A13&lt;='All Results'!$B$4,"",IF(SUM(NewDistributions!AG$2:AG13)=0,"",(IF(NewDistributions!AG13/SUM(NewDistributions!AG$2:AG13)&gt;0.01,"",IF(NewDistributions!AG12/SUM(NewDistributions!AG$2:AG13)&gt;0.01,"",IF(NewDistributions!AG11/SUM(NewDistributions!AG$2:AG13)&gt;0.01,"",IF(NewDistributions!AG10/SUM(NewDistributions!AG$2:AG13)&gt;0.01,"",IF(NewDistributions!AG9/SUM(NewDistributions!AG$2:AG13)&gt;0.01,"",DateEnded_5Day!$A13))))))))</f>
        <v/>
      </c>
      <c r="AH13" s="19" t="str">
        <f>IF($A13&lt;='All Results'!$B$4,"",IF(SUM(NewDistributions!AH$2:AH13)=0,"",(IF(NewDistributions!AH13/SUM(NewDistributions!AH$2:AH13)&gt;0.01,"",IF(NewDistributions!AH12/SUM(NewDistributions!AH$2:AH13)&gt;0.01,"",IF(NewDistributions!AH11/SUM(NewDistributions!AH$2:AH13)&gt;0.01,"",IF(NewDistributions!AH10/SUM(NewDistributions!AH$2:AH13)&gt;0.01,"",IF(NewDistributions!AH9/SUM(NewDistributions!AH$2:AH13)&gt;0.01,"",DateEnded_5Day!$A13))))))))</f>
        <v/>
      </c>
      <c r="AI13" s="19" t="str">
        <f>IF($A13&lt;='All Results'!$B$4,"",IF(SUM(NewDistributions!AI$2:AI13)=0,"",(IF(NewDistributions!AI13/SUM(NewDistributions!AI$2:AI13)&gt;0.01,"",IF(NewDistributions!AI12/SUM(NewDistributions!AI$2:AI13)&gt;0.01,"",IF(NewDistributions!AI11/SUM(NewDistributions!AI$2:AI13)&gt;0.01,"",IF(NewDistributions!AI10/SUM(NewDistributions!AI$2:AI13)&gt;0.01,"",IF(NewDistributions!AI9/SUM(NewDistributions!AI$2:AI13)&gt;0.01,"",DateEnded_5Day!$A13))))))))</f>
        <v/>
      </c>
      <c r="AJ13" s="19" t="str">
        <f>IF($A13&lt;='All Results'!$B$4,"",IF(SUM(NewDistributions!AJ$2:AJ13)=0,"",(IF(NewDistributions!AJ13/SUM(NewDistributions!AJ$2:AJ13)&gt;0.01,"",IF(NewDistributions!AJ12/SUM(NewDistributions!AJ$2:AJ13)&gt;0.01,"",IF(NewDistributions!AJ11/SUM(NewDistributions!AJ$2:AJ13)&gt;0.01,"",IF(NewDistributions!AJ10/SUM(NewDistributions!AJ$2:AJ13)&gt;0.01,"",IF(NewDistributions!AJ9/SUM(NewDistributions!AJ$2:AJ13)&gt;0.01,"",DateEnded_5Day!$A13))))))))</f>
        <v/>
      </c>
    </row>
    <row r="14" spans="1:36" x14ac:dyDescent="0.25">
      <c r="A14" s="1">
        <v>44329</v>
      </c>
      <c r="B14" s="3">
        <v>133</v>
      </c>
      <c r="C14" s="19" t="str">
        <f>IF($A14&lt;='All Results'!$B$4,"",IF(SUM(NewDistributions!C$2:C14)=0,"",(IF(NewDistributions!C14/SUM(NewDistributions!C$2:C14)&gt;0.01,"",IF(NewDistributions!C13/SUM(NewDistributions!C$2:C14)&gt;0.01,"",IF(NewDistributions!C12/SUM(NewDistributions!C$2:C14)&gt;0.01,"",IF(NewDistributions!C11/SUM(NewDistributions!C$2:C14)&gt;0.01,"",IF(NewDistributions!C10/SUM(NewDistributions!C$2:C14)&gt;0.01,"",DateEnded_5Day!$A14))))))))</f>
        <v/>
      </c>
      <c r="D14" s="19" t="str">
        <f>IF($A14&lt;='All Results'!$B$4,"",IF(SUM(NewDistributions!D$2:D14)=0,"",(IF(NewDistributions!D14/SUM(NewDistributions!D$2:D14)&gt;0.01,"",IF(NewDistributions!D13/SUM(NewDistributions!D$2:D14)&gt;0.01,"",IF(NewDistributions!D12/SUM(NewDistributions!D$2:D14)&gt;0.01,"",IF(NewDistributions!D11/SUM(NewDistributions!D$2:D14)&gt;0.01,"",IF(NewDistributions!D10/SUM(NewDistributions!D$2:D14)&gt;0.01,"",DateEnded_5Day!$A14))))))))</f>
        <v/>
      </c>
      <c r="E14" s="19" t="str">
        <f>IF($A14&lt;='All Results'!$B$4,"",IF(SUM(NewDistributions!E$2:E14)=0,"",(IF(NewDistributions!E14/SUM(NewDistributions!E$2:E14)&gt;0.01,"",IF(NewDistributions!E13/SUM(NewDistributions!E$2:E14)&gt;0.01,"",IF(NewDistributions!E12/SUM(NewDistributions!E$2:E14)&gt;0.01,"",IF(NewDistributions!E11/SUM(NewDistributions!E$2:E14)&gt;0.01,"",IF(NewDistributions!E10/SUM(NewDistributions!E$2:E14)&gt;0.01,"",DateEnded_5Day!$A14))))))))</f>
        <v/>
      </c>
      <c r="F14" s="19" t="str">
        <f>IF($A14&lt;='All Results'!$B$4,"",IF(SUM(NewDistributions!F$2:F14)=0,"",(IF(NewDistributions!F14/SUM(NewDistributions!F$2:F14)&gt;0.01,"",IF(NewDistributions!F13/SUM(NewDistributions!F$2:F14)&gt;0.01,"",IF(NewDistributions!F12/SUM(NewDistributions!F$2:F14)&gt;0.01,"",IF(NewDistributions!F11/SUM(NewDistributions!F$2:F14)&gt;0.01,"",IF(NewDistributions!F10/SUM(NewDistributions!F$2:F14)&gt;0.01,"",DateEnded_5Day!$A14))))))))</f>
        <v/>
      </c>
      <c r="G14" s="19" t="str">
        <f>IF($A14&lt;='All Results'!$B$4,"",IF(SUM(NewDistributions!G$2:G14)=0,"",(IF(NewDistributions!G14/SUM(NewDistributions!G$2:G14)&gt;0.01,"",IF(NewDistributions!G13/SUM(NewDistributions!G$2:G14)&gt;0.01,"",IF(NewDistributions!G12/SUM(NewDistributions!G$2:G14)&gt;0.01,"",IF(NewDistributions!G11/SUM(NewDistributions!G$2:G14)&gt;0.01,"",IF(NewDistributions!G10/SUM(NewDistributions!G$2:G14)&gt;0.01,"",DateEnded_5Day!$A14))))))))</f>
        <v/>
      </c>
      <c r="H14" s="19" t="str">
        <f>IF($A14&lt;='All Results'!$B$4,"",IF(SUM(NewDistributions!H$2:H14)=0,"",(IF(NewDistributions!H14/SUM(NewDistributions!H$2:H14)&gt;0.01,"",IF(NewDistributions!H13/SUM(NewDistributions!H$2:H14)&gt;0.01,"",IF(NewDistributions!H12/SUM(NewDistributions!H$2:H14)&gt;0.01,"",IF(NewDistributions!H11/SUM(NewDistributions!H$2:H14)&gt;0.01,"",IF(NewDistributions!H10/SUM(NewDistributions!H$2:H14)&gt;0.01,"",DateEnded_5Day!$A14))))))))</f>
        <v/>
      </c>
      <c r="I14" s="19" t="str">
        <f>IF($A14&lt;='All Results'!$B$4,"",IF(SUM(NewDistributions!I$2:I14)=0,"",(IF(NewDistributions!I14/SUM(NewDistributions!I$2:I14)&gt;0.01,"",IF(NewDistributions!I13/SUM(NewDistributions!I$2:I14)&gt;0.01,"",IF(NewDistributions!I12/SUM(NewDistributions!I$2:I14)&gt;0.01,"",IF(NewDistributions!I11/SUM(NewDistributions!I$2:I14)&gt;0.01,"",IF(NewDistributions!I10/SUM(NewDistributions!I$2:I14)&gt;0.01,"",DateEnded_5Day!$A14))))))))</f>
        <v/>
      </c>
      <c r="J14" s="19" t="str">
        <f>IF($A14&lt;='All Results'!$B$4,"",IF(SUM(NewDistributions!J$2:J14)=0,"",(IF(NewDistributions!J14/SUM(NewDistributions!J$2:J14)&gt;0.01,"",IF(NewDistributions!J13/SUM(NewDistributions!J$2:J14)&gt;0.01,"",IF(NewDistributions!J12/SUM(NewDistributions!J$2:J14)&gt;0.01,"",IF(NewDistributions!J11/SUM(NewDistributions!J$2:J14)&gt;0.01,"",IF(NewDistributions!J10/SUM(NewDistributions!J$2:J14)&gt;0.01,"",DateEnded_5Day!$A14))))))))</f>
        <v/>
      </c>
      <c r="K14" s="19" t="str">
        <f>IF($A14&lt;='All Results'!$B$4,"",IF(SUM(NewDistributions!K$2:K14)=0,"",(IF(NewDistributions!K14/SUM(NewDistributions!K$2:K14)&gt;0.01,"",IF(NewDistributions!K13/SUM(NewDistributions!K$2:K14)&gt;0.01,"",IF(NewDistributions!K12/SUM(NewDistributions!K$2:K14)&gt;0.01,"",IF(NewDistributions!K11/SUM(NewDistributions!K$2:K14)&gt;0.01,"",IF(NewDistributions!K10/SUM(NewDistributions!K$2:K14)&gt;0.01,"",DateEnded_5Day!$A14))))))))</f>
        <v/>
      </c>
      <c r="L14" s="19" t="str">
        <f>IF($A14&lt;='All Results'!$B$4,"",IF(SUM(NewDistributions!L$2:L14)=0,"",(IF(NewDistributions!L14/SUM(NewDistributions!L$2:L14)&gt;0.01,"",IF(NewDistributions!L13/SUM(NewDistributions!L$2:L14)&gt;0.01,"",IF(NewDistributions!L12/SUM(NewDistributions!L$2:L14)&gt;0.01,"",IF(NewDistributions!L11/SUM(NewDistributions!L$2:L14)&gt;0.01,"",IF(NewDistributions!L10/SUM(NewDistributions!L$2:L14)&gt;0.01,"",DateEnded_5Day!$A14))))))))</f>
        <v/>
      </c>
      <c r="M14" s="19" t="str">
        <f>IF($A14&lt;='All Results'!$B$4,"",IF(SUM(NewDistributions!M$2:M14)=0,"",(IF(NewDistributions!M14/SUM(NewDistributions!M$2:M14)&gt;0.01,"",IF(NewDistributions!M13/SUM(NewDistributions!M$2:M14)&gt;0.01,"",IF(NewDistributions!M12/SUM(NewDistributions!M$2:M14)&gt;0.01,"",IF(NewDistributions!M11/SUM(NewDistributions!M$2:M14)&gt;0.01,"",IF(NewDistributions!M10/SUM(NewDistributions!M$2:M14)&gt;0.01,"",DateEnded_5Day!$A14))))))))</f>
        <v/>
      </c>
      <c r="N14" s="19" t="str">
        <f>IF($A14&lt;='All Results'!$B$4,"",IF(SUM(NewDistributions!N$2:N14)=0,"",(IF(NewDistributions!N14/SUM(NewDistributions!N$2:N14)&gt;0.01,"",IF(NewDistributions!N13/SUM(NewDistributions!N$2:N14)&gt;0.01,"",IF(NewDistributions!N12/SUM(NewDistributions!N$2:N14)&gt;0.01,"",IF(NewDistributions!N11/SUM(NewDistributions!N$2:N14)&gt;0.01,"",IF(NewDistributions!N10/SUM(NewDistributions!N$2:N14)&gt;0.01,"",DateEnded_5Day!$A14))))))))</f>
        <v/>
      </c>
      <c r="O14" s="19" t="str">
        <f>IF($A14&lt;='All Results'!$B$4,"",IF(SUM(NewDistributions!O$2:O14)=0,"",(IF(NewDistributions!O14/SUM(NewDistributions!O$2:O14)&gt;0.01,"",IF(NewDistributions!O13/SUM(NewDistributions!O$2:O14)&gt;0.01,"",IF(NewDistributions!O12/SUM(NewDistributions!O$2:O14)&gt;0.01,"",IF(NewDistributions!O11/SUM(NewDistributions!O$2:O14)&gt;0.01,"",IF(NewDistributions!O10/SUM(NewDistributions!O$2:O14)&gt;0.01,"",DateEnded_5Day!$A14))))))))</f>
        <v/>
      </c>
      <c r="P14" s="19" t="str">
        <f>IF($A14&lt;='All Results'!$B$4,"",IF(SUM(NewDistributions!P$2:P14)=0,"",(IF(NewDistributions!P14/SUM(NewDistributions!P$2:P14)&gt;0.01,"",IF(NewDistributions!P13/SUM(NewDistributions!P$2:P14)&gt;0.01,"",IF(NewDistributions!P12/SUM(NewDistributions!P$2:P14)&gt;0.01,"",IF(NewDistributions!P11/SUM(NewDistributions!P$2:P14)&gt;0.01,"",IF(NewDistributions!P10/SUM(NewDistributions!P$2:P14)&gt;0.01,"",DateEnded_5Day!$A14))))))))</f>
        <v/>
      </c>
      <c r="Q14" s="19" t="str">
        <f>IF($A14&lt;='All Results'!$B$4,"",IF(SUM(NewDistributions!Q$2:Q14)=0,"",(IF(NewDistributions!Q14/SUM(NewDistributions!Q$2:Q14)&gt;0.01,"",IF(NewDistributions!Q13/SUM(NewDistributions!Q$2:Q14)&gt;0.01,"",IF(NewDistributions!Q12/SUM(NewDistributions!Q$2:Q14)&gt;0.01,"",IF(NewDistributions!Q11/SUM(NewDistributions!Q$2:Q14)&gt;0.01,"",IF(NewDistributions!Q10/SUM(NewDistributions!Q$2:Q14)&gt;0.01,"",DateEnded_5Day!$A14))))))))</f>
        <v/>
      </c>
      <c r="R14" s="19" t="str">
        <f>IF($A14&lt;='All Results'!$B$4,"",IF(SUM(NewDistributions!R$2:R14)=0,"",(IF(NewDistributions!R14/SUM(NewDistributions!R$2:R14)&gt;0.01,"",IF(NewDistributions!R13/SUM(NewDistributions!R$2:R14)&gt;0.01,"",IF(NewDistributions!R12/SUM(NewDistributions!R$2:R14)&gt;0.01,"",IF(NewDistributions!R11/SUM(NewDistributions!R$2:R14)&gt;0.01,"",IF(NewDistributions!R10/SUM(NewDistributions!R$2:R14)&gt;0.01,"",DateEnded_5Day!$A14))))))))</f>
        <v/>
      </c>
      <c r="S14" s="19" t="str">
        <f>IF($A14&lt;='All Results'!$B$4,"",IF(SUM(NewDistributions!S$2:S14)=0,"",(IF(NewDistributions!S14/SUM(NewDistributions!S$2:S14)&gt;0.01,"",IF(NewDistributions!S13/SUM(NewDistributions!S$2:S14)&gt;0.01,"",IF(NewDistributions!S12/SUM(NewDistributions!S$2:S14)&gt;0.01,"",IF(NewDistributions!S11/SUM(NewDistributions!S$2:S14)&gt;0.01,"",IF(NewDistributions!S10/SUM(NewDistributions!S$2:S14)&gt;0.01,"",DateEnded_5Day!$A14))))))))</f>
        <v/>
      </c>
      <c r="T14" s="19" t="str">
        <f>IF($A14&lt;='All Results'!$B$4,"",IF(SUM(NewDistributions!T$2:T14)=0,"",(IF(NewDistributions!T14/SUM(NewDistributions!T$2:T14)&gt;0.01,"",IF(NewDistributions!T13/SUM(NewDistributions!T$2:T14)&gt;0.01,"",IF(NewDistributions!T12/SUM(NewDistributions!T$2:T14)&gt;0.01,"",IF(NewDistributions!T11/SUM(NewDistributions!T$2:T14)&gt;0.01,"",IF(NewDistributions!T10/SUM(NewDistributions!T$2:T14)&gt;0.01,"",DateEnded_5Day!$A14))))))))</f>
        <v/>
      </c>
      <c r="U14" s="19" t="str">
        <f>IF($A14&lt;='All Results'!$B$4,"",IF(SUM(NewDistributions!U$2:U14)=0,"",(IF(NewDistributions!U14/SUM(NewDistributions!U$2:U14)&gt;0.01,"",IF(NewDistributions!U13/SUM(NewDistributions!U$2:U14)&gt;0.01,"",IF(NewDistributions!U12/SUM(NewDistributions!U$2:U14)&gt;0.01,"",IF(NewDistributions!U11/SUM(NewDistributions!U$2:U14)&gt;0.01,"",IF(NewDistributions!U10/SUM(NewDistributions!U$2:U14)&gt;0.01,"",DateEnded_5Day!$A14))))))))</f>
        <v/>
      </c>
      <c r="V14" s="19" t="str">
        <f>IF($A14&lt;='All Results'!$B$4,"",IF(SUM(NewDistributions!V$2:V14)=0,"",(IF(NewDistributions!V14/SUM(NewDistributions!V$2:V14)&gt;0.01,"",IF(NewDistributions!V13/SUM(NewDistributions!V$2:V14)&gt;0.01,"",IF(NewDistributions!V12/SUM(NewDistributions!V$2:V14)&gt;0.01,"",IF(NewDistributions!V11/SUM(NewDistributions!V$2:V14)&gt;0.01,"",IF(NewDistributions!V10/SUM(NewDistributions!V$2:V14)&gt;0.01,"",DateEnded_5Day!$A14))))))))</f>
        <v/>
      </c>
      <c r="W14" s="19" t="str">
        <f>IF($A14&lt;='All Results'!$B$4,"",IF(SUM(NewDistributions!W$2:W14)=0,"",(IF(NewDistributions!W14/SUM(NewDistributions!W$2:W14)&gt;0.01,"",IF(NewDistributions!W13/SUM(NewDistributions!W$2:W14)&gt;0.01,"",IF(NewDistributions!W12/SUM(NewDistributions!W$2:W14)&gt;0.01,"",IF(NewDistributions!W11/SUM(NewDistributions!W$2:W14)&gt;0.01,"",IF(NewDistributions!W10/SUM(NewDistributions!W$2:W14)&gt;0.01,"",DateEnded_5Day!$A14))))))))</f>
        <v/>
      </c>
      <c r="X14" s="19" t="str">
        <f>IF($A14&lt;='All Results'!$B$4,"",IF(SUM(NewDistributions!X$2:X14)=0,"",(IF(NewDistributions!X14/SUM(NewDistributions!X$2:X14)&gt;0.01,"",IF(NewDistributions!X13/SUM(NewDistributions!X$2:X14)&gt;0.01,"",IF(NewDistributions!X12/SUM(NewDistributions!X$2:X14)&gt;0.01,"",IF(NewDistributions!X11/SUM(NewDistributions!X$2:X14)&gt;0.01,"",IF(NewDistributions!X10/SUM(NewDistributions!X$2:X14)&gt;0.01,"",DateEnded_5Day!$A14))))))))</f>
        <v/>
      </c>
      <c r="Y14" s="19" t="str">
        <f>IF($A14&lt;='All Results'!$B$4,"",IF(SUM(NewDistributions!Y$2:Y14)=0,"",(IF(NewDistributions!Y14/SUM(NewDistributions!Y$2:Y14)&gt;0.01,"",IF(NewDistributions!Y13/SUM(NewDistributions!Y$2:Y14)&gt;0.01,"",IF(NewDistributions!Y12/SUM(NewDistributions!Y$2:Y14)&gt;0.01,"",IF(NewDistributions!Y11/SUM(NewDistributions!Y$2:Y14)&gt;0.01,"",IF(NewDistributions!Y10/SUM(NewDistributions!Y$2:Y14)&gt;0.01,"",DateEnded_5Day!$A14))))))))</f>
        <v/>
      </c>
      <c r="Z14" s="19" t="str">
        <f>IF($A14&lt;='All Results'!$B$4,"",IF(SUM(NewDistributions!Z$2:Z14)=0,"",(IF(NewDistributions!Z14/SUM(NewDistributions!Z$2:Z14)&gt;0.01,"",IF(NewDistributions!Z13/SUM(NewDistributions!Z$2:Z14)&gt;0.01,"",IF(NewDistributions!Z12/SUM(NewDistributions!Z$2:Z14)&gt;0.01,"",IF(NewDistributions!Z11/SUM(NewDistributions!Z$2:Z14)&gt;0.01,"",IF(NewDistributions!Z10/SUM(NewDistributions!Z$2:Z14)&gt;0.01,"",DateEnded_5Day!$A14))))))))</f>
        <v/>
      </c>
      <c r="AA14" s="19" t="str">
        <f>IF($A14&lt;='All Results'!$B$4,"",IF(SUM(NewDistributions!AA$2:AA14)=0,"",(IF(NewDistributions!AA14/SUM(NewDistributions!AA$2:AA14)&gt;0.01,"",IF(NewDistributions!AA13/SUM(NewDistributions!AA$2:AA14)&gt;0.01,"",IF(NewDistributions!AA12/SUM(NewDistributions!AA$2:AA14)&gt;0.01,"",IF(NewDistributions!AA11/SUM(NewDistributions!AA$2:AA14)&gt;0.01,"",IF(NewDistributions!AA10/SUM(NewDistributions!AA$2:AA14)&gt;0.01,"",DateEnded_5Day!$A14))))))))</f>
        <v/>
      </c>
      <c r="AB14" s="19" t="str">
        <f>IF($A14&lt;='All Results'!$B$4,"",IF(SUM(NewDistributions!AB$2:AB14)=0,"",(IF(NewDistributions!AB14/SUM(NewDistributions!AB$2:AB14)&gt;0.01,"",IF(NewDistributions!AB13/SUM(NewDistributions!AB$2:AB14)&gt;0.01,"",IF(NewDistributions!AB12/SUM(NewDistributions!AB$2:AB14)&gt;0.01,"",IF(NewDistributions!AB11/SUM(NewDistributions!AB$2:AB14)&gt;0.01,"",IF(NewDistributions!AB10/SUM(NewDistributions!AB$2:AB14)&gt;0.01,"",DateEnded_5Day!$A14))))))))</f>
        <v/>
      </c>
      <c r="AC14" s="19" t="str">
        <f>IF($A14&lt;='All Results'!$B$4,"",IF(SUM(NewDistributions!AC$2:AC14)=0,"",(IF(NewDistributions!AC14/SUM(NewDistributions!AC$2:AC14)&gt;0.01,"",IF(NewDistributions!AC13/SUM(NewDistributions!AC$2:AC14)&gt;0.01,"",IF(NewDistributions!AC12/SUM(NewDistributions!AC$2:AC14)&gt;0.01,"",IF(NewDistributions!AC11/SUM(NewDistributions!AC$2:AC14)&gt;0.01,"",IF(NewDistributions!AC10/SUM(NewDistributions!AC$2:AC14)&gt;0.01,"",DateEnded_5Day!$A14))))))))</f>
        <v/>
      </c>
      <c r="AD14" s="19" t="str">
        <f>IF($A14&lt;='All Results'!$B$4,"",IF(SUM(NewDistributions!AD$2:AD14)=0,"",(IF(NewDistributions!AD14/SUM(NewDistributions!AD$2:AD14)&gt;0.01,"",IF(NewDistributions!AD13/SUM(NewDistributions!AD$2:AD14)&gt;0.01,"",IF(NewDistributions!AD12/SUM(NewDistributions!AD$2:AD14)&gt;0.01,"",IF(NewDistributions!AD11/SUM(NewDistributions!AD$2:AD14)&gt;0.01,"",IF(NewDistributions!AD10/SUM(NewDistributions!AD$2:AD14)&gt;0.01,"",DateEnded_5Day!$A14))))))))</f>
        <v/>
      </c>
      <c r="AE14" s="19" t="str">
        <f>IF($A14&lt;='All Results'!$B$4,"",IF(SUM(NewDistributions!AE$2:AE14)=0,"",(IF(NewDistributions!AE14/SUM(NewDistributions!AE$2:AE14)&gt;0.01,"",IF(NewDistributions!AE13/SUM(NewDistributions!AE$2:AE14)&gt;0.01,"",IF(NewDistributions!AE12/SUM(NewDistributions!AE$2:AE14)&gt;0.01,"",IF(NewDistributions!AE11/SUM(NewDistributions!AE$2:AE14)&gt;0.01,"",IF(NewDistributions!AE10/SUM(NewDistributions!AE$2:AE14)&gt;0.01,"",DateEnded_5Day!$A14))))))))</f>
        <v/>
      </c>
      <c r="AF14" s="19" t="str">
        <f>IF($A14&lt;='All Results'!$B$4,"",IF(SUM(NewDistributions!AF$2:AF14)=0,"",(IF(NewDistributions!AF14/SUM(NewDistributions!AF$2:AF14)&gt;0.01,"",IF(NewDistributions!AF13/SUM(NewDistributions!AF$2:AF14)&gt;0.01,"",IF(NewDistributions!AF12/SUM(NewDistributions!AF$2:AF14)&gt;0.01,"",IF(NewDistributions!AF11/SUM(NewDistributions!AF$2:AF14)&gt;0.01,"",IF(NewDistributions!AF10/SUM(NewDistributions!AF$2:AF14)&gt;0.01,"",DateEnded_5Day!$A14))))))))</f>
        <v/>
      </c>
      <c r="AG14" s="19" t="str">
        <f>IF($A14&lt;='All Results'!$B$4,"",IF(SUM(NewDistributions!AG$2:AG14)=0,"",(IF(NewDistributions!AG14/SUM(NewDistributions!AG$2:AG14)&gt;0.01,"",IF(NewDistributions!AG13/SUM(NewDistributions!AG$2:AG14)&gt;0.01,"",IF(NewDistributions!AG12/SUM(NewDistributions!AG$2:AG14)&gt;0.01,"",IF(NewDistributions!AG11/SUM(NewDistributions!AG$2:AG14)&gt;0.01,"",IF(NewDistributions!AG10/SUM(NewDistributions!AG$2:AG14)&gt;0.01,"",DateEnded_5Day!$A14))))))))</f>
        <v/>
      </c>
      <c r="AH14" s="19" t="str">
        <f>IF($A14&lt;='All Results'!$B$4,"",IF(SUM(NewDistributions!AH$2:AH14)=0,"",(IF(NewDistributions!AH14/SUM(NewDistributions!AH$2:AH14)&gt;0.01,"",IF(NewDistributions!AH13/SUM(NewDistributions!AH$2:AH14)&gt;0.01,"",IF(NewDistributions!AH12/SUM(NewDistributions!AH$2:AH14)&gt;0.01,"",IF(NewDistributions!AH11/SUM(NewDistributions!AH$2:AH14)&gt;0.01,"",IF(NewDistributions!AH10/SUM(NewDistributions!AH$2:AH14)&gt;0.01,"",DateEnded_5Day!$A14))))))))</f>
        <v/>
      </c>
      <c r="AI14" s="19" t="str">
        <f>IF($A14&lt;='All Results'!$B$4,"",IF(SUM(NewDistributions!AI$2:AI14)=0,"",(IF(NewDistributions!AI14/SUM(NewDistributions!AI$2:AI14)&gt;0.01,"",IF(NewDistributions!AI13/SUM(NewDistributions!AI$2:AI14)&gt;0.01,"",IF(NewDistributions!AI12/SUM(NewDistributions!AI$2:AI14)&gt;0.01,"",IF(NewDistributions!AI11/SUM(NewDistributions!AI$2:AI14)&gt;0.01,"",IF(NewDistributions!AI10/SUM(NewDistributions!AI$2:AI14)&gt;0.01,"",DateEnded_5Day!$A14))))))))</f>
        <v/>
      </c>
      <c r="AJ14" s="19" t="str">
        <f>IF($A14&lt;='All Results'!$B$4,"",IF(SUM(NewDistributions!AJ$2:AJ14)=0,"",(IF(NewDistributions!AJ14/SUM(NewDistributions!AJ$2:AJ14)&gt;0.01,"",IF(NewDistributions!AJ13/SUM(NewDistributions!AJ$2:AJ14)&gt;0.01,"",IF(NewDistributions!AJ12/SUM(NewDistributions!AJ$2:AJ14)&gt;0.01,"",IF(NewDistributions!AJ11/SUM(NewDistributions!AJ$2:AJ14)&gt;0.01,"",IF(NewDistributions!AJ10/SUM(NewDistributions!AJ$2:AJ14)&gt;0.01,"",DateEnded_5Day!$A14))))))))</f>
        <v/>
      </c>
    </row>
    <row r="15" spans="1:36" x14ac:dyDescent="0.25">
      <c r="A15" s="1">
        <v>44330</v>
      </c>
      <c r="B15" s="3">
        <v>134</v>
      </c>
      <c r="C15" s="19" t="str">
        <f>IF($A15&lt;='All Results'!$B$4,"",IF(SUM(NewDistributions!C$2:C15)=0,"",(IF(NewDistributions!C15/SUM(NewDistributions!C$2:C15)&gt;0.01,"",IF(NewDistributions!C14/SUM(NewDistributions!C$2:C15)&gt;0.01,"",IF(NewDistributions!C13/SUM(NewDistributions!C$2:C15)&gt;0.01,"",IF(NewDistributions!C12/SUM(NewDistributions!C$2:C15)&gt;0.01,"",IF(NewDistributions!C11/SUM(NewDistributions!C$2:C15)&gt;0.01,"",DateEnded_5Day!$A15))))))))</f>
        <v/>
      </c>
      <c r="D15" s="19" t="str">
        <f>IF($A15&lt;='All Results'!$B$4,"",IF(SUM(NewDistributions!D$2:D15)=0,"",(IF(NewDistributions!D15/SUM(NewDistributions!D$2:D15)&gt;0.01,"",IF(NewDistributions!D14/SUM(NewDistributions!D$2:D15)&gt;0.01,"",IF(NewDistributions!D13/SUM(NewDistributions!D$2:D15)&gt;0.01,"",IF(NewDistributions!D12/SUM(NewDistributions!D$2:D15)&gt;0.01,"",IF(NewDistributions!D11/SUM(NewDistributions!D$2:D15)&gt;0.01,"",DateEnded_5Day!$A15))))))))</f>
        <v/>
      </c>
      <c r="E15" s="19" t="str">
        <f>IF($A15&lt;='All Results'!$B$4,"",IF(SUM(NewDistributions!E$2:E15)=0,"",(IF(NewDistributions!E15/SUM(NewDistributions!E$2:E15)&gt;0.01,"",IF(NewDistributions!E14/SUM(NewDistributions!E$2:E15)&gt;0.01,"",IF(NewDistributions!E13/SUM(NewDistributions!E$2:E15)&gt;0.01,"",IF(NewDistributions!E12/SUM(NewDistributions!E$2:E15)&gt;0.01,"",IF(NewDistributions!E11/SUM(NewDistributions!E$2:E15)&gt;0.01,"",DateEnded_5Day!$A15))))))))</f>
        <v/>
      </c>
      <c r="F15" s="19" t="str">
        <f>IF($A15&lt;='All Results'!$B$4,"",IF(SUM(NewDistributions!F$2:F15)=0,"",(IF(NewDistributions!F15/SUM(NewDistributions!F$2:F15)&gt;0.01,"",IF(NewDistributions!F14/SUM(NewDistributions!F$2:F15)&gt;0.01,"",IF(NewDistributions!F13/SUM(NewDistributions!F$2:F15)&gt;0.01,"",IF(NewDistributions!F12/SUM(NewDistributions!F$2:F15)&gt;0.01,"",IF(NewDistributions!F11/SUM(NewDistributions!F$2:F15)&gt;0.01,"",DateEnded_5Day!$A15))))))))</f>
        <v/>
      </c>
      <c r="G15" s="19" t="str">
        <f>IF($A15&lt;='All Results'!$B$4,"",IF(SUM(NewDistributions!G$2:G15)=0,"",(IF(NewDistributions!G15/SUM(NewDistributions!G$2:G15)&gt;0.01,"",IF(NewDistributions!G14/SUM(NewDistributions!G$2:G15)&gt;0.01,"",IF(NewDistributions!G13/SUM(NewDistributions!G$2:G15)&gt;0.01,"",IF(NewDistributions!G12/SUM(NewDistributions!G$2:G15)&gt;0.01,"",IF(NewDistributions!G11/SUM(NewDistributions!G$2:G15)&gt;0.01,"",DateEnded_5Day!$A15))))))))</f>
        <v/>
      </c>
      <c r="H15" s="19" t="str">
        <f>IF($A15&lt;='All Results'!$B$4,"",IF(SUM(NewDistributions!H$2:H15)=0,"",(IF(NewDistributions!H15/SUM(NewDistributions!H$2:H15)&gt;0.01,"",IF(NewDistributions!H14/SUM(NewDistributions!H$2:H15)&gt;0.01,"",IF(NewDistributions!H13/SUM(NewDistributions!H$2:H15)&gt;0.01,"",IF(NewDistributions!H12/SUM(NewDistributions!H$2:H15)&gt;0.01,"",IF(NewDistributions!H11/SUM(NewDistributions!H$2:H15)&gt;0.01,"",DateEnded_5Day!$A15))))))))</f>
        <v/>
      </c>
      <c r="I15" s="19" t="str">
        <f>IF($A15&lt;='All Results'!$B$4,"",IF(SUM(NewDistributions!I$2:I15)=0,"",(IF(NewDistributions!I15/SUM(NewDistributions!I$2:I15)&gt;0.01,"",IF(NewDistributions!I14/SUM(NewDistributions!I$2:I15)&gt;0.01,"",IF(NewDistributions!I13/SUM(NewDistributions!I$2:I15)&gt;0.01,"",IF(NewDistributions!I12/SUM(NewDistributions!I$2:I15)&gt;0.01,"",IF(NewDistributions!I11/SUM(NewDistributions!I$2:I15)&gt;0.01,"",DateEnded_5Day!$A15))))))))</f>
        <v/>
      </c>
      <c r="J15" s="19" t="str">
        <f>IF($A15&lt;='All Results'!$B$4,"",IF(SUM(NewDistributions!J$2:J15)=0,"",(IF(NewDistributions!J15/SUM(NewDistributions!J$2:J15)&gt;0.01,"",IF(NewDistributions!J14/SUM(NewDistributions!J$2:J15)&gt;0.01,"",IF(NewDistributions!J13/SUM(NewDistributions!J$2:J15)&gt;0.01,"",IF(NewDistributions!J12/SUM(NewDistributions!J$2:J15)&gt;0.01,"",IF(NewDistributions!J11/SUM(NewDistributions!J$2:J15)&gt;0.01,"",DateEnded_5Day!$A15))))))))</f>
        <v/>
      </c>
      <c r="K15" s="19" t="str">
        <f>IF($A15&lt;='All Results'!$B$4,"",IF(SUM(NewDistributions!K$2:K15)=0,"",(IF(NewDistributions!K15/SUM(NewDistributions!K$2:K15)&gt;0.01,"",IF(NewDistributions!K14/SUM(NewDistributions!K$2:K15)&gt;0.01,"",IF(NewDistributions!K13/SUM(NewDistributions!K$2:K15)&gt;0.01,"",IF(NewDistributions!K12/SUM(NewDistributions!K$2:K15)&gt;0.01,"",IF(NewDistributions!K11/SUM(NewDistributions!K$2:K15)&gt;0.01,"",DateEnded_5Day!$A15))))))))</f>
        <v/>
      </c>
      <c r="L15" s="19" t="str">
        <f>IF($A15&lt;='All Results'!$B$4,"",IF(SUM(NewDistributions!L$2:L15)=0,"",(IF(NewDistributions!L15/SUM(NewDistributions!L$2:L15)&gt;0.01,"",IF(NewDistributions!L14/SUM(NewDistributions!L$2:L15)&gt;0.01,"",IF(NewDistributions!L13/SUM(NewDistributions!L$2:L15)&gt;0.01,"",IF(NewDistributions!L12/SUM(NewDistributions!L$2:L15)&gt;0.01,"",IF(NewDistributions!L11/SUM(NewDistributions!L$2:L15)&gt;0.01,"",DateEnded_5Day!$A15))))))))</f>
        <v/>
      </c>
      <c r="M15" s="19" t="str">
        <f>IF($A15&lt;='All Results'!$B$4,"",IF(SUM(NewDistributions!M$2:M15)=0,"",(IF(NewDistributions!M15/SUM(NewDistributions!M$2:M15)&gt;0.01,"",IF(NewDistributions!M14/SUM(NewDistributions!M$2:M15)&gt;0.01,"",IF(NewDistributions!M13/SUM(NewDistributions!M$2:M15)&gt;0.01,"",IF(NewDistributions!M12/SUM(NewDistributions!M$2:M15)&gt;0.01,"",IF(NewDistributions!M11/SUM(NewDistributions!M$2:M15)&gt;0.01,"",DateEnded_5Day!$A15))))))))</f>
        <v/>
      </c>
      <c r="N15" s="19" t="str">
        <f>IF($A15&lt;='All Results'!$B$4,"",IF(SUM(NewDistributions!N$2:N15)=0,"",(IF(NewDistributions!N15/SUM(NewDistributions!N$2:N15)&gt;0.01,"",IF(NewDistributions!N14/SUM(NewDistributions!N$2:N15)&gt;0.01,"",IF(NewDistributions!N13/SUM(NewDistributions!N$2:N15)&gt;0.01,"",IF(NewDistributions!N12/SUM(NewDistributions!N$2:N15)&gt;0.01,"",IF(NewDistributions!N11/SUM(NewDistributions!N$2:N15)&gt;0.01,"",DateEnded_5Day!$A15))))))))</f>
        <v/>
      </c>
      <c r="O15" s="19" t="str">
        <f>IF($A15&lt;='All Results'!$B$4,"",IF(SUM(NewDistributions!O$2:O15)=0,"",(IF(NewDistributions!O15/SUM(NewDistributions!O$2:O15)&gt;0.01,"",IF(NewDistributions!O14/SUM(NewDistributions!O$2:O15)&gt;0.01,"",IF(NewDistributions!O13/SUM(NewDistributions!O$2:O15)&gt;0.01,"",IF(NewDistributions!O12/SUM(NewDistributions!O$2:O15)&gt;0.01,"",IF(NewDistributions!O11/SUM(NewDistributions!O$2:O15)&gt;0.01,"",DateEnded_5Day!$A15))))))))</f>
        <v/>
      </c>
      <c r="P15" s="19" t="str">
        <f>IF($A15&lt;='All Results'!$B$4,"",IF(SUM(NewDistributions!P$2:P15)=0,"",(IF(NewDistributions!P15/SUM(NewDistributions!P$2:P15)&gt;0.01,"",IF(NewDistributions!P14/SUM(NewDistributions!P$2:P15)&gt;0.01,"",IF(NewDistributions!P13/SUM(NewDistributions!P$2:P15)&gt;0.01,"",IF(NewDistributions!P12/SUM(NewDistributions!P$2:P15)&gt;0.01,"",IF(NewDistributions!P11/SUM(NewDistributions!P$2:P15)&gt;0.01,"",DateEnded_5Day!$A15))))))))</f>
        <v/>
      </c>
      <c r="Q15" s="19" t="str">
        <f>IF($A15&lt;='All Results'!$B$4,"",IF(SUM(NewDistributions!Q$2:Q15)=0,"",(IF(NewDistributions!Q15/SUM(NewDistributions!Q$2:Q15)&gt;0.01,"",IF(NewDistributions!Q14/SUM(NewDistributions!Q$2:Q15)&gt;0.01,"",IF(NewDistributions!Q13/SUM(NewDistributions!Q$2:Q15)&gt;0.01,"",IF(NewDistributions!Q12/SUM(NewDistributions!Q$2:Q15)&gt;0.01,"",IF(NewDistributions!Q11/SUM(NewDistributions!Q$2:Q15)&gt;0.01,"",DateEnded_5Day!$A15))))))))</f>
        <v/>
      </c>
      <c r="R15" s="19" t="str">
        <f>IF($A15&lt;='All Results'!$B$4,"",IF(SUM(NewDistributions!R$2:R15)=0,"",(IF(NewDistributions!R15/SUM(NewDistributions!R$2:R15)&gt;0.01,"",IF(NewDistributions!R14/SUM(NewDistributions!R$2:R15)&gt;0.01,"",IF(NewDistributions!R13/SUM(NewDistributions!R$2:R15)&gt;0.01,"",IF(NewDistributions!R12/SUM(NewDistributions!R$2:R15)&gt;0.01,"",IF(NewDistributions!R11/SUM(NewDistributions!R$2:R15)&gt;0.01,"",DateEnded_5Day!$A15))))))))</f>
        <v/>
      </c>
      <c r="S15" s="19" t="str">
        <f>IF($A15&lt;='All Results'!$B$4,"",IF(SUM(NewDistributions!S$2:S15)=0,"",(IF(NewDistributions!S15/SUM(NewDistributions!S$2:S15)&gt;0.01,"",IF(NewDistributions!S14/SUM(NewDistributions!S$2:S15)&gt;0.01,"",IF(NewDistributions!S13/SUM(NewDistributions!S$2:S15)&gt;0.01,"",IF(NewDistributions!S12/SUM(NewDistributions!S$2:S15)&gt;0.01,"",IF(NewDistributions!S11/SUM(NewDistributions!S$2:S15)&gt;0.01,"",DateEnded_5Day!$A15))))))))</f>
        <v/>
      </c>
      <c r="T15" s="19" t="str">
        <f>IF($A15&lt;='All Results'!$B$4,"",IF(SUM(NewDistributions!T$2:T15)=0,"",(IF(NewDistributions!T15/SUM(NewDistributions!T$2:T15)&gt;0.01,"",IF(NewDistributions!T14/SUM(NewDistributions!T$2:T15)&gt;0.01,"",IF(NewDistributions!T13/SUM(NewDistributions!T$2:T15)&gt;0.01,"",IF(NewDistributions!T12/SUM(NewDistributions!T$2:T15)&gt;0.01,"",IF(NewDistributions!T11/SUM(NewDistributions!T$2:T15)&gt;0.01,"",DateEnded_5Day!$A15))))))))</f>
        <v/>
      </c>
      <c r="U15" s="19" t="str">
        <f>IF($A15&lt;='All Results'!$B$4,"",IF(SUM(NewDistributions!U$2:U15)=0,"",(IF(NewDistributions!U15/SUM(NewDistributions!U$2:U15)&gt;0.01,"",IF(NewDistributions!U14/SUM(NewDistributions!U$2:U15)&gt;0.01,"",IF(NewDistributions!U13/SUM(NewDistributions!U$2:U15)&gt;0.01,"",IF(NewDistributions!U12/SUM(NewDistributions!U$2:U15)&gt;0.01,"",IF(NewDistributions!U11/SUM(NewDistributions!U$2:U15)&gt;0.01,"",DateEnded_5Day!$A15))))))))</f>
        <v/>
      </c>
      <c r="V15" s="19" t="str">
        <f>IF($A15&lt;='All Results'!$B$4,"",IF(SUM(NewDistributions!V$2:V15)=0,"",(IF(NewDistributions!V15/SUM(NewDistributions!V$2:V15)&gt;0.01,"",IF(NewDistributions!V14/SUM(NewDistributions!V$2:V15)&gt;0.01,"",IF(NewDistributions!V13/SUM(NewDistributions!V$2:V15)&gt;0.01,"",IF(NewDistributions!V12/SUM(NewDistributions!V$2:V15)&gt;0.01,"",IF(NewDistributions!V11/SUM(NewDistributions!V$2:V15)&gt;0.01,"",DateEnded_5Day!$A15))))))))</f>
        <v/>
      </c>
      <c r="W15" s="19" t="str">
        <f>IF($A15&lt;='All Results'!$B$4,"",IF(SUM(NewDistributions!W$2:W15)=0,"",(IF(NewDistributions!W15/SUM(NewDistributions!W$2:W15)&gt;0.01,"",IF(NewDistributions!W14/SUM(NewDistributions!W$2:W15)&gt;0.01,"",IF(NewDistributions!W13/SUM(NewDistributions!W$2:W15)&gt;0.01,"",IF(NewDistributions!W12/SUM(NewDistributions!W$2:W15)&gt;0.01,"",IF(NewDistributions!W11/SUM(NewDistributions!W$2:W15)&gt;0.01,"",DateEnded_5Day!$A15))))))))</f>
        <v/>
      </c>
      <c r="X15" s="19" t="str">
        <f>IF($A15&lt;='All Results'!$B$4,"",IF(SUM(NewDistributions!X$2:X15)=0,"",(IF(NewDistributions!X15/SUM(NewDistributions!X$2:X15)&gt;0.01,"",IF(NewDistributions!X14/SUM(NewDistributions!X$2:X15)&gt;0.01,"",IF(NewDistributions!X13/SUM(NewDistributions!X$2:X15)&gt;0.01,"",IF(NewDistributions!X12/SUM(NewDistributions!X$2:X15)&gt;0.01,"",IF(NewDistributions!X11/SUM(NewDistributions!X$2:X15)&gt;0.01,"",DateEnded_5Day!$A15))))))))</f>
        <v/>
      </c>
      <c r="Y15" s="19" t="str">
        <f>IF($A15&lt;='All Results'!$B$4,"",IF(SUM(NewDistributions!Y$2:Y15)=0,"",(IF(NewDistributions!Y15/SUM(NewDistributions!Y$2:Y15)&gt;0.01,"",IF(NewDistributions!Y14/SUM(NewDistributions!Y$2:Y15)&gt;0.01,"",IF(NewDistributions!Y13/SUM(NewDistributions!Y$2:Y15)&gt;0.01,"",IF(NewDistributions!Y12/SUM(NewDistributions!Y$2:Y15)&gt;0.01,"",IF(NewDistributions!Y11/SUM(NewDistributions!Y$2:Y15)&gt;0.01,"",DateEnded_5Day!$A15))))))))</f>
        <v/>
      </c>
      <c r="Z15" s="19" t="str">
        <f>IF($A15&lt;='All Results'!$B$4,"",IF(SUM(NewDistributions!Z$2:Z15)=0,"",(IF(NewDistributions!Z15/SUM(NewDistributions!Z$2:Z15)&gt;0.01,"",IF(NewDistributions!Z14/SUM(NewDistributions!Z$2:Z15)&gt;0.01,"",IF(NewDistributions!Z13/SUM(NewDistributions!Z$2:Z15)&gt;0.01,"",IF(NewDistributions!Z12/SUM(NewDistributions!Z$2:Z15)&gt;0.01,"",IF(NewDistributions!Z11/SUM(NewDistributions!Z$2:Z15)&gt;0.01,"",DateEnded_5Day!$A15))))))))</f>
        <v/>
      </c>
      <c r="AA15" s="19" t="str">
        <f>IF($A15&lt;='All Results'!$B$4,"",IF(SUM(NewDistributions!AA$2:AA15)=0,"",(IF(NewDistributions!AA15/SUM(NewDistributions!AA$2:AA15)&gt;0.01,"",IF(NewDistributions!AA14/SUM(NewDistributions!AA$2:AA15)&gt;0.01,"",IF(NewDistributions!AA13/SUM(NewDistributions!AA$2:AA15)&gt;0.01,"",IF(NewDistributions!AA12/SUM(NewDistributions!AA$2:AA15)&gt;0.01,"",IF(NewDistributions!AA11/SUM(NewDistributions!AA$2:AA15)&gt;0.01,"",DateEnded_5Day!$A15))))))))</f>
        <v/>
      </c>
      <c r="AB15" s="19" t="str">
        <f>IF($A15&lt;='All Results'!$B$4,"",IF(SUM(NewDistributions!AB$2:AB15)=0,"",(IF(NewDistributions!AB15/SUM(NewDistributions!AB$2:AB15)&gt;0.01,"",IF(NewDistributions!AB14/SUM(NewDistributions!AB$2:AB15)&gt;0.01,"",IF(NewDistributions!AB13/SUM(NewDistributions!AB$2:AB15)&gt;0.01,"",IF(NewDistributions!AB12/SUM(NewDistributions!AB$2:AB15)&gt;0.01,"",IF(NewDistributions!AB11/SUM(NewDistributions!AB$2:AB15)&gt;0.01,"",DateEnded_5Day!$A15))))))))</f>
        <v/>
      </c>
      <c r="AC15" s="19" t="str">
        <f>IF($A15&lt;='All Results'!$B$4,"",IF(SUM(NewDistributions!AC$2:AC15)=0,"",(IF(NewDistributions!AC15/SUM(NewDistributions!AC$2:AC15)&gt;0.01,"",IF(NewDistributions!AC14/SUM(NewDistributions!AC$2:AC15)&gt;0.01,"",IF(NewDistributions!AC13/SUM(NewDistributions!AC$2:AC15)&gt;0.01,"",IF(NewDistributions!AC12/SUM(NewDistributions!AC$2:AC15)&gt;0.01,"",IF(NewDistributions!AC11/SUM(NewDistributions!AC$2:AC15)&gt;0.01,"",DateEnded_5Day!$A15))))))))</f>
        <v/>
      </c>
      <c r="AD15" s="19" t="str">
        <f>IF($A15&lt;='All Results'!$B$4,"",IF(SUM(NewDistributions!AD$2:AD15)=0,"",(IF(NewDistributions!AD15/SUM(NewDistributions!AD$2:AD15)&gt;0.01,"",IF(NewDistributions!AD14/SUM(NewDistributions!AD$2:AD15)&gt;0.01,"",IF(NewDistributions!AD13/SUM(NewDistributions!AD$2:AD15)&gt;0.01,"",IF(NewDistributions!AD12/SUM(NewDistributions!AD$2:AD15)&gt;0.01,"",IF(NewDistributions!AD11/SUM(NewDistributions!AD$2:AD15)&gt;0.01,"",DateEnded_5Day!$A15))))))))</f>
        <v/>
      </c>
      <c r="AE15" s="19" t="str">
        <f>IF($A15&lt;='All Results'!$B$4,"",IF(SUM(NewDistributions!AE$2:AE15)=0,"",(IF(NewDistributions!AE15/SUM(NewDistributions!AE$2:AE15)&gt;0.01,"",IF(NewDistributions!AE14/SUM(NewDistributions!AE$2:AE15)&gt;0.01,"",IF(NewDistributions!AE13/SUM(NewDistributions!AE$2:AE15)&gt;0.01,"",IF(NewDistributions!AE12/SUM(NewDistributions!AE$2:AE15)&gt;0.01,"",IF(NewDistributions!AE11/SUM(NewDistributions!AE$2:AE15)&gt;0.01,"",DateEnded_5Day!$A15))))))))</f>
        <v/>
      </c>
      <c r="AF15" s="19" t="str">
        <f>IF($A15&lt;='All Results'!$B$4,"",IF(SUM(NewDistributions!AF$2:AF15)=0,"",(IF(NewDistributions!AF15/SUM(NewDistributions!AF$2:AF15)&gt;0.01,"",IF(NewDistributions!AF14/SUM(NewDistributions!AF$2:AF15)&gt;0.01,"",IF(NewDistributions!AF13/SUM(NewDistributions!AF$2:AF15)&gt;0.01,"",IF(NewDistributions!AF12/SUM(NewDistributions!AF$2:AF15)&gt;0.01,"",IF(NewDistributions!AF11/SUM(NewDistributions!AF$2:AF15)&gt;0.01,"",DateEnded_5Day!$A15))))))))</f>
        <v/>
      </c>
      <c r="AG15" s="19" t="str">
        <f>IF($A15&lt;='All Results'!$B$4,"",IF(SUM(NewDistributions!AG$2:AG15)=0,"",(IF(NewDistributions!AG15/SUM(NewDistributions!AG$2:AG15)&gt;0.01,"",IF(NewDistributions!AG14/SUM(NewDistributions!AG$2:AG15)&gt;0.01,"",IF(NewDistributions!AG13/SUM(NewDistributions!AG$2:AG15)&gt;0.01,"",IF(NewDistributions!AG12/SUM(NewDistributions!AG$2:AG15)&gt;0.01,"",IF(NewDistributions!AG11/SUM(NewDistributions!AG$2:AG15)&gt;0.01,"",DateEnded_5Day!$A15))))))))</f>
        <v/>
      </c>
      <c r="AH15" s="19" t="str">
        <f>IF($A15&lt;='All Results'!$B$4,"",IF(SUM(NewDistributions!AH$2:AH15)=0,"",(IF(NewDistributions!AH15/SUM(NewDistributions!AH$2:AH15)&gt;0.01,"",IF(NewDistributions!AH14/SUM(NewDistributions!AH$2:AH15)&gt;0.01,"",IF(NewDistributions!AH13/SUM(NewDistributions!AH$2:AH15)&gt;0.01,"",IF(NewDistributions!AH12/SUM(NewDistributions!AH$2:AH15)&gt;0.01,"",IF(NewDistributions!AH11/SUM(NewDistributions!AH$2:AH15)&gt;0.01,"",DateEnded_5Day!$A15))))))))</f>
        <v/>
      </c>
      <c r="AI15" s="19" t="str">
        <f>IF($A15&lt;='All Results'!$B$4,"",IF(SUM(NewDistributions!AI$2:AI15)=0,"",(IF(NewDistributions!AI15/SUM(NewDistributions!AI$2:AI15)&gt;0.01,"",IF(NewDistributions!AI14/SUM(NewDistributions!AI$2:AI15)&gt;0.01,"",IF(NewDistributions!AI13/SUM(NewDistributions!AI$2:AI15)&gt;0.01,"",IF(NewDistributions!AI12/SUM(NewDistributions!AI$2:AI15)&gt;0.01,"",IF(NewDistributions!AI11/SUM(NewDistributions!AI$2:AI15)&gt;0.01,"",DateEnded_5Day!$A15))))))))</f>
        <v/>
      </c>
      <c r="AJ15" s="19" t="str">
        <f>IF($A15&lt;='All Results'!$B$4,"",IF(SUM(NewDistributions!AJ$2:AJ15)=0,"",(IF(NewDistributions!AJ15/SUM(NewDistributions!AJ$2:AJ15)&gt;0.01,"",IF(NewDistributions!AJ14/SUM(NewDistributions!AJ$2:AJ15)&gt;0.01,"",IF(NewDistributions!AJ13/SUM(NewDistributions!AJ$2:AJ15)&gt;0.01,"",IF(NewDistributions!AJ12/SUM(NewDistributions!AJ$2:AJ15)&gt;0.01,"",IF(NewDistributions!AJ11/SUM(NewDistributions!AJ$2:AJ15)&gt;0.01,"",DateEnded_5Day!$A15))))))))</f>
        <v/>
      </c>
    </row>
    <row r="16" spans="1:36" x14ac:dyDescent="0.25">
      <c r="A16" s="1">
        <v>44331</v>
      </c>
      <c r="B16" s="3">
        <v>135</v>
      </c>
      <c r="C16" s="19" t="str">
        <f>IF($A16&lt;='All Results'!$B$4,"",IF(SUM(NewDistributions!C$2:C16)=0,"",(IF(NewDistributions!C16/SUM(NewDistributions!C$2:C16)&gt;0.01,"",IF(NewDistributions!C15/SUM(NewDistributions!C$2:C16)&gt;0.01,"",IF(NewDistributions!C14/SUM(NewDistributions!C$2:C16)&gt;0.01,"",IF(NewDistributions!C13/SUM(NewDistributions!C$2:C16)&gt;0.01,"",IF(NewDistributions!C12/SUM(NewDistributions!C$2:C16)&gt;0.01,"",DateEnded_5Day!$A16))))))))</f>
        <v/>
      </c>
      <c r="D16" s="19" t="str">
        <f>IF($A16&lt;='All Results'!$B$4,"",IF(SUM(NewDistributions!D$2:D16)=0,"",(IF(NewDistributions!D16/SUM(NewDistributions!D$2:D16)&gt;0.01,"",IF(NewDistributions!D15/SUM(NewDistributions!D$2:D16)&gt;0.01,"",IF(NewDistributions!D14/SUM(NewDistributions!D$2:D16)&gt;0.01,"",IF(NewDistributions!D13/SUM(NewDistributions!D$2:D16)&gt;0.01,"",IF(NewDistributions!D12/SUM(NewDistributions!D$2:D16)&gt;0.01,"",DateEnded_5Day!$A16))))))))</f>
        <v/>
      </c>
      <c r="E16" s="19" t="str">
        <f>IF($A16&lt;='All Results'!$B$4,"",IF(SUM(NewDistributions!E$2:E16)=0,"",(IF(NewDistributions!E16/SUM(NewDistributions!E$2:E16)&gt;0.01,"",IF(NewDistributions!E15/SUM(NewDistributions!E$2:E16)&gt;0.01,"",IF(NewDistributions!E14/SUM(NewDistributions!E$2:E16)&gt;0.01,"",IF(NewDistributions!E13/SUM(NewDistributions!E$2:E16)&gt;0.01,"",IF(NewDistributions!E12/SUM(NewDistributions!E$2:E16)&gt;0.01,"",DateEnded_5Day!$A16))))))))</f>
        <v/>
      </c>
      <c r="F16" s="19" t="str">
        <f>IF($A16&lt;='All Results'!$B$4,"",IF(SUM(NewDistributions!F$2:F16)=0,"",(IF(NewDistributions!F16/SUM(NewDistributions!F$2:F16)&gt;0.01,"",IF(NewDistributions!F15/SUM(NewDistributions!F$2:F16)&gt;0.01,"",IF(NewDistributions!F14/SUM(NewDistributions!F$2:F16)&gt;0.01,"",IF(NewDistributions!F13/SUM(NewDistributions!F$2:F16)&gt;0.01,"",IF(NewDistributions!F12/SUM(NewDistributions!F$2:F16)&gt;0.01,"",DateEnded_5Day!$A16))))))))</f>
        <v/>
      </c>
      <c r="G16" s="19" t="str">
        <f>IF($A16&lt;='All Results'!$B$4,"",IF(SUM(NewDistributions!G$2:G16)=0,"",(IF(NewDistributions!G16/SUM(NewDistributions!G$2:G16)&gt;0.01,"",IF(NewDistributions!G15/SUM(NewDistributions!G$2:G16)&gt;0.01,"",IF(NewDistributions!G14/SUM(NewDistributions!G$2:G16)&gt;0.01,"",IF(NewDistributions!G13/SUM(NewDistributions!G$2:G16)&gt;0.01,"",IF(NewDistributions!G12/SUM(NewDistributions!G$2:G16)&gt;0.01,"",DateEnded_5Day!$A16))))))))</f>
        <v/>
      </c>
      <c r="H16" s="19" t="str">
        <f>IF($A16&lt;='All Results'!$B$4,"",IF(SUM(NewDistributions!H$2:H16)=0,"",(IF(NewDistributions!H16/SUM(NewDistributions!H$2:H16)&gt;0.01,"",IF(NewDistributions!H15/SUM(NewDistributions!H$2:H16)&gt;0.01,"",IF(NewDistributions!H14/SUM(NewDistributions!H$2:H16)&gt;0.01,"",IF(NewDistributions!H13/SUM(NewDistributions!H$2:H16)&gt;0.01,"",IF(NewDistributions!H12/SUM(NewDistributions!H$2:H16)&gt;0.01,"",DateEnded_5Day!$A16))))))))</f>
        <v/>
      </c>
      <c r="I16" s="19" t="str">
        <f>IF($A16&lt;='All Results'!$B$4,"",IF(SUM(NewDistributions!I$2:I16)=0,"",(IF(NewDistributions!I16/SUM(NewDistributions!I$2:I16)&gt;0.01,"",IF(NewDistributions!I15/SUM(NewDistributions!I$2:I16)&gt;0.01,"",IF(NewDistributions!I14/SUM(NewDistributions!I$2:I16)&gt;0.01,"",IF(NewDistributions!I13/SUM(NewDistributions!I$2:I16)&gt;0.01,"",IF(NewDistributions!I12/SUM(NewDistributions!I$2:I16)&gt;0.01,"",DateEnded_5Day!$A16))))))))</f>
        <v/>
      </c>
      <c r="J16" s="19" t="str">
        <f>IF($A16&lt;='All Results'!$B$4,"",IF(SUM(NewDistributions!J$2:J16)=0,"",(IF(NewDistributions!J16/SUM(NewDistributions!J$2:J16)&gt;0.01,"",IF(NewDistributions!J15/SUM(NewDistributions!J$2:J16)&gt;0.01,"",IF(NewDistributions!J14/SUM(NewDistributions!J$2:J16)&gt;0.01,"",IF(NewDistributions!J13/SUM(NewDistributions!J$2:J16)&gt;0.01,"",IF(NewDistributions!J12/SUM(NewDistributions!J$2:J16)&gt;0.01,"",DateEnded_5Day!$A16))))))))</f>
        <v/>
      </c>
      <c r="K16" s="19" t="str">
        <f>IF($A16&lt;='All Results'!$B$4,"",IF(SUM(NewDistributions!K$2:K16)=0,"",(IF(NewDistributions!K16/SUM(NewDistributions!K$2:K16)&gt;0.01,"",IF(NewDistributions!K15/SUM(NewDistributions!K$2:K16)&gt;0.01,"",IF(NewDistributions!K14/SUM(NewDistributions!K$2:K16)&gt;0.01,"",IF(NewDistributions!K13/SUM(NewDistributions!K$2:K16)&gt;0.01,"",IF(NewDistributions!K12/SUM(NewDistributions!K$2:K16)&gt;0.01,"",DateEnded_5Day!$A16))))))))</f>
        <v/>
      </c>
      <c r="L16" s="19" t="str">
        <f>IF($A16&lt;='All Results'!$B$4,"",IF(SUM(NewDistributions!L$2:L16)=0,"",(IF(NewDistributions!L16/SUM(NewDistributions!L$2:L16)&gt;0.01,"",IF(NewDistributions!L15/SUM(NewDistributions!L$2:L16)&gt;0.01,"",IF(NewDistributions!L14/SUM(NewDistributions!L$2:L16)&gt;0.01,"",IF(NewDistributions!L13/SUM(NewDistributions!L$2:L16)&gt;0.01,"",IF(NewDistributions!L12/SUM(NewDistributions!L$2:L16)&gt;0.01,"",DateEnded_5Day!$A16))))))))</f>
        <v/>
      </c>
      <c r="M16" s="19" t="str">
        <f>IF($A16&lt;='All Results'!$B$4,"",IF(SUM(NewDistributions!M$2:M16)=0,"",(IF(NewDistributions!M16/SUM(NewDistributions!M$2:M16)&gt;0.01,"",IF(NewDistributions!M15/SUM(NewDistributions!M$2:M16)&gt;0.01,"",IF(NewDistributions!M14/SUM(NewDistributions!M$2:M16)&gt;0.01,"",IF(NewDistributions!M13/SUM(NewDistributions!M$2:M16)&gt;0.01,"",IF(NewDistributions!M12/SUM(NewDistributions!M$2:M16)&gt;0.01,"",DateEnded_5Day!$A16))))))))</f>
        <v/>
      </c>
      <c r="N16" s="19" t="str">
        <f>IF($A16&lt;='All Results'!$B$4,"",IF(SUM(NewDistributions!N$2:N16)=0,"",(IF(NewDistributions!N16/SUM(NewDistributions!N$2:N16)&gt;0.01,"",IF(NewDistributions!N15/SUM(NewDistributions!N$2:N16)&gt;0.01,"",IF(NewDistributions!N14/SUM(NewDistributions!N$2:N16)&gt;0.01,"",IF(NewDistributions!N13/SUM(NewDistributions!N$2:N16)&gt;0.01,"",IF(NewDistributions!N12/SUM(NewDistributions!N$2:N16)&gt;0.01,"",DateEnded_5Day!$A16))))))))</f>
        <v/>
      </c>
      <c r="O16" s="19" t="str">
        <f>IF($A16&lt;='All Results'!$B$4,"",IF(SUM(NewDistributions!O$2:O16)=0,"",(IF(NewDistributions!O16/SUM(NewDistributions!O$2:O16)&gt;0.01,"",IF(NewDistributions!O15/SUM(NewDistributions!O$2:O16)&gt;0.01,"",IF(NewDistributions!O14/SUM(NewDistributions!O$2:O16)&gt;0.01,"",IF(NewDistributions!O13/SUM(NewDistributions!O$2:O16)&gt;0.01,"",IF(NewDistributions!O12/SUM(NewDistributions!O$2:O16)&gt;0.01,"",DateEnded_5Day!$A16))))))))</f>
        <v/>
      </c>
      <c r="P16" s="19" t="str">
        <f>IF($A16&lt;='All Results'!$B$4,"",IF(SUM(NewDistributions!P$2:P16)=0,"",(IF(NewDistributions!P16/SUM(NewDistributions!P$2:P16)&gt;0.01,"",IF(NewDistributions!P15/SUM(NewDistributions!P$2:P16)&gt;0.01,"",IF(NewDistributions!P14/SUM(NewDistributions!P$2:P16)&gt;0.01,"",IF(NewDistributions!P13/SUM(NewDistributions!P$2:P16)&gt;0.01,"",IF(NewDistributions!P12/SUM(NewDistributions!P$2:P16)&gt;0.01,"",DateEnded_5Day!$A16))))))))</f>
        <v/>
      </c>
      <c r="Q16" s="19" t="str">
        <f>IF($A16&lt;='All Results'!$B$4,"",IF(SUM(NewDistributions!Q$2:Q16)=0,"",(IF(NewDistributions!Q16/SUM(NewDistributions!Q$2:Q16)&gt;0.01,"",IF(NewDistributions!Q15/SUM(NewDistributions!Q$2:Q16)&gt;0.01,"",IF(NewDistributions!Q14/SUM(NewDistributions!Q$2:Q16)&gt;0.01,"",IF(NewDistributions!Q13/SUM(NewDistributions!Q$2:Q16)&gt;0.01,"",IF(NewDistributions!Q12/SUM(NewDistributions!Q$2:Q16)&gt;0.01,"",DateEnded_5Day!$A16))))))))</f>
        <v/>
      </c>
      <c r="R16" s="19" t="str">
        <f>IF($A16&lt;='All Results'!$B$4,"",IF(SUM(NewDistributions!R$2:R16)=0,"",(IF(NewDistributions!R16/SUM(NewDistributions!R$2:R16)&gt;0.01,"",IF(NewDistributions!R15/SUM(NewDistributions!R$2:R16)&gt;0.01,"",IF(NewDistributions!R14/SUM(NewDistributions!R$2:R16)&gt;0.01,"",IF(NewDistributions!R13/SUM(NewDistributions!R$2:R16)&gt;0.01,"",IF(NewDistributions!R12/SUM(NewDistributions!R$2:R16)&gt;0.01,"",DateEnded_5Day!$A16))))))))</f>
        <v/>
      </c>
      <c r="S16" s="19" t="str">
        <f>IF($A16&lt;='All Results'!$B$4,"",IF(SUM(NewDistributions!S$2:S16)=0,"",(IF(NewDistributions!S16/SUM(NewDistributions!S$2:S16)&gt;0.01,"",IF(NewDistributions!S15/SUM(NewDistributions!S$2:S16)&gt;0.01,"",IF(NewDistributions!S14/SUM(NewDistributions!S$2:S16)&gt;0.01,"",IF(NewDistributions!S13/SUM(NewDistributions!S$2:S16)&gt;0.01,"",IF(NewDistributions!S12/SUM(NewDistributions!S$2:S16)&gt;0.01,"",DateEnded_5Day!$A16))))))))</f>
        <v/>
      </c>
      <c r="T16" s="19" t="str">
        <f>IF($A16&lt;='All Results'!$B$4,"",IF(SUM(NewDistributions!T$2:T16)=0,"",(IF(NewDistributions!T16/SUM(NewDistributions!T$2:T16)&gt;0.01,"",IF(NewDistributions!T15/SUM(NewDistributions!T$2:T16)&gt;0.01,"",IF(NewDistributions!T14/SUM(NewDistributions!T$2:T16)&gt;0.01,"",IF(NewDistributions!T13/SUM(NewDistributions!T$2:T16)&gt;0.01,"",IF(NewDistributions!T12/SUM(NewDistributions!T$2:T16)&gt;0.01,"",DateEnded_5Day!$A16))))))))</f>
        <v/>
      </c>
      <c r="U16" s="19" t="str">
        <f>IF($A16&lt;='All Results'!$B$4,"",IF(SUM(NewDistributions!U$2:U16)=0,"",(IF(NewDistributions!U16/SUM(NewDistributions!U$2:U16)&gt;0.01,"",IF(NewDistributions!U15/SUM(NewDistributions!U$2:U16)&gt;0.01,"",IF(NewDistributions!U14/SUM(NewDistributions!U$2:U16)&gt;0.01,"",IF(NewDistributions!U13/SUM(NewDistributions!U$2:U16)&gt;0.01,"",IF(NewDistributions!U12/SUM(NewDistributions!U$2:U16)&gt;0.01,"",DateEnded_5Day!$A16))))))))</f>
        <v/>
      </c>
      <c r="V16" s="19" t="str">
        <f>IF($A16&lt;='All Results'!$B$4,"",IF(SUM(NewDistributions!V$2:V16)=0,"",(IF(NewDistributions!V16/SUM(NewDistributions!V$2:V16)&gt;0.01,"",IF(NewDistributions!V15/SUM(NewDistributions!V$2:V16)&gt;0.01,"",IF(NewDistributions!V14/SUM(NewDistributions!V$2:V16)&gt;0.01,"",IF(NewDistributions!V13/SUM(NewDistributions!V$2:V16)&gt;0.01,"",IF(NewDistributions!V12/SUM(NewDistributions!V$2:V16)&gt;0.01,"",DateEnded_5Day!$A16))))))))</f>
        <v/>
      </c>
      <c r="W16" s="19" t="str">
        <f>IF($A16&lt;='All Results'!$B$4,"",IF(SUM(NewDistributions!W$2:W16)=0,"",(IF(NewDistributions!W16/SUM(NewDistributions!W$2:W16)&gt;0.01,"",IF(NewDistributions!W15/SUM(NewDistributions!W$2:W16)&gt;0.01,"",IF(NewDistributions!W14/SUM(NewDistributions!W$2:W16)&gt;0.01,"",IF(NewDistributions!W13/SUM(NewDistributions!W$2:W16)&gt;0.01,"",IF(NewDistributions!W12/SUM(NewDistributions!W$2:W16)&gt;0.01,"",DateEnded_5Day!$A16))))))))</f>
        <v/>
      </c>
      <c r="X16" s="19" t="str">
        <f>IF($A16&lt;='All Results'!$B$4,"",IF(SUM(NewDistributions!X$2:X16)=0,"",(IF(NewDistributions!X16/SUM(NewDistributions!X$2:X16)&gt;0.01,"",IF(NewDistributions!X15/SUM(NewDistributions!X$2:X16)&gt;0.01,"",IF(NewDistributions!X14/SUM(NewDistributions!X$2:X16)&gt;0.01,"",IF(NewDistributions!X13/SUM(NewDistributions!X$2:X16)&gt;0.01,"",IF(NewDistributions!X12/SUM(NewDistributions!X$2:X16)&gt;0.01,"",DateEnded_5Day!$A16))))))))</f>
        <v/>
      </c>
      <c r="Y16" s="19" t="str">
        <f>IF($A16&lt;='All Results'!$B$4,"",IF(SUM(NewDistributions!Y$2:Y16)=0,"",(IF(NewDistributions!Y16/SUM(NewDistributions!Y$2:Y16)&gt;0.01,"",IF(NewDistributions!Y15/SUM(NewDistributions!Y$2:Y16)&gt;0.01,"",IF(NewDistributions!Y14/SUM(NewDistributions!Y$2:Y16)&gt;0.01,"",IF(NewDistributions!Y13/SUM(NewDistributions!Y$2:Y16)&gt;0.01,"",IF(NewDistributions!Y12/SUM(NewDistributions!Y$2:Y16)&gt;0.01,"",DateEnded_5Day!$A16))))))))</f>
        <v/>
      </c>
      <c r="Z16" s="19" t="str">
        <f>IF($A16&lt;='All Results'!$B$4,"",IF(SUM(NewDistributions!Z$2:Z16)=0,"",(IF(NewDistributions!Z16/SUM(NewDistributions!Z$2:Z16)&gt;0.01,"",IF(NewDistributions!Z15/SUM(NewDistributions!Z$2:Z16)&gt;0.01,"",IF(NewDistributions!Z14/SUM(NewDistributions!Z$2:Z16)&gt;0.01,"",IF(NewDistributions!Z13/SUM(NewDistributions!Z$2:Z16)&gt;0.01,"",IF(NewDistributions!Z12/SUM(NewDistributions!Z$2:Z16)&gt;0.01,"",DateEnded_5Day!$A16))))))))</f>
        <v/>
      </c>
      <c r="AA16" s="19" t="str">
        <f>IF($A16&lt;='All Results'!$B$4,"",IF(SUM(NewDistributions!AA$2:AA16)=0,"",(IF(NewDistributions!AA16/SUM(NewDistributions!AA$2:AA16)&gt;0.01,"",IF(NewDistributions!AA15/SUM(NewDistributions!AA$2:AA16)&gt;0.01,"",IF(NewDistributions!AA14/SUM(NewDistributions!AA$2:AA16)&gt;0.01,"",IF(NewDistributions!AA13/SUM(NewDistributions!AA$2:AA16)&gt;0.01,"",IF(NewDistributions!AA12/SUM(NewDistributions!AA$2:AA16)&gt;0.01,"",DateEnded_5Day!$A16))))))))</f>
        <v/>
      </c>
      <c r="AB16" s="19" t="str">
        <f>IF($A16&lt;='All Results'!$B$4,"",IF(SUM(NewDistributions!AB$2:AB16)=0,"",(IF(NewDistributions!AB16/SUM(NewDistributions!AB$2:AB16)&gt;0.01,"",IF(NewDistributions!AB15/SUM(NewDistributions!AB$2:AB16)&gt;0.01,"",IF(NewDistributions!AB14/SUM(NewDistributions!AB$2:AB16)&gt;0.01,"",IF(NewDistributions!AB13/SUM(NewDistributions!AB$2:AB16)&gt;0.01,"",IF(NewDistributions!AB12/SUM(NewDistributions!AB$2:AB16)&gt;0.01,"",DateEnded_5Day!$A16))))))))</f>
        <v/>
      </c>
      <c r="AC16" s="19" t="str">
        <f>IF($A16&lt;='All Results'!$B$4,"",IF(SUM(NewDistributions!AC$2:AC16)=0,"",(IF(NewDistributions!AC16/SUM(NewDistributions!AC$2:AC16)&gt;0.01,"",IF(NewDistributions!AC15/SUM(NewDistributions!AC$2:AC16)&gt;0.01,"",IF(NewDistributions!AC14/SUM(NewDistributions!AC$2:AC16)&gt;0.01,"",IF(NewDistributions!AC13/SUM(NewDistributions!AC$2:AC16)&gt;0.01,"",IF(NewDistributions!AC12/SUM(NewDistributions!AC$2:AC16)&gt;0.01,"",DateEnded_5Day!$A16))))))))</f>
        <v/>
      </c>
      <c r="AD16" s="19" t="str">
        <f>IF($A16&lt;='All Results'!$B$4,"",IF(SUM(NewDistributions!AD$2:AD16)=0,"",(IF(NewDistributions!AD16/SUM(NewDistributions!AD$2:AD16)&gt;0.01,"",IF(NewDistributions!AD15/SUM(NewDistributions!AD$2:AD16)&gt;0.01,"",IF(NewDistributions!AD14/SUM(NewDistributions!AD$2:AD16)&gt;0.01,"",IF(NewDistributions!AD13/SUM(NewDistributions!AD$2:AD16)&gt;0.01,"",IF(NewDistributions!AD12/SUM(NewDistributions!AD$2:AD16)&gt;0.01,"",DateEnded_5Day!$A16))))))))</f>
        <v/>
      </c>
      <c r="AE16" s="19" t="str">
        <f>IF($A16&lt;='All Results'!$B$4,"",IF(SUM(NewDistributions!AE$2:AE16)=0,"",(IF(NewDistributions!AE16/SUM(NewDistributions!AE$2:AE16)&gt;0.01,"",IF(NewDistributions!AE15/SUM(NewDistributions!AE$2:AE16)&gt;0.01,"",IF(NewDistributions!AE14/SUM(NewDistributions!AE$2:AE16)&gt;0.01,"",IF(NewDistributions!AE13/SUM(NewDistributions!AE$2:AE16)&gt;0.01,"",IF(NewDistributions!AE12/SUM(NewDistributions!AE$2:AE16)&gt;0.01,"",DateEnded_5Day!$A16))))))))</f>
        <v/>
      </c>
      <c r="AF16" s="19" t="str">
        <f>IF($A16&lt;='All Results'!$B$4,"",IF(SUM(NewDistributions!AF$2:AF16)=0,"",(IF(NewDistributions!AF16/SUM(NewDistributions!AF$2:AF16)&gt;0.01,"",IF(NewDistributions!AF15/SUM(NewDistributions!AF$2:AF16)&gt;0.01,"",IF(NewDistributions!AF14/SUM(NewDistributions!AF$2:AF16)&gt;0.01,"",IF(NewDistributions!AF13/SUM(NewDistributions!AF$2:AF16)&gt;0.01,"",IF(NewDistributions!AF12/SUM(NewDistributions!AF$2:AF16)&gt;0.01,"",DateEnded_5Day!$A16))))))))</f>
        <v/>
      </c>
      <c r="AG16" s="19" t="str">
        <f>IF($A16&lt;='All Results'!$B$4,"",IF(SUM(NewDistributions!AG$2:AG16)=0,"",(IF(NewDistributions!AG16/SUM(NewDistributions!AG$2:AG16)&gt;0.01,"",IF(NewDistributions!AG15/SUM(NewDistributions!AG$2:AG16)&gt;0.01,"",IF(NewDistributions!AG14/SUM(NewDistributions!AG$2:AG16)&gt;0.01,"",IF(NewDistributions!AG13/SUM(NewDistributions!AG$2:AG16)&gt;0.01,"",IF(NewDistributions!AG12/SUM(NewDistributions!AG$2:AG16)&gt;0.01,"",DateEnded_5Day!$A16))))))))</f>
        <v/>
      </c>
      <c r="AH16" s="19" t="str">
        <f>IF($A16&lt;='All Results'!$B$4,"",IF(SUM(NewDistributions!AH$2:AH16)=0,"",(IF(NewDistributions!AH16/SUM(NewDistributions!AH$2:AH16)&gt;0.01,"",IF(NewDistributions!AH15/SUM(NewDistributions!AH$2:AH16)&gt;0.01,"",IF(NewDistributions!AH14/SUM(NewDistributions!AH$2:AH16)&gt;0.01,"",IF(NewDistributions!AH13/SUM(NewDistributions!AH$2:AH16)&gt;0.01,"",IF(NewDistributions!AH12/SUM(NewDistributions!AH$2:AH16)&gt;0.01,"",DateEnded_5Day!$A16))))))))</f>
        <v/>
      </c>
      <c r="AI16" s="19" t="str">
        <f>IF($A16&lt;='All Results'!$B$4,"",IF(SUM(NewDistributions!AI$2:AI16)=0,"",(IF(NewDistributions!AI16/SUM(NewDistributions!AI$2:AI16)&gt;0.01,"",IF(NewDistributions!AI15/SUM(NewDistributions!AI$2:AI16)&gt;0.01,"",IF(NewDistributions!AI14/SUM(NewDistributions!AI$2:AI16)&gt;0.01,"",IF(NewDistributions!AI13/SUM(NewDistributions!AI$2:AI16)&gt;0.01,"",IF(NewDistributions!AI12/SUM(NewDistributions!AI$2:AI16)&gt;0.01,"",DateEnded_5Day!$A16))))))))</f>
        <v/>
      </c>
      <c r="AJ16" s="19" t="str">
        <f>IF($A16&lt;='All Results'!$B$4,"",IF(SUM(NewDistributions!AJ$2:AJ16)=0,"",(IF(NewDistributions!AJ16/SUM(NewDistributions!AJ$2:AJ16)&gt;0.01,"",IF(NewDistributions!AJ15/SUM(NewDistributions!AJ$2:AJ16)&gt;0.01,"",IF(NewDistributions!AJ14/SUM(NewDistributions!AJ$2:AJ16)&gt;0.01,"",IF(NewDistributions!AJ13/SUM(NewDistributions!AJ$2:AJ16)&gt;0.01,"",IF(NewDistributions!AJ12/SUM(NewDistributions!AJ$2:AJ16)&gt;0.01,"",DateEnded_5Day!$A16))))))))</f>
        <v/>
      </c>
    </row>
    <row r="17" spans="1:36" x14ac:dyDescent="0.25">
      <c r="A17" s="1">
        <v>44332</v>
      </c>
      <c r="B17" s="3">
        <v>136</v>
      </c>
      <c r="C17" s="19" t="str">
        <f>IF($A17&lt;='All Results'!$B$4,"",IF(SUM(NewDistributions!C$2:C17)=0,"",(IF(NewDistributions!C17/SUM(NewDistributions!C$2:C17)&gt;0.01,"",IF(NewDistributions!C16/SUM(NewDistributions!C$2:C17)&gt;0.01,"",IF(NewDistributions!C15/SUM(NewDistributions!C$2:C17)&gt;0.01,"",IF(NewDistributions!C14/SUM(NewDistributions!C$2:C17)&gt;0.01,"",IF(NewDistributions!C13/SUM(NewDistributions!C$2:C17)&gt;0.01,"",DateEnded_5Day!$A17))))))))</f>
        <v/>
      </c>
      <c r="D17" s="19" t="str">
        <f>IF($A17&lt;='All Results'!$B$4,"",IF(SUM(NewDistributions!D$2:D17)=0,"",(IF(NewDistributions!D17/SUM(NewDistributions!D$2:D17)&gt;0.01,"",IF(NewDistributions!D16/SUM(NewDistributions!D$2:D17)&gt;0.01,"",IF(NewDistributions!D15/SUM(NewDistributions!D$2:D17)&gt;0.01,"",IF(NewDistributions!D14/SUM(NewDistributions!D$2:D17)&gt;0.01,"",IF(NewDistributions!D13/SUM(NewDistributions!D$2:D17)&gt;0.01,"",DateEnded_5Day!$A17))))))))</f>
        <v/>
      </c>
      <c r="E17" s="19" t="str">
        <f>IF($A17&lt;='All Results'!$B$4,"",IF(SUM(NewDistributions!E$2:E17)=0,"",(IF(NewDistributions!E17/SUM(NewDistributions!E$2:E17)&gt;0.01,"",IF(NewDistributions!E16/SUM(NewDistributions!E$2:E17)&gt;0.01,"",IF(NewDistributions!E15/SUM(NewDistributions!E$2:E17)&gt;0.01,"",IF(NewDistributions!E14/SUM(NewDistributions!E$2:E17)&gt;0.01,"",IF(NewDistributions!E13/SUM(NewDistributions!E$2:E17)&gt;0.01,"",DateEnded_5Day!$A17))))))))</f>
        <v/>
      </c>
      <c r="F17" s="19" t="str">
        <f>IF($A17&lt;='All Results'!$B$4,"",IF(SUM(NewDistributions!F$2:F17)=0,"",(IF(NewDistributions!F17/SUM(NewDistributions!F$2:F17)&gt;0.01,"",IF(NewDistributions!F16/SUM(NewDistributions!F$2:F17)&gt;0.01,"",IF(NewDistributions!F15/SUM(NewDistributions!F$2:F17)&gt;0.01,"",IF(NewDistributions!F14/SUM(NewDistributions!F$2:F17)&gt;0.01,"",IF(NewDistributions!F13/SUM(NewDistributions!F$2:F17)&gt;0.01,"",DateEnded_5Day!$A17))))))))</f>
        <v/>
      </c>
      <c r="G17" s="19" t="str">
        <f>IF($A17&lt;='All Results'!$B$4,"",IF(SUM(NewDistributions!G$2:G17)=0,"",(IF(NewDistributions!G17/SUM(NewDistributions!G$2:G17)&gt;0.01,"",IF(NewDistributions!G16/SUM(NewDistributions!G$2:G17)&gt;0.01,"",IF(NewDistributions!G15/SUM(NewDistributions!G$2:G17)&gt;0.01,"",IF(NewDistributions!G14/SUM(NewDistributions!G$2:G17)&gt;0.01,"",IF(NewDistributions!G13/SUM(NewDistributions!G$2:G17)&gt;0.01,"",DateEnded_5Day!$A17))))))))</f>
        <v/>
      </c>
      <c r="H17" s="19" t="str">
        <f>IF($A17&lt;='All Results'!$B$4,"",IF(SUM(NewDistributions!H$2:H17)=0,"",(IF(NewDistributions!H17/SUM(NewDistributions!H$2:H17)&gt;0.01,"",IF(NewDistributions!H16/SUM(NewDistributions!H$2:H17)&gt;0.01,"",IF(NewDistributions!H15/SUM(NewDistributions!H$2:H17)&gt;0.01,"",IF(NewDistributions!H14/SUM(NewDistributions!H$2:H17)&gt;0.01,"",IF(NewDistributions!H13/SUM(NewDistributions!H$2:H17)&gt;0.01,"",DateEnded_5Day!$A17))))))))</f>
        <v/>
      </c>
      <c r="I17" s="19" t="str">
        <f>IF($A17&lt;='All Results'!$B$4,"",IF(SUM(NewDistributions!I$2:I17)=0,"",(IF(NewDistributions!I17/SUM(NewDistributions!I$2:I17)&gt;0.01,"",IF(NewDistributions!I16/SUM(NewDistributions!I$2:I17)&gt;0.01,"",IF(NewDistributions!I15/SUM(NewDistributions!I$2:I17)&gt;0.01,"",IF(NewDistributions!I14/SUM(NewDistributions!I$2:I17)&gt;0.01,"",IF(NewDistributions!I13/SUM(NewDistributions!I$2:I17)&gt;0.01,"",DateEnded_5Day!$A17))))))))</f>
        <v/>
      </c>
      <c r="J17" s="19" t="str">
        <f>IF($A17&lt;='All Results'!$B$4,"",IF(SUM(NewDistributions!J$2:J17)=0,"",(IF(NewDistributions!J17/SUM(NewDistributions!J$2:J17)&gt;0.01,"",IF(NewDistributions!J16/SUM(NewDistributions!J$2:J17)&gt;0.01,"",IF(NewDistributions!J15/SUM(NewDistributions!J$2:J17)&gt;0.01,"",IF(NewDistributions!J14/SUM(NewDistributions!J$2:J17)&gt;0.01,"",IF(NewDistributions!J13/SUM(NewDistributions!J$2:J17)&gt;0.01,"",DateEnded_5Day!$A17))))))))</f>
        <v/>
      </c>
      <c r="K17" s="19" t="str">
        <f>IF($A17&lt;='All Results'!$B$4,"",IF(SUM(NewDistributions!K$2:K17)=0,"",(IF(NewDistributions!K17/SUM(NewDistributions!K$2:K17)&gt;0.01,"",IF(NewDistributions!K16/SUM(NewDistributions!K$2:K17)&gt;0.01,"",IF(NewDistributions!K15/SUM(NewDistributions!K$2:K17)&gt;0.01,"",IF(NewDistributions!K14/SUM(NewDistributions!K$2:K17)&gt;0.01,"",IF(NewDistributions!K13/SUM(NewDistributions!K$2:K17)&gt;0.01,"",DateEnded_5Day!$A17))))))))</f>
        <v/>
      </c>
      <c r="L17" s="19" t="str">
        <f>IF($A17&lt;='All Results'!$B$4,"",IF(SUM(NewDistributions!L$2:L17)=0,"",(IF(NewDistributions!L17/SUM(NewDistributions!L$2:L17)&gt;0.01,"",IF(NewDistributions!L16/SUM(NewDistributions!L$2:L17)&gt;0.01,"",IF(NewDistributions!L15/SUM(NewDistributions!L$2:L17)&gt;0.01,"",IF(NewDistributions!L14/SUM(NewDistributions!L$2:L17)&gt;0.01,"",IF(NewDistributions!L13/SUM(NewDistributions!L$2:L17)&gt;0.01,"",DateEnded_5Day!$A17))))))))</f>
        <v/>
      </c>
      <c r="M17" s="19" t="str">
        <f>IF($A17&lt;='All Results'!$B$4,"",IF(SUM(NewDistributions!M$2:M17)=0,"",(IF(NewDistributions!M17/SUM(NewDistributions!M$2:M17)&gt;0.01,"",IF(NewDistributions!M16/SUM(NewDistributions!M$2:M17)&gt;0.01,"",IF(NewDistributions!M15/SUM(NewDistributions!M$2:M17)&gt;0.01,"",IF(NewDistributions!M14/SUM(NewDistributions!M$2:M17)&gt;0.01,"",IF(NewDistributions!M13/SUM(NewDistributions!M$2:M17)&gt;0.01,"",DateEnded_5Day!$A17))))))))</f>
        <v/>
      </c>
      <c r="N17" s="19" t="str">
        <f>IF($A17&lt;='All Results'!$B$4,"",IF(SUM(NewDistributions!N$2:N17)=0,"",(IF(NewDistributions!N17/SUM(NewDistributions!N$2:N17)&gt;0.01,"",IF(NewDistributions!N16/SUM(NewDistributions!N$2:N17)&gt;0.01,"",IF(NewDistributions!N15/SUM(NewDistributions!N$2:N17)&gt;0.01,"",IF(NewDistributions!N14/SUM(NewDistributions!N$2:N17)&gt;0.01,"",IF(NewDistributions!N13/SUM(NewDistributions!N$2:N17)&gt;0.01,"",DateEnded_5Day!$A17))))))))</f>
        <v/>
      </c>
      <c r="O17" s="19" t="str">
        <f>IF($A17&lt;='All Results'!$B$4,"",IF(SUM(NewDistributions!O$2:O17)=0,"",(IF(NewDistributions!O17/SUM(NewDistributions!O$2:O17)&gt;0.01,"",IF(NewDistributions!O16/SUM(NewDistributions!O$2:O17)&gt;0.01,"",IF(NewDistributions!O15/SUM(NewDistributions!O$2:O17)&gt;0.01,"",IF(NewDistributions!O14/SUM(NewDistributions!O$2:O17)&gt;0.01,"",IF(NewDistributions!O13/SUM(NewDistributions!O$2:O17)&gt;0.01,"",DateEnded_5Day!$A17))))))))</f>
        <v/>
      </c>
      <c r="P17" s="19" t="str">
        <f>IF($A17&lt;='All Results'!$B$4,"",IF(SUM(NewDistributions!P$2:P17)=0,"",(IF(NewDistributions!P17/SUM(NewDistributions!P$2:P17)&gt;0.01,"",IF(NewDistributions!P16/SUM(NewDistributions!P$2:P17)&gt;0.01,"",IF(NewDistributions!P15/SUM(NewDistributions!P$2:P17)&gt;0.01,"",IF(NewDistributions!P14/SUM(NewDistributions!P$2:P17)&gt;0.01,"",IF(NewDistributions!P13/SUM(NewDistributions!P$2:P17)&gt;0.01,"",DateEnded_5Day!$A17))))))))</f>
        <v/>
      </c>
      <c r="Q17" s="19" t="str">
        <f>IF($A17&lt;='All Results'!$B$4,"",IF(SUM(NewDistributions!Q$2:Q17)=0,"",(IF(NewDistributions!Q17/SUM(NewDistributions!Q$2:Q17)&gt;0.01,"",IF(NewDistributions!Q16/SUM(NewDistributions!Q$2:Q17)&gt;0.01,"",IF(NewDistributions!Q15/SUM(NewDistributions!Q$2:Q17)&gt;0.01,"",IF(NewDistributions!Q14/SUM(NewDistributions!Q$2:Q17)&gt;0.01,"",IF(NewDistributions!Q13/SUM(NewDistributions!Q$2:Q17)&gt;0.01,"",DateEnded_5Day!$A17))))))))</f>
        <v/>
      </c>
      <c r="R17" s="19" t="str">
        <f>IF($A17&lt;='All Results'!$B$4,"",IF(SUM(NewDistributions!R$2:R17)=0,"",(IF(NewDistributions!R17/SUM(NewDistributions!R$2:R17)&gt;0.01,"",IF(NewDistributions!R16/SUM(NewDistributions!R$2:R17)&gt;0.01,"",IF(NewDistributions!R15/SUM(NewDistributions!R$2:R17)&gt;0.01,"",IF(NewDistributions!R14/SUM(NewDistributions!R$2:R17)&gt;0.01,"",IF(NewDistributions!R13/SUM(NewDistributions!R$2:R17)&gt;0.01,"",DateEnded_5Day!$A17))))))))</f>
        <v/>
      </c>
      <c r="S17" s="19" t="str">
        <f>IF($A17&lt;='All Results'!$B$4,"",IF(SUM(NewDistributions!S$2:S17)=0,"",(IF(NewDistributions!S17/SUM(NewDistributions!S$2:S17)&gt;0.01,"",IF(NewDistributions!S16/SUM(NewDistributions!S$2:S17)&gt;0.01,"",IF(NewDistributions!S15/SUM(NewDistributions!S$2:S17)&gt;0.01,"",IF(NewDistributions!S14/SUM(NewDistributions!S$2:S17)&gt;0.01,"",IF(NewDistributions!S13/SUM(NewDistributions!S$2:S17)&gt;0.01,"",DateEnded_5Day!$A17))))))))</f>
        <v/>
      </c>
      <c r="T17" s="19" t="str">
        <f>IF($A17&lt;='All Results'!$B$4,"",IF(SUM(NewDistributions!T$2:T17)=0,"",(IF(NewDistributions!T17/SUM(NewDistributions!T$2:T17)&gt;0.01,"",IF(NewDistributions!T16/SUM(NewDistributions!T$2:T17)&gt;0.01,"",IF(NewDistributions!T15/SUM(NewDistributions!T$2:T17)&gt;0.01,"",IF(NewDistributions!T14/SUM(NewDistributions!T$2:T17)&gt;0.01,"",IF(NewDistributions!T13/SUM(NewDistributions!T$2:T17)&gt;0.01,"",DateEnded_5Day!$A17))))))))</f>
        <v/>
      </c>
      <c r="U17" s="19" t="str">
        <f>IF($A17&lt;='All Results'!$B$4,"",IF(SUM(NewDistributions!U$2:U17)=0,"",(IF(NewDistributions!U17/SUM(NewDistributions!U$2:U17)&gt;0.01,"",IF(NewDistributions!U16/SUM(NewDistributions!U$2:U17)&gt;0.01,"",IF(NewDistributions!U15/SUM(NewDistributions!U$2:U17)&gt;0.01,"",IF(NewDistributions!U14/SUM(NewDistributions!U$2:U17)&gt;0.01,"",IF(NewDistributions!U13/SUM(NewDistributions!U$2:U17)&gt;0.01,"",DateEnded_5Day!$A17))))))))</f>
        <v/>
      </c>
      <c r="V17" s="19" t="str">
        <f>IF($A17&lt;='All Results'!$B$4,"",IF(SUM(NewDistributions!V$2:V17)=0,"",(IF(NewDistributions!V17/SUM(NewDistributions!V$2:V17)&gt;0.01,"",IF(NewDistributions!V16/SUM(NewDistributions!V$2:V17)&gt;0.01,"",IF(NewDistributions!V15/SUM(NewDistributions!V$2:V17)&gt;0.01,"",IF(NewDistributions!V14/SUM(NewDistributions!V$2:V17)&gt;0.01,"",IF(NewDistributions!V13/SUM(NewDistributions!V$2:V17)&gt;0.01,"",DateEnded_5Day!$A17))))))))</f>
        <v/>
      </c>
      <c r="W17" s="19" t="str">
        <f>IF($A17&lt;='All Results'!$B$4,"",IF(SUM(NewDistributions!W$2:W17)=0,"",(IF(NewDistributions!W17/SUM(NewDistributions!W$2:W17)&gt;0.01,"",IF(NewDistributions!W16/SUM(NewDistributions!W$2:W17)&gt;0.01,"",IF(NewDistributions!W15/SUM(NewDistributions!W$2:W17)&gt;0.01,"",IF(NewDistributions!W14/SUM(NewDistributions!W$2:W17)&gt;0.01,"",IF(NewDistributions!W13/SUM(NewDistributions!W$2:W17)&gt;0.01,"",DateEnded_5Day!$A17))))))))</f>
        <v/>
      </c>
      <c r="X17" s="19" t="str">
        <f>IF($A17&lt;='All Results'!$B$4,"",IF(SUM(NewDistributions!X$2:X17)=0,"",(IF(NewDistributions!X17/SUM(NewDistributions!X$2:X17)&gt;0.01,"",IF(NewDistributions!X16/SUM(NewDistributions!X$2:X17)&gt;0.01,"",IF(NewDistributions!X15/SUM(NewDistributions!X$2:X17)&gt;0.01,"",IF(NewDistributions!X14/SUM(NewDistributions!X$2:X17)&gt;0.01,"",IF(NewDistributions!X13/SUM(NewDistributions!X$2:X17)&gt;0.01,"",DateEnded_5Day!$A17))))))))</f>
        <v/>
      </c>
      <c r="Y17" s="19" t="str">
        <f>IF($A17&lt;='All Results'!$B$4,"",IF(SUM(NewDistributions!Y$2:Y17)=0,"",(IF(NewDistributions!Y17/SUM(NewDistributions!Y$2:Y17)&gt;0.01,"",IF(NewDistributions!Y16/SUM(NewDistributions!Y$2:Y17)&gt;0.01,"",IF(NewDistributions!Y15/SUM(NewDistributions!Y$2:Y17)&gt;0.01,"",IF(NewDistributions!Y14/SUM(NewDistributions!Y$2:Y17)&gt;0.01,"",IF(NewDistributions!Y13/SUM(NewDistributions!Y$2:Y17)&gt;0.01,"",DateEnded_5Day!$A17))))))))</f>
        <v/>
      </c>
      <c r="Z17" s="19" t="str">
        <f>IF($A17&lt;='All Results'!$B$4,"",IF(SUM(NewDistributions!Z$2:Z17)=0,"",(IF(NewDistributions!Z17/SUM(NewDistributions!Z$2:Z17)&gt;0.01,"",IF(NewDistributions!Z16/SUM(NewDistributions!Z$2:Z17)&gt;0.01,"",IF(NewDistributions!Z15/SUM(NewDistributions!Z$2:Z17)&gt;0.01,"",IF(NewDistributions!Z14/SUM(NewDistributions!Z$2:Z17)&gt;0.01,"",IF(NewDistributions!Z13/SUM(NewDistributions!Z$2:Z17)&gt;0.01,"",DateEnded_5Day!$A17))))))))</f>
        <v/>
      </c>
      <c r="AA17" s="19" t="str">
        <f>IF($A17&lt;='All Results'!$B$4,"",IF(SUM(NewDistributions!AA$2:AA17)=0,"",(IF(NewDistributions!AA17/SUM(NewDistributions!AA$2:AA17)&gt;0.01,"",IF(NewDistributions!AA16/SUM(NewDistributions!AA$2:AA17)&gt;0.01,"",IF(NewDistributions!AA15/SUM(NewDistributions!AA$2:AA17)&gt;0.01,"",IF(NewDistributions!AA14/SUM(NewDistributions!AA$2:AA17)&gt;0.01,"",IF(NewDistributions!AA13/SUM(NewDistributions!AA$2:AA17)&gt;0.01,"",DateEnded_5Day!$A17))))))))</f>
        <v/>
      </c>
      <c r="AB17" s="19" t="str">
        <f>IF($A17&lt;='All Results'!$B$4,"",IF(SUM(NewDistributions!AB$2:AB17)=0,"",(IF(NewDistributions!AB17/SUM(NewDistributions!AB$2:AB17)&gt;0.01,"",IF(NewDistributions!AB16/SUM(NewDistributions!AB$2:AB17)&gt;0.01,"",IF(NewDistributions!AB15/SUM(NewDistributions!AB$2:AB17)&gt;0.01,"",IF(NewDistributions!AB14/SUM(NewDistributions!AB$2:AB17)&gt;0.01,"",IF(NewDistributions!AB13/SUM(NewDistributions!AB$2:AB17)&gt;0.01,"",DateEnded_5Day!$A17))))))))</f>
        <v/>
      </c>
      <c r="AC17" s="19" t="str">
        <f>IF($A17&lt;='All Results'!$B$4,"",IF(SUM(NewDistributions!AC$2:AC17)=0,"",(IF(NewDistributions!AC17/SUM(NewDistributions!AC$2:AC17)&gt;0.01,"",IF(NewDistributions!AC16/SUM(NewDistributions!AC$2:AC17)&gt;0.01,"",IF(NewDistributions!AC15/SUM(NewDistributions!AC$2:AC17)&gt;0.01,"",IF(NewDistributions!AC14/SUM(NewDistributions!AC$2:AC17)&gt;0.01,"",IF(NewDistributions!AC13/SUM(NewDistributions!AC$2:AC17)&gt;0.01,"",DateEnded_5Day!$A17))))))))</f>
        <v/>
      </c>
      <c r="AD17" s="19" t="str">
        <f>IF($A17&lt;='All Results'!$B$4,"",IF(SUM(NewDistributions!AD$2:AD17)=0,"",(IF(NewDistributions!AD17/SUM(NewDistributions!AD$2:AD17)&gt;0.01,"",IF(NewDistributions!AD16/SUM(NewDistributions!AD$2:AD17)&gt;0.01,"",IF(NewDistributions!AD15/SUM(NewDistributions!AD$2:AD17)&gt;0.01,"",IF(NewDistributions!AD14/SUM(NewDistributions!AD$2:AD17)&gt;0.01,"",IF(NewDistributions!AD13/SUM(NewDistributions!AD$2:AD17)&gt;0.01,"",DateEnded_5Day!$A17))))))))</f>
        <v/>
      </c>
      <c r="AE17" s="19" t="str">
        <f>IF($A17&lt;='All Results'!$B$4,"",IF(SUM(NewDistributions!AE$2:AE17)=0,"",(IF(NewDistributions!AE17/SUM(NewDistributions!AE$2:AE17)&gt;0.01,"",IF(NewDistributions!AE16/SUM(NewDistributions!AE$2:AE17)&gt;0.01,"",IF(NewDistributions!AE15/SUM(NewDistributions!AE$2:AE17)&gt;0.01,"",IF(NewDistributions!AE14/SUM(NewDistributions!AE$2:AE17)&gt;0.01,"",IF(NewDistributions!AE13/SUM(NewDistributions!AE$2:AE17)&gt;0.01,"",DateEnded_5Day!$A17))))))))</f>
        <v/>
      </c>
      <c r="AF17" s="19" t="str">
        <f>IF($A17&lt;='All Results'!$B$4,"",IF(SUM(NewDistributions!AF$2:AF17)=0,"",(IF(NewDistributions!AF17/SUM(NewDistributions!AF$2:AF17)&gt;0.01,"",IF(NewDistributions!AF16/SUM(NewDistributions!AF$2:AF17)&gt;0.01,"",IF(NewDistributions!AF15/SUM(NewDistributions!AF$2:AF17)&gt;0.01,"",IF(NewDistributions!AF14/SUM(NewDistributions!AF$2:AF17)&gt;0.01,"",IF(NewDistributions!AF13/SUM(NewDistributions!AF$2:AF17)&gt;0.01,"",DateEnded_5Day!$A17))))))))</f>
        <v/>
      </c>
      <c r="AG17" s="19" t="str">
        <f>IF($A17&lt;='All Results'!$B$4,"",IF(SUM(NewDistributions!AG$2:AG17)=0,"",(IF(NewDistributions!AG17/SUM(NewDistributions!AG$2:AG17)&gt;0.01,"",IF(NewDistributions!AG16/SUM(NewDistributions!AG$2:AG17)&gt;0.01,"",IF(NewDistributions!AG15/SUM(NewDistributions!AG$2:AG17)&gt;0.01,"",IF(NewDistributions!AG14/SUM(NewDistributions!AG$2:AG17)&gt;0.01,"",IF(NewDistributions!AG13/SUM(NewDistributions!AG$2:AG17)&gt;0.01,"",DateEnded_5Day!$A17))))))))</f>
        <v/>
      </c>
      <c r="AH17" s="19" t="str">
        <f>IF($A17&lt;='All Results'!$B$4,"",IF(SUM(NewDistributions!AH$2:AH17)=0,"",(IF(NewDistributions!AH17/SUM(NewDistributions!AH$2:AH17)&gt;0.01,"",IF(NewDistributions!AH16/SUM(NewDistributions!AH$2:AH17)&gt;0.01,"",IF(NewDistributions!AH15/SUM(NewDistributions!AH$2:AH17)&gt;0.01,"",IF(NewDistributions!AH14/SUM(NewDistributions!AH$2:AH17)&gt;0.01,"",IF(NewDistributions!AH13/SUM(NewDistributions!AH$2:AH17)&gt;0.01,"",DateEnded_5Day!$A17))))))))</f>
        <v/>
      </c>
      <c r="AI17" s="19" t="str">
        <f>IF($A17&lt;='All Results'!$B$4,"",IF(SUM(NewDistributions!AI$2:AI17)=0,"",(IF(NewDistributions!AI17/SUM(NewDistributions!AI$2:AI17)&gt;0.01,"",IF(NewDistributions!AI16/SUM(NewDistributions!AI$2:AI17)&gt;0.01,"",IF(NewDistributions!AI15/SUM(NewDistributions!AI$2:AI17)&gt;0.01,"",IF(NewDistributions!AI14/SUM(NewDistributions!AI$2:AI17)&gt;0.01,"",IF(NewDistributions!AI13/SUM(NewDistributions!AI$2:AI17)&gt;0.01,"",DateEnded_5Day!$A17))))))))</f>
        <v/>
      </c>
      <c r="AJ17" s="19" t="str">
        <f>IF($A17&lt;='All Results'!$B$4,"",IF(SUM(NewDistributions!AJ$2:AJ17)=0,"",(IF(NewDistributions!AJ17/SUM(NewDistributions!AJ$2:AJ17)&gt;0.01,"",IF(NewDistributions!AJ16/SUM(NewDistributions!AJ$2:AJ17)&gt;0.01,"",IF(NewDistributions!AJ15/SUM(NewDistributions!AJ$2:AJ17)&gt;0.01,"",IF(NewDistributions!AJ14/SUM(NewDistributions!AJ$2:AJ17)&gt;0.01,"",IF(NewDistributions!AJ13/SUM(NewDistributions!AJ$2:AJ17)&gt;0.01,"",DateEnded_5Day!$A17))))))))</f>
        <v/>
      </c>
    </row>
    <row r="18" spans="1:36" x14ac:dyDescent="0.25">
      <c r="A18" s="1">
        <v>44333</v>
      </c>
      <c r="B18" s="3">
        <v>137</v>
      </c>
      <c r="C18" s="19" t="str">
        <f>IF($A18&lt;='All Results'!$B$4,"",IF(SUM(NewDistributions!C$2:C18)=0,"",(IF(NewDistributions!C18/SUM(NewDistributions!C$2:C18)&gt;0.01,"",IF(NewDistributions!C17/SUM(NewDistributions!C$2:C18)&gt;0.01,"",IF(NewDistributions!C16/SUM(NewDistributions!C$2:C18)&gt;0.01,"",IF(NewDistributions!C15/SUM(NewDistributions!C$2:C18)&gt;0.01,"",IF(NewDistributions!C14/SUM(NewDistributions!C$2:C18)&gt;0.01,"",DateEnded_5Day!$A18))))))))</f>
        <v/>
      </c>
      <c r="D18" s="19" t="str">
        <f>IF($A18&lt;='All Results'!$B$4,"",IF(SUM(NewDistributions!D$2:D18)=0,"",(IF(NewDistributions!D18/SUM(NewDistributions!D$2:D18)&gt;0.01,"",IF(NewDistributions!D17/SUM(NewDistributions!D$2:D18)&gt;0.01,"",IF(NewDistributions!D16/SUM(NewDistributions!D$2:D18)&gt;0.01,"",IF(NewDistributions!D15/SUM(NewDistributions!D$2:D18)&gt;0.01,"",IF(NewDistributions!D14/SUM(NewDistributions!D$2:D18)&gt;0.01,"",DateEnded_5Day!$A18))))))))</f>
        <v/>
      </c>
      <c r="E18" s="19" t="str">
        <f>IF($A18&lt;='All Results'!$B$4,"",IF(SUM(NewDistributions!E$2:E18)=0,"",(IF(NewDistributions!E18/SUM(NewDistributions!E$2:E18)&gt;0.01,"",IF(NewDistributions!E17/SUM(NewDistributions!E$2:E18)&gt;0.01,"",IF(NewDistributions!E16/SUM(NewDistributions!E$2:E18)&gt;0.01,"",IF(NewDistributions!E15/SUM(NewDistributions!E$2:E18)&gt;0.01,"",IF(NewDistributions!E14/SUM(NewDistributions!E$2:E18)&gt;0.01,"",DateEnded_5Day!$A18))))))))</f>
        <v/>
      </c>
      <c r="F18" s="19" t="str">
        <f>IF($A18&lt;='All Results'!$B$4,"",IF(SUM(NewDistributions!F$2:F18)=0,"",(IF(NewDistributions!F18/SUM(NewDistributions!F$2:F18)&gt;0.01,"",IF(NewDistributions!F17/SUM(NewDistributions!F$2:F18)&gt;0.01,"",IF(NewDistributions!F16/SUM(NewDistributions!F$2:F18)&gt;0.01,"",IF(NewDistributions!F15/SUM(NewDistributions!F$2:F18)&gt;0.01,"",IF(NewDistributions!F14/SUM(NewDistributions!F$2:F18)&gt;0.01,"",DateEnded_5Day!$A18))))))))</f>
        <v/>
      </c>
      <c r="G18" s="19" t="str">
        <f>IF($A18&lt;='All Results'!$B$4,"",IF(SUM(NewDistributions!G$2:G18)=0,"",(IF(NewDistributions!G18/SUM(NewDistributions!G$2:G18)&gt;0.01,"",IF(NewDistributions!G17/SUM(NewDistributions!G$2:G18)&gt;0.01,"",IF(NewDistributions!G16/SUM(NewDistributions!G$2:G18)&gt;0.01,"",IF(NewDistributions!G15/SUM(NewDistributions!G$2:G18)&gt;0.01,"",IF(NewDistributions!G14/SUM(NewDistributions!G$2:G18)&gt;0.01,"",DateEnded_5Day!$A18))))))))</f>
        <v/>
      </c>
      <c r="H18" s="19" t="str">
        <f>IF($A18&lt;='All Results'!$B$4,"",IF(SUM(NewDistributions!H$2:H18)=0,"",(IF(NewDistributions!H18/SUM(NewDistributions!H$2:H18)&gt;0.01,"",IF(NewDistributions!H17/SUM(NewDistributions!H$2:H18)&gt;0.01,"",IF(NewDistributions!H16/SUM(NewDistributions!H$2:H18)&gt;0.01,"",IF(NewDistributions!H15/SUM(NewDistributions!H$2:H18)&gt;0.01,"",IF(NewDistributions!H14/SUM(NewDistributions!H$2:H18)&gt;0.01,"",DateEnded_5Day!$A18))))))))</f>
        <v/>
      </c>
      <c r="I18" s="19" t="str">
        <f>IF($A18&lt;='All Results'!$B$4,"",IF(SUM(NewDistributions!I$2:I18)=0,"",(IF(NewDistributions!I18/SUM(NewDistributions!I$2:I18)&gt;0.01,"",IF(NewDistributions!I17/SUM(NewDistributions!I$2:I18)&gt;0.01,"",IF(NewDistributions!I16/SUM(NewDistributions!I$2:I18)&gt;0.01,"",IF(NewDistributions!I15/SUM(NewDistributions!I$2:I18)&gt;0.01,"",IF(NewDistributions!I14/SUM(NewDistributions!I$2:I18)&gt;0.01,"",DateEnded_5Day!$A18))))))))</f>
        <v/>
      </c>
      <c r="J18" s="19" t="str">
        <f>IF($A18&lt;='All Results'!$B$4,"",IF(SUM(NewDistributions!J$2:J18)=0,"",(IF(NewDistributions!J18/SUM(NewDistributions!J$2:J18)&gt;0.01,"",IF(NewDistributions!J17/SUM(NewDistributions!J$2:J18)&gt;0.01,"",IF(NewDistributions!J16/SUM(NewDistributions!J$2:J18)&gt;0.01,"",IF(NewDistributions!J15/SUM(NewDistributions!J$2:J18)&gt;0.01,"",IF(NewDistributions!J14/SUM(NewDistributions!J$2:J18)&gt;0.01,"",DateEnded_5Day!$A18))))))))</f>
        <v/>
      </c>
      <c r="K18" s="19" t="str">
        <f>IF($A18&lt;='All Results'!$B$4,"",IF(SUM(NewDistributions!K$2:K18)=0,"",(IF(NewDistributions!K18/SUM(NewDistributions!K$2:K18)&gt;0.01,"",IF(NewDistributions!K17/SUM(NewDistributions!K$2:K18)&gt;0.01,"",IF(NewDistributions!K16/SUM(NewDistributions!K$2:K18)&gt;0.01,"",IF(NewDistributions!K15/SUM(NewDistributions!K$2:K18)&gt;0.01,"",IF(NewDistributions!K14/SUM(NewDistributions!K$2:K18)&gt;0.01,"",DateEnded_5Day!$A18))))))))</f>
        <v/>
      </c>
      <c r="L18" s="19" t="str">
        <f>IF($A18&lt;='All Results'!$B$4,"",IF(SUM(NewDistributions!L$2:L18)=0,"",(IF(NewDistributions!L18/SUM(NewDistributions!L$2:L18)&gt;0.01,"",IF(NewDistributions!L17/SUM(NewDistributions!L$2:L18)&gt;0.01,"",IF(NewDistributions!L16/SUM(NewDistributions!L$2:L18)&gt;0.01,"",IF(NewDistributions!L15/SUM(NewDistributions!L$2:L18)&gt;0.01,"",IF(NewDistributions!L14/SUM(NewDistributions!L$2:L18)&gt;0.01,"",DateEnded_5Day!$A18))))))))</f>
        <v/>
      </c>
      <c r="M18" s="19" t="str">
        <f>IF($A18&lt;='All Results'!$B$4,"",IF(SUM(NewDistributions!M$2:M18)=0,"",(IF(NewDistributions!M18/SUM(NewDistributions!M$2:M18)&gt;0.01,"",IF(NewDistributions!M17/SUM(NewDistributions!M$2:M18)&gt;0.01,"",IF(NewDistributions!M16/SUM(NewDistributions!M$2:M18)&gt;0.01,"",IF(NewDistributions!M15/SUM(NewDistributions!M$2:M18)&gt;0.01,"",IF(NewDistributions!M14/SUM(NewDistributions!M$2:M18)&gt;0.01,"",DateEnded_5Day!$A18))))))))</f>
        <v/>
      </c>
      <c r="N18" s="19" t="str">
        <f>IF($A18&lt;='All Results'!$B$4,"",IF(SUM(NewDistributions!N$2:N18)=0,"",(IF(NewDistributions!N18/SUM(NewDistributions!N$2:N18)&gt;0.01,"",IF(NewDistributions!N17/SUM(NewDistributions!N$2:N18)&gt;0.01,"",IF(NewDistributions!N16/SUM(NewDistributions!N$2:N18)&gt;0.01,"",IF(NewDistributions!N15/SUM(NewDistributions!N$2:N18)&gt;0.01,"",IF(NewDistributions!N14/SUM(NewDistributions!N$2:N18)&gt;0.01,"",DateEnded_5Day!$A18))))))))</f>
        <v/>
      </c>
      <c r="O18" s="19" t="str">
        <f>IF($A18&lt;='All Results'!$B$4,"",IF(SUM(NewDistributions!O$2:O18)=0,"",(IF(NewDistributions!O18/SUM(NewDistributions!O$2:O18)&gt;0.01,"",IF(NewDistributions!O17/SUM(NewDistributions!O$2:O18)&gt;0.01,"",IF(NewDistributions!O16/SUM(NewDistributions!O$2:O18)&gt;0.01,"",IF(NewDistributions!O15/SUM(NewDistributions!O$2:O18)&gt;0.01,"",IF(NewDistributions!O14/SUM(NewDistributions!O$2:O18)&gt;0.01,"",DateEnded_5Day!$A18))))))))</f>
        <v/>
      </c>
      <c r="P18" s="19" t="str">
        <f>IF($A18&lt;='All Results'!$B$4,"",IF(SUM(NewDistributions!P$2:P18)=0,"",(IF(NewDistributions!P18/SUM(NewDistributions!P$2:P18)&gt;0.01,"",IF(NewDistributions!P17/SUM(NewDistributions!P$2:P18)&gt;0.01,"",IF(NewDistributions!P16/SUM(NewDistributions!P$2:P18)&gt;0.01,"",IF(NewDistributions!P15/SUM(NewDistributions!P$2:P18)&gt;0.01,"",IF(NewDistributions!P14/SUM(NewDistributions!P$2:P18)&gt;0.01,"",DateEnded_5Day!$A18))))))))</f>
        <v/>
      </c>
      <c r="Q18" s="19" t="str">
        <f>IF($A18&lt;='All Results'!$B$4,"",IF(SUM(NewDistributions!Q$2:Q18)=0,"",(IF(NewDistributions!Q18/SUM(NewDistributions!Q$2:Q18)&gt;0.01,"",IF(NewDistributions!Q17/SUM(NewDistributions!Q$2:Q18)&gt;0.01,"",IF(NewDistributions!Q16/SUM(NewDistributions!Q$2:Q18)&gt;0.01,"",IF(NewDistributions!Q15/SUM(NewDistributions!Q$2:Q18)&gt;0.01,"",IF(NewDistributions!Q14/SUM(NewDistributions!Q$2:Q18)&gt;0.01,"",DateEnded_5Day!$A18))))))))</f>
        <v/>
      </c>
      <c r="R18" s="19" t="str">
        <f>IF($A18&lt;='All Results'!$B$4,"",IF(SUM(NewDistributions!R$2:R18)=0,"",(IF(NewDistributions!R18/SUM(NewDistributions!R$2:R18)&gt;0.01,"",IF(NewDistributions!R17/SUM(NewDistributions!R$2:R18)&gt;0.01,"",IF(NewDistributions!R16/SUM(NewDistributions!R$2:R18)&gt;0.01,"",IF(NewDistributions!R15/SUM(NewDistributions!R$2:R18)&gt;0.01,"",IF(NewDistributions!R14/SUM(NewDistributions!R$2:R18)&gt;0.01,"",DateEnded_5Day!$A18))))))))</f>
        <v/>
      </c>
      <c r="S18" s="19" t="str">
        <f>IF($A18&lt;='All Results'!$B$4,"",IF(SUM(NewDistributions!S$2:S18)=0,"",(IF(NewDistributions!S18/SUM(NewDistributions!S$2:S18)&gt;0.01,"",IF(NewDistributions!S17/SUM(NewDistributions!S$2:S18)&gt;0.01,"",IF(NewDistributions!S16/SUM(NewDistributions!S$2:S18)&gt;0.01,"",IF(NewDistributions!S15/SUM(NewDistributions!S$2:S18)&gt;0.01,"",IF(NewDistributions!S14/SUM(NewDistributions!S$2:S18)&gt;0.01,"",DateEnded_5Day!$A18))))))))</f>
        <v/>
      </c>
      <c r="T18" s="19" t="str">
        <f>IF($A18&lt;='All Results'!$B$4,"",IF(SUM(NewDistributions!T$2:T18)=0,"",(IF(NewDistributions!T18/SUM(NewDistributions!T$2:T18)&gt;0.01,"",IF(NewDistributions!T17/SUM(NewDistributions!T$2:T18)&gt;0.01,"",IF(NewDistributions!T16/SUM(NewDistributions!T$2:T18)&gt;0.01,"",IF(NewDistributions!T15/SUM(NewDistributions!T$2:T18)&gt;0.01,"",IF(NewDistributions!T14/SUM(NewDistributions!T$2:T18)&gt;0.01,"",DateEnded_5Day!$A18))))))))</f>
        <v/>
      </c>
      <c r="U18" s="19" t="str">
        <f>IF($A18&lt;='All Results'!$B$4,"",IF(SUM(NewDistributions!U$2:U18)=0,"",(IF(NewDistributions!U18/SUM(NewDistributions!U$2:U18)&gt;0.01,"",IF(NewDistributions!U17/SUM(NewDistributions!U$2:U18)&gt;0.01,"",IF(NewDistributions!U16/SUM(NewDistributions!U$2:U18)&gt;0.01,"",IF(NewDistributions!U15/SUM(NewDistributions!U$2:U18)&gt;0.01,"",IF(NewDistributions!U14/SUM(NewDistributions!U$2:U18)&gt;0.01,"",DateEnded_5Day!$A18))))))))</f>
        <v/>
      </c>
      <c r="V18" s="19" t="str">
        <f>IF($A18&lt;='All Results'!$B$4,"",IF(SUM(NewDistributions!V$2:V18)=0,"",(IF(NewDistributions!V18/SUM(NewDistributions!V$2:V18)&gt;0.01,"",IF(NewDistributions!V17/SUM(NewDistributions!V$2:V18)&gt;0.01,"",IF(NewDistributions!V16/SUM(NewDistributions!V$2:V18)&gt;0.01,"",IF(NewDistributions!V15/SUM(NewDistributions!V$2:V18)&gt;0.01,"",IF(NewDistributions!V14/SUM(NewDistributions!V$2:V18)&gt;0.01,"",DateEnded_5Day!$A18))))))))</f>
        <v/>
      </c>
      <c r="W18" s="19" t="str">
        <f>IF($A18&lt;='All Results'!$B$4,"",IF(SUM(NewDistributions!W$2:W18)=0,"",(IF(NewDistributions!W18/SUM(NewDistributions!W$2:W18)&gt;0.01,"",IF(NewDistributions!W17/SUM(NewDistributions!W$2:W18)&gt;0.01,"",IF(NewDistributions!W16/SUM(NewDistributions!W$2:W18)&gt;0.01,"",IF(NewDistributions!W15/SUM(NewDistributions!W$2:W18)&gt;0.01,"",IF(NewDistributions!W14/SUM(NewDistributions!W$2:W18)&gt;0.01,"",DateEnded_5Day!$A18))))))))</f>
        <v/>
      </c>
      <c r="X18" s="19" t="str">
        <f>IF($A18&lt;='All Results'!$B$4,"",IF(SUM(NewDistributions!X$2:X18)=0,"",(IF(NewDistributions!X18/SUM(NewDistributions!X$2:X18)&gt;0.01,"",IF(NewDistributions!X17/SUM(NewDistributions!X$2:X18)&gt;0.01,"",IF(NewDistributions!X16/SUM(NewDistributions!X$2:X18)&gt;0.01,"",IF(NewDistributions!X15/SUM(NewDistributions!X$2:X18)&gt;0.01,"",IF(NewDistributions!X14/SUM(NewDistributions!X$2:X18)&gt;0.01,"",DateEnded_5Day!$A18))))))))</f>
        <v/>
      </c>
      <c r="Y18" s="19" t="str">
        <f>IF($A18&lt;='All Results'!$B$4,"",IF(SUM(NewDistributions!Y$2:Y18)=0,"",(IF(NewDistributions!Y18/SUM(NewDistributions!Y$2:Y18)&gt;0.01,"",IF(NewDistributions!Y17/SUM(NewDistributions!Y$2:Y18)&gt;0.01,"",IF(NewDistributions!Y16/SUM(NewDistributions!Y$2:Y18)&gt;0.01,"",IF(NewDistributions!Y15/SUM(NewDistributions!Y$2:Y18)&gt;0.01,"",IF(NewDistributions!Y14/SUM(NewDistributions!Y$2:Y18)&gt;0.01,"",DateEnded_5Day!$A18))))))))</f>
        <v/>
      </c>
      <c r="Z18" s="19" t="str">
        <f>IF($A18&lt;='All Results'!$B$4,"",IF(SUM(NewDistributions!Z$2:Z18)=0,"",(IF(NewDistributions!Z18/SUM(NewDistributions!Z$2:Z18)&gt;0.01,"",IF(NewDistributions!Z17/SUM(NewDistributions!Z$2:Z18)&gt;0.01,"",IF(NewDistributions!Z16/SUM(NewDistributions!Z$2:Z18)&gt;0.01,"",IF(NewDistributions!Z15/SUM(NewDistributions!Z$2:Z18)&gt;0.01,"",IF(NewDistributions!Z14/SUM(NewDistributions!Z$2:Z18)&gt;0.01,"",DateEnded_5Day!$A18))))))))</f>
        <v/>
      </c>
      <c r="AA18" s="19" t="str">
        <f>IF($A18&lt;='All Results'!$B$4,"",IF(SUM(NewDistributions!AA$2:AA18)=0,"",(IF(NewDistributions!AA18/SUM(NewDistributions!AA$2:AA18)&gt;0.01,"",IF(NewDistributions!AA17/SUM(NewDistributions!AA$2:AA18)&gt;0.01,"",IF(NewDistributions!AA16/SUM(NewDistributions!AA$2:AA18)&gt;0.01,"",IF(NewDistributions!AA15/SUM(NewDistributions!AA$2:AA18)&gt;0.01,"",IF(NewDistributions!AA14/SUM(NewDistributions!AA$2:AA18)&gt;0.01,"",DateEnded_5Day!$A18))))))))</f>
        <v/>
      </c>
      <c r="AB18" s="19" t="str">
        <f>IF($A18&lt;='All Results'!$B$4,"",IF(SUM(NewDistributions!AB$2:AB18)=0,"",(IF(NewDistributions!AB18/SUM(NewDistributions!AB$2:AB18)&gt;0.01,"",IF(NewDistributions!AB17/SUM(NewDistributions!AB$2:AB18)&gt;0.01,"",IF(NewDistributions!AB16/SUM(NewDistributions!AB$2:AB18)&gt;0.01,"",IF(NewDistributions!AB15/SUM(NewDistributions!AB$2:AB18)&gt;0.01,"",IF(NewDistributions!AB14/SUM(NewDistributions!AB$2:AB18)&gt;0.01,"",DateEnded_5Day!$A18))))))))</f>
        <v/>
      </c>
      <c r="AC18" s="19" t="str">
        <f>IF($A18&lt;='All Results'!$B$4,"",IF(SUM(NewDistributions!AC$2:AC18)=0,"",(IF(NewDistributions!AC18/SUM(NewDistributions!AC$2:AC18)&gt;0.01,"",IF(NewDistributions!AC17/SUM(NewDistributions!AC$2:AC18)&gt;0.01,"",IF(NewDistributions!AC16/SUM(NewDistributions!AC$2:AC18)&gt;0.01,"",IF(NewDistributions!AC15/SUM(NewDistributions!AC$2:AC18)&gt;0.01,"",IF(NewDistributions!AC14/SUM(NewDistributions!AC$2:AC18)&gt;0.01,"",DateEnded_5Day!$A18))))))))</f>
        <v/>
      </c>
      <c r="AD18" s="19" t="str">
        <f>IF($A18&lt;='All Results'!$B$4,"",IF(SUM(NewDistributions!AD$2:AD18)=0,"",(IF(NewDistributions!AD18/SUM(NewDistributions!AD$2:AD18)&gt;0.01,"",IF(NewDistributions!AD17/SUM(NewDistributions!AD$2:AD18)&gt;0.01,"",IF(NewDistributions!AD16/SUM(NewDistributions!AD$2:AD18)&gt;0.01,"",IF(NewDistributions!AD15/SUM(NewDistributions!AD$2:AD18)&gt;0.01,"",IF(NewDistributions!AD14/SUM(NewDistributions!AD$2:AD18)&gt;0.01,"",DateEnded_5Day!$A18))))))))</f>
        <v/>
      </c>
      <c r="AE18" s="19" t="str">
        <f>IF($A18&lt;='All Results'!$B$4,"",IF(SUM(NewDistributions!AE$2:AE18)=0,"",(IF(NewDistributions!AE18/SUM(NewDistributions!AE$2:AE18)&gt;0.01,"",IF(NewDistributions!AE17/SUM(NewDistributions!AE$2:AE18)&gt;0.01,"",IF(NewDistributions!AE16/SUM(NewDistributions!AE$2:AE18)&gt;0.01,"",IF(NewDistributions!AE15/SUM(NewDistributions!AE$2:AE18)&gt;0.01,"",IF(NewDistributions!AE14/SUM(NewDistributions!AE$2:AE18)&gt;0.01,"",DateEnded_5Day!$A18))))))))</f>
        <v/>
      </c>
      <c r="AF18" s="19" t="str">
        <f>IF($A18&lt;='All Results'!$B$4,"",IF(SUM(NewDistributions!AF$2:AF18)=0,"",(IF(NewDistributions!AF18/SUM(NewDistributions!AF$2:AF18)&gt;0.01,"",IF(NewDistributions!AF17/SUM(NewDistributions!AF$2:AF18)&gt;0.01,"",IF(NewDistributions!AF16/SUM(NewDistributions!AF$2:AF18)&gt;0.01,"",IF(NewDistributions!AF15/SUM(NewDistributions!AF$2:AF18)&gt;0.01,"",IF(NewDistributions!AF14/SUM(NewDistributions!AF$2:AF18)&gt;0.01,"",DateEnded_5Day!$A18))))))))</f>
        <v/>
      </c>
      <c r="AG18" s="19" t="str">
        <f>IF($A18&lt;='All Results'!$B$4,"",IF(SUM(NewDistributions!AG$2:AG18)=0,"",(IF(NewDistributions!AG18/SUM(NewDistributions!AG$2:AG18)&gt;0.01,"",IF(NewDistributions!AG17/SUM(NewDistributions!AG$2:AG18)&gt;0.01,"",IF(NewDistributions!AG16/SUM(NewDistributions!AG$2:AG18)&gt;0.01,"",IF(NewDistributions!AG15/SUM(NewDistributions!AG$2:AG18)&gt;0.01,"",IF(NewDistributions!AG14/SUM(NewDistributions!AG$2:AG18)&gt;0.01,"",DateEnded_5Day!$A18))))))))</f>
        <v/>
      </c>
      <c r="AH18" s="19" t="str">
        <f>IF($A18&lt;='All Results'!$B$4,"",IF(SUM(NewDistributions!AH$2:AH18)=0,"",(IF(NewDistributions!AH18/SUM(NewDistributions!AH$2:AH18)&gt;0.01,"",IF(NewDistributions!AH17/SUM(NewDistributions!AH$2:AH18)&gt;0.01,"",IF(NewDistributions!AH16/SUM(NewDistributions!AH$2:AH18)&gt;0.01,"",IF(NewDistributions!AH15/SUM(NewDistributions!AH$2:AH18)&gt;0.01,"",IF(NewDistributions!AH14/SUM(NewDistributions!AH$2:AH18)&gt;0.01,"",DateEnded_5Day!$A18))))))))</f>
        <v/>
      </c>
      <c r="AI18" s="19" t="str">
        <f>IF($A18&lt;='All Results'!$B$4,"",IF(SUM(NewDistributions!AI$2:AI18)=0,"",(IF(NewDistributions!AI18/SUM(NewDistributions!AI$2:AI18)&gt;0.01,"",IF(NewDistributions!AI17/SUM(NewDistributions!AI$2:AI18)&gt;0.01,"",IF(NewDistributions!AI16/SUM(NewDistributions!AI$2:AI18)&gt;0.01,"",IF(NewDistributions!AI15/SUM(NewDistributions!AI$2:AI18)&gt;0.01,"",IF(NewDistributions!AI14/SUM(NewDistributions!AI$2:AI18)&gt;0.01,"",DateEnded_5Day!$A18))))))))</f>
        <v/>
      </c>
      <c r="AJ18" s="19" t="str">
        <f>IF($A18&lt;='All Results'!$B$4,"",IF(SUM(NewDistributions!AJ$2:AJ18)=0,"",(IF(NewDistributions!AJ18/SUM(NewDistributions!AJ$2:AJ18)&gt;0.01,"",IF(NewDistributions!AJ17/SUM(NewDistributions!AJ$2:AJ18)&gt;0.01,"",IF(NewDistributions!AJ16/SUM(NewDistributions!AJ$2:AJ18)&gt;0.01,"",IF(NewDistributions!AJ15/SUM(NewDistributions!AJ$2:AJ18)&gt;0.01,"",IF(NewDistributions!AJ14/SUM(NewDistributions!AJ$2:AJ18)&gt;0.01,"",DateEnded_5Day!$A18))))))))</f>
        <v/>
      </c>
    </row>
    <row r="19" spans="1:36" x14ac:dyDescent="0.25">
      <c r="A19" s="1">
        <v>44334</v>
      </c>
      <c r="B19" s="3">
        <v>138</v>
      </c>
      <c r="C19" s="19" t="str">
        <f>IF($A19&lt;='All Results'!$B$4,"",IF(SUM(NewDistributions!C$2:C19)=0,"",(IF(NewDistributions!C19/SUM(NewDistributions!C$2:C19)&gt;0.01,"",IF(NewDistributions!C18/SUM(NewDistributions!C$2:C19)&gt;0.01,"",IF(NewDistributions!C17/SUM(NewDistributions!C$2:C19)&gt;0.01,"",IF(NewDistributions!C16/SUM(NewDistributions!C$2:C19)&gt;0.01,"",IF(NewDistributions!C15/SUM(NewDistributions!C$2:C19)&gt;0.01,"",DateEnded_5Day!$A19))))))))</f>
        <v/>
      </c>
      <c r="D19" s="19" t="str">
        <f>IF($A19&lt;='All Results'!$B$4,"",IF(SUM(NewDistributions!D$2:D19)=0,"",(IF(NewDistributions!D19/SUM(NewDistributions!D$2:D19)&gt;0.01,"",IF(NewDistributions!D18/SUM(NewDistributions!D$2:D19)&gt;0.01,"",IF(NewDistributions!D17/SUM(NewDistributions!D$2:D19)&gt;0.01,"",IF(NewDistributions!D16/SUM(NewDistributions!D$2:D19)&gt;0.01,"",IF(NewDistributions!D15/SUM(NewDistributions!D$2:D19)&gt;0.01,"",DateEnded_5Day!$A19))))))))</f>
        <v/>
      </c>
      <c r="E19" s="19" t="str">
        <f>IF($A19&lt;='All Results'!$B$4,"",IF(SUM(NewDistributions!E$2:E19)=0,"",(IF(NewDistributions!E19/SUM(NewDistributions!E$2:E19)&gt;0.01,"",IF(NewDistributions!E18/SUM(NewDistributions!E$2:E19)&gt;0.01,"",IF(NewDistributions!E17/SUM(NewDistributions!E$2:E19)&gt;0.01,"",IF(NewDistributions!E16/SUM(NewDistributions!E$2:E19)&gt;0.01,"",IF(NewDistributions!E15/SUM(NewDistributions!E$2:E19)&gt;0.01,"",DateEnded_5Day!$A19))))))))</f>
        <v/>
      </c>
      <c r="F19" s="19" t="str">
        <f>IF($A19&lt;='All Results'!$B$4,"",IF(SUM(NewDistributions!F$2:F19)=0,"",(IF(NewDistributions!F19/SUM(NewDistributions!F$2:F19)&gt;0.01,"",IF(NewDistributions!F18/SUM(NewDistributions!F$2:F19)&gt;0.01,"",IF(NewDistributions!F17/SUM(NewDistributions!F$2:F19)&gt;0.01,"",IF(NewDistributions!F16/SUM(NewDistributions!F$2:F19)&gt;0.01,"",IF(NewDistributions!F15/SUM(NewDistributions!F$2:F19)&gt;0.01,"",DateEnded_5Day!$A19))))))))</f>
        <v/>
      </c>
      <c r="G19" s="19" t="str">
        <f>IF($A19&lt;='All Results'!$B$4,"",IF(SUM(NewDistributions!G$2:G19)=0,"",(IF(NewDistributions!G19/SUM(NewDistributions!G$2:G19)&gt;0.01,"",IF(NewDistributions!G18/SUM(NewDistributions!G$2:G19)&gt;0.01,"",IF(NewDistributions!G17/SUM(NewDistributions!G$2:G19)&gt;0.01,"",IF(NewDistributions!G16/SUM(NewDistributions!G$2:G19)&gt;0.01,"",IF(NewDistributions!G15/SUM(NewDistributions!G$2:G19)&gt;0.01,"",DateEnded_5Day!$A19))))))))</f>
        <v/>
      </c>
      <c r="H19" s="19" t="str">
        <f>IF($A19&lt;='All Results'!$B$4,"",IF(SUM(NewDistributions!H$2:H19)=0,"",(IF(NewDistributions!H19/SUM(NewDistributions!H$2:H19)&gt;0.01,"",IF(NewDistributions!H18/SUM(NewDistributions!H$2:H19)&gt;0.01,"",IF(NewDistributions!H17/SUM(NewDistributions!H$2:H19)&gt;0.01,"",IF(NewDistributions!H16/SUM(NewDistributions!H$2:H19)&gt;0.01,"",IF(NewDistributions!H15/SUM(NewDistributions!H$2:H19)&gt;0.01,"",DateEnded_5Day!$A19))))))))</f>
        <v/>
      </c>
      <c r="I19" s="19" t="str">
        <f>IF($A19&lt;='All Results'!$B$4,"",IF(SUM(NewDistributions!I$2:I19)=0,"",(IF(NewDistributions!I19/SUM(NewDistributions!I$2:I19)&gt;0.01,"",IF(NewDistributions!I18/SUM(NewDistributions!I$2:I19)&gt;0.01,"",IF(NewDistributions!I17/SUM(NewDistributions!I$2:I19)&gt;0.01,"",IF(NewDistributions!I16/SUM(NewDistributions!I$2:I19)&gt;0.01,"",IF(NewDistributions!I15/SUM(NewDistributions!I$2:I19)&gt;0.01,"",DateEnded_5Day!$A19))))))))</f>
        <v/>
      </c>
      <c r="J19" s="19" t="str">
        <f>IF($A19&lt;='All Results'!$B$4,"",IF(SUM(NewDistributions!J$2:J19)=0,"",(IF(NewDistributions!J19/SUM(NewDistributions!J$2:J19)&gt;0.01,"",IF(NewDistributions!J18/SUM(NewDistributions!J$2:J19)&gt;0.01,"",IF(NewDistributions!J17/SUM(NewDistributions!J$2:J19)&gt;0.01,"",IF(NewDistributions!J16/SUM(NewDistributions!J$2:J19)&gt;0.01,"",IF(NewDistributions!J15/SUM(NewDistributions!J$2:J19)&gt;0.01,"",DateEnded_5Day!$A19))))))))</f>
        <v/>
      </c>
      <c r="K19" s="19" t="str">
        <f>IF($A19&lt;='All Results'!$B$4,"",IF(SUM(NewDistributions!K$2:K19)=0,"",(IF(NewDistributions!K19/SUM(NewDistributions!K$2:K19)&gt;0.01,"",IF(NewDistributions!K18/SUM(NewDistributions!K$2:K19)&gt;0.01,"",IF(NewDistributions!K17/SUM(NewDistributions!K$2:K19)&gt;0.01,"",IF(NewDistributions!K16/SUM(NewDistributions!K$2:K19)&gt;0.01,"",IF(NewDistributions!K15/SUM(NewDistributions!K$2:K19)&gt;0.01,"",DateEnded_5Day!$A19))))))))</f>
        <v/>
      </c>
      <c r="L19" s="19" t="str">
        <f>IF($A19&lt;='All Results'!$B$4,"",IF(SUM(NewDistributions!L$2:L19)=0,"",(IF(NewDistributions!L19/SUM(NewDistributions!L$2:L19)&gt;0.01,"",IF(NewDistributions!L18/SUM(NewDistributions!L$2:L19)&gt;0.01,"",IF(NewDistributions!L17/SUM(NewDistributions!L$2:L19)&gt;0.01,"",IF(NewDistributions!L16/SUM(NewDistributions!L$2:L19)&gt;0.01,"",IF(NewDistributions!L15/SUM(NewDistributions!L$2:L19)&gt;0.01,"",DateEnded_5Day!$A19))))))))</f>
        <v/>
      </c>
      <c r="M19" s="19" t="str">
        <f>IF($A19&lt;='All Results'!$B$4,"",IF(SUM(NewDistributions!M$2:M19)=0,"",(IF(NewDistributions!M19/SUM(NewDistributions!M$2:M19)&gt;0.01,"",IF(NewDistributions!M18/SUM(NewDistributions!M$2:M19)&gt;0.01,"",IF(NewDistributions!M17/SUM(NewDistributions!M$2:M19)&gt;0.01,"",IF(NewDistributions!M16/SUM(NewDistributions!M$2:M19)&gt;0.01,"",IF(NewDistributions!M15/SUM(NewDistributions!M$2:M19)&gt;0.01,"",DateEnded_5Day!$A19))))))))</f>
        <v/>
      </c>
      <c r="N19" s="19" t="str">
        <f>IF($A19&lt;='All Results'!$B$4,"",IF(SUM(NewDistributions!N$2:N19)=0,"",(IF(NewDistributions!N19/SUM(NewDistributions!N$2:N19)&gt;0.01,"",IF(NewDistributions!N18/SUM(NewDistributions!N$2:N19)&gt;0.01,"",IF(NewDistributions!N17/SUM(NewDistributions!N$2:N19)&gt;0.01,"",IF(NewDistributions!N16/SUM(NewDistributions!N$2:N19)&gt;0.01,"",IF(NewDistributions!N15/SUM(NewDistributions!N$2:N19)&gt;0.01,"",DateEnded_5Day!$A19))))))))</f>
        <v/>
      </c>
      <c r="O19" s="19" t="str">
        <f>IF($A19&lt;='All Results'!$B$4,"",IF(SUM(NewDistributions!O$2:O19)=0,"",(IF(NewDistributions!O19/SUM(NewDistributions!O$2:O19)&gt;0.01,"",IF(NewDistributions!O18/SUM(NewDistributions!O$2:O19)&gt;0.01,"",IF(NewDistributions!O17/SUM(NewDistributions!O$2:O19)&gt;0.01,"",IF(NewDistributions!O16/SUM(NewDistributions!O$2:O19)&gt;0.01,"",IF(NewDistributions!O15/SUM(NewDistributions!O$2:O19)&gt;0.01,"",DateEnded_5Day!$A19))))))))</f>
        <v/>
      </c>
      <c r="P19" s="19" t="str">
        <f>IF($A19&lt;='All Results'!$B$4,"",IF(SUM(NewDistributions!P$2:P19)=0,"",(IF(NewDistributions!P19/SUM(NewDistributions!P$2:P19)&gt;0.01,"",IF(NewDistributions!P18/SUM(NewDistributions!P$2:P19)&gt;0.01,"",IF(NewDistributions!P17/SUM(NewDistributions!P$2:P19)&gt;0.01,"",IF(NewDistributions!P16/SUM(NewDistributions!P$2:P19)&gt;0.01,"",IF(NewDistributions!P15/SUM(NewDistributions!P$2:P19)&gt;0.01,"",DateEnded_5Day!$A19))))))))</f>
        <v/>
      </c>
      <c r="Q19" s="19" t="str">
        <f>IF($A19&lt;='All Results'!$B$4,"",IF(SUM(NewDistributions!Q$2:Q19)=0,"",(IF(NewDistributions!Q19/SUM(NewDistributions!Q$2:Q19)&gt;0.01,"",IF(NewDistributions!Q18/SUM(NewDistributions!Q$2:Q19)&gt;0.01,"",IF(NewDistributions!Q17/SUM(NewDistributions!Q$2:Q19)&gt;0.01,"",IF(NewDistributions!Q16/SUM(NewDistributions!Q$2:Q19)&gt;0.01,"",IF(NewDistributions!Q15/SUM(NewDistributions!Q$2:Q19)&gt;0.01,"",DateEnded_5Day!$A19))))))))</f>
        <v/>
      </c>
      <c r="R19" s="19" t="str">
        <f>IF($A19&lt;='All Results'!$B$4,"",IF(SUM(NewDistributions!R$2:R19)=0,"",(IF(NewDistributions!R19/SUM(NewDistributions!R$2:R19)&gt;0.01,"",IF(NewDistributions!R18/SUM(NewDistributions!R$2:R19)&gt;0.01,"",IF(NewDistributions!R17/SUM(NewDistributions!R$2:R19)&gt;0.01,"",IF(NewDistributions!R16/SUM(NewDistributions!R$2:R19)&gt;0.01,"",IF(NewDistributions!R15/SUM(NewDistributions!R$2:R19)&gt;0.01,"",DateEnded_5Day!$A19))))))))</f>
        <v/>
      </c>
      <c r="S19" s="19" t="str">
        <f>IF($A19&lt;='All Results'!$B$4,"",IF(SUM(NewDistributions!S$2:S19)=0,"",(IF(NewDistributions!S19/SUM(NewDistributions!S$2:S19)&gt;0.01,"",IF(NewDistributions!S18/SUM(NewDistributions!S$2:S19)&gt;0.01,"",IF(NewDistributions!S17/SUM(NewDistributions!S$2:S19)&gt;0.01,"",IF(NewDistributions!S16/SUM(NewDistributions!S$2:S19)&gt;0.01,"",IF(NewDistributions!S15/SUM(NewDistributions!S$2:S19)&gt;0.01,"",DateEnded_5Day!$A19))))))))</f>
        <v/>
      </c>
      <c r="T19" s="19" t="str">
        <f>IF($A19&lt;='All Results'!$B$4,"",IF(SUM(NewDistributions!T$2:T19)=0,"",(IF(NewDistributions!T19/SUM(NewDistributions!T$2:T19)&gt;0.01,"",IF(NewDistributions!T18/SUM(NewDistributions!T$2:T19)&gt;0.01,"",IF(NewDistributions!T17/SUM(NewDistributions!T$2:T19)&gt;0.01,"",IF(NewDistributions!T16/SUM(NewDistributions!T$2:T19)&gt;0.01,"",IF(NewDistributions!T15/SUM(NewDistributions!T$2:T19)&gt;0.01,"",DateEnded_5Day!$A19))))))))</f>
        <v/>
      </c>
      <c r="U19" s="19" t="str">
        <f>IF($A19&lt;='All Results'!$B$4,"",IF(SUM(NewDistributions!U$2:U19)=0,"",(IF(NewDistributions!U19/SUM(NewDistributions!U$2:U19)&gt;0.01,"",IF(NewDistributions!U18/SUM(NewDistributions!U$2:U19)&gt;0.01,"",IF(NewDistributions!U17/SUM(NewDistributions!U$2:U19)&gt;0.01,"",IF(NewDistributions!U16/SUM(NewDistributions!U$2:U19)&gt;0.01,"",IF(NewDistributions!U15/SUM(NewDistributions!U$2:U19)&gt;0.01,"",DateEnded_5Day!$A19))))))))</f>
        <v/>
      </c>
      <c r="V19" s="19" t="str">
        <f>IF($A19&lt;='All Results'!$B$4,"",IF(SUM(NewDistributions!V$2:V19)=0,"",(IF(NewDistributions!V19/SUM(NewDistributions!V$2:V19)&gt;0.01,"",IF(NewDistributions!V18/SUM(NewDistributions!V$2:V19)&gt;0.01,"",IF(NewDistributions!V17/SUM(NewDistributions!V$2:V19)&gt;0.01,"",IF(NewDistributions!V16/SUM(NewDistributions!V$2:V19)&gt;0.01,"",IF(NewDistributions!V15/SUM(NewDistributions!V$2:V19)&gt;0.01,"",DateEnded_5Day!$A19))))))))</f>
        <v/>
      </c>
      <c r="W19" s="19" t="str">
        <f>IF($A19&lt;='All Results'!$B$4,"",IF(SUM(NewDistributions!W$2:W19)=0,"",(IF(NewDistributions!W19/SUM(NewDistributions!W$2:W19)&gt;0.01,"",IF(NewDistributions!W18/SUM(NewDistributions!W$2:W19)&gt;0.01,"",IF(NewDistributions!W17/SUM(NewDistributions!W$2:W19)&gt;0.01,"",IF(NewDistributions!W16/SUM(NewDistributions!W$2:W19)&gt;0.01,"",IF(NewDistributions!W15/SUM(NewDistributions!W$2:W19)&gt;0.01,"",DateEnded_5Day!$A19))))))))</f>
        <v/>
      </c>
      <c r="X19" s="19" t="str">
        <f>IF($A19&lt;='All Results'!$B$4,"",IF(SUM(NewDistributions!X$2:X19)=0,"",(IF(NewDistributions!X19/SUM(NewDistributions!X$2:X19)&gt;0.01,"",IF(NewDistributions!X18/SUM(NewDistributions!X$2:X19)&gt;0.01,"",IF(NewDistributions!X17/SUM(NewDistributions!X$2:X19)&gt;0.01,"",IF(NewDistributions!X16/SUM(NewDistributions!X$2:X19)&gt;0.01,"",IF(NewDistributions!X15/SUM(NewDistributions!X$2:X19)&gt;0.01,"",DateEnded_5Day!$A19))))))))</f>
        <v/>
      </c>
      <c r="Y19" s="19" t="str">
        <f>IF($A19&lt;='All Results'!$B$4,"",IF(SUM(NewDistributions!Y$2:Y19)=0,"",(IF(NewDistributions!Y19/SUM(NewDistributions!Y$2:Y19)&gt;0.01,"",IF(NewDistributions!Y18/SUM(NewDistributions!Y$2:Y19)&gt;0.01,"",IF(NewDistributions!Y17/SUM(NewDistributions!Y$2:Y19)&gt;0.01,"",IF(NewDistributions!Y16/SUM(NewDistributions!Y$2:Y19)&gt;0.01,"",IF(NewDistributions!Y15/SUM(NewDistributions!Y$2:Y19)&gt;0.01,"",DateEnded_5Day!$A19))))))))</f>
        <v/>
      </c>
      <c r="Z19" s="19" t="str">
        <f>IF($A19&lt;='All Results'!$B$4,"",IF(SUM(NewDistributions!Z$2:Z19)=0,"",(IF(NewDistributions!Z19/SUM(NewDistributions!Z$2:Z19)&gt;0.01,"",IF(NewDistributions!Z18/SUM(NewDistributions!Z$2:Z19)&gt;0.01,"",IF(NewDistributions!Z17/SUM(NewDistributions!Z$2:Z19)&gt;0.01,"",IF(NewDistributions!Z16/SUM(NewDistributions!Z$2:Z19)&gt;0.01,"",IF(NewDistributions!Z15/SUM(NewDistributions!Z$2:Z19)&gt;0.01,"",DateEnded_5Day!$A19))))))))</f>
        <v/>
      </c>
      <c r="AA19" s="19" t="str">
        <f>IF($A19&lt;='All Results'!$B$4,"",IF(SUM(NewDistributions!AA$2:AA19)=0,"",(IF(NewDistributions!AA19/SUM(NewDistributions!AA$2:AA19)&gt;0.01,"",IF(NewDistributions!AA18/SUM(NewDistributions!AA$2:AA19)&gt;0.01,"",IF(NewDistributions!AA17/SUM(NewDistributions!AA$2:AA19)&gt;0.01,"",IF(NewDistributions!AA16/SUM(NewDistributions!AA$2:AA19)&gt;0.01,"",IF(NewDistributions!AA15/SUM(NewDistributions!AA$2:AA19)&gt;0.01,"",DateEnded_5Day!$A19))))))))</f>
        <v/>
      </c>
      <c r="AB19" s="19" t="str">
        <f>IF($A19&lt;='All Results'!$B$4,"",IF(SUM(NewDistributions!AB$2:AB19)=0,"",(IF(NewDistributions!AB19/SUM(NewDistributions!AB$2:AB19)&gt;0.01,"",IF(NewDistributions!AB18/SUM(NewDistributions!AB$2:AB19)&gt;0.01,"",IF(NewDistributions!AB17/SUM(NewDistributions!AB$2:AB19)&gt;0.01,"",IF(NewDistributions!AB16/SUM(NewDistributions!AB$2:AB19)&gt;0.01,"",IF(NewDistributions!AB15/SUM(NewDistributions!AB$2:AB19)&gt;0.01,"",DateEnded_5Day!$A19))))))))</f>
        <v/>
      </c>
      <c r="AC19" s="19" t="str">
        <f>IF($A19&lt;='All Results'!$B$4,"",IF(SUM(NewDistributions!AC$2:AC19)=0,"",(IF(NewDistributions!AC19/SUM(NewDistributions!AC$2:AC19)&gt;0.01,"",IF(NewDistributions!AC18/SUM(NewDistributions!AC$2:AC19)&gt;0.01,"",IF(NewDistributions!AC17/SUM(NewDistributions!AC$2:AC19)&gt;0.01,"",IF(NewDistributions!AC16/SUM(NewDistributions!AC$2:AC19)&gt;0.01,"",IF(NewDistributions!AC15/SUM(NewDistributions!AC$2:AC19)&gt;0.01,"",DateEnded_5Day!$A19))))))))</f>
        <v/>
      </c>
      <c r="AD19" s="19" t="str">
        <f>IF($A19&lt;='All Results'!$B$4,"",IF(SUM(NewDistributions!AD$2:AD19)=0,"",(IF(NewDistributions!AD19/SUM(NewDistributions!AD$2:AD19)&gt;0.01,"",IF(NewDistributions!AD18/SUM(NewDistributions!AD$2:AD19)&gt;0.01,"",IF(NewDistributions!AD17/SUM(NewDistributions!AD$2:AD19)&gt;0.01,"",IF(NewDistributions!AD16/SUM(NewDistributions!AD$2:AD19)&gt;0.01,"",IF(NewDistributions!AD15/SUM(NewDistributions!AD$2:AD19)&gt;0.01,"",DateEnded_5Day!$A19))))))))</f>
        <v/>
      </c>
      <c r="AE19" s="19" t="str">
        <f>IF($A19&lt;='All Results'!$B$4,"",IF(SUM(NewDistributions!AE$2:AE19)=0,"",(IF(NewDistributions!AE19/SUM(NewDistributions!AE$2:AE19)&gt;0.01,"",IF(NewDistributions!AE18/SUM(NewDistributions!AE$2:AE19)&gt;0.01,"",IF(NewDistributions!AE17/SUM(NewDistributions!AE$2:AE19)&gt;0.01,"",IF(NewDistributions!AE16/SUM(NewDistributions!AE$2:AE19)&gt;0.01,"",IF(NewDistributions!AE15/SUM(NewDistributions!AE$2:AE19)&gt;0.01,"",DateEnded_5Day!$A19))))))))</f>
        <v/>
      </c>
      <c r="AF19" s="19" t="str">
        <f>IF($A19&lt;='All Results'!$B$4,"",IF(SUM(NewDistributions!AF$2:AF19)=0,"",(IF(NewDistributions!AF19/SUM(NewDistributions!AF$2:AF19)&gt;0.01,"",IF(NewDistributions!AF18/SUM(NewDistributions!AF$2:AF19)&gt;0.01,"",IF(NewDistributions!AF17/SUM(NewDistributions!AF$2:AF19)&gt;0.01,"",IF(NewDistributions!AF16/SUM(NewDistributions!AF$2:AF19)&gt;0.01,"",IF(NewDistributions!AF15/SUM(NewDistributions!AF$2:AF19)&gt;0.01,"",DateEnded_5Day!$A19))))))))</f>
        <v/>
      </c>
      <c r="AG19" s="19" t="str">
        <f>IF($A19&lt;='All Results'!$B$4,"",IF(SUM(NewDistributions!AG$2:AG19)=0,"",(IF(NewDistributions!AG19/SUM(NewDistributions!AG$2:AG19)&gt;0.01,"",IF(NewDistributions!AG18/SUM(NewDistributions!AG$2:AG19)&gt;0.01,"",IF(NewDistributions!AG17/SUM(NewDistributions!AG$2:AG19)&gt;0.01,"",IF(NewDistributions!AG16/SUM(NewDistributions!AG$2:AG19)&gt;0.01,"",IF(NewDistributions!AG15/SUM(NewDistributions!AG$2:AG19)&gt;0.01,"",DateEnded_5Day!$A19))))))))</f>
        <v/>
      </c>
      <c r="AH19" s="19" t="str">
        <f>IF($A19&lt;='All Results'!$B$4,"",IF(SUM(NewDistributions!AH$2:AH19)=0,"",(IF(NewDistributions!AH19/SUM(NewDistributions!AH$2:AH19)&gt;0.01,"",IF(NewDistributions!AH18/SUM(NewDistributions!AH$2:AH19)&gt;0.01,"",IF(NewDistributions!AH17/SUM(NewDistributions!AH$2:AH19)&gt;0.01,"",IF(NewDistributions!AH16/SUM(NewDistributions!AH$2:AH19)&gt;0.01,"",IF(NewDistributions!AH15/SUM(NewDistributions!AH$2:AH19)&gt;0.01,"",DateEnded_5Day!$A19))))))))</f>
        <v/>
      </c>
      <c r="AI19" s="19" t="str">
        <f>IF($A19&lt;='All Results'!$B$4,"",IF(SUM(NewDistributions!AI$2:AI19)=0,"",(IF(NewDistributions!AI19/SUM(NewDistributions!AI$2:AI19)&gt;0.01,"",IF(NewDistributions!AI18/SUM(NewDistributions!AI$2:AI19)&gt;0.01,"",IF(NewDistributions!AI17/SUM(NewDistributions!AI$2:AI19)&gt;0.01,"",IF(NewDistributions!AI16/SUM(NewDistributions!AI$2:AI19)&gt;0.01,"",IF(NewDistributions!AI15/SUM(NewDistributions!AI$2:AI19)&gt;0.01,"",DateEnded_5Day!$A19))))))))</f>
        <v/>
      </c>
      <c r="AJ19" s="19" t="str">
        <f>IF($A19&lt;='All Results'!$B$4,"",IF(SUM(NewDistributions!AJ$2:AJ19)=0,"",(IF(NewDistributions!AJ19/SUM(NewDistributions!AJ$2:AJ19)&gt;0.01,"",IF(NewDistributions!AJ18/SUM(NewDistributions!AJ$2:AJ19)&gt;0.01,"",IF(NewDistributions!AJ17/SUM(NewDistributions!AJ$2:AJ19)&gt;0.01,"",IF(NewDistributions!AJ16/SUM(NewDistributions!AJ$2:AJ19)&gt;0.01,"",IF(NewDistributions!AJ15/SUM(NewDistributions!AJ$2:AJ19)&gt;0.01,"",DateEnded_5Day!$A19))))))))</f>
        <v/>
      </c>
    </row>
    <row r="20" spans="1:36" x14ac:dyDescent="0.25">
      <c r="A20" s="1">
        <v>44335</v>
      </c>
      <c r="B20" s="3">
        <v>139</v>
      </c>
      <c r="C20" s="19" t="str">
        <f>IF($A20&lt;='All Results'!$B$4,"",IF(SUM(NewDistributions!C$2:C20)=0,"",(IF(NewDistributions!C20/SUM(NewDistributions!C$2:C20)&gt;0.01,"",IF(NewDistributions!C19/SUM(NewDistributions!C$2:C20)&gt;0.01,"",IF(NewDistributions!C18/SUM(NewDistributions!C$2:C20)&gt;0.01,"",IF(NewDistributions!C17/SUM(NewDistributions!C$2:C20)&gt;0.01,"",IF(NewDistributions!C16/SUM(NewDistributions!C$2:C20)&gt;0.01,"",DateEnded_5Day!$A20))))))))</f>
        <v/>
      </c>
      <c r="D20" s="19" t="str">
        <f>IF($A20&lt;='All Results'!$B$4,"",IF(SUM(NewDistributions!D$2:D20)=0,"",(IF(NewDistributions!D20/SUM(NewDistributions!D$2:D20)&gt;0.01,"",IF(NewDistributions!D19/SUM(NewDistributions!D$2:D20)&gt;0.01,"",IF(NewDistributions!D18/SUM(NewDistributions!D$2:D20)&gt;0.01,"",IF(NewDistributions!D17/SUM(NewDistributions!D$2:D20)&gt;0.01,"",IF(NewDistributions!D16/SUM(NewDistributions!D$2:D20)&gt;0.01,"",DateEnded_5Day!$A20))))))))</f>
        <v/>
      </c>
      <c r="E20" s="19" t="str">
        <f>IF($A20&lt;='All Results'!$B$4,"",IF(SUM(NewDistributions!E$2:E20)=0,"",(IF(NewDistributions!E20/SUM(NewDistributions!E$2:E20)&gt;0.01,"",IF(NewDistributions!E19/SUM(NewDistributions!E$2:E20)&gt;0.01,"",IF(NewDistributions!E18/SUM(NewDistributions!E$2:E20)&gt;0.01,"",IF(NewDistributions!E17/SUM(NewDistributions!E$2:E20)&gt;0.01,"",IF(NewDistributions!E16/SUM(NewDistributions!E$2:E20)&gt;0.01,"",DateEnded_5Day!$A20))))))))</f>
        <v/>
      </c>
      <c r="F20" s="19" t="str">
        <f>IF($A20&lt;='All Results'!$B$4,"",IF(SUM(NewDistributions!F$2:F20)=0,"",(IF(NewDistributions!F20/SUM(NewDistributions!F$2:F20)&gt;0.01,"",IF(NewDistributions!F19/SUM(NewDistributions!F$2:F20)&gt;0.01,"",IF(NewDistributions!F18/SUM(NewDistributions!F$2:F20)&gt;0.01,"",IF(NewDistributions!F17/SUM(NewDistributions!F$2:F20)&gt;0.01,"",IF(NewDistributions!F16/SUM(NewDistributions!F$2:F20)&gt;0.01,"",DateEnded_5Day!$A20))))))))</f>
        <v/>
      </c>
      <c r="G20" s="19" t="str">
        <f>IF($A20&lt;='All Results'!$B$4,"",IF(SUM(NewDistributions!G$2:G20)=0,"",(IF(NewDistributions!G20/SUM(NewDistributions!G$2:G20)&gt;0.01,"",IF(NewDistributions!G19/SUM(NewDistributions!G$2:G20)&gt;0.01,"",IF(NewDistributions!G18/SUM(NewDistributions!G$2:G20)&gt;0.01,"",IF(NewDistributions!G17/SUM(NewDistributions!G$2:G20)&gt;0.01,"",IF(NewDistributions!G16/SUM(NewDistributions!G$2:G20)&gt;0.01,"",DateEnded_5Day!$A20))))))))</f>
        <v/>
      </c>
      <c r="H20" s="19" t="str">
        <f>IF($A20&lt;='All Results'!$B$4,"",IF(SUM(NewDistributions!H$2:H20)=0,"",(IF(NewDistributions!H20/SUM(NewDistributions!H$2:H20)&gt;0.01,"",IF(NewDistributions!H19/SUM(NewDistributions!H$2:H20)&gt;0.01,"",IF(NewDistributions!H18/SUM(NewDistributions!H$2:H20)&gt;0.01,"",IF(NewDistributions!H17/SUM(NewDistributions!H$2:H20)&gt;0.01,"",IF(NewDistributions!H16/SUM(NewDistributions!H$2:H20)&gt;0.01,"",DateEnded_5Day!$A20))))))))</f>
        <v/>
      </c>
      <c r="I20" s="19" t="str">
        <f>IF($A20&lt;='All Results'!$B$4,"",IF(SUM(NewDistributions!I$2:I20)=0,"",(IF(NewDistributions!I20/SUM(NewDistributions!I$2:I20)&gt;0.01,"",IF(NewDistributions!I19/SUM(NewDistributions!I$2:I20)&gt;0.01,"",IF(NewDistributions!I18/SUM(NewDistributions!I$2:I20)&gt;0.01,"",IF(NewDistributions!I17/SUM(NewDistributions!I$2:I20)&gt;0.01,"",IF(NewDistributions!I16/SUM(NewDistributions!I$2:I20)&gt;0.01,"",DateEnded_5Day!$A20))))))))</f>
        <v/>
      </c>
      <c r="J20" s="19" t="str">
        <f>IF($A20&lt;='All Results'!$B$4,"",IF(SUM(NewDistributions!J$2:J20)=0,"",(IF(NewDistributions!J20/SUM(NewDistributions!J$2:J20)&gt;0.01,"",IF(NewDistributions!J19/SUM(NewDistributions!J$2:J20)&gt;0.01,"",IF(NewDistributions!J18/SUM(NewDistributions!J$2:J20)&gt;0.01,"",IF(NewDistributions!J17/SUM(NewDistributions!J$2:J20)&gt;0.01,"",IF(NewDistributions!J16/SUM(NewDistributions!J$2:J20)&gt;0.01,"",DateEnded_5Day!$A20))))))))</f>
        <v/>
      </c>
      <c r="K20" s="19" t="str">
        <f>IF($A20&lt;='All Results'!$B$4,"",IF(SUM(NewDistributions!K$2:K20)=0,"",(IF(NewDistributions!K20/SUM(NewDistributions!K$2:K20)&gt;0.01,"",IF(NewDistributions!K19/SUM(NewDistributions!K$2:K20)&gt;0.01,"",IF(NewDistributions!K18/SUM(NewDistributions!K$2:K20)&gt;0.01,"",IF(NewDistributions!K17/SUM(NewDistributions!K$2:K20)&gt;0.01,"",IF(NewDistributions!K16/SUM(NewDistributions!K$2:K20)&gt;0.01,"",DateEnded_5Day!$A20))))))))</f>
        <v/>
      </c>
      <c r="L20" s="19" t="str">
        <f>IF($A20&lt;='All Results'!$B$4,"",IF(SUM(NewDistributions!L$2:L20)=0,"",(IF(NewDistributions!L20/SUM(NewDistributions!L$2:L20)&gt;0.01,"",IF(NewDistributions!L19/SUM(NewDistributions!L$2:L20)&gt;0.01,"",IF(NewDistributions!L18/SUM(NewDistributions!L$2:L20)&gt;0.01,"",IF(NewDistributions!L17/SUM(NewDistributions!L$2:L20)&gt;0.01,"",IF(NewDistributions!L16/SUM(NewDistributions!L$2:L20)&gt;0.01,"",DateEnded_5Day!$A20))))))))</f>
        <v/>
      </c>
      <c r="M20" s="19" t="str">
        <f>IF($A20&lt;='All Results'!$B$4,"",IF(SUM(NewDistributions!M$2:M20)=0,"",(IF(NewDistributions!M20/SUM(NewDistributions!M$2:M20)&gt;0.01,"",IF(NewDistributions!M19/SUM(NewDistributions!M$2:M20)&gt;0.01,"",IF(NewDistributions!M18/SUM(NewDistributions!M$2:M20)&gt;0.01,"",IF(NewDistributions!M17/SUM(NewDistributions!M$2:M20)&gt;0.01,"",IF(NewDistributions!M16/SUM(NewDistributions!M$2:M20)&gt;0.01,"",DateEnded_5Day!$A20))))))))</f>
        <v/>
      </c>
      <c r="N20" s="19" t="str">
        <f>IF($A20&lt;='All Results'!$B$4,"",IF(SUM(NewDistributions!N$2:N20)=0,"",(IF(NewDistributions!N20/SUM(NewDistributions!N$2:N20)&gt;0.01,"",IF(NewDistributions!N19/SUM(NewDistributions!N$2:N20)&gt;0.01,"",IF(NewDistributions!N18/SUM(NewDistributions!N$2:N20)&gt;0.01,"",IF(NewDistributions!N17/SUM(NewDistributions!N$2:N20)&gt;0.01,"",IF(NewDistributions!N16/SUM(NewDistributions!N$2:N20)&gt;0.01,"",DateEnded_5Day!$A20))))))))</f>
        <v/>
      </c>
      <c r="O20" s="19" t="str">
        <f>IF($A20&lt;='All Results'!$B$4,"",IF(SUM(NewDistributions!O$2:O20)=0,"",(IF(NewDistributions!O20/SUM(NewDistributions!O$2:O20)&gt;0.01,"",IF(NewDistributions!O19/SUM(NewDistributions!O$2:O20)&gt;0.01,"",IF(NewDistributions!O18/SUM(NewDistributions!O$2:O20)&gt;0.01,"",IF(NewDistributions!O17/SUM(NewDistributions!O$2:O20)&gt;0.01,"",IF(NewDistributions!O16/SUM(NewDistributions!O$2:O20)&gt;0.01,"",DateEnded_5Day!$A20))))))))</f>
        <v/>
      </c>
      <c r="P20" s="19" t="str">
        <f>IF($A20&lt;='All Results'!$B$4,"",IF(SUM(NewDistributions!P$2:P20)=0,"",(IF(NewDistributions!P20/SUM(NewDistributions!P$2:P20)&gt;0.01,"",IF(NewDistributions!P19/SUM(NewDistributions!P$2:P20)&gt;0.01,"",IF(NewDistributions!P18/SUM(NewDistributions!P$2:P20)&gt;0.01,"",IF(NewDistributions!P17/SUM(NewDistributions!P$2:P20)&gt;0.01,"",IF(NewDistributions!P16/SUM(NewDistributions!P$2:P20)&gt;0.01,"",DateEnded_5Day!$A20))))))))</f>
        <v/>
      </c>
      <c r="Q20" s="19" t="str">
        <f>IF($A20&lt;='All Results'!$B$4,"",IF(SUM(NewDistributions!Q$2:Q20)=0,"",(IF(NewDistributions!Q20/SUM(NewDistributions!Q$2:Q20)&gt;0.01,"",IF(NewDistributions!Q19/SUM(NewDistributions!Q$2:Q20)&gt;0.01,"",IF(NewDistributions!Q18/SUM(NewDistributions!Q$2:Q20)&gt;0.01,"",IF(NewDistributions!Q17/SUM(NewDistributions!Q$2:Q20)&gt;0.01,"",IF(NewDistributions!Q16/SUM(NewDistributions!Q$2:Q20)&gt;0.01,"",DateEnded_5Day!$A20))))))))</f>
        <v/>
      </c>
      <c r="R20" s="19" t="str">
        <f>IF($A20&lt;='All Results'!$B$4,"",IF(SUM(NewDistributions!R$2:R20)=0,"",(IF(NewDistributions!R20/SUM(NewDistributions!R$2:R20)&gt;0.01,"",IF(NewDistributions!R19/SUM(NewDistributions!R$2:R20)&gt;0.01,"",IF(NewDistributions!R18/SUM(NewDistributions!R$2:R20)&gt;0.01,"",IF(NewDistributions!R17/SUM(NewDistributions!R$2:R20)&gt;0.01,"",IF(NewDistributions!R16/SUM(NewDistributions!R$2:R20)&gt;0.01,"",DateEnded_5Day!$A20))))))))</f>
        <v/>
      </c>
      <c r="S20" s="19" t="str">
        <f>IF($A20&lt;='All Results'!$B$4,"",IF(SUM(NewDistributions!S$2:S20)=0,"",(IF(NewDistributions!S20/SUM(NewDistributions!S$2:S20)&gt;0.01,"",IF(NewDistributions!S19/SUM(NewDistributions!S$2:S20)&gt;0.01,"",IF(NewDistributions!S18/SUM(NewDistributions!S$2:S20)&gt;0.01,"",IF(NewDistributions!S17/SUM(NewDistributions!S$2:S20)&gt;0.01,"",IF(NewDistributions!S16/SUM(NewDistributions!S$2:S20)&gt;0.01,"",DateEnded_5Day!$A20))))))))</f>
        <v/>
      </c>
      <c r="T20" s="19" t="str">
        <f>IF($A20&lt;='All Results'!$B$4,"",IF(SUM(NewDistributions!T$2:T20)=0,"",(IF(NewDistributions!T20/SUM(NewDistributions!T$2:T20)&gt;0.01,"",IF(NewDistributions!T19/SUM(NewDistributions!T$2:T20)&gt;0.01,"",IF(NewDistributions!T18/SUM(NewDistributions!T$2:T20)&gt;0.01,"",IF(NewDistributions!T17/SUM(NewDistributions!T$2:T20)&gt;0.01,"",IF(NewDistributions!T16/SUM(NewDistributions!T$2:T20)&gt;0.01,"",DateEnded_5Day!$A20))))))))</f>
        <v/>
      </c>
      <c r="U20" s="19" t="str">
        <f>IF($A20&lt;='All Results'!$B$4,"",IF(SUM(NewDistributions!U$2:U20)=0,"",(IF(NewDistributions!U20/SUM(NewDistributions!U$2:U20)&gt;0.01,"",IF(NewDistributions!U19/SUM(NewDistributions!U$2:U20)&gt;0.01,"",IF(NewDistributions!U18/SUM(NewDistributions!U$2:U20)&gt;0.01,"",IF(NewDistributions!U17/SUM(NewDistributions!U$2:U20)&gt;0.01,"",IF(NewDistributions!U16/SUM(NewDistributions!U$2:U20)&gt;0.01,"",DateEnded_5Day!$A20))))))))</f>
        <v/>
      </c>
      <c r="V20" s="19" t="str">
        <f>IF($A20&lt;='All Results'!$B$4,"",IF(SUM(NewDistributions!V$2:V20)=0,"",(IF(NewDistributions!V20/SUM(NewDistributions!V$2:V20)&gt;0.01,"",IF(NewDistributions!V19/SUM(NewDistributions!V$2:V20)&gt;0.01,"",IF(NewDistributions!V18/SUM(NewDistributions!V$2:V20)&gt;0.01,"",IF(NewDistributions!V17/SUM(NewDistributions!V$2:V20)&gt;0.01,"",IF(NewDistributions!V16/SUM(NewDistributions!V$2:V20)&gt;0.01,"",DateEnded_5Day!$A20))))))))</f>
        <v/>
      </c>
      <c r="W20" s="19" t="str">
        <f>IF($A20&lt;='All Results'!$B$4,"",IF(SUM(NewDistributions!W$2:W20)=0,"",(IF(NewDistributions!W20/SUM(NewDistributions!W$2:W20)&gt;0.01,"",IF(NewDistributions!W19/SUM(NewDistributions!W$2:W20)&gt;0.01,"",IF(NewDistributions!W18/SUM(NewDistributions!W$2:W20)&gt;0.01,"",IF(NewDistributions!W17/SUM(NewDistributions!W$2:W20)&gt;0.01,"",IF(NewDistributions!W16/SUM(NewDistributions!W$2:W20)&gt;0.01,"",DateEnded_5Day!$A20))))))))</f>
        <v/>
      </c>
      <c r="X20" s="19" t="str">
        <f>IF($A20&lt;='All Results'!$B$4,"",IF(SUM(NewDistributions!X$2:X20)=0,"",(IF(NewDistributions!X20/SUM(NewDistributions!X$2:X20)&gt;0.01,"",IF(NewDistributions!X19/SUM(NewDistributions!X$2:X20)&gt;0.01,"",IF(NewDistributions!X18/SUM(NewDistributions!X$2:X20)&gt;0.01,"",IF(NewDistributions!X17/SUM(NewDistributions!X$2:X20)&gt;0.01,"",IF(NewDistributions!X16/SUM(NewDistributions!X$2:X20)&gt;0.01,"",DateEnded_5Day!$A20))))))))</f>
        <v/>
      </c>
      <c r="Y20" s="19" t="str">
        <f>IF($A20&lt;='All Results'!$B$4,"",IF(SUM(NewDistributions!Y$2:Y20)=0,"",(IF(NewDistributions!Y20/SUM(NewDistributions!Y$2:Y20)&gt;0.01,"",IF(NewDistributions!Y19/SUM(NewDistributions!Y$2:Y20)&gt;0.01,"",IF(NewDistributions!Y18/SUM(NewDistributions!Y$2:Y20)&gt;0.01,"",IF(NewDistributions!Y17/SUM(NewDistributions!Y$2:Y20)&gt;0.01,"",IF(NewDistributions!Y16/SUM(NewDistributions!Y$2:Y20)&gt;0.01,"",DateEnded_5Day!$A20))))))))</f>
        <v/>
      </c>
      <c r="Z20" s="19" t="str">
        <f>IF($A20&lt;='All Results'!$B$4,"",IF(SUM(NewDistributions!Z$2:Z20)=0,"",(IF(NewDistributions!Z20/SUM(NewDistributions!Z$2:Z20)&gt;0.01,"",IF(NewDistributions!Z19/SUM(NewDistributions!Z$2:Z20)&gt;0.01,"",IF(NewDistributions!Z18/SUM(NewDistributions!Z$2:Z20)&gt;0.01,"",IF(NewDistributions!Z17/SUM(NewDistributions!Z$2:Z20)&gt;0.01,"",IF(NewDistributions!Z16/SUM(NewDistributions!Z$2:Z20)&gt;0.01,"",DateEnded_5Day!$A20))))))))</f>
        <v/>
      </c>
      <c r="AA20" s="19" t="str">
        <f>IF($A20&lt;='All Results'!$B$4,"",IF(SUM(NewDistributions!AA$2:AA20)=0,"",(IF(NewDistributions!AA20/SUM(NewDistributions!AA$2:AA20)&gt;0.01,"",IF(NewDistributions!AA19/SUM(NewDistributions!AA$2:AA20)&gt;0.01,"",IF(NewDistributions!AA18/SUM(NewDistributions!AA$2:AA20)&gt;0.01,"",IF(NewDistributions!AA17/SUM(NewDistributions!AA$2:AA20)&gt;0.01,"",IF(NewDistributions!AA16/SUM(NewDistributions!AA$2:AA20)&gt;0.01,"",DateEnded_5Day!$A20))))))))</f>
        <v/>
      </c>
      <c r="AB20" s="19" t="str">
        <f>IF($A20&lt;='All Results'!$B$4,"",IF(SUM(NewDistributions!AB$2:AB20)=0,"",(IF(NewDistributions!AB20/SUM(NewDistributions!AB$2:AB20)&gt;0.01,"",IF(NewDistributions!AB19/SUM(NewDistributions!AB$2:AB20)&gt;0.01,"",IF(NewDistributions!AB18/SUM(NewDistributions!AB$2:AB20)&gt;0.01,"",IF(NewDistributions!AB17/SUM(NewDistributions!AB$2:AB20)&gt;0.01,"",IF(NewDistributions!AB16/SUM(NewDistributions!AB$2:AB20)&gt;0.01,"",DateEnded_5Day!$A20))))))))</f>
        <v/>
      </c>
      <c r="AC20" s="19" t="str">
        <f>IF($A20&lt;='All Results'!$B$4,"",IF(SUM(NewDistributions!AC$2:AC20)=0,"",(IF(NewDistributions!AC20/SUM(NewDistributions!AC$2:AC20)&gt;0.01,"",IF(NewDistributions!AC19/SUM(NewDistributions!AC$2:AC20)&gt;0.01,"",IF(NewDistributions!AC18/SUM(NewDistributions!AC$2:AC20)&gt;0.01,"",IF(NewDistributions!AC17/SUM(NewDistributions!AC$2:AC20)&gt;0.01,"",IF(NewDistributions!AC16/SUM(NewDistributions!AC$2:AC20)&gt;0.01,"",DateEnded_5Day!$A20))))))))</f>
        <v/>
      </c>
      <c r="AD20" s="19" t="str">
        <f>IF($A20&lt;='All Results'!$B$4,"",IF(SUM(NewDistributions!AD$2:AD20)=0,"",(IF(NewDistributions!AD20/SUM(NewDistributions!AD$2:AD20)&gt;0.01,"",IF(NewDistributions!AD19/SUM(NewDistributions!AD$2:AD20)&gt;0.01,"",IF(NewDistributions!AD18/SUM(NewDistributions!AD$2:AD20)&gt;0.01,"",IF(NewDistributions!AD17/SUM(NewDistributions!AD$2:AD20)&gt;0.01,"",IF(NewDistributions!AD16/SUM(NewDistributions!AD$2:AD20)&gt;0.01,"",DateEnded_5Day!$A20))))))))</f>
        <v/>
      </c>
      <c r="AE20" s="19" t="str">
        <f>IF($A20&lt;='All Results'!$B$4,"",IF(SUM(NewDistributions!AE$2:AE20)=0,"",(IF(NewDistributions!AE20/SUM(NewDistributions!AE$2:AE20)&gt;0.01,"",IF(NewDistributions!AE19/SUM(NewDistributions!AE$2:AE20)&gt;0.01,"",IF(NewDistributions!AE18/SUM(NewDistributions!AE$2:AE20)&gt;0.01,"",IF(NewDistributions!AE17/SUM(NewDistributions!AE$2:AE20)&gt;0.01,"",IF(NewDistributions!AE16/SUM(NewDistributions!AE$2:AE20)&gt;0.01,"",DateEnded_5Day!$A20))))))))</f>
        <v/>
      </c>
      <c r="AF20" s="19" t="str">
        <f>IF($A20&lt;='All Results'!$B$4,"",IF(SUM(NewDistributions!AF$2:AF20)=0,"",(IF(NewDistributions!AF20/SUM(NewDistributions!AF$2:AF20)&gt;0.01,"",IF(NewDistributions!AF19/SUM(NewDistributions!AF$2:AF20)&gt;0.01,"",IF(NewDistributions!AF18/SUM(NewDistributions!AF$2:AF20)&gt;0.01,"",IF(NewDistributions!AF17/SUM(NewDistributions!AF$2:AF20)&gt;0.01,"",IF(NewDistributions!AF16/SUM(NewDistributions!AF$2:AF20)&gt;0.01,"",DateEnded_5Day!$A20))))))))</f>
        <v/>
      </c>
      <c r="AG20" s="19" t="str">
        <f>IF($A20&lt;='All Results'!$B$4,"",IF(SUM(NewDistributions!AG$2:AG20)=0,"",(IF(NewDistributions!AG20/SUM(NewDistributions!AG$2:AG20)&gt;0.01,"",IF(NewDistributions!AG19/SUM(NewDistributions!AG$2:AG20)&gt;0.01,"",IF(NewDistributions!AG18/SUM(NewDistributions!AG$2:AG20)&gt;0.01,"",IF(NewDistributions!AG17/SUM(NewDistributions!AG$2:AG20)&gt;0.01,"",IF(NewDistributions!AG16/SUM(NewDistributions!AG$2:AG20)&gt;0.01,"",DateEnded_5Day!$A20))))))))</f>
        <v/>
      </c>
      <c r="AH20" s="19" t="str">
        <f>IF($A20&lt;='All Results'!$B$4,"",IF(SUM(NewDistributions!AH$2:AH20)=0,"",(IF(NewDistributions!AH20/SUM(NewDistributions!AH$2:AH20)&gt;0.01,"",IF(NewDistributions!AH19/SUM(NewDistributions!AH$2:AH20)&gt;0.01,"",IF(NewDistributions!AH18/SUM(NewDistributions!AH$2:AH20)&gt;0.01,"",IF(NewDistributions!AH17/SUM(NewDistributions!AH$2:AH20)&gt;0.01,"",IF(NewDistributions!AH16/SUM(NewDistributions!AH$2:AH20)&gt;0.01,"",DateEnded_5Day!$A20))))))))</f>
        <v/>
      </c>
      <c r="AI20" s="19" t="str">
        <f>IF($A20&lt;='All Results'!$B$4,"",IF(SUM(NewDistributions!AI$2:AI20)=0,"",(IF(NewDistributions!AI20/SUM(NewDistributions!AI$2:AI20)&gt;0.01,"",IF(NewDistributions!AI19/SUM(NewDistributions!AI$2:AI20)&gt;0.01,"",IF(NewDistributions!AI18/SUM(NewDistributions!AI$2:AI20)&gt;0.01,"",IF(NewDistributions!AI17/SUM(NewDistributions!AI$2:AI20)&gt;0.01,"",IF(NewDistributions!AI16/SUM(NewDistributions!AI$2:AI20)&gt;0.01,"",DateEnded_5Day!$A20))))))))</f>
        <v/>
      </c>
      <c r="AJ20" s="19" t="str">
        <f>IF($A20&lt;='All Results'!$B$4,"",IF(SUM(NewDistributions!AJ$2:AJ20)=0,"",(IF(NewDistributions!AJ20/SUM(NewDistributions!AJ$2:AJ20)&gt;0.01,"",IF(NewDistributions!AJ19/SUM(NewDistributions!AJ$2:AJ20)&gt;0.01,"",IF(NewDistributions!AJ18/SUM(NewDistributions!AJ$2:AJ20)&gt;0.01,"",IF(NewDistributions!AJ17/SUM(NewDistributions!AJ$2:AJ20)&gt;0.01,"",IF(NewDistributions!AJ16/SUM(NewDistributions!AJ$2:AJ20)&gt;0.01,"",DateEnded_5Day!$A20))))))))</f>
        <v/>
      </c>
    </row>
    <row r="21" spans="1:36" x14ac:dyDescent="0.25">
      <c r="A21" s="1">
        <v>44336</v>
      </c>
      <c r="B21" s="3">
        <v>140</v>
      </c>
      <c r="C21" s="19" t="str">
        <f>IF($A21&lt;='All Results'!$B$4,"",IF(SUM(NewDistributions!C$2:C21)=0,"",(IF(NewDistributions!C21/SUM(NewDistributions!C$2:C21)&gt;0.01,"",IF(NewDistributions!C20/SUM(NewDistributions!C$2:C21)&gt;0.01,"",IF(NewDistributions!C19/SUM(NewDistributions!C$2:C21)&gt;0.01,"",IF(NewDistributions!C18/SUM(NewDistributions!C$2:C21)&gt;0.01,"",IF(NewDistributions!C17/SUM(NewDistributions!C$2:C21)&gt;0.01,"",DateEnded_5Day!$A21))))))))</f>
        <v/>
      </c>
      <c r="D21" s="19" t="str">
        <f>IF($A21&lt;='All Results'!$B$4,"",IF(SUM(NewDistributions!D$2:D21)=0,"",(IF(NewDistributions!D21/SUM(NewDistributions!D$2:D21)&gt;0.01,"",IF(NewDistributions!D20/SUM(NewDistributions!D$2:D21)&gt;0.01,"",IF(NewDistributions!D19/SUM(NewDistributions!D$2:D21)&gt;0.01,"",IF(NewDistributions!D18/SUM(NewDistributions!D$2:D21)&gt;0.01,"",IF(NewDistributions!D17/SUM(NewDistributions!D$2:D21)&gt;0.01,"",DateEnded_5Day!$A21))))))))</f>
        <v/>
      </c>
      <c r="E21" s="19" t="str">
        <f>IF($A21&lt;='All Results'!$B$4,"",IF(SUM(NewDistributions!E$2:E21)=0,"",(IF(NewDistributions!E21/SUM(NewDistributions!E$2:E21)&gt;0.01,"",IF(NewDistributions!E20/SUM(NewDistributions!E$2:E21)&gt;0.01,"",IF(NewDistributions!E19/SUM(NewDistributions!E$2:E21)&gt;0.01,"",IF(NewDistributions!E18/SUM(NewDistributions!E$2:E21)&gt;0.01,"",IF(NewDistributions!E17/SUM(NewDistributions!E$2:E21)&gt;0.01,"",DateEnded_5Day!$A21))))))))</f>
        <v/>
      </c>
      <c r="F21" s="19" t="str">
        <f>IF($A21&lt;='All Results'!$B$4,"",IF(SUM(NewDistributions!F$2:F21)=0,"",(IF(NewDistributions!F21/SUM(NewDistributions!F$2:F21)&gt;0.01,"",IF(NewDistributions!F20/SUM(NewDistributions!F$2:F21)&gt;0.01,"",IF(NewDistributions!F19/SUM(NewDistributions!F$2:F21)&gt;0.01,"",IF(NewDistributions!F18/SUM(NewDistributions!F$2:F21)&gt;0.01,"",IF(NewDistributions!F17/SUM(NewDistributions!F$2:F21)&gt;0.01,"",DateEnded_5Day!$A21))))))))</f>
        <v/>
      </c>
      <c r="G21" s="19" t="str">
        <f>IF($A21&lt;='All Results'!$B$4,"",IF(SUM(NewDistributions!G$2:G21)=0,"",(IF(NewDistributions!G21/SUM(NewDistributions!G$2:G21)&gt;0.01,"",IF(NewDistributions!G20/SUM(NewDistributions!G$2:G21)&gt;0.01,"",IF(NewDistributions!G19/SUM(NewDistributions!G$2:G21)&gt;0.01,"",IF(NewDistributions!G18/SUM(NewDistributions!G$2:G21)&gt;0.01,"",IF(NewDistributions!G17/SUM(NewDistributions!G$2:G21)&gt;0.01,"",DateEnded_5Day!$A21))))))))</f>
        <v/>
      </c>
      <c r="H21" s="19" t="str">
        <f>IF($A21&lt;='All Results'!$B$4,"",IF(SUM(NewDistributions!H$2:H21)=0,"",(IF(NewDistributions!H21/SUM(NewDistributions!H$2:H21)&gt;0.01,"",IF(NewDistributions!H20/SUM(NewDistributions!H$2:H21)&gt;0.01,"",IF(NewDistributions!H19/SUM(NewDistributions!H$2:H21)&gt;0.01,"",IF(NewDistributions!H18/SUM(NewDistributions!H$2:H21)&gt;0.01,"",IF(NewDistributions!H17/SUM(NewDistributions!H$2:H21)&gt;0.01,"",DateEnded_5Day!$A21))))))))</f>
        <v/>
      </c>
      <c r="I21" s="19" t="str">
        <f>IF($A21&lt;='All Results'!$B$4,"",IF(SUM(NewDistributions!I$2:I21)=0,"",(IF(NewDistributions!I21/SUM(NewDistributions!I$2:I21)&gt;0.01,"",IF(NewDistributions!I20/SUM(NewDistributions!I$2:I21)&gt;0.01,"",IF(NewDistributions!I19/SUM(NewDistributions!I$2:I21)&gt;0.01,"",IF(NewDistributions!I18/SUM(NewDistributions!I$2:I21)&gt;0.01,"",IF(NewDistributions!I17/SUM(NewDistributions!I$2:I21)&gt;0.01,"",DateEnded_5Day!$A21))))))))</f>
        <v/>
      </c>
      <c r="J21" s="19" t="str">
        <f>IF($A21&lt;='All Results'!$B$4,"",IF(SUM(NewDistributions!J$2:J21)=0,"",(IF(NewDistributions!J21/SUM(NewDistributions!J$2:J21)&gt;0.01,"",IF(NewDistributions!J20/SUM(NewDistributions!J$2:J21)&gt;0.01,"",IF(NewDistributions!J19/SUM(NewDistributions!J$2:J21)&gt;0.01,"",IF(NewDistributions!J18/SUM(NewDistributions!J$2:J21)&gt;0.01,"",IF(NewDistributions!J17/SUM(NewDistributions!J$2:J21)&gt;0.01,"",DateEnded_5Day!$A21))))))))</f>
        <v/>
      </c>
      <c r="K21" s="19" t="str">
        <f>IF($A21&lt;='All Results'!$B$4,"",IF(SUM(NewDistributions!K$2:K21)=0,"",(IF(NewDistributions!K21/SUM(NewDistributions!K$2:K21)&gt;0.01,"",IF(NewDistributions!K20/SUM(NewDistributions!K$2:K21)&gt;0.01,"",IF(NewDistributions!K19/SUM(NewDistributions!K$2:K21)&gt;0.01,"",IF(NewDistributions!K18/SUM(NewDistributions!K$2:K21)&gt;0.01,"",IF(NewDistributions!K17/SUM(NewDistributions!K$2:K21)&gt;0.01,"",DateEnded_5Day!$A21))))))))</f>
        <v/>
      </c>
      <c r="L21" s="19" t="str">
        <f>IF($A21&lt;='All Results'!$B$4,"",IF(SUM(NewDistributions!L$2:L21)=0,"",(IF(NewDistributions!L21/SUM(NewDistributions!L$2:L21)&gt;0.01,"",IF(NewDistributions!L20/SUM(NewDistributions!L$2:L21)&gt;0.01,"",IF(NewDistributions!L19/SUM(NewDistributions!L$2:L21)&gt;0.01,"",IF(NewDistributions!L18/SUM(NewDistributions!L$2:L21)&gt;0.01,"",IF(NewDistributions!L17/SUM(NewDistributions!L$2:L21)&gt;0.01,"",DateEnded_5Day!$A21))))))))</f>
        <v/>
      </c>
      <c r="M21" s="19" t="str">
        <f>IF($A21&lt;='All Results'!$B$4,"",IF(SUM(NewDistributions!M$2:M21)=0,"",(IF(NewDistributions!M21/SUM(NewDistributions!M$2:M21)&gt;0.01,"",IF(NewDistributions!M20/SUM(NewDistributions!M$2:M21)&gt;0.01,"",IF(NewDistributions!M19/SUM(NewDistributions!M$2:M21)&gt;0.01,"",IF(NewDistributions!M18/SUM(NewDistributions!M$2:M21)&gt;0.01,"",IF(NewDistributions!M17/SUM(NewDistributions!M$2:M21)&gt;0.01,"",DateEnded_5Day!$A21))))))))</f>
        <v/>
      </c>
      <c r="N21" s="19" t="str">
        <f>IF($A21&lt;='All Results'!$B$4,"",IF(SUM(NewDistributions!N$2:N21)=0,"",(IF(NewDistributions!N21/SUM(NewDistributions!N$2:N21)&gt;0.01,"",IF(NewDistributions!N20/SUM(NewDistributions!N$2:N21)&gt;0.01,"",IF(NewDistributions!N19/SUM(NewDistributions!N$2:N21)&gt;0.01,"",IF(NewDistributions!N18/SUM(NewDistributions!N$2:N21)&gt;0.01,"",IF(NewDistributions!N17/SUM(NewDistributions!N$2:N21)&gt;0.01,"",DateEnded_5Day!$A21))))))))</f>
        <v/>
      </c>
      <c r="O21" s="19" t="str">
        <f>IF($A21&lt;='All Results'!$B$4,"",IF(SUM(NewDistributions!O$2:O21)=0,"",(IF(NewDistributions!O21/SUM(NewDistributions!O$2:O21)&gt;0.01,"",IF(NewDistributions!O20/SUM(NewDistributions!O$2:O21)&gt;0.01,"",IF(NewDistributions!O19/SUM(NewDistributions!O$2:O21)&gt;0.01,"",IF(NewDistributions!O18/SUM(NewDistributions!O$2:O21)&gt;0.01,"",IF(NewDistributions!O17/SUM(NewDistributions!O$2:O21)&gt;0.01,"",DateEnded_5Day!$A21))))))))</f>
        <v/>
      </c>
      <c r="P21" s="19" t="str">
        <f>IF($A21&lt;='All Results'!$B$4,"",IF(SUM(NewDistributions!P$2:P21)=0,"",(IF(NewDistributions!P21/SUM(NewDistributions!P$2:P21)&gt;0.01,"",IF(NewDistributions!P20/SUM(NewDistributions!P$2:P21)&gt;0.01,"",IF(NewDistributions!P19/SUM(NewDistributions!P$2:P21)&gt;0.01,"",IF(NewDistributions!P18/SUM(NewDistributions!P$2:P21)&gt;0.01,"",IF(NewDistributions!P17/SUM(NewDistributions!P$2:P21)&gt;0.01,"",DateEnded_5Day!$A21))))))))</f>
        <v/>
      </c>
      <c r="Q21" s="19" t="str">
        <f>IF($A21&lt;='All Results'!$B$4,"",IF(SUM(NewDistributions!Q$2:Q21)=0,"",(IF(NewDistributions!Q21/SUM(NewDistributions!Q$2:Q21)&gt;0.01,"",IF(NewDistributions!Q20/SUM(NewDistributions!Q$2:Q21)&gt;0.01,"",IF(NewDistributions!Q19/SUM(NewDistributions!Q$2:Q21)&gt;0.01,"",IF(NewDistributions!Q18/SUM(NewDistributions!Q$2:Q21)&gt;0.01,"",IF(NewDistributions!Q17/SUM(NewDistributions!Q$2:Q21)&gt;0.01,"",DateEnded_5Day!$A21))))))))</f>
        <v/>
      </c>
      <c r="R21" s="19" t="str">
        <f>IF($A21&lt;='All Results'!$B$4,"",IF(SUM(NewDistributions!R$2:R21)=0,"",(IF(NewDistributions!R21/SUM(NewDistributions!R$2:R21)&gt;0.01,"",IF(NewDistributions!R20/SUM(NewDistributions!R$2:R21)&gt;0.01,"",IF(NewDistributions!R19/SUM(NewDistributions!R$2:R21)&gt;0.01,"",IF(NewDistributions!R18/SUM(NewDistributions!R$2:R21)&gt;0.01,"",IF(NewDistributions!R17/SUM(NewDistributions!R$2:R21)&gt;0.01,"",DateEnded_5Day!$A21))))))))</f>
        <v/>
      </c>
      <c r="S21" s="19" t="str">
        <f>IF($A21&lt;='All Results'!$B$4,"",IF(SUM(NewDistributions!S$2:S21)=0,"",(IF(NewDistributions!S21/SUM(NewDistributions!S$2:S21)&gt;0.01,"",IF(NewDistributions!S20/SUM(NewDistributions!S$2:S21)&gt;0.01,"",IF(NewDistributions!S19/SUM(NewDistributions!S$2:S21)&gt;0.01,"",IF(NewDistributions!S18/SUM(NewDistributions!S$2:S21)&gt;0.01,"",IF(NewDistributions!S17/SUM(NewDistributions!S$2:S21)&gt;0.01,"",DateEnded_5Day!$A21))))))))</f>
        <v/>
      </c>
      <c r="T21" s="19" t="str">
        <f>IF($A21&lt;='All Results'!$B$4,"",IF(SUM(NewDistributions!T$2:T21)=0,"",(IF(NewDistributions!T21/SUM(NewDistributions!T$2:T21)&gt;0.01,"",IF(NewDistributions!T20/SUM(NewDistributions!T$2:T21)&gt;0.01,"",IF(NewDistributions!T19/SUM(NewDistributions!T$2:T21)&gt;0.01,"",IF(NewDistributions!T18/SUM(NewDistributions!T$2:T21)&gt;0.01,"",IF(NewDistributions!T17/SUM(NewDistributions!T$2:T21)&gt;0.01,"",DateEnded_5Day!$A21))))))))</f>
        <v/>
      </c>
      <c r="U21" s="19" t="str">
        <f>IF($A21&lt;='All Results'!$B$4,"",IF(SUM(NewDistributions!U$2:U21)=0,"",(IF(NewDistributions!U21/SUM(NewDistributions!U$2:U21)&gt;0.01,"",IF(NewDistributions!U20/SUM(NewDistributions!U$2:U21)&gt;0.01,"",IF(NewDistributions!U19/SUM(NewDistributions!U$2:U21)&gt;0.01,"",IF(NewDistributions!U18/SUM(NewDistributions!U$2:U21)&gt;0.01,"",IF(NewDistributions!U17/SUM(NewDistributions!U$2:U21)&gt;0.01,"",DateEnded_5Day!$A21))))))))</f>
        <v/>
      </c>
      <c r="V21" s="19" t="str">
        <f>IF($A21&lt;='All Results'!$B$4,"",IF(SUM(NewDistributions!V$2:V21)=0,"",(IF(NewDistributions!V21/SUM(NewDistributions!V$2:V21)&gt;0.01,"",IF(NewDistributions!V20/SUM(NewDistributions!V$2:V21)&gt;0.01,"",IF(NewDistributions!V19/SUM(NewDistributions!V$2:V21)&gt;0.01,"",IF(NewDistributions!V18/SUM(NewDistributions!V$2:V21)&gt;0.01,"",IF(NewDistributions!V17/SUM(NewDistributions!V$2:V21)&gt;0.01,"",DateEnded_5Day!$A21))))))))</f>
        <v/>
      </c>
      <c r="W21" s="19" t="str">
        <f>IF($A21&lt;='All Results'!$B$4,"",IF(SUM(NewDistributions!W$2:W21)=0,"",(IF(NewDistributions!W21/SUM(NewDistributions!W$2:W21)&gt;0.01,"",IF(NewDistributions!W20/SUM(NewDistributions!W$2:W21)&gt;0.01,"",IF(NewDistributions!W19/SUM(NewDistributions!W$2:W21)&gt;0.01,"",IF(NewDistributions!W18/SUM(NewDistributions!W$2:W21)&gt;0.01,"",IF(NewDistributions!W17/SUM(NewDistributions!W$2:W21)&gt;0.01,"",DateEnded_5Day!$A21))))))))</f>
        <v/>
      </c>
      <c r="X21" s="19" t="str">
        <f>IF($A21&lt;='All Results'!$B$4,"",IF(SUM(NewDistributions!X$2:X21)=0,"",(IF(NewDistributions!X21/SUM(NewDistributions!X$2:X21)&gt;0.01,"",IF(NewDistributions!X20/SUM(NewDistributions!X$2:X21)&gt;0.01,"",IF(NewDistributions!X19/SUM(NewDistributions!X$2:X21)&gt;0.01,"",IF(NewDistributions!X18/SUM(NewDistributions!X$2:X21)&gt;0.01,"",IF(NewDistributions!X17/SUM(NewDistributions!X$2:X21)&gt;0.01,"",DateEnded_5Day!$A21))))))))</f>
        <v/>
      </c>
      <c r="Y21" s="19" t="str">
        <f>IF($A21&lt;='All Results'!$B$4,"",IF(SUM(NewDistributions!Y$2:Y21)=0,"",(IF(NewDistributions!Y21/SUM(NewDistributions!Y$2:Y21)&gt;0.01,"",IF(NewDistributions!Y20/SUM(NewDistributions!Y$2:Y21)&gt;0.01,"",IF(NewDistributions!Y19/SUM(NewDistributions!Y$2:Y21)&gt;0.01,"",IF(NewDistributions!Y18/SUM(NewDistributions!Y$2:Y21)&gt;0.01,"",IF(NewDistributions!Y17/SUM(NewDistributions!Y$2:Y21)&gt;0.01,"",DateEnded_5Day!$A21))))))))</f>
        <v/>
      </c>
      <c r="Z21" s="19" t="str">
        <f>IF($A21&lt;='All Results'!$B$4,"",IF(SUM(NewDistributions!Z$2:Z21)=0,"",(IF(NewDistributions!Z21/SUM(NewDistributions!Z$2:Z21)&gt;0.01,"",IF(NewDistributions!Z20/SUM(NewDistributions!Z$2:Z21)&gt;0.01,"",IF(NewDistributions!Z19/SUM(NewDistributions!Z$2:Z21)&gt;0.01,"",IF(NewDistributions!Z18/SUM(NewDistributions!Z$2:Z21)&gt;0.01,"",IF(NewDistributions!Z17/SUM(NewDistributions!Z$2:Z21)&gt;0.01,"",DateEnded_5Day!$A21))))))))</f>
        <v/>
      </c>
      <c r="AA21" s="19" t="str">
        <f>IF($A21&lt;='All Results'!$B$4,"",IF(SUM(NewDistributions!AA$2:AA21)=0,"",(IF(NewDistributions!AA21/SUM(NewDistributions!AA$2:AA21)&gt;0.01,"",IF(NewDistributions!AA20/SUM(NewDistributions!AA$2:AA21)&gt;0.01,"",IF(NewDistributions!AA19/SUM(NewDistributions!AA$2:AA21)&gt;0.01,"",IF(NewDistributions!AA18/SUM(NewDistributions!AA$2:AA21)&gt;0.01,"",IF(NewDistributions!AA17/SUM(NewDistributions!AA$2:AA21)&gt;0.01,"",DateEnded_5Day!$A21))))))))</f>
        <v/>
      </c>
      <c r="AB21" s="19" t="str">
        <f>IF($A21&lt;='All Results'!$B$4,"",IF(SUM(NewDistributions!AB$2:AB21)=0,"",(IF(NewDistributions!AB21/SUM(NewDistributions!AB$2:AB21)&gt;0.01,"",IF(NewDistributions!AB20/SUM(NewDistributions!AB$2:AB21)&gt;0.01,"",IF(NewDistributions!AB19/SUM(NewDistributions!AB$2:AB21)&gt;0.01,"",IF(NewDistributions!AB18/SUM(NewDistributions!AB$2:AB21)&gt;0.01,"",IF(NewDistributions!AB17/SUM(NewDistributions!AB$2:AB21)&gt;0.01,"",DateEnded_5Day!$A21))))))))</f>
        <v/>
      </c>
      <c r="AC21" s="19" t="str">
        <f>IF($A21&lt;='All Results'!$B$4,"",IF(SUM(NewDistributions!AC$2:AC21)=0,"",(IF(NewDistributions!AC21/SUM(NewDistributions!AC$2:AC21)&gt;0.01,"",IF(NewDistributions!AC20/SUM(NewDistributions!AC$2:AC21)&gt;0.01,"",IF(NewDistributions!AC19/SUM(NewDistributions!AC$2:AC21)&gt;0.01,"",IF(NewDistributions!AC18/SUM(NewDistributions!AC$2:AC21)&gt;0.01,"",IF(NewDistributions!AC17/SUM(NewDistributions!AC$2:AC21)&gt;0.01,"",DateEnded_5Day!$A21))))))))</f>
        <v/>
      </c>
      <c r="AD21" s="19" t="str">
        <f>IF($A21&lt;='All Results'!$B$4,"",IF(SUM(NewDistributions!AD$2:AD21)=0,"",(IF(NewDistributions!AD21/SUM(NewDistributions!AD$2:AD21)&gt;0.01,"",IF(NewDistributions!AD20/SUM(NewDistributions!AD$2:AD21)&gt;0.01,"",IF(NewDistributions!AD19/SUM(NewDistributions!AD$2:AD21)&gt;0.01,"",IF(NewDistributions!AD18/SUM(NewDistributions!AD$2:AD21)&gt;0.01,"",IF(NewDistributions!AD17/SUM(NewDistributions!AD$2:AD21)&gt;0.01,"",DateEnded_5Day!$A21))))))))</f>
        <v/>
      </c>
      <c r="AE21" s="19" t="str">
        <f>IF($A21&lt;='All Results'!$B$4,"",IF(SUM(NewDistributions!AE$2:AE21)=0,"",(IF(NewDistributions!AE21/SUM(NewDistributions!AE$2:AE21)&gt;0.01,"",IF(NewDistributions!AE20/SUM(NewDistributions!AE$2:AE21)&gt;0.01,"",IF(NewDistributions!AE19/SUM(NewDistributions!AE$2:AE21)&gt;0.01,"",IF(NewDistributions!AE18/SUM(NewDistributions!AE$2:AE21)&gt;0.01,"",IF(NewDistributions!AE17/SUM(NewDistributions!AE$2:AE21)&gt;0.01,"",DateEnded_5Day!$A21))))))))</f>
        <v/>
      </c>
      <c r="AF21" s="19" t="str">
        <f>IF($A21&lt;='All Results'!$B$4,"",IF(SUM(NewDistributions!AF$2:AF21)=0,"",(IF(NewDistributions!AF21/SUM(NewDistributions!AF$2:AF21)&gt;0.01,"",IF(NewDistributions!AF20/SUM(NewDistributions!AF$2:AF21)&gt;0.01,"",IF(NewDistributions!AF19/SUM(NewDistributions!AF$2:AF21)&gt;0.01,"",IF(NewDistributions!AF18/SUM(NewDistributions!AF$2:AF21)&gt;0.01,"",IF(NewDistributions!AF17/SUM(NewDistributions!AF$2:AF21)&gt;0.01,"",DateEnded_5Day!$A21))))))))</f>
        <v/>
      </c>
      <c r="AG21" s="19" t="str">
        <f>IF($A21&lt;='All Results'!$B$4,"",IF(SUM(NewDistributions!AG$2:AG21)=0,"",(IF(NewDistributions!AG21/SUM(NewDistributions!AG$2:AG21)&gt;0.01,"",IF(NewDistributions!AG20/SUM(NewDistributions!AG$2:AG21)&gt;0.01,"",IF(NewDistributions!AG19/SUM(NewDistributions!AG$2:AG21)&gt;0.01,"",IF(NewDistributions!AG18/SUM(NewDistributions!AG$2:AG21)&gt;0.01,"",IF(NewDistributions!AG17/SUM(NewDistributions!AG$2:AG21)&gt;0.01,"",DateEnded_5Day!$A21))))))))</f>
        <v/>
      </c>
      <c r="AH21" s="19" t="str">
        <f>IF($A21&lt;='All Results'!$B$4,"",IF(SUM(NewDistributions!AH$2:AH21)=0,"",(IF(NewDistributions!AH21/SUM(NewDistributions!AH$2:AH21)&gt;0.01,"",IF(NewDistributions!AH20/SUM(NewDistributions!AH$2:AH21)&gt;0.01,"",IF(NewDistributions!AH19/SUM(NewDistributions!AH$2:AH21)&gt;0.01,"",IF(NewDistributions!AH18/SUM(NewDistributions!AH$2:AH21)&gt;0.01,"",IF(NewDistributions!AH17/SUM(NewDistributions!AH$2:AH21)&gt;0.01,"",DateEnded_5Day!$A21))))))))</f>
        <v/>
      </c>
      <c r="AI21" s="19" t="str">
        <f>IF($A21&lt;='All Results'!$B$4,"",IF(SUM(NewDistributions!AI$2:AI21)=0,"",(IF(NewDistributions!AI21/SUM(NewDistributions!AI$2:AI21)&gt;0.01,"",IF(NewDistributions!AI20/SUM(NewDistributions!AI$2:AI21)&gt;0.01,"",IF(NewDistributions!AI19/SUM(NewDistributions!AI$2:AI21)&gt;0.01,"",IF(NewDistributions!AI18/SUM(NewDistributions!AI$2:AI21)&gt;0.01,"",IF(NewDistributions!AI17/SUM(NewDistributions!AI$2:AI21)&gt;0.01,"",DateEnded_5Day!$A21))))))))</f>
        <v/>
      </c>
      <c r="AJ21" s="19" t="str">
        <f>IF($A21&lt;='All Results'!$B$4,"",IF(SUM(NewDistributions!AJ$2:AJ21)=0,"",(IF(NewDistributions!AJ21/SUM(NewDistributions!AJ$2:AJ21)&gt;0.01,"",IF(NewDistributions!AJ20/SUM(NewDistributions!AJ$2:AJ21)&gt;0.01,"",IF(NewDistributions!AJ19/SUM(NewDistributions!AJ$2:AJ21)&gt;0.01,"",IF(NewDistributions!AJ18/SUM(NewDistributions!AJ$2:AJ21)&gt;0.01,"",IF(NewDistributions!AJ17/SUM(NewDistributions!AJ$2:AJ21)&gt;0.01,"",DateEnded_5Day!$A21))))))))</f>
        <v/>
      </c>
    </row>
    <row r="22" spans="1:36" x14ac:dyDescent="0.25">
      <c r="A22" s="1">
        <v>44337</v>
      </c>
      <c r="B22" s="3">
        <v>141</v>
      </c>
      <c r="C22" s="19" t="str">
        <f>IF($A22&lt;='All Results'!$B$4,"",IF(SUM(NewDistributions!C$2:C22)=0,"",(IF(NewDistributions!C22/SUM(NewDistributions!C$2:C22)&gt;0.01,"",IF(NewDistributions!C21/SUM(NewDistributions!C$2:C22)&gt;0.01,"",IF(NewDistributions!C20/SUM(NewDistributions!C$2:C22)&gt;0.01,"",IF(NewDistributions!C19/SUM(NewDistributions!C$2:C22)&gt;0.01,"",IF(NewDistributions!C18/SUM(NewDistributions!C$2:C22)&gt;0.01,"",DateEnded_5Day!$A22))))))))</f>
        <v/>
      </c>
      <c r="D22" s="19" t="str">
        <f>IF($A22&lt;='All Results'!$B$4,"",IF(SUM(NewDistributions!D$2:D22)=0,"",(IF(NewDistributions!D22/SUM(NewDistributions!D$2:D22)&gt;0.01,"",IF(NewDistributions!D21/SUM(NewDistributions!D$2:D22)&gt;0.01,"",IF(NewDistributions!D20/SUM(NewDistributions!D$2:D22)&gt;0.01,"",IF(NewDistributions!D19/SUM(NewDistributions!D$2:D22)&gt;0.01,"",IF(NewDistributions!D18/SUM(NewDistributions!D$2:D22)&gt;0.01,"",DateEnded_5Day!$A22))))))))</f>
        <v/>
      </c>
      <c r="E22" s="19" t="str">
        <f>IF($A22&lt;='All Results'!$B$4,"",IF(SUM(NewDistributions!E$2:E22)=0,"",(IF(NewDistributions!E22/SUM(NewDistributions!E$2:E22)&gt;0.01,"",IF(NewDistributions!E21/SUM(NewDistributions!E$2:E22)&gt;0.01,"",IF(NewDistributions!E20/SUM(NewDistributions!E$2:E22)&gt;0.01,"",IF(NewDistributions!E19/SUM(NewDistributions!E$2:E22)&gt;0.01,"",IF(NewDistributions!E18/SUM(NewDistributions!E$2:E22)&gt;0.01,"",DateEnded_5Day!$A22))))))))</f>
        <v/>
      </c>
      <c r="F22" s="19" t="str">
        <f>IF($A22&lt;='All Results'!$B$4,"",IF(SUM(NewDistributions!F$2:F22)=0,"",(IF(NewDistributions!F22/SUM(NewDistributions!F$2:F22)&gt;0.01,"",IF(NewDistributions!F21/SUM(NewDistributions!F$2:F22)&gt;0.01,"",IF(NewDistributions!F20/SUM(NewDistributions!F$2:F22)&gt;0.01,"",IF(NewDistributions!F19/SUM(NewDistributions!F$2:F22)&gt;0.01,"",IF(NewDistributions!F18/SUM(NewDistributions!F$2:F22)&gt;0.01,"",DateEnded_5Day!$A22))))))))</f>
        <v/>
      </c>
      <c r="G22" s="19" t="str">
        <f>IF($A22&lt;='All Results'!$B$4,"",IF(SUM(NewDistributions!G$2:G22)=0,"",(IF(NewDistributions!G22/SUM(NewDistributions!G$2:G22)&gt;0.01,"",IF(NewDistributions!G21/SUM(NewDistributions!G$2:G22)&gt;0.01,"",IF(NewDistributions!G20/SUM(NewDistributions!G$2:G22)&gt;0.01,"",IF(NewDistributions!G19/SUM(NewDistributions!G$2:G22)&gt;0.01,"",IF(NewDistributions!G18/SUM(NewDistributions!G$2:G22)&gt;0.01,"",DateEnded_5Day!$A22))))))))</f>
        <v/>
      </c>
      <c r="H22" s="19" t="str">
        <f>IF($A22&lt;='All Results'!$B$4,"",IF(SUM(NewDistributions!H$2:H22)=0,"",(IF(NewDistributions!H22/SUM(NewDistributions!H$2:H22)&gt;0.01,"",IF(NewDistributions!H21/SUM(NewDistributions!H$2:H22)&gt;0.01,"",IF(NewDistributions!H20/SUM(NewDistributions!H$2:H22)&gt;0.01,"",IF(NewDistributions!H19/SUM(NewDistributions!H$2:H22)&gt;0.01,"",IF(NewDistributions!H18/SUM(NewDistributions!H$2:H22)&gt;0.01,"",DateEnded_5Day!$A22))))))))</f>
        <v/>
      </c>
      <c r="I22" s="19" t="str">
        <f>IF($A22&lt;='All Results'!$B$4,"",IF(SUM(NewDistributions!I$2:I22)=0,"",(IF(NewDistributions!I22/SUM(NewDistributions!I$2:I22)&gt;0.01,"",IF(NewDistributions!I21/SUM(NewDistributions!I$2:I22)&gt;0.01,"",IF(NewDistributions!I20/SUM(NewDistributions!I$2:I22)&gt;0.01,"",IF(NewDistributions!I19/SUM(NewDistributions!I$2:I22)&gt;0.01,"",IF(NewDistributions!I18/SUM(NewDistributions!I$2:I22)&gt;0.01,"",DateEnded_5Day!$A22))))))))</f>
        <v/>
      </c>
      <c r="J22" s="19" t="str">
        <f>IF($A22&lt;='All Results'!$B$4,"",IF(SUM(NewDistributions!J$2:J22)=0,"",(IF(NewDistributions!J22/SUM(NewDistributions!J$2:J22)&gt;0.01,"",IF(NewDistributions!J21/SUM(NewDistributions!J$2:J22)&gt;0.01,"",IF(NewDistributions!J20/SUM(NewDistributions!J$2:J22)&gt;0.01,"",IF(NewDistributions!J19/SUM(NewDistributions!J$2:J22)&gt;0.01,"",IF(NewDistributions!J18/SUM(NewDistributions!J$2:J22)&gt;0.01,"",DateEnded_5Day!$A22))))))))</f>
        <v/>
      </c>
      <c r="K22" s="19" t="str">
        <f>IF($A22&lt;='All Results'!$B$4,"",IF(SUM(NewDistributions!K$2:K22)=0,"",(IF(NewDistributions!K22/SUM(NewDistributions!K$2:K22)&gt;0.01,"",IF(NewDistributions!K21/SUM(NewDistributions!K$2:K22)&gt;0.01,"",IF(NewDistributions!K20/SUM(NewDistributions!K$2:K22)&gt;0.01,"",IF(NewDistributions!K19/SUM(NewDistributions!K$2:K22)&gt;0.01,"",IF(NewDistributions!K18/SUM(NewDistributions!K$2:K22)&gt;0.01,"",DateEnded_5Day!$A22))))))))</f>
        <v/>
      </c>
      <c r="L22" s="19" t="str">
        <f>IF($A22&lt;='All Results'!$B$4,"",IF(SUM(NewDistributions!L$2:L22)=0,"",(IF(NewDistributions!L22/SUM(NewDistributions!L$2:L22)&gt;0.01,"",IF(NewDistributions!L21/SUM(NewDistributions!L$2:L22)&gt;0.01,"",IF(NewDistributions!L20/SUM(NewDistributions!L$2:L22)&gt;0.01,"",IF(NewDistributions!L19/SUM(NewDistributions!L$2:L22)&gt;0.01,"",IF(NewDistributions!L18/SUM(NewDistributions!L$2:L22)&gt;0.01,"",DateEnded_5Day!$A22))))))))</f>
        <v/>
      </c>
      <c r="M22" s="19" t="str">
        <f>IF($A22&lt;='All Results'!$B$4,"",IF(SUM(NewDistributions!M$2:M22)=0,"",(IF(NewDistributions!M22/SUM(NewDistributions!M$2:M22)&gt;0.01,"",IF(NewDistributions!M21/SUM(NewDistributions!M$2:M22)&gt;0.01,"",IF(NewDistributions!M20/SUM(NewDistributions!M$2:M22)&gt;0.01,"",IF(NewDistributions!M19/SUM(NewDistributions!M$2:M22)&gt;0.01,"",IF(NewDistributions!M18/SUM(NewDistributions!M$2:M22)&gt;0.01,"",DateEnded_5Day!$A22))))))))</f>
        <v/>
      </c>
      <c r="N22" s="19" t="str">
        <f>IF($A22&lt;='All Results'!$B$4,"",IF(SUM(NewDistributions!N$2:N22)=0,"",(IF(NewDistributions!N22/SUM(NewDistributions!N$2:N22)&gt;0.01,"",IF(NewDistributions!N21/SUM(NewDistributions!N$2:N22)&gt;0.01,"",IF(NewDistributions!N20/SUM(NewDistributions!N$2:N22)&gt;0.01,"",IF(NewDistributions!N19/SUM(NewDistributions!N$2:N22)&gt;0.01,"",IF(NewDistributions!N18/SUM(NewDistributions!N$2:N22)&gt;0.01,"",DateEnded_5Day!$A22))))))))</f>
        <v/>
      </c>
      <c r="O22" s="19" t="str">
        <f>IF($A22&lt;='All Results'!$B$4,"",IF(SUM(NewDistributions!O$2:O22)=0,"",(IF(NewDistributions!O22/SUM(NewDistributions!O$2:O22)&gt;0.01,"",IF(NewDistributions!O21/SUM(NewDistributions!O$2:O22)&gt;0.01,"",IF(NewDistributions!O20/SUM(NewDistributions!O$2:O22)&gt;0.01,"",IF(NewDistributions!O19/SUM(NewDistributions!O$2:O22)&gt;0.01,"",IF(NewDistributions!O18/SUM(NewDistributions!O$2:O22)&gt;0.01,"",DateEnded_5Day!$A22))))))))</f>
        <v/>
      </c>
      <c r="P22" s="19" t="str">
        <f>IF($A22&lt;='All Results'!$B$4,"",IF(SUM(NewDistributions!P$2:P22)=0,"",(IF(NewDistributions!P22/SUM(NewDistributions!P$2:P22)&gt;0.01,"",IF(NewDistributions!P21/SUM(NewDistributions!P$2:P22)&gt;0.01,"",IF(NewDistributions!P20/SUM(NewDistributions!P$2:P22)&gt;0.01,"",IF(NewDistributions!P19/SUM(NewDistributions!P$2:P22)&gt;0.01,"",IF(NewDistributions!P18/SUM(NewDistributions!P$2:P22)&gt;0.01,"",DateEnded_5Day!$A22))))))))</f>
        <v/>
      </c>
      <c r="Q22" s="19" t="str">
        <f>IF($A22&lt;='All Results'!$B$4,"",IF(SUM(NewDistributions!Q$2:Q22)=0,"",(IF(NewDistributions!Q22/SUM(NewDistributions!Q$2:Q22)&gt;0.01,"",IF(NewDistributions!Q21/SUM(NewDistributions!Q$2:Q22)&gt;0.01,"",IF(NewDistributions!Q20/SUM(NewDistributions!Q$2:Q22)&gt;0.01,"",IF(NewDistributions!Q19/SUM(NewDistributions!Q$2:Q22)&gt;0.01,"",IF(NewDistributions!Q18/SUM(NewDistributions!Q$2:Q22)&gt;0.01,"",DateEnded_5Day!$A22))))))))</f>
        <v/>
      </c>
      <c r="R22" s="19" t="str">
        <f>IF($A22&lt;='All Results'!$B$4,"",IF(SUM(NewDistributions!R$2:R22)=0,"",(IF(NewDistributions!R22/SUM(NewDistributions!R$2:R22)&gt;0.01,"",IF(NewDistributions!R21/SUM(NewDistributions!R$2:R22)&gt;0.01,"",IF(NewDistributions!R20/SUM(NewDistributions!R$2:R22)&gt;0.01,"",IF(NewDistributions!R19/SUM(NewDistributions!R$2:R22)&gt;0.01,"",IF(NewDistributions!R18/SUM(NewDistributions!R$2:R22)&gt;0.01,"",DateEnded_5Day!$A22))))))))</f>
        <v/>
      </c>
      <c r="S22" s="19" t="str">
        <f>IF($A22&lt;='All Results'!$B$4,"",IF(SUM(NewDistributions!S$2:S22)=0,"",(IF(NewDistributions!S22/SUM(NewDistributions!S$2:S22)&gt;0.01,"",IF(NewDistributions!S21/SUM(NewDistributions!S$2:S22)&gt;0.01,"",IF(NewDistributions!S20/SUM(NewDistributions!S$2:S22)&gt;0.01,"",IF(NewDistributions!S19/SUM(NewDistributions!S$2:S22)&gt;0.01,"",IF(NewDistributions!S18/SUM(NewDistributions!S$2:S22)&gt;0.01,"",DateEnded_5Day!$A22))))))))</f>
        <v/>
      </c>
      <c r="T22" s="19" t="str">
        <f>IF($A22&lt;='All Results'!$B$4,"",IF(SUM(NewDistributions!T$2:T22)=0,"",(IF(NewDistributions!T22/SUM(NewDistributions!T$2:T22)&gt;0.01,"",IF(NewDistributions!T21/SUM(NewDistributions!T$2:T22)&gt;0.01,"",IF(NewDistributions!T20/SUM(NewDistributions!T$2:T22)&gt;0.01,"",IF(NewDistributions!T19/SUM(NewDistributions!T$2:T22)&gt;0.01,"",IF(NewDistributions!T18/SUM(NewDistributions!T$2:T22)&gt;0.01,"",DateEnded_5Day!$A22))))))))</f>
        <v/>
      </c>
      <c r="U22" s="19" t="str">
        <f>IF($A22&lt;='All Results'!$B$4,"",IF(SUM(NewDistributions!U$2:U22)=0,"",(IF(NewDistributions!U22/SUM(NewDistributions!U$2:U22)&gt;0.01,"",IF(NewDistributions!U21/SUM(NewDistributions!U$2:U22)&gt;0.01,"",IF(NewDistributions!U20/SUM(NewDistributions!U$2:U22)&gt;0.01,"",IF(NewDistributions!U19/SUM(NewDistributions!U$2:U22)&gt;0.01,"",IF(NewDistributions!U18/SUM(NewDistributions!U$2:U22)&gt;0.01,"",DateEnded_5Day!$A22))))))))</f>
        <v/>
      </c>
      <c r="V22" s="19" t="str">
        <f>IF($A22&lt;='All Results'!$B$4,"",IF(SUM(NewDistributions!V$2:V22)=0,"",(IF(NewDistributions!V22/SUM(NewDistributions!V$2:V22)&gt;0.01,"",IF(NewDistributions!V21/SUM(NewDistributions!V$2:V22)&gt;0.01,"",IF(NewDistributions!V20/SUM(NewDistributions!V$2:V22)&gt;0.01,"",IF(NewDistributions!V19/SUM(NewDistributions!V$2:V22)&gt;0.01,"",IF(NewDistributions!V18/SUM(NewDistributions!V$2:V22)&gt;0.01,"",DateEnded_5Day!$A22))))))))</f>
        <v/>
      </c>
      <c r="W22" s="19" t="str">
        <f>IF($A22&lt;='All Results'!$B$4,"",IF(SUM(NewDistributions!W$2:W22)=0,"",(IF(NewDistributions!W22/SUM(NewDistributions!W$2:W22)&gt;0.01,"",IF(NewDistributions!W21/SUM(NewDistributions!W$2:W22)&gt;0.01,"",IF(NewDistributions!W20/SUM(NewDistributions!W$2:W22)&gt;0.01,"",IF(NewDistributions!W19/SUM(NewDistributions!W$2:W22)&gt;0.01,"",IF(NewDistributions!W18/SUM(NewDistributions!W$2:W22)&gt;0.01,"",DateEnded_5Day!$A22))))))))</f>
        <v/>
      </c>
      <c r="X22" s="19" t="str">
        <f>IF($A22&lt;='All Results'!$B$4,"",IF(SUM(NewDistributions!X$2:X22)=0,"",(IF(NewDistributions!X22/SUM(NewDistributions!X$2:X22)&gt;0.01,"",IF(NewDistributions!X21/SUM(NewDistributions!X$2:X22)&gt;0.01,"",IF(NewDistributions!X20/SUM(NewDistributions!X$2:X22)&gt;0.01,"",IF(NewDistributions!X19/SUM(NewDistributions!X$2:X22)&gt;0.01,"",IF(NewDistributions!X18/SUM(NewDistributions!X$2:X22)&gt;0.01,"",DateEnded_5Day!$A22))))))))</f>
        <v/>
      </c>
      <c r="Y22" s="19" t="str">
        <f>IF($A22&lt;='All Results'!$B$4,"",IF(SUM(NewDistributions!Y$2:Y22)=0,"",(IF(NewDistributions!Y22/SUM(NewDistributions!Y$2:Y22)&gt;0.01,"",IF(NewDistributions!Y21/SUM(NewDistributions!Y$2:Y22)&gt;0.01,"",IF(NewDistributions!Y20/SUM(NewDistributions!Y$2:Y22)&gt;0.01,"",IF(NewDistributions!Y19/SUM(NewDistributions!Y$2:Y22)&gt;0.01,"",IF(NewDistributions!Y18/SUM(NewDistributions!Y$2:Y22)&gt;0.01,"",DateEnded_5Day!$A22))))))))</f>
        <v/>
      </c>
      <c r="Z22" s="19" t="str">
        <f>IF($A22&lt;='All Results'!$B$4,"",IF(SUM(NewDistributions!Z$2:Z22)=0,"",(IF(NewDistributions!Z22/SUM(NewDistributions!Z$2:Z22)&gt;0.01,"",IF(NewDistributions!Z21/SUM(NewDistributions!Z$2:Z22)&gt;0.01,"",IF(NewDistributions!Z20/SUM(NewDistributions!Z$2:Z22)&gt;0.01,"",IF(NewDistributions!Z19/SUM(NewDistributions!Z$2:Z22)&gt;0.01,"",IF(NewDistributions!Z18/SUM(NewDistributions!Z$2:Z22)&gt;0.01,"",DateEnded_5Day!$A22))))))))</f>
        <v/>
      </c>
      <c r="AA22" s="19" t="str">
        <f>IF($A22&lt;='All Results'!$B$4,"",IF(SUM(NewDistributions!AA$2:AA22)=0,"",(IF(NewDistributions!AA22/SUM(NewDistributions!AA$2:AA22)&gt;0.01,"",IF(NewDistributions!AA21/SUM(NewDistributions!AA$2:AA22)&gt;0.01,"",IF(NewDistributions!AA20/SUM(NewDistributions!AA$2:AA22)&gt;0.01,"",IF(NewDistributions!AA19/SUM(NewDistributions!AA$2:AA22)&gt;0.01,"",IF(NewDistributions!AA18/SUM(NewDistributions!AA$2:AA22)&gt;0.01,"",DateEnded_5Day!$A22))))))))</f>
        <v/>
      </c>
      <c r="AB22" s="19" t="str">
        <f>IF($A22&lt;='All Results'!$B$4,"",IF(SUM(NewDistributions!AB$2:AB22)=0,"",(IF(NewDistributions!AB22/SUM(NewDistributions!AB$2:AB22)&gt;0.01,"",IF(NewDistributions!AB21/SUM(NewDistributions!AB$2:AB22)&gt;0.01,"",IF(NewDistributions!AB20/SUM(NewDistributions!AB$2:AB22)&gt;0.01,"",IF(NewDistributions!AB19/SUM(NewDistributions!AB$2:AB22)&gt;0.01,"",IF(NewDistributions!AB18/SUM(NewDistributions!AB$2:AB22)&gt;0.01,"",DateEnded_5Day!$A22))))))))</f>
        <v/>
      </c>
      <c r="AC22" s="19" t="str">
        <f>IF($A22&lt;='All Results'!$B$4,"",IF(SUM(NewDistributions!AC$2:AC22)=0,"",(IF(NewDistributions!AC22/SUM(NewDistributions!AC$2:AC22)&gt;0.01,"",IF(NewDistributions!AC21/SUM(NewDistributions!AC$2:AC22)&gt;0.01,"",IF(NewDistributions!AC20/SUM(NewDistributions!AC$2:AC22)&gt;0.01,"",IF(NewDistributions!AC19/SUM(NewDistributions!AC$2:AC22)&gt;0.01,"",IF(NewDistributions!AC18/SUM(NewDistributions!AC$2:AC22)&gt;0.01,"",DateEnded_5Day!$A22))))))))</f>
        <v/>
      </c>
      <c r="AD22" s="19" t="str">
        <f>IF($A22&lt;='All Results'!$B$4,"",IF(SUM(NewDistributions!AD$2:AD22)=0,"",(IF(NewDistributions!AD22/SUM(NewDistributions!AD$2:AD22)&gt;0.01,"",IF(NewDistributions!AD21/SUM(NewDistributions!AD$2:AD22)&gt;0.01,"",IF(NewDistributions!AD20/SUM(NewDistributions!AD$2:AD22)&gt;0.01,"",IF(NewDistributions!AD19/SUM(NewDistributions!AD$2:AD22)&gt;0.01,"",IF(NewDistributions!AD18/SUM(NewDistributions!AD$2:AD22)&gt;0.01,"",DateEnded_5Day!$A22))))))))</f>
        <v/>
      </c>
      <c r="AE22" s="19" t="str">
        <f>IF($A22&lt;='All Results'!$B$4,"",IF(SUM(NewDistributions!AE$2:AE22)=0,"",(IF(NewDistributions!AE22/SUM(NewDistributions!AE$2:AE22)&gt;0.01,"",IF(NewDistributions!AE21/SUM(NewDistributions!AE$2:AE22)&gt;0.01,"",IF(NewDistributions!AE20/SUM(NewDistributions!AE$2:AE22)&gt;0.01,"",IF(NewDistributions!AE19/SUM(NewDistributions!AE$2:AE22)&gt;0.01,"",IF(NewDistributions!AE18/SUM(NewDistributions!AE$2:AE22)&gt;0.01,"",DateEnded_5Day!$A22))))))))</f>
        <v/>
      </c>
      <c r="AF22" s="19" t="str">
        <f>IF($A22&lt;='All Results'!$B$4,"",IF(SUM(NewDistributions!AF$2:AF22)=0,"",(IF(NewDistributions!AF22/SUM(NewDistributions!AF$2:AF22)&gt;0.01,"",IF(NewDistributions!AF21/SUM(NewDistributions!AF$2:AF22)&gt;0.01,"",IF(NewDistributions!AF20/SUM(NewDistributions!AF$2:AF22)&gt;0.01,"",IF(NewDistributions!AF19/SUM(NewDistributions!AF$2:AF22)&gt;0.01,"",IF(NewDistributions!AF18/SUM(NewDistributions!AF$2:AF22)&gt;0.01,"",DateEnded_5Day!$A22))))))))</f>
        <v/>
      </c>
      <c r="AG22" s="19" t="str">
        <f>IF($A22&lt;='All Results'!$B$4,"",IF(SUM(NewDistributions!AG$2:AG22)=0,"",(IF(NewDistributions!AG22/SUM(NewDistributions!AG$2:AG22)&gt;0.01,"",IF(NewDistributions!AG21/SUM(NewDistributions!AG$2:AG22)&gt;0.01,"",IF(NewDistributions!AG20/SUM(NewDistributions!AG$2:AG22)&gt;0.01,"",IF(NewDistributions!AG19/SUM(NewDistributions!AG$2:AG22)&gt;0.01,"",IF(NewDistributions!AG18/SUM(NewDistributions!AG$2:AG22)&gt;0.01,"",DateEnded_5Day!$A22))))))))</f>
        <v/>
      </c>
      <c r="AH22" s="19" t="str">
        <f>IF($A22&lt;='All Results'!$B$4,"",IF(SUM(NewDistributions!AH$2:AH22)=0,"",(IF(NewDistributions!AH22/SUM(NewDistributions!AH$2:AH22)&gt;0.01,"",IF(NewDistributions!AH21/SUM(NewDistributions!AH$2:AH22)&gt;0.01,"",IF(NewDistributions!AH20/SUM(NewDistributions!AH$2:AH22)&gt;0.01,"",IF(NewDistributions!AH19/SUM(NewDistributions!AH$2:AH22)&gt;0.01,"",IF(NewDistributions!AH18/SUM(NewDistributions!AH$2:AH22)&gt;0.01,"",DateEnded_5Day!$A22))))))))</f>
        <v/>
      </c>
      <c r="AI22" s="19" t="str">
        <f>IF($A22&lt;='All Results'!$B$4,"",IF(SUM(NewDistributions!AI$2:AI22)=0,"",(IF(NewDistributions!AI22/SUM(NewDistributions!AI$2:AI22)&gt;0.01,"",IF(NewDistributions!AI21/SUM(NewDistributions!AI$2:AI22)&gt;0.01,"",IF(NewDistributions!AI20/SUM(NewDistributions!AI$2:AI22)&gt;0.01,"",IF(NewDistributions!AI19/SUM(NewDistributions!AI$2:AI22)&gt;0.01,"",IF(NewDistributions!AI18/SUM(NewDistributions!AI$2:AI22)&gt;0.01,"",DateEnded_5Day!$A22))))))))</f>
        <v/>
      </c>
      <c r="AJ22" s="19" t="str">
        <f>IF($A22&lt;='All Results'!$B$4,"",IF(SUM(NewDistributions!AJ$2:AJ22)=0,"",(IF(NewDistributions!AJ22/SUM(NewDistributions!AJ$2:AJ22)&gt;0.01,"",IF(NewDistributions!AJ21/SUM(NewDistributions!AJ$2:AJ22)&gt;0.01,"",IF(NewDistributions!AJ20/SUM(NewDistributions!AJ$2:AJ22)&gt;0.01,"",IF(NewDistributions!AJ19/SUM(NewDistributions!AJ$2:AJ22)&gt;0.01,"",IF(NewDistributions!AJ18/SUM(NewDistributions!AJ$2:AJ22)&gt;0.01,"",DateEnded_5Day!$A22))))))))</f>
        <v/>
      </c>
    </row>
    <row r="23" spans="1:36" x14ac:dyDescent="0.25">
      <c r="A23" s="1">
        <v>44338</v>
      </c>
      <c r="B23" s="3">
        <v>142</v>
      </c>
      <c r="C23" s="19" t="str">
        <f>IF($A23&lt;='All Results'!$B$4,"",IF(SUM(NewDistributions!C$2:C23)=0,"",(IF(NewDistributions!C23/SUM(NewDistributions!C$2:C23)&gt;0.01,"",IF(NewDistributions!C22/SUM(NewDistributions!C$2:C23)&gt;0.01,"",IF(NewDistributions!C21/SUM(NewDistributions!C$2:C23)&gt;0.01,"",IF(NewDistributions!C20/SUM(NewDistributions!C$2:C23)&gt;0.01,"",IF(NewDistributions!C19/SUM(NewDistributions!C$2:C23)&gt;0.01,"",DateEnded_5Day!$A23))))))))</f>
        <v/>
      </c>
      <c r="D23" s="19" t="str">
        <f>IF($A23&lt;='All Results'!$B$4,"",IF(SUM(NewDistributions!D$2:D23)=0,"",(IF(NewDistributions!D23/SUM(NewDistributions!D$2:D23)&gt;0.01,"",IF(NewDistributions!D22/SUM(NewDistributions!D$2:D23)&gt;0.01,"",IF(NewDistributions!D21/SUM(NewDistributions!D$2:D23)&gt;0.01,"",IF(NewDistributions!D20/SUM(NewDistributions!D$2:D23)&gt;0.01,"",IF(NewDistributions!D19/SUM(NewDistributions!D$2:D23)&gt;0.01,"",DateEnded_5Day!$A23))))))))</f>
        <v/>
      </c>
      <c r="E23" s="19" t="str">
        <f>IF($A23&lt;='All Results'!$B$4,"",IF(SUM(NewDistributions!E$2:E23)=0,"",(IF(NewDistributions!E23/SUM(NewDistributions!E$2:E23)&gt;0.01,"",IF(NewDistributions!E22/SUM(NewDistributions!E$2:E23)&gt;0.01,"",IF(NewDistributions!E21/SUM(NewDistributions!E$2:E23)&gt;0.01,"",IF(NewDistributions!E20/SUM(NewDistributions!E$2:E23)&gt;0.01,"",IF(NewDistributions!E19/SUM(NewDistributions!E$2:E23)&gt;0.01,"",DateEnded_5Day!$A23))))))))</f>
        <v/>
      </c>
      <c r="F23" s="19" t="str">
        <f>IF($A23&lt;='All Results'!$B$4,"",IF(SUM(NewDistributions!F$2:F23)=0,"",(IF(NewDistributions!F23/SUM(NewDistributions!F$2:F23)&gt;0.01,"",IF(NewDistributions!F22/SUM(NewDistributions!F$2:F23)&gt;0.01,"",IF(NewDistributions!F21/SUM(NewDistributions!F$2:F23)&gt;0.01,"",IF(NewDistributions!F20/SUM(NewDistributions!F$2:F23)&gt;0.01,"",IF(NewDistributions!F19/SUM(NewDistributions!F$2:F23)&gt;0.01,"",DateEnded_5Day!$A23))))))))</f>
        <v/>
      </c>
      <c r="G23" s="19" t="str">
        <f>IF($A23&lt;='All Results'!$B$4,"",IF(SUM(NewDistributions!G$2:G23)=0,"",(IF(NewDistributions!G23/SUM(NewDistributions!G$2:G23)&gt;0.01,"",IF(NewDistributions!G22/SUM(NewDistributions!G$2:G23)&gt;0.01,"",IF(NewDistributions!G21/SUM(NewDistributions!G$2:G23)&gt;0.01,"",IF(NewDistributions!G20/SUM(NewDistributions!G$2:G23)&gt;0.01,"",IF(NewDistributions!G19/SUM(NewDistributions!G$2:G23)&gt;0.01,"",DateEnded_5Day!$A23))))))))</f>
        <v/>
      </c>
      <c r="H23" s="19" t="str">
        <f>IF($A23&lt;='All Results'!$B$4,"",IF(SUM(NewDistributions!H$2:H23)=0,"",(IF(NewDistributions!H23/SUM(NewDistributions!H$2:H23)&gt;0.01,"",IF(NewDistributions!H22/SUM(NewDistributions!H$2:H23)&gt;0.01,"",IF(NewDistributions!H21/SUM(NewDistributions!H$2:H23)&gt;0.01,"",IF(NewDistributions!H20/SUM(NewDistributions!H$2:H23)&gt;0.01,"",IF(NewDistributions!H19/SUM(NewDistributions!H$2:H23)&gt;0.01,"",DateEnded_5Day!$A23))))))))</f>
        <v/>
      </c>
      <c r="I23" s="19" t="str">
        <f>IF($A23&lt;='All Results'!$B$4,"",IF(SUM(NewDistributions!I$2:I23)=0,"",(IF(NewDistributions!I23/SUM(NewDistributions!I$2:I23)&gt;0.01,"",IF(NewDistributions!I22/SUM(NewDistributions!I$2:I23)&gt;0.01,"",IF(NewDistributions!I21/SUM(NewDistributions!I$2:I23)&gt;0.01,"",IF(NewDistributions!I20/SUM(NewDistributions!I$2:I23)&gt;0.01,"",IF(NewDistributions!I19/SUM(NewDistributions!I$2:I23)&gt;0.01,"",DateEnded_5Day!$A23))))))))</f>
        <v/>
      </c>
      <c r="J23" s="19" t="str">
        <f>IF($A23&lt;='All Results'!$B$4,"",IF(SUM(NewDistributions!J$2:J23)=0,"",(IF(NewDistributions!J23/SUM(NewDistributions!J$2:J23)&gt;0.01,"",IF(NewDistributions!J22/SUM(NewDistributions!J$2:J23)&gt;0.01,"",IF(NewDistributions!J21/SUM(NewDistributions!J$2:J23)&gt;0.01,"",IF(NewDistributions!J20/SUM(NewDistributions!J$2:J23)&gt;0.01,"",IF(NewDistributions!J19/SUM(NewDistributions!J$2:J23)&gt;0.01,"",DateEnded_5Day!$A23))))))))</f>
        <v/>
      </c>
      <c r="K23" s="19" t="str">
        <f>IF($A23&lt;='All Results'!$B$4,"",IF(SUM(NewDistributions!K$2:K23)=0,"",(IF(NewDistributions!K23/SUM(NewDistributions!K$2:K23)&gt;0.01,"",IF(NewDistributions!K22/SUM(NewDistributions!K$2:K23)&gt;0.01,"",IF(NewDistributions!K21/SUM(NewDistributions!K$2:K23)&gt;0.01,"",IF(NewDistributions!K20/SUM(NewDistributions!K$2:K23)&gt;0.01,"",IF(NewDistributions!K19/SUM(NewDistributions!K$2:K23)&gt;0.01,"",DateEnded_5Day!$A23))))))))</f>
        <v/>
      </c>
      <c r="L23" s="19" t="str">
        <f>IF($A23&lt;='All Results'!$B$4,"",IF(SUM(NewDistributions!L$2:L23)=0,"",(IF(NewDistributions!L23/SUM(NewDistributions!L$2:L23)&gt;0.01,"",IF(NewDistributions!L22/SUM(NewDistributions!L$2:L23)&gt;0.01,"",IF(NewDistributions!L21/SUM(NewDistributions!L$2:L23)&gt;0.01,"",IF(NewDistributions!L20/SUM(NewDistributions!L$2:L23)&gt;0.01,"",IF(NewDistributions!L19/SUM(NewDistributions!L$2:L23)&gt;0.01,"",DateEnded_5Day!$A23))))))))</f>
        <v/>
      </c>
      <c r="M23" s="19" t="str">
        <f>IF($A23&lt;='All Results'!$B$4,"",IF(SUM(NewDistributions!M$2:M23)=0,"",(IF(NewDistributions!M23/SUM(NewDistributions!M$2:M23)&gt;0.01,"",IF(NewDistributions!M22/SUM(NewDistributions!M$2:M23)&gt;0.01,"",IF(NewDistributions!M21/SUM(NewDistributions!M$2:M23)&gt;0.01,"",IF(NewDistributions!M20/SUM(NewDistributions!M$2:M23)&gt;0.01,"",IF(NewDistributions!M19/SUM(NewDistributions!M$2:M23)&gt;0.01,"",DateEnded_5Day!$A23))))))))</f>
        <v/>
      </c>
      <c r="N23" s="19" t="str">
        <f>IF($A23&lt;='All Results'!$B$4,"",IF(SUM(NewDistributions!N$2:N23)=0,"",(IF(NewDistributions!N23/SUM(NewDistributions!N$2:N23)&gt;0.01,"",IF(NewDistributions!N22/SUM(NewDistributions!N$2:N23)&gt;0.01,"",IF(NewDistributions!N21/SUM(NewDistributions!N$2:N23)&gt;0.01,"",IF(NewDistributions!N20/SUM(NewDistributions!N$2:N23)&gt;0.01,"",IF(NewDistributions!N19/SUM(NewDistributions!N$2:N23)&gt;0.01,"",DateEnded_5Day!$A23))))))))</f>
        <v/>
      </c>
      <c r="O23" s="19" t="str">
        <f>IF($A23&lt;='All Results'!$B$4,"",IF(SUM(NewDistributions!O$2:O23)=0,"",(IF(NewDistributions!O23/SUM(NewDistributions!O$2:O23)&gt;0.01,"",IF(NewDistributions!O22/SUM(NewDistributions!O$2:O23)&gt;0.01,"",IF(NewDistributions!O21/SUM(NewDistributions!O$2:O23)&gt;0.01,"",IF(NewDistributions!O20/SUM(NewDistributions!O$2:O23)&gt;0.01,"",IF(NewDistributions!O19/SUM(NewDistributions!O$2:O23)&gt;0.01,"",DateEnded_5Day!$A23))))))))</f>
        <v/>
      </c>
      <c r="P23" s="19" t="str">
        <f>IF($A23&lt;='All Results'!$B$4,"",IF(SUM(NewDistributions!P$2:P23)=0,"",(IF(NewDistributions!P23/SUM(NewDistributions!P$2:P23)&gt;0.01,"",IF(NewDistributions!P22/SUM(NewDistributions!P$2:P23)&gt;0.01,"",IF(NewDistributions!P21/SUM(NewDistributions!P$2:P23)&gt;0.01,"",IF(NewDistributions!P20/SUM(NewDistributions!P$2:P23)&gt;0.01,"",IF(NewDistributions!P19/SUM(NewDistributions!P$2:P23)&gt;0.01,"",DateEnded_5Day!$A23))))))))</f>
        <v/>
      </c>
      <c r="Q23" s="19" t="str">
        <f>IF($A23&lt;='All Results'!$B$4,"",IF(SUM(NewDistributions!Q$2:Q23)=0,"",(IF(NewDistributions!Q23/SUM(NewDistributions!Q$2:Q23)&gt;0.01,"",IF(NewDistributions!Q22/SUM(NewDistributions!Q$2:Q23)&gt;0.01,"",IF(NewDistributions!Q21/SUM(NewDistributions!Q$2:Q23)&gt;0.01,"",IF(NewDistributions!Q20/SUM(NewDistributions!Q$2:Q23)&gt;0.01,"",IF(NewDistributions!Q19/SUM(NewDistributions!Q$2:Q23)&gt;0.01,"",DateEnded_5Day!$A23))))))))</f>
        <v/>
      </c>
      <c r="R23" s="19" t="str">
        <f>IF($A23&lt;='All Results'!$B$4,"",IF(SUM(NewDistributions!R$2:R23)=0,"",(IF(NewDistributions!R23/SUM(NewDistributions!R$2:R23)&gt;0.01,"",IF(NewDistributions!R22/SUM(NewDistributions!R$2:R23)&gt;0.01,"",IF(NewDistributions!R21/SUM(NewDistributions!R$2:R23)&gt;0.01,"",IF(NewDistributions!R20/SUM(NewDistributions!R$2:R23)&gt;0.01,"",IF(NewDistributions!R19/SUM(NewDistributions!R$2:R23)&gt;0.01,"",DateEnded_5Day!$A23))))))))</f>
        <v/>
      </c>
      <c r="S23" s="19" t="str">
        <f>IF($A23&lt;='All Results'!$B$4,"",IF(SUM(NewDistributions!S$2:S23)=0,"",(IF(NewDistributions!S23/SUM(NewDistributions!S$2:S23)&gt;0.01,"",IF(NewDistributions!S22/SUM(NewDistributions!S$2:S23)&gt;0.01,"",IF(NewDistributions!S21/SUM(NewDistributions!S$2:S23)&gt;0.01,"",IF(NewDistributions!S20/SUM(NewDistributions!S$2:S23)&gt;0.01,"",IF(NewDistributions!S19/SUM(NewDistributions!S$2:S23)&gt;0.01,"",DateEnded_5Day!$A23))))))))</f>
        <v/>
      </c>
      <c r="T23" s="19" t="str">
        <f>IF($A23&lt;='All Results'!$B$4,"",IF(SUM(NewDistributions!T$2:T23)=0,"",(IF(NewDistributions!T23/SUM(NewDistributions!T$2:T23)&gt;0.01,"",IF(NewDistributions!T22/SUM(NewDistributions!T$2:T23)&gt;0.01,"",IF(NewDistributions!T21/SUM(NewDistributions!T$2:T23)&gt;0.01,"",IF(NewDistributions!T20/SUM(NewDistributions!T$2:T23)&gt;0.01,"",IF(NewDistributions!T19/SUM(NewDistributions!T$2:T23)&gt;0.01,"",DateEnded_5Day!$A23))))))))</f>
        <v/>
      </c>
      <c r="U23" s="19" t="str">
        <f>IF($A23&lt;='All Results'!$B$4,"",IF(SUM(NewDistributions!U$2:U23)=0,"",(IF(NewDistributions!U23/SUM(NewDistributions!U$2:U23)&gt;0.01,"",IF(NewDistributions!U22/SUM(NewDistributions!U$2:U23)&gt;0.01,"",IF(NewDistributions!U21/SUM(NewDistributions!U$2:U23)&gt;0.01,"",IF(NewDistributions!U20/SUM(NewDistributions!U$2:U23)&gt;0.01,"",IF(NewDistributions!U19/SUM(NewDistributions!U$2:U23)&gt;0.01,"",DateEnded_5Day!$A23))))))))</f>
        <v/>
      </c>
      <c r="V23" s="19" t="str">
        <f>IF($A23&lt;='All Results'!$B$4,"",IF(SUM(NewDistributions!V$2:V23)=0,"",(IF(NewDistributions!V23/SUM(NewDistributions!V$2:V23)&gt;0.01,"",IF(NewDistributions!V22/SUM(NewDistributions!V$2:V23)&gt;0.01,"",IF(NewDistributions!V21/SUM(NewDistributions!V$2:V23)&gt;0.01,"",IF(NewDistributions!V20/SUM(NewDistributions!V$2:V23)&gt;0.01,"",IF(NewDistributions!V19/SUM(NewDistributions!V$2:V23)&gt;0.01,"",DateEnded_5Day!$A23))))))))</f>
        <v/>
      </c>
      <c r="W23" s="19" t="str">
        <f>IF($A23&lt;='All Results'!$B$4,"",IF(SUM(NewDistributions!W$2:W23)=0,"",(IF(NewDistributions!W23/SUM(NewDistributions!W$2:W23)&gt;0.01,"",IF(NewDistributions!W22/SUM(NewDistributions!W$2:W23)&gt;0.01,"",IF(NewDistributions!W21/SUM(NewDistributions!W$2:W23)&gt;0.01,"",IF(NewDistributions!W20/SUM(NewDistributions!W$2:W23)&gt;0.01,"",IF(NewDistributions!W19/SUM(NewDistributions!W$2:W23)&gt;0.01,"",DateEnded_5Day!$A23))))))))</f>
        <v/>
      </c>
      <c r="X23" s="19" t="str">
        <f>IF($A23&lt;='All Results'!$B$4,"",IF(SUM(NewDistributions!X$2:X23)=0,"",(IF(NewDistributions!X23/SUM(NewDistributions!X$2:X23)&gt;0.01,"",IF(NewDistributions!X22/SUM(NewDistributions!X$2:X23)&gt;0.01,"",IF(NewDistributions!X21/SUM(NewDistributions!X$2:X23)&gt;0.01,"",IF(NewDistributions!X20/SUM(NewDistributions!X$2:X23)&gt;0.01,"",IF(NewDistributions!X19/SUM(NewDistributions!X$2:X23)&gt;0.01,"",DateEnded_5Day!$A23))))))))</f>
        <v/>
      </c>
      <c r="Y23" s="19" t="str">
        <f>IF($A23&lt;='All Results'!$B$4,"",IF(SUM(NewDistributions!Y$2:Y23)=0,"",(IF(NewDistributions!Y23/SUM(NewDistributions!Y$2:Y23)&gt;0.01,"",IF(NewDistributions!Y22/SUM(NewDistributions!Y$2:Y23)&gt;0.01,"",IF(NewDistributions!Y21/SUM(NewDistributions!Y$2:Y23)&gt;0.01,"",IF(NewDistributions!Y20/SUM(NewDistributions!Y$2:Y23)&gt;0.01,"",IF(NewDistributions!Y19/SUM(NewDistributions!Y$2:Y23)&gt;0.01,"",DateEnded_5Day!$A23))))))))</f>
        <v/>
      </c>
      <c r="Z23" s="19" t="str">
        <f>IF($A23&lt;='All Results'!$B$4,"",IF(SUM(NewDistributions!Z$2:Z23)=0,"",(IF(NewDistributions!Z23/SUM(NewDistributions!Z$2:Z23)&gt;0.01,"",IF(NewDistributions!Z22/SUM(NewDistributions!Z$2:Z23)&gt;0.01,"",IF(NewDistributions!Z21/SUM(NewDistributions!Z$2:Z23)&gt;0.01,"",IF(NewDistributions!Z20/SUM(NewDistributions!Z$2:Z23)&gt;0.01,"",IF(NewDistributions!Z19/SUM(NewDistributions!Z$2:Z23)&gt;0.01,"",DateEnded_5Day!$A23))))))))</f>
        <v/>
      </c>
      <c r="AA23" s="19" t="str">
        <f>IF($A23&lt;='All Results'!$B$4,"",IF(SUM(NewDistributions!AA$2:AA23)=0,"",(IF(NewDistributions!AA23/SUM(NewDistributions!AA$2:AA23)&gt;0.01,"",IF(NewDistributions!AA22/SUM(NewDistributions!AA$2:AA23)&gt;0.01,"",IF(NewDistributions!AA21/SUM(NewDistributions!AA$2:AA23)&gt;0.01,"",IF(NewDistributions!AA20/SUM(NewDistributions!AA$2:AA23)&gt;0.01,"",IF(NewDistributions!AA19/SUM(NewDistributions!AA$2:AA23)&gt;0.01,"",DateEnded_5Day!$A23))))))))</f>
        <v/>
      </c>
      <c r="AB23" s="19" t="str">
        <f>IF($A23&lt;='All Results'!$B$4,"",IF(SUM(NewDistributions!AB$2:AB23)=0,"",(IF(NewDistributions!AB23/SUM(NewDistributions!AB$2:AB23)&gt;0.01,"",IF(NewDistributions!AB22/SUM(NewDistributions!AB$2:AB23)&gt;0.01,"",IF(NewDistributions!AB21/SUM(NewDistributions!AB$2:AB23)&gt;0.01,"",IF(NewDistributions!AB20/SUM(NewDistributions!AB$2:AB23)&gt;0.01,"",IF(NewDistributions!AB19/SUM(NewDistributions!AB$2:AB23)&gt;0.01,"",DateEnded_5Day!$A23))))))))</f>
        <v/>
      </c>
      <c r="AC23" s="19" t="str">
        <f>IF($A23&lt;='All Results'!$B$4,"",IF(SUM(NewDistributions!AC$2:AC23)=0,"",(IF(NewDistributions!AC23/SUM(NewDistributions!AC$2:AC23)&gt;0.01,"",IF(NewDistributions!AC22/SUM(NewDistributions!AC$2:AC23)&gt;0.01,"",IF(NewDistributions!AC21/SUM(NewDistributions!AC$2:AC23)&gt;0.01,"",IF(NewDistributions!AC20/SUM(NewDistributions!AC$2:AC23)&gt;0.01,"",IF(NewDistributions!AC19/SUM(NewDistributions!AC$2:AC23)&gt;0.01,"",DateEnded_5Day!$A23))))))))</f>
        <v/>
      </c>
      <c r="AD23" s="19" t="str">
        <f>IF($A23&lt;='All Results'!$B$4,"",IF(SUM(NewDistributions!AD$2:AD23)=0,"",(IF(NewDistributions!AD23/SUM(NewDistributions!AD$2:AD23)&gt;0.01,"",IF(NewDistributions!AD22/SUM(NewDistributions!AD$2:AD23)&gt;0.01,"",IF(NewDistributions!AD21/SUM(NewDistributions!AD$2:AD23)&gt;0.01,"",IF(NewDistributions!AD20/SUM(NewDistributions!AD$2:AD23)&gt;0.01,"",IF(NewDistributions!AD19/SUM(NewDistributions!AD$2:AD23)&gt;0.01,"",DateEnded_5Day!$A23))))))))</f>
        <v/>
      </c>
      <c r="AE23" s="19" t="str">
        <f>IF($A23&lt;='All Results'!$B$4,"",IF(SUM(NewDistributions!AE$2:AE23)=0,"",(IF(NewDistributions!AE23/SUM(NewDistributions!AE$2:AE23)&gt;0.01,"",IF(NewDistributions!AE22/SUM(NewDistributions!AE$2:AE23)&gt;0.01,"",IF(NewDistributions!AE21/SUM(NewDistributions!AE$2:AE23)&gt;0.01,"",IF(NewDistributions!AE20/SUM(NewDistributions!AE$2:AE23)&gt;0.01,"",IF(NewDistributions!AE19/SUM(NewDistributions!AE$2:AE23)&gt;0.01,"",DateEnded_5Day!$A23))))))))</f>
        <v/>
      </c>
      <c r="AF23" s="19" t="str">
        <f>IF($A23&lt;='All Results'!$B$4,"",IF(SUM(NewDistributions!AF$2:AF23)=0,"",(IF(NewDistributions!AF23/SUM(NewDistributions!AF$2:AF23)&gt;0.01,"",IF(NewDistributions!AF22/SUM(NewDistributions!AF$2:AF23)&gt;0.01,"",IF(NewDistributions!AF21/SUM(NewDistributions!AF$2:AF23)&gt;0.01,"",IF(NewDistributions!AF20/SUM(NewDistributions!AF$2:AF23)&gt;0.01,"",IF(NewDistributions!AF19/SUM(NewDistributions!AF$2:AF23)&gt;0.01,"",DateEnded_5Day!$A23))))))))</f>
        <v/>
      </c>
      <c r="AG23" s="19" t="str">
        <f>IF($A23&lt;='All Results'!$B$4,"",IF(SUM(NewDistributions!AG$2:AG23)=0,"",(IF(NewDistributions!AG23/SUM(NewDistributions!AG$2:AG23)&gt;0.01,"",IF(NewDistributions!AG22/SUM(NewDistributions!AG$2:AG23)&gt;0.01,"",IF(NewDistributions!AG21/SUM(NewDistributions!AG$2:AG23)&gt;0.01,"",IF(NewDistributions!AG20/SUM(NewDistributions!AG$2:AG23)&gt;0.01,"",IF(NewDistributions!AG19/SUM(NewDistributions!AG$2:AG23)&gt;0.01,"",DateEnded_5Day!$A23))))))))</f>
        <v/>
      </c>
      <c r="AH23" s="19" t="str">
        <f>IF($A23&lt;='All Results'!$B$4,"",IF(SUM(NewDistributions!AH$2:AH23)=0,"",(IF(NewDistributions!AH23/SUM(NewDistributions!AH$2:AH23)&gt;0.01,"",IF(NewDistributions!AH22/SUM(NewDistributions!AH$2:AH23)&gt;0.01,"",IF(NewDistributions!AH21/SUM(NewDistributions!AH$2:AH23)&gt;0.01,"",IF(NewDistributions!AH20/SUM(NewDistributions!AH$2:AH23)&gt;0.01,"",IF(NewDistributions!AH19/SUM(NewDistributions!AH$2:AH23)&gt;0.01,"",DateEnded_5Day!$A23))))))))</f>
        <v/>
      </c>
      <c r="AI23" s="19" t="str">
        <f>IF($A23&lt;='All Results'!$B$4,"",IF(SUM(NewDistributions!AI$2:AI23)=0,"",(IF(NewDistributions!AI23/SUM(NewDistributions!AI$2:AI23)&gt;0.01,"",IF(NewDistributions!AI22/SUM(NewDistributions!AI$2:AI23)&gt;0.01,"",IF(NewDistributions!AI21/SUM(NewDistributions!AI$2:AI23)&gt;0.01,"",IF(NewDistributions!AI20/SUM(NewDistributions!AI$2:AI23)&gt;0.01,"",IF(NewDistributions!AI19/SUM(NewDistributions!AI$2:AI23)&gt;0.01,"",DateEnded_5Day!$A23))))))))</f>
        <v/>
      </c>
      <c r="AJ23" s="19" t="str">
        <f>IF($A23&lt;='All Results'!$B$4,"",IF(SUM(NewDistributions!AJ$2:AJ23)=0,"",(IF(NewDistributions!AJ23/SUM(NewDistributions!AJ$2:AJ23)&gt;0.01,"",IF(NewDistributions!AJ22/SUM(NewDistributions!AJ$2:AJ23)&gt;0.01,"",IF(NewDistributions!AJ21/SUM(NewDistributions!AJ$2:AJ23)&gt;0.01,"",IF(NewDistributions!AJ20/SUM(NewDistributions!AJ$2:AJ23)&gt;0.01,"",IF(NewDistributions!AJ19/SUM(NewDistributions!AJ$2:AJ23)&gt;0.01,"",DateEnded_5Day!$A23))))))))</f>
        <v/>
      </c>
    </row>
    <row r="24" spans="1:36" x14ac:dyDescent="0.25">
      <c r="A24" s="1">
        <v>44339</v>
      </c>
      <c r="B24" s="3">
        <v>143</v>
      </c>
      <c r="C24" s="19" t="str">
        <f>IF($A24&lt;='All Results'!$B$4,"",IF(SUM(NewDistributions!C$2:C24)=0,"",(IF(NewDistributions!C24/SUM(NewDistributions!C$2:C24)&gt;0.01,"",IF(NewDistributions!C23/SUM(NewDistributions!C$2:C24)&gt;0.01,"",IF(NewDistributions!C22/SUM(NewDistributions!C$2:C24)&gt;0.01,"",IF(NewDistributions!C21/SUM(NewDistributions!C$2:C24)&gt;0.01,"",IF(NewDistributions!C20/SUM(NewDistributions!C$2:C24)&gt;0.01,"",DateEnded_5Day!$A24))))))))</f>
        <v/>
      </c>
      <c r="D24" s="19" t="str">
        <f>IF($A24&lt;='All Results'!$B$4,"",IF(SUM(NewDistributions!D$2:D24)=0,"",(IF(NewDistributions!D24/SUM(NewDistributions!D$2:D24)&gt;0.01,"",IF(NewDistributions!D23/SUM(NewDistributions!D$2:D24)&gt;0.01,"",IF(NewDistributions!D22/SUM(NewDistributions!D$2:D24)&gt;0.01,"",IF(NewDistributions!D21/SUM(NewDistributions!D$2:D24)&gt;0.01,"",IF(NewDistributions!D20/SUM(NewDistributions!D$2:D24)&gt;0.01,"",DateEnded_5Day!$A24))))))))</f>
        <v/>
      </c>
      <c r="E24" s="19" t="str">
        <f>IF($A24&lt;='All Results'!$B$4,"",IF(SUM(NewDistributions!E$2:E24)=0,"",(IF(NewDistributions!E24/SUM(NewDistributions!E$2:E24)&gt;0.01,"",IF(NewDistributions!E23/SUM(NewDistributions!E$2:E24)&gt;0.01,"",IF(NewDistributions!E22/SUM(NewDistributions!E$2:E24)&gt;0.01,"",IF(NewDistributions!E21/SUM(NewDistributions!E$2:E24)&gt;0.01,"",IF(NewDistributions!E20/SUM(NewDistributions!E$2:E24)&gt;0.01,"",DateEnded_5Day!$A24))))))))</f>
        <v/>
      </c>
      <c r="F24" s="19" t="str">
        <f>IF($A24&lt;='All Results'!$B$4,"",IF(SUM(NewDistributions!F$2:F24)=0,"",(IF(NewDistributions!F24/SUM(NewDistributions!F$2:F24)&gt;0.01,"",IF(NewDistributions!F23/SUM(NewDistributions!F$2:F24)&gt;0.01,"",IF(NewDistributions!F22/SUM(NewDistributions!F$2:F24)&gt;0.01,"",IF(NewDistributions!F21/SUM(NewDistributions!F$2:F24)&gt;0.01,"",IF(NewDistributions!F20/SUM(NewDistributions!F$2:F24)&gt;0.01,"",DateEnded_5Day!$A24))))))))</f>
        <v/>
      </c>
      <c r="G24" s="19" t="str">
        <f>IF($A24&lt;='All Results'!$B$4,"",IF(SUM(NewDistributions!G$2:G24)=0,"",(IF(NewDistributions!G24/SUM(NewDistributions!G$2:G24)&gt;0.01,"",IF(NewDistributions!G23/SUM(NewDistributions!G$2:G24)&gt;0.01,"",IF(NewDistributions!G22/SUM(NewDistributions!G$2:G24)&gt;0.01,"",IF(NewDistributions!G21/SUM(NewDistributions!G$2:G24)&gt;0.01,"",IF(NewDistributions!G20/SUM(NewDistributions!G$2:G24)&gt;0.01,"",DateEnded_5Day!$A24))))))))</f>
        <v/>
      </c>
      <c r="H24" s="19" t="str">
        <f>IF($A24&lt;='All Results'!$B$4,"",IF(SUM(NewDistributions!H$2:H24)=0,"",(IF(NewDistributions!H24/SUM(NewDistributions!H$2:H24)&gt;0.01,"",IF(NewDistributions!H23/SUM(NewDistributions!H$2:H24)&gt;0.01,"",IF(NewDistributions!H22/SUM(NewDistributions!H$2:H24)&gt;0.01,"",IF(NewDistributions!H21/SUM(NewDistributions!H$2:H24)&gt;0.01,"",IF(NewDistributions!H20/SUM(NewDistributions!H$2:H24)&gt;0.01,"",DateEnded_5Day!$A24))))))))</f>
        <v/>
      </c>
      <c r="I24" s="19" t="str">
        <f>IF($A24&lt;='All Results'!$B$4,"",IF(SUM(NewDistributions!I$2:I24)=0,"",(IF(NewDistributions!I24/SUM(NewDistributions!I$2:I24)&gt;0.01,"",IF(NewDistributions!I23/SUM(NewDistributions!I$2:I24)&gt;0.01,"",IF(NewDistributions!I22/SUM(NewDistributions!I$2:I24)&gt;0.01,"",IF(NewDistributions!I21/SUM(NewDistributions!I$2:I24)&gt;0.01,"",IF(NewDistributions!I20/SUM(NewDistributions!I$2:I24)&gt;0.01,"",DateEnded_5Day!$A24))))))))</f>
        <v/>
      </c>
      <c r="J24" s="19" t="str">
        <f>IF($A24&lt;='All Results'!$B$4,"",IF(SUM(NewDistributions!J$2:J24)=0,"",(IF(NewDistributions!J24/SUM(NewDistributions!J$2:J24)&gt;0.01,"",IF(NewDistributions!J23/SUM(NewDistributions!J$2:J24)&gt;0.01,"",IF(NewDistributions!J22/SUM(NewDistributions!J$2:J24)&gt;0.01,"",IF(NewDistributions!J21/SUM(NewDistributions!J$2:J24)&gt;0.01,"",IF(NewDistributions!J20/SUM(NewDistributions!J$2:J24)&gt;0.01,"",DateEnded_5Day!$A24))))))))</f>
        <v/>
      </c>
      <c r="K24" s="19" t="str">
        <f>IF($A24&lt;='All Results'!$B$4,"",IF(SUM(NewDistributions!K$2:K24)=0,"",(IF(NewDistributions!K24/SUM(NewDistributions!K$2:K24)&gt;0.01,"",IF(NewDistributions!K23/SUM(NewDistributions!K$2:K24)&gt;0.01,"",IF(NewDistributions!K22/SUM(NewDistributions!K$2:K24)&gt;0.01,"",IF(NewDistributions!K21/SUM(NewDistributions!K$2:K24)&gt;0.01,"",IF(NewDistributions!K20/SUM(NewDistributions!K$2:K24)&gt;0.01,"",DateEnded_5Day!$A24))))))))</f>
        <v/>
      </c>
      <c r="L24" s="19" t="str">
        <f>IF($A24&lt;='All Results'!$B$4,"",IF(SUM(NewDistributions!L$2:L24)=0,"",(IF(NewDistributions!L24/SUM(NewDistributions!L$2:L24)&gt;0.01,"",IF(NewDistributions!L23/SUM(NewDistributions!L$2:L24)&gt;0.01,"",IF(NewDistributions!L22/SUM(NewDistributions!L$2:L24)&gt;0.01,"",IF(NewDistributions!L21/SUM(NewDistributions!L$2:L24)&gt;0.01,"",IF(NewDistributions!L20/SUM(NewDistributions!L$2:L24)&gt;0.01,"",DateEnded_5Day!$A24))))))))</f>
        <v/>
      </c>
      <c r="M24" s="19" t="str">
        <f>IF($A24&lt;='All Results'!$B$4,"",IF(SUM(NewDistributions!M$2:M24)=0,"",(IF(NewDistributions!M24/SUM(NewDistributions!M$2:M24)&gt;0.01,"",IF(NewDistributions!M23/SUM(NewDistributions!M$2:M24)&gt;0.01,"",IF(NewDistributions!M22/SUM(NewDistributions!M$2:M24)&gt;0.01,"",IF(NewDistributions!M21/SUM(NewDistributions!M$2:M24)&gt;0.01,"",IF(NewDistributions!M20/SUM(NewDistributions!M$2:M24)&gt;0.01,"",DateEnded_5Day!$A24))))))))</f>
        <v/>
      </c>
      <c r="N24" s="19" t="str">
        <f>IF($A24&lt;='All Results'!$B$4,"",IF(SUM(NewDistributions!N$2:N24)=0,"",(IF(NewDistributions!N24/SUM(NewDistributions!N$2:N24)&gt;0.01,"",IF(NewDistributions!N23/SUM(NewDistributions!N$2:N24)&gt;0.01,"",IF(NewDistributions!N22/SUM(NewDistributions!N$2:N24)&gt;0.01,"",IF(NewDistributions!N21/SUM(NewDistributions!N$2:N24)&gt;0.01,"",IF(NewDistributions!N20/SUM(NewDistributions!N$2:N24)&gt;0.01,"",DateEnded_5Day!$A24))))))))</f>
        <v/>
      </c>
      <c r="O24" s="19" t="str">
        <f>IF($A24&lt;='All Results'!$B$4,"",IF(SUM(NewDistributions!O$2:O24)=0,"",(IF(NewDistributions!O24/SUM(NewDistributions!O$2:O24)&gt;0.01,"",IF(NewDistributions!O23/SUM(NewDistributions!O$2:O24)&gt;0.01,"",IF(NewDistributions!O22/SUM(NewDistributions!O$2:O24)&gt;0.01,"",IF(NewDistributions!O21/SUM(NewDistributions!O$2:O24)&gt;0.01,"",IF(NewDistributions!O20/SUM(NewDistributions!O$2:O24)&gt;0.01,"",DateEnded_5Day!$A24))))))))</f>
        <v/>
      </c>
      <c r="P24" s="19" t="str">
        <f>IF($A24&lt;='All Results'!$B$4,"",IF(SUM(NewDistributions!P$2:P24)=0,"",(IF(NewDistributions!P24/SUM(NewDistributions!P$2:P24)&gt;0.01,"",IF(NewDistributions!P23/SUM(NewDistributions!P$2:P24)&gt;0.01,"",IF(NewDistributions!P22/SUM(NewDistributions!P$2:P24)&gt;0.01,"",IF(NewDistributions!P21/SUM(NewDistributions!P$2:P24)&gt;0.01,"",IF(NewDistributions!P20/SUM(NewDistributions!P$2:P24)&gt;0.01,"",DateEnded_5Day!$A24))))))))</f>
        <v/>
      </c>
      <c r="Q24" s="19" t="str">
        <f>IF($A24&lt;='All Results'!$B$4,"",IF(SUM(NewDistributions!Q$2:Q24)=0,"",(IF(NewDistributions!Q24/SUM(NewDistributions!Q$2:Q24)&gt;0.01,"",IF(NewDistributions!Q23/SUM(NewDistributions!Q$2:Q24)&gt;0.01,"",IF(NewDistributions!Q22/SUM(NewDistributions!Q$2:Q24)&gt;0.01,"",IF(NewDistributions!Q21/SUM(NewDistributions!Q$2:Q24)&gt;0.01,"",IF(NewDistributions!Q20/SUM(NewDistributions!Q$2:Q24)&gt;0.01,"",DateEnded_5Day!$A24))))))))</f>
        <v/>
      </c>
      <c r="R24" s="19" t="str">
        <f>IF($A24&lt;='All Results'!$B$4,"",IF(SUM(NewDistributions!R$2:R24)=0,"",(IF(NewDistributions!R24/SUM(NewDistributions!R$2:R24)&gt;0.01,"",IF(NewDistributions!R23/SUM(NewDistributions!R$2:R24)&gt;0.01,"",IF(NewDistributions!R22/SUM(NewDistributions!R$2:R24)&gt;0.01,"",IF(NewDistributions!R21/SUM(NewDistributions!R$2:R24)&gt;0.01,"",IF(NewDistributions!R20/SUM(NewDistributions!R$2:R24)&gt;0.01,"",DateEnded_5Day!$A24))))))))</f>
        <v/>
      </c>
      <c r="S24" s="19" t="str">
        <f>IF($A24&lt;='All Results'!$B$4,"",IF(SUM(NewDistributions!S$2:S24)=0,"",(IF(NewDistributions!S24/SUM(NewDistributions!S$2:S24)&gt;0.01,"",IF(NewDistributions!S23/SUM(NewDistributions!S$2:S24)&gt;0.01,"",IF(NewDistributions!S22/SUM(NewDistributions!S$2:S24)&gt;0.01,"",IF(NewDistributions!S21/SUM(NewDistributions!S$2:S24)&gt;0.01,"",IF(NewDistributions!S20/SUM(NewDistributions!S$2:S24)&gt;0.01,"",DateEnded_5Day!$A24))))))))</f>
        <v/>
      </c>
      <c r="T24" s="19" t="str">
        <f>IF($A24&lt;='All Results'!$B$4,"",IF(SUM(NewDistributions!T$2:T24)=0,"",(IF(NewDistributions!T24/SUM(NewDistributions!T$2:T24)&gt;0.01,"",IF(NewDistributions!T23/SUM(NewDistributions!T$2:T24)&gt;0.01,"",IF(NewDistributions!T22/SUM(NewDistributions!T$2:T24)&gt;0.01,"",IF(NewDistributions!T21/SUM(NewDistributions!T$2:T24)&gt;0.01,"",IF(NewDistributions!T20/SUM(NewDistributions!T$2:T24)&gt;0.01,"",DateEnded_5Day!$A24))))))))</f>
        <v/>
      </c>
      <c r="U24" s="19" t="str">
        <f>IF($A24&lt;='All Results'!$B$4,"",IF(SUM(NewDistributions!U$2:U24)=0,"",(IF(NewDistributions!U24/SUM(NewDistributions!U$2:U24)&gt;0.01,"",IF(NewDistributions!U23/SUM(NewDistributions!U$2:U24)&gt;0.01,"",IF(NewDistributions!U22/SUM(NewDistributions!U$2:U24)&gt;0.01,"",IF(NewDistributions!U21/SUM(NewDistributions!U$2:U24)&gt;0.01,"",IF(NewDistributions!U20/SUM(NewDistributions!U$2:U24)&gt;0.01,"",DateEnded_5Day!$A24))))))))</f>
        <v/>
      </c>
      <c r="V24" s="19" t="str">
        <f>IF($A24&lt;='All Results'!$B$4,"",IF(SUM(NewDistributions!V$2:V24)=0,"",(IF(NewDistributions!V24/SUM(NewDistributions!V$2:V24)&gt;0.01,"",IF(NewDistributions!V23/SUM(NewDistributions!V$2:V24)&gt;0.01,"",IF(NewDistributions!V22/SUM(NewDistributions!V$2:V24)&gt;0.01,"",IF(NewDistributions!V21/SUM(NewDistributions!V$2:V24)&gt;0.01,"",IF(NewDistributions!V20/SUM(NewDistributions!V$2:V24)&gt;0.01,"",DateEnded_5Day!$A24))))))))</f>
        <v/>
      </c>
      <c r="W24" s="19" t="str">
        <f>IF($A24&lt;='All Results'!$B$4,"",IF(SUM(NewDistributions!W$2:W24)=0,"",(IF(NewDistributions!W24/SUM(NewDistributions!W$2:W24)&gt;0.01,"",IF(NewDistributions!W23/SUM(NewDistributions!W$2:W24)&gt;0.01,"",IF(NewDistributions!W22/SUM(NewDistributions!W$2:W24)&gt;0.01,"",IF(NewDistributions!W21/SUM(NewDistributions!W$2:W24)&gt;0.01,"",IF(NewDistributions!W20/SUM(NewDistributions!W$2:W24)&gt;0.01,"",DateEnded_5Day!$A24))))))))</f>
        <v/>
      </c>
      <c r="X24" s="19" t="str">
        <f>IF($A24&lt;='All Results'!$B$4,"",IF(SUM(NewDistributions!X$2:X24)=0,"",(IF(NewDistributions!X24/SUM(NewDistributions!X$2:X24)&gt;0.01,"",IF(NewDistributions!X23/SUM(NewDistributions!X$2:X24)&gt;0.01,"",IF(NewDistributions!X22/SUM(NewDistributions!X$2:X24)&gt;0.01,"",IF(NewDistributions!X21/SUM(NewDistributions!X$2:X24)&gt;0.01,"",IF(NewDistributions!X20/SUM(NewDistributions!X$2:X24)&gt;0.01,"",DateEnded_5Day!$A24))))))))</f>
        <v/>
      </c>
      <c r="Y24" s="19" t="str">
        <f>IF($A24&lt;='All Results'!$B$4,"",IF(SUM(NewDistributions!Y$2:Y24)=0,"",(IF(NewDistributions!Y24/SUM(NewDistributions!Y$2:Y24)&gt;0.01,"",IF(NewDistributions!Y23/SUM(NewDistributions!Y$2:Y24)&gt;0.01,"",IF(NewDistributions!Y22/SUM(NewDistributions!Y$2:Y24)&gt;0.01,"",IF(NewDistributions!Y21/SUM(NewDistributions!Y$2:Y24)&gt;0.01,"",IF(NewDistributions!Y20/SUM(NewDistributions!Y$2:Y24)&gt;0.01,"",DateEnded_5Day!$A24))))))))</f>
        <v/>
      </c>
      <c r="Z24" s="19" t="str">
        <f>IF($A24&lt;='All Results'!$B$4,"",IF(SUM(NewDistributions!Z$2:Z24)=0,"",(IF(NewDistributions!Z24/SUM(NewDistributions!Z$2:Z24)&gt;0.01,"",IF(NewDistributions!Z23/SUM(NewDistributions!Z$2:Z24)&gt;0.01,"",IF(NewDistributions!Z22/SUM(NewDistributions!Z$2:Z24)&gt;0.01,"",IF(NewDistributions!Z21/SUM(NewDistributions!Z$2:Z24)&gt;0.01,"",IF(NewDistributions!Z20/SUM(NewDistributions!Z$2:Z24)&gt;0.01,"",DateEnded_5Day!$A24))))))))</f>
        <v/>
      </c>
      <c r="AA24" s="19" t="str">
        <f>IF($A24&lt;='All Results'!$B$4,"",IF(SUM(NewDistributions!AA$2:AA24)=0,"",(IF(NewDistributions!AA24/SUM(NewDistributions!AA$2:AA24)&gt;0.01,"",IF(NewDistributions!AA23/SUM(NewDistributions!AA$2:AA24)&gt;0.01,"",IF(NewDistributions!AA22/SUM(NewDistributions!AA$2:AA24)&gt;0.01,"",IF(NewDistributions!AA21/SUM(NewDistributions!AA$2:AA24)&gt;0.01,"",IF(NewDistributions!AA20/SUM(NewDistributions!AA$2:AA24)&gt;0.01,"",DateEnded_5Day!$A24))))))))</f>
        <v/>
      </c>
      <c r="AB24" s="19" t="str">
        <f>IF($A24&lt;='All Results'!$B$4,"",IF(SUM(NewDistributions!AB$2:AB24)=0,"",(IF(NewDistributions!AB24/SUM(NewDistributions!AB$2:AB24)&gt;0.01,"",IF(NewDistributions!AB23/SUM(NewDistributions!AB$2:AB24)&gt;0.01,"",IF(NewDistributions!AB22/SUM(NewDistributions!AB$2:AB24)&gt;0.01,"",IF(NewDistributions!AB21/SUM(NewDistributions!AB$2:AB24)&gt;0.01,"",IF(NewDistributions!AB20/SUM(NewDistributions!AB$2:AB24)&gt;0.01,"",DateEnded_5Day!$A24))))))))</f>
        <v/>
      </c>
      <c r="AC24" s="19" t="str">
        <f>IF($A24&lt;='All Results'!$B$4,"",IF(SUM(NewDistributions!AC$2:AC24)=0,"",(IF(NewDistributions!AC24/SUM(NewDistributions!AC$2:AC24)&gt;0.01,"",IF(NewDistributions!AC23/SUM(NewDistributions!AC$2:AC24)&gt;0.01,"",IF(NewDistributions!AC22/SUM(NewDistributions!AC$2:AC24)&gt;0.01,"",IF(NewDistributions!AC21/SUM(NewDistributions!AC$2:AC24)&gt;0.01,"",IF(NewDistributions!AC20/SUM(NewDistributions!AC$2:AC24)&gt;0.01,"",DateEnded_5Day!$A24))))))))</f>
        <v/>
      </c>
      <c r="AD24" s="19" t="str">
        <f>IF($A24&lt;='All Results'!$B$4,"",IF(SUM(NewDistributions!AD$2:AD24)=0,"",(IF(NewDistributions!AD24/SUM(NewDistributions!AD$2:AD24)&gt;0.01,"",IF(NewDistributions!AD23/SUM(NewDistributions!AD$2:AD24)&gt;0.01,"",IF(NewDistributions!AD22/SUM(NewDistributions!AD$2:AD24)&gt;0.01,"",IF(NewDistributions!AD21/SUM(NewDistributions!AD$2:AD24)&gt;0.01,"",IF(NewDistributions!AD20/SUM(NewDistributions!AD$2:AD24)&gt;0.01,"",DateEnded_5Day!$A24))))))))</f>
        <v/>
      </c>
      <c r="AE24" s="19" t="str">
        <f>IF($A24&lt;='All Results'!$B$4,"",IF(SUM(NewDistributions!AE$2:AE24)=0,"",(IF(NewDistributions!AE24/SUM(NewDistributions!AE$2:AE24)&gt;0.01,"",IF(NewDistributions!AE23/SUM(NewDistributions!AE$2:AE24)&gt;0.01,"",IF(NewDistributions!AE22/SUM(NewDistributions!AE$2:AE24)&gt;0.01,"",IF(NewDistributions!AE21/SUM(NewDistributions!AE$2:AE24)&gt;0.01,"",IF(NewDistributions!AE20/SUM(NewDistributions!AE$2:AE24)&gt;0.01,"",DateEnded_5Day!$A24))))))))</f>
        <v/>
      </c>
      <c r="AF24" s="19" t="str">
        <f>IF($A24&lt;='All Results'!$B$4,"",IF(SUM(NewDistributions!AF$2:AF24)=0,"",(IF(NewDistributions!AF24/SUM(NewDistributions!AF$2:AF24)&gt;0.01,"",IF(NewDistributions!AF23/SUM(NewDistributions!AF$2:AF24)&gt;0.01,"",IF(NewDistributions!AF22/SUM(NewDistributions!AF$2:AF24)&gt;0.01,"",IF(NewDistributions!AF21/SUM(NewDistributions!AF$2:AF24)&gt;0.01,"",IF(NewDistributions!AF20/SUM(NewDistributions!AF$2:AF24)&gt;0.01,"",DateEnded_5Day!$A24))))))))</f>
        <v/>
      </c>
      <c r="AG24" s="19" t="str">
        <f>IF($A24&lt;='All Results'!$B$4,"",IF(SUM(NewDistributions!AG$2:AG24)=0,"",(IF(NewDistributions!AG24/SUM(NewDistributions!AG$2:AG24)&gt;0.01,"",IF(NewDistributions!AG23/SUM(NewDistributions!AG$2:AG24)&gt;0.01,"",IF(NewDistributions!AG22/SUM(NewDistributions!AG$2:AG24)&gt;0.01,"",IF(NewDistributions!AG21/SUM(NewDistributions!AG$2:AG24)&gt;0.01,"",IF(NewDistributions!AG20/SUM(NewDistributions!AG$2:AG24)&gt;0.01,"",DateEnded_5Day!$A24))))))))</f>
        <v/>
      </c>
      <c r="AH24" s="19" t="str">
        <f>IF($A24&lt;='All Results'!$B$4,"",IF(SUM(NewDistributions!AH$2:AH24)=0,"",(IF(NewDistributions!AH24/SUM(NewDistributions!AH$2:AH24)&gt;0.01,"",IF(NewDistributions!AH23/SUM(NewDistributions!AH$2:AH24)&gt;0.01,"",IF(NewDistributions!AH22/SUM(NewDistributions!AH$2:AH24)&gt;0.01,"",IF(NewDistributions!AH21/SUM(NewDistributions!AH$2:AH24)&gt;0.01,"",IF(NewDistributions!AH20/SUM(NewDistributions!AH$2:AH24)&gt;0.01,"",DateEnded_5Day!$A24))))))))</f>
        <v/>
      </c>
      <c r="AI24" s="19" t="str">
        <f>IF($A24&lt;='All Results'!$B$4,"",IF(SUM(NewDistributions!AI$2:AI24)=0,"",(IF(NewDistributions!AI24/SUM(NewDistributions!AI$2:AI24)&gt;0.01,"",IF(NewDistributions!AI23/SUM(NewDistributions!AI$2:AI24)&gt;0.01,"",IF(NewDistributions!AI22/SUM(NewDistributions!AI$2:AI24)&gt;0.01,"",IF(NewDistributions!AI21/SUM(NewDistributions!AI$2:AI24)&gt;0.01,"",IF(NewDistributions!AI20/SUM(NewDistributions!AI$2:AI24)&gt;0.01,"",DateEnded_5Day!$A24))))))))</f>
        <v/>
      </c>
      <c r="AJ24" s="19" t="str">
        <f>IF($A24&lt;='All Results'!$B$4,"",IF(SUM(NewDistributions!AJ$2:AJ24)=0,"",(IF(NewDistributions!AJ24/SUM(NewDistributions!AJ$2:AJ24)&gt;0.01,"",IF(NewDistributions!AJ23/SUM(NewDistributions!AJ$2:AJ24)&gt;0.01,"",IF(NewDistributions!AJ22/SUM(NewDistributions!AJ$2:AJ24)&gt;0.01,"",IF(NewDistributions!AJ21/SUM(NewDistributions!AJ$2:AJ24)&gt;0.01,"",IF(NewDistributions!AJ20/SUM(NewDistributions!AJ$2:AJ24)&gt;0.01,"",DateEnded_5Day!$A24))))))))</f>
        <v/>
      </c>
    </row>
    <row r="25" spans="1:36" x14ac:dyDescent="0.25">
      <c r="A25" s="1">
        <v>44340</v>
      </c>
      <c r="B25" s="3">
        <v>144</v>
      </c>
      <c r="C25" s="19" t="str">
        <f>IF($A25&lt;='All Results'!$B$4,"",IF(SUM(NewDistributions!C$2:C25)=0,"",(IF(NewDistributions!C25/SUM(NewDistributions!C$2:C25)&gt;0.01,"",IF(NewDistributions!C24/SUM(NewDistributions!C$2:C25)&gt;0.01,"",IF(NewDistributions!C23/SUM(NewDistributions!C$2:C25)&gt;0.01,"",IF(NewDistributions!C22/SUM(NewDistributions!C$2:C25)&gt;0.01,"",IF(NewDistributions!C21/SUM(NewDistributions!C$2:C25)&gt;0.01,"",DateEnded_5Day!$A25))))))))</f>
        <v/>
      </c>
      <c r="D25" s="19" t="str">
        <f>IF($A25&lt;='All Results'!$B$4,"",IF(SUM(NewDistributions!D$2:D25)=0,"",(IF(NewDistributions!D25/SUM(NewDistributions!D$2:D25)&gt;0.01,"",IF(NewDistributions!D24/SUM(NewDistributions!D$2:D25)&gt;0.01,"",IF(NewDistributions!D23/SUM(NewDistributions!D$2:D25)&gt;0.01,"",IF(NewDistributions!D22/SUM(NewDistributions!D$2:D25)&gt;0.01,"",IF(NewDistributions!D21/SUM(NewDistributions!D$2:D25)&gt;0.01,"",DateEnded_5Day!$A25))))))))</f>
        <v/>
      </c>
      <c r="E25" s="19" t="str">
        <f>IF($A25&lt;='All Results'!$B$4,"",IF(SUM(NewDistributions!E$2:E25)=0,"",(IF(NewDistributions!E25/SUM(NewDistributions!E$2:E25)&gt;0.01,"",IF(NewDistributions!E24/SUM(NewDistributions!E$2:E25)&gt;0.01,"",IF(NewDistributions!E23/SUM(NewDistributions!E$2:E25)&gt;0.01,"",IF(NewDistributions!E22/SUM(NewDistributions!E$2:E25)&gt;0.01,"",IF(NewDistributions!E21/SUM(NewDistributions!E$2:E25)&gt;0.01,"",DateEnded_5Day!$A25))))))))</f>
        <v/>
      </c>
      <c r="F25" s="19" t="str">
        <f>IF($A25&lt;='All Results'!$B$4,"",IF(SUM(NewDistributions!F$2:F25)=0,"",(IF(NewDistributions!F25/SUM(NewDistributions!F$2:F25)&gt;0.01,"",IF(NewDistributions!F24/SUM(NewDistributions!F$2:F25)&gt;0.01,"",IF(NewDistributions!F23/SUM(NewDistributions!F$2:F25)&gt;0.01,"",IF(NewDistributions!F22/SUM(NewDistributions!F$2:F25)&gt;0.01,"",IF(NewDistributions!F21/SUM(NewDistributions!F$2:F25)&gt;0.01,"",DateEnded_5Day!$A25))))))))</f>
        <v/>
      </c>
      <c r="G25" s="19" t="str">
        <f>IF($A25&lt;='All Results'!$B$4,"",IF(SUM(NewDistributions!G$2:G25)=0,"",(IF(NewDistributions!G25/SUM(NewDistributions!G$2:G25)&gt;0.01,"",IF(NewDistributions!G24/SUM(NewDistributions!G$2:G25)&gt;0.01,"",IF(NewDistributions!G23/SUM(NewDistributions!G$2:G25)&gt;0.01,"",IF(NewDistributions!G22/SUM(NewDistributions!G$2:G25)&gt;0.01,"",IF(NewDistributions!G21/SUM(NewDistributions!G$2:G25)&gt;0.01,"",DateEnded_5Day!$A25))))))))</f>
        <v/>
      </c>
      <c r="H25" s="19" t="str">
        <f>IF($A25&lt;='All Results'!$B$4,"",IF(SUM(NewDistributions!H$2:H25)=0,"",(IF(NewDistributions!H25/SUM(NewDistributions!H$2:H25)&gt;0.01,"",IF(NewDistributions!H24/SUM(NewDistributions!H$2:H25)&gt;0.01,"",IF(NewDistributions!H23/SUM(NewDistributions!H$2:H25)&gt;0.01,"",IF(NewDistributions!H22/SUM(NewDistributions!H$2:H25)&gt;0.01,"",IF(NewDistributions!H21/SUM(NewDistributions!H$2:H25)&gt;0.01,"",DateEnded_5Day!$A25))))))))</f>
        <v/>
      </c>
      <c r="I25" s="19" t="str">
        <f>IF($A25&lt;='All Results'!$B$4,"",IF(SUM(NewDistributions!I$2:I25)=0,"",(IF(NewDistributions!I25/SUM(NewDistributions!I$2:I25)&gt;0.01,"",IF(NewDistributions!I24/SUM(NewDistributions!I$2:I25)&gt;0.01,"",IF(NewDistributions!I23/SUM(NewDistributions!I$2:I25)&gt;0.01,"",IF(NewDistributions!I22/SUM(NewDistributions!I$2:I25)&gt;0.01,"",IF(NewDistributions!I21/SUM(NewDistributions!I$2:I25)&gt;0.01,"",DateEnded_5Day!$A25))))))))</f>
        <v/>
      </c>
      <c r="J25" s="19" t="str">
        <f>IF($A25&lt;='All Results'!$B$4,"",IF(SUM(NewDistributions!J$2:J25)=0,"",(IF(NewDistributions!J25/SUM(NewDistributions!J$2:J25)&gt;0.01,"",IF(NewDistributions!J24/SUM(NewDistributions!J$2:J25)&gt;0.01,"",IF(NewDistributions!J23/SUM(NewDistributions!J$2:J25)&gt;0.01,"",IF(NewDistributions!J22/SUM(NewDistributions!J$2:J25)&gt;0.01,"",IF(NewDistributions!J21/SUM(NewDistributions!J$2:J25)&gt;0.01,"",DateEnded_5Day!$A25))))))))</f>
        <v/>
      </c>
      <c r="K25" s="19" t="str">
        <f>IF($A25&lt;='All Results'!$B$4,"",IF(SUM(NewDistributions!K$2:K25)=0,"",(IF(NewDistributions!K25/SUM(NewDistributions!K$2:K25)&gt;0.01,"",IF(NewDistributions!K24/SUM(NewDistributions!K$2:K25)&gt;0.01,"",IF(NewDistributions!K23/SUM(NewDistributions!K$2:K25)&gt;0.01,"",IF(NewDistributions!K22/SUM(NewDistributions!K$2:K25)&gt;0.01,"",IF(NewDistributions!K21/SUM(NewDistributions!K$2:K25)&gt;0.01,"",DateEnded_5Day!$A25))))))))</f>
        <v/>
      </c>
      <c r="L25" s="19" t="str">
        <f>IF($A25&lt;='All Results'!$B$4,"",IF(SUM(NewDistributions!L$2:L25)=0,"",(IF(NewDistributions!L25/SUM(NewDistributions!L$2:L25)&gt;0.01,"",IF(NewDistributions!L24/SUM(NewDistributions!L$2:L25)&gt;0.01,"",IF(NewDistributions!L23/SUM(NewDistributions!L$2:L25)&gt;0.01,"",IF(NewDistributions!L22/SUM(NewDistributions!L$2:L25)&gt;0.01,"",IF(NewDistributions!L21/SUM(NewDistributions!L$2:L25)&gt;0.01,"",DateEnded_5Day!$A25))))))))</f>
        <v/>
      </c>
      <c r="M25" s="19" t="str">
        <f>IF($A25&lt;='All Results'!$B$4,"",IF(SUM(NewDistributions!M$2:M25)=0,"",(IF(NewDistributions!M25/SUM(NewDistributions!M$2:M25)&gt;0.01,"",IF(NewDistributions!M24/SUM(NewDistributions!M$2:M25)&gt;0.01,"",IF(NewDistributions!M23/SUM(NewDistributions!M$2:M25)&gt;0.01,"",IF(NewDistributions!M22/SUM(NewDistributions!M$2:M25)&gt;0.01,"",IF(NewDistributions!M21/SUM(NewDistributions!M$2:M25)&gt;0.01,"",DateEnded_5Day!$A25))))))))</f>
        <v/>
      </c>
      <c r="N25" s="19" t="str">
        <f>IF($A25&lt;='All Results'!$B$4,"",IF(SUM(NewDistributions!N$2:N25)=0,"",(IF(NewDistributions!N25/SUM(NewDistributions!N$2:N25)&gt;0.01,"",IF(NewDistributions!N24/SUM(NewDistributions!N$2:N25)&gt;0.01,"",IF(NewDistributions!N23/SUM(NewDistributions!N$2:N25)&gt;0.01,"",IF(NewDistributions!N22/SUM(NewDistributions!N$2:N25)&gt;0.01,"",IF(NewDistributions!N21/SUM(NewDistributions!N$2:N25)&gt;0.01,"",DateEnded_5Day!$A25))))))))</f>
        <v/>
      </c>
      <c r="O25" s="19" t="str">
        <f>IF($A25&lt;='All Results'!$B$4,"",IF(SUM(NewDistributions!O$2:O25)=0,"",(IF(NewDistributions!O25/SUM(NewDistributions!O$2:O25)&gt;0.01,"",IF(NewDistributions!O24/SUM(NewDistributions!O$2:O25)&gt;0.01,"",IF(NewDistributions!O23/SUM(NewDistributions!O$2:O25)&gt;0.01,"",IF(NewDistributions!O22/SUM(NewDistributions!O$2:O25)&gt;0.01,"",IF(NewDistributions!O21/SUM(NewDistributions!O$2:O25)&gt;0.01,"",DateEnded_5Day!$A25))))))))</f>
        <v/>
      </c>
      <c r="P25" s="19" t="str">
        <f>IF($A25&lt;='All Results'!$B$4,"",IF(SUM(NewDistributions!P$2:P25)=0,"",(IF(NewDistributions!P25/SUM(NewDistributions!P$2:P25)&gt;0.01,"",IF(NewDistributions!P24/SUM(NewDistributions!P$2:P25)&gt;0.01,"",IF(NewDistributions!P23/SUM(NewDistributions!P$2:P25)&gt;0.01,"",IF(NewDistributions!P22/SUM(NewDistributions!P$2:P25)&gt;0.01,"",IF(NewDistributions!P21/SUM(NewDistributions!P$2:P25)&gt;0.01,"",DateEnded_5Day!$A25))))))))</f>
        <v/>
      </c>
      <c r="Q25" s="19" t="str">
        <f>IF($A25&lt;='All Results'!$B$4,"",IF(SUM(NewDistributions!Q$2:Q25)=0,"",(IF(NewDistributions!Q25/SUM(NewDistributions!Q$2:Q25)&gt;0.01,"",IF(NewDistributions!Q24/SUM(NewDistributions!Q$2:Q25)&gt;0.01,"",IF(NewDistributions!Q23/SUM(NewDistributions!Q$2:Q25)&gt;0.01,"",IF(NewDistributions!Q22/SUM(NewDistributions!Q$2:Q25)&gt;0.01,"",IF(NewDistributions!Q21/SUM(NewDistributions!Q$2:Q25)&gt;0.01,"",DateEnded_5Day!$A25))))))))</f>
        <v/>
      </c>
      <c r="R25" s="19" t="str">
        <f>IF($A25&lt;='All Results'!$B$4,"",IF(SUM(NewDistributions!R$2:R25)=0,"",(IF(NewDistributions!R25/SUM(NewDistributions!R$2:R25)&gt;0.01,"",IF(NewDistributions!R24/SUM(NewDistributions!R$2:R25)&gt;0.01,"",IF(NewDistributions!R23/SUM(NewDistributions!R$2:R25)&gt;0.01,"",IF(NewDistributions!R22/SUM(NewDistributions!R$2:R25)&gt;0.01,"",IF(NewDistributions!R21/SUM(NewDistributions!R$2:R25)&gt;0.01,"",DateEnded_5Day!$A25))))))))</f>
        <v/>
      </c>
      <c r="S25" s="19" t="str">
        <f>IF($A25&lt;='All Results'!$B$4,"",IF(SUM(NewDistributions!S$2:S25)=0,"",(IF(NewDistributions!S25/SUM(NewDistributions!S$2:S25)&gt;0.01,"",IF(NewDistributions!S24/SUM(NewDistributions!S$2:S25)&gt;0.01,"",IF(NewDistributions!S23/SUM(NewDistributions!S$2:S25)&gt;0.01,"",IF(NewDistributions!S22/SUM(NewDistributions!S$2:S25)&gt;0.01,"",IF(NewDistributions!S21/SUM(NewDistributions!S$2:S25)&gt;0.01,"",DateEnded_5Day!$A25))))))))</f>
        <v/>
      </c>
      <c r="T25" s="19" t="str">
        <f>IF($A25&lt;='All Results'!$B$4,"",IF(SUM(NewDistributions!T$2:T25)=0,"",(IF(NewDistributions!T25/SUM(NewDistributions!T$2:T25)&gt;0.01,"",IF(NewDistributions!T24/SUM(NewDistributions!T$2:T25)&gt;0.01,"",IF(NewDistributions!T23/SUM(NewDistributions!T$2:T25)&gt;0.01,"",IF(NewDistributions!T22/SUM(NewDistributions!T$2:T25)&gt;0.01,"",IF(NewDistributions!T21/SUM(NewDistributions!T$2:T25)&gt;0.01,"",DateEnded_5Day!$A25))))))))</f>
        <v/>
      </c>
      <c r="U25" s="19" t="str">
        <f>IF($A25&lt;='All Results'!$B$4,"",IF(SUM(NewDistributions!U$2:U25)=0,"",(IF(NewDistributions!U25/SUM(NewDistributions!U$2:U25)&gt;0.01,"",IF(NewDistributions!U24/SUM(NewDistributions!U$2:U25)&gt;0.01,"",IF(NewDistributions!U23/SUM(NewDistributions!U$2:U25)&gt;0.01,"",IF(NewDistributions!U22/SUM(NewDistributions!U$2:U25)&gt;0.01,"",IF(NewDistributions!U21/SUM(NewDistributions!U$2:U25)&gt;0.01,"",DateEnded_5Day!$A25))))))))</f>
        <v/>
      </c>
      <c r="V25" s="19" t="str">
        <f>IF($A25&lt;='All Results'!$B$4,"",IF(SUM(NewDistributions!V$2:V25)=0,"",(IF(NewDistributions!V25/SUM(NewDistributions!V$2:V25)&gt;0.01,"",IF(NewDistributions!V24/SUM(NewDistributions!V$2:V25)&gt;0.01,"",IF(NewDistributions!V23/SUM(NewDistributions!V$2:V25)&gt;0.01,"",IF(NewDistributions!V22/SUM(NewDistributions!V$2:V25)&gt;0.01,"",IF(NewDistributions!V21/SUM(NewDistributions!V$2:V25)&gt;0.01,"",DateEnded_5Day!$A25))))))))</f>
        <v/>
      </c>
      <c r="W25" s="19" t="str">
        <f>IF($A25&lt;='All Results'!$B$4,"",IF(SUM(NewDistributions!W$2:W25)=0,"",(IF(NewDistributions!W25/SUM(NewDistributions!W$2:W25)&gt;0.01,"",IF(NewDistributions!W24/SUM(NewDistributions!W$2:W25)&gt;0.01,"",IF(NewDistributions!W23/SUM(NewDistributions!W$2:W25)&gt;0.01,"",IF(NewDistributions!W22/SUM(NewDistributions!W$2:W25)&gt;0.01,"",IF(NewDistributions!W21/SUM(NewDistributions!W$2:W25)&gt;0.01,"",DateEnded_5Day!$A25))))))))</f>
        <v/>
      </c>
      <c r="X25" s="19" t="str">
        <f>IF($A25&lt;='All Results'!$B$4,"",IF(SUM(NewDistributions!X$2:X25)=0,"",(IF(NewDistributions!X25/SUM(NewDistributions!X$2:X25)&gt;0.01,"",IF(NewDistributions!X24/SUM(NewDistributions!X$2:X25)&gt;0.01,"",IF(NewDistributions!X23/SUM(NewDistributions!X$2:X25)&gt;0.01,"",IF(NewDistributions!X22/SUM(NewDistributions!X$2:X25)&gt;0.01,"",IF(NewDistributions!X21/SUM(NewDistributions!X$2:X25)&gt;0.01,"",DateEnded_5Day!$A25))))))))</f>
        <v/>
      </c>
      <c r="Y25" s="19" t="str">
        <f>IF($A25&lt;='All Results'!$B$4,"",IF(SUM(NewDistributions!Y$2:Y25)=0,"",(IF(NewDistributions!Y25/SUM(NewDistributions!Y$2:Y25)&gt;0.01,"",IF(NewDistributions!Y24/SUM(NewDistributions!Y$2:Y25)&gt;0.01,"",IF(NewDistributions!Y23/SUM(NewDistributions!Y$2:Y25)&gt;0.01,"",IF(NewDistributions!Y22/SUM(NewDistributions!Y$2:Y25)&gt;0.01,"",IF(NewDistributions!Y21/SUM(NewDistributions!Y$2:Y25)&gt;0.01,"",DateEnded_5Day!$A25))))))))</f>
        <v/>
      </c>
      <c r="Z25" s="19" t="str">
        <f>IF($A25&lt;='All Results'!$B$4,"",IF(SUM(NewDistributions!Z$2:Z25)=0,"",(IF(NewDistributions!Z25/SUM(NewDistributions!Z$2:Z25)&gt;0.01,"",IF(NewDistributions!Z24/SUM(NewDistributions!Z$2:Z25)&gt;0.01,"",IF(NewDistributions!Z23/SUM(NewDistributions!Z$2:Z25)&gt;0.01,"",IF(NewDistributions!Z22/SUM(NewDistributions!Z$2:Z25)&gt;0.01,"",IF(NewDistributions!Z21/SUM(NewDistributions!Z$2:Z25)&gt;0.01,"",DateEnded_5Day!$A25))))))))</f>
        <v/>
      </c>
      <c r="AA25" s="19" t="str">
        <f>IF($A25&lt;='All Results'!$B$4,"",IF(SUM(NewDistributions!AA$2:AA25)=0,"",(IF(NewDistributions!AA25/SUM(NewDistributions!AA$2:AA25)&gt;0.01,"",IF(NewDistributions!AA24/SUM(NewDistributions!AA$2:AA25)&gt;0.01,"",IF(NewDistributions!AA23/SUM(NewDistributions!AA$2:AA25)&gt;0.01,"",IF(NewDistributions!AA22/SUM(NewDistributions!AA$2:AA25)&gt;0.01,"",IF(NewDistributions!AA21/SUM(NewDistributions!AA$2:AA25)&gt;0.01,"",DateEnded_5Day!$A25))))))))</f>
        <v/>
      </c>
      <c r="AB25" s="19" t="str">
        <f>IF($A25&lt;='All Results'!$B$4,"",IF(SUM(NewDistributions!AB$2:AB25)=0,"",(IF(NewDistributions!AB25/SUM(NewDistributions!AB$2:AB25)&gt;0.01,"",IF(NewDistributions!AB24/SUM(NewDistributions!AB$2:AB25)&gt;0.01,"",IF(NewDistributions!AB23/SUM(NewDistributions!AB$2:AB25)&gt;0.01,"",IF(NewDistributions!AB22/SUM(NewDistributions!AB$2:AB25)&gt;0.01,"",IF(NewDistributions!AB21/SUM(NewDistributions!AB$2:AB25)&gt;0.01,"",DateEnded_5Day!$A25))))))))</f>
        <v/>
      </c>
      <c r="AC25" s="19" t="str">
        <f>IF($A25&lt;='All Results'!$B$4,"",IF(SUM(NewDistributions!AC$2:AC25)=0,"",(IF(NewDistributions!AC25/SUM(NewDistributions!AC$2:AC25)&gt;0.01,"",IF(NewDistributions!AC24/SUM(NewDistributions!AC$2:AC25)&gt;0.01,"",IF(NewDistributions!AC23/SUM(NewDistributions!AC$2:AC25)&gt;0.01,"",IF(NewDistributions!AC22/SUM(NewDistributions!AC$2:AC25)&gt;0.01,"",IF(NewDistributions!AC21/SUM(NewDistributions!AC$2:AC25)&gt;0.01,"",DateEnded_5Day!$A25))))))))</f>
        <v/>
      </c>
      <c r="AD25" s="19" t="str">
        <f>IF($A25&lt;='All Results'!$B$4,"",IF(SUM(NewDistributions!AD$2:AD25)=0,"",(IF(NewDistributions!AD25/SUM(NewDistributions!AD$2:AD25)&gt;0.01,"",IF(NewDistributions!AD24/SUM(NewDistributions!AD$2:AD25)&gt;0.01,"",IF(NewDistributions!AD23/SUM(NewDistributions!AD$2:AD25)&gt;0.01,"",IF(NewDistributions!AD22/SUM(NewDistributions!AD$2:AD25)&gt;0.01,"",IF(NewDistributions!AD21/SUM(NewDistributions!AD$2:AD25)&gt;0.01,"",DateEnded_5Day!$A25))))))))</f>
        <v/>
      </c>
      <c r="AE25" s="19" t="str">
        <f>IF($A25&lt;='All Results'!$B$4,"",IF(SUM(NewDistributions!AE$2:AE25)=0,"",(IF(NewDistributions!AE25/SUM(NewDistributions!AE$2:AE25)&gt;0.01,"",IF(NewDistributions!AE24/SUM(NewDistributions!AE$2:AE25)&gt;0.01,"",IF(NewDistributions!AE23/SUM(NewDistributions!AE$2:AE25)&gt;0.01,"",IF(NewDistributions!AE22/SUM(NewDistributions!AE$2:AE25)&gt;0.01,"",IF(NewDistributions!AE21/SUM(NewDistributions!AE$2:AE25)&gt;0.01,"",DateEnded_5Day!$A25))))))))</f>
        <v/>
      </c>
      <c r="AF25" s="19" t="str">
        <f>IF($A25&lt;='All Results'!$B$4,"",IF(SUM(NewDistributions!AF$2:AF25)=0,"",(IF(NewDistributions!AF25/SUM(NewDistributions!AF$2:AF25)&gt;0.01,"",IF(NewDistributions!AF24/SUM(NewDistributions!AF$2:AF25)&gt;0.01,"",IF(NewDistributions!AF23/SUM(NewDistributions!AF$2:AF25)&gt;0.01,"",IF(NewDistributions!AF22/SUM(NewDistributions!AF$2:AF25)&gt;0.01,"",IF(NewDistributions!AF21/SUM(NewDistributions!AF$2:AF25)&gt;0.01,"",DateEnded_5Day!$A25))))))))</f>
        <v/>
      </c>
      <c r="AG25" s="19" t="str">
        <f>IF($A25&lt;='All Results'!$B$4,"",IF(SUM(NewDistributions!AG$2:AG25)=0,"",(IF(NewDistributions!AG25/SUM(NewDistributions!AG$2:AG25)&gt;0.01,"",IF(NewDistributions!AG24/SUM(NewDistributions!AG$2:AG25)&gt;0.01,"",IF(NewDistributions!AG23/SUM(NewDistributions!AG$2:AG25)&gt;0.01,"",IF(NewDistributions!AG22/SUM(NewDistributions!AG$2:AG25)&gt;0.01,"",IF(NewDistributions!AG21/SUM(NewDistributions!AG$2:AG25)&gt;0.01,"",DateEnded_5Day!$A25))))))))</f>
        <v/>
      </c>
      <c r="AH25" s="19" t="str">
        <f>IF($A25&lt;='All Results'!$B$4,"",IF(SUM(NewDistributions!AH$2:AH25)=0,"",(IF(NewDistributions!AH25/SUM(NewDistributions!AH$2:AH25)&gt;0.01,"",IF(NewDistributions!AH24/SUM(NewDistributions!AH$2:AH25)&gt;0.01,"",IF(NewDistributions!AH23/SUM(NewDistributions!AH$2:AH25)&gt;0.01,"",IF(NewDistributions!AH22/SUM(NewDistributions!AH$2:AH25)&gt;0.01,"",IF(NewDistributions!AH21/SUM(NewDistributions!AH$2:AH25)&gt;0.01,"",DateEnded_5Day!$A25))))))))</f>
        <v/>
      </c>
      <c r="AI25" s="19" t="str">
        <f>IF($A25&lt;='All Results'!$B$4,"",IF(SUM(NewDistributions!AI$2:AI25)=0,"",(IF(NewDistributions!AI25/SUM(NewDistributions!AI$2:AI25)&gt;0.01,"",IF(NewDistributions!AI24/SUM(NewDistributions!AI$2:AI25)&gt;0.01,"",IF(NewDistributions!AI23/SUM(NewDistributions!AI$2:AI25)&gt;0.01,"",IF(NewDistributions!AI22/SUM(NewDistributions!AI$2:AI25)&gt;0.01,"",IF(NewDistributions!AI21/SUM(NewDistributions!AI$2:AI25)&gt;0.01,"",DateEnded_5Day!$A25))))))))</f>
        <v/>
      </c>
      <c r="AJ25" s="19" t="str">
        <f>IF($A25&lt;='All Results'!$B$4,"",IF(SUM(NewDistributions!AJ$2:AJ25)=0,"",(IF(NewDistributions!AJ25/SUM(NewDistributions!AJ$2:AJ25)&gt;0.01,"",IF(NewDistributions!AJ24/SUM(NewDistributions!AJ$2:AJ25)&gt;0.01,"",IF(NewDistributions!AJ23/SUM(NewDistributions!AJ$2:AJ25)&gt;0.01,"",IF(NewDistributions!AJ22/SUM(NewDistributions!AJ$2:AJ25)&gt;0.01,"",IF(NewDistributions!AJ21/SUM(NewDistributions!AJ$2:AJ25)&gt;0.01,"",DateEnded_5Day!$A25))))))))</f>
        <v/>
      </c>
    </row>
    <row r="26" spans="1:36" x14ac:dyDescent="0.25">
      <c r="A26" s="1">
        <v>44341</v>
      </c>
      <c r="B26" s="3">
        <v>145</v>
      </c>
      <c r="C26" s="19" t="str">
        <f>IF($A26&lt;='All Results'!$B$4,"",IF(SUM(NewDistributions!C$2:C26)=0,"",(IF(NewDistributions!C26/SUM(NewDistributions!C$2:C26)&gt;0.01,"",IF(NewDistributions!C25/SUM(NewDistributions!C$2:C26)&gt;0.01,"",IF(NewDistributions!C24/SUM(NewDistributions!C$2:C26)&gt;0.01,"",IF(NewDistributions!C23/SUM(NewDistributions!C$2:C26)&gt;0.01,"",IF(NewDistributions!C22/SUM(NewDistributions!C$2:C26)&gt;0.01,"",DateEnded_5Day!$A26))))))))</f>
        <v/>
      </c>
      <c r="D26" s="19" t="str">
        <f>IF($A26&lt;='All Results'!$B$4,"",IF(SUM(NewDistributions!D$2:D26)=0,"",(IF(NewDistributions!D26/SUM(NewDistributions!D$2:D26)&gt;0.01,"",IF(NewDistributions!D25/SUM(NewDistributions!D$2:D26)&gt;0.01,"",IF(NewDistributions!D24/SUM(NewDistributions!D$2:D26)&gt;0.01,"",IF(NewDistributions!D23/SUM(NewDistributions!D$2:D26)&gt;0.01,"",IF(NewDistributions!D22/SUM(NewDistributions!D$2:D26)&gt;0.01,"",DateEnded_5Day!$A26))))))))</f>
        <v/>
      </c>
      <c r="E26" s="19" t="str">
        <f>IF($A26&lt;='All Results'!$B$4,"",IF(SUM(NewDistributions!E$2:E26)=0,"",(IF(NewDistributions!E26/SUM(NewDistributions!E$2:E26)&gt;0.01,"",IF(NewDistributions!E25/SUM(NewDistributions!E$2:E26)&gt;0.01,"",IF(NewDistributions!E24/SUM(NewDistributions!E$2:E26)&gt;0.01,"",IF(NewDistributions!E23/SUM(NewDistributions!E$2:E26)&gt;0.01,"",IF(NewDistributions!E22/SUM(NewDistributions!E$2:E26)&gt;0.01,"",DateEnded_5Day!$A26))))))))</f>
        <v/>
      </c>
      <c r="F26" s="19" t="str">
        <f>IF($A26&lt;='All Results'!$B$4,"",IF(SUM(NewDistributions!F$2:F26)=0,"",(IF(NewDistributions!F26/SUM(NewDistributions!F$2:F26)&gt;0.01,"",IF(NewDistributions!F25/SUM(NewDistributions!F$2:F26)&gt;0.01,"",IF(NewDistributions!F24/SUM(NewDistributions!F$2:F26)&gt;0.01,"",IF(NewDistributions!F23/SUM(NewDistributions!F$2:F26)&gt;0.01,"",IF(NewDistributions!F22/SUM(NewDistributions!F$2:F26)&gt;0.01,"",DateEnded_5Day!$A26))))))))</f>
        <v/>
      </c>
      <c r="G26" s="19" t="str">
        <f>IF($A26&lt;='All Results'!$B$4,"",IF(SUM(NewDistributions!G$2:G26)=0,"",(IF(NewDistributions!G26/SUM(NewDistributions!G$2:G26)&gt;0.01,"",IF(NewDistributions!G25/SUM(NewDistributions!G$2:G26)&gt;0.01,"",IF(NewDistributions!G24/SUM(NewDistributions!G$2:G26)&gt;0.01,"",IF(NewDistributions!G23/SUM(NewDistributions!G$2:G26)&gt;0.01,"",IF(NewDistributions!G22/SUM(NewDistributions!G$2:G26)&gt;0.01,"",DateEnded_5Day!$A26))))))))</f>
        <v/>
      </c>
      <c r="H26" s="19" t="str">
        <f>IF($A26&lt;='All Results'!$B$4,"",IF(SUM(NewDistributions!H$2:H26)=0,"",(IF(NewDistributions!H26/SUM(NewDistributions!H$2:H26)&gt;0.01,"",IF(NewDistributions!H25/SUM(NewDistributions!H$2:H26)&gt;0.01,"",IF(NewDistributions!H24/SUM(NewDistributions!H$2:H26)&gt;0.01,"",IF(NewDistributions!H23/SUM(NewDistributions!H$2:H26)&gt;0.01,"",IF(NewDistributions!H22/SUM(NewDistributions!H$2:H26)&gt;0.01,"",DateEnded_5Day!$A26))))))))</f>
        <v/>
      </c>
      <c r="I26" s="19" t="str">
        <f>IF($A26&lt;='All Results'!$B$4,"",IF(SUM(NewDistributions!I$2:I26)=0,"",(IF(NewDistributions!I26/SUM(NewDistributions!I$2:I26)&gt;0.01,"",IF(NewDistributions!I25/SUM(NewDistributions!I$2:I26)&gt;0.01,"",IF(NewDistributions!I24/SUM(NewDistributions!I$2:I26)&gt;0.01,"",IF(NewDistributions!I23/SUM(NewDistributions!I$2:I26)&gt;0.01,"",IF(NewDistributions!I22/SUM(NewDistributions!I$2:I26)&gt;0.01,"",DateEnded_5Day!$A26))))))))</f>
        <v/>
      </c>
      <c r="J26" s="19" t="str">
        <f>IF($A26&lt;='All Results'!$B$4,"",IF(SUM(NewDistributions!J$2:J26)=0,"",(IF(NewDistributions!J26/SUM(NewDistributions!J$2:J26)&gt;0.01,"",IF(NewDistributions!J25/SUM(NewDistributions!J$2:J26)&gt;0.01,"",IF(NewDistributions!J24/SUM(NewDistributions!J$2:J26)&gt;0.01,"",IF(NewDistributions!J23/SUM(NewDistributions!J$2:J26)&gt;0.01,"",IF(NewDistributions!J22/SUM(NewDistributions!J$2:J26)&gt;0.01,"",DateEnded_5Day!$A26))))))))</f>
        <v/>
      </c>
      <c r="K26" s="19" t="str">
        <f>IF($A26&lt;='All Results'!$B$4,"",IF(SUM(NewDistributions!K$2:K26)=0,"",(IF(NewDistributions!K26/SUM(NewDistributions!K$2:K26)&gt;0.01,"",IF(NewDistributions!K25/SUM(NewDistributions!K$2:K26)&gt;0.01,"",IF(NewDistributions!K24/SUM(NewDistributions!K$2:K26)&gt;0.01,"",IF(NewDistributions!K23/SUM(NewDistributions!K$2:K26)&gt;0.01,"",IF(NewDistributions!K22/SUM(NewDistributions!K$2:K26)&gt;0.01,"",DateEnded_5Day!$A26))))))))</f>
        <v/>
      </c>
      <c r="L26" s="19" t="str">
        <f>IF($A26&lt;='All Results'!$B$4,"",IF(SUM(NewDistributions!L$2:L26)=0,"",(IF(NewDistributions!L26/SUM(NewDistributions!L$2:L26)&gt;0.01,"",IF(NewDistributions!L25/SUM(NewDistributions!L$2:L26)&gt;0.01,"",IF(NewDistributions!L24/SUM(NewDistributions!L$2:L26)&gt;0.01,"",IF(NewDistributions!L23/SUM(NewDistributions!L$2:L26)&gt;0.01,"",IF(NewDistributions!L22/SUM(NewDistributions!L$2:L26)&gt;0.01,"",DateEnded_5Day!$A26))))))))</f>
        <v/>
      </c>
      <c r="M26" s="19" t="str">
        <f>IF($A26&lt;='All Results'!$B$4,"",IF(SUM(NewDistributions!M$2:M26)=0,"",(IF(NewDistributions!M26/SUM(NewDistributions!M$2:M26)&gt;0.01,"",IF(NewDistributions!M25/SUM(NewDistributions!M$2:M26)&gt;0.01,"",IF(NewDistributions!M24/SUM(NewDistributions!M$2:M26)&gt;0.01,"",IF(NewDistributions!M23/SUM(NewDistributions!M$2:M26)&gt;0.01,"",IF(NewDistributions!M22/SUM(NewDistributions!M$2:M26)&gt;0.01,"",DateEnded_5Day!$A26))))))))</f>
        <v/>
      </c>
      <c r="N26" s="19" t="str">
        <f>IF($A26&lt;='All Results'!$B$4,"",IF(SUM(NewDistributions!N$2:N26)=0,"",(IF(NewDistributions!N26/SUM(NewDistributions!N$2:N26)&gt;0.01,"",IF(NewDistributions!N25/SUM(NewDistributions!N$2:N26)&gt;0.01,"",IF(NewDistributions!N24/SUM(NewDistributions!N$2:N26)&gt;0.01,"",IF(NewDistributions!N23/SUM(NewDistributions!N$2:N26)&gt;0.01,"",IF(NewDistributions!N22/SUM(NewDistributions!N$2:N26)&gt;0.01,"",DateEnded_5Day!$A26))))))))</f>
        <v/>
      </c>
      <c r="O26" s="19" t="str">
        <f>IF($A26&lt;='All Results'!$B$4,"",IF(SUM(NewDistributions!O$2:O26)=0,"",(IF(NewDistributions!O26/SUM(NewDistributions!O$2:O26)&gt;0.01,"",IF(NewDistributions!O25/SUM(NewDistributions!O$2:O26)&gt;0.01,"",IF(NewDistributions!O24/SUM(NewDistributions!O$2:O26)&gt;0.01,"",IF(NewDistributions!O23/SUM(NewDistributions!O$2:O26)&gt;0.01,"",IF(NewDistributions!O22/SUM(NewDistributions!O$2:O26)&gt;0.01,"",DateEnded_5Day!$A26))))))))</f>
        <v/>
      </c>
      <c r="P26" s="19" t="str">
        <f>IF($A26&lt;='All Results'!$B$4,"",IF(SUM(NewDistributions!P$2:P26)=0,"",(IF(NewDistributions!P26/SUM(NewDistributions!P$2:P26)&gt;0.01,"",IF(NewDistributions!P25/SUM(NewDistributions!P$2:P26)&gt;0.01,"",IF(NewDistributions!P24/SUM(NewDistributions!P$2:P26)&gt;0.01,"",IF(NewDistributions!P23/SUM(NewDistributions!P$2:P26)&gt;0.01,"",IF(NewDistributions!P22/SUM(NewDistributions!P$2:P26)&gt;0.01,"",DateEnded_5Day!$A26))))))))</f>
        <v/>
      </c>
      <c r="Q26" s="19" t="str">
        <f>IF($A26&lt;='All Results'!$B$4,"",IF(SUM(NewDistributions!Q$2:Q26)=0,"",(IF(NewDistributions!Q26/SUM(NewDistributions!Q$2:Q26)&gt;0.01,"",IF(NewDistributions!Q25/SUM(NewDistributions!Q$2:Q26)&gt;0.01,"",IF(NewDistributions!Q24/SUM(NewDistributions!Q$2:Q26)&gt;0.01,"",IF(NewDistributions!Q23/SUM(NewDistributions!Q$2:Q26)&gt;0.01,"",IF(NewDistributions!Q22/SUM(NewDistributions!Q$2:Q26)&gt;0.01,"",DateEnded_5Day!$A26))))))))</f>
        <v/>
      </c>
      <c r="R26" s="19" t="str">
        <f>IF($A26&lt;='All Results'!$B$4,"",IF(SUM(NewDistributions!R$2:R26)=0,"",(IF(NewDistributions!R26/SUM(NewDistributions!R$2:R26)&gt;0.01,"",IF(NewDistributions!R25/SUM(NewDistributions!R$2:R26)&gt;0.01,"",IF(NewDistributions!R24/SUM(NewDistributions!R$2:R26)&gt;0.01,"",IF(NewDistributions!R23/SUM(NewDistributions!R$2:R26)&gt;0.01,"",IF(NewDistributions!R22/SUM(NewDistributions!R$2:R26)&gt;0.01,"",DateEnded_5Day!$A26))))))))</f>
        <v/>
      </c>
      <c r="S26" s="19" t="str">
        <f>IF($A26&lt;='All Results'!$B$4,"",IF(SUM(NewDistributions!S$2:S26)=0,"",(IF(NewDistributions!S26/SUM(NewDistributions!S$2:S26)&gt;0.01,"",IF(NewDistributions!S25/SUM(NewDistributions!S$2:S26)&gt;0.01,"",IF(NewDistributions!S24/SUM(NewDistributions!S$2:S26)&gt;0.01,"",IF(NewDistributions!S23/SUM(NewDistributions!S$2:S26)&gt;0.01,"",IF(NewDistributions!S22/SUM(NewDistributions!S$2:S26)&gt;0.01,"",DateEnded_5Day!$A26))))))))</f>
        <v/>
      </c>
      <c r="T26" s="19" t="str">
        <f>IF($A26&lt;='All Results'!$B$4,"",IF(SUM(NewDistributions!T$2:T26)=0,"",(IF(NewDistributions!T26/SUM(NewDistributions!T$2:T26)&gt;0.01,"",IF(NewDistributions!T25/SUM(NewDistributions!T$2:T26)&gt;0.01,"",IF(NewDistributions!T24/SUM(NewDistributions!T$2:T26)&gt;0.01,"",IF(NewDistributions!T23/SUM(NewDistributions!T$2:T26)&gt;0.01,"",IF(NewDistributions!T22/SUM(NewDistributions!T$2:T26)&gt;0.01,"",DateEnded_5Day!$A26))))))))</f>
        <v/>
      </c>
      <c r="U26" s="19" t="str">
        <f>IF($A26&lt;='All Results'!$B$4,"",IF(SUM(NewDistributions!U$2:U26)=0,"",(IF(NewDistributions!U26/SUM(NewDistributions!U$2:U26)&gt;0.01,"",IF(NewDistributions!U25/SUM(NewDistributions!U$2:U26)&gt;0.01,"",IF(NewDistributions!U24/SUM(NewDistributions!U$2:U26)&gt;0.01,"",IF(NewDistributions!U23/SUM(NewDistributions!U$2:U26)&gt;0.01,"",IF(NewDistributions!U22/SUM(NewDistributions!U$2:U26)&gt;0.01,"",DateEnded_5Day!$A26))))))))</f>
        <v/>
      </c>
      <c r="V26" s="19" t="str">
        <f>IF($A26&lt;='All Results'!$B$4,"",IF(SUM(NewDistributions!V$2:V26)=0,"",(IF(NewDistributions!V26/SUM(NewDistributions!V$2:V26)&gt;0.01,"",IF(NewDistributions!V25/SUM(NewDistributions!V$2:V26)&gt;0.01,"",IF(NewDistributions!V24/SUM(NewDistributions!V$2:V26)&gt;0.01,"",IF(NewDistributions!V23/SUM(NewDistributions!V$2:V26)&gt;0.01,"",IF(NewDistributions!V22/SUM(NewDistributions!V$2:V26)&gt;0.01,"",DateEnded_5Day!$A26))))))))</f>
        <v/>
      </c>
      <c r="W26" s="19" t="str">
        <f>IF($A26&lt;='All Results'!$B$4,"",IF(SUM(NewDistributions!W$2:W26)=0,"",(IF(NewDistributions!W26/SUM(NewDistributions!W$2:W26)&gt;0.01,"",IF(NewDistributions!W25/SUM(NewDistributions!W$2:W26)&gt;0.01,"",IF(NewDistributions!W24/SUM(NewDistributions!W$2:W26)&gt;0.01,"",IF(NewDistributions!W23/SUM(NewDistributions!W$2:W26)&gt;0.01,"",IF(NewDistributions!W22/SUM(NewDistributions!W$2:W26)&gt;0.01,"",DateEnded_5Day!$A26))))))))</f>
        <v/>
      </c>
      <c r="X26" s="19" t="str">
        <f>IF($A26&lt;='All Results'!$B$4,"",IF(SUM(NewDistributions!X$2:X26)=0,"",(IF(NewDistributions!X26/SUM(NewDistributions!X$2:X26)&gt;0.01,"",IF(NewDistributions!X25/SUM(NewDistributions!X$2:X26)&gt;0.01,"",IF(NewDistributions!X24/SUM(NewDistributions!X$2:X26)&gt;0.01,"",IF(NewDistributions!X23/SUM(NewDistributions!X$2:X26)&gt;0.01,"",IF(NewDistributions!X22/SUM(NewDistributions!X$2:X26)&gt;0.01,"",DateEnded_5Day!$A26))))))))</f>
        <v/>
      </c>
      <c r="Y26" s="19" t="str">
        <f>IF($A26&lt;='All Results'!$B$4,"",IF(SUM(NewDistributions!Y$2:Y26)=0,"",(IF(NewDistributions!Y26/SUM(NewDistributions!Y$2:Y26)&gt;0.01,"",IF(NewDistributions!Y25/SUM(NewDistributions!Y$2:Y26)&gt;0.01,"",IF(NewDistributions!Y24/SUM(NewDistributions!Y$2:Y26)&gt;0.01,"",IF(NewDistributions!Y23/SUM(NewDistributions!Y$2:Y26)&gt;0.01,"",IF(NewDistributions!Y22/SUM(NewDistributions!Y$2:Y26)&gt;0.01,"",DateEnded_5Day!$A26))))))))</f>
        <v/>
      </c>
      <c r="Z26" s="19" t="str">
        <f>IF($A26&lt;='All Results'!$B$4,"",IF(SUM(NewDistributions!Z$2:Z26)=0,"",(IF(NewDistributions!Z26/SUM(NewDistributions!Z$2:Z26)&gt;0.01,"",IF(NewDistributions!Z25/SUM(NewDistributions!Z$2:Z26)&gt;0.01,"",IF(NewDistributions!Z24/SUM(NewDistributions!Z$2:Z26)&gt;0.01,"",IF(NewDistributions!Z23/SUM(NewDistributions!Z$2:Z26)&gt;0.01,"",IF(NewDistributions!Z22/SUM(NewDistributions!Z$2:Z26)&gt;0.01,"",DateEnded_5Day!$A26))))))))</f>
        <v/>
      </c>
      <c r="AA26" s="19" t="str">
        <f>IF($A26&lt;='All Results'!$B$4,"",IF(SUM(NewDistributions!AA$2:AA26)=0,"",(IF(NewDistributions!AA26/SUM(NewDistributions!AA$2:AA26)&gt;0.01,"",IF(NewDistributions!AA25/SUM(NewDistributions!AA$2:AA26)&gt;0.01,"",IF(NewDistributions!AA24/SUM(NewDistributions!AA$2:AA26)&gt;0.01,"",IF(NewDistributions!AA23/SUM(NewDistributions!AA$2:AA26)&gt;0.01,"",IF(NewDistributions!AA22/SUM(NewDistributions!AA$2:AA26)&gt;0.01,"",DateEnded_5Day!$A26))))))))</f>
        <v/>
      </c>
      <c r="AB26" s="19" t="str">
        <f>IF($A26&lt;='All Results'!$B$4,"",IF(SUM(NewDistributions!AB$2:AB26)=0,"",(IF(NewDistributions!AB26/SUM(NewDistributions!AB$2:AB26)&gt;0.01,"",IF(NewDistributions!AB25/SUM(NewDistributions!AB$2:AB26)&gt;0.01,"",IF(NewDistributions!AB24/SUM(NewDistributions!AB$2:AB26)&gt;0.01,"",IF(NewDistributions!AB23/SUM(NewDistributions!AB$2:AB26)&gt;0.01,"",IF(NewDistributions!AB22/SUM(NewDistributions!AB$2:AB26)&gt;0.01,"",DateEnded_5Day!$A26))))))))</f>
        <v/>
      </c>
      <c r="AC26" s="19" t="str">
        <f>IF($A26&lt;='All Results'!$B$4,"",IF(SUM(NewDistributions!AC$2:AC26)=0,"",(IF(NewDistributions!AC26/SUM(NewDistributions!AC$2:AC26)&gt;0.01,"",IF(NewDistributions!AC25/SUM(NewDistributions!AC$2:AC26)&gt;0.01,"",IF(NewDistributions!AC24/SUM(NewDistributions!AC$2:AC26)&gt;0.01,"",IF(NewDistributions!AC23/SUM(NewDistributions!AC$2:AC26)&gt;0.01,"",IF(NewDistributions!AC22/SUM(NewDistributions!AC$2:AC26)&gt;0.01,"",DateEnded_5Day!$A26))))))))</f>
        <v/>
      </c>
      <c r="AD26" s="19" t="str">
        <f>IF($A26&lt;='All Results'!$B$4,"",IF(SUM(NewDistributions!AD$2:AD26)=0,"",(IF(NewDistributions!AD26/SUM(NewDistributions!AD$2:AD26)&gt;0.01,"",IF(NewDistributions!AD25/SUM(NewDistributions!AD$2:AD26)&gt;0.01,"",IF(NewDistributions!AD24/SUM(NewDistributions!AD$2:AD26)&gt;0.01,"",IF(NewDistributions!AD23/SUM(NewDistributions!AD$2:AD26)&gt;0.01,"",IF(NewDistributions!AD22/SUM(NewDistributions!AD$2:AD26)&gt;0.01,"",DateEnded_5Day!$A26))))))))</f>
        <v/>
      </c>
      <c r="AE26" s="19" t="str">
        <f>IF($A26&lt;='All Results'!$B$4,"",IF(SUM(NewDistributions!AE$2:AE26)=0,"",(IF(NewDistributions!AE26/SUM(NewDistributions!AE$2:AE26)&gt;0.01,"",IF(NewDistributions!AE25/SUM(NewDistributions!AE$2:AE26)&gt;0.01,"",IF(NewDistributions!AE24/SUM(NewDistributions!AE$2:AE26)&gt;0.01,"",IF(NewDistributions!AE23/SUM(NewDistributions!AE$2:AE26)&gt;0.01,"",IF(NewDistributions!AE22/SUM(NewDistributions!AE$2:AE26)&gt;0.01,"",DateEnded_5Day!$A26))))))))</f>
        <v/>
      </c>
      <c r="AF26" s="19" t="str">
        <f>IF($A26&lt;='All Results'!$B$4,"",IF(SUM(NewDistributions!AF$2:AF26)=0,"",(IF(NewDistributions!AF26/SUM(NewDistributions!AF$2:AF26)&gt;0.01,"",IF(NewDistributions!AF25/SUM(NewDistributions!AF$2:AF26)&gt;0.01,"",IF(NewDistributions!AF24/SUM(NewDistributions!AF$2:AF26)&gt;0.01,"",IF(NewDistributions!AF23/SUM(NewDistributions!AF$2:AF26)&gt;0.01,"",IF(NewDistributions!AF22/SUM(NewDistributions!AF$2:AF26)&gt;0.01,"",DateEnded_5Day!$A26))))))))</f>
        <v/>
      </c>
      <c r="AG26" s="19" t="str">
        <f>IF($A26&lt;='All Results'!$B$4,"",IF(SUM(NewDistributions!AG$2:AG26)=0,"",(IF(NewDistributions!AG26/SUM(NewDistributions!AG$2:AG26)&gt;0.01,"",IF(NewDistributions!AG25/SUM(NewDistributions!AG$2:AG26)&gt;0.01,"",IF(NewDistributions!AG24/SUM(NewDistributions!AG$2:AG26)&gt;0.01,"",IF(NewDistributions!AG23/SUM(NewDistributions!AG$2:AG26)&gt;0.01,"",IF(NewDistributions!AG22/SUM(NewDistributions!AG$2:AG26)&gt;0.01,"",DateEnded_5Day!$A26))))))))</f>
        <v/>
      </c>
      <c r="AH26" s="19" t="str">
        <f>IF($A26&lt;='All Results'!$B$4,"",IF(SUM(NewDistributions!AH$2:AH26)=0,"",(IF(NewDistributions!AH26/SUM(NewDistributions!AH$2:AH26)&gt;0.01,"",IF(NewDistributions!AH25/SUM(NewDistributions!AH$2:AH26)&gt;0.01,"",IF(NewDistributions!AH24/SUM(NewDistributions!AH$2:AH26)&gt;0.01,"",IF(NewDistributions!AH23/SUM(NewDistributions!AH$2:AH26)&gt;0.01,"",IF(NewDistributions!AH22/SUM(NewDistributions!AH$2:AH26)&gt;0.01,"",DateEnded_5Day!$A26))))))))</f>
        <v/>
      </c>
      <c r="AI26" s="19" t="str">
        <f>IF($A26&lt;='All Results'!$B$4,"",IF(SUM(NewDistributions!AI$2:AI26)=0,"",(IF(NewDistributions!AI26/SUM(NewDistributions!AI$2:AI26)&gt;0.01,"",IF(NewDistributions!AI25/SUM(NewDistributions!AI$2:AI26)&gt;0.01,"",IF(NewDistributions!AI24/SUM(NewDistributions!AI$2:AI26)&gt;0.01,"",IF(NewDistributions!AI23/SUM(NewDistributions!AI$2:AI26)&gt;0.01,"",IF(NewDistributions!AI22/SUM(NewDistributions!AI$2:AI26)&gt;0.01,"",DateEnded_5Day!$A26))))))))</f>
        <v/>
      </c>
      <c r="AJ26" s="19" t="str">
        <f>IF($A26&lt;='All Results'!$B$4,"",IF(SUM(NewDistributions!AJ$2:AJ26)=0,"",(IF(NewDistributions!AJ26/SUM(NewDistributions!AJ$2:AJ26)&gt;0.01,"",IF(NewDistributions!AJ25/SUM(NewDistributions!AJ$2:AJ26)&gt;0.01,"",IF(NewDistributions!AJ24/SUM(NewDistributions!AJ$2:AJ26)&gt;0.01,"",IF(NewDistributions!AJ23/SUM(NewDistributions!AJ$2:AJ26)&gt;0.01,"",IF(NewDistributions!AJ22/SUM(NewDistributions!AJ$2:AJ26)&gt;0.01,"",DateEnded_5Day!$A26))))))))</f>
        <v/>
      </c>
    </row>
    <row r="27" spans="1:36" x14ac:dyDescent="0.25">
      <c r="A27" s="1">
        <v>44342</v>
      </c>
      <c r="B27" s="3">
        <v>146</v>
      </c>
      <c r="C27" s="19" t="str">
        <f>IF($A27&lt;='All Results'!$B$4,"",IF(SUM(NewDistributions!C$2:C27)=0,"",(IF(NewDistributions!C27/SUM(NewDistributions!C$2:C27)&gt;0.01,"",IF(NewDistributions!C26/SUM(NewDistributions!C$2:C27)&gt;0.01,"",IF(NewDistributions!C25/SUM(NewDistributions!C$2:C27)&gt;0.01,"",IF(NewDistributions!C24/SUM(NewDistributions!C$2:C27)&gt;0.01,"",IF(NewDistributions!C23/SUM(NewDistributions!C$2:C27)&gt;0.01,"",DateEnded_5Day!$A27))))))))</f>
        <v/>
      </c>
      <c r="D27" s="19" t="str">
        <f>IF($A27&lt;='All Results'!$B$4,"",IF(SUM(NewDistributions!D$2:D27)=0,"",(IF(NewDistributions!D27/SUM(NewDistributions!D$2:D27)&gt;0.01,"",IF(NewDistributions!D26/SUM(NewDistributions!D$2:D27)&gt;0.01,"",IF(NewDistributions!D25/SUM(NewDistributions!D$2:D27)&gt;0.01,"",IF(NewDistributions!D24/SUM(NewDistributions!D$2:D27)&gt;0.01,"",IF(NewDistributions!D23/SUM(NewDistributions!D$2:D27)&gt;0.01,"",DateEnded_5Day!$A27))))))))</f>
        <v/>
      </c>
      <c r="E27" s="19" t="str">
        <f>IF($A27&lt;='All Results'!$B$4,"",IF(SUM(NewDistributions!E$2:E27)=0,"",(IF(NewDistributions!E27/SUM(NewDistributions!E$2:E27)&gt;0.01,"",IF(NewDistributions!E26/SUM(NewDistributions!E$2:E27)&gt;0.01,"",IF(NewDistributions!E25/SUM(NewDistributions!E$2:E27)&gt;0.01,"",IF(NewDistributions!E24/SUM(NewDistributions!E$2:E27)&gt;0.01,"",IF(NewDistributions!E23/SUM(NewDistributions!E$2:E27)&gt;0.01,"",DateEnded_5Day!$A27))))))))</f>
        <v/>
      </c>
      <c r="F27" s="19" t="str">
        <f>IF($A27&lt;='All Results'!$B$4,"",IF(SUM(NewDistributions!F$2:F27)=0,"",(IF(NewDistributions!F27/SUM(NewDistributions!F$2:F27)&gt;0.01,"",IF(NewDistributions!F26/SUM(NewDistributions!F$2:F27)&gt;0.01,"",IF(NewDistributions!F25/SUM(NewDistributions!F$2:F27)&gt;0.01,"",IF(NewDistributions!F24/SUM(NewDistributions!F$2:F27)&gt;0.01,"",IF(NewDistributions!F23/SUM(NewDistributions!F$2:F27)&gt;0.01,"",DateEnded_5Day!$A27))))))))</f>
        <v/>
      </c>
      <c r="G27" s="19" t="str">
        <f>IF($A27&lt;='All Results'!$B$4,"",IF(SUM(NewDistributions!G$2:G27)=0,"",(IF(NewDistributions!G27/SUM(NewDistributions!G$2:G27)&gt;0.01,"",IF(NewDistributions!G26/SUM(NewDistributions!G$2:G27)&gt;0.01,"",IF(NewDistributions!G25/SUM(NewDistributions!G$2:G27)&gt;0.01,"",IF(NewDistributions!G24/SUM(NewDistributions!G$2:G27)&gt;0.01,"",IF(NewDistributions!G23/SUM(NewDistributions!G$2:G27)&gt;0.01,"",DateEnded_5Day!$A27))))))))</f>
        <v/>
      </c>
      <c r="H27" s="19" t="str">
        <f>IF($A27&lt;='All Results'!$B$4,"",IF(SUM(NewDistributions!H$2:H27)=0,"",(IF(NewDistributions!H27/SUM(NewDistributions!H$2:H27)&gt;0.01,"",IF(NewDistributions!H26/SUM(NewDistributions!H$2:H27)&gt;0.01,"",IF(NewDistributions!H25/SUM(NewDistributions!H$2:H27)&gt;0.01,"",IF(NewDistributions!H24/SUM(NewDistributions!H$2:H27)&gt;0.01,"",IF(NewDistributions!H23/SUM(NewDistributions!H$2:H27)&gt;0.01,"",DateEnded_5Day!$A27))))))))</f>
        <v/>
      </c>
      <c r="I27" s="19" t="str">
        <f>IF($A27&lt;='All Results'!$B$4,"",IF(SUM(NewDistributions!I$2:I27)=0,"",(IF(NewDistributions!I27/SUM(NewDistributions!I$2:I27)&gt;0.01,"",IF(NewDistributions!I26/SUM(NewDistributions!I$2:I27)&gt;0.01,"",IF(NewDistributions!I25/SUM(NewDistributions!I$2:I27)&gt;0.01,"",IF(NewDistributions!I24/SUM(NewDistributions!I$2:I27)&gt;0.01,"",IF(NewDistributions!I23/SUM(NewDistributions!I$2:I27)&gt;0.01,"",DateEnded_5Day!$A27))))))))</f>
        <v/>
      </c>
      <c r="J27" s="19" t="str">
        <f>IF($A27&lt;='All Results'!$B$4,"",IF(SUM(NewDistributions!J$2:J27)=0,"",(IF(NewDistributions!J27/SUM(NewDistributions!J$2:J27)&gt;0.01,"",IF(NewDistributions!J26/SUM(NewDistributions!J$2:J27)&gt;0.01,"",IF(NewDistributions!J25/SUM(NewDistributions!J$2:J27)&gt;0.01,"",IF(NewDistributions!J24/SUM(NewDistributions!J$2:J27)&gt;0.01,"",IF(NewDistributions!J23/SUM(NewDistributions!J$2:J27)&gt;0.01,"",DateEnded_5Day!$A27))))))))</f>
        <v/>
      </c>
      <c r="K27" s="19" t="str">
        <f>IF($A27&lt;='All Results'!$B$4,"",IF(SUM(NewDistributions!K$2:K27)=0,"",(IF(NewDistributions!K27/SUM(NewDistributions!K$2:K27)&gt;0.01,"",IF(NewDistributions!K26/SUM(NewDistributions!K$2:K27)&gt;0.01,"",IF(NewDistributions!K25/SUM(NewDistributions!K$2:K27)&gt;0.01,"",IF(NewDistributions!K24/SUM(NewDistributions!K$2:K27)&gt;0.01,"",IF(NewDistributions!K23/SUM(NewDistributions!K$2:K27)&gt;0.01,"",DateEnded_5Day!$A27))))))))</f>
        <v/>
      </c>
      <c r="L27" s="19" t="str">
        <f>IF($A27&lt;='All Results'!$B$4,"",IF(SUM(NewDistributions!L$2:L27)=0,"",(IF(NewDistributions!L27/SUM(NewDistributions!L$2:L27)&gt;0.01,"",IF(NewDistributions!L26/SUM(NewDistributions!L$2:L27)&gt;0.01,"",IF(NewDistributions!L25/SUM(NewDistributions!L$2:L27)&gt;0.01,"",IF(NewDistributions!L24/SUM(NewDistributions!L$2:L27)&gt;0.01,"",IF(NewDistributions!L23/SUM(NewDistributions!L$2:L27)&gt;0.01,"",DateEnded_5Day!$A27))))))))</f>
        <v/>
      </c>
      <c r="M27" s="19" t="str">
        <f>IF($A27&lt;='All Results'!$B$4,"",IF(SUM(NewDistributions!M$2:M27)=0,"",(IF(NewDistributions!M27/SUM(NewDistributions!M$2:M27)&gt;0.01,"",IF(NewDistributions!M26/SUM(NewDistributions!M$2:M27)&gt;0.01,"",IF(NewDistributions!M25/SUM(NewDistributions!M$2:M27)&gt;0.01,"",IF(NewDistributions!M24/SUM(NewDistributions!M$2:M27)&gt;0.01,"",IF(NewDistributions!M23/SUM(NewDistributions!M$2:M27)&gt;0.01,"",DateEnded_5Day!$A27))))))))</f>
        <v/>
      </c>
      <c r="N27" s="19" t="str">
        <f>IF($A27&lt;='All Results'!$B$4,"",IF(SUM(NewDistributions!N$2:N27)=0,"",(IF(NewDistributions!N27/SUM(NewDistributions!N$2:N27)&gt;0.01,"",IF(NewDistributions!N26/SUM(NewDistributions!N$2:N27)&gt;0.01,"",IF(NewDistributions!N25/SUM(NewDistributions!N$2:N27)&gt;0.01,"",IF(NewDistributions!N24/SUM(NewDistributions!N$2:N27)&gt;0.01,"",IF(NewDistributions!N23/SUM(NewDistributions!N$2:N27)&gt;0.01,"",DateEnded_5Day!$A27))))))))</f>
        <v/>
      </c>
      <c r="O27" s="19" t="str">
        <f>IF($A27&lt;='All Results'!$B$4,"",IF(SUM(NewDistributions!O$2:O27)=0,"",(IF(NewDistributions!O27/SUM(NewDistributions!O$2:O27)&gt;0.01,"",IF(NewDistributions!O26/SUM(NewDistributions!O$2:O27)&gt;0.01,"",IF(NewDistributions!O25/SUM(NewDistributions!O$2:O27)&gt;0.01,"",IF(NewDistributions!O24/SUM(NewDistributions!O$2:O27)&gt;0.01,"",IF(NewDistributions!O23/SUM(NewDistributions!O$2:O27)&gt;0.01,"",DateEnded_5Day!$A27))))))))</f>
        <v/>
      </c>
      <c r="P27" s="19" t="str">
        <f>IF($A27&lt;='All Results'!$B$4,"",IF(SUM(NewDistributions!P$2:P27)=0,"",(IF(NewDistributions!P27/SUM(NewDistributions!P$2:P27)&gt;0.01,"",IF(NewDistributions!P26/SUM(NewDistributions!P$2:P27)&gt;0.01,"",IF(NewDistributions!P25/SUM(NewDistributions!P$2:P27)&gt;0.01,"",IF(NewDistributions!P24/SUM(NewDistributions!P$2:P27)&gt;0.01,"",IF(NewDistributions!P23/SUM(NewDistributions!P$2:P27)&gt;0.01,"",DateEnded_5Day!$A27))))))))</f>
        <v/>
      </c>
      <c r="Q27" s="19" t="str">
        <f>IF($A27&lt;='All Results'!$B$4,"",IF(SUM(NewDistributions!Q$2:Q27)=0,"",(IF(NewDistributions!Q27/SUM(NewDistributions!Q$2:Q27)&gt;0.01,"",IF(NewDistributions!Q26/SUM(NewDistributions!Q$2:Q27)&gt;0.01,"",IF(NewDistributions!Q25/SUM(NewDistributions!Q$2:Q27)&gt;0.01,"",IF(NewDistributions!Q24/SUM(NewDistributions!Q$2:Q27)&gt;0.01,"",IF(NewDistributions!Q23/SUM(NewDistributions!Q$2:Q27)&gt;0.01,"",DateEnded_5Day!$A27))))))))</f>
        <v/>
      </c>
      <c r="R27" s="19" t="str">
        <f>IF($A27&lt;='All Results'!$B$4,"",IF(SUM(NewDistributions!R$2:R27)=0,"",(IF(NewDistributions!R27/SUM(NewDistributions!R$2:R27)&gt;0.01,"",IF(NewDistributions!R26/SUM(NewDistributions!R$2:R27)&gt;0.01,"",IF(NewDistributions!R25/SUM(NewDistributions!R$2:R27)&gt;0.01,"",IF(NewDistributions!R24/SUM(NewDistributions!R$2:R27)&gt;0.01,"",IF(NewDistributions!R23/SUM(NewDistributions!R$2:R27)&gt;0.01,"",DateEnded_5Day!$A27))))))))</f>
        <v/>
      </c>
      <c r="S27" s="19" t="str">
        <f>IF($A27&lt;='All Results'!$B$4,"",IF(SUM(NewDistributions!S$2:S27)=0,"",(IF(NewDistributions!S27/SUM(NewDistributions!S$2:S27)&gt;0.01,"",IF(NewDistributions!S26/SUM(NewDistributions!S$2:S27)&gt;0.01,"",IF(NewDistributions!S25/SUM(NewDistributions!S$2:S27)&gt;0.01,"",IF(NewDistributions!S24/SUM(NewDistributions!S$2:S27)&gt;0.01,"",IF(NewDistributions!S23/SUM(NewDistributions!S$2:S27)&gt;0.01,"",DateEnded_5Day!$A27))))))))</f>
        <v/>
      </c>
      <c r="T27" s="19" t="str">
        <f>IF($A27&lt;='All Results'!$B$4,"",IF(SUM(NewDistributions!T$2:T27)=0,"",(IF(NewDistributions!T27/SUM(NewDistributions!T$2:T27)&gt;0.01,"",IF(NewDistributions!T26/SUM(NewDistributions!T$2:T27)&gt;0.01,"",IF(NewDistributions!T25/SUM(NewDistributions!T$2:T27)&gt;0.01,"",IF(NewDistributions!T24/SUM(NewDistributions!T$2:T27)&gt;0.01,"",IF(NewDistributions!T23/SUM(NewDistributions!T$2:T27)&gt;0.01,"",DateEnded_5Day!$A27))))))))</f>
        <v/>
      </c>
      <c r="U27" s="19" t="str">
        <f>IF($A27&lt;='All Results'!$B$4,"",IF(SUM(NewDistributions!U$2:U27)=0,"",(IF(NewDistributions!U27/SUM(NewDistributions!U$2:U27)&gt;0.01,"",IF(NewDistributions!U26/SUM(NewDistributions!U$2:U27)&gt;0.01,"",IF(NewDistributions!U25/SUM(NewDistributions!U$2:U27)&gt;0.01,"",IF(NewDistributions!U24/SUM(NewDistributions!U$2:U27)&gt;0.01,"",IF(NewDistributions!U23/SUM(NewDistributions!U$2:U27)&gt;0.01,"",DateEnded_5Day!$A27))))))))</f>
        <v/>
      </c>
      <c r="V27" s="19" t="str">
        <f>IF($A27&lt;='All Results'!$B$4,"",IF(SUM(NewDistributions!V$2:V27)=0,"",(IF(NewDistributions!V27/SUM(NewDistributions!V$2:V27)&gt;0.01,"",IF(NewDistributions!V26/SUM(NewDistributions!V$2:V27)&gt;0.01,"",IF(NewDistributions!V25/SUM(NewDistributions!V$2:V27)&gt;0.01,"",IF(NewDistributions!V24/SUM(NewDistributions!V$2:V27)&gt;0.01,"",IF(NewDistributions!V23/SUM(NewDistributions!V$2:V27)&gt;0.01,"",DateEnded_5Day!$A27))))))))</f>
        <v/>
      </c>
      <c r="W27" s="19" t="str">
        <f>IF($A27&lt;='All Results'!$B$4,"",IF(SUM(NewDistributions!W$2:W27)=0,"",(IF(NewDistributions!W27/SUM(NewDistributions!W$2:W27)&gt;0.01,"",IF(NewDistributions!W26/SUM(NewDistributions!W$2:W27)&gt;0.01,"",IF(NewDistributions!W25/SUM(NewDistributions!W$2:W27)&gt;0.01,"",IF(NewDistributions!W24/SUM(NewDistributions!W$2:W27)&gt;0.01,"",IF(NewDistributions!W23/SUM(NewDistributions!W$2:W27)&gt;0.01,"",DateEnded_5Day!$A27))))))))</f>
        <v/>
      </c>
      <c r="X27" s="19" t="str">
        <f>IF($A27&lt;='All Results'!$B$4,"",IF(SUM(NewDistributions!X$2:X27)=0,"",(IF(NewDistributions!X27/SUM(NewDistributions!X$2:X27)&gt;0.01,"",IF(NewDistributions!X26/SUM(NewDistributions!X$2:X27)&gt;0.01,"",IF(NewDistributions!X25/SUM(NewDistributions!X$2:X27)&gt;0.01,"",IF(NewDistributions!X24/SUM(NewDistributions!X$2:X27)&gt;0.01,"",IF(NewDistributions!X23/SUM(NewDistributions!X$2:X27)&gt;0.01,"",DateEnded_5Day!$A27))))))))</f>
        <v/>
      </c>
      <c r="Y27" s="19" t="str">
        <f>IF($A27&lt;='All Results'!$B$4,"",IF(SUM(NewDistributions!Y$2:Y27)=0,"",(IF(NewDistributions!Y27/SUM(NewDistributions!Y$2:Y27)&gt;0.01,"",IF(NewDistributions!Y26/SUM(NewDistributions!Y$2:Y27)&gt;0.01,"",IF(NewDistributions!Y25/SUM(NewDistributions!Y$2:Y27)&gt;0.01,"",IF(NewDistributions!Y24/SUM(NewDistributions!Y$2:Y27)&gt;0.01,"",IF(NewDistributions!Y23/SUM(NewDistributions!Y$2:Y27)&gt;0.01,"",DateEnded_5Day!$A27))))))))</f>
        <v/>
      </c>
      <c r="Z27" s="19" t="str">
        <f>IF($A27&lt;='All Results'!$B$4,"",IF(SUM(NewDistributions!Z$2:Z27)=0,"",(IF(NewDistributions!Z27/SUM(NewDistributions!Z$2:Z27)&gt;0.01,"",IF(NewDistributions!Z26/SUM(NewDistributions!Z$2:Z27)&gt;0.01,"",IF(NewDistributions!Z25/SUM(NewDistributions!Z$2:Z27)&gt;0.01,"",IF(NewDistributions!Z24/SUM(NewDistributions!Z$2:Z27)&gt;0.01,"",IF(NewDistributions!Z23/SUM(NewDistributions!Z$2:Z27)&gt;0.01,"",DateEnded_5Day!$A27))))))))</f>
        <v/>
      </c>
      <c r="AA27" s="19" t="str">
        <f>IF($A27&lt;='All Results'!$B$4,"",IF(SUM(NewDistributions!AA$2:AA27)=0,"",(IF(NewDistributions!AA27/SUM(NewDistributions!AA$2:AA27)&gt;0.01,"",IF(NewDistributions!AA26/SUM(NewDistributions!AA$2:AA27)&gt;0.01,"",IF(NewDistributions!AA25/SUM(NewDistributions!AA$2:AA27)&gt;0.01,"",IF(NewDistributions!AA24/SUM(NewDistributions!AA$2:AA27)&gt;0.01,"",IF(NewDistributions!AA23/SUM(NewDistributions!AA$2:AA27)&gt;0.01,"",DateEnded_5Day!$A27))))))))</f>
        <v/>
      </c>
      <c r="AB27" s="19" t="str">
        <f>IF($A27&lt;='All Results'!$B$4,"",IF(SUM(NewDistributions!AB$2:AB27)=0,"",(IF(NewDistributions!AB27/SUM(NewDistributions!AB$2:AB27)&gt;0.01,"",IF(NewDistributions!AB26/SUM(NewDistributions!AB$2:AB27)&gt;0.01,"",IF(NewDistributions!AB25/SUM(NewDistributions!AB$2:AB27)&gt;0.01,"",IF(NewDistributions!AB24/SUM(NewDistributions!AB$2:AB27)&gt;0.01,"",IF(NewDistributions!AB23/SUM(NewDistributions!AB$2:AB27)&gt;0.01,"",DateEnded_5Day!$A27))))))))</f>
        <v/>
      </c>
      <c r="AC27" s="19" t="str">
        <f>IF($A27&lt;='All Results'!$B$4,"",IF(SUM(NewDistributions!AC$2:AC27)=0,"",(IF(NewDistributions!AC27/SUM(NewDistributions!AC$2:AC27)&gt;0.01,"",IF(NewDistributions!AC26/SUM(NewDistributions!AC$2:AC27)&gt;0.01,"",IF(NewDistributions!AC25/SUM(NewDistributions!AC$2:AC27)&gt;0.01,"",IF(NewDistributions!AC24/SUM(NewDistributions!AC$2:AC27)&gt;0.01,"",IF(NewDistributions!AC23/SUM(NewDistributions!AC$2:AC27)&gt;0.01,"",DateEnded_5Day!$A27))))))))</f>
        <v/>
      </c>
      <c r="AD27" s="19" t="str">
        <f>IF($A27&lt;='All Results'!$B$4,"",IF(SUM(NewDistributions!AD$2:AD27)=0,"",(IF(NewDistributions!AD27/SUM(NewDistributions!AD$2:AD27)&gt;0.01,"",IF(NewDistributions!AD26/SUM(NewDistributions!AD$2:AD27)&gt;0.01,"",IF(NewDistributions!AD25/SUM(NewDistributions!AD$2:AD27)&gt;0.01,"",IF(NewDistributions!AD24/SUM(NewDistributions!AD$2:AD27)&gt;0.01,"",IF(NewDistributions!AD23/SUM(NewDistributions!AD$2:AD27)&gt;0.01,"",DateEnded_5Day!$A27))))))))</f>
        <v/>
      </c>
      <c r="AE27" s="19" t="str">
        <f>IF($A27&lt;='All Results'!$B$4,"",IF(SUM(NewDistributions!AE$2:AE27)=0,"",(IF(NewDistributions!AE27/SUM(NewDistributions!AE$2:AE27)&gt;0.01,"",IF(NewDistributions!AE26/SUM(NewDistributions!AE$2:AE27)&gt;0.01,"",IF(NewDistributions!AE25/SUM(NewDistributions!AE$2:AE27)&gt;0.01,"",IF(NewDistributions!AE24/SUM(NewDistributions!AE$2:AE27)&gt;0.01,"",IF(NewDistributions!AE23/SUM(NewDistributions!AE$2:AE27)&gt;0.01,"",DateEnded_5Day!$A27))))))))</f>
        <v/>
      </c>
      <c r="AF27" s="19" t="str">
        <f>IF($A27&lt;='All Results'!$B$4,"",IF(SUM(NewDistributions!AF$2:AF27)=0,"",(IF(NewDistributions!AF27/SUM(NewDistributions!AF$2:AF27)&gt;0.01,"",IF(NewDistributions!AF26/SUM(NewDistributions!AF$2:AF27)&gt;0.01,"",IF(NewDistributions!AF25/SUM(NewDistributions!AF$2:AF27)&gt;0.01,"",IF(NewDistributions!AF24/SUM(NewDistributions!AF$2:AF27)&gt;0.01,"",IF(NewDistributions!AF23/SUM(NewDistributions!AF$2:AF27)&gt;0.01,"",DateEnded_5Day!$A27))))))))</f>
        <v/>
      </c>
      <c r="AG27" s="19" t="str">
        <f>IF($A27&lt;='All Results'!$B$4,"",IF(SUM(NewDistributions!AG$2:AG27)=0,"",(IF(NewDistributions!AG27/SUM(NewDistributions!AG$2:AG27)&gt;0.01,"",IF(NewDistributions!AG26/SUM(NewDistributions!AG$2:AG27)&gt;0.01,"",IF(NewDistributions!AG25/SUM(NewDistributions!AG$2:AG27)&gt;0.01,"",IF(NewDistributions!AG24/SUM(NewDistributions!AG$2:AG27)&gt;0.01,"",IF(NewDistributions!AG23/SUM(NewDistributions!AG$2:AG27)&gt;0.01,"",DateEnded_5Day!$A27))))))))</f>
        <v/>
      </c>
      <c r="AH27" s="19" t="str">
        <f>IF($A27&lt;='All Results'!$B$4,"",IF(SUM(NewDistributions!AH$2:AH27)=0,"",(IF(NewDistributions!AH27/SUM(NewDistributions!AH$2:AH27)&gt;0.01,"",IF(NewDistributions!AH26/SUM(NewDistributions!AH$2:AH27)&gt;0.01,"",IF(NewDistributions!AH25/SUM(NewDistributions!AH$2:AH27)&gt;0.01,"",IF(NewDistributions!AH24/SUM(NewDistributions!AH$2:AH27)&gt;0.01,"",IF(NewDistributions!AH23/SUM(NewDistributions!AH$2:AH27)&gt;0.01,"",DateEnded_5Day!$A27))))))))</f>
        <v/>
      </c>
      <c r="AI27" s="19" t="str">
        <f>IF($A27&lt;='All Results'!$B$4,"",IF(SUM(NewDistributions!AI$2:AI27)=0,"",(IF(NewDistributions!AI27/SUM(NewDistributions!AI$2:AI27)&gt;0.01,"",IF(NewDistributions!AI26/SUM(NewDistributions!AI$2:AI27)&gt;0.01,"",IF(NewDistributions!AI25/SUM(NewDistributions!AI$2:AI27)&gt;0.01,"",IF(NewDistributions!AI24/SUM(NewDistributions!AI$2:AI27)&gt;0.01,"",IF(NewDistributions!AI23/SUM(NewDistributions!AI$2:AI27)&gt;0.01,"",DateEnded_5Day!$A27))))))))</f>
        <v/>
      </c>
      <c r="AJ27" s="19" t="str">
        <f>IF($A27&lt;='All Results'!$B$4,"",IF(SUM(NewDistributions!AJ$2:AJ27)=0,"",(IF(NewDistributions!AJ27/SUM(NewDistributions!AJ$2:AJ27)&gt;0.01,"",IF(NewDistributions!AJ26/SUM(NewDistributions!AJ$2:AJ27)&gt;0.01,"",IF(NewDistributions!AJ25/SUM(NewDistributions!AJ$2:AJ27)&gt;0.01,"",IF(NewDistributions!AJ24/SUM(NewDistributions!AJ$2:AJ27)&gt;0.01,"",IF(NewDistributions!AJ23/SUM(NewDistributions!AJ$2:AJ27)&gt;0.01,"",DateEnded_5Day!$A27))))))))</f>
        <v/>
      </c>
    </row>
    <row r="28" spans="1:36" x14ac:dyDescent="0.25">
      <c r="A28" s="1">
        <v>44343</v>
      </c>
      <c r="B28" s="3">
        <v>147</v>
      </c>
      <c r="C28" s="19" t="str">
        <f>IF($A28&lt;='All Results'!$B$4,"",IF(SUM(NewDistributions!C$2:C28)=0,"",(IF(NewDistributions!C28/SUM(NewDistributions!C$2:C28)&gt;0.01,"",IF(NewDistributions!C27/SUM(NewDistributions!C$2:C28)&gt;0.01,"",IF(NewDistributions!C26/SUM(NewDistributions!C$2:C28)&gt;0.01,"",IF(NewDistributions!C25/SUM(NewDistributions!C$2:C28)&gt;0.01,"",IF(NewDistributions!C24/SUM(NewDistributions!C$2:C28)&gt;0.01,"",DateEnded_5Day!$A28))))))))</f>
        <v/>
      </c>
      <c r="D28" s="19" t="str">
        <f>IF($A28&lt;='All Results'!$B$4,"",IF(SUM(NewDistributions!D$2:D28)=0,"",(IF(NewDistributions!D28/SUM(NewDistributions!D$2:D28)&gt;0.01,"",IF(NewDistributions!D27/SUM(NewDistributions!D$2:D28)&gt;0.01,"",IF(NewDistributions!D26/SUM(NewDistributions!D$2:D28)&gt;0.01,"",IF(NewDistributions!D25/SUM(NewDistributions!D$2:D28)&gt;0.01,"",IF(NewDistributions!D24/SUM(NewDistributions!D$2:D28)&gt;0.01,"",DateEnded_5Day!$A28))))))))</f>
        <v/>
      </c>
      <c r="E28" s="19" t="str">
        <f>IF($A28&lt;='All Results'!$B$4,"",IF(SUM(NewDistributions!E$2:E28)=0,"",(IF(NewDistributions!E28/SUM(NewDistributions!E$2:E28)&gt;0.01,"",IF(NewDistributions!E27/SUM(NewDistributions!E$2:E28)&gt;0.01,"",IF(NewDistributions!E26/SUM(NewDistributions!E$2:E28)&gt;0.01,"",IF(NewDistributions!E25/SUM(NewDistributions!E$2:E28)&gt;0.01,"",IF(NewDistributions!E24/SUM(NewDistributions!E$2:E28)&gt;0.01,"",DateEnded_5Day!$A28))))))))</f>
        <v/>
      </c>
      <c r="F28" s="19" t="str">
        <f>IF($A28&lt;='All Results'!$B$4,"",IF(SUM(NewDistributions!F$2:F28)=0,"",(IF(NewDistributions!F28/SUM(NewDistributions!F$2:F28)&gt;0.01,"",IF(NewDistributions!F27/SUM(NewDistributions!F$2:F28)&gt;0.01,"",IF(NewDistributions!F26/SUM(NewDistributions!F$2:F28)&gt;0.01,"",IF(NewDistributions!F25/SUM(NewDistributions!F$2:F28)&gt;0.01,"",IF(NewDistributions!F24/SUM(NewDistributions!F$2:F28)&gt;0.01,"",DateEnded_5Day!$A28))))))))</f>
        <v/>
      </c>
      <c r="G28" s="19" t="str">
        <f>IF($A28&lt;='All Results'!$B$4,"",IF(SUM(NewDistributions!G$2:G28)=0,"",(IF(NewDistributions!G28/SUM(NewDistributions!G$2:G28)&gt;0.01,"",IF(NewDistributions!G27/SUM(NewDistributions!G$2:G28)&gt;0.01,"",IF(NewDistributions!G26/SUM(NewDistributions!G$2:G28)&gt;0.01,"",IF(NewDistributions!G25/SUM(NewDistributions!G$2:G28)&gt;0.01,"",IF(NewDistributions!G24/SUM(NewDistributions!G$2:G28)&gt;0.01,"",DateEnded_5Day!$A28))))))))</f>
        <v/>
      </c>
      <c r="H28" s="19" t="str">
        <f>IF($A28&lt;='All Results'!$B$4,"",IF(SUM(NewDistributions!H$2:H28)=0,"",(IF(NewDistributions!H28/SUM(NewDistributions!H$2:H28)&gt;0.01,"",IF(NewDistributions!H27/SUM(NewDistributions!H$2:H28)&gt;0.01,"",IF(NewDistributions!H26/SUM(NewDistributions!H$2:H28)&gt;0.01,"",IF(NewDistributions!H25/SUM(NewDistributions!H$2:H28)&gt;0.01,"",IF(NewDistributions!H24/SUM(NewDistributions!H$2:H28)&gt;0.01,"",DateEnded_5Day!$A28))))))))</f>
        <v/>
      </c>
      <c r="I28" s="19" t="str">
        <f>IF($A28&lt;='All Results'!$B$4,"",IF(SUM(NewDistributions!I$2:I28)=0,"",(IF(NewDistributions!I28/SUM(NewDistributions!I$2:I28)&gt;0.01,"",IF(NewDistributions!I27/SUM(NewDistributions!I$2:I28)&gt;0.01,"",IF(NewDistributions!I26/SUM(NewDistributions!I$2:I28)&gt;0.01,"",IF(NewDistributions!I25/SUM(NewDistributions!I$2:I28)&gt;0.01,"",IF(NewDistributions!I24/SUM(NewDistributions!I$2:I28)&gt;0.01,"",DateEnded_5Day!$A28))))))))</f>
        <v/>
      </c>
      <c r="J28" s="19" t="str">
        <f>IF($A28&lt;='All Results'!$B$4,"",IF(SUM(NewDistributions!J$2:J28)=0,"",(IF(NewDistributions!J28/SUM(NewDistributions!J$2:J28)&gt;0.01,"",IF(NewDistributions!J27/SUM(NewDistributions!J$2:J28)&gt;0.01,"",IF(NewDistributions!J26/SUM(NewDistributions!J$2:J28)&gt;0.01,"",IF(NewDistributions!J25/SUM(NewDistributions!J$2:J28)&gt;0.01,"",IF(NewDistributions!J24/SUM(NewDistributions!J$2:J28)&gt;0.01,"",DateEnded_5Day!$A28))))))))</f>
        <v/>
      </c>
      <c r="K28" s="19" t="str">
        <f>IF($A28&lt;='All Results'!$B$4,"",IF(SUM(NewDistributions!K$2:K28)=0,"",(IF(NewDistributions!K28/SUM(NewDistributions!K$2:K28)&gt;0.01,"",IF(NewDistributions!K27/SUM(NewDistributions!K$2:K28)&gt;0.01,"",IF(NewDistributions!K26/SUM(NewDistributions!K$2:K28)&gt;0.01,"",IF(NewDistributions!K25/SUM(NewDistributions!K$2:K28)&gt;0.01,"",IF(NewDistributions!K24/SUM(NewDistributions!K$2:K28)&gt;0.01,"",DateEnded_5Day!$A28))))))))</f>
        <v/>
      </c>
      <c r="L28" s="19" t="str">
        <f>IF($A28&lt;='All Results'!$B$4,"",IF(SUM(NewDistributions!L$2:L28)=0,"",(IF(NewDistributions!L28/SUM(NewDistributions!L$2:L28)&gt;0.01,"",IF(NewDistributions!L27/SUM(NewDistributions!L$2:L28)&gt;0.01,"",IF(NewDistributions!L26/SUM(NewDistributions!L$2:L28)&gt;0.01,"",IF(NewDistributions!L25/SUM(NewDistributions!L$2:L28)&gt;0.01,"",IF(NewDistributions!L24/SUM(NewDistributions!L$2:L28)&gt;0.01,"",DateEnded_5Day!$A28))))))))</f>
        <v/>
      </c>
      <c r="M28" s="19" t="str">
        <f>IF($A28&lt;='All Results'!$B$4,"",IF(SUM(NewDistributions!M$2:M28)=0,"",(IF(NewDistributions!M28/SUM(NewDistributions!M$2:M28)&gt;0.01,"",IF(NewDistributions!M27/SUM(NewDistributions!M$2:M28)&gt;0.01,"",IF(NewDistributions!M26/SUM(NewDistributions!M$2:M28)&gt;0.01,"",IF(NewDistributions!M25/SUM(NewDistributions!M$2:M28)&gt;0.01,"",IF(NewDistributions!M24/SUM(NewDistributions!M$2:M28)&gt;0.01,"",DateEnded_5Day!$A28))))))))</f>
        <v/>
      </c>
      <c r="N28" s="19" t="str">
        <f>IF($A28&lt;='All Results'!$B$4,"",IF(SUM(NewDistributions!N$2:N28)=0,"",(IF(NewDistributions!N28/SUM(NewDistributions!N$2:N28)&gt;0.01,"",IF(NewDistributions!N27/SUM(NewDistributions!N$2:N28)&gt;0.01,"",IF(NewDistributions!N26/SUM(NewDistributions!N$2:N28)&gt;0.01,"",IF(NewDistributions!N25/SUM(NewDistributions!N$2:N28)&gt;0.01,"",IF(NewDistributions!N24/SUM(NewDistributions!N$2:N28)&gt;0.01,"",DateEnded_5Day!$A28))))))))</f>
        <v/>
      </c>
      <c r="O28" s="19" t="str">
        <f>IF($A28&lt;='All Results'!$B$4,"",IF(SUM(NewDistributions!O$2:O28)=0,"",(IF(NewDistributions!O28/SUM(NewDistributions!O$2:O28)&gt;0.01,"",IF(NewDistributions!O27/SUM(NewDistributions!O$2:O28)&gt;0.01,"",IF(NewDistributions!O26/SUM(NewDistributions!O$2:O28)&gt;0.01,"",IF(NewDistributions!O25/SUM(NewDistributions!O$2:O28)&gt;0.01,"",IF(NewDistributions!O24/SUM(NewDistributions!O$2:O28)&gt;0.01,"",DateEnded_5Day!$A28))))))))</f>
        <v/>
      </c>
      <c r="P28" s="19" t="str">
        <f>IF($A28&lt;='All Results'!$B$4,"",IF(SUM(NewDistributions!P$2:P28)=0,"",(IF(NewDistributions!P28/SUM(NewDistributions!P$2:P28)&gt;0.01,"",IF(NewDistributions!P27/SUM(NewDistributions!P$2:P28)&gt;0.01,"",IF(NewDistributions!P26/SUM(NewDistributions!P$2:P28)&gt;0.01,"",IF(NewDistributions!P25/SUM(NewDistributions!P$2:P28)&gt;0.01,"",IF(NewDistributions!P24/SUM(NewDistributions!P$2:P28)&gt;0.01,"",DateEnded_5Day!$A28))))))))</f>
        <v/>
      </c>
      <c r="Q28" s="19" t="str">
        <f>IF($A28&lt;='All Results'!$B$4,"",IF(SUM(NewDistributions!Q$2:Q28)=0,"",(IF(NewDistributions!Q28/SUM(NewDistributions!Q$2:Q28)&gt;0.01,"",IF(NewDistributions!Q27/SUM(NewDistributions!Q$2:Q28)&gt;0.01,"",IF(NewDistributions!Q26/SUM(NewDistributions!Q$2:Q28)&gt;0.01,"",IF(NewDistributions!Q25/SUM(NewDistributions!Q$2:Q28)&gt;0.01,"",IF(NewDistributions!Q24/SUM(NewDistributions!Q$2:Q28)&gt;0.01,"",DateEnded_5Day!$A28))))))))</f>
        <v/>
      </c>
      <c r="R28" s="19" t="str">
        <f>IF($A28&lt;='All Results'!$B$4,"",IF(SUM(NewDistributions!R$2:R28)=0,"",(IF(NewDistributions!R28/SUM(NewDistributions!R$2:R28)&gt;0.01,"",IF(NewDistributions!R27/SUM(NewDistributions!R$2:R28)&gt;0.01,"",IF(NewDistributions!R26/SUM(NewDistributions!R$2:R28)&gt;0.01,"",IF(NewDistributions!R25/SUM(NewDistributions!R$2:R28)&gt;0.01,"",IF(NewDistributions!R24/SUM(NewDistributions!R$2:R28)&gt;0.01,"",DateEnded_5Day!$A28))))))))</f>
        <v/>
      </c>
      <c r="S28" s="19" t="str">
        <f>IF($A28&lt;='All Results'!$B$4,"",IF(SUM(NewDistributions!S$2:S28)=0,"",(IF(NewDistributions!S28/SUM(NewDistributions!S$2:S28)&gt;0.01,"",IF(NewDistributions!S27/SUM(NewDistributions!S$2:S28)&gt;0.01,"",IF(NewDistributions!S26/SUM(NewDistributions!S$2:S28)&gt;0.01,"",IF(NewDistributions!S25/SUM(NewDistributions!S$2:S28)&gt;0.01,"",IF(NewDistributions!S24/SUM(NewDistributions!S$2:S28)&gt;0.01,"",DateEnded_5Day!$A28))))))))</f>
        <v/>
      </c>
      <c r="T28" s="19" t="str">
        <f>IF($A28&lt;='All Results'!$B$4,"",IF(SUM(NewDistributions!T$2:T28)=0,"",(IF(NewDistributions!T28/SUM(NewDistributions!T$2:T28)&gt;0.01,"",IF(NewDistributions!T27/SUM(NewDistributions!T$2:T28)&gt;0.01,"",IF(NewDistributions!T26/SUM(NewDistributions!T$2:T28)&gt;0.01,"",IF(NewDistributions!T25/SUM(NewDistributions!T$2:T28)&gt;0.01,"",IF(NewDistributions!T24/SUM(NewDistributions!T$2:T28)&gt;0.01,"",DateEnded_5Day!$A28))))))))</f>
        <v/>
      </c>
      <c r="U28" s="19" t="str">
        <f>IF($A28&lt;='All Results'!$B$4,"",IF(SUM(NewDistributions!U$2:U28)=0,"",(IF(NewDistributions!U28/SUM(NewDistributions!U$2:U28)&gt;0.01,"",IF(NewDistributions!U27/SUM(NewDistributions!U$2:U28)&gt;0.01,"",IF(NewDistributions!U26/SUM(NewDistributions!U$2:U28)&gt;0.01,"",IF(NewDistributions!U25/SUM(NewDistributions!U$2:U28)&gt;0.01,"",IF(NewDistributions!U24/SUM(NewDistributions!U$2:U28)&gt;0.01,"",DateEnded_5Day!$A28))))))))</f>
        <v/>
      </c>
      <c r="V28" s="19" t="str">
        <f>IF($A28&lt;='All Results'!$B$4,"",IF(SUM(NewDistributions!V$2:V28)=0,"",(IF(NewDistributions!V28/SUM(NewDistributions!V$2:V28)&gt;0.01,"",IF(NewDistributions!V27/SUM(NewDistributions!V$2:V28)&gt;0.01,"",IF(NewDistributions!V26/SUM(NewDistributions!V$2:V28)&gt;0.01,"",IF(NewDistributions!V25/SUM(NewDistributions!V$2:V28)&gt;0.01,"",IF(NewDistributions!V24/SUM(NewDistributions!V$2:V28)&gt;0.01,"",DateEnded_5Day!$A28))))))))</f>
        <v/>
      </c>
      <c r="W28" s="19" t="str">
        <f>IF($A28&lt;='All Results'!$B$4,"",IF(SUM(NewDistributions!W$2:W28)=0,"",(IF(NewDistributions!W28/SUM(NewDistributions!W$2:W28)&gt;0.01,"",IF(NewDistributions!W27/SUM(NewDistributions!W$2:W28)&gt;0.01,"",IF(NewDistributions!W26/SUM(NewDistributions!W$2:W28)&gt;0.01,"",IF(NewDistributions!W25/SUM(NewDistributions!W$2:W28)&gt;0.01,"",IF(NewDistributions!W24/SUM(NewDistributions!W$2:W28)&gt;0.01,"",DateEnded_5Day!$A28))))))))</f>
        <v/>
      </c>
      <c r="X28" s="19" t="str">
        <f>IF($A28&lt;='All Results'!$B$4,"",IF(SUM(NewDistributions!X$2:X28)=0,"",(IF(NewDistributions!X28/SUM(NewDistributions!X$2:X28)&gt;0.01,"",IF(NewDistributions!X27/SUM(NewDistributions!X$2:X28)&gt;0.01,"",IF(NewDistributions!X26/SUM(NewDistributions!X$2:X28)&gt;0.01,"",IF(NewDistributions!X25/SUM(NewDistributions!X$2:X28)&gt;0.01,"",IF(NewDistributions!X24/SUM(NewDistributions!X$2:X28)&gt;0.01,"",DateEnded_5Day!$A28))))))))</f>
        <v/>
      </c>
      <c r="Y28" s="19" t="str">
        <f>IF($A28&lt;='All Results'!$B$4,"",IF(SUM(NewDistributions!Y$2:Y28)=0,"",(IF(NewDistributions!Y28/SUM(NewDistributions!Y$2:Y28)&gt;0.01,"",IF(NewDistributions!Y27/SUM(NewDistributions!Y$2:Y28)&gt;0.01,"",IF(NewDistributions!Y26/SUM(NewDistributions!Y$2:Y28)&gt;0.01,"",IF(NewDistributions!Y25/SUM(NewDistributions!Y$2:Y28)&gt;0.01,"",IF(NewDistributions!Y24/SUM(NewDistributions!Y$2:Y28)&gt;0.01,"",DateEnded_5Day!$A28))))))))</f>
        <v/>
      </c>
      <c r="Z28" s="19" t="str">
        <f>IF($A28&lt;='All Results'!$B$4,"",IF(SUM(NewDistributions!Z$2:Z28)=0,"",(IF(NewDistributions!Z28/SUM(NewDistributions!Z$2:Z28)&gt;0.01,"",IF(NewDistributions!Z27/SUM(NewDistributions!Z$2:Z28)&gt;0.01,"",IF(NewDistributions!Z26/SUM(NewDistributions!Z$2:Z28)&gt;0.01,"",IF(NewDistributions!Z25/SUM(NewDistributions!Z$2:Z28)&gt;0.01,"",IF(NewDistributions!Z24/SUM(NewDistributions!Z$2:Z28)&gt;0.01,"",DateEnded_5Day!$A28))))))))</f>
        <v/>
      </c>
      <c r="AA28" s="19" t="str">
        <f>IF($A28&lt;='All Results'!$B$4,"",IF(SUM(NewDistributions!AA$2:AA28)=0,"",(IF(NewDistributions!AA28/SUM(NewDistributions!AA$2:AA28)&gt;0.01,"",IF(NewDistributions!AA27/SUM(NewDistributions!AA$2:AA28)&gt;0.01,"",IF(NewDistributions!AA26/SUM(NewDistributions!AA$2:AA28)&gt;0.01,"",IF(NewDistributions!AA25/SUM(NewDistributions!AA$2:AA28)&gt;0.01,"",IF(NewDistributions!AA24/SUM(NewDistributions!AA$2:AA28)&gt;0.01,"",DateEnded_5Day!$A28))))))))</f>
        <v/>
      </c>
      <c r="AB28" s="19" t="str">
        <f>IF($A28&lt;='All Results'!$B$4,"",IF(SUM(NewDistributions!AB$2:AB28)=0,"",(IF(NewDistributions!AB28/SUM(NewDistributions!AB$2:AB28)&gt;0.01,"",IF(NewDistributions!AB27/SUM(NewDistributions!AB$2:AB28)&gt;0.01,"",IF(NewDistributions!AB26/SUM(NewDistributions!AB$2:AB28)&gt;0.01,"",IF(NewDistributions!AB25/SUM(NewDistributions!AB$2:AB28)&gt;0.01,"",IF(NewDistributions!AB24/SUM(NewDistributions!AB$2:AB28)&gt;0.01,"",DateEnded_5Day!$A28))))))))</f>
        <v/>
      </c>
      <c r="AC28" s="19" t="str">
        <f>IF($A28&lt;='All Results'!$B$4,"",IF(SUM(NewDistributions!AC$2:AC28)=0,"",(IF(NewDistributions!AC28/SUM(NewDistributions!AC$2:AC28)&gt;0.01,"",IF(NewDistributions!AC27/SUM(NewDistributions!AC$2:AC28)&gt;0.01,"",IF(NewDistributions!AC26/SUM(NewDistributions!AC$2:AC28)&gt;0.01,"",IF(NewDistributions!AC25/SUM(NewDistributions!AC$2:AC28)&gt;0.01,"",IF(NewDistributions!AC24/SUM(NewDistributions!AC$2:AC28)&gt;0.01,"",DateEnded_5Day!$A28))))))))</f>
        <v/>
      </c>
      <c r="AD28" s="19" t="str">
        <f>IF($A28&lt;='All Results'!$B$4,"",IF(SUM(NewDistributions!AD$2:AD28)=0,"",(IF(NewDistributions!AD28/SUM(NewDistributions!AD$2:AD28)&gt;0.01,"",IF(NewDistributions!AD27/SUM(NewDistributions!AD$2:AD28)&gt;0.01,"",IF(NewDistributions!AD26/SUM(NewDistributions!AD$2:AD28)&gt;0.01,"",IF(NewDistributions!AD25/SUM(NewDistributions!AD$2:AD28)&gt;0.01,"",IF(NewDistributions!AD24/SUM(NewDistributions!AD$2:AD28)&gt;0.01,"",DateEnded_5Day!$A28))))))))</f>
        <v/>
      </c>
      <c r="AE28" s="19" t="str">
        <f>IF($A28&lt;='All Results'!$B$4,"",IF(SUM(NewDistributions!AE$2:AE28)=0,"",(IF(NewDistributions!AE28/SUM(NewDistributions!AE$2:AE28)&gt;0.01,"",IF(NewDistributions!AE27/SUM(NewDistributions!AE$2:AE28)&gt;0.01,"",IF(NewDistributions!AE26/SUM(NewDistributions!AE$2:AE28)&gt;0.01,"",IF(NewDistributions!AE25/SUM(NewDistributions!AE$2:AE28)&gt;0.01,"",IF(NewDistributions!AE24/SUM(NewDistributions!AE$2:AE28)&gt;0.01,"",DateEnded_5Day!$A28))))))))</f>
        <v/>
      </c>
      <c r="AF28" s="19" t="str">
        <f>IF($A28&lt;='All Results'!$B$4,"",IF(SUM(NewDistributions!AF$2:AF28)=0,"",(IF(NewDistributions!AF28/SUM(NewDistributions!AF$2:AF28)&gt;0.01,"",IF(NewDistributions!AF27/SUM(NewDistributions!AF$2:AF28)&gt;0.01,"",IF(NewDistributions!AF26/SUM(NewDistributions!AF$2:AF28)&gt;0.01,"",IF(NewDistributions!AF25/SUM(NewDistributions!AF$2:AF28)&gt;0.01,"",IF(NewDistributions!AF24/SUM(NewDistributions!AF$2:AF28)&gt;0.01,"",DateEnded_5Day!$A28))))))))</f>
        <v/>
      </c>
      <c r="AG28" s="19" t="str">
        <f>IF($A28&lt;='All Results'!$B$4,"",IF(SUM(NewDistributions!AG$2:AG28)=0,"",(IF(NewDistributions!AG28/SUM(NewDistributions!AG$2:AG28)&gt;0.01,"",IF(NewDistributions!AG27/SUM(NewDistributions!AG$2:AG28)&gt;0.01,"",IF(NewDistributions!AG26/SUM(NewDistributions!AG$2:AG28)&gt;0.01,"",IF(NewDistributions!AG25/SUM(NewDistributions!AG$2:AG28)&gt;0.01,"",IF(NewDistributions!AG24/SUM(NewDistributions!AG$2:AG28)&gt;0.01,"",DateEnded_5Day!$A28))))))))</f>
        <v/>
      </c>
      <c r="AH28" s="19" t="str">
        <f>IF($A28&lt;='All Results'!$B$4,"",IF(SUM(NewDistributions!AH$2:AH28)=0,"",(IF(NewDistributions!AH28/SUM(NewDistributions!AH$2:AH28)&gt;0.01,"",IF(NewDistributions!AH27/SUM(NewDistributions!AH$2:AH28)&gt;0.01,"",IF(NewDistributions!AH26/SUM(NewDistributions!AH$2:AH28)&gt;0.01,"",IF(NewDistributions!AH25/SUM(NewDistributions!AH$2:AH28)&gt;0.01,"",IF(NewDistributions!AH24/SUM(NewDistributions!AH$2:AH28)&gt;0.01,"",DateEnded_5Day!$A28))))))))</f>
        <v/>
      </c>
      <c r="AI28" s="19" t="str">
        <f>IF($A28&lt;='All Results'!$B$4,"",IF(SUM(NewDistributions!AI$2:AI28)=0,"",(IF(NewDistributions!AI28/SUM(NewDistributions!AI$2:AI28)&gt;0.01,"",IF(NewDistributions!AI27/SUM(NewDistributions!AI$2:AI28)&gt;0.01,"",IF(NewDistributions!AI26/SUM(NewDistributions!AI$2:AI28)&gt;0.01,"",IF(NewDistributions!AI25/SUM(NewDistributions!AI$2:AI28)&gt;0.01,"",IF(NewDistributions!AI24/SUM(NewDistributions!AI$2:AI28)&gt;0.01,"",DateEnded_5Day!$A28))))))))</f>
        <v/>
      </c>
      <c r="AJ28" s="19" t="str">
        <f>IF($A28&lt;='All Results'!$B$4,"",IF(SUM(NewDistributions!AJ$2:AJ28)=0,"",(IF(NewDistributions!AJ28/SUM(NewDistributions!AJ$2:AJ28)&gt;0.01,"",IF(NewDistributions!AJ27/SUM(NewDistributions!AJ$2:AJ28)&gt;0.01,"",IF(NewDistributions!AJ26/SUM(NewDistributions!AJ$2:AJ28)&gt;0.01,"",IF(NewDistributions!AJ25/SUM(NewDistributions!AJ$2:AJ28)&gt;0.01,"",IF(NewDistributions!AJ24/SUM(NewDistributions!AJ$2:AJ28)&gt;0.01,"",DateEnded_5Day!$A28))))))))</f>
        <v/>
      </c>
    </row>
    <row r="29" spans="1:36" x14ac:dyDescent="0.25">
      <c r="A29" s="1">
        <v>44344</v>
      </c>
      <c r="B29" s="3">
        <v>148</v>
      </c>
      <c r="C29" s="19" t="str">
        <f>IF($A29&lt;='All Results'!$B$4,"",IF(SUM(NewDistributions!C$2:C29)=0,"",(IF(NewDistributions!C29/SUM(NewDistributions!C$2:C29)&gt;0.01,"",IF(NewDistributions!C28/SUM(NewDistributions!C$2:C29)&gt;0.01,"",IF(NewDistributions!C27/SUM(NewDistributions!C$2:C29)&gt;0.01,"",IF(NewDistributions!C26/SUM(NewDistributions!C$2:C29)&gt;0.01,"",IF(NewDistributions!C25/SUM(NewDistributions!C$2:C29)&gt;0.01,"",DateEnded_5Day!$A29))))))))</f>
        <v/>
      </c>
      <c r="D29" s="19" t="str">
        <f>IF($A29&lt;='All Results'!$B$4,"",IF(SUM(NewDistributions!D$2:D29)=0,"",(IF(NewDistributions!D29/SUM(NewDistributions!D$2:D29)&gt;0.01,"",IF(NewDistributions!D28/SUM(NewDistributions!D$2:D29)&gt;0.01,"",IF(NewDistributions!D27/SUM(NewDistributions!D$2:D29)&gt;0.01,"",IF(NewDistributions!D26/SUM(NewDistributions!D$2:D29)&gt;0.01,"",IF(NewDistributions!D25/SUM(NewDistributions!D$2:D29)&gt;0.01,"",DateEnded_5Day!$A29))))))))</f>
        <v/>
      </c>
      <c r="E29" s="19" t="str">
        <f>IF($A29&lt;='All Results'!$B$4,"",IF(SUM(NewDistributions!E$2:E29)=0,"",(IF(NewDistributions!E29/SUM(NewDistributions!E$2:E29)&gt;0.01,"",IF(NewDistributions!E28/SUM(NewDistributions!E$2:E29)&gt;0.01,"",IF(NewDistributions!E27/SUM(NewDistributions!E$2:E29)&gt;0.01,"",IF(NewDistributions!E26/SUM(NewDistributions!E$2:E29)&gt;0.01,"",IF(NewDistributions!E25/SUM(NewDistributions!E$2:E29)&gt;0.01,"",DateEnded_5Day!$A29))))))))</f>
        <v/>
      </c>
      <c r="F29" s="19" t="str">
        <f>IF($A29&lt;='All Results'!$B$4,"",IF(SUM(NewDistributions!F$2:F29)=0,"",(IF(NewDistributions!F29/SUM(NewDistributions!F$2:F29)&gt;0.01,"",IF(NewDistributions!F28/SUM(NewDistributions!F$2:F29)&gt;0.01,"",IF(NewDistributions!F27/SUM(NewDistributions!F$2:F29)&gt;0.01,"",IF(NewDistributions!F26/SUM(NewDistributions!F$2:F29)&gt;0.01,"",IF(NewDistributions!F25/SUM(NewDistributions!F$2:F29)&gt;0.01,"",DateEnded_5Day!$A29))))))))</f>
        <v/>
      </c>
      <c r="G29" s="19" t="str">
        <f>IF($A29&lt;='All Results'!$B$4,"",IF(SUM(NewDistributions!G$2:G29)=0,"",(IF(NewDistributions!G29/SUM(NewDistributions!G$2:G29)&gt;0.01,"",IF(NewDistributions!G28/SUM(NewDistributions!G$2:G29)&gt;0.01,"",IF(NewDistributions!G27/SUM(NewDistributions!G$2:G29)&gt;0.01,"",IF(NewDistributions!G26/SUM(NewDistributions!G$2:G29)&gt;0.01,"",IF(NewDistributions!G25/SUM(NewDistributions!G$2:G29)&gt;0.01,"",DateEnded_5Day!$A29))))))))</f>
        <v/>
      </c>
      <c r="H29" s="19" t="str">
        <f>IF($A29&lt;='All Results'!$B$4,"",IF(SUM(NewDistributions!H$2:H29)=0,"",(IF(NewDistributions!H29/SUM(NewDistributions!H$2:H29)&gt;0.01,"",IF(NewDistributions!H28/SUM(NewDistributions!H$2:H29)&gt;0.01,"",IF(NewDistributions!H27/SUM(NewDistributions!H$2:H29)&gt;0.01,"",IF(NewDistributions!H26/SUM(NewDistributions!H$2:H29)&gt;0.01,"",IF(NewDistributions!H25/SUM(NewDistributions!H$2:H29)&gt;0.01,"",DateEnded_5Day!$A29))))))))</f>
        <v/>
      </c>
      <c r="I29" s="19" t="str">
        <f>IF($A29&lt;='All Results'!$B$4,"",IF(SUM(NewDistributions!I$2:I29)=0,"",(IF(NewDistributions!I29/SUM(NewDistributions!I$2:I29)&gt;0.01,"",IF(NewDistributions!I28/SUM(NewDistributions!I$2:I29)&gt;0.01,"",IF(NewDistributions!I27/SUM(NewDistributions!I$2:I29)&gt;0.01,"",IF(NewDistributions!I26/SUM(NewDistributions!I$2:I29)&gt;0.01,"",IF(NewDistributions!I25/SUM(NewDistributions!I$2:I29)&gt;0.01,"",DateEnded_5Day!$A29))))))))</f>
        <v/>
      </c>
      <c r="J29" s="19" t="str">
        <f>IF($A29&lt;='All Results'!$B$4,"",IF(SUM(NewDistributions!J$2:J29)=0,"",(IF(NewDistributions!J29/SUM(NewDistributions!J$2:J29)&gt;0.01,"",IF(NewDistributions!J28/SUM(NewDistributions!J$2:J29)&gt;0.01,"",IF(NewDistributions!J27/SUM(NewDistributions!J$2:J29)&gt;0.01,"",IF(NewDistributions!J26/SUM(NewDistributions!J$2:J29)&gt;0.01,"",IF(NewDistributions!J25/SUM(NewDistributions!J$2:J29)&gt;0.01,"",DateEnded_5Day!$A29))))))))</f>
        <v/>
      </c>
      <c r="K29" s="19" t="str">
        <f>IF($A29&lt;='All Results'!$B$4,"",IF(SUM(NewDistributions!K$2:K29)=0,"",(IF(NewDistributions!K29/SUM(NewDistributions!K$2:K29)&gt;0.01,"",IF(NewDistributions!K28/SUM(NewDistributions!K$2:K29)&gt;0.01,"",IF(NewDistributions!K27/SUM(NewDistributions!K$2:K29)&gt;0.01,"",IF(NewDistributions!K26/SUM(NewDistributions!K$2:K29)&gt;0.01,"",IF(NewDistributions!K25/SUM(NewDistributions!K$2:K29)&gt;0.01,"",DateEnded_5Day!$A29))))))))</f>
        <v/>
      </c>
      <c r="L29" s="19" t="str">
        <f>IF($A29&lt;='All Results'!$B$4,"",IF(SUM(NewDistributions!L$2:L29)=0,"",(IF(NewDistributions!L29/SUM(NewDistributions!L$2:L29)&gt;0.01,"",IF(NewDistributions!L28/SUM(NewDistributions!L$2:L29)&gt;0.01,"",IF(NewDistributions!L27/SUM(NewDistributions!L$2:L29)&gt;0.01,"",IF(NewDistributions!L26/SUM(NewDistributions!L$2:L29)&gt;0.01,"",IF(NewDistributions!L25/SUM(NewDistributions!L$2:L29)&gt;0.01,"",DateEnded_5Day!$A29))))))))</f>
        <v/>
      </c>
      <c r="M29" s="19" t="str">
        <f>IF($A29&lt;='All Results'!$B$4,"",IF(SUM(NewDistributions!M$2:M29)=0,"",(IF(NewDistributions!M29/SUM(NewDistributions!M$2:M29)&gt;0.01,"",IF(NewDistributions!M28/SUM(NewDistributions!M$2:M29)&gt;0.01,"",IF(NewDistributions!M27/SUM(NewDistributions!M$2:M29)&gt;0.01,"",IF(NewDistributions!M26/SUM(NewDistributions!M$2:M29)&gt;0.01,"",IF(NewDistributions!M25/SUM(NewDistributions!M$2:M29)&gt;0.01,"",DateEnded_5Day!$A29))))))))</f>
        <v/>
      </c>
      <c r="N29" s="19" t="str">
        <f>IF($A29&lt;='All Results'!$B$4,"",IF(SUM(NewDistributions!N$2:N29)=0,"",(IF(NewDistributions!N29/SUM(NewDistributions!N$2:N29)&gt;0.01,"",IF(NewDistributions!N28/SUM(NewDistributions!N$2:N29)&gt;0.01,"",IF(NewDistributions!N27/SUM(NewDistributions!N$2:N29)&gt;0.01,"",IF(NewDistributions!N26/SUM(NewDistributions!N$2:N29)&gt;0.01,"",IF(NewDistributions!N25/SUM(NewDistributions!N$2:N29)&gt;0.01,"",DateEnded_5Day!$A29))))))))</f>
        <v/>
      </c>
      <c r="O29" s="19" t="str">
        <f>IF($A29&lt;='All Results'!$B$4,"",IF(SUM(NewDistributions!O$2:O29)=0,"",(IF(NewDistributions!O29/SUM(NewDistributions!O$2:O29)&gt;0.01,"",IF(NewDistributions!O28/SUM(NewDistributions!O$2:O29)&gt;0.01,"",IF(NewDistributions!O27/SUM(NewDistributions!O$2:O29)&gt;0.01,"",IF(NewDistributions!O26/SUM(NewDistributions!O$2:O29)&gt;0.01,"",IF(NewDistributions!O25/SUM(NewDistributions!O$2:O29)&gt;0.01,"",DateEnded_5Day!$A29))))))))</f>
        <v/>
      </c>
      <c r="P29" s="19" t="str">
        <f>IF($A29&lt;='All Results'!$B$4,"",IF(SUM(NewDistributions!P$2:P29)=0,"",(IF(NewDistributions!P29/SUM(NewDistributions!P$2:P29)&gt;0.01,"",IF(NewDistributions!P28/SUM(NewDistributions!P$2:P29)&gt;0.01,"",IF(NewDistributions!P27/SUM(NewDistributions!P$2:P29)&gt;0.01,"",IF(NewDistributions!P26/SUM(NewDistributions!P$2:P29)&gt;0.01,"",IF(NewDistributions!P25/SUM(NewDistributions!P$2:P29)&gt;0.01,"",DateEnded_5Day!$A29))))))))</f>
        <v/>
      </c>
      <c r="Q29" s="19" t="str">
        <f>IF($A29&lt;='All Results'!$B$4,"",IF(SUM(NewDistributions!Q$2:Q29)=0,"",(IF(NewDistributions!Q29/SUM(NewDistributions!Q$2:Q29)&gt;0.01,"",IF(NewDistributions!Q28/SUM(NewDistributions!Q$2:Q29)&gt;0.01,"",IF(NewDistributions!Q27/SUM(NewDistributions!Q$2:Q29)&gt;0.01,"",IF(NewDistributions!Q26/SUM(NewDistributions!Q$2:Q29)&gt;0.01,"",IF(NewDistributions!Q25/SUM(NewDistributions!Q$2:Q29)&gt;0.01,"",DateEnded_5Day!$A29))))))))</f>
        <v/>
      </c>
      <c r="R29" s="19" t="str">
        <f>IF($A29&lt;='All Results'!$B$4,"",IF(SUM(NewDistributions!R$2:R29)=0,"",(IF(NewDistributions!R29/SUM(NewDistributions!R$2:R29)&gt;0.01,"",IF(NewDistributions!R28/SUM(NewDistributions!R$2:R29)&gt;0.01,"",IF(NewDistributions!R27/SUM(NewDistributions!R$2:R29)&gt;0.01,"",IF(NewDistributions!R26/SUM(NewDistributions!R$2:R29)&gt;0.01,"",IF(NewDistributions!R25/SUM(NewDistributions!R$2:R29)&gt;0.01,"",DateEnded_5Day!$A29))))))))</f>
        <v/>
      </c>
      <c r="S29" s="19" t="str">
        <f>IF($A29&lt;='All Results'!$B$4,"",IF(SUM(NewDistributions!S$2:S29)=0,"",(IF(NewDistributions!S29/SUM(NewDistributions!S$2:S29)&gt;0.01,"",IF(NewDistributions!S28/SUM(NewDistributions!S$2:S29)&gt;0.01,"",IF(NewDistributions!S27/SUM(NewDistributions!S$2:S29)&gt;0.01,"",IF(NewDistributions!S26/SUM(NewDistributions!S$2:S29)&gt;0.01,"",IF(NewDistributions!S25/SUM(NewDistributions!S$2:S29)&gt;0.01,"",DateEnded_5Day!$A29))))))))</f>
        <v/>
      </c>
      <c r="T29" s="19" t="str">
        <f>IF($A29&lt;='All Results'!$B$4,"",IF(SUM(NewDistributions!T$2:T29)=0,"",(IF(NewDistributions!T29/SUM(NewDistributions!T$2:T29)&gt;0.01,"",IF(NewDistributions!T28/SUM(NewDistributions!T$2:T29)&gt;0.01,"",IF(NewDistributions!T27/SUM(NewDistributions!T$2:T29)&gt;0.01,"",IF(NewDistributions!T26/SUM(NewDistributions!T$2:T29)&gt;0.01,"",IF(NewDistributions!T25/SUM(NewDistributions!T$2:T29)&gt;0.01,"",DateEnded_5Day!$A29))))))))</f>
        <v/>
      </c>
      <c r="U29" s="19" t="str">
        <f>IF($A29&lt;='All Results'!$B$4,"",IF(SUM(NewDistributions!U$2:U29)=0,"",(IF(NewDistributions!U29/SUM(NewDistributions!U$2:U29)&gt;0.01,"",IF(NewDistributions!U28/SUM(NewDistributions!U$2:U29)&gt;0.01,"",IF(NewDistributions!U27/SUM(NewDistributions!U$2:U29)&gt;0.01,"",IF(NewDistributions!U26/SUM(NewDistributions!U$2:U29)&gt;0.01,"",IF(NewDistributions!U25/SUM(NewDistributions!U$2:U29)&gt;0.01,"",DateEnded_5Day!$A29))))))))</f>
        <v/>
      </c>
      <c r="V29" s="19" t="str">
        <f>IF($A29&lt;='All Results'!$B$4,"",IF(SUM(NewDistributions!V$2:V29)=0,"",(IF(NewDistributions!V29/SUM(NewDistributions!V$2:V29)&gt;0.01,"",IF(NewDistributions!V28/SUM(NewDistributions!V$2:V29)&gt;0.01,"",IF(NewDistributions!V27/SUM(NewDistributions!V$2:V29)&gt;0.01,"",IF(NewDistributions!V26/SUM(NewDistributions!V$2:V29)&gt;0.01,"",IF(NewDistributions!V25/SUM(NewDistributions!V$2:V29)&gt;0.01,"",DateEnded_5Day!$A29))))))))</f>
        <v/>
      </c>
      <c r="W29" s="19" t="str">
        <f>IF($A29&lt;='All Results'!$B$4,"",IF(SUM(NewDistributions!W$2:W29)=0,"",(IF(NewDistributions!W29/SUM(NewDistributions!W$2:W29)&gt;0.01,"",IF(NewDistributions!W28/SUM(NewDistributions!W$2:W29)&gt;0.01,"",IF(NewDistributions!W27/SUM(NewDistributions!W$2:W29)&gt;0.01,"",IF(NewDistributions!W26/SUM(NewDistributions!W$2:W29)&gt;0.01,"",IF(NewDistributions!W25/SUM(NewDistributions!W$2:W29)&gt;0.01,"",DateEnded_5Day!$A29))))))))</f>
        <v/>
      </c>
      <c r="X29" s="19" t="str">
        <f>IF($A29&lt;='All Results'!$B$4,"",IF(SUM(NewDistributions!X$2:X29)=0,"",(IF(NewDistributions!X29/SUM(NewDistributions!X$2:X29)&gt;0.01,"",IF(NewDistributions!X28/SUM(NewDistributions!X$2:X29)&gt;0.01,"",IF(NewDistributions!X27/SUM(NewDistributions!X$2:X29)&gt;0.01,"",IF(NewDistributions!X26/SUM(NewDistributions!X$2:X29)&gt;0.01,"",IF(NewDistributions!X25/SUM(NewDistributions!X$2:X29)&gt;0.01,"",DateEnded_5Day!$A29))))))))</f>
        <v/>
      </c>
      <c r="Y29" s="19" t="str">
        <f>IF($A29&lt;='All Results'!$B$4,"",IF(SUM(NewDistributions!Y$2:Y29)=0,"",(IF(NewDistributions!Y29/SUM(NewDistributions!Y$2:Y29)&gt;0.01,"",IF(NewDistributions!Y28/SUM(NewDistributions!Y$2:Y29)&gt;0.01,"",IF(NewDistributions!Y27/SUM(NewDistributions!Y$2:Y29)&gt;0.01,"",IF(NewDistributions!Y26/SUM(NewDistributions!Y$2:Y29)&gt;0.01,"",IF(NewDistributions!Y25/SUM(NewDistributions!Y$2:Y29)&gt;0.01,"",DateEnded_5Day!$A29))))))))</f>
        <v/>
      </c>
      <c r="Z29" s="19" t="str">
        <f>IF($A29&lt;='All Results'!$B$4,"",IF(SUM(NewDistributions!Z$2:Z29)=0,"",(IF(NewDistributions!Z29/SUM(NewDistributions!Z$2:Z29)&gt;0.01,"",IF(NewDistributions!Z28/SUM(NewDistributions!Z$2:Z29)&gt;0.01,"",IF(NewDistributions!Z27/SUM(NewDistributions!Z$2:Z29)&gt;0.01,"",IF(NewDistributions!Z26/SUM(NewDistributions!Z$2:Z29)&gt;0.01,"",IF(NewDistributions!Z25/SUM(NewDistributions!Z$2:Z29)&gt;0.01,"",DateEnded_5Day!$A29))))))))</f>
        <v/>
      </c>
      <c r="AA29" s="19" t="str">
        <f>IF($A29&lt;='All Results'!$B$4,"",IF(SUM(NewDistributions!AA$2:AA29)=0,"",(IF(NewDistributions!AA29/SUM(NewDistributions!AA$2:AA29)&gt;0.01,"",IF(NewDistributions!AA28/SUM(NewDistributions!AA$2:AA29)&gt;0.01,"",IF(NewDistributions!AA27/SUM(NewDistributions!AA$2:AA29)&gt;0.01,"",IF(NewDistributions!AA26/SUM(NewDistributions!AA$2:AA29)&gt;0.01,"",IF(NewDistributions!AA25/SUM(NewDistributions!AA$2:AA29)&gt;0.01,"",DateEnded_5Day!$A29))))))))</f>
        <v/>
      </c>
      <c r="AB29" s="19" t="str">
        <f>IF($A29&lt;='All Results'!$B$4,"",IF(SUM(NewDistributions!AB$2:AB29)=0,"",(IF(NewDistributions!AB29/SUM(NewDistributions!AB$2:AB29)&gt;0.01,"",IF(NewDistributions!AB28/SUM(NewDistributions!AB$2:AB29)&gt;0.01,"",IF(NewDistributions!AB27/SUM(NewDistributions!AB$2:AB29)&gt;0.01,"",IF(NewDistributions!AB26/SUM(NewDistributions!AB$2:AB29)&gt;0.01,"",IF(NewDistributions!AB25/SUM(NewDistributions!AB$2:AB29)&gt;0.01,"",DateEnded_5Day!$A29))))))))</f>
        <v/>
      </c>
      <c r="AC29" s="19" t="str">
        <f>IF($A29&lt;='All Results'!$B$4,"",IF(SUM(NewDistributions!AC$2:AC29)=0,"",(IF(NewDistributions!AC29/SUM(NewDistributions!AC$2:AC29)&gt;0.01,"",IF(NewDistributions!AC28/SUM(NewDistributions!AC$2:AC29)&gt;0.01,"",IF(NewDistributions!AC27/SUM(NewDistributions!AC$2:AC29)&gt;0.01,"",IF(NewDistributions!AC26/SUM(NewDistributions!AC$2:AC29)&gt;0.01,"",IF(NewDistributions!AC25/SUM(NewDistributions!AC$2:AC29)&gt;0.01,"",DateEnded_5Day!$A29))))))))</f>
        <v/>
      </c>
      <c r="AD29" s="19" t="str">
        <f>IF($A29&lt;='All Results'!$B$4,"",IF(SUM(NewDistributions!AD$2:AD29)=0,"",(IF(NewDistributions!AD29/SUM(NewDistributions!AD$2:AD29)&gt;0.01,"",IF(NewDistributions!AD28/SUM(NewDistributions!AD$2:AD29)&gt;0.01,"",IF(NewDistributions!AD27/SUM(NewDistributions!AD$2:AD29)&gt;0.01,"",IF(NewDistributions!AD26/SUM(NewDistributions!AD$2:AD29)&gt;0.01,"",IF(NewDistributions!AD25/SUM(NewDistributions!AD$2:AD29)&gt;0.01,"",DateEnded_5Day!$A29))))))))</f>
        <v/>
      </c>
      <c r="AE29" s="19" t="str">
        <f>IF($A29&lt;='All Results'!$B$4,"",IF(SUM(NewDistributions!AE$2:AE29)=0,"",(IF(NewDistributions!AE29/SUM(NewDistributions!AE$2:AE29)&gt;0.01,"",IF(NewDistributions!AE28/SUM(NewDistributions!AE$2:AE29)&gt;0.01,"",IF(NewDistributions!AE27/SUM(NewDistributions!AE$2:AE29)&gt;0.01,"",IF(NewDistributions!AE26/SUM(NewDistributions!AE$2:AE29)&gt;0.01,"",IF(NewDistributions!AE25/SUM(NewDistributions!AE$2:AE29)&gt;0.01,"",DateEnded_5Day!$A29))))))))</f>
        <v/>
      </c>
      <c r="AF29" s="19" t="str">
        <f>IF($A29&lt;='All Results'!$B$4,"",IF(SUM(NewDistributions!AF$2:AF29)=0,"",(IF(NewDistributions!AF29/SUM(NewDistributions!AF$2:AF29)&gt;0.01,"",IF(NewDistributions!AF28/SUM(NewDistributions!AF$2:AF29)&gt;0.01,"",IF(NewDistributions!AF27/SUM(NewDistributions!AF$2:AF29)&gt;0.01,"",IF(NewDistributions!AF26/SUM(NewDistributions!AF$2:AF29)&gt;0.01,"",IF(NewDistributions!AF25/SUM(NewDistributions!AF$2:AF29)&gt;0.01,"",DateEnded_5Day!$A29))))))))</f>
        <v/>
      </c>
      <c r="AG29" s="19" t="str">
        <f>IF($A29&lt;='All Results'!$B$4,"",IF(SUM(NewDistributions!AG$2:AG29)=0,"",(IF(NewDistributions!AG29/SUM(NewDistributions!AG$2:AG29)&gt;0.01,"",IF(NewDistributions!AG28/SUM(NewDistributions!AG$2:AG29)&gt;0.01,"",IF(NewDistributions!AG27/SUM(NewDistributions!AG$2:AG29)&gt;0.01,"",IF(NewDistributions!AG26/SUM(NewDistributions!AG$2:AG29)&gt;0.01,"",IF(NewDistributions!AG25/SUM(NewDistributions!AG$2:AG29)&gt;0.01,"",DateEnded_5Day!$A29))))))))</f>
        <v/>
      </c>
      <c r="AH29" s="19" t="str">
        <f>IF($A29&lt;='All Results'!$B$4,"",IF(SUM(NewDistributions!AH$2:AH29)=0,"",(IF(NewDistributions!AH29/SUM(NewDistributions!AH$2:AH29)&gt;0.01,"",IF(NewDistributions!AH28/SUM(NewDistributions!AH$2:AH29)&gt;0.01,"",IF(NewDistributions!AH27/SUM(NewDistributions!AH$2:AH29)&gt;0.01,"",IF(NewDistributions!AH26/SUM(NewDistributions!AH$2:AH29)&gt;0.01,"",IF(NewDistributions!AH25/SUM(NewDistributions!AH$2:AH29)&gt;0.01,"",DateEnded_5Day!$A29))))))))</f>
        <v/>
      </c>
      <c r="AI29" s="19" t="str">
        <f>IF($A29&lt;='All Results'!$B$4,"",IF(SUM(NewDistributions!AI$2:AI29)=0,"",(IF(NewDistributions!AI29/SUM(NewDistributions!AI$2:AI29)&gt;0.01,"",IF(NewDistributions!AI28/SUM(NewDistributions!AI$2:AI29)&gt;0.01,"",IF(NewDistributions!AI27/SUM(NewDistributions!AI$2:AI29)&gt;0.01,"",IF(NewDistributions!AI26/SUM(NewDistributions!AI$2:AI29)&gt;0.01,"",IF(NewDistributions!AI25/SUM(NewDistributions!AI$2:AI29)&gt;0.01,"",DateEnded_5Day!$A29))))))))</f>
        <v/>
      </c>
      <c r="AJ29" s="19" t="str">
        <f>IF($A29&lt;='All Results'!$B$4,"",IF(SUM(NewDistributions!AJ$2:AJ29)=0,"",(IF(NewDistributions!AJ29/SUM(NewDistributions!AJ$2:AJ29)&gt;0.01,"",IF(NewDistributions!AJ28/SUM(NewDistributions!AJ$2:AJ29)&gt;0.01,"",IF(NewDistributions!AJ27/SUM(NewDistributions!AJ$2:AJ29)&gt;0.01,"",IF(NewDistributions!AJ26/SUM(NewDistributions!AJ$2:AJ29)&gt;0.01,"",IF(NewDistributions!AJ25/SUM(NewDistributions!AJ$2:AJ29)&gt;0.01,"",DateEnded_5Day!$A29))))))))</f>
        <v/>
      </c>
    </row>
    <row r="30" spans="1:36" x14ac:dyDescent="0.25">
      <c r="A30" s="1">
        <v>44345</v>
      </c>
      <c r="B30" s="3">
        <v>149</v>
      </c>
      <c r="C30" s="19" t="str">
        <f>IF($A30&lt;='All Results'!$B$4,"",IF(SUM(NewDistributions!C$2:C30)=0,"",(IF(NewDistributions!C30/SUM(NewDistributions!C$2:C30)&gt;0.01,"",IF(NewDistributions!C29/SUM(NewDistributions!C$2:C30)&gt;0.01,"",IF(NewDistributions!C28/SUM(NewDistributions!C$2:C30)&gt;0.01,"",IF(NewDistributions!C27/SUM(NewDistributions!C$2:C30)&gt;0.01,"",IF(NewDistributions!C26/SUM(NewDistributions!C$2:C30)&gt;0.01,"",DateEnded_5Day!$A30))))))))</f>
        <v/>
      </c>
      <c r="D30" s="19" t="str">
        <f>IF($A30&lt;='All Results'!$B$4,"",IF(SUM(NewDistributions!D$2:D30)=0,"",(IF(NewDistributions!D30/SUM(NewDistributions!D$2:D30)&gt;0.01,"",IF(NewDistributions!D29/SUM(NewDistributions!D$2:D30)&gt;0.01,"",IF(NewDistributions!D28/SUM(NewDistributions!D$2:D30)&gt;0.01,"",IF(NewDistributions!D27/SUM(NewDistributions!D$2:D30)&gt;0.01,"",IF(NewDistributions!D26/SUM(NewDistributions!D$2:D30)&gt;0.01,"",DateEnded_5Day!$A30))))))))</f>
        <v/>
      </c>
      <c r="E30" s="19" t="str">
        <f>IF($A30&lt;='All Results'!$B$4,"",IF(SUM(NewDistributions!E$2:E30)=0,"",(IF(NewDistributions!E30/SUM(NewDistributions!E$2:E30)&gt;0.01,"",IF(NewDistributions!E29/SUM(NewDistributions!E$2:E30)&gt;0.01,"",IF(NewDistributions!E28/SUM(NewDistributions!E$2:E30)&gt;0.01,"",IF(NewDistributions!E27/SUM(NewDistributions!E$2:E30)&gt;0.01,"",IF(NewDistributions!E26/SUM(NewDistributions!E$2:E30)&gt;0.01,"",DateEnded_5Day!$A30))))))))</f>
        <v/>
      </c>
      <c r="F30" s="19" t="str">
        <f>IF($A30&lt;='All Results'!$B$4,"",IF(SUM(NewDistributions!F$2:F30)=0,"",(IF(NewDistributions!F30/SUM(NewDistributions!F$2:F30)&gt;0.01,"",IF(NewDistributions!F29/SUM(NewDistributions!F$2:F30)&gt;0.01,"",IF(NewDistributions!F28/SUM(NewDistributions!F$2:F30)&gt;0.01,"",IF(NewDistributions!F27/SUM(NewDistributions!F$2:F30)&gt;0.01,"",IF(NewDistributions!F26/SUM(NewDistributions!F$2:F30)&gt;0.01,"",DateEnded_5Day!$A30))))))))</f>
        <v/>
      </c>
      <c r="G30" s="19" t="str">
        <f>IF($A30&lt;='All Results'!$B$4,"",IF(SUM(NewDistributions!G$2:G30)=0,"",(IF(NewDistributions!G30/SUM(NewDistributions!G$2:G30)&gt;0.01,"",IF(NewDistributions!G29/SUM(NewDistributions!G$2:G30)&gt;0.01,"",IF(NewDistributions!G28/SUM(NewDistributions!G$2:G30)&gt;0.01,"",IF(NewDistributions!G27/SUM(NewDistributions!G$2:G30)&gt;0.01,"",IF(NewDistributions!G26/SUM(NewDistributions!G$2:G30)&gt;0.01,"",DateEnded_5Day!$A30))))))))</f>
        <v/>
      </c>
      <c r="H30" s="19" t="str">
        <f>IF($A30&lt;='All Results'!$B$4,"",IF(SUM(NewDistributions!H$2:H30)=0,"",(IF(NewDistributions!H30/SUM(NewDistributions!H$2:H30)&gt;0.01,"",IF(NewDistributions!H29/SUM(NewDistributions!H$2:H30)&gt;0.01,"",IF(NewDistributions!H28/SUM(NewDistributions!H$2:H30)&gt;0.01,"",IF(NewDistributions!H27/SUM(NewDistributions!H$2:H30)&gt;0.01,"",IF(NewDistributions!H26/SUM(NewDistributions!H$2:H30)&gt;0.01,"",DateEnded_5Day!$A30))))))))</f>
        <v/>
      </c>
      <c r="I30" s="19" t="str">
        <f>IF($A30&lt;='All Results'!$B$4,"",IF(SUM(NewDistributions!I$2:I30)=0,"",(IF(NewDistributions!I30/SUM(NewDistributions!I$2:I30)&gt;0.01,"",IF(NewDistributions!I29/SUM(NewDistributions!I$2:I30)&gt;0.01,"",IF(NewDistributions!I28/SUM(NewDistributions!I$2:I30)&gt;0.01,"",IF(NewDistributions!I27/SUM(NewDistributions!I$2:I30)&gt;0.01,"",IF(NewDistributions!I26/SUM(NewDistributions!I$2:I30)&gt;0.01,"",DateEnded_5Day!$A30))))))))</f>
        <v/>
      </c>
      <c r="J30" s="19" t="str">
        <f>IF($A30&lt;='All Results'!$B$4,"",IF(SUM(NewDistributions!J$2:J30)=0,"",(IF(NewDistributions!J30/SUM(NewDistributions!J$2:J30)&gt;0.01,"",IF(NewDistributions!J29/SUM(NewDistributions!J$2:J30)&gt;0.01,"",IF(NewDistributions!J28/SUM(NewDistributions!J$2:J30)&gt;0.01,"",IF(NewDistributions!J27/SUM(NewDistributions!J$2:J30)&gt;0.01,"",IF(NewDistributions!J26/SUM(NewDistributions!J$2:J30)&gt;0.01,"",DateEnded_5Day!$A30))))))))</f>
        <v/>
      </c>
      <c r="K30" s="19" t="str">
        <f>IF($A30&lt;='All Results'!$B$4,"",IF(SUM(NewDistributions!K$2:K30)=0,"",(IF(NewDistributions!K30/SUM(NewDistributions!K$2:K30)&gt;0.01,"",IF(NewDistributions!K29/SUM(NewDistributions!K$2:K30)&gt;0.01,"",IF(NewDistributions!K28/SUM(NewDistributions!K$2:K30)&gt;0.01,"",IF(NewDistributions!K27/SUM(NewDistributions!K$2:K30)&gt;0.01,"",IF(NewDistributions!K26/SUM(NewDistributions!K$2:K30)&gt;0.01,"",DateEnded_5Day!$A30))))))))</f>
        <v/>
      </c>
      <c r="L30" s="19" t="str">
        <f>IF($A30&lt;='All Results'!$B$4,"",IF(SUM(NewDistributions!L$2:L30)=0,"",(IF(NewDistributions!L30/SUM(NewDistributions!L$2:L30)&gt;0.01,"",IF(NewDistributions!L29/SUM(NewDistributions!L$2:L30)&gt;0.01,"",IF(NewDistributions!L28/SUM(NewDistributions!L$2:L30)&gt;0.01,"",IF(NewDistributions!L27/SUM(NewDistributions!L$2:L30)&gt;0.01,"",IF(NewDistributions!L26/SUM(NewDistributions!L$2:L30)&gt;0.01,"",DateEnded_5Day!$A30))))))))</f>
        <v/>
      </c>
      <c r="M30" s="19" t="str">
        <f>IF($A30&lt;='All Results'!$B$4,"",IF(SUM(NewDistributions!M$2:M30)=0,"",(IF(NewDistributions!M30/SUM(NewDistributions!M$2:M30)&gt;0.01,"",IF(NewDistributions!M29/SUM(NewDistributions!M$2:M30)&gt;0.01,"",IF(NewDistributions!M28/SUM(NewDistributions!M$2:M30)&gt;0.01,"",IF(NewDistributions!M27/SUM(NewDistributions!M$2:M30)&gt;0.01,"",IF(NewDistributions!M26/SUM(NewDistributions!M$2:M30)&gt;0.01,"",DateEnded_5Day!$A30))))))))</f>
        <v/>
      </c>
      <c r="N30" s="19" t="str">
        <f>IF($A30&lt;='All Results'!$B$4,"",IF(SUM(NewDistributions!N$2:N30)=0,"",(IF(NewDistributions!N30/SUM(NewDistributions!N$2:N30)&gt;0.01,"",IF(NewDistributions!N29/SUM(NewDistributions!N$2:N30)&gt;0.01,"",IF(NewDistributions!N28/SUM(NewDistributions!N$2:N30)&gt;0.01,"",IF(NewDistributions!N27/SUM(NewDistributions!N$2:N30)&gt;0.01,"",IF(NewDistributions!N26/SUM(NewDistributions!N$2:N30)&gt;0.01,"",DateEnded_5Day!$A30))))))))</f>
        <v/>
      </c>
      <c r="O30" s="19" t="str">
        <f>IF($A30&lt;='All Results'!$B$4,"",IF(SUM(NewDistributions!O$2:O30)=0,"",(IF(NewDistributions!O30/SUM(NewDistributions!O$2:O30)&gt;0.01,"",IF(NewDistributions!O29/SUM(NewDistributions!O$2:O30)&gt;0.01,"",IF(NewDistributions!O28/SUM(NewDistributions!O$2:O30)&gt;0.01,"",IF(NewDistributions!O27/SUM(NewDistributions!O$2:O30)&gt;0.01,"",IF(NewDistributions!O26/SUM(NewDistributions!O$2:O30)&gt;0.01,"",DateEnded_5Day!$A30))))))))</f>
        <v/>
      </c>
      <c r="P30" s="19" t="str">
        <f>IF($A30&lt;='All Results'!$B$4,"",IF(SUM(NewDistributions!P$2:P30)=0,"",(IF(NewDistributions!P30/SUM(NewDistributions!P$2:P30)&gt;0.01,"",IF(NewDistributions!P29/SUM(NewDistributions!P$2:P30)&gt;0.01,"",IF(NewDistributions!P28/SUM(NewDistributions!P$2:P30)&gt;0.01,"",IF(NewDistributions!P27/SUM(NewDistributions!P$2:P30)&gt;0.01,"",IF(NewDistributions!P26/SUM(NewDistributions!P$2:P30)&gt;0.01,"",DateEnded_5Day!$A30))))))))</f>
        <v/>
      </c>
      <c r="Q30" s="19" t="str">
        <f>IF($A30&lt;='All Results'!$B$4,"",IF(SUM(NewDistributions!Q$2:Q30)=0,"",(IF(NewDistributions!Q30/SUM(NewDistributions!Q$2:Q30)&gt;0.01,"",IF(NewDistributions!Q29/SUM(NewDistributions!Q$2:Q30)&gt;0.01,"",IF(NewDistributions!Q28/SUM(NewDistributions!Q$2:Q30)&gt;0.01,"",IF(NewDistributions!Q27/SUM(NewDistributions!Q$2:Q30)&gt;0.01,"",IF(NewDistributions!Q26/SUM(NewDistributions!Q$2:Q30)&gt;0.01,"",DateEnded_5Day!$A30))))))))</f>
        <v/>
      </c>
      <c r="R30" s="19" t="str">
        <f>IF($A30&lt;='All Results'!$B$4,"",IF(SUM(NewDistributions!R$2:R30)=0,"",(IF(NewDistributions!R30/SUM(NewDistributions!R$2:R30)&gt;0.01,"",IF(NewDistributions!R29/SUM(NewDistributions!R$2:R30)&gt;0.01,"",IF(NewDistributions!R28/SUM(NewDistributions!R$2:R30)&gt;0.01,"",IF(NewDistributions!R27/SUM(NewDistributions!R$2:R30)&gt;0.01,"",IF(NewDistributions!R26/SUM(NewDistributions!R$2:R30)&gt;0.01,"",DateEnded_5Day!$A30))))))))</f>
        <v/>
      </c>
      <c r="S30" s="19" t="str">
        <f>IF($A30&lt;='All Results'!$B$4,"",IF(SUM(NewDistributions!S$2:S30)=0,"",(IF(NewDistributions!S30/SUM(NewDistributions!S$2:S30)&gt;0.01,"",IF(NewDistributions!S29/SUM(NewDistributions!S$2:S30)&gt;0.01,"",IF(NewDistributions!S28/SUM(NewDistributions!S$2:S30)&gt;0.01,"",IF(NewDistributions!S27/SUM(NewDistributions!S$2:S30)&gt;0.01,"",IF(NewDistributions!S26/SUM(NewDistributions!S$2:S30)&gt;0.01,"",DateEnded_5Day!$A30))))))))</f>
        <v/>
      </c>
      <c r="T30" s="19" t="str">
        <f>IF($A30&lt;='All Results'!$B$4,"",IF(SUM(NewDistributions!T$2:T30)=0,"",(IF(NewDistributions!T30/SUM(NewDistributions!T$2:T30)&gt;0.01,"",IF(NewDistributions!T29/SUM(NewDistributions!T$2:T30)&gt;0.01,"",IF(NewDistributions!T28/SUM(NewDistributions!T$2:T30)&gt;0.01,"",IF(NewDistributions!T27/SUM(NewDistributions!T$2:T30)&gt;0.01,"",IF(NewDistributions!T26/SUM(NewDistributions!T$2:T30)&gt;0.01,"",DateEnded_5Day!$A30))))))))</f>
        <v/>
      </c>
      <c r="U30" s="19" t="str">
        <f>IF($A30&lt;='All Results'!$B$4,"",IF(SUM(NewDistributions!U$2:U30)=0,"",(IF(NewDistributions!U30/SUM(NewDistributions!U$2:U30)&gt;0.01,"",IF(NewDistributions!U29/SUM(NewDistributions!U$2:U30)&gt;0.01,"",IF(NewDistributions!U28/SUM(NewDistributions!U$2:U30)&gt;0.01,"",IF(NewDistributions!U27/SUM(NewDistributions!U$2:U30)&gt;0.01,"",IF(NewDistributions!U26/SUM(NewDistributions!U$2:U30)&gt;0.01,"",DateEnded_5Day!$A30))))))))</f>
        <v/>
      </c>
      <c r="V30" s="19" t="str">
        <f>IF($A30&lt;='All Results'!$B$4,"",IF(SUM(NewDistributions!V$2:V30)=0,"",(IF(NewDistributions!V30/SUM(NewDistributions!V$2:V30)&gt;0.01,"",IF(NewDistributions!V29/SUM(NewDistributions!V$2:V30)&gt;0.01,"",IF(NewDistributions!V28/SUM(NewDistributions!V$2:V30)&gt;0.01,"",IF(NewDistributions!V27/SUM(NewDistributions!V$2:V30)&gt;0.01,"",IF(NewDistributions!V26/SUM(NewDistributions!V$2:V30)&gt;0.01,"",DateEnded_5Day!$A30))))))))</f>
        <v/>
      </c>
      <c r="W30" s="19" t="str">
        <f>IF($A30&lt;='All Results'!$B$4,"",IF(SUM(NewDistributions!W$2:W30)=0,"",(IF(NewDistributions!W30/SUM(NewDistributions!W$2:W30)&gt;0.01,"",IF(NewDistributions!W29/SUM(NewDistributions!W$2:W30)&gt;0.01,"",IF(NewDistributions!W28/SUM(NewDistributions!W$2:W30)&gt;0.01,"",IF(NewDistributions!W27/SUM(NewDistributions!W$2:W30)&gt;0.01,"",IF(NewDistributions!W26/SUM(NewDistributions!W$2:W30)&gt;0.01,"",DateEnded_5Day!$A30))))))))</f>
        <v/>
      </c>
      <c r="X30" s="19" t="str">
        <f>IF($A30&lt;='All Results'!$B$4,"",IF(SUM(NewDistributions!X$2:X30)=0,"",(IF(NewDistributions!X30/SUM(NewDistributions!X$2:X30)&gt;0.01,"",IF(NewDistributions!X29/SUM(NewDistributions!X$2:X30)&gt;0.01,"",IF(NewDistributions!X28/SUM(NewDistributions!X$2:X30)&gt;0.01,"",IF(NewDistributions!X27/SUM(NewDistributions!X$2:X30)&gt;0.01,"",IF(NewDistributions!X26/SUM(NewDistributions!X$2:X30)&gt;0.01,"",DateEnded_5Day!$A30))))))))</f>
        <v/>
      </c>
      <c r="Y30" s="19" t="str">
        <f>IF($A30&lt;='All Results'!$B$4,"",IF(SUM(NewDistributions!Y$2:Y30)=0,"",(IF(NewDistributions!Y30/SUM(NewDistributions!Y$2:Y30)&gt;0.01,"",IF(NewDistributions!Y29/SUM(NewDistributions!Y$2:Y30)&gt;0.01,"",IF(NewDistributions!Y28/SUM(NewDistributions!Y$2:Y30)&gt;0.01,"",IF(NewDistributions!Y27/SUM(NewDistributions!Y$2:Y30)&gt;0.01,"",IF(NewDistributions!Y26/SUM(NewDistributions!Y$2:Y30)&gt;0.01,"",DateEnded_5Day!$A30))))))))</f>
        <v/>
      </c>
      <c r="Z30" s="19" t="str">
        <f>IF($A30&lt;='All Results'!$B$4,"",IF(SUM(NewDistributions!Z$2:Z30)=0,"",(IF(NewDistributions!Z30/SUM(NewDistributions!Z$2:Z30)&gt;0.01,"",IF(NewDistributions!Z29/SUM(NewDistributions!Z$2:Z30)&gt;0.01,"",IF(NewDistributions!Z28/SUM(NewDistributions!Z$2:Z30)&gt;0.01,"",IF(NewDistributions!Z27/SUM(NewDistributions!Z$2:Z30)&gt;0.01,"",IF(NewDistributions!Z26/SUM(NewDistributions!Z$2:Z30)&gt;0.01,"",DateEnded_5Day!$A30))))))))</f>
        <v/>
      </c>
      <c r="AA30" s="19" t="str">
        <f>IF($A30&lt;='All Results'!$B$4,"",IF(SUM(NewDistributions!AA$2:AA30)=0,"",(IF(NewDistributions!AA30/SUM(NewDistributions!AA$2:AA30)&gt;0.01,"",IF(NewDistributions!AA29/SUM(NewDistributions!AA$2:AA30)&gt;0.01,"",IF(NewDistributions!AA28/SUM(NewDistributions!AA$2:AA30)&gt;0.01,"",IF(NewDistributions!AA27/SUM(NewDistributions!AA$2:AA30)&gt;0.01,"",IF(NewDistributions!AA26/SUM(NewDistributions!AA$2:AA30)&gt;0.01,"",DateEnded_5Day!$A30))))))))</f>
        <v/>
      </c>
      <c r="AB30" s="19" t="str">
        <f>IF($A30&lt;='All Results'!$B$4,"",IF(SUM(NewDistributions!AB$2:AB30)=0,"",(IF(NewDistributions!AB30/SUM(NewDistributions!AB$2:AB30)&gt;0.01,"",IF(NewDistributions!AB29/SUM(NewDistributions!AB$2:AB30)&gt;0.01,"",IF(NewDistributions!AB28/SUM(NewDistributions!AB$2:AB30)&gt;0.01,"",IF(NewDistributions!AB27/SUM(NewDistributions!AB$2:AB30)&gt;0.01,"",IF(NewDistributions!AB26/SUM(NewDistributions!AB$2:AB30)&gt;0.01,"",DateEnded_5Day!$A30))))))))</f>
        <v/>
      </c>
      <c r="AC30" s="19" t="str">
        <f>IF($A30&lt;='All Results'!$B$4,"",IF(SUM(NewDistributions!AC$2:AC30)=0,"",(IF(NewDistributions!AC30/SUM(NewDistributions!AC$2:AC30)&gt;0.01,"",IF(NewDistributions!AC29/SUM(NewDistributions!AC$2:AC30)&gt;0.01,"",IF(NewDistributions!AC28/SUM(NewDistributions!AC$2:AC30)&gt;0.01,"",IF(NewDistributions!AC27/SUM(NewDistributions!AC$2:AC30)&gt;0.01,"",IF(NewDistributions!AC26/SUM(NewDistributions!AC$2:AC30)&gt;0.01,"",DateEnded_5Day!$A30))))))))</f>
        <v/>
      </c>
      <c r="AD30" s="19" t="str">
        <f>IF($A30&lt;='All Results'!$B$4,"",IF(SUM(NewDistributions!AD$2:AD30)=0,"",(IF(NewDistributions!AD30/SUM(NewDistributions!AD$2:AD30)&gt;0.01,"",IF(NewDistributions!AD29/SUM(NewDistributions!AD$2:AD30)&gt;0.01,"",IF(NewDistributions!AD28/SUM(NewDistributions!AD$2:AD30)&gt;0.01,"",IF(NewDistributions!AD27/SUM(NewDistributions!AD$2:AD30)&gt;0.01,"",IF(NewDistributions!AD26/SUM(NewDistributions!AD$2:AD30)&gt;0.01,"",DateEnded_5Day!$A30))))))))</f>
        <v/>
      </c>
      <c r="AE30" s="19" t="str">
        <f>IF($A30&lt;='All Results'!$B$4,"",IF(SUM(NewDistributions!AE$2:AE30)=0,"",(IF(NewDistributions!AE30/SUM(NewDistributions!AE$2:AE30)&gt;0.01,"",IF(NewDistributions!AE29/SUM(NewDistributions!AE$2:AE30)&gt;0.01,"",IF(NewDistributions!AE28/SUM(NewDistributions!AE$2:AE30)&gt;0.01,"",IF(NewDistributions!AE27/SUM(NewDistributions!AE$2:AE30)&gt;0.01,"",IF(NewDistributions!AE26/SUM(NewDistributions!AE$2:AE30)&gt;0.01,"",DateEnded_5Day!$A30))))))))</f>
        <v/>
      </c>
      <c r="AF30" s="19" t="str">
        <f>IF($A30&lt;='All Results'!$B$4,"",IF(SUM(NewDistributions!AF$2:AF30)=0,"",(IF(NewDistributions!AF30/SUM(NewDistributions!AF$2:AF30)&gt;0.01,"",IF(NewDistributions!AF29/SUM(NewDistributions!AF$2:AF30)&gt;0.01,"",IF(NewDistributions!AF28/SUM(NewDistributions!AF$2:AF30)&gt;0.01,"",IF(NewDistributions!AF27/SUM(NewDistributions!AF$2:AF30)&gt;0.01,"",IF(NewDistributions!AF26/SUM(NewDistributions!AF$2:AF30)&gt;0.01,"",DateEnded_5Day!$A30))))))))</f>
        <v/>
      </c>
      <c r="AG30" s="19" t="str">
        <f>IF($A30&lt;='All Results'!$B$4,"",IF(SUM(NewDistributions!AG$2:AG30)=0,"",(IF(NewDistributions!AG30/SUM(NewDistributions!AG$2:AG30)&gt;0.01,"",IF(NewDistributions!AG29/SUM(NewDistributions!AG$2:AG30)&gt;0.01,"",IF(NewDistributions!AG28/SUM(NewDistributions!AG$2:AG30)&gt;0.01,"",IF(NewDistributions!AG27/SUM(NewDistributions!AG$2:AG30)&gt;0.01,"",IF(NewDistributions!AG26/SUM(NewDistributions!AG$2:AG30)&gt;0.01,"",DateEnded_5Day!$A30))))))))</f>
        <v/>
      </c>
      <c r="AH30" s="19" t="str">
        <f>IF($A30&lt;='All Results'!$B$4,"",IF(SUM(NewDistributions!AH$2:AH30)=0,"",(IF(NewDistributions!AH30/SUM(NewDistributions!AH$2:AH30)&gt;0.01,"",IF(NewDistributions!AH29/SUM(NewDistributions!AH$2:AH30)&gt;0.01,"",IF(NewDistributions!AH28/SUM(NewDistributions!AH$2:AH30)&gt;0.01,"",IF(NewDistributions!AH27/SUM(NewDistributions!AH$2:AH30)&gt;0.01,"",IF(NewDistributions!AH26/SUM(NewDistributions!AH$2:AH30)&gt;0.01,"",DateEnded_5Day!$A30))))))))</f>
        <v/>
      </c>
      <c r="AI30" s="19" t="str">
        <f>IF($A30&lt;='All Results'!$B$4,"",IF(SUM(NewDistributions!AI$2:AI30)=0,"",(IF(NewDistributions!AI30/SUM(NewDistributions!AI$2:AI30)&gt;0.01,"",IF(NewDistributions!AI29/SUM(NewDistributions!AI$2:AI30)&gt;0.01,"",IF(NewDistributions!AI28/SUM(NewDistributions!AI$2:AI30)&gt;0.01,"",IF(NewDistributions!AI27/SUM(NewDistributions!AI$2:AI30)&gt;0.01,"",IF(NewDistributions!AI26/SUM(NewDistributions!AI$2:AI30)&gt;0.01,"",DateEnded_5Day!$A30))))))))</f>
        <v/>
      </c>
      <c r="AJ30" s="19" t="str">
        <f>IF($A30&lt;='All Results'!$B$4,"",IF(SUM(NewDistributions!AJ$2:AJ30)=0,"",(IF(NewDistributions!AJ30/SUM(NewDistributions!AJ$2:AJ30)&gt;0.01,"",IF(NewDistributions!AJ29/SUM(NewDistributions!AJ$2:AJ30)&gt;0.01,"",IF(NewDistributions!AJ28/SUM(NewDistributions!AJ$2:AJ30)&gt;0.01,"",IF(NewDistributions!AJ27/SUM(NewDistributions!AJ$2:AJ30)&gt;0.01,"",IF(NewDistributions!AJ26/SUM(NewDistributions!AJ$2:AJ30)&gt;0.01,"",DateEnded_5Day!$A30))))))))</f>
        <v/>
      </c>
    </row>
    <row r="31" spans="1:36" x14ac:dyDescent="0.25">
      <c r="A31" s="1">
        <v>44346</v>
      </c>
      <c r="B31" s="3">
        <v>150</v>
      </c>
      <c r="C31" s="19" t="str">
        <f>IF($A31&lt;='All Results'!$B$4,"",IF(SUM(NewDistributions!C$2:C31)=0,"",(IF(NewDistributions!C31/SUM(NewDistributions!C$2:C31)&gt;0.01,"",IF(NewDistributions!C30/SUM(NewDistributions!C$2:C31)&gt;0.01,"",IF(NewDistributions!C29/SUM(NewDistributions!C$2:C31)&gt;0.01,"",IF(NewDistributions!C28/SUM(NewDistributions!C$2:C31)&gt;0.01,"",IF(NewDistributions!C27/SUM(NewDistributions!C$2:C31)&gt;0.01,"",DateEnded_5Day!$A31))))))))</f>
        <v/>
      </c>
      <c r="D31" s="19" t="str">
        <f>IF($A31&lt;='All Results'!$B$4,"",IF(SUM(NewDistributions!D$2:D31)=0,"",(IF(NewDistributions!D31/SUM(NewDistributions!D$2:D31)&gt;0.01,"",IF(NewDistributions!D30/SUM(NewDistributions!D$2:D31)&gt;0.01,"",IF(NewDistributions!D29/SUM(NewDistributions!D$2:D31)&gt;0.01,"",IF(NewDistributions!D28/SUM(NewDistributions!D$2:D31)&gt;0.01,"",IF(NewDistributions!D27/SUM(NewDistributions!D$2:D31)&gt;0.01,"",DateEnded_5Day!$A31))))))))</f>
        <v/>
      </c>
      <c r="E31" s="19" t="str">
        <f>IF($A31&lt;='All Results'!$B$4,"",IF(SUM(NewDistributions!E$2:E31)=0,"",(IF(NewDistributions!E31/SUM(NewDistributions!E$2:E31)&gt;0.01,"",IF(NewDistributions!E30/SUM(NewDistributions!E$2:E31)&gt;0.01,"",IF(NewDistributions!E29/SUM(NewDistributions!E$2:E31)&gt;0.01,"",IF(NewDistributions!E28/SUM(NewDistributions!E$2:E31)&gt;0.01,"",IF(NewDistributions!E27/SUM(NewDistributions!E$2:E31)&gt;0.01,"",DateEnded_5Day!$A31))))))))</f>
        <v/>
      </c>
      <c r="F31" s="19" t="str">
        <f>IF($A31&lt;='All Results'!$B$4,"",IF(SUM(NewDistributions!F$2:F31)=0,"",(IF(NewDistributions!F31/SUM(NewDistributions!F$2:F31)&gt;0.01,"",IF(NewDistributions!F30/SUM(NewDistributions!F$2:F31)&gt;0.01,"",IF(NewDistributions!F29/SUM(NewDistributions!F$2:F31)&gt;0.01,"",IF(NewDistributions!F28/SUM(NewDistributions!F$2:F31)&gt;0.01,"",IF(NewDistributions!F27/SUM(NewDistributions!F$2:F31)&gt;0.01,"",DateEnded_5Day!$A31))))))))</f>
        <v/>
      </c>
      <c r="G31" s="19" t="str">
        <f>IF($A31&lt;='All Results'!$B$4,"",IF(SUM(NewDistributions!G$2:G31)=0,"",(IF(NewDistributions!G31/SUM(NewDistributions!G$2:G31)&gt;0.01,"",IF(NewDistributions!G30/SUM(NewDistributions!G$2:G31)&gt;0.01,"",IF(NewDistributions!G29/SUM(NewDistributions!G$2:G31)&gt;0.01,"",IF(NewDistributions!G28/SUM(NewDistributions!G$2:G31)&gt;0.01,"",IF(NewDistributions!G27/SUM(NewDistributions!G$2:G31)&gt;0.01,"",DateEnded_5Day!$A31))))))))</f>
        <v/>
      </c>
      <c r="H31" s="19" t="str">
        <f>IF($A31&lt;='All Results'!$B$4,"",IF(SUM(NewDistributions!H$2:H31)=0,"",(IF(NewDistributions!H31/SUM(NewDistributions!H$2:H31)&gt;0.01,"",IF(NewDistributions!H30/SUM(NewDistributions!H$2:H31)&gt;0.01,"",IF(NewDistributions!H29/SUM(NewDistributions!H$2:H31)&gt;0.01,"",IF(NewDistributions!H28/SUM(NewDistributions!H$2:H31)&gt;0.01,"",IF(NewDistributions!H27/SUM(NewDistributions!H$2:H31)&gt;0.01,"",DateEnded_5Day!$A31))))))))</f>
        <v/>
      </c>
      <c r="I31" s="19" t="str">
        <f>IF($A31&lt;='All Results'!$B$4,"",IF(SUM(NewDistributions!I$2:I31)=0,"",(IF(NewDistributions!I31/SUM(NewDistributions!I$2:I31)&gt;0.01,"",IF(NewDistributions!I30/SUM(NewDistributions!I$2:I31)&gt;0.01,"",IF(NewDistributions!I29/SUM(NewDistributions!I$2:I31)&gt;0.01,"",IF(NewDistributions!I28/SUM(NewDistributions!I$2:I31)&gt;0.01,"",IF(NewDistributions!I27/SUM(NewDistributions!I$2:I31)&gt;0.01,"",DateEnded_5Day!$A31))))))))</f>
        <v/>
      </c>
      <c r="J31" s="19" t="str">
        <f>IF($A31&lt;='All Results'!$B$4,"",IF(SUM(NewDistributions!J$2:J31)=0,"",(IF(NewDistributions!J31/SUM(NewDistributions!J$2:J31)&gt;0.01,"",IF(NewDistributions!J30/SUM(NewDistributions!J$2:J31)&gt;0.01,"",IF(NewDistributions!J29/SUM(NewDistributions!J$2:J31)&gt;0.01,"",IF(NewDistributions!J28/SUM(NewDistributions!J$2:J31)&gt;0.01,"",IF(NewDistributions!J27/SUM(NewDistributions!J$2:J31)&gt;0.01,"",DateEnded_5Day!$A31))))))))</f>
        <v/>
      </c>
      <c r="K31" s="19" t="str">
        <f>IF($A31&lt;='All Results'!$B$4,"",IF(SUM(NewDistributions!K$2:K31)=0,"",(IF(NewDistributions!K31/SUM(NewDistributions!K$2:K31)&gt;0.01,"",IF(NewDistributions!K30/SUM(NewDistributions!K$2:K31)&gt;0.01,"",IF(NewDistributions!K29/SUM(NewDistributions!K$2:K31)&gt;0.01,"",IF(NewDistributions!K28/SUM(NewDistributions!K$2:K31)&gt;0.01,"",IF(NewDistributions!K27/SUM(NewDistributions!K$2:K31)&gt;0.01,"",DateEnded_5Day!$A31))))))))</f>
        <v/>
      </c>
      <c r="L31" s="19" t="str">
        <f>IF($A31&lt;='All Results'!$B$4,"",IF(SUM(NewDistributions!L$2:L31)=0,"",(IF(NewDistributions!L31/SUM(NewDistributions!L$2:L31)&gt;0.01,"",IF(NewDistributions!L30/SUM(NewDistributions!L$2:L31)&gt;0.01,"",IF(NewDistributions!L29/SUM(NewDistributions!L$2:L31)&gt;0.01,"",IF(NewDistributions!L28/SUM(NewDistributions!L$2:L31)&gt;0.01,"",IF(NewDistributions!L27/SUM(NewDistributions!L$2:L31)&gt;0.01,"",DateEnded_5Day!$A31))))))))</f>
        <v/>
      </c>
      <c r="M31" s="19" t="str">
        <f>IF($A31&lt;='All Results'!$B$4,"",IF(SUM(NewDistributions!M$2:M31)=0,"",(IF(NewDistributions!M31/SUM(NewDistributions!M$2:M31)&gt;0.01,"",IF(NewDistributions!M30/SUM(NewDistributions!M$2:M31)&gt;0.01,"",IF(NewDistributions!M29/SUM(NewDistributions!M$2:M31)&gt;0.01,"",IF(NewDistributions!M28/SUM(NewDistributions!M$2:M31)&gt;0.01,"",IF(NewDistributions!M27/SUM(NewDistributions!M$2:M31)&gt;0.01,"",DateEnded_5Day!$A31))))))))</f>
        <v/>
      </c>
      <c r="N31" s="19" t="str">
        <f>IF($A31&lt;='All Results'!$B$4,"",IF(SUM(NewDistributions!N$2:N31)=0,"",(IF(NewDistributions!N31/SUM(NewDistributions!N$2:N31)&gt;0.01,"",IF(NewDistributions!N30/SUM(NewDistributions!N$2:N31)&gt;0.01,"",IF(NewDistributions!N29/SUM(NewDistributions!N$2:N31)&gt;0.01,"",IF(NewDistributions!N28/SUM(NewDistributions!N$2:N31)&gt;0.01,"",IF(NewDistributions!N27/SUM(NewDistributions!N$2:N31)&gt;0.01,"",DateEnded_5Day!$A31))))))))</f>
        <v/>
      </c>
      <c r="O31" s="19" t="str">
        <f>IF($A31&lt;='All Results'!$B$4,"",IF(SUM(NewDistributions!O$2:O31)=0,"",(IF(NewDistributions!O31/SUM(NewDistributions!O$2:O31)&gt;0.01,"",IF(NewDistributions!O30/SUM(NewDistributions!O$2:O31)&gt;0.01,"",IF(NewDistributions!O29/SUM(NewDistributions!O$2:O31)&gt;0.01,"",IF(NewDistributions!O28/SUM(NewDistributions!O$2:O31)&gt;0.01,"",IF(NewDistributions!O27/SUM(NewDistributions!O$2:O31)&gt;0.01,"",DateEnded_5Day!$A31))))))))</f>
        <v/>
      </c>
      <c r="P31" s="19" t="str">
        <f>IF($A31&lt;='All Results'!$B$4,"",IF(SUM(NewDistributions!P$2:P31)=0,"",(IF(NewDistributions!P31/SUM(NewDistributions!P$2:P31)&gt;0.01,"",IF(NewDistributions!P30/SUM(NewDistributions!P$2:P31)&gt;0.01,"",IF(NewDistributions!P29/SUM(NewDistributions!P$2:P31)&gt;0.01,"",IF(NewDistributions!P28/SUM(NewDistributions!P$2:P31)&gt;0.01,"",IF(NewDistributions!P27/SUM(NewDistributions!P$2:P31)&gt;0.01,"",DateEnded_5Day!$A31))))))))</f>
        <v/>
      </c>
      <c r="Q31" s="19" t="str">
        <f>IF($A31&lt;='All Results'!$B$4,"",IF(SUM(NewDistributions!Q$2:Q31)=0,"",(IF(NewDistributions!Q31/SUM(NewDistributions!Q$2:Q31)&gt;0.01,"",IF(NewDistributions!Q30/SUM(NewDistributions!Q$2:Q31)&gt;0.01,"",IF(NewDistributions!Q29/SUM(NewDistributions!Q$2:Q31)&gt;0.01,"",IF(NewDistributions!Q28/SUM(NewDistributions!Q$2:Q31)&gt;0.01,"",IF(NewDistributions!Q27/SUM(NewDistributions!Q$2:Q31)&gt;0.01,"",DateEnded_5Day!$A31))))))))</f>
        <v/>
      </c>
      <c r="R31" s="19" t="str">
        <f>IF($A31&lt;='All Results'!$B$4,"",IF(SUM(NewDistributions!R$2:R31)=0,"",(IF(NewDistributions!R31/SUM(NewDistributions!R$2:R31)&gt;0.01,"",IF(NewDistributions!R30/SUM(NewDistributions!R$2:R31)&gt;0.01,"",IF(NewDistributions!R29/SUM(NewDistributions!R$2:R31)&gt;0.01,"",IF(NewDistributions!R28/SUM(NewDistributions!R$2:R31)&gt;0.01,"",IF(NewDistributions!R27/SUM(NewDistributions!R$2:R31)&gt;0.01,"",DateEnded_5Day!$A31))))))))</f>
        <v/>
      </c>
      <c r="S31" s="19" t="str">
        <f>IF($A31&lt;='All Results'!$B$4,"",IF(SUM(NewDistributions!S$2:S31)=0,"",(IF(NewDistributions!S31/SUM(NewDistributions!S$2:S31)&gt;0.01,"",IF(NewDistributions!S30/SUM(NewDistributions!S$2:S31)&gt;0.01,"",IF(NewDistributions!S29/SUM(NewDistributions!S$2:S31)&gt;0.01,"",IF(NewDistributions!S28/SUM(NewDistributions!S$2:S31)&gt;0.01,"",IF(NewDistributions!S27/SUM(NewDistributions!S$2:S31)&gt;0.01,"",DateEnded_5Day!$A31))))))))</f>
        <v/>
      </c>
      <c r="T31" s="19" t="str">
        <f>IF($A31&lt;='All Results'!$B$4,"",IF(SUM(NewDistributions!T$2:T31)=0,"",(IF(NewDistributions!T31/SUM(NewDistributions!T$2:T31)&gt;0.01,"",IF(NewDistributions!T30/SUM(NewDistributions!T$2:T31)&gt;0.01,"",IF(NewDistributions!T29/SUM(NewDistributions!T$2:T31)&gt;0.01,"",IF(NewDistributions!T28/SUM(NewDistributions!T$2:T31)&gt;0.01,"",IF(NewDistributions!T27/SUM(NewDistributions!T$2:T31)&gt;0.01,"",DateEnded_5Day!$A31))))))))</f>
        <v/>
      </c>
      <c r="U31" s="19" t="str">
        <f>IF($A31&lt;='All Results'!$B$4,"",IF(SUM(NewDistributions!U$2:U31)=0,"",(IF(NewDistributions!U31/SUM(NewDistributions!U$2:U31)&gt;0.01,"",IF(NewDistributions!U30/SUM(NewDistributions!U$2:U31)&gt;0.01,"",IF(NewDistributions!U29/SUM(NewDistributions!U$2:U31)&gt;0.01,"",IF(NewDistributions!U28/SUM(NewDistributions!U$2:U31)&gt;0.01,"",IF(NewDistributions!U27/SUM(NewDistributions!U$2:U31)&gt;0.01,"",DateEnded_5Day!$A31))))))))</f>
        <v/>
      </c>
      <c r="V31" s="19" t="str">
        <f>IF($A31&lt;='All Results'!$B$4,"",IF(SUM(NewDistributions!V$2:V31)=0,"",(IF(NewDistributions!V31/SUM(NewDistributions!V$2:V31)&gt;0.01,"",IF(NewDistributions!V30/SUM(NewDistributions!V$2:V31)&gt;0.01,"",IF(NewDistributions!V29/SUM(NewDistributions!V$2:V31)&gt;0.01,"",IF(NewDistributions!V28/SUM(NewDistributions!V$2:V31)&gt;0.01,"",IF(NewDistributions!V27/SUM(NewDistributions!V$2:V31)&gt;0.01,"",DateEnded_5Day!$A31))))))))</f>
        <v/>
      </c>
      <c r="W31" s="19" t="str">
        <f>IF($A31&lt;='All Results'!$B$4,"",IF(SUM(NewDistributions!W$2:W31)=0,"",(IF(NewDistributions!W31/SUM(NewDistributions!W$2:W31)&gt;0.01,"",IF(NewDistributions!W30/SUM(NewDistributions!W$2:W31)&gt;0.01,"",IF(NewDistributions!W29/SUM(NewDistributions!W$2:W31)&gt;0.01,"",IF(NewDistributions!W28/SUM(NewDistributions!W$2:W31)&gt;0.01,"",IF(NewDistributions!W27/SUM(NewDistributions!W$2:W31)&gt;0.01,"",DateEnded_5Day!$A31))))))))</f>
        <v/>
      </c>
      <c r="X31" s="19" t="str">
        <f>IF($A31&lt;='All Results'!$B$4,"",IF(SUM(NewDistributions!X$2:X31)=0,"",(IF(NewDistributions!X31/SUM(NewDistributions!X$2:X31)&gt;0.01,"",IF(NewDistributions!X30/SUM(NewDistributions!X$2:X31)&gt;0.01,"",IF(NewDistributions!X29/SUM(NewDistributions!X$2:X31)&gt;0.01,"",IF(NewDistributions!X28/SUM(NewDistributions!X$2:X31)&gt;0.01,"",IF(NewDistributions!X27/SUM(NewDistributions!X$2:X31)&gt;0.01,"",DateEnded_5Day!$A31))))))))</f>
        <v/>
      </c>
      <c r="Y31" s="19" t="str">
        <f>IF($A31&lt;='All Results'!$B$4,"",IF(SUM(NewDistributions!Y$2:Y31)=0,"",(IF(NewDistributions!Y31/SUM(NewDistributions!Y$2:Y31)&gt;0.01,"",IF(NewDistributions!Y30/SUM(NewDistributions!Y$2:Y31)&gt;0.01,"",IF(NewDistributions!Y29/SUM(NewDistributions!Y$2:Y31)&gt;0.01,"",IF(NewDistributions!Y28/SUM(NewDistributions!Y$2:Y31)&gt;0.01,"",IF(NewDistributions!Y27/SUM(NewDistributions!Y$2:Y31)&gt;0.01,"",DateEnded_5Day!$A31))))))))</f>
        <v/>
      </c>
      <c r="Z31" s="19" t="str">
        <f>IF($A31&lt;='All Results'!$B$4,"",IF(SUM(NewDistributions!Z$2:Z31)=0,"",(IF(NewDistributions!Z31/SUM(NewDistributions!Z$2:Z31)&gt;0.01,"",IF(NewDistributions!Z30/SUM(NewDistributions!Z$2:Z31)&gt;0.01,"",IF(NewDistributions!Z29/SUM(NewDistributions!Z$2:Z31)&gt;0.01,"",IF(NewDistributions!Z28/SUM(NewDistributions!Z$2:Z31)&gt;0.01,"",IF(NewDistributions!Z27/SUM(NewDistributions!Z$2:Z31)&gt;0.01,"",DateEnded_5Day!$A31))))))))</f>
        <v/>
      </c>
      <c r="AA31" s="19" t="str">
        <f>IF($A31&lt;='All Results'!$B$4,"",IF(SUM(NewDistributions!AA$2:AA31)=0,"",(IF(NewDistributions!AA31/SUM(NewDistributions!AA$2:AA31)&gt;0.01,"",IF(NewDistributions!AA30/SUM(NewDistributions!AA$2:AA31)&gt;0.01,"",IF(NewDistributions!AA29/SUM(NewDistributions!AA$2:AA31)&gt;0.01,"",IF(NewDistributions!AA28/SUM(NewDistributions!AA$2:AA31)&gt;0.01,"",IF(NewDistributions!AA27/SUM(NewDistributions!AA$2:AA31)&gt;0.01,"",DateEnded_5Day!$A31))))))))</f>
        <v/>
      </c>
      <c r="AB31" s="19" t="str">
        <f>IF($A31&lt;='All Results'!$B$4,"",IF(SUM(NewDistributions!AB$2:AB31)=0,"",(IF(NewDistributions!AB31/SUM(NewDistributions!AB$2:AB31)&gt;0.01,"",IF(NewDistributions!AB30/SUM(NewDistributions!AB$2:AB31)&gt;0.01,"",IF(NewDistributions!AB29/SUM(NewDistributions!AB$2:AB31)&gt;0.01,"",IF(NewDistributions!AB28/SUM(NewDistributions!AB$2:AB31)&gt;0.01,"",IF(NewDistributions!AB27/SUM(NewDistributions!AB$2:AB31)&gt;0.01,"",DateEnded_5Day!$A31))))))))</f>
        <v/>
      </c>
      <c r="AC31" s="19" t="str">
        <f>IF($A31&lt;='All Results'!$B$4,"",IF(SUM(NewDistributions!AC$2:AC31)=0,"",(IF(NewDistributions!AC31/SUM(NewDistributions!AC$2:AC31)&gt;0.01,"",IF(NewDistributions!AC30/SUM(NewDistributions!AC$2:AC31)&gt;0.01,"",IF(NewDistributions!AC29/SUM(NewDistributions!AC$2:AC31)&gt;0.01,"",IF(NewDistributions!AC28/SUM(NewDistributions!AC$2:AC31)&gt;0.01,"",IF(NewDistributions!AC27/SUM(NewDistributions!AC$2:AC31)&gt;0.01,"",DateEnded_5Day!$A31))))))))</f>
        <v/>
      </c>
      <c r="AD31" s="19" t="str">
        <f>IF($A31&lt;='All Results'!$B$4,"",IF(SUM(NewDistributions!AD$2:AD31)=0,"",(IF(NewDistributions!AD31/SUM(NewDistributions!AD$2:AD31)&gt;0.01,"",IF(NewDistributions!AD30/SUM(NewDistributions!AD$2:AD31)&gt;0.01,"",IF(NewDistributions!AD29/SUM(NewDistributions!AD$2:AD31)&gt;0.01,"",IF(NewDistributions!AD28/SUM(NewDistributions!AD$2:AD31)&gt;0.01,"",IF(NewDistributions!AD27/SUM(NewDistributions!AD$2:AD31)&gt;0.01,"",DateEnded_5Day!$A31))))))))</f>
        <v/>
      </c>
      <c r="AE31" s="19" t="str">
        <f>IF($A31&lt;='All Results'!$B$4,"",IF(SUM(NewDistributions!AE$2:AE31)=0,"",(IF(NewDistributions!AE31/SUM(NewDistributions!AE$2:AE31)&gt;0.01,"",IF(NewDistributions!AE30/SUM(NewDistributions!AE$2:AE31)&gt;0.01,"",IF(NewDistributions!AE29/SUM(NewDistributions!AE$2:AE31)&gt;0.01,"",IF(NewDistributions!AE28/SUM(NewDistributions!AE$2:AE31)&gt;0.01,"",IF(NewDistributions!AE27/SUM(NewDistributions!AE$2:AE31)&gt;0.01,"",DateEnded_5Day!$A31))))))))</f>
        <v/>
      </c>
      <c r="AF31" s="19" t="str">
        <f>IF($A31&lt;='All Results'!$B$4,"",IF(SUM(NewDistributions!AF$2:AF31)=0,"",(IF(NewDistributions!AF31/SUM(NewDistributions!AF$2:AF31)&gt;0.01,"",IF(NewDistributions!AF30/SUM(NewDistributions!AF$2:AF31)&gt;0.01,"",IF(NewDistributions!AF29/SUM(NewDistributions!AF$2:AF31)&gt;0.01,"",IF(NewDistributions!AF28/SUM(NewDistributions!AF$2:AF31)&gt;0.01,"",IF(NewDistributions!AF27/SUM(NewDistributions!AF$2:AF31)&gt;0.01,"",DateEnded_5Day!$A31))))))))</f>
        <v/>
      </c>
      <c r="AG31" s="19" t="str">
        <f>IF($A31&lt;='All Results'!$B$4,"",IF(SUM(NewDistributions!AG$2:AG31)=0,"",(IF(NewDistributions!AG31/SUM(NewDistributions!AG$2:AG31)&gt;0.01,"",IF(NewDistributions!AG30/SUM(NewDistributions!AG$2:AG31)&gt;0.01,"",IF(NewDistributions!AG29/SUM(NewDistributions!AG$2:AG31)&gt;0.01,"",IF(NewDistributions!AG28/SUM(NewDistributions!AG$2:AG31)&gt;0.01,"",IF(NewDistributions!AG27/SUM(NewDistributions!AG$2:AG31)&gt;0.01,"",DateEnded_5Day!$A31))))))))</f>
        <v/>
      </c>
      <c r="AH31" s="19" t="str">
        <f>IF($A31&lt;='All Results'!$B$4,"",IF(SUM(NewDistributions!AH$2:AH31)=0,"",(IF(NewDistributions!AH31/SUM(NewDistributions!AH$2:AH31)&gt;0.01,"",IF(NewDistributions!AH30/SUM(NewDistributions!AH$2:AH31)&gt;0.01,"",IF(NewDistributions!AH29/SUM(NewDistributions!AH$2:AH31)&gt;0.01,"",IF(NewDistributions!AH28/SUM(NewDistributions!AH$2:AH31)&gt;0.01,"",IF(NewDistributions!AH27/SUM(NewDistributions!AH$2:AH31)&gt;0.01,"",DateEnded_5Day!$A31))))))))</f>
        <v/>
      </c>
      <c r="AI31" s="19" t="str">
        <f>IF($A31&lt;='All Results'!$B$4,"",IF(SUM(NewDistributions!AI$2:AI31)=0,"",(IF(NewDistributions!AI31/SUM(NewDistributions!AI$2:AI31)&gt;0.01,"",IF(NewDistributions!AI30/SUM(NewDistributions!AI$2:AI31)&gt;0.01,"",IF(NewDistributions!AI29/SUM(NewDistributions!AI$2:AI31)&gt;0.01,"",IF(NewDistributions!AI28/SUM(NewDistributions!AI$2:AI31)&gt;0.01,"",IF(NewDistributions!AI27/SUM(NewDistributions!AI$2:AI31)&gt;0.01,"",DateEnded_5Day!$A31))))))))</f>
        <v/>
      </c>
      <c r="AJ31" s="19" t="str">
        <f>IF($A31&lt;='All Results'!$B$4,"",IF(SUM(NewDistributions!AJ$2:AJ31)=0,"",(IF(NewDistributions!AJ31/SUM(NewDistributions!AJ$2:AJ31)&gt;0.01,"",IF(NewDistributions!AJ30/SUM(NewDistributions!AJ$2:AJ31)&gt;0.01,"",IF(NewDistributions!AJ29/SUM(NewDistributions!AJ$2:AJ31)&gt;0.01,"",IF(NewDistributions!AJ28/SUM(NewDistributions!AJ$2:AJ31)&gt;0.01,"",IF(NewDistributions!AJ27/SUM(NewDistributions!AJ$2:AJ31)&gt;0.01,"",DateEnded_5Day!$A31))))))))</f>
        <v/>
      </c>
    </row>
    <row r="32" spans="1:36" x14ac:dyDescent="0.25">
      <c r="A32" s="1">
        <v>44347</v>
      </c>
      <c r="B32" s="3">
        <v>151</v>
      </c>
      <c r="C32" s="19" t="str">
        <f>IF($A32&lt;='All Results'!$B$4,"",IF(SUM(NewDistributions!C$2:C32)=0,"",(IF(NewDistributions!C32/SUM(NewDistributions!C$2:C32)&gt;0.01,"",IF(NewDistributions!C31/SUM(NewDistributions!C$2:C32)&gt;0.01,"",IF(NewDistributions!C30/SUM(NewDistributions!C$2:C32)&gt;0.01,"",IF(NewDistributions!C29/SUM(NewDistributions!C$2:C32)&gt;0.01,"",IF(NewDistributions!C28/SUM(NewDistributions!C$2:C32)&gt;0.01,"",DateEnded_5Day!$A32))))))))</f>
        <v/>
      </c>
      <c r="D32" s="19" t="str">
        <f>IF($A32&lt;='All Results'!$B$4,"",IF(SUM(NewDistributions!D$2:D32)=0,"",(IF(NewDistributions!D32/SUM(NewDistributions!D$2:D32)&gt;0.01,"",IF(NewDistributions!D31/SUM(NewDistributions!D$2:D32)&gt;0.01,"",IF(NewDistributions!D30/SUM(NewDistributions!D$2:D32)&gt;0.01,"",IF(NewDistributions!D29/SUM(NewDistributions!D$2:D32)&gt;0.01,"",IF(NewDistributions!D28/SUM(NewDistributions!D$2:D32)&gt;0.01,"",DateEnded_5Day!$A32))))))))</f>
        <v/>
      </c>
      <c r="E32" s="19" t="str">
        <f>IF($A32&lt;='All Results'!$B$4,"",IF(SUM(NewDistributions!E$2:E32)=0,"",(IF(NewDistributions!E32/SUM(NewDistributions!E$2:E32)&gt;0.01,"",IF(NewDistributions!E31/SUM(NewDistributions!E$2:E32)&gt;0.01,"",IF(NewDistributions!E30/SUM(NewDistributions!E$2:E32)&gt;0.01,"",IF(NewDistributions!E29/SUM(NewDistributions!E$2:E32)&gt;0.01,"",IF(NewDistributions!E28/SUM(NewDistributions!E$2:E32)&gt;0.01,"",DateEnded_5Day!$A32))))))))</f>
        <v/>
      </c>
      <c r="F32" s="19" t="str">
        <f>IF($A32&lt;='All Results'!$B$4,"",IF(SUM(NewDistributions!F$2:F32)=0,"",(IF(NewDistributions!F32/SUM(NewDistributions!F$2:F32)&gt;0.01,"",IF(NewDistributions!F31/SUM(NewDistributions!F$2:F32)&gt;0.01,"",IF(NewDistributions!F30/SUM(NewDistributions!F$2:F32)&gt;0.01,"",IF(NewDistributions!F29/SUM(NewDistributions!F$2:F32)&gt;0.01,"",IF(NewDistributions!F28/SUM(NewDistributions!F$2:F32)&gt;0.01,"",DateEnded_5Day!$A32))))))))</f>
        <v/>
      </c>
      <c r="G32" s="19" t="str">
        <f>IF($A32&lt;='All Results'!$B$4,"",IF(SUM(NewDistributions!G$2:G32)=0,"",(IF(NewDistributions!G32/SUM(NewDistributions!G$2:G32)&gt;0.01,"",IF(NewDistributions!G31/SUM(NewDistributions!G$2:G32)&gt;0.01,"",IF(NewDistributions!G30/SUM(NewDistributions!G$2:G32)&gt;0.01,"",IF(NewDistributions!G29/SUM(NewDistributions!G$2:G32)&gt;0.01,"",IF(NewDistributions!G28/SUM(NewDistributions!G$2:G32)&gt;0.01,"",DateEnded_5Day!$A32))))))))</f>
        <v/>
      </c>
      <c r="H32" s="19" t="str">
        <f>IF($A32&lt;='All Results'!$B$4,"",IF(SUM(NewDistributions!H$2:H32)=0,"",(IF(NewDistributions!H32/SUM(NewDistributions!H$2:H32)&gt;0.01,"",IF(NewDistributions!H31/SUM(NewDistributions!H$2:H32)&gt;0.01,"",IF(NewDistributions!H30/SUM(NewDistributions!H$2:H32)&gt;0.01,"",IF(NewDistributions!H29/SUM(NewDistributions!H$2:H32)&gt;0.01,"",IF(NewDistributions!H28/SUM(NewDistributions!H$2:H32)&gt;0.01,"",DateEnded_5Day!$A32))))))))</f>
        <v/>
      </c>
      <c r="I32" s="19" t="str">
        <f>IF($A32&lt;='All Results'!$B$4,"",IF(SUM(NewDistributions!I$2:I32)=0,"",(IF(NewDistributions!I32/SUM(NewDistributions!I$2:I32)&gt;0.01,"",IF(NewDistributions!I31/SUM(NewDistributions!I$2:I32)&gt;0.01,"",IF(NewDistributions!I30/SUM(NewDistributions!I$2:I32)&gt;0.01,"",IF(NewDistributions!I29/SUM(NewDistributions!I$2:I32)&gt;0.01,"",IF(NewDistributions!I28/SUM(NewDistributions!I$2:I32)&gt;0.01,"",DateEnded_5Day!$A32))))))))</f>
        <v/>
      </c>
      <c r="J32" s="19" t="str">
        <f>IF($A32&lt;='All Results'!$B$4,"",IF(SUM(NewDistributions!J$2:J32)=0,"",(IF(NewDistributions!J32/SUM(NewDistributions!J$2:J32)&gt;0.01,"",IF(NewDistributions!J31/SUM(NewDistributions!J$2:J32)&gt;0.01,"",IF(NewDistributions!J30/SUM(NewDistributions!J$2:J32)&gt;0.01,"",IF(NewDistributions!J29/SUM(NewDistributions!J$2:J32)&gt;0.01,"",IF(NewDistributions!J28/SUM(NewDistributions!J$2:J32)&gt;0.01,"",DateEnded_5Day!$A32))))))))</f>
        <v/>
      </c>
      <c r="K32" s="19" t="str">
        <f>IF($A32&lt;='All Results'!$B$4,"",IF(SUM(NewDistributions!K$2:K32)=0,"",(IF(NewDistributions!K32/SUM(NewDistributions!K$2:K32)&gt;0.01,"",IF(NewDistributions!K31/SUM(NewDistributions!K$2:K32)&gt;0.01,"",IF(NewDistributions!K30/SUM(NewDistributions!K$2:K32)&gt;0.01,"",IF(NewDistributions!K29/SUM(NewDistributions!K$2:K32)&gt;0.01,"",IF(NewDistributions!K28/SUM(NewDistributions!K$2:K32)&gt;0.01,"",DateEnded_5Day!$A32))))))))</f>
        <v/>
      </c>
      <c r="L32" s="19" t="str">
        <f>IF($A32&lt;='All Results'!$B$4,"",IF(SUM(NewDistributions!L$2:L32)=0,"",(IF(NewDistributions!L32/SUM(NewDistributions!L$2:L32)&gt;0.01,"",IF(NewDistributions!L31/SUM(NewDistributions!L$2:L32)&gt;0.01,"",IF(NewDistributions!L30/SUM(NewDistributions!L$2:L32)&gt;0.01,"",IF(NewDistributions!L29/SUM(NewDistributions!L$2:L32)&gt;0.01,"",IF(NewDistributions!L28/SUM(NewDistributions!L$2:L32)&gt;0.01,"",DateEnded_5Day!$A32))))))))</f>
        <v/>
      </c>
      <c r="M32" s="19" t="str">
        <f>IF($A32&lt;='All Results'!$B$4,"",IF(SUM(NewDistributions!M$2:M32)=0,"",(IF(NewDistributions!M32/SUM(NewDistributions!M$2:M32)&gt;0.01,"",IF(NewDistributions!M31/SUM(NewDistributions!M$2:M32)&gt;0.01,"",IF(NewDistributions!M30/SUM(NewDistributions!M$2:M32)&gt;0.01,"",IF(NewDistributions!M29/SUM(NewDistributions!M$2:M32)&gt;0.01,"",IF(NewDistributions!M28/SUM(NewDistributions!M$2:M32)&gt;0.01,"",DateEnded_5Day!$A32))))))))</f>
        <v/>
      </c>
      <c r="N32" s="19" t="str">
        <f>IF($A32&lt;='All Results'!$B$4,"",IF(SUM(NewDistributions!N$2:N32)=0,"",(IF(NewDistributions!N32/SUM(NewDistributions!N$2:N32)&gt;0.01,"",IF(NewDistributions!N31/SUM(NewDistributions!N$2:N32)&gt;0.01,"",IF(NewDistributions!N30/SUM(NewDistributions!N$2:N32)&gt;0.01,"",IF(NewDistributions!N29/SUM(NewDistributions!N$2:N32)&gt;0.01,"",IF(NewDistributions!N28/SUM(NewDistributions!N$2:N32)&gt;0.01,"",DateEnded_5Day!$A32))))))))</f>
        <v/>
      </c>
      <c r="O32" s="19" t="str">
        <f>IF($A32&lt;='All Results'!$B$4,"",IF(SUM(NewDistributions!O$2:O32)=0,"",(IF(NewDistributions!O32/SUM(NewDistributions!O$2:O32)&gt;0.01,"",IF(NewDistributions!O31/SUM(NewDistributions!O$2:O32)&gt;0.01,"",IF(NewDistributions!O30/SUM(NewDistributions!O$2:O32)&gt;0.01,"",IF(NewDistributions!O29/SUM(NewDistributions!O$2:O32)&gt;0.01,"",IF(NewDistributions!O28/SUM(NewDistributions!O$2:O32)&gt;0.01,"",DateEnded_5Day!$A32))))))))</f>
        <v/>
      </c>
      <c r="P32" s="19" t="str">
        <f>IF($A32&lt;='All Results'!$B$4,"",IF(SUM(NewDistributions!P$2:P32)=0,"",(IF(NewDistributions!P32/SUM(NewDistributions!P$2:P32)&gt;0.01,"",IF(NewDistributions!P31/SUM(NewDistributions!P$2:P32)&gt;0.01,"",IF(NewDistributions!P30/SUM(NewDistributions!P$2:P32)&gt;0.01,"",IF(NewDistributions!P29/SUM(NewDistributions!P$2:P32)&gt;0.01,"",IF(NewDistributions!P28/SUM(NewDistributions!P$2:P32)&gt;0.01,"",DateEnded_5Day!$A32))))))))</f>
        <v/>
      </c>
      <c r="Q32" s="19" t="str">
        <f>IF($A32&lt;='All Results'!$B$4,"",IF(SUM(NewDistributions!Q$2:Q32)=0,"",(IF(NewDistributions!Q32/SUM(NewDistributions!Q$2:Q32)&gt;0.01,"",IF(NewDistributions!Q31/SUM(NewDistributions!Q$2:Q32)&gt;0.01,"",IF(NewDistributions!Q30/SUM(NewDistributions!Q$2:Q32)&gt;0.01,"",IF(NewDistributions!Q29/SUM(NewDistributions!Q$2:Q32)&gt;0.01,"",IF(NewDistributions!Q28/SUM(NewDistributions!Q$2:Q32)&gt;0.01,"",DateEnded_5Day!$A32))))))))</f>
        <v/>
      </c>
      <c r="R32" s="19" t="str">
        <f>IF($A32&lt;='All Results'!$B$4,"",IF(SUM(NewDistributions!R$2:R32)=0,"",(IF(NewDistributions!R32/SUM(NewDistributions!R$2:R32)&gt;0.01,"",IF(NewDistributions!R31/SUM(NewDistributions!R$2:R32)&gt;0.01,"",IF(NewDistributions!R30/SUM(NewDistributions!R$2:R32)&gt;0.01,"",IF(NewDistributions!R29/SUM(NewDistributions!R$2:R32)&gt;0.01,"",IF(NewDistributions!R28/SUM(NewDistributions!R$2:R32)&gt;0.01,"",DateEnded_5Day!$A32))))))))</f>
        <v/>
      </c>
      <c r="S32" s="19" t="str">
        <f>IF($A32&lt;='All Results'!$B$4,"",IF(SUM(NewDistributions!S$2:S32)=0,"",(IF(NewDistributions!S32/SUM(NewDistributions!S$2:S32)&gt;0.01,"",IF(NewDistributions!S31/SUM(NewDistributions!S$2:S32)&gt;0.01,"",IF(NewDistributions!S30/SUM(NewDistributions!S$2:S32)&gt;0.01,"",IF(NewDistributions!S29/SUM(NewDistributions!S$2:S32)&gt;0.01,"",IF(NewDistributions!S28/SUM(NewDistributions!S$2:S32)&gt;0.01,"",DateEnded_5Day!$A32))))))))</f>
        <v/>
      </c>
      <c r="T32" s="19" t="str">
        <f>IF($A32&lt;='All Results'!$B$4,"",IF(SUM(NewDistributions!T$2:T32)=0,"",(IF(NewDistributions!T32/SUM(NewDistributions!T$2:T32)&gt;0.01,"",IF(NewDistributions!T31/SUM(NewDistributions!T$2:T32)&gt;0.01,"",IF(NewDistributions!T30/SUM(NewDistributions!T$2:T32)&gt;0.01,"",IF(NewDistributions!T29/SUM(NewDistributions!T$2:T32)&gt;0.01,"",IF(NewDistributions!T28/SUM(NewDistributions!T$2:T32)&gt;0.01,"",DateEnded_5Day!$A32))))))))</f>
        <v/>
      </c>
      <c r="U32" s="19" t="str">
        <f>IF($A32&lt;='All Results'!$B$4,"",IF(SUM(NewDistributions!U$2:U32)=0,"",(IF(NewDistributions!U32/SUM(NewDistributions!U$2:U32)&gt;0.01,"",IF(NewDistributions!U31/SUM(NewDistributions!U$2:U32)&gt;0.01,"",IF(NewDistributions!U30/SUM(NewDistributions!U$2:U32)&gt;0.01,"",IF(NewDistributions!U29/SUM(NewDistributions!U$2:U32)&gt;0.01,"",IF(NewDistributions!U28/SUM(NewDistributions!U$2:U32)&gt;0.01,"",DateEnded_5Day!$A32))))))))</f>
        <v/>
      </c>
      <c r="V32" s="19" t="str">
        <f>IF($A32&lt;='All Results'!$B$4,"",IF(SUM(NewDistributions!V$2:V32)=0,"",(IF(NewDistributions!V32/SUM(NewDistributions!V$2:V32)&gt;0.01,"",IF(NewDistributions!V31/SUM(NewDistributions!V$2:V32)&gt;0.01,"",IF(NewDistributions!V30/SUM(NewDistributions!V$2:V32)&gt;0.01,"",IF(NewDistributions!V29/SUM(NewDistributions!V$2:V32)&gt;0.01,"",IF(NewDistributions!V28/SUM(NewDistributions!V$2:V32)&gt;0.01,"",DateEnded_5Day!$A32))))))))</f>
        <v/>
      </c>
      <c r="W32" s="19" t="str">
        <f>IF($A32&lt;='All Results'!$B$4,"",IF(SUM(NewDistributions!W$2:W32)=0,"",(IF(NewDistributions!W32/SUM(NewDistributions!W$2:W32)&gt;0.01,"",IF(NewDistributions!W31/SUM(NewDistributions!W$2:W32)&gt;0.01,"",IF(NewDistributions!W30/SUM(NewDistributions!W$2:W32)&gt;0.01,"",IF(NewDistributions!W29/SUM(NewDistributions!W$2:W32)&gt;0.01,"",IF(NewDistributions!W28/SUM(NewDistributions!W$2:W32)&gt;0.01,"",DateEnded_5Day!$A32))))))))</f>
        <v/>
      </c>
      <c r="X32" s="19" t="str">
        <f>IF($A32&lt;='All Results'!$B$4,"",IF(SUM(NewDistributions!X$2:X32)=0,"",(IF(NewDistributions!X32/SUM(NewDistributions!X$2:X32)&gt;0.01,"",IF(NewDistributions!X31/SUM(NewDistributions!X$2:X32)&gt;0.01,"",IF(NewDistributions!X30/SUM(NewDistributions!X$2:X32)&gt;0.01,"",IF(NewDistributions!X29/SUM(NewDistributions!X$2:X32)&gt;0.01,"",IF(NewDistributions!X28/SUM(NewDistributions!X$2:X32)&gt;0.01,"",DateEnded_5Day!$A32))))))))</f>
        <v/>
      </c>
      <c r="Y32" s="19" t="str">
        <f>IF($A32&lt;='All Results'!$B$4,"",IF(SUM(NewDistributions!Y$2:Y32)=0,"",(IF(NewDistributions!Y32/SUM(NewDistributions!Y$2:Y32)&gt;0.01,"",IF(NewDistributions!Y31/SUM(NewDistributions!Y$2:Y32)&gt;0.01,"",IF(NewDistributions!Y30/SUM(NewDistributions!Y$2:Y32)&gt;0.01,"",IF(NewDistributions!Y29/SUM(NewDistributions!Y$2:Y32)&gt;0.01,"",IF(NewDistributions!Y28/SUM(NewDistributions!Y$2:Y32)&gt;0.01,"",DateEnded_5Day!$A32))))))))</f>
        <v/>
      </c>
      <c r="Z32" s="19" t="str">
        <f>IF($A32&lt;='All Results'!$B$4,"",IF(SUM(NewDistributions!Z$2:Z32)=0,"",(IF(NewDistributions!Z32/SUM(NewDistributions!Z$2:Z32)&gt;0.01,"",IF(NewDistributions!Z31/SUM(NewDistributions!Z$2:Z32)&gt;0.01,"",IF(NewDistributions!Z30/SUM(NewDistributions!Z$2:Z32)&gt;0.01,"",IF(NewDistributions!Z29/SUM(NewDistributions!Z$2:Z32)&gt;0.01,"",IF(NewDistributions!Z28/SUM(NewDistributions!Z$2:Z32)&gt;0.01,"",DateEnded_5Day!$A32))))))))</f>
        <v/>
      </c>
      <c r="AA32" s="19" t="str">
        <f>IF($A32&lt;='All Results'!$B$4,"",IF(SUM(NewDistributions!AA$2:AA32)=0,"",(IF(NewDistributions!AA32/SUM(NewDistributions!AA$2:AA32)&gt;0.01,"",IF(NewDistributions!AA31/SUM(NewDistributions!AA$2:AA32)&gt;0.01,"",IF(NewDistributions!AA30/SUM(NewDistributions!AA$2:AA32)&gt;0.01,"",IF(NewDistributions!AA29/SUM(NewDistributions!AA$2:AA32)&gt;0.01,"",IF(NewDistributions!AA28/SUM(NewDistributions!AA$2:AA32)&gt;0.01,"",DateEnded_5Day!$A32))))))))</f>
        <v/>
      </c>
      <c r="AB32" s="19" t="str">
        <f>IF($A32&lt;='All Results'!$B$4,"",IF(SUM(NewDistributions!AB$2:AB32)=0,"",(IF(NewDistributions!AB32/SUM(NewDistributions!AB$2:AB32)&gt;0.01,"",IF(NewDistributions!AB31/SUM(NewDistributions!AB$2:AB32)&gt;0.01,"",IF(NewDistributions!AB30/SUM(NewDistributions!AB$2:AB32)&gt;0.01,"",IF(NewDistributions!AB29/SUM(NewDistributions!AB$2:AB32)&gt;0.01,"",IF(NewDistributions!AB28/SUM(NewDistributions!AB$2:AB32)&gt;0.01,"",DateEnded_5Day!$A32))))))))</f>
        <v/>
      </c>
      <c r="AC32" s="19" t="str">
        <f>IF($A32&lt;='All Results'!$B$4,"",IF(SUM(NewDistributions!AC$2:AC32)=0,"",(IF(NewDistributions!AC32/SUM(NewDistributions!AC$2:AC32)&gt;0.01,"",IF(NewDistributions!AC31/SUM(NewDistributions!AC$2:AC32)&gt;0.01,"",IF(NewDistributions!AC30/SUM(NewDistributions!AC$2:AC32)&gt;0.01,"",IF(NewDistributions!AC29/SUM(NewDistributions!AC$2:AC32)&gt;0.01,"",IF(NewDistributions!AC28/SUM(NewDistributions!AC$2:AC32)&gt;0.01,"",DateEnded_5Day!$A32))))))))</f>
        <v/>
      </c>
      <c r="AD32" s="19" t="str">
        <f>IF($A32&lt;='All Results'!$B$4,"",IF(SUM(NewDistributions!AD$2:AD32)=0,"",(IF(NewDistributions!AD32/SUM(NewDistributions!AD$2:AD32)&gt;0.01,"",IF(NewDistributions!AD31/SUM(NewDistributions!AD$2:AD32)&gt;0.01,"",IF(NewDistributions!AD30/SUM(NewDistributions!AD$2:AD32)&gt;0.01,"",IF(NewDistributions!AD29/SUM(NewDistributions!AD$2:AD32)&gt;0.01,"",IF(NewDistributions!AD28/SUM(NewDistributions!AD$2:AD32)&gt;0.01,"",DateEnded_5Day!$A32))))))))</f>
        <v/>
      </c>
      <c r="AE32" s="19" t="str">
        <f>IF($A32&lt;='All Results'!$B$4,"",IF(SUM(NewDistributions!AE$2:AE32)=0,"",(IF(NewDistributions!AE32/SUM(NewDistributions!AE$2:AE32)&gt;0.01,"",IF(NewDistributions!AE31/SUM(NewDistributions!AE$2:AE32)&gt;0.01,"",IF(NewDistributions!AE30/SUM(NewDistributions!AE$2:AE32)&gt;0.01,"",IF(NewDistributions!AE29/SUM(NewDistributions!AE$2:AE32)&gt;0.01,"",IF(NewDistributions!AE28/SUM(NewDistributions!AE$2:AE32)&gt;0.01,"",DateEnded_5Day!$A32))))))))</f>
        <v/>
      </c>
      <c r="AF32" s="19" t="str">
        <f>IF($A32&lt;='All Results'!$B$4,"",IF(SUM(NewDistributions!AF$2:AF32)=0,"",(IF(NewDistributions!AF32/SUM(NewDistributions!AF$2:AF32)&gt;0.01,"",IF(NewDistributions!AF31/SUM(NewDistributions!AF$2:AF32)&gt;0.01,"",IF(NewDistributions!AF30/SUM(NewDistributions!AF$2:AF32)&gt;0.01,"",IF(NewDistributions!AF29/SUM(NewDistributions!AF$2:AF32)&gt;0.01,"",IF(NewDistributions!AF28/SUM(NewDistributions!AF$2:AF32)&gt;0.01,"",DateEnded_5Day!$A32))))))))</f>
        <v/>
      </c>
      <c r="AG32" s="19" t="str">
        <f>IF($A32&lt;='All Results'!$B$4,"",IF(SUM(NewDistributions!AG$2:AG32)=0,"",(IF(NewDistributions!AG32/SUM(NewDistributions!AG$2:AG32)&gt;0.01,"",IF(NewDistributions!AG31/SUM(NewDistributions!AG$2:AG32)&gt;0.01,"",IF(NewDistributions!AG30/SUM(NewDistributions!AG$2:AG32)&gt;0.01,"",IF(NewDistributions!AG29/SUM(NewDistributions!AG$2:AG32)&gt;0.01,"",IF(NewDistributions!AG28/SUM(NewDistributions!AG$2:AG32)&gt;0.01,"",DateEnded_5Day!$A32))))))))</f>
        <v/>
      </c>
      <c r="AH32" s="19" t="str">
        <f>IF($A32&lt;='All Results'!$B$4,"",IF(SUM(NewDistributions!AH$2:AH32)=0,"",(IF(NewDistributions!AH32/SUM(NewDistributions!AH$2:AH32)&gt;0.01,"",IF(NewDistributions!AH31/SUM(NewDistributions!AH$2:AH32)&gt;0.01,"",IF(NewDistributions!AH30/SUM(NewDistributions!AH$2:AH32)&gt;0.01,"",IF(NewDistributions!AH29/SUM(NewDistributions!AH$2:AH32)&gt;0.01,"",IF(NewDistributions!AH28/SUM(NewDistributions!AH$2:AH32)&gt;0.01,"",DateEnded_5Day!$A32))))))))</f>
        <v/>
      </c>
      <c r="AI32" s="19" t="str">
        <f>IF($A32&lt;='All Results'!$B$4,"",IF(SUM(NewDistributions!AI$2:AI32)=0,"",(IF(NewDistributions!AI32/SUM(NewDistributions!AI$2:AI32)&gt;0.01,"",IF(NewDistributions!AI31/SUM(NewDistributions!AI$2:AI32)&gt;0.01,"",IF(NewDistributions!AI30/SUM(NewDistributions!AI$2:AI32)&gt;0.01,"",IF(NewDistributions!AI29/SUM(NewDistributions!AI$2:AI32)&gt;0.01,"",IF(NewDistributions!AI28/SUM(NewDistributions!AI$2:AI32)&gt;0.01,"",DateEnded_5Day!$A32))))))))</f>
        <v/>
      </c>
      <c r="AJ32" s="19" t="str">
        <f>IF($A32&lt;='All Results'!$B$4,"",IF(SUM(NewDistributions!AJ$2:AJ32)=0,"",(IF(NewDistributions!AJ32/SUM(NewDistributions!AJ$2:AJ32)&gt;0.01,"",IF(NewDistributions!AJ31/SUM(NewDistributions!AJ$2:AJ32)&gt;0.01,"",IF(NewDistributions!AJ30/SUM(NewDistributions!AJ$2:AJ32)&gt;0.01,"",IF(NewDistributions!AJ29/SUM(NewDistributions!AJ$2:AJ32)&gt;0.01,"",IF(NewDistributions!AJ28/SUM(NewDistributions!AJ$2:AJ32)&gt;0.01,"",DateEnded_5Day!$A32))))))))</f>
        <v/>
      </c>
    </row>
    <row r="33" spans="1:36" x14ac:dyDescent="0.25">
      <c r="A33" s="1">
        <v>44348</v>
      </c>
      <c r="B33" s="3">
        <v>152</v>
      </c>
      <c r="C33" s="19" t="str">
        <f>IF($A33&lt;='All Results'!$B$4,"",IF(SUM(NewDistributions!C$2:C33)=0,"",(IF(NewDistributions!C33/SUM(NewDistributions!C$2:C33)&gt;0.01,"",IF(NewDistributions!C32/SUM(NewDistributions!C$2:C33)&gt;0.01,"",IF(NewDistributions!C31/SUM(NewDistributions!C$2:C33)&gt;0.01,"",IF(NewDistributions!C30/SUM(NewDistributions!C$2:C33)&gt;0.01,"",IF(NewDistributions!C29/SUM(NewDistributions!C$2:C33)&gt;0.01,"",DateEnded_5Day!$A33))))))))</f>
        <v/>
      </c>
      <c r="D33" s="19" t="str">
        <f>IF($A33&lt;='All Results'!$B$4,"",IF(SUM(NewDistributions!D$2:D33)=0,"",(IF(NewDistributions!D33/SUM(NewDistributions!D$2:D33)&gt;0.01,"",IF(NewDistributions!D32/SUM(NewDistributions!D$2:D33)&gt;0.01,"",IF(NewDistributions!D31/SUM(NewDistributions!D$2:D33)&gt;0.01,"",IF(NewDistributions!D30/SUM(NewDistributions!D$2:D33)&gt;0.01,"",IF(NewDistributions!D29/SUM(NewDistributions!D$2:D33)&gt;0.01,"",DateEnded_5Day!$A33))))))))</f>
        <v/>
      </c>
      <c r="E33" s="19" t="str">
        <f>IF($A33&lt;='All Results'!$B$4,"",IF(SUM(NewDistributions!E$2:E33)=0,"",(IF(NewDistributions!E33/SUM(NewDistributions!E$2:E33)&gt;0.01,"",IF(NewDistributions!E32/SUM(NewDistributions!E$2:E33)&gt;0.01,"",IF(NewDistributions!E31/SUM(NewDistributions!E$2:E33)&gt;0.01,"",IF(NewDistributions!E30/SUM(NewDistributions!E$2:E33)&gt;0.01,"",IF(NewDistributions!E29/SUM(NewDistributions!E$2:E33)&gt;0.01,"",DateEnded_5Day!$A33))))))))</f>
        <v/>
      </c>
      <c r="F33" s="19" t="str">
        <f>IF($A33&lt;='All Results'!$B$4,"",IF(SUM(NewDistributions!F$2:F33)=0,"",(IF(NewDistributions!F33/SUM(NewDistributions!F$2:F33)&gt;0.01,"",IF(NewDistributions!F32/SUM(NewDistributions!F$2:F33)&gt;0.01,"",IF(NewDistributions!F31/SUM(NewDistributions!F$2:F33)&gt;0.01,"",IF(NewDistributions!F30/SUM(NewDistributions!F$2:F33)&gt;0.01,"",IF(NewDistributions!F29/SUM(NewDistributions!F$2:F33)&gt;0.01,"",DateEnded_5Day!$A33))))))))</f>
        <v/>
      </c>
      <c r="G33" s="19" t="str">
        <f>IF($A33&lt;='All Results'!$B$4,"",IF(SUM(NewDistributions!G$2:G33)=0,"",(IF(NewDistributions!G33/SUM(NewDistributions!G$2:G33)&gt;0.01,"",IF(NewDistributions!G32/SUM(NewDistributions!G$2:G33)&gt;0.01,"",IF(NewDistributions!G31/SUM(NewDistributions!G$2:G33)&gt;0.01,"",IF(NewDistributions!G30/SUM(NewDistributions!G$2:G33)&gt;0.01,"",IF(NewDistributions!G29/SUM(NewDistributions!G$2:G33)&gt;0.01,"",DateEnded_5Day!$A33))))))))</f>
        <v/>
      </c>
      <c r="H33" s="19" t="str">
        <f>IF($A33&lt;='All Results'!$B$4,"",IF(SUM(NewDistributions!H$2:H33)=0,"",(IF(NewDistributions!H33/SUM(NewDistributions!H$2:H33)&gt;0.01,"",IF(NewDistributions!H32/SUM(NewDistributions!H$2:H33)&gt;0.01,"",IF(NewDistributions!H31/SUM(NewDistributions!H$2:H33)&gt;0.01,"",IF(NewDistributions!H30/SUM(NewDistributions!H$2:H33)&gt;0.01,"",IF(NewDistributions!H29/SUM(NewDistributions!H$2:H33)&gt;0.01,"",DateEnded_5Day!$A33))))))))</f>
        <v/>
      </c>
      <c r="I33" s="19" t="str">
        <f>IF($A33&lt;='All Results'!$B$4,"",IF(SUM(NewDistributions!I$2:I33)=0,"",(IF(NewDistributions!I33/SUM(NewDistributions!I$2:I33)&gt;0.01,"",IF(NewDistributions!I32/SUM(NewDistributions!I$2:I33)&gt;0.01,"",IF(NewDistributions!I31/SUM(NewDistributions!I$2:I33)&gt;0.01,"",IF(NewDistributions!I30/SUM(NewDistributions!I$2:I33)&gt;0.01,"",IF(NewDistributions!I29/SUM(NewDistributions!I$2:I33)&gt;0.01,"",DateEnded_5Day!$A33))))))))</f>
        <v/>
      </c>
      <c r="J33" s="19" t="str">
        <f>IF($A33&lt;='All Results'!$B$4,"",IF(SUM(NewDistributions!J$2:J33)=0,"",(IF(NewDistributions!J33/SUM(NewDistributions!J$2:J33)&gt;0.01,"",IF(NewDistributions!J32/SUM(NewDistributions!J$2:J33)&gt;0.01,"",IF(NewDistributions!J31/SUM(NewDistributions!J$2:J33)&gt;0.01,"",IF(NewDistributions!J30/SUM(NewDistributions!J$2:J33)&gt;0.01,"",IF(NewDistributions!J29/SUM(NewDistributions!J$2:J33)&gt;0.01,"",DateEnded_5Day!$A33))))))))</f>
        <v/>
      </c>
      <c r="K33" s="19" t="str">
        <f>IF($A33&lt;='All Results'!$B$4,"",IF(SUM(NewDistributions!K$2:K33)=0,"",(IF(NewDistributions!K33/SUM(NewDistributions!K$2:K33)&gt;0.01,"",IF(NewDistributions!K32/SUM(NewDistributions!K$2:K33)&gt;0.01,"",IF(NewDistributions!K31/SUM(NewDistributions!K$2:K33)&gt;0.01,"",IF(NewDistributions!K30/SUM(NewDistributions!K$2:K33)&gt;0.01,"",IF(NewDistributions!K29/SUM(NewDistributions!K$2:K33)&gt;0.01,"",DateEnded_5Day!$A33))))))))</f>
        <v/>
      </c>
      <c r="L33" s="19" t="str">
        <f>IF($A33&lt;='All Results'!$B$4,"",IF(SUM(NewDistributions!L$2:L33)=0,"",(IF(NewDistributions!L33/SUM(NewDistributions!L$2:L33)&gt;0.01,"",IF(NewDistributions!L32/SUM(NewDistributions!L$2:L33)&gt;0.01,"",IF(NewDistributions!L31/SUM(NewDistributions!L$2:L33)&gt;0.01,"",IF(NewDistributions!L30/SUM(NewDistributions!L$2:L33)&gt;0.01,"",IF(NewDistributions!L29/SUM(NewDistributions!L$2:L33)&gt;0.01,"",DateEnded_5Day!$A33))))))))</f>
        <v/>
      </c>
      <c r="M33" s="19" t="str">
        <f>IF($A33&lt;='All Results'!$B$4,"",IF(SUM(NewDistributions!M$2:M33)=0,"",(IF(NewDistributions!M33/SUM(NewDistributions!M$2:M33)&gt;0.01,"",IF(NewDistributions!M32/SUM(NewDistributions!M$2:M33)&gt;0.01,"",IF(NewDistributions!M31/SUM(NewDistributions!M$2:M33)&gt;0.01,"",IF(NewDistributions!M30/SUM(NewDistributions!M$2:M33)&gt;0.01,"",IF(NewDistributions!M29/SUM(NewDistributions!M$2:M33)&gt;0.01,"",DateEnded_5Day!$A33))))))))</f>
        <v/>
      </c>
      <c r="N33" s="19" t="str">
        <f>IF($A33&lt;='All Results'!$B$4,"",IF(SUM(NewDistributions!N$2:N33)=0,"",(IF(NewDistributions!N33/SUM(NewDistributions!N$2:N33)&gt;0.01,"",IF(NewDistributions!N32/SUM(NewDistributions!N$2:N33)&gt;0.01,"",IF(NewDistributions!N31/SUM(NewDistributions!N$2:N33)&gt;0.01,"",IF(NewDistributions!N30/SUM(NewDistributions!N$2:N33)&gt;0.01,"",IF(NewDistributions!N29/SUM(NewDistributions!N$2:N33)&gt;0.01,"",DateEnded_5Day!$A33))))))))</f>
        <v/>
      </c>
      <c r="O33" s="19" t="str">
        <f>IF($A33&lt;='All Results'!$B$4,"",IF(SUM(NewDistributions!O$2:O33)=0,"",(IF(NewDistributions!O33/SUM(NewDistributions!O$2:O33)&gt;0.01,"",IF(NewDistributions!O32/SUM(NewDistributions!O$2:O33)&gt;0.01,"",IF(NewDistributions!O31/SUM(NewDistributions!O$2:O33)&gt;0.01,"",IF(NewDistributions!O30/SUM(NewDistributions!O$2:O33)&gt;0.01,"",IF(NewDistributions!O29/SUM(NewDistributions!O$2:O33)&gt;0.01,"",DateEnded_5Day!$A33))))))))</f>
        <v/>
      </c>
      <c r="P33" s="19" t="str">
        <f>IF($A33&lt;='All Results'!$B$4,"",IF(SUM(NewDistributions!P$2:P33)=0,"",(IF(NewDistributions!P33/SUM(NewDistributions!P$2:P33)&gt;0.01,"",IF(NewDistributions!P32/SUM(NewDistributions!P$2:P33)&gt;0.01,"",IF(NewDistributions!P31/SUM(NewDistributions!P$2:P33)&gt;0.01,"",IF(NewDistributions!P30/SUM(NewDistributions!P$2:P33)&gt;0.01,"",IF(NewDistributions!P29/SUM(NewDistributions!P$2:P33)&gt;0.01,"",DateEnded_5Day!$A33))))))))</f>
        <v/>
      </c>
      <c r="Q33" s="19" t="str">
        <f>IF($A33&lt;='All Results'!$B$4,"",IF(SUM(NewDistributions!Q$2:Q33)=0,"",(IF(NewDistributions!Q33/SUM(NewDistributions!Q$2:Q33)&gt;0.01,"",IF(NewDistributions!Q32/SUM(NewDistributions!Q$2:Q33)&gt;0.01,"",IF(NewDistributions!Q31/SUM(NewDistributions!Q$2:Q33)&gt;0.01,"",IF(NewDistributions!Q30/SUM(NewDistributions!Q$2:Q33)&gt;0.01,"",IF(NewDistributions!Q29/SUM(NewDistributions!Q$2:Q33)&gt;0.01,"",DateEnded_5Day!$A33))))))))</f>
        <v/>
      </c>
      <c r="R33" s="19" t="str">
        <f>IF($A33&lt;='All Results'!$B$4,"",IF(SUM(NewDistributions!R$2:R33)=0,"",(IF(NewDistributions!R33/SUM(NewDistributions!R$2:R33)&gt;0.01,"",IF(NewDistributions!R32/SUM(NewDistributions!R$2:R33)&gt;0.01,"",IF(NewDistributions!R31/SUM(NewDistributions!R$2:R33)&gt;0.01,"",IF(NewDistributions!R30/SUM(NewDistributions!R$2:R33)&gt;0.01,"",IF(NewDistributions!R29/SUM(NewDistributions!R$2:R33)&gt;0.01,"",DateEnded_5Day!$A33))))))))</f>
        <v/>
      </c>
      <c r="S33" s="19" t="str">
        <f>IF($A33&lt;='All Results'!$B$4,"",IF(SUM(NewDistributions!S$2:S33)=0,"",(IF(NewDistributions!S33/SUM(NewDistributions!S$2:S33)&gt;0.01,"",IF(NewDistributions!S32/SUM(NewDistributions!S$2:S33)&gt;0.01,"",IF(NewDistributions!S31/SUM(NewDistributions!S$2:S33)&gt;0.01,"",IF(NewDistributions!S30/SUM(NewDistributions!S$2:S33)&gt;0.01,"",IF(NewDistributions!S29/SUM(NewDistributions!S$2:S33)&gt;0.01,"",DateEnded_5Day!$A33))))))))</f>
        <v/>
      </c>
      <c r="T33" s="19" t="str">
        <f>IF($A33&lt;='All Results'!$B$4,"",IF(SUM(NewDistributions!T$2:T33)=0,"",(IF(NewDistributions!T33/SUM(NewDistributions!T$2:T33)&gt;0.01,"",IF(NewDistributions!T32/SUM(NewDistributions!T$2:T33)&gt;0.01,"",IF(NewDistributions!T31/SUM(NewDistributions!T$2:T33)&gt;0.01,"",IF(NewDistributions!T30/SUM(NewDistributions!T$2:T33)&gt;0.01,"",IF(NewDistributions!T29/SUM(NewDistributions!T$2:T33)&gt;0.01,"",DateEnded_5Day!$A33))))))))</f>
        <v/>
      </c>
      <c r="U33" s="19" t="str">
        <f>IF($A33&lt;='All Results'!$B$4,"",IF(SUM(NewDistributions!U$2:U33)=0,"",(IF(NewDistributions!U33/SUM(NewDistributions!U$2:U33)&gt;0.01,"",IF(NewDistributions!U32/SUM(NewDistributions!U$2:U33)&gt;0.01,"",IF(NewDistributions!U31/SUM(NewDistributions!U$2:U33)&gt;0.01,"",IF(NewDistributions!U30/SUM(NewDistributions!U$2:U33)&gt;0.01,"",IF(NewDistributions!U29/SUM(NewDistributions!U$2:U33)&gt;0.01,"",DateEnded_5Day!$A33))))))))</f>
        <v/>
      </c>
      <c r="V33" s="19" t="str">
        <f>IF($A33&lt;='All Results'!$B$4,"",IF(SUM(NewDistributions!V$2:V33)=0,"",(IF(NewDistributions!V33/SUM(NewDistributions!V$2:V33)&gt;0.01,"",IF(NewDistributions!V32/SUM(NewDistributions!V$2:V33)&gt;0.01,"",IF(NewDistributions!V31/SUM(NewDistributions!V$2:V33)&gt;0.01,"",IF(NewDistributions!V30/SUM(NewDistributions!V$2:V33)&gt;0.01,"",IF(NewDistributions!V29/SUM(NewDistributions!V$2:V33)&gt;0.01,"",DateEnded_5Day!$A33))))))))</f>
        <v/>
      </c>
      <c r="W33" s="19" t="str">
        <f>IF($A33&lt;='All Results'!$B$4,"",IF(SUM(NewDistributions!W$2:W33)=0,"",(IF(NewDistributions!W33/SUM(NewDistributions!W$2:W33)&gt;0.01,"",IF(NewDistributions!W32/SUM(NewDistributions!W$2:W33)&gt;0.01,"",IF(NewDistributions!W31/SUM(NewDistributions!W$2:W33)&gt;0.01,"",IF(NewDistributions!W30/SUM(NewDistributions!W$2:W33)&gt;0.01,"",IF(NewDistributions!W29/SUM(NewDistributions!W$2:W33)&gt;0.01,"",DateEnded_5Day!$A33))))))))</f>
        <v/>
      </c>
      <c r="X33" s="19" t="str">
        <f>IF($A33&lt;='All Results'!$B$4,"",IF(SUM(NewDistributions!X$2:X33)=0,"",(IF(NewDistributions!X33/SUM(NewDistributions!X$2:X33)&gt;0.01,"",IF(NewDistributions!X32/SUM(NewDistributions!X$2:X33)&gt;0.01,"",IF(NewDistributions!X31/SUM(NewDistributions!X$2:X33)&gt;0.01,"",IF(NewDistributions!X30/SUM(NewDistributions!X$2:X33)&gt;0.01,"",IF(NewDistributions!X29/SUM(NewDistributions!X$2:X33)&gt;0.01,"",DateEnded_5Day!$A33))))))))</f>
        <v/>
      </c>
      <c r="Y33" s="19" t="str">
        <f>IF($A33&lt;='All Results'!$B$4,"",IF(SUM(NewDistributions!Y$2:Y33)=0,"",(IF(NewDistributions!Y33/SUM(NewDistributions!Y$2:Y33)&gt;0.01,"",IF(NewDistributions!Y32/SUM(NewDistributions!Y$2:Y33)&gt;0.01,"",IF(NewDistributions!Y31/SUM(NewDistributions!Y$2:Y33)&gt;0.01,"",IF(NewDistributions!Y30/SUM(NewDistributions!Y$2:Y33)&gt;0.01,"",IF(NewDistributions!Y29/SUM(NewDistributions!Y$2:Y33)&gt;0.01,"",DateEnded_5Day!$A33))))))))</f>
        <v/>
      </c>
      <c r="Z33" s="19" t="str">
        <f>IF($A33&lt;='All Results'!$B$4,"",IF(SUM(NewDistributions!Z$2:Z33)=0,"",(IF(NewDistributions!Z33/SUM(NewDistributions!Z$2:Z33)&gt;0.01,"",IF(NewDistributions!Z32/SUM(NewDistributions!Z$2:Z33)&gt;0.01,"",IF(NewDistributions!Z31/SUM(NewDistributions!Z$2:Z33)&gt;0.01,"",IF(NewDistributions!Z30/SUM(NewDistributions!Z$2:Z33)&gt;0.01,"",IF(NewDistributions!Z29/SUM(NewDistributions!Z$2:Z33)&gt;0.01,"",DateEnded_5Day!$A33))))))))</f>
        <v/>
      </c>
      <c r="AA33" s="19" t="str">
        <f>IF($A33&lt;='All Results'!$B$4,"",IF(SUM(NewDistributions!AA$2:AA33)=0,"",(IF(NewDistributions!AA33/SUM(NewDistributions!AA$2:AA33)&gt;0.01,"",IF(NewDistributions!AA32/SUM(NewDistributions!AA$2:AA33)&gt;0.01,"",IF(NewDistributions!AA31/SUM(NewDistributions!AA$2:AA33)&gt;0.01,"",IF(NewDistributions!AA30/SUM(NewDistributions!AA$2:AA33)&gt;0.01,"",IF(NewDistributions!AA29/SUM(NewDistributions!AA$2:AA33)&gt;0.01,"",DateEnded_5Day!$A33))))))))</f>
        <v/>
      </c>
      <c r="AB33" s="19" t="str">
        <f>IF($A33&lt;='All Results'!$B$4,"",IF(SUM(NewDistributions!AB$2:AB33)=0,"",(IF(NewDistributions!AB33/SUM(NewDistributions!AB$2:AB33)&gt;0.01,"",IF(NewDistributions!AB32/SUM(NewDistributions!AB$2:AB33)&gt;0.01,"",IF(NewDistributions!AB31/SUM(NewDistributions!AB$2:AB33)&gt;0.01,"",IF(NewDistributions!AB30/SUM(NewDistributions!AB$2:AB33)&gt;0.01,"",IF(NewDistributions!AB29/SUM(NewDistributions!AB$2:AB33)&gt;0.01,"",DateEnded_5Day!$A33))))))))</f>
        <v/>
      </c>
      <c r="AC33" s="19" t="str">
        <f>IF($A33&lt;='All Results'!$B$4,"",IF(SUM(NewDistributions!AC$2:AC33)=0,"",(IF(NewDistributions!AC33/SUM(NewDistributions!AC$2:AC33)&gt;0.01,"",IF(NewDistributions!AC32/SUM(NewDistributions!AC$2:AC33)&gt;0.01,"",IF(NewDistributions!AC31/SUM(NewDistributions!AC$2:AC33)&gt;0.01,"",IF(NewDistributions!AC30/SUM(NewDistributions!AC$2:AC33)&gt;0.01,"",IF(NewDistributions!AC29/SUM(NewDistributions!AC$2:AC33)&gt;0.01,"",DateEnded_5Day!$A33))))))))</f>
        <v/>
      </c>
      <c r="AD33" s="19" t="str">
        <f>IF($A33&lt;='All Results'!$B$4,"",IF(SUM(NewDistributions!AD$2:AD33)=0,"",(IF(NewDistributions!AD33/SUM(NewDistributions!AD$2:AD33)&gt;0.01,"",IF(NewDistributions!AD32/SUM(NewDistributions!AD$2:AD33)&gt;0.01,"",IF(NewDistributions!AD31/SUM(NewDistributions!AD$2:AD33)&gt;0.01,"",IF(NewDistributions!AD30/SUM(NewDistributions!AD$2:AD33)&gt;0.01,"",IF(NewDistributions!AD29/SUM(NewDistributions!AD$2:AD33)&gt;0.01,"",DateEnded_5Day!$A33))))))))</f>
        <v/>
      </c>
      <c r="AE33" s="19" t="str">
        <f>IF($A33&lt;='All Results'!$B$4,"",IF(SUM(NewDistributions!AE$2:AE33)=0,"",(IF(NewDistributions!AE33/SUM(NewDistributions!AE$2:AE33)&gt;0.01,"",IF(NewDistributions!AE32/SUM(NewDistributions!AE$2:AE33)&gt;0.01,"",IF(NewDistributions!AE31/SUM(NewDistributions!AE$2:AE33)&gt;0.01,"",IF(NewDistributions!AE30/SUM(NewDistributions!AE$2:AE33)&gt;0.01,"",IF(NewDistributions!AE29/SUM(NewDistributions!AE$2:AE33)&gt;0.01,"",DateEnded_5Day!$A33))))))))</f>
        <v/>
      </c>
      <c r="AF33" s="19" t="str">
        <f>IF($A33&lt;='All Results'!$B$4,"",IF(SUM(NewDistributions!AF$2:AF33)=0,"",(IF(NewDistributions!AF33/SUM(NewDistributions!AF$2:AF33)&gt;0.01,"",IF(NewDistributions!AF32/SUM(NewDistributions!AF$2:AF33)&gt;0.01,"",IF(NewDistributions!AF31/SUM(NewDistributions!AF$2:AF33)&gt;0.01,"",IF(NewDistributions!AF30/SUM(NewDistributions!AF$2:AF33)&gt;0.01,"",IF(NewDistributions!AF29/SUM(NewDistributions!AF$2:AF33)&gt;0.01,"",DateEnded_5Day!$A33))))))))</f>
        <v/>
      </c>
      <c r="AG33" s="19" t="str">
        <f>IF($A33&lt;='All Results'!$B$4,"",IF(SUM(NewDistributions!AG$2:AG33)=0,"",(IF(NewDistributions!AG33/SUM(NewDistributions!AG$2:AG33)&gt;0.01,"",IF(NewDistributions!AG32/SUM(NewDistributions!AG$2:AG33)&gt;0.01,"",IF(NewDistributions!AG31/SUM(NewDistributions!AG$2:AG33)&gt;0.01,"",IF(NewDistributions!AG30/SUM(NewDistributions!AG$2:AG33)&gt;0.01,"",IF(NewDistributions!AG29/SUM(NewDistributions!AG$2:AG33)&gt;0.01,"",DateEnded_5Day!$A33))))))))</f>
        <v/>
      </c>
      <c r="AH33" s="19" t="str">
        <f>IF($A33&lt;='All Results'!$B$4,"",IF(SUM(NewDistributions!AH$2:AH33)=0,"",(IF(NewDistributions!AH33/SUM(NewDistributions!AH$2:AH33)&gt;0.01,"",IF(NewDistributions!AH32/SUM(NewDistributions!AH$2:AH33)&gt;0.01,"",IF(NewDistributions!AH31/SUM(NewDistributions!AH$2:AH33)&gt;0.01,"",IF(NewDistributions!AH30/SUM(NewDistributions!AH$2:AH33)&gt;0.01,"",IF(NewDistributions!AH29/SUM(NewDistributions!AH$2:AH33)&gt;0.01,"",DateEnded_5Day!$A33))))))))</f>
        <v/>
      </c>
      <c r="AI33" s="19" t="str">
        <f>IF($A33&lt;='All Results'!$B$4,"",IF(SUM(NewDistributions!AI$2:AI33)=0,"",(IF(NewDistributions!AI33/SUM(NewDistributions!AI$2:AI33)&gt;0.01,"",IF(NewDistributions!AI32/SUM(NewDistributions!AI$2:AI33)&gt;0.01,"",IF(NewDistributions!AI31/SUM(NewDistributions!AI$2:AI33)&gt;0.01,"",IF(NewDistributions!AI30/SUM(NewDistributions!AI$2:AI33)&gt;0.01,"",IF(NewDistributions!AI29/SUM(NewDistributions!AI$2:AI33)&gt;0.01,"",DateEnded_5Day!$A33))))))))</f>
        <v/>
      </c>
      <c r="AJ33" s="19" t="str">
        <f>IF($A33&lt;='All Results'!$B$4,"",IF(SUM(NewDistributions!AJ$2:AJ33)=0,"",(IF(NewDistributions!AJ33/SUM(NewDistributions!AJ$2:AJ33)&gt;0.01,"",IF(NewDistributions!AJ32/SUM(NewDistributions!AJ$2:AJ33)&gt;0.01,"",IF(NewDistributions!AJ31/SUM(NewDistributions!AJ$2:AJ33)&gt;0.01,"",IF(NewDistributions!AJ30/SUM(NewDistributions!AJ$2:AJ33)&gt;0.01,"",IF(NewDistributions!AJ29/SUM(NewDistributions!AJ$2:AJ33)&gt;0.01,"",DateEnded_5Day!$A33))))))))</f>
        <v/>
      </c>
    </row>
    <row r="34" spans="1:36" x14ac:dyDescent="0.25">
      <c r="A34" s="1">
        <v>44349</v>
      </c>
      <c r="B34" s="3">
        <v>153</v>
      </c>
      <c r="C34" s="19" t="str">
        <f>IF($A34&lt;='All Results'!$B$4,"",IF(SUM(NewDistributions!C$2:C34)=0,"",(IF(NewDistributions!C34/SUM(NewDistributions!C$2:C34)&gt;0.01,"",IF(NewDistributions!C33/SUM(NewDistributions!C$2:C34)&gt;0.01,"",IF(NewDistributions!C32/SUM(NewDistributions!C$2:C34)&gt;0.01,"",IF(NewDistributions!C31/SUM(NewDistributions!C$2:C34)&gt;0.01,"",IF(NewDistributions!C30/SUM(NewDistributions!C$2:C34)&gt;0.01,"",DateEnded_5Day!$A34))))))))</f>
        <v/>
      </c>
      <c r="D34" s="19" t="str">
        <f>IF($A34&lt;='All Results'!$B$4,"",IF(SUM(NewDistributions!D$2:D34)=0,"",(IF(NewDistributions!D34/SUM(NewDistributions!D$2:D34)&gt;0.01,"",IF(NewDistributions!D33/SUM(NewDistributions!D$2:D34)&gt;0.01,"",IF(NewDistributions!D32/SUM(NewDistributions!D$2:D34)&gt;0.01,"",IF(NewDistributions!D31/SUM(NewDistributions!D$2:D34)&gt;0.01,"",IF(NewDistributions!D30/SUM(NewDistributions!D$2:D34)&gt;0.01,"",DateEnded_5Day!$A34))))))))</f>
        <v/>
      </c>
      <c r="E34" s="19" t="str">
        <f>IF($A34&lt;='All Results'!$B$4,"",IF(SUM(NewDistributions!E$2:E34)=0,"",(IF(NewDistributions!E34/SUM(NewDistributions!E$2:E34)&gt;0.01,"",IF(NewDistributions!E33/SUM(NewDistributions!E$2:E34)&gt;0.01,"",IF(NewDistributions!E32/SUM(NewDistributions!E$2:E34)&gt;0.01,"",IF(NewDistributions!E31/SUM(NewDistributions!E$2:E34)&gt;0.01,"",IF(NewDistributions!E30/SUM(NewDistributions!E$2:E34)&gt;0.01,"",DateEnded_5Day!$A34))))))))</f>
        <v/>
      </c>
      <c r="F34" s="19" t="str">
        <f>IF($A34&lt;='All Results'!$B$4,"",IF(SUM(NewDistributions!F$2:F34)=0,"",(IF(NewDistributions!F34/SUM(NewDistributions!F$2:F34)&gt;0.01,"",IF(NewDistributions!F33/SUM(NewDistributions!F$2:F34)&gt;0.01,"",IF(NewDistributions!F32/SUM(NewDistributions!F$2:F34)&gt;0.01,"",IF(NewDistributions!F31/SUM(NewDistributions!F$2:F34)&gt;0.01,"",IF(NewDistributions!F30/SUM(NewDistributions!F$2:F34)&gt;0.01,"",DateEnded_5Day!$A34))))))))</f>
        <v/>
      </c>
      <c r="G34" s="19" t="str">
        <f>IF($A34&lt;='All Results'!$B$4,"",IF(SUM(NewDistributions!G$2:G34)=0,"",(IF(NewDistributions!G34/SUM(NewDistributions!G$2:G34)&gt;0.01,"",IF(NewDistributions!G33/SUM(NewDistributions!G$2:G34)&gt;0.01,"",IF(NewDistributions!G32/SUM(NewDistributions!G$2:G34)&gt;0.01,"",IF(NewDistributions!G31/SUM(NewDistributions!G$2:G34)&gt;0.01,"",IF(NewDistributions!G30/SUM(NewDistributions!G$2:G34)&gt;0.01,"",DateEnded_5Day!$A34))))))))</f>
        <v/>
      </c>
      <c r="H34" s="19" t="str">
        <f>IF($A34&lt;='All Results'!$B$4,"",IF(SUM(NewDistributions!H$2:H34)=0,"",(IF(NewDistributions!H34/SUM(NewDistributions!H$2:H34)&gt;0.01,"",IF(NewDistributions!H33/SUM(NewDistributions!H$2:H34)&gt;0.01,"",IF(NewDistributions!H32/SUM(NewDistributions!H$2:H34)&gt;0.01,"",IF(NewDistributions!H31/SUM(NewDistributions!H$2:H34)&gt;0.01,"",IF(NewDistributions!H30/SUM(NewDistributions!H$2:H34)&gt;0.01,"",DateEnded_5Day!$A34))))))))</f>
        <v/>
      </c>
      <c r="I34" s="19" t="str">
        <f>IF($A34&lt;='All Results'!$B$4,"",IF(SUM(NewDistributions!I$2:I34)=0,"",(IF(NewDistributions!I34/SUM(NewDistributions!I$2:I34)&gt;0.01,"",IF(NewDistributions!I33/SUM(NewDistributions!I$2:I34)&gt;0.01,"",IF(NewDistributions!I32/SUM(NewDistributions!I$2:I34)&gt;0.01,"",IF(NewDistributions!I31/SUM(NewDistributions!I$2:I34)&gt;0.01,"",IF(NewDistributions!I30/SUM(NewDistributions!I$2:I34)&gt;0.01,"",DateEnded_5Day!$A34))))))))</f>
        <v/>
      </c>
      <c r="J34" s="19" t="str">
        <f>IF($A34&lt;='All Results'!$B$4,"",IF(SUM(NewDistributions!J$2:J34)=0,"",(IF(NewDistributions!J34/SUM(NewDistributions!J$2:J34)&gt;0.01,"",IF(NewDistributions!J33/SUM(NewDistributions!J$2:J34)&gt;0.01,"",IF(NewDistributions!J32/SUM(NewDistributions!J$2:J34)&gt;0.01,"",IF(NewDistributions!J31/SUM(NewDistributions!J$2:J34)&gt;0.01,"",IF(NewDistributions!J30/SUM(NewDistributions!J$2:J34)&gt;0.01,"",DateEnded_5Day!$A34))))))))</f>
        <v/>
      </c>
      <c r="K34" s="19" t="str">
        <f>IF($A34&lt;='All Results'!$B$4,"",IF(SUM(NewDistributions!K$2:K34)=0,"",(IF(NewDistributions!K34/SUM(NewDistributions!K$2:K34)&gt;0.01,"",IF(NewDistributions!K33/SUM(NewDistributions!K$2:K34)&gt;0.01,"",IF(NewDistributions!K32/SUM(NewDistributions!K$2:K34)&gt;0.01,"",IF(NewDistributions!K31/SUM(NewDistributions!K$2:K34)&gt;0.01,"",IF(NewDistributions!K30/SUM(NewDistributions!K$2:K34)&gt;0.01,"",DateEnded_5Day!$A34))))))))</f>
        <v/>
      </c>
      <c r="L34" s="19" t="str">
        <f>IF($A34&lt;='All Results'!$B$4,"",IF(SUM(NewDistributions!L$2:L34)=0,"",(IF(NewDistributions!L34/SUM(NewDistributions!L$2:L34)&gt;0.01,"",IF(NewDistributions!L33/SUM(NewDistributions!L$2:L34)&gt;0.01,"",IF(NewDistributions!L32/SUM(NewDistributions!L$2:L34)&gt;0.01,"",IF(NewDistributions!L31/SUM(NewDistributions!L$2:L34)&gt;0.01,"",IF(NewDistributions!L30/SUM(NewDistributions!L$2:L34)&gt;0.01,"",DateEnded_5Day!$A34))))))))</f>
        <v/>
      </c>
      <c r="M34" s="19" t="str">
        <f>IF($A34&lt;='All Results'!$B$4,"",IF(SUM(NewDistributions!M$2:M34)=0,"",(IF(NewDistributions!M34/SUM(NewDistributions!M$2:M34)&gt;0.01,"",IF(NewDistributions!M33/SUM(NewDistributions!M$2:M34)&gt;0.01,"",IF(NewDistributions!M32/SUM(NewDistributions!M$2:M34)&gt;0.01,"",IF(NewDistributions!M31/SUM(NewDistributions!M$2:M34)&gt;0.01,"",IF(NewDistributions!M30/SUM(NewDistributions!M$2:M34)&gt;0.01,"",DateEnded_5Day!$A34))))))))</f>
        <v/>
      </c>
      <c r="N34" s="19" t="str">
        <f>IF($A34&lt;='All Results'!$B$4,"",IF(SUM(NewDistributions!N$2:N34)=0,"",(IF(NewDistributions!N34/SUM(NewDistributions!N$2:N34)&gt;0.01,"",IF(NewDistributions!N33/SUM(NewDistributions!N$2:N34)&gt;0.01,"",IF(NewDistributions!N32/SUM(NewDistributions!N$2:N34)&gt;0.01,"",IF(NewDistributions!N31/SUM(NewDistributions!N$2:N34)&gt;0.01,"",IF(NewDistributions!N30/SUM(NewDistributions!N$2:N34)&gt;0.01,"",DateEnded_5Day!$A34))))))))</f>
        <v/>
      </c>
      <c r="O34" s="19" t="str">
        <f>IF($A34&lt;='All Results'!$B$4,"",IF(SUM(NewDistributions!O$2:O34)=0,"",(IF(NewDistributions!O34/SUM(NewDistributions!O$2:O34)&gt;0.01,"",IF(NewDistributions!O33/SUM(NewDistributions!O$2:O34)&gt;0.01,"",IF(NewDistributions!O32/SUM(NewDistributions!O$2:O34)&gt;0.01,"",IF(NewDistributions!O31/SUM(NewDistributions!O$2:O34)&gt;0.01,"",IF(NewDistributions!O30/SUM(NewDistributions!O$2:O34)&gt;0.01,"",DateEnded_5Day!$A34))))))))</f>
        <v/>
      </c>
      <c r="P34" s="19" t="str">
        <f>IF($A34&lt;='All Results'!$B$4,"",IF(SUM(NewDistributions!P$2:P34)=0,"",(IF(NewDistributions!P34/SUM(NewDistributions!P$2:P34)&gt;0.01,"",IF(NewDistributions!P33/SUM(NewDistributions!P$2:P34)&gt;0.01,"",IF(NewDistributions!P32/SUM(NewDistributions!P$2:P34)&gt;0.01,"",IF(NewDistributions!P31/SUM(NewDistributions!P$2:P34)&gt;0.01,"",IF(NewDistributions!P30/SUM(NewDistributions!P$2:P34)&gt;0.01,"",DateEnded_5Day!$A34))))))))</f>
        <v/>
      </c>
      <c r="Q34" s="19" t="str">
        <f>IF($A34&lt;='All Results'!$B$4,"",IF(SUM(NewDistributions!Q$2:Q34)=0,"",(IF(NewDistributions!Q34/SUM(NewDistributions!Q$2:Q34)&gt;0.01,"",IF(NewDistributions!Q33/SUM(NewDistributions!Q$2:Q34)&gt;0.01,"",IF(NewDistributions!Q32/SUM(NewDistributions!Q$2:Q34)&gt;0.01,"",IF(NewDistributions!Q31/SUM(NewDistributions!Q$2:Q34)&gt;0.01,"",IF(NewDistributions!Q30/SUM(NewDistributions!Q$2:Q34)&gt;0.01,"",DateEnded_5Day!$A34))))))))</f>
        <v/>
      </c>
      <c r="R34" s="19" t="str">
        <f>IF($A34&lt;='All Results'!$B$4,"",IF(SUM(NewDistributions!R$2:R34)=0,"",(IF(NewDistributions!R34/SUM(NewDistributions!R$2:R34)&gt;0.01,"",IF(NewDistributions!R33/SUM(NewDistributions!R$2:R34)&gt;0.01,"",IF(NewDistributions!R32/SUM(NewDistributions!R$2:R34)&gt;0.01,"",IF(NewDistributions!R31/SUM(NewDistributions!R$2:R34)&gt;0.01,"",IF(NewDistributions!R30/SUM(NewDistributions!R$2:R34)&gt;0.01,"",DateEnded_5Day!$A34))))))))</f>
        <v/>
      </c>
      <c r="S34" s="19" t="str">
        <f>IF($A34&lt;='All Results'!$B$4,"",IF(SUM(NewDistributions!S$2:S34)=0,"",(IF(NewDistributions!S34/SUM(NewDistributions!S$2:S34)&gt;0.01,"",IF(NewDistributions!S33/SUM(NewDistributions!S$2:S34)&gt;0.01,"",IF(NewDistributions!S32/SUM(NewDistributions!S$2:S34)&gt;0.01,"",IF(NewDistributions!S31/SUM(NewDistributions!S$2:S34)&gt;0.01,"",IF(NewDistributions!S30/SUM(NewDistributions!S$2:S34)&gt;0.01,"",DateEnded_5Day!$A34))))))))</f>
        <v/>
      </c>
      <c r="T34" s="19" t="str">
        <f>IF($A34&lt;='All Results'!$B$4,"",IF(SUM(NewDistributions!T$2:T34)=0,"",(IF(NewDistributions!T34/SUM(NewDistributions!T$2:T34)&gt;0.01,"",IF(NewDistributions!T33/SUM(NewDistributions!T$2:T34)&gt;0.01,"",IF(NewDistributions!T32/SUM(NewDistributions!T$2:T34)&gt;0.01,"",IF(NewDistributions!T31/SUM(NewDistributions!T$2:T34)&gt;0.01,"",IF(NewDistributions!T30/SUM(NewDistributions!T$2:T34)&gt;0.01,"",DateEnded_5Day!$A34))))))))</f>
        <v/>
      </c>
      <c r="U34" s="19" t="str">
        <f>IF($A34&lt;='All Results'!$B$4,"",IF(SUM(NewDistributions!U$2:U34)=0,"",(IF(NewDistributions!U34/SUM(NewDistributions!U$2:U34)&gt;0.01,"",IF(NewDistributions!U33/SUM(NewDistributions!U$2:U34)&gt;0.01,"",IF(NewDistributions!U32/SUM(NewDistributions!U$2:U34)&gt;0.01,"",IF(NewDistributions!U31/SUM(NewDistributions!U$2:U34)&gt;0.01,"",IF(NewDistributions!U30/SUM(NewDistributions!U$2:U34)&gt;0.01,"",DateEnded_5Day!$A34))))))))</f>
        <v/>
      </c>
      <c r="V34" s="19" t="str">
        <f>IF($A34&lt;='All Results'!$B$4,"",IF(SUM(NewDistributions!V$2:V34)=0,"",(IF(NewDistributions!V34/SUM(NewDistributions!V$2:V34)&gt;0.01,"",IF(NewDistributions!V33/SUM(NewDistributions!V$2:V34)&gt;0.01,"",IF(NewDistributions!V32/SUM(NewDistributions!V$2:V34)&gt;0.01,"",IF(NewDistributions!V31/SUM(NewDistributions!V$2:V34)&gt;0.01,"",IF(NewDistributions!V30/SUM(NewDistributions!V$2:V34)&gt;0.01,"",DateEnded_5Day!$A34))))))))</f>
        <v/>
      </c>
      <c r="W34" s="19" t="str">
        <f>IF($A34&lt;='All Results'!$B$4,"",IF(SUM(NewDistributions!W$2:W34)=0,"",(IF(NewDistributions!W34/SUM(NewDistributions!W$2:W34)&gt;0.01,"",IF(NewDistributions!W33/SUM(NewDistributions!W$2:W34)&gt;0.01,"",IF(NewDistributions!W32/SUM(NewDistributions!W$2:W34)&gt;0.01,"",IF(NewDistributions!W31/SUM(NewDistributions!W$2:W34)&gt;0.01,"",IF(NewDistributions!W30/SUM(NewDistributions!W$2:W34)&gt;0.01,"",DateEnded_5Day!$A34))))))))</f>
        <v/>
      </c>
      <c r="X34" s="19" t="str">
        <f>IF($A34&lt;='All Results'!$B$4,"",IF(SUM(NewDistributions!X$2:X34)=0,"",(IF(NewDistributions!X34/SUM(NewDistributions!X$2:X34)&gt;0.01,"",IF(NewDistributions!X33/SUM(NewDistributions!X$2:X34)&gt;0.01,"",IF(NewDistributions!X32/SUM(NewDistributions!X$2:X34)&gt;0.01,"",IF(NewDistributions!X31/SUM(NewDistributions!X$2:X34)&gt;0.01,"",IF(NewDistributions!X30/SUM(NewDistributions!X$2:X34)&gt;0.01,"",DateEnded_5Day!$A34))))))))</f>
        <v/>
      </c>
      <c r="Y34" s="19" t="str">
        <f>IF($A34&lt;='All Results'!$B$4,"",IF(SUM(NewDistributions!Y$2:Y34)=0,"",(IF(NewDistributions!Y34/SUM(NewDistributions!Y$2:Y34)&gt;0.01,"",IF(NewDistributions!Y33/SUM(NewDistributions!Y$2:Y34)&gt;0.01,"",IF(NewDistributions!Y32/SUM(NewDistributions!Y$2:Y34)&gt;0.01,"",IF(NewDistributions!Y31/SUM(NewDistributions!Y$2:Y34)&gt;0.01,"",IF(NewDistributions!Y30/SUM(NewDistributions!Y$2:Y34)&gt;0.01,"",DateEnded_5Day!$A34))))))))</f>
        <v/>
      </c>
      <c r="Z34" s="19" t="str">
        <f>IF($A34&lt;='All Results'!$B$4,"",IF(SUM(NewDistributions!Z$2:Z34)=0,"",(IF(NewDistributions!Z34/SUM(NewDistributions!Z$2:Z34)&gt;0.01,"",IF(NewDistributions!Z33/SUM(NewDistributions!Z$2:Z34)&gt;0.01,"",IF(NewDistributions!Z32/SUM(NewDistributions!Z$2:Z34)&gt;0.01,"",IF(NewDistributions!Z31/SUM(NewDistributions!Z$2:Z34)&gt;0.01,"",IF(NewDistributions!Z30/SUM(NewDistributions!Z$2:Z34)&gt;0.01,"",DateEnded_5Day!$A34))))))))</f>
        <v/>
      </c>
      <c r="AA34" s="19" t="str">
        <f>IF($A34&lt;='All Results'!$B$4,"",IF(SUM(NewDistributions!AA$2:AA34)=0,"",(IF(NewDistributions!AA34/SUM(NewDistributions!AA$2:AA34)&gt;0.01,"",IF(NewDistributions!AA33/SUM(NewDistributions!AA$2:AA34)&gt;0.01,"",IF(NewDistributions!AA32/SUM(NewDistributions!AA$2:AA34)&gt;0.01,"",IF(NewDistributions!AA31/SUM(NewDistributions!AA$2:AA34)&gt;0.01,"",IF(NewDistributions!AA30/SUM(NewDistributions!AA$2:AA34)&gt;0.01,"",DateEnded_5Day!$A34))))))))</f>
        <v/>
      </c>
      <c r="AB34" s="19" t="str">
        <f>IF($A34&lt;='All Results'!$B$4,"",IF(SUM(NewDistributions!AB$2:AB34)=0,"",(IF(NewDistributions!AB34/SUM(NewDistributions!AB$2:AB34)&gt;0.01,"",IF(NewDistributions!AB33/SUM(NewDistributions!AB$2:AB34)&gt;0.01,"",IF(NewDistributions!AB32/SUM(NewDistributions!AB$2:AB34)&gt;0.01,"",IF(NewDistributions!AB31/SUM(NewDistributions!AB$2:AB34)&gt;0.01,"",IF(NewDistributions!AB30/SUM(NewDistributions!AB$2:AB34)&gt;0.01,"",DateEnded_5Day!$A34))))))))</f>
        <v/>
      </c>
      <c r="AC34" s="19" t="str">
        <f>IF($A34&lt;='All Results'!$B$4,"",IF(SUM(NewDistributions!AC$2:AC34)=0,"",(IF(NewDistributions!AC34/SUM(NewDistributions!AC$2:AC34)&gt;0.01,"",IF(NewDistributions!AC33/SUM(NewDistributions!AC$2:AC34)&gt;0.01,"",IF(NewDistributions!AC32/SUM(NewDistributions!AC$2:AC34)&gt;0.01,"",IF(NewDistributions!AC31/SUM(NewDistributions!AC$2:AC34)&gt;0.01,"",IF(NewDistributions!AC30/SUM(NewDistributions!AC$2:AC34)&gt;0.01,"",DateEnded_5Day!$A34))))))))</f>
        <v/>
      </c>
      <c r="AD34" s="19" t="str">
        <f>IF($A34&lt;='All Results'!$B$4,"",IF(SUM(NewDistributions!AD$2:AD34)=0,"",(IF(NewDistributions!AD34/SUM(NewDistributions!AD$2:AD34)&gt;0.01,"",IF(NewDistributions!AD33/SUM(NewDistributions!AD$2:AD34)&gt;0.01,"",IF(NewDistributions!AD32/SUM(NewDistributions!AD$2:AD34)&gt;0.01,"",IF(NewDistributions!AD31/SUM(NewDistributions!AD$2:AD34)&gt;0.01,"",IF(NewDistributions!AD30/SUM(NewDistributions!AD$2:AD34)&gt;0.01,"",DateEnded_5Day!$A34))))))))</f>
        <v/>
      </c>
      <c r="AE34" s="19" t="str">
        <f>IF($A34&lt;='All Results'!$B$4,"",IF(SUM(NewDistributions!AE$2:AE34)=0,"",(IF(NewDistributions!AE34/SUM(NewDistributions!AE$2:AE34)&gt;0.01,"",IF(NewDistributions!AE33/SUM(NewDistributions!AE$2:AE34)&gt;0.01,"",IF(NewDistributions!AE32/SUM(NewDistributions!AE$2:AE34)&gt;0.01,"",IF(NewDistributions!AE31/SUM(NewDistributions!AE$2:AE34)&gt;0.01,"",IF(NewDistributions!AE30/SUM(NewDistributions!AE$2:AE34)&gt;0.01,"",DateEnded_5Day!$A34))))))))</f>
        <v/>
      </c>
      <c r="AF34" s="19" t="str">
        <f>IF($A34&lt;='All Results'!$B$4,"",IF(SUM(NewDistributions!AF$2:AF34)=0,"",(IF(NewDistributions!AF34/SUM(NewDistributions!AF$2:AF34)&gt;0.01,"",IF(NewDistributions!AF33/SUM(NewDistributions!AF$2:AF34)&gt;0.01,"",IF(NewDistributions!AF32/SUM(NewDistributions!AF$2:AF34)&gt;0.01,"",IF(NewDistributions!AF31/SUM(NewDistributions!AF$2:AF34)&gt;0.01,"",IF(NewDistributions!AF30/SUM(NewDistributions!AF$2:AF34)&gt;0.01,"",DateEnded_5Day!$A34))))))))</f>
        <v/>
      </c>
      <c r="AG34" s="19" t="str">
        <f>IF($A34&lt;='All Results'!$B$4,"",IF(SUM(NewDistributions!AG$2:AG34)=0,"",(IF(NewDistributions!AG34/SUM(NewDistributions!AG$2:AG34)&gt;0.01,"",IF(NewDistributions!AG33/SUM(NewDistributions!AG$2:AG34)&gt;0.01,"",IF(NewDistributions!AG32/SUM(NewDistributions!AG$2:AG34)&gt;0.01,"",IF(NewDistributions!AG31/SUM(NewDistributions!AG$2:AG34)&gt;0.01,"",IF(NewDistributions!AG30/SUM(NewDistributions!AG$2:AG34)&gt;0.01,"",DateEnded_5Day!$A34))))))))</f>
        <v/>
      </c>
      <c r="AH34" s="19" t="str">
        <f>IF($A34&lt;='All Results'!$B$4,"",IF(SUM(NewDistributions!AH$2:AH34)=0,"",(IF(NewDistributions!AH34/SUM(NewDistributions!AH$2:AH34)&gt;0.01,"",IF(NewDistributions!AH33/SUM(NewDistributions!AH$2:AH34)&gt;0.01,"",IF(NewDistributions!AH32/SUM(NewDistributions!AH$2:AH34)&gt;0.01,"",IF(NewDistributions!AH31/SUM(NewDistributions!AH$2:AH34)&gt;0.01,"",IF(NewDistributions!AH30/SUM(NewDistributions!AH$2:AH34)&gt;0.01,"",DateEnded_5Day!$A34))))))))</f>
        <v/>
      </c>
      <c r="AI34" s="19" t="str">
        <f>IF($A34&lt;='All Results'!$B$4,"",IF(SUM(NewDistributions!AI$2:AI34)=0,"",(IF(NewDistributions!AI34/SUM(NewDistributions!AI$2:AI34)&gt;0.01,"",IF(NewDistributions!AI33/SUM(NewDistributions!AI$2:AI34)&gt;0.01,"",IF(NewDistributions!AI32/SUM(NewDistributions!AI$2:AI34)&gt;0.01,"",IF(NewDistributions!AI31/SUM(NewDistributions!AI$2:AI34)&gt;0.01,"",IF(NewDistributions!AI30/SUM(NewDistributions!AI$2:AI34)&gt;0.01,"",DateEnded_5Day!$A34))))))))</f>
        <v/>
      </c>
      <c r="AJ34" s="19" t="str">
        <f>IF($A34&lt;='All Results'!$B$4,"",IF(SUM(NewDistributions!AJ$2:AJ34)=0,"",(IF(NewDistributions!AJ34/SUM(NewDistributions!AJ$2:AJ34)&gt;0.01,"",IF(NewDistributions!AJ33/SUM(NewDistributions!AJ$2:AJ34)&gt;0.01,"",IF(NewDistributions!AJ32/SUM(NewDistributions!AJ$2:AJ34)&gt;0.01,"",IF(NewDistributions!AJ31/SUM(NewDistributions!AJ$2:AJ34)&gt;0.01,"",IF(NewDistributions!AJ30/SUM(NewDistributions!AJ$2:AJ34)&gt;0.01,"",DateEnded_5Day!$A34))))))))</f>
        <v/>
      </c>
    </row>
    <row r="35" spans="1:36" x14ac:dyDescent="0.25">
      <c r="A35" s="1">
        <v>44350</v>
      </c>
      <c r="B35" s="3">
        <v>154</v>
      </c>
      <c r="C35" s="19" t="str">
        <f>IF($A35&lt;='All Results'!$B$4,"",IF(SUM(NewDistributions!C$2:C35)=0,"",(IF(NewDistributions!C35/SUM(NewDistributions!C$2:C35)&gt;0.01,"",IF(NewDistributions!C34/SUM(NewDistributions!C$2:C35)&gt;0.01,"",IF(NewDistributions!C33/SUM(NewDistributions!C$2:C35)&gt;0.01,"",IF(NewDistributions!C32/SUM(NewDistributions!C$2:C35)&gt;0.01,"",IF(NewDistributions!C31/SUM(NewDistributions!C$2:C35)&gt;0.01,"",DateEnded_5Day!$A35))))))))</f>
        <v/>
      </c>
      <c r="D35" s="19" t="str">
        <f>IF($A35&lt;='All Results'!$B$4,"",IF(SUM(NewDistributions!D$2:D35)=0,"",(IF(NewDistributions!D35/SUM(NewDistributions!D$2:D35)&gt;0.01,"",IF(NewDistributions!D34/SUM(NewDistributions!D$2:D35)&gt;0.01,"",IF(NewDistributions!D33/SUM(NewDistributions!D$2:D35)&gt;0.01,"",IF(NewDistributions!D32/SUM(NewDistributions!D$2:D35)&gt;0.01,"",IF(NewDistributions!D31/SUM(NewDistributions!D$2:D35)&gt;0.01,"",DateEnded_5Day!$A35))))))))</f>
        <v/>
      </c>
      <c r="E35" s="19" t="str">
        <f>IF($A35&lt;='All Results'!$B$4,"",IF(SUM(NewDistributions!E$2:E35)=0,"",(IF(NewDistributions!E35/SUM(NewDistributions!E$2:E35)&gt;0.01,"",IF(NewDistributions!E34/SUM(NewDistributions!E$2:E35)&gt;0.01,"",IF(NewDistributions!E33/SUM(NewDistributions!E$2:E35)&gt;0.01,"",IF(NewDistributions!E32/SUM(NewDistributions!E$2:E35)&gt;0.01,"",IF(NewDistributions!E31/SUM(NewDistributions!E$2:E35)&gt;0.01,"",DateEnded_5Day!$A35))))))))</f>
        <v/>
      </c>
      <c r="F35" s="19" t="str">
        <f>IF($A35&lt;='All Results'!$B$4,"",IF(SUM(NewDistributions!F$2:F35)=0,"",(IF(NewDistributions!F35/SUM(NewDistributions!F$2:F35)&gt;0.01,"",IF(NewDistributions!F34/SUM(NewDistributions!F$2:F35)&gt;0.01,"",IF(NewDistributions!F33/SUM(NewDistributions!F$2:F35)&gt;0.01,"",IF(NewDistributions!F32/SUM(NewDistributions!F$2:F35)&gt;0.01,"",IF(NewDistributions!F31/SUM(NewDistributions!F$2:F35)&gt;0.01,"",DateEnded_5Day!$A35))))))))</f>
        <v/>
      </c>
      <c r="G35" s="19" t="str">
        <f>IF($A35&lt;='All Results'!$B$4,"",IF(SUM(NewDistributions!G$2:G35)=0,"",(IF(NewDistributions!G35/SUM(NewDistributions!G$2:G35)&gt;0.01,"",IF(NewDistributions!G34/SUM(NewDistributions!G$2:G35)&gt;0.01,"",IF(NewDistributions!G33/SUM(NewDistributions!G$2:G35)&gt;0.01,"",IF(NewDistributions!G32/SUM(NewDistributions!G$2:G35)&gt;0.01,"",IF(NewDistributions!G31/SUM(NewDistributions!G$2:G35)&gt;0.01,"",DateEnded_5Day!$A35))))))))</f>
        <v/>
      </c>
      <c r="H35" s="19" t="str">
        <f>IF($A35&lt;='All Results'!$B$4,"",IF(SUM(NewDistributions!H$2:H35)=0,"",(IF(NewDistributions!H35/SUM(NewDistributions!H$2:H35)&gt;0.01,"",IF(NewDistributions!H34/SUM(NewDistributions!H$2:H35)&gt;0.01,"",IF(NewDistributions!H33/SUM(NewDistributions!H$2:H35)&gt;0.01,"",IF(NewDistributions!H32/SUM(NewDistributions!H$2:H35)&gt;0.01,"",IF(NewDistributions!H31/SUM(NewDistributions!H$2:H35)&gt;0.01,"",DateEnded_5Day!$A35))))))))</f>
        <v/>
      </c>
      <c r="I35" s="19" t="str">
        <f>IF($A35&lt;='All Results'!$B$4,"",IF(SUM(NewDistributions!I$2:I35)=0,"",(IF(NewDistributions!I35/SUM(NewDistributions!I$2:I35)&gt;0.01,"",IF(NewDistributions!I34/SUM(NewDistributions!I$2:I35)&gt;0.01,"",IF(NewDistributions!I33/SUM(NewDistributions!I$2:I35)&gt;0.01,"",IF(NewDistributions!I32/SUM(NewDistributions!I$2:I35)&gt;0.01,"",IF(NewDistributions!I31/SUM(NewDistributions!I$2:I35)&gt;0.01,"",DateEnded_5Day!$A35))))))))</f>
        <v/>
      </c>
      <c r="J35" s="19" t="str">
        <f>IF($A35&lt;='All Results'!$B$4,"",IF(SUM(NewDistributions!J$2:J35)=0,"",(IF(NewDistributions!J35/SUM(NewDistributions!J$2:J35)&gt;0.01,"",IF(NewDistributions!J34/SUM(NewDistributions!J$2:J35)&gt;0.01,"",IF(NewDistributions!J33/SUM(NewDistributions!J$2:J35)&gt;0.01,"",IF(NewDistributions!J32/SUM(NewDistributions!J$2:J35)&gt;0.01,"",IF(NewDistributions!J31/SUM(NewDistributions!J$2:J35)&gt;0.01,"",DateEnded_5Day!$A35))))))))</f>
        <v/>
      </c>
      <c r="K35" s="19" t="str">
        <f>IF($A35&lt;='All Results'!$B$4,"",IF(SUM(NewDistributions!K$2:K35)=0,"",(IF(NewDistributions!K35/SUM(NewDistributions!K$2:K35)&gt;0.01,"",IF(NewDistributions!K34/SUM(NewDistributions!K$2:K35)&gt;0.01,"",IF(NewDistributions!K33/SUM(NewDistributions!K$2:K35)&gt;0.01,"",IF(NewDistributions!K32/SUM(NewDistributions!K$2:K35)&gt;0.01,"",IF(NewDistributions!K31/SUM(NewDistributions!K$2:K35)&gt;0.01,"",DateEnded_5Day!$A35))))))))</f>
        <v/>
      </c>
      <c r="L35" s="19" t="str">
        <f>IF($A35&lt;='All Results'!$B$4,"",IF(SUM(NewDistributions!L$2:L35)=0,"",(IF(NewDistributions!L35/SUM(NewDistributions!L$2:L35)&gt;0.01,"",IF(NewDistributions!L34/SUM(NewDistributions!L$2:L35)&gt;0.01,"",IF(NewDistributions!L33/SUM(NewDistributions!L$2:L35)&gt;0.01,"",IF(NewDistributions!L32/SUM(NewDistributions!L$2:L35)&gt;0.01,"",IF(NewDistributions!L31/SUM(NewDistributions!L$2:L35)&gt;0.01,"",DateEnded_5Day!$A35))))))))</f>
        <v/>
      </c>
      <c r="M35" s="19" t="str">
        <f>IF($A35&lt;='All Results'!$B$4,"",IF(SUM(NewDistributions!M$2:M35)=0,"",(IF(NewDistributions!M35/SUM(NewDistributions!M$2:M35)&gt;0.01,"",IF(NewDistributions!M34/SUM(NewDistributions!M$2:M35)&gt;0.01,"",IF(NewDistributions!M33/SUM(NewDistributions!M$2:M35)&gt;0.01,"",IF(NewDistributions!M32/SUM(NewDistributions!M$2:M35)&gt;0.01,"",IF(NewDistributions!M31/SUM(NewDistributions!M$2:M35)&gt;0.01,"",DateEnded_5Day!$A35))))))))</f>
        <v/>
      </c>
      <c r="N35" s="19" t="str">
        <f>IF($A35&lt;='All Results'!$B$4,"",IF(SUM(NewDistributions!N$2:N35)=0,"",(IF(NewDistributions!N35/SUM(NewDistributions!N$2:N35)&gt;0.01,"",IF(NewDistributions!N34/SUM(NewDistributions!N$2:N35)&gt;0.01,"",IF(NewDistributions!N33/SUM(NewDistributions!N$2:N35)&gt;0.01,"",IF(NewDistributions!N32/SUM(NewDistributions!N$2:N35)&gt;0.01,"",IF(NewDistributions!N31/SUM(NewDistributions!N$2:N35)&gt;0.01,"",DateEnded_5Day!$A35))))))))</f>
        <v/>
      </c>
      <c r="O35" s="19" t="str">
        <f>IF($A35&lt;='All Results'!$B$4,"",IF(SUM(NewDistributions!O$2:O35)=0,"",(IF(NewDistributions!O35/SUM(NewDistributions!O$2:O35)&gt;0.01,"",IF(NewDistributions!O34/SUM(NewDistributions!O$2:O35)&gt;0.01,"",IF(NewDistributions!O33/SUM(NewDistributions!O$2:O35)&gt;0.01,"",IF(NewDistributions!O32/SUM(NewDistributions!O$2:O35)&gt;0.01,"",IF(NewDistributions!O31/SUM(NewDistributions!O$2:O35)&gt;0.01,"",DateEnded_5Day!$A35))))))))</f>
        <v/>
      </c>
      <c r="P35" s="19" t="str">
        <f>IF($A35&lt;='All Results'!$B$4,"",IF(SUM(NewDistributions!P$2:P35)=0,"",(IF(NewDistributions!P35/SUM(NewDistributions!P$2:P35)&gt;0.01,"",IF(NewDistributions!P34/SUM(NewDistributions!P$2:P35)&gt;0.01,"",IF(NewDistributions!P33/SUM(NewDistributions!P$2:P35)&gt;0.01,"",IF(NewDistributions!P32/SUM(NewDistributions!P$2:P35)&gt;0.01,"",IF(NewDistributions!P31/SUM(NewDistributions!P$2:P35)&gt;0.01,"",DateEnded_5Day!$A35))))))))</f>
        <v/>
      </c>
      <c r="Q35" s="19" t="str">
        <f>IF($A35&lt;='All Results'!$B$4,"",IF(SUM(NewDistributions!Q$2:Q35)=0,"",(IF(NewDistributions!Q35/SUM(NewDistributions!Q$2:Q35)&gt;0.01,"",IF(NewDistributions!Q34/SUM(NewDistributions!Q$2:Q35)&gt;0.01,"",IF(NewDistributions!Q33/SUM(NewDistributions!Q$2:Q35)&gt;0.01,"",IF(NewDistributions!Q32/SUM(NewDistributions!Q$2:Q35)&gt;0.01,"",IF(NewDistributions!Q31/SUM(NewDistributions!Q$2:Q35)&gt;0.01,"",DateEnded_5Day!$A35))))))))</f>
        <v/>
      </c>
      <c r="R35" s="19" t="str">
        <f>IF($A35&lt;='All Results'!$B$4,"",IF(SUM(NewDistributions!R$2:R35)=0,"",(IF(NewDistributions!R35/SUM(NewDistributions!R$2:R35)&gt;0.01,"",IF(NewDistributions!R34/SUM(NewDistributions!R$2:R35)&gt;0.01,"",IF(NewDistributions!R33/SUM(NewDistributions!R$2:R35)&gt;0.01,"",IF(NewDistributions!R32/SUM(NewDistributions!R$2:R35)&gt;0.01,"",IF(NewDistributions!R31/SUM(NewDistributions!R$2:R35)&gt;0.01,"",DateEnded_5Day!$A35))))))))</f>
        <v/>
      </c>
      <c r="S35" s="19" t="str">
        <f>IF($A35&lt;='All Results'!$B$4,"",IF(SUM(NewDistributions!S$2:S35)=0,"",(IF(NewDistributions!S35/SUM(NewDistributions!S$2:S35)&gt;0.01,"",IF(NewDistributions!S34/SUM(NewDistributions!S$2:S35)&gt;0.01,"",IF(NewDistributions!S33/SUM(NewDistributions!S$2:S35)&gt;0.01,"",IF(NewDistributions!S32/SUM(NewDistributions!S$2:S35)&gt;0.01,"",IF(NewDistributions!S31/SUM(NewDistributions!S$2:S35)&gt;0.01,"",DateEnded_5Day!$A35))))))))</f>
        <v/>
      </c>
      <c r="T35" s="19" t="str">
        <f>IF($A35&lt;='All Results'!$B$4,"",IF(SUM(NewDistributions!T$2:T35)=0,"",(IF(NewDistributions!T35/SUM(NewDistributions!T$2:T35)&gt;0.01,"",IF(NewDistributions!T34/SUM(NewDistributions!T$2:T35)&gt;0.01,"",IF(NewDistributions!T33/SUM(NewDistributions!T$2:T35)&gt;0.01,"",IF(NewDistributions!T32/SUM(NewDistributions!T$2:T35)&gt;0.01,"",IF(NewDistributions!T31/SUM(NewDistributions!T$2:T35)&gt;0.01,"",DateEnded_5Day!$A35))))))))</f>
        <v/>
      </c>
      <c r="U35" s="19" t="str">
        <f>IF($A35&lt;='All Results'!$B$4,"",IF(SUM(NewDistributions!U$2:U35)=0,"",(IF(NewDistributions!U35/SUM(NewDistributions!U$2:U35)&gt;0.01,"",IF(NewDistributions!U34/SUM(NewDistributions!U$2:U35)&gt;0.01,"",IF(NewDistributions!U33/SUM(NewDistributions!U$2:U35)&gt;0.01,"",IF(NewDistributions!U32/SUM(NewDistributions!U$2:U35)&gt;0.01,"",IF(NewDistributions!U31/SUM(NewDistributions!U$2:U35)&gt;0.01,"",DateEnded_5Day!$A35))))))))</f>
        <v/>
      </c>
      <c r="V35" s="19" t="str">
        <f>IF($A35&lt;='All Results'!$B$4,"",IF(SUM(NewDistributions!V$2:V35)=0,"",(IF(NewDistributions!V35/SUM(NewDistributions!V$2:V35)&gt;0.01,"",IF(NewDistributions!V34/SUM(NewDistributions!V$2:V35)&gt;0.01,"",IF(NewDistributions!V33/SUM(NewDistributions!V$2:V35)&gt;0.01,"",IF(NewDistributions!V32/SUM(NewDistributions!V$2:V35)&gt;0.01,"",IF(NewDistributions!V31/SUM(NewDistributions!V$2:V35)&gt;0.01,"",DateEnded_5Day!$A35))))))))</f>
        <v/>
      </c>
      <c r="W35" s="19" t="str">
        <f>IF($A35&lt;='All Results'!$B$4,"",IF(SUM(NewDistributions!W$2:W35)=0,"",(IF(NewDistributions!W35/SUM(NewDistributions!W$2:W35)&gt;0.01,"",IF(NewDistributions!W34/SUM(NewDistributions!W$2:W35)&gt;0.01,"",IF(NewDistributions!W33/SUM(NewDistributions!W$2:W35)&gt;0.01,"",IF(NewDistributions!W32/SUM(NewDistributions!W$2:W35)&gt;0.01,"",IF(NewDistributions!W31/SUM(NewDistributions!W$2:W35)&gt;0.01,"",DateEnded_5Day!$A35))))))))</f>
        <v/>
      </c>
      <c r="X35" s="19" t="str">
        <f>IF($A35&lt;='All Results'!$B$4,"",IF(SUM(NewDistributions!X$2:X35)=0,"",(IF(NewDistributions!X35/SUM(NewDistributions!X$2:X35)&gt;0.01,"",IF(NewDistributions!X34/SUM(NewDistributions!X$2:X35)&gt;0.01,"",IF(NewDistributions!X33/SUM(NewDistributions!X$2:X35)&gt;0.01,"",IF(NewDistributions!X32/SUM(NewDistributions!X$2:X35)&gt;0.01,"",IF(NewDistributions!X31/SUM(NewDistributions!X$2:X35)&gt;0.01,"",DateEnded_5Day!$A35))))))))</f>
        <v/>
      </c>
      <c r="Y35" s="19" t="str">
        <f>IF($A35&lt;='All Results'!$B$4,"",IF(SUM(NewDistributions!Y$2:Y35)=0,"",(IF(NewDistributions!Y35/SUM(NewDistributions!Y$2:Y35)&gt;0.01,"",IF(NewDistributions!Y34/SUM(NewDistributions!Y$2:Y35)&gt;0.01,"",IF(NewDistributions!Y33/SUM(NewDistributions!Y$2:Y35)&gt;0.01,"",IF(NewDistributions!Y32/SUM(NewDistributions!Y$2:Y35)&gt;0.01,"",IF(NewDistributions!Y31/SUM(NewDistributions!Y$2:Y35)&gt;0.01,"",DateEnded_5Day!$A35))))))))</f>
        <v/>
      </c>
      <c r="Z35" s="19" t="str">
        <f>IF($A35&lt;='All Results'!$B$4,"",IF(SUM(NewDistributions!Z$2:Z35)=0,"",(IF(NewDistributions!Z35/SUM(NewDistributions!Z$2:Z35)&gt;0.01,"",IF(NewDistributions!Z34/SUM(NewDistributions!Z$2:Z35)&gt;0.01,"",IF(NewDistributions!Z33/SUM(NewDistributions!Z$2:Z35)&gt;0.01,"",IF(NewDistributions!Z32/SUM(NewDistributions!Z$2:Z35)&gt;0.01,"",IF(NewDistributions!Z31/SUM(NewDistributions!Z$2:Z35)&gt;0.01,"",DateEnded_5Day!$A35))))))))</f>
        <v/>
      </c>
      <c r="AA35" s="19" t="str">
        <f>IF($A35&lt;='All Results'!$B$4,"",IF(SUM(NewDistributions!AA$2:AA35)=0,"",(IF(NewDistributions!AA35/SUM(NewDistributions!AA$2:AA35)&gt;0.01,"",IF(NewDistributions!AA34/SUM(NewDistributions!AA$2:AA35)&gt;0.01,"",IF(NewDistributions!AA33/SUM(NewDistributions!AA$2:AA35)&gt;0.01,"",IF(NewDistributions!AA32/SUM(NewDistributions!AA$2:AA35)&gt;0.01,"",IF(NewDistributions!AA31/SUM(NewDistributions!AA$2:AA35)&gt;0.01,"",DateEnded_5Day!$A35))))))))</f>
        <v/>
      </c>
      <c r="AB35" s="19" t="str">
        <f>IF($A35&lt;='All Results'!$B$4,"",IF(SUM(NewDistributions!AB$2:AB35)=0,"",(IF(NewDistributions!AB35/SUM(NewDistributions!AB$2:AB35)&gt;0.01,"",IF(NewDistributions!AB34/SUM(NewDistributions!AB$2:AB35)&gt;0.01,"",IF(NewDistributions!AB33/SUM(NewDistributions!AB$2:AB35)&gt;0.01,"",IF(NewDistributions!AB32/SUM(NewDistributions!AB$2:AB35)&gt;0.01,"",IF(NewDistributions!AB31/SUM(NewDistributions!AB$2:AB35)&gt;0.01,"",DateEnded_5Day!$A35))))))))</f>
        <v/>
      </c>
      <c r="AC35" s="19" t="str">
        <f>IF($A35&lt;='All Results'!$B$4,"",IF(SUM(NewDistributions!AC$2:AC35)=0,"",(IF(NewDistributions!AC35/SUM(NewDistributions!AC$2:AC35)&gt;0.01,"",IF(NewDistributions!AC34/SUM(NewDistributions!AC$2:AC35)&gt;0.01,"",IF(NewDistributions!AC33/SUM(NewDistributions!AC$2:AC35)&gt;0.01,"",IF(NewDistributions!AC32/SUM(NewDistributions!AC$2:AC35)&gt;0.01,"",IF(NewDistributions!AC31/SUM(NewDistributions!AC$2:AC35)&gt;0.01,"",DateEnded_5Day!$A35))))))))</f>
        <v/>
      </c>
      <c r="AD35" s="19" t="str">
        <f>IF($A35&lt;='All Results'!$B$4,"",IF(SUM(NewDistributions!AD$2:AD35)=0,"",(IF(NewDistributions!AD35/SUM(NewDistributions!AD$2:AD35)&gt;0.01,"",IF(NewDistributions!AD34/SUM(NewDistributions!AD$2:AD35)&gt;0.01,"",IF(NewDistributions!AD33/SUM(NewDistributions!AD$2:AD35)&gt;0.01,"",IF(NewDistributions!AD32/SUM(NewDistributions!AD$2:AD35)&gt;0.01,"",IF(NewDistributions!AD31/SUM(NewDistributions!AD$2:AD35)&gt;0.01,"",DateEnded_5Day!$A35))))))))</f>
        <v/>
      </c>
      <c r="AE35" s="19" t="str">
        <f>IF($A35&lt;='All Results'!$B$4,"",IF(SUM(NewDistributions!AE$2:AE35)=0,"",(IF(NewDistributions!AE35/SUM(NewDistributions!AE$2:AE35)&gt;0.01,"",IF(NewDistributions!AE34/SUM(NewDistributions!AE$2:AE35)&gt;0.01,"",IF(NewDistributions!AE33/SUM(NewDistributions!AE$2:AE35)&gt;0.01,"",IF(NewDistributions!AE32/SUM(NewDistributions!AE$2:AE35)&gt;0.01,"",IF(NewDistributions!AE31/SUM(NewDistributions!AE$2:AE35)&gt;0.01,"",DateEnded_5Day!$A35))))))))</f>
        <v/>
      </c>
      <c r="AF35" s="19" t="str">
        <f>IF($A35&lt;='All Results'!$B$4,"",IF(SUM(NewDistributions!AF$2:AF35)=0,"",(IF(NewDistributions!AF35/SUM(NewDistributions!AF$2:AF35)&gt;0.01,"",IF(NewDistributions!AF34/SUM(NewDistributions!AF$2:AF35)&gt;0.01,"",IF(NewDistributions!AF33/SUM(NewDistributions!AF$2:AF35)&gt;0.01,"",IF(NewDistributions!AF32/SUM(NewDistributions!AF$2:AF35)&gt;0.01,"",IF(NewDistributions!AF31/SUM(NewDistributions!AF$2:AF35)&gt;0.01,"",DateEnded_5Day!$A35))))))))</f>
        <v/>
      </c>
      <c r="AG35" s="19" t="str">
        <f>IF($A35&lt;='All Results'!$B$4,"",IF(SUM(NewDistributions!AG$2:AG35)=0,"",(IF(NewDistributions!AG35/SUM(NewDistributions!AG$2:AG35)&gt;0.01,"",IF(NewDistributions!AG34/SUM(NewDistributions!AG$2:AG35)&gt;0.01,"",IF(NewDistributions!AG33/SUM(NewDistributions!AG$2:AG35)&gt;0.01,"",IF(NewDistributions!AG32/SUM(NewDistributions!AG$2:AG35)&gt;0.01,"",IF(NewDistributions!AG31/SUM(NewDistributions!AG$2:AG35)&gt;0.01,"",DateEnded_5Day!$A35))))))))</f>
        <v/>
      </c>
      <c r="AH35" s="19" t="str">
        <f>IF($A35&lt;='All Results'!$B$4,"",IF(SUM(NewDistributions!AH$2:AH35)=0,"",(IF(NewDistributions!AH35/SUM(NewDistributions!AH$2:AH35)&gt;0.01,"",IF(NewDistributions!AH34/SUM(NewDistributions!AH$2:AH35)&gt;0.01,"",IF(NewDistributions!AH33/SUM(NewDistributions!AH$2:AH35)&gt;0.01,"",IF(NewDistributions!AH32/SUM(NewDistributions!AH$2:AH35)&gt;0.01,"",IF(NewDistributions!AH31/SUM(NewDistributions!AH$2:AH35)&gt;0.01,"",DateEnded_5Day!$A35))))))))</f>
        <v/>
      </c>
      <c r="AI35" s="19" t="str">
        <f>IF($A35&lt;='All Results'!$B$4,"",IF(SUM(NewDistributions!AI$2:AI35)=0,"",(IF(NewDistributions!AI35/SUM(NewDistributions!AI$2:AI35)&gt;0.01,"",IF(NewDistributions!AI34/SUM(NewDistributions!AI$2:AI35)&gt;0.01,"",IF(NewDistributions!AI33/SUM(NewDistributions!AI$2:AI35)&gt;0.01,"",IF(NewDistributions!AI32/SUM(NewDistributions!AI$2:AI35)&gt;0.01,"",IF(NewDistributions!AI31/SUM(NewDistributions!AI$2:AI35)&gt;0.01,"",DateEnded_5Day!$A35))))))))</f>
        <v/>
      </c>
      <c r="AJ35" s="19" t="str">
        <f>IF($A35&lt;='All Results'!$B$4,"",IF(SUM(NewDistributions!AJ$2:AJ35)=0,"",(IF(NewDistributions!AJ35/SUM(NewDistributions!AJ$2:AJ35)&gt;0.01,"",IF(NewDistributions!AJ34/SUM(NewDistributions!AJ$2:AJ35)&gt;0.01,"",IF(NewDistributions!AJ33/SUM(NewDistributions!AJ$2:AJ35)&gt;0.01,"",IF(NewDistributions!AJ32/SUM(NewDistributions!AJ$2:AJ35)&gt;0.01,"",IF(NewDistributions!AJ31/SUM(NewDistributions!AJ$2:AJ35)&gt;0.01,"",DateEnded_5Day!$A35))))))))</f>
        <v/>
      </c>
    </row>
    <row r="36" spans="1:36" x14ac:dyDescent="0.25">
      <c r="A36" s="1">
        <v>44351</v>
      </c>
      <c r="B36" s="3">
        <v>155</v>
      </c>
      <c r="C36" s="19" t="str">
        <f>IF($A36&lt;='All Results'!$B$4,"",IF(SUM(NewDistributions!C$2:C36)=0,"",(IF(NewDistributions!C36/SUM(NewDistributions!C$2:C36)&gt;0.01,"",IF(NewDistributions!C35/SUM(NewDistributions!C$2:C36)&gt;0.01,"",IF(NewDistributions!C34/SUM(NewDistributions!C$2:C36)&gt;0.01,"",IF(NewDistributions!C33/SUM(NewDistributions!C$2:C36)&gt;0.01,"",IF(NewDistributions!C32/SUM(NewDistributions!C$2:C36)&gt;0.01,"",DateEnded_5Day!$A36))))))))</f>
        <v/>
      </c>
      <c r="D36" s="19" t="str">
        <f>IF($A36&lt;='All Results'!$B$4,"",IF(SUM(NewDistributions!D$2:D36)=0,"",(IF(NewDistributions!D36/SUM(NewDistributions!D$2:D36)&gt;0.01,"",IF(NewDistributions!D35/SUM(NewDistributions!D$2:D36)&gt;0.01,"",IF(NewDistributions!D34/SUM(NewDistributions!D$2:D36)&gt;0.01,"",IF(NewDistributions!D33/SUM(NewDistributions!D$2:D36)&gt;0.01,"",IF(NewDistributions!D32/SUM(NewDistributions!D$2:D36)&gt;0.01,"",DateEnded_5Day!$A36))))))))</f>
        <v/>
      </c>
      <c r="E36" s="19" t="str">
        <f>IF($A36&lt;='All Results'!$B$4,"",IF(SUM(NewDistributions!E$2:E36)=0,"",(IF(NewDistributions!E36/SUM(NewDistributions!E$2:E36)&gt;0.01,"",IF(NewDistributions!E35/SUM(NewDistributions!E$2:E36)&gt;0.01,"",IF(NewDistributions!E34/SUM(NewDistributions!E$2:E36)&gt;0.01,"",IF(NewDistributions!E33/SUM(NewDistributions!E$2:E36)&gt;0.01,"",IF(NewDistributions!E32/SUM(NewDistributions!E$2:E36)&gt;0.01,"",DateEnded_5Day!$A36))))))))</f>
        <v/>
      </c>
      <c r="F36" s="19" t="str">
        <f>IF($A36&lt;='All Results'!$B$4,"",IF(SUM(NewDistributions!F$2:F36)=0,"",(IF(NewDistributions!F36/SUM(NewDistributions!F$2:F36)&gt;0.01,"",IF(NewDistributions!F35/SUM(NewDistributions!F$2:F36)&gt;0.01,"",IF(NewDistributions!F34/SUM(NewDistributions!F$2:F36)&gt;0.01,"",IF(NewDistributions!F33/SUM(NewDistributions!F$2:F36)&gt;0.01,"",IF(NewDistributions!F32/SUM(NewDistributions!F$2:F36)&gt;0.01,"",DateEnded_5Day!$A36))))))))</f>
        <v/>
      </c>
      <c r="G36" s="19" t="str">
        <f>IF($A36&lt;='All Results'!$B$4,"",IF(SUM(NewDistributions!G$2:G36)=0,"",(IF(NewDistributions!G36/SUM(NewDistributions!G$2:G36)&gt;0.01,"",IF(NewDistributions!G35/SUM(NewDistributions!G$2:G36)&gt;0.01,"",IF(NewDistributions!G34/SUM(NewDistributions!G$2:G36)&gt;0.01,"",IF(NewDistributions!G33/SUM(NewDistributions!G$2:G36)&gt;0.01,"",IF(NewDistributions!G32/SUM(NewDistributions!G$2:G36)&gt;0.01,"",DateEnded_5Day!$A36))))))))</f>
        <v/>
      </c>
      <c r="H36" s="19" t="str">
        <f>IF($A36&lt;='All Results'!$B$4,"",IF(SUM(NewDistributions!H$2:H36)=0,"",(IF(NewDistributions!H36/SUM(NewDistributions!H$2:H36)&gt;0.01,"",IF(NewDistributions!H35/SUM(NewDistributions!H$2:H36)&gt;0.01,"",IF(NewDistributions!H34/SUM(NewDistributions!H$2:H36)&gt;0.01,"",IF(NewDistributions!H33/SUM(NewDistributions!H$2:H36)&gt;0.01,"",IF(NewDistributions!H32/SUM(NewDistributions!H$2:H36)&gt;0.01,"",DateEnded_5Day!$A36))))))))</f>
        <v/>
      </c>
      <c r="I36" s="19" t="str">
        <f>IF($A36&lt;='All Results'!$B$4,"",IF(SUM(NewDistributions!I$2:I36)=0,"",(IF(NewDistributions!I36/SUM(NewDistributions!I$2:I36)&gt;0.01,"",IF(NewDistributions!I35/SUM(NewDistributions!I$2:I36)&gt;0.01,"",IF(NewDistributions!I34/SUM(NewDistributions!I$2:I36)&gt;0.01,"",IF(NewDistributions!I33/SUM(NewDistributions!I$2:I36)&gt;0.01,"",IF(NewDistributions!I32/SUM(NewDistributions!I$2:I36)&gt;0.01,"",DateEnded_5Day!$A36))))))))</f>
        <v/>
      </c>
      <c r="J36" s="19" t="str">
        <f>IF($A36&lt;='All Results'!$B$4,"",IF(SUM(NewDistributions!J$2:J36)=0,"",(IF(NewDistributions!J36/SUM(NewDistributions!J$2:J36)&gt;0.01,"",IF(NewDistributions!J35/SUM(NewDistributions!J$2:J36)&gt;0.01,"",IF(NewDistributions!J34/SUM(NewDistributions!J$2:J36)&gt;0.01,"",IF(NewDistributions!J33/SUM(NewDistributions!J$2:J36)&gt;0.01,"",IF(NewDistributions!J32/SUM(NewDistributions!J$2:J36)&gt;0.01,"",DateEnded_5Day!$A36))))))))</f>
        <v/>
      </c>
      <c r="K36" s="19" t="str">
        <f>IF($A36&lt;='All Results'!$B$4,"",IF(SUM(NewDistributions!K$2:K36)=0,"",(IF(NewDistributions!K36/SUM(NewDistributions!K$2:K36)&gt;0.01,"",IF(NewDistributions!K35/SUM(NewDistributions!K$2:K36)&gt;0.01,"",IF(NewDistributions!K34/SUM(NewDistributions!K$2:K36)&gt;0.01,"",IF(NewDistributions!K33/SUM(NewDistributions!K$2:K36)&gt;0.01,"",IF(NewDistributions!K32/SUM(NewDistributions!K$2:K36)&gt;0.01,"",DateEnded_5Day!$A36))))))))</f>
        <v/>
      </c>
      <c r="L36" s="19" t="str">
        <f>IF($A36&lt;='All Results'!$B$4,"",IF(SUM(NewDistributions!L$2:L36)=0,"",(IF(NewDistributions!L36/SUM(NewDistributions!L$2:L36)&gt;0.01,"",IF(NewDistributions!L35/SUM(NewDistributions!L$2:L36)&gt;0.01,"",IF(NewDistributions!L34/SUM(NewDistributions!L$2:L36)&gt;0.01,"",IF(NewDistributions!L33/SUM(NewDistributions!L$2:L36)&gt;0.01,"",IF(NewDistributions!L32/SUM(NewDistributions!L$2:L36)&gt;0.01,"",DateEnded_5Day!$A36))))))))</f>
        <v/>
      </c>
      <c r="M36" s="19" t="str">
        <f>IF($A36&lt;='All Results'!$B$4,"",IF(SUM(NewDistributions!M$2:M36)=0,"",(IF(NewDistributions!M36/SUM(NewDistributions!M$2:M36)&gt;0.01,"",IF(NewDistributions!M35/SUM(NewDistributions!M$2:M36)&gt;0.01,"",IF(NewDistributions!M34/SUM(NewDistributions!M$2:M36)&gt;0.01,"",IF(NewDistributions!M33/SUM(NewDistributions!M$2:M36)&gt;0.01,"",IF(NewDistributions!M32/SUM(NewDistributions!M$2:M36)&gt;0.01,"",DateEnded_5Day!$A36))))))))</f>
        <v/>
      </c>
      <c r="N36" s="19" t="str">
        <f>IF($A36&lt;='All Results'!$B$4,"",IF(SUM(NewDistributions!N$2:N36)=0,"",(IF(NewDistributions!N36/SUM(NewDistributions!N$2:N36)&gt;0.01,"",IF(NewDistributions!N35/SUM(NewDistributions!N$2:N36)&gt;0.01,"",IF(NewDistributions!N34/SUM(NewDistributions!N$2:N36)&gt;0.01,"",IF(NewDistributions!N33/SUM(NewDistributions!N$2:N36)&gt;0.01,"",IF(NewDistributions!N32/SUM(NewDistributions!N$2:N36)&gt;0.01,"",DateEnded_5Day!$A36))))))))</f>
        <v/>
      </c>
      <c r="O36" s="19" t="str">
        <f>IF($A36&lt;='All Results'!$B$4,"",IF(SUM(NewDistributions!O$2:O36)=0,"",(IF(NewDistributions!O36/SUM(NewDistributions!O$2:O36)&gt;0.01,"",IF(NewDistributions!O35/SUM(NewDistributions!O$2:O36)&gt;0.01,"",IF(NewDistributions!O34/SUM(NewDistributions!O$2:O36)&gt;0.01,"",IF(NewDistributions!O33/SUM(NewDistributions!O$2:O36)&gt;0.01,"",IF(NewDistributions!O32/SUM(NewDistributions!O$2:O36)&gt;0.01,"",DateEnded_5Day!$A36))))))))</f>
        <v/>
      </c>
      <c r="P36" s="19" t="str">
        <f>IF($A36&lt;='All Results'!$B$4,"",IF(SUM(NewDistributions!P$2:P36)=0,"",(IF(NewDistributions!P36/SUM(NewDistributions!P$2:P36)&gt;0.01,"",IF(NewDistributions!P35/SUM(NewDistributions!P$2:P36)&gt;0.01,"",IF(NewDistributions!P34/SUM(NewDistributions!P$2:P36)&gt;0.01,"",IF(NewDistributions!P33/SUM(NewDistributions!P$2:P36)&gt;0.01,"",IF(NewDistributions!P32/SUM(NewDistributions!P$2:P36)&gt;0.01,"",DateEnded_5Day!$A36))))))))</f>
        <v/>
      </c>
      <c r="Q36" s="19" t="str">
        <f>IF($A36&lt;='All Results'!$B$4,"",IF(SUM(NewDistributions!Q$2:Q36)=0,"",(IF(NewDistributions!Q36/SUM(NewDistributions!Q$2:Q36)&gt;0.01,"",IF(NewDistributions!Q35/SUM(NewDistributions!Q$2:Q36)&gt;0.01,"",IF(NewDistributions!Q34/SUM(NewDistributions!Q$2:Q36)&gt;0.01,"",IF(NewDistributions!Q33/SUM(NewDistributions!Q$2:Q36)&gt;0.01,"",IF(NewDistributions!Q32/SUM(NewDistributions!Q$2:Q36)&gt;0.01,"",DateEnded_5Day!$A36))))))))</f>
        <v/>
      </c>
      <c r="R36" s="19" t="str">
        <f>IF($A36&lt;='All Results'!$B$4,"",IF(SUM(NewDistributions!R$2:R36)=0,"",(IF(NewDistributions!R36/SUM(NewDistributions!R$2:R36)&gt;0.01,"",IF(NewDistributions!R35/SUM(NewDistributions!R$2:R36)&gt;0.01,"",IF(NewDistributions!R34/SUM(NewDistributions!R$2:R36)&gt;0.01,"",IF(NewDistributions!R33/SUM(NewDistributions!R$2:R36)&gt;0.01,"",IF(NewDistributions!R32/SUM(NewDistributions!R$2:R36)&gt;0.01,"",DateEnded_5Day!$A36))))))))</f>
        <v/>
      </c>
      <c r="S36" s="19" t="str">
        <f>IF($A36&lt;='All Results'!$B$4,"",IF(SUM(NewDistributions!S$2:S36)=0,"",(IF(NewDistributions!S36/SUM(NewDistributions!S$2:S36)&gt;0.01,"",IF(NewDistributions!S35/SUM(NewDistributions!S$2:S36)&gt;0.01,"",IF(NewDistributions!S34/SUM(NewDistributions!S$2:S36)&gt;0.01,"",IF(NewDistributions!S33/SUM(NewDistributions!S$2:S36)&gt;0.01,"",IF(NewDistributions!S32/SUM(NewDistributions!S$2:S36)&gt;0.01,"",DateEnded_5Day!$A36))))))))</f>
        <v/>
      </c>
      <c r="T36" s="19" t="str">
        <f>IF($A36&lt;='All Results'!$B$4,"",IF(SUM(NewDistributions!T$2:T36)=0,"",(IF(NewDistributions!T36/SUM(NewDistributions!T$2:T36)&gt;0.01,"",IF(NewDistributions!T35/SUM(NewDistributions!T$2:T36)&gt;0.01,"",IF(NewDistributions!T34/SUM(NewDistributions!T$2:T36)&gt;0.01,"",IF(NewDistributions!T33/SUM(NewDistributions!T$2:T36)&gt;0.01,"",IF(NewDistributions!T32/SUM(NewDistributions!T$2:T36)&gt;0.01,"",DateEnded_5Day!$A36))))))))</f>
        <v/>
      </c>
      <c r="U36" s="19" t="str">
        <f>IF($A36&lt;='All Results'!$B$4,"",IF(SUM(NewDistributions!U$2:U36)=0,"",(IF(NewDistributions!U36/SUM(NewDistributions!U$2:U36)&gt;0.01,"",IF(NewDistributions!U35/SUM(NewDistributions!U$2:U36)&gt;0.01,"",IF(NewDistributions!U34/SUM(NewDistributions!U$2:U36)&gt;0.01,"",IF(NewDistributions!U33/SUM(NewDistributions!U$2:U36)&gt;0.01,"",IF(NewDistributions!U32/SUM(NewDistributions!U$2:U36)&gt;0.01,"",DateEnded_5Day!$A36))))))))</f>
        <v/>
      </c>
      <c r="V36" s="19" t="str">
        <f>IF($A36&lt;='All Results'!$B$4,"",IF(SUM(NewDistributions!V$2:V36)=0,"",(IF(NewDistributions!V36/SUM(NewDistributions!V$2:V36)&gt;0.01,"",IF(NewDistributions!V35/SUM(NewDistributions!V$2:V36)&gt;0.01,"",IF(NewDistributions!V34/SUM(NewDistributions!V$2:V36)&gt;0.01,"",IF(NewDistributions!V33/SUM(NewDistributions!V$2:V36)&gt;0.01,"",IF(NewDistributions!V32/SUM(NewDistributions!V$2:V36)&gt;0.01,"",DateEnded_5Day!$A36))))))))</f>
        <v/>
      </c>
      <c r="W36" s="19" t="str">
        <f>IF($A36&lt;='All Results'!$B$4,"",IF(SUM(NewDistributions!W$2:W36)=0,"",(IF(NewDistributions!W36/SUM(NewDistributions!W$2:W36)&gt;0.01,"",IF(NewDistributions!W35/SUM(NewDistributions!W$2:W36)&gt;0.01,"",IF(NewDistributions!W34/SUM(NewDistributions!W$2:W36)&gt;0.01,"",IF(NewDistributions!W33/SUM(NewDistributions!W$2:W36)&gt;0.01,"",IF(NewDistributions!W32/SUM(NewDistributions!W$2:W36)&gt;0.01,"",DateEnded_5Day!$A36))))))))</f>
        <v/>
      </c>
      <c r="X36" s="19" t="str">
        <f>IF($A36&lt;='All Results'!$B$4,"",IF(SUM(NewDistributions!X$2:X36)=0,"",(IF(NewDistributions!X36/SUM(NewDistributions!X$2:X36)&gt;0.01,"",IF(NewDistributions!X35/SUM(NewDistributions!X$2:X36)&gt;0.01,"",IF(NewDistributions!X34/SUM(NewDistributions!X$2:X36)&gt;0.01,"",IF(NewDistributions!X33/SUM(NewDistributions!X$2:X36)&gt;0.01,"",IF(NewDistributions!X32/SUM(NewDistributions!X$2:X36)&gt;0.01,"",DateEnded_5Day!$A36))))))))</f>
        <v/>
      </c>
      <c r="Y36" s="19" t="str">
        <f>IF($A36&lt;='All Results'!$B$4,"",IF(SUM(NewDistributions!Y$2:Y36)=0,"",(IF(NewDistributions!Y36/SUM(NewDistributions!Y$2:Y36)&gt;0.01,"",IF(NewDistributions!Y35/SUM(NewDistributions!Y$2:Y36)&gt;0.01,"",IF(NewDistributions!Y34/SUM(NewDistributions!Y$2:Y36)&gt;0.01,"",IF(NewDistributions!Y33/SUM(NewDistributions!Y$2:Y36)&gt;0.01,"",IF(NewDistributions!Y32/SUM(NewDistributions!Y$2:Y36)&gt;0.01,"",DateEnded_5Day!$A36))))))))</f>
        <v/>
      </c>
      <c r="Z36" s="19" t="str">
        <f>IF($A36&lt;='All Results'!$B$4,"",IF(SUM(NewDistributions!Z$2:Z36)=0,"",(IF(NewDistributions!Z36/SUM(NewDistributions!Z$2:Z36)&gt;0.01,"",IF(NewDistributions!Z35/SUM(NewDistributions!Z$2:Z36)&gt;0.01,"",IF(NewDistributions!Z34/SUM(NewDistributions!Z$2:Z36)&gt;0.01,"",IF(NewDistributions!Z33/SUM(NewDistributions!Z$2:Z36)&gt;0.01,"",IF(NewDistributions!Z32/SUM(NewDistributions!Z$2:Z36)&gt;0.01,"",DateEnded_5Day!$A36))))))))</f>
        <v/>
      </c>
      <c r="AA36" s="19" t="str">
        <f>IF($A36&lt;='All Results'!$B$4,"",IF(SUM(NewDistributions!AA$2:AA36)=0,"",(IF(NewDistributions!AA36/SUM(NewDistributions!AA$2:AA36)&gt;0.01,"",IF(NewDistributions!AA35/SUM(NewDistributions!AA$2:AA36)&gt;0.01,"",IF(NewDistributions!AA34/SUM(NewDistributions!AA$2:AA36)&gt;0.01,"",IF(NewDistributions!AA33/SUM(NewDistributions!AA$2:AA36)&gt;0.01,"",IF(NewDistributions!AA32/SUM(NewDistributions!AA$2:AA36)&gt;0.01,"",DateEnded_5Day!$A36))))))))</f>
        <v/>
      </c>
      <c r="AB36" s="19" t="str">
        <f>IF($A36&lt;='All Results'!$B$4,"",IF(SUM(NewDistributions!AB$2:AB36)=0,"",(IF(NewDistributions!AB36/SUM(NewDistributions!AB$2:AB36)&gt;0.01,"",IF(NewDistributions!AB35/SUM(NewDistributions!AB$2:AB36)&gt;0.01,"",IF(NewDistributions!AB34/SUM(NewDistributions!AB$2:AB36)&gt;0.01,"",IF(NewDistributions!AB33/SUM(NewDistributions!AB$2:AB36)&gt;0.01,"",IF(NewDistributions!AB32/SUM(NewDistributions!AB$2:AB36)&gt;0.01,"",DateEnded_5Day!$A36))))))))</f>
        <v/>
      </c>
      <c r="AC36" s="19" t="str">
        <f>IF($A36&lt;='All Results'!$B$4,"",IF(SUM(NewDistributions!AC$2:AC36)=0,"",(IF(NewDistributions!AC36/SUM(NewDistributions!AC$2:AC36)&gt;0.01,"",IF(NewDistributions!AC35/SUM(NewDistributions!AC$2:AC36)&gt;0.01,"",IF(NewDistributions!AC34/SUM(NewDistributions!AC$2:AC36)&gt;0.01,"",IF(NewDistributions!AC33/SUM(NewDistributions!AC$2:AC36)&gt;0.01,"",IF(NewDistributions!AC32/SUM(NewDistributions!AC$2:AC36)&gt;0.01,"",DateEnded_5Day!$A36))))))))</f>
        <v/>
      </c>
      <c r="AD36" s="19" t="str">
        <f>IF($A36&lt;='All Results'!$B$4,"",IF(SUM(NewDistributions!AD$2:AD36)=0,"",(IF(NewDistributions!AD36/SUM(NewDistributions!AD$2:AD36)&gt;0.01,"",IF(NewDistributions!AD35/SUM(NewDistributions!AD$2:AD36)&gt;0.01,"",IF(NewDistributions!AD34/SUM(NewDistributions!AD$2:AD36)&gt;0.01,"",IF(NewDistributions!AD33/SUM(NewDistributions!AD$2:AD36)&gt;0.01,"",IF(NewDistributions!AD32/SUM(NewDistributions!AD$2:AD36)&gt;0.01,"",DateEnded_5Day!$A36))))))))</f>
        <v/>
      </c>
      <c r="AE36" s="19" t="str">
        <f>IF($A36&lt;='All Results'!$B$4,"",IF(SUM(NewDistributions!AE$2:AE36)=0,"",(IF(NewDistributions!AE36/SUM(NewDistributions!AE$2:AE36)&gt;0.01,"",IF(NewDistributions!AE35/SUM(NewDistributions!AE$2:AE36)&gt;0.01,"",IF(NewDistributions!AE34/SUM(NewDistributions!AE$2:AE36)&gt;0.01,"",IF(NewDistributions!AE33/SUM(NewDistributions!AE$2:AE36)&gt;0.01,"",IF(NewDistributions!AE32/SUM(NewDistributions!AE$2:AE36)&gt;0.01,"",DateEnded_5Day!$A36))))))))</f>
        <v/>
      </c>
      <c r="AF36" s="19" t="str">
        <f>IF($A36&lt;='All Results'!$B$4,"",IF(SUM(NewDistributions!AF$2:AF36)=0,"",(IF(NewDistributions!AF36/SUM(NewDistributions!AF$2:AF36)&gt;0.01,"",IF(NewDistributions!AF35/SUM(NewDistributions!AF$2:AF36)&gt;0.01,"",IF(NewDistributions!AF34/SUM(NewDistributions!AF$2:AF36)&gt;0.01,"",IF(NewDistributions!AF33/SUM(NewDistributions!AF$2:AF36)&gt;0.01,"",IF(NewDistributions!AF32/SUM(NewDistributions!AF$2:AF36)&gt;0.01,"",DateEnded_5Day!$A36))))))))</f>
        <v/>
      </c>
      <c r="AG36" s="19" t="str">
        <f>IF($A36&lt;='All Results'!$B$4,"",IF(SUM(NewDistributions!AG$2:AG36)=0,"",(IF(NewDistributions!AG36/SUM(NewDistributions!AG$2:AG36)&gt;0.01,"",IF(NewDistributions!AG35/SUM(NewDistributions!AG$2:AG36)&gt;0.01,"",IF(NewDistributions!AG34/SUM(NewDistributions!AG$2:AG36)&gt;0.01,"",IF(NewDistributions!AG33/SUM(NewDistributions!AG$2:AG36)&gt;0.01,"",IF(NewDistributions!AG32/SUM(NewDistributions!AG$2:AG36)&gt;0.01,"",DateEnded_5Day!$A36))))))))</f>
        <v/>
      </c>
      <c r="AH36" s="19" t="str">
        <f>IF($A36&lt;='All Results'!$B$4,"",IF(SUM(NewDistributions!AH$2:AH36)=0,"",(IF(NewDistributions!AH36/SUM(NewDistributions!AH$2:AH36)&gt;0.01,"",IF(NewDistributions!AH35/SUM(NewDistributions!AH$2:AH36)&gt;0.01,"",IF(NewDistributions!AH34/SUM(NewDistributions!AH$2:AH36)&gt;0.01,"",IF(NewDistributions!AH33/SUM(NewDistributions!AH$2:AH36)&gt;0.01,"",IF(NewDistributions!AH32/SUM(NewDistributions!AH$2:AH36)&gt;0.01,"",DateEnded_5Day!$A36))))))))</f>
        <v/>
      </c>
      <c r="AI36" s="19" t="str">
        <f>IF($A36&lt;='All Results'!$B$4,"",IF(SUM(NewDistributions!AI$2:AI36)=0,"",(IF(NewDistributions!AI36/SUM(NewDistributions!AI$2:AI36)&gt;0.01,"",IF(NewDistributions!AI35/SUM(NewDistributions!AI$2:AI36)&gt;0.01,"",IF(NewDistributions!AI34/SUM(NewDistributions!AI$2:AI36)&gt;0.01,"",IF(NewDistributions!AI33/SUM(NewDistributions!AI$2:AI36)&gt;0.01,"",IF(NewDistributions!AI32/SUM(NewDistributions!AI$2:AI36)&gt;0.01,"",DateEnded_5Day!$A36))))))))</f>
        <v/>
      </c>
      <c r="AJ36" s="19" t="str">
        <f>IF($A36&lt;='All Results'!$B$4,"",IF(SUM(NewDistributions!AJ$2:AJ36)=0,"",(IF(NewDistributions!AJ36/SUM(NewDistributions!AJ$2:AJ36)&gt;0.01,"",IF(NewDistributions!AJ35/SUM(NewDistributions!AJ$2:AJ36)&gt;0.01,"",IF(NewDistributions!AJ34/SUM(NewDistributions!AJ$2:AJ36)&gt;0.01,"",IF(NewDistributions!AJ33/SUM(NewDistributions!AJ$2:AJ36)&gt;0.01,"",IF(NewDistributions!AJ32/SUM(NewDistributions!AJ$2:AJ36)&gt;0.01,"",DateEnded_5Day!$A36))))))))</f>
        <v/>
      </c>
    </row>
    <row r="37" spans="1:36" x14ac:dyDescent="0.25">
      <c r="A37" s="1">
        <v>44352</v>
      </c>
      <c r="B37" s="3">
        <v>156</v>
      </c>
      <c r="C37" s="19" t="str">
        <f>IF($A37&lt;='All Results'!$B$4,"",IF(SUM(NewDistributions!C$2:C37)=0,"",(IF(NewDistributions!C37/SUM(NewDistributions!C$2:C37)&gt;0.01,"",IF(NewDistributions!C36/SUM(NewDistributions!C$2:C37)&gt;0.01,"",IF(NewDistributions!C35/SUM(NewDistributions!C$2:C37)&gt;0.01,"",IF(NewDistributions!C34/SUM(NewDistributions!C$2:C37)&gt;0.01,"",IF(NewDistributions!C33/SUM(NewDistributions!C$2:C37)&gt;0.01,"",DateEnded_5Day!$A37))))))))</f>
        <v/>
      </c>
      <c r="D37" s="19" t="str">
        <f>IF($A37&lt;='All Results'!$B$4,"",IF(SUM(NewDistributions!D$2:D37)=0,"",(IF(NewDistributions!D37/SUM(NewDistributions!D$2:D37)&gt;0.01,"",IF(NewDistributions!D36/SUM(NewDistributions!D$2:D37)&gt;0.01,"",IF(NewDistributions!D35/SUM(NewDistributions!D$2:D37)&gt;0.01,"",IF(NewDistributions!D34/SUM(NewDistributions!D$2:D37)&gt;0.01,"",IF(NewDistributions!D33/SUM(NewDistributions!D$2:D37)&gt;0.01,"",DateEnded_5Day!$A37))))))))</f>
        <v/>
      </c>
      <c r="E37" s="19" t="str">
        <f>IF($A37&lt;='All Results'!$B$4,"",IF(SUM(NewDistributions!E$2:E37)=0,"",(IF(NewDistributions!E37/SUM(NewDistributions!E$2:E37)&gt;0.01,"",IF(NewDistributions!E36/SUM(NewDistributions!E$2:E37)&gt;0.01,"",IF(NewDistributions!E35/SUM(NewDistributions!E$2:E37)&gt;0.01,"",IF(NewDistributions!E34/SUM(NewDistributions!E$2:E37)&gt;0.01,"",IF(NewDistributions!E33/SUM(NewDistributions!E$2:E37)&gt;0.01,"",DateEnded_5Day!$A37))))))))</f>
        <v/>
      </c>
      <c r="F37" s="19" t="str">
        <f>IF($A37&lt;='All Results'!$B$4,"",IF(SUM(NewDistributions!F$2:F37)=0,"",(IF(NewDistributions!F37/SUM(NewDistributions!F$2:F37)&gt;0.01,"",IF(NewDistributions!F36/SUM(NewDistributions!F$2:F37)&gt;0.01,"",IF(NewDistributions!F35/SUM(NewDistributions!F$2:F37)&gt;0.01,"",IF(NewDistributions!F34/SUM(NewDistributions!F$2:F37)&gt;0.01,"",IF(NewDistributions!F33/SUM(NewDistributions!F$2:F37)&gt;0.01,"",DateEnded_5Day!$A37))))))))</f>
        <v/>
      </c>
      <c r="G37" s="19" t="str">
        <f>IF($A37&lt;='All Results'!$B$4,"",IF(SUM(NewDistributions!G$2:G37)=0,"",(IF(NewDistributions!G37/SUM(NewDistributions!G$2:G37)&gt;0.01,"",IF(NewDistributions!G36/SUM(NewDistributions!G$2:G37)&gt;0.01,"",IF(NewDistributions!G35/SUM(NewDistributions!G$2:G37)&gt;0.01,"",IF(NewDistributions!G34/SUM(NewDistributions!G$2:G37)&gt;0.01,"",IF(NewDistributions!G33/SUM(NewDistributions!G$2:G37)&gt;0.01,"",DateEnded_5Day!$A37))))))))</f>
        <v/>
      </c>
      <c r="H37" s="19" t="str">
        <f>IF($A37&lt;='All Results'!$B$4,"",IF(SUM(NewDistributions!H$2:H37)=0,"",(IF(NewDistributions!H37/SUM(NewDistributions!H$2:H37)&gt;0.01,"",IF(NewDistributions!H36/SUM(NewDistributions!H$2:H37)&gt;0.01,"",IF(NewDistributions!H35/SUM(NewDistributions!H$2:H37)&gt;0.01,"",IF(NewDistributions!H34/SUM(NewDistributions!H$2:H37)&gt;0.01,"",IF(NewDistributions!H33/SUM(NewDistributions!H$2:H37)&gt;0.01,"",DateEnded_5Day!$A37))))))))</f>
        <v/>
      </c>
      <c r="I37" s="19" t="str">
        <f>IF($A37&lt;='All Results'!$B$4,"",IF(SUM(NewDistributions!I$2:I37)=0,"",(IF(NewDistributions!I37/SUM(NewDistributions!I$2:I37)&gt;0.01,"",IF(NewDistributions!I36/SUM(NewDistributions!I$2:I37)&gt;0.01,"",IF(NewDistributions!I35/SUM(NewDistributions!I$2:I37)&gt;0.01,"",IF(NewDistributions!I34/SUM(NewDistributions!I$2:I37)&gt;0.01,"",IF(NewDistributions!I33/SUM(NewDistributions!I$2:I37)&gt;0.01,"",DateEnded_5Day!$A37))))))))</f>
        <v/>
      </c>
      <c r="J37" s="19" t="str">
        <f>IF($A37&lt;='All Results'!$B$4,"",IF(SUM(NewDistributions!J$2:J37)=0,"",(IF(NewDistributions!J37/SUM(NewDistributions!J$2:J37)&gt;0.01,"",IF(NewDistributions!J36/SUM(NewDistributions!J$2:J37)&gt;0.01,"",IF(NewDistributions!J35/SUM(NewDistributions!J$2:J37)&gt;0.01,"",IF(NewDistributions!J34/SUM(NewDistributions!J$2:J37)&gt;0.01,"",IF(NewDistributions!J33/SUM(NewDistributions!J$2:J37)&gt;0.01,"",DateEnded_5Day!$A37))))))))</f>
        <v/>
      </c>
      <c r="K37" s="19" t="str">
        <f>IF($A37&lt;='All Results'!$B$4,"",IF(SUM(NewDistributions!K$2:K37)=0,"",(IF(NewDistributions!K37/SUM(NewDistributions!K$2:K37)&gt;0.01,"",IF(NewDistributions!K36/SUM(NewDistributions!K$2:K37)&gt;0.01,"",IF(NewDistributions!K35/SUM(NewDistributions!K$2:K37)&gt;0.01,"",IF(NewDistributions!K34/SUM(NewDistributions!K$2:K37)&gt;0.01,"",IF(NewDistributions!K33/SUM(NewDistributions!K$2:K37)&gt;0.01,"",DateEnded_5Day!$A37))))))))</f>
        <v/>
      </c>
      <c r="L37" s="19" t="str">
        <f>IF($A37&lt;='All Results'!$B$4,"",IF(SUM(NewDistributions!L$2:L37)=0,"",(IF(NewDistributions!L37/SUM(NewDistributions!L$2:L37)&gt;0.01,"",IF(NewDistributions!L36/SUM(NewDistributions!L$2:L37)&gt;0.01,"",IF(NewDistributions!L35/SUM(NewDistributions!L$2:L37)&gt;0.01,"",IF(NewDistributions!L34/SUM(NewDistributions!L$2:L37)&gt;0.01,"",IF(NewDistributions!L33/SUM(NewDistributions!L$2:L37)&gt;0.01,"",DateEnded_5Day!$A37))))))))</f>
        <v/>
      </c>
      <c r="M37" s="19" t="str">
        <f>IF($A37&lt;='All Results'!$B$4,"",IF(SUM(NewDistributions!M$2:M37)=0,"",(IF(NewDistributions!M37/SUM(NewDistributions!M$2:M37)&gt;0.01,"",IF(NewDistributions!M36/SUM(NewDistributions!M$2:M37)&gt;0.01,"",IF(NewDistributions!M35/SUM(NewDistributions!M$2:M37)&gt;0.01,"",IF(NewDistributions!M34/SUM(NewDistributions!M$2:M37)&gt;0.01,"",IF(NewDistributions!M33/SUM(NewDistributions!M$2:M37)&gt;0.01,"",DateEnded_5Day!$A37))))))))</f>
        <v/>
      </c>
      <c r="N37" s="19" t="str">
        <f>IF($A37&lt;='All Results'!$B$4,"",IF(SUM(NewDistributions!N$2:N37)=0,"",(IF(NewDistributions!N37/SUM(NewDistributions!N$2:N37)&gt;0.01,"",IF(NewDistributions!N36/SUM(NewDistributions!N$2:N37)&gt;0.01,"",IF(NewDistributions!N35/SUM(NewDistributions!N$2:N37)&gt;0.01,"",IF(NewDistributions!N34/SUM(NewDistributions!N$2:N37)&gt;0.01,"",IF(NewDistributions!N33/SUM(NewDistributions!N$2:N37)&gt;0.01,"",DateEnded_5Day!$A37))))))))</f>
        <v/>
      </c>
      <c r="O37" s="19" t="str">
        <f>IF($A37&lt;='All Results'!$B$4,"",IF(SUM(NewDistributions!O$2:O37)=0,"",(IF(NewDistributions!O37/SUM(NewDistributions!O$2:O37)&gt;0.01,"",IF(NewDistributions!O36/SUM(NewDistributions!O$2:O37)&gt;0.01,"",IF(NewDistributions!O35/SUM(NewDistributions!O$2:O37)&gt;0.01,"",IF(NewDistributions!O34/SUM(NewDistributions!O$2:O37)&gt;0.01,"",IF(NewDistributions!O33/SUM(NewDistributions!O$2:O37)&gt;0.01,"",DateEnded_5Day!$A37))))))))</f>
        <v/>
      </c>
      <c r="P37" s="19" t="str">
        <f>IF($A37&lt;='All Results'!$B$4,"",IF(SUM(NewDistributions!P$2:P37)=0,"",(IF(NewDistributions!P37/SUM(NewDistributions!P$2:P37)&gt;0.01,"",IF(NewDistributions!P36/SUM(NewDistributions!P$2:P37)&gt;0.01,"",IF(NewDistributions!P35/SUM(NewDistributions!P$2:P37)&gt;0.01,"",IF(NewDistributions!P34/SUM(NewDistributions!P$2:P37)&gt;0.01,"",IF(NewDistributions!P33/SUM(NewDistributions!P$2:P37)&gt;0.01,"",DateEnded_5Day!$A37))))))))</f>
        <v/>
      </c>
      <c r="Q37" s="19" t="str">
        <f>IF($A37&lt;='All Results'!$B$4,"",IF(SUM(NewDistributions!Q$2:Q37)=0,"",(IF(NewDistributions!Q37/SUM(NewDistributions!Q$2:Q37)&gt;0.01,"",IF(NewDistributions!Q36/SUM(NewDistributions!Q$2:Q37)&gt;0.01,"",IF(NewDistributions!Q35/SUM(NewDistributions!Q$2:Q37)&gt;0.01,"",IF(NewDistributions!Q34/SUM(NewDistributions!Q$2:Q37)&gt;0.01,"",IF(NewDistributions!Q33/SUM(NewDistributions!Q$2:Q37)&gt;0.01,"",DateEnded_5Day!$A37))))))))</f>
        <v/>
      </c>
      <c r="R37" s="19" t="str">
        <f>IF($A37&lt;='All Results'!$B$4,"",IF(SUM(NewDistributions!R$2:R37)=0,"",(IF(NewDistributions!R37/SUM(NewDistributions!R$2:R37)&gt;0.01,"",IF(NewDistributions!R36/SUM(NewDistributions!R$2:R37)&gt;0.01,"",IF(NewDistributions!R35/SUM(NewDistributions!R$2:R37)&gt;0.01,"",IF(NewDistributions!R34/SUM(NewDistributions!R$2:R37)&gt;0.01,"",IF(NewDistributions!R33/SUM(NewDistributions!R$2:R37)&gt;0.01,"",DateEnded_5Day!$A37))))))))</f>
        <v/>
      </c>
      <c r="S37" s="19" t="str">
        <f>IF($A37&lt;='All Results'!$B$4,"",IF(SUM(NewDistributions!S$2:S37)=0,"",(IF(NewDistributions!S37/SUM(NewDistributions!S$2:S37)&gt;0.01,"",IF(NewDistributions!S36/SUM(NewDistributions!S$2:S37)&gt;0.01,"",IF(NewDistributions!S35/SUM(NewDistributions!S$2:S37)&gt;0.01,"",IF(NewDistributions!S34/SUM(NewDistributions!S$2:S37)&gt;0.01,"",IF(NewDistributions!S33/SUM(NewDistributions!S$2:S37)&gt;0.01,"",DateEnded_5Day!$A37))))))))</f>
        <v/>
      </c>
      <c r="T37" s="19" t="str">
        <f>IF($A37&lt;='All Results'!$B$4,"",IF(SUM(NewDistributions!T$2:T37)=0,"",(IF(NewDistributions!T37/SUM(NewDistributions!T$2:T37)&gt;0.01,"",IF(NewDistributions!T36/SUM(NewDistributions!T$2:T37)&gt;0.01,"",IF(NewDistributions!T35/SUM(NewDistributions!T$2:T37)&gt;0.01,"",IF(NewDistributions!T34/SUM(NewDistributions!T$2:T37)&gt;0.01,"",IF(NewDistributions!T33/SUM(NewDistributions!T$2:T37)&gt;0.01,"",DateEnded_5Day!$A37))))))))</f>
        <v/>
      </c>
      <c r="U37" s="19" t="str">
        <f>IF($A37&lt;='All Results'!$B$4,"",IF(SUM(NewDistributions!U$2:U37)=0,"",(IF(NewDistributions!U37/SUM(NewDistributions!U$2:U37)&gt;0.01,"",IF(NewDistributions!U36/SUM(NewDistributions!U$2:U37)&gt;0.01,"",IF(NewDistributions!U35/SUM(NewDistributions!U$2:U37)&gt;0.01,"",IF(NewDistributions!U34/SUM(NewDistributions!U$2:U37)&gt;0.01,"",IF(NewDistributions!U33/SUM(NewDistributions!U$2:U37)&gt;0.01,"",DateEnded_5Day!$A37))))))))</f>
        <v/>
      </c>
      <c r="V37" s="19" t="str">
        <f>IF($A37&lt;='All Results'!$B$4,"",IF(SUM(NewDistributions!V$2:V37)=0,"",(IF(NewDistributions!V37/SUM(NewDistributions!V$2:V37)&gt;0.01,"",IF(NewDistributions!V36/SUM(NewDistributions!V$2:V37)&gt;0.01,"",IF(NewDistributions!V35/SUM(NewDistributions!V$2:V37)&gt;0.01,"",IF(NewDistributions!V34/SUM(NewDistributions!V$2:V37)&gt;0.01,"",IF(NewDistributions!V33/SUM(NewDistributions!V$2:V37)&gt;0.01,"",DateEnded_5Day!$A37))))))))</f>
        <v/>
      </c>
      <c r="W37" s="19" t="str">
        <f>IF($A37&lt;='All Results'!$B$4,"",IF(SUM(NewDistributions!W$2:W37)=0,"",(IF(NewDistributions!W37/SUM(NewDistributions!W$2:W37)&gt;0.01,"",IF(NewDistributions!W36/SUM(NewDistributions!W$2:W37)&gt;0.01,"",IF(NewDistributions!W35/SUM(NewDistributions!W$2:W37)&gt;0.01,"",IF(NewDistributions!W34/SUM(NewDistributions!W$2:W37)&gt;0.01,"",IF(NewDistributions!W33/SUM(NewDistributions!W$2:W37)&gt;0.01,"",DateEnded_5Day!$A37))))))))</f>
        <v/>
      </c>
      <c r="X37" s="19" t="str">
        <f>IF($A37&lt;='All Results'!$B$4,"",IF(SUM(NewDistributions!X$2:X37)=0,"",(IF(NewDistributions!X37/SUM(NewDistributions!X$2:X37)&gt;0.01,"",IF(NewDistributions!X36/SUM(NewDistributions!X$2:X37)&gt;0.01,"",IF(NewDistributions!X35/SUM(NewDistributions!X$2:X37)&gt;0.01,"",IF(NewDistributions!X34/SUM(NewDistributions!X$2:X37)&gt;0.01,"",IF(NewDistributions!X33/SUM(NewDistributions!X$2:X37)&gt;0.01,"",DateEnded_5Day!$A37))))))))</f>
        <v/>
      </c>
      <c r="Y37" s="19" t="str">
        <f>IF($A37&lt;='All Results'!$B$4,"",IF(SUM(NewDistributions!Y$2:Y37)=0,"",(IF(NewDistributions!Y37/SUM(NewDistributions!Y$2:Y37)&gt;0.01,"",IF(NewDistributions!Y36/SUM(NewDistributions!Y$2:Y37)&gt;0.01,"",IF(NewDistributions!Y35/SUM(NewDistributions!Y$2:Y37)&gt;0.01,"",IF(NewDistributions!Y34/SUM(NewDistributions!Y$2:Y37)&gt;0.01,"",IF(NewDistributions!Y33/SUM(NewDistributions!Y$2:Y37)&gt;0.01,"",DateEnded_5Day!$A37))))))))</f>
        <v/>
      </c>
      <c r="Z37" s="19" t="str">
        <f>IF($A37&lt;='All Results'!$B$4,"",IF(SUM(NewDistributions!Z$2:Z37)=0,"",(IF(NewDistributions!Z37/SUM(NewDistributions!Z$2:Z37)&gt;0.01,"",IF(NewDistributions!Z36/SUM(NewDistributions!Z$2:Z37)&gt;0.01,"",IF(NewDistributions!Z35/SUM(NewDistributions!Z$2:Z37)&gt;0.01,"",IF(NewDistributions!Z34/SUM(NewDistributions!Z$2:Z37)&gt;0.01,"",IF(NewDistributions!Z33/SUM(NewDistributions!Z$2:Z37)&gt;0.01,"",DateEnded_5Day!$A37))))))))</f>
        <v/>
      </c>
      <c r="AA37" s="19" t="str">
        <f>IF($A37&lt;='All Results'!$B$4,"",IF(SUM(NewDistributions!AA$2:AA37)=0,"",(IF(NewDistributions!AA37/SUM(NewDistributions!AA$2:AA37)&gt;0.01,"",IF(NewDistributions!AA36/SUM(NewDistributions!AA$2:AA37)&gt;0.01,"",IF(NewDistributions!AA35/SUM(NewDistributions!AA$2:AA37)&gt;0.01,"",IF(NewDistributions!AA34/SUM(NewDistributions!AA$2:AA37)&gt;0.01,"",IF(NewDistributions!AA33/SUM(NewDistributions!AA$2:AA37)&gt;0.01,"",DateEnded_5Day!$A37))))))))</f>
        <v/>
      </c>
      <c r="AB37" s="19" t="str">
        <f>IF($A37&lt;='All Results'!$B$4,"",IF(SUM(NewDistributions!AB$2:AB37)=0,"",(IF(NewDistributions!AB37/SUM(NewDistributions!AB$2:AB37)&gt;0.01,"",IF(NewDistributions!AB36/SUM(NewDistributions!AB$2:AB37)&gt;0.01,"",IF(NewDistributions!AB35/SUM(NewDistributions!AB$2:AB37)&gt;0.01,"",IF(NewDistributions!AB34/SUM(NewDistributions!AB$2:AB37)&gt;0.01,"",IF(NewDistributions!AB33/SUM(NewDistributions!AB$2:AB37)&gt;0.01,"",DateEnded_5Day!$A37))))))))</f>
        <v/>
      </c>
      <c r="AC37" s="19" t="str">
        <f>IF($A37&lt;='All Results'!$B$4,"",IF(SUM(NewDistributions!AC$2:AC37)=0,"",(IF(NewDistributions!AC37/SUM(NewDistributions!AC$2:AC37)&gt;0.01,"",IF(NewDistributions!AC36/SUM(NewDistributions!AC$2:AC37)&gt;0.01,"",IF(NewDistributions!AC35/SUM(NewDistributions!AC$2:AC37)&gt;0.01,"",IF(NewDistributions!AC34/SUM(NewDistributions!AC$2:AC37)&gt;0.01,"",IF(NewDistributions!AC33/SUM(NewDistributions!AC$2:AC37)&gt;0.01,"",DateEnded_5Day!$A37))))))))</f>
        <v/>
      </c>
      <c r="AD37" s="19" t="str">
        <f>IF($A37&lt;='All Results'!$B$4,"",IF(SUM(NewDistributions!AD$2:AD37)=0,"",(IF(NewDistributions!AD37/SUM(NewDistributions!AD$2:AD37)&gt;0.01,"",IF(NewDistributions!AD36/SUM(NewDistributions!AD$2:AD37)&gt;0.01,"",IF(NewDistributions!AD35/SUM(NewDistributions!AD$2:AD37)&gt;0.01,"",IF(NewDistributions!AD34/SUM(NewDistributions!AD$2:AD37)&gt;0.01,"",IF(NewDistributions!AD33/SUM(NewDistributions!AD$2:AD37)&gt;0.01,"",DateEnded_5Day!$A37))))))))</f>
        <v/>
      </c>
      <c r="AE37" s="19" t="str">
        <f>IF($A37&lt;='All Results'!$B$4,"",IF(SUM(NewDistributions!AE$2:AE37)=0,"",(IF(NewDistributions!AE37/SUM(NewDistributions!AE$2:AE37)&gt;0.01,"",IF(NewDistributions!AE36/SUM(NewDistributions!AE$2:AE37)&gt;0.01,"",IF(NewDistributions!AE35/SUM(NewDistributions!AE$2:AE37)&gt;0.01,"",IF(NewDistributions!AE34/SUM(NewDistributions!AE$2:AE37)&gt;0.01,"",IF(NewDistributions!AE33/SUM(NewDistributions!AE$2:AE37)&gt;0.01,"",DateEnded_5Day!$A37))))))))</f>
        <v/>
      </c>
      <c r="AF37" s="19" t="str">
        <f>IF($A37&lt;='All Results'!$B$4,"",IF(SUM(NewDistributions!AF$2:AF37)=0,"",(IF(NewDistributions!AF37/SUM(NewDistributions!AF$2:AF37)&gt;0.01,"",IF(NewDistributions!AF36/SUM(NewDistributions!AF$2:AF37)&gt;0.01,"",IF(NewDistributions!AF35/SUM(NewDistributions!AF$2:AF37)&gt;0.01,"",IF(NewDistributions!AF34/SUM(NewDistributions!AF$2:AF37)&gt;0.01,"",IF(NewDistributions!AF33/SUM(NewDistributions!AF$2:AF37)&gt;0.01,"",DateEnded_5Day!$A37))))))))</f>
        <v/>
      </c>
      <c r="AG37" s="19" t="str">
        <f>IF($A37&lt;='All Results'!$B$4,"",IF(SUM(NewDistributions!AG$2:AG37)=0,"",(IF(NewDistributions!AG37/SUM(NewDistributions!AG$2:AG37)&gt;0.01,"",IF(NewDistributions!AG36/SUM(NewDistributions!AG$2:AG37)&gt;0.01,"",IF(NewDistributions!AG35/SUM(NewDistributions!AG$2:AG37)&gt;0.01,"",IF(NewDistributions!AG34/SUM(NewDistributions!AG$2:AG37)&gt;0.01,"",IF(NewDistributions!AG33/SUM(NewDistributions!AG$2:AG37)&gt;0.01,"",DateEnded_5Day!$A37))))))))</f>
        <v/>
      </c>
      <c r="AH37" s="19" t="str">
        <f>IF($A37&lt;='All Results'!$B$4,"",IF(SUM(NewDistributions!AH$2:AH37)=0,"",(IF(NewDistributions!AH37/SUM(NewDistributions!AH$2:AH37)&gt;0.01,"",IF(NewDistributions!AH36/SUM(NewDistributions!AH$2:AH37)&gt;0.01,"",IF(NewDistributions!AH35/SUM(NewDistributions!AH$2:AH37)&gt;0.01,"",IF(NewDistributions!AH34/SUM(NewDistributions!AH$2:AH37)&gt;0.01,"",IF(NewDistributions!AH33/SUM(NewDistributions!AH$2:AH37)&gt;0.01,"",DateEnded_5Day!$A37))))))))</f>
        <v/>
      </c>
      <c r="AI37" s="19" t="str">
        <f>IF($A37&lt;='All Results'!$B$4,"",IF(SUM(NewDistributions!AI$2:AI37)=0,"",(IF(NewDistributions!AI37/SUM(NewDistributions!AI$2:AI37)&gt;0.01,"",IF(NewDistributions!AI36/SUM(NewDistributions!AI$2:AI37)&gt;0.01,"",IF(NewDistributions!AI35/SUM(NewDistributions!AI$2:AI37)&gt;0.01,"",IF(NewDistributions!AI34/SUM(NewDistributions!AI$2:AI37)&gt;0.01,"",IF(NewDistributions!AI33/SUM(NewDistributions!AI$2:AI37)&gt;0.01,"",DateEnded_5Day!$A37))))))))</f>
        <v/>
      </c>
      <c r="AJ37" s="19" t="str">
        <f>IF($A37&lt;='All Results'!$B$4,"",IF(SUM(NewDistributions!AJ$2:AJ37)=0,"",(IF(NewDistributions!AJ37/SUM(NewDistributions!AJ$2:AJ37)&gt;0.01,"",IF(NewDistributions!AJ36/SUM(NewDistributions!AJ$2:AJ37)&gt;0.01,"",IF(NewDistributions!AJ35/SUM(NewDistributions!AJ$2:AJ37)&gt;0.01,"",IF(NewDistributions!AJ34/SUM(NewDistributions!AJ$2:AJ37)&gt;0.01,"",IF(NewDistributions!AJ33/SUM(NewDistributions!AJ$2:AJ37)&gt;0.01,"",DateEnded_5Day!$A37))))))))</f>
        <v/>
      </c>
    </row>
    <row r="38" spans="1:36" x14ac:dyDescent="0.25">
      <c r="A38" s="1">
        <v>44353</v>
      </c>
      <c r="B38" s="3">
        <v>157</v>
      </c>
      <c r="C38" s="19" t="str">
        <f>IF($A38&lt;='All Results'!$B$4,"",IF(SUM(NewDistributions!C$2:C38)=0,"",(IF(NewDistributions!C38/SUM(NewDistributions!C$2:C38)&gt;0.01,"",IF(NewDistributions!C37/SUM(NewDistributions!C$2:C38)&gt;0.01,"",IF(NewDistributions!C36/SUM(NewDistributions!C$2:C38)&gt;0.01,"",IF(NewDistributions!C35/SUM(NewDistributions!C$2:C38)&gt;0.01,"",IF(NewDistributions!C34/SUM(NewDistributions!C$2:C38)&gt;0.01,"",DateEnded_5Day!$A38))))))))</f>
        <v/>
      </c>
      <c r="D38" s="19" t="str">
        <f>IF($A38&lt;='All Results'!$B$4,"",IF(SUM(NewDistributions!D$2:D38)=0,"",(IF(NewDistributions!D38/SUM(NewDistributions!D$2:D38)&gt;0.01,"",IF(NewDistributions!D37/SUM(NewDistributions!D$2:D38)&gt;0.01,"",IF(NewDistributions!D36/SUM(NewDistributions!D$2:D38)&gt;0.01,"",IF(NewDistributions!D35/SUM(NewDistributions!D$2:D38)&gt;0.01,"",IF(NewDistributions!D34/SUM(NewDistributions!D$2:D38)&gt;0.01,"",DateEnded_5Day!$A38))))))))</f>
        <v/>
      </c>
      <c r="E38" s="19" t="str">
        <f>IF($A38&lt;='All Results'!$B$4,"",IF(SUM(NewDistributions!E$2:E38)=0,"",(IF(NewDistributions!E38/SUM(NewDistributions!E$2:E38)&gt;0.01,"",IF(NewDistributions!E37/SUM(NewDistributions!E$2:E38)&gt;0.01,"",IF(NewDistributions!E36/SUM(NewDistributions!E$2:E38)&gt;0.01,"",IF(NewDistributions!E35/SUM(NewDistributions!E$2:E38)&gt;0.01,"",IF(NewDistributions!E34/SUM(NewDistributions!E$2:E38)&gt;0.01,"",DateEnded_5Day!$A38))))))))</f>
        <v/>
      </c>
      <c r="F38" s="19" t="str">
        <f>IF($A38&lt;='All Results'!$B$4,"",IF(SUM(NewDistributions!F$2:F38)=0,"",(IF(NewDistributions!F38/SUM(NewDistributions!F$2:F38)&gt;0.01,"",IF(NewDistributions!F37/SUM(NewDistributions!F$2:F38)&gt;0.01,"",IF(NewDistributions!F36/SUM(NewDistributions!F$2:F38)&gt;0.01,"",IF(NewDistributions!F35/SUM(NewDistributions!F$2:F38)&gt;0.01,"",IF(NewDistributions!F34/SUM(NewDistributions!F$2:F38)&gt;0.01,"",DateEnded_5Day!$A38))))))))</f>
        <v/>
      </c>
      <c r="G38" s="19" t="str">
        <f>IF($A38&lt;='All Results'!$B$4,"",IF(SUM(NewDistributions!G$2:G38)=0,"",(IF(NewDistributions!G38/SUM(NewDistributions!G$2:G38)&gt;0.01,"",IF(NewDistributions!G37/SUM(NewDistributions!G$2:G38)&gt;0.01,"",IF(NewDistributions!G36/SUM(NewDistributions!G$2:G38)&gt;0.01,"",IF(NewDistributions!G35/SUM(NewDistributions!G$2:G38)&gt;0.01,"",IF(NewDistributions!G34/SUM(NewDistributions!G$2:G38)&gt;0.01,"",DateEnded_5Day!$A38))))))))</f>
        <v/>
      </c>
      <c r="H38" s="19" t="str">
        <f>IF($A38&lt;='All Results'!$B$4,"",IF(SUM(NewDistributions!H$2:H38)=0,"",(IF(NewDistributions!H38/SUM(NewDistributions!H$2:H38)&gt;0.01,"",IF(NewDistributions!H37/SUM(NewDistributions!H$2:H38)&gt;0.01,"",IF(NewDistributions!H36/SUM(NewDistributions!H$2:H38)&gt;0.01,"",IF(NewDistributions!H35/SUM(NewDistributions!H$2:H38)&gt;0.01,"",IF(NewDistributions!H34/SUM(NewDistributions!H$2:H38)&gt;0.01,"",DateEnded_5Day!$A38))))))))</f>
        <v/>
      </c>
      <c r="I38" s="19" t="str">
        <f>IF($A38&lt;='All Results'!$B$4,"",IF(SUM(NewDistributions!I$2:I38)=0,"",(IF(NewDistributions!I38/SUM(NewDistributions!I$2:I38)&gt;0.01,"",IF(NewDistributions!I37/SUM(NewDistributions!I$2:I38)&gt;0.01,"",IF(NewDistributions!I36/SUM(NewDistributions!I$2:I38)&gt;0.01,"",IF(NewDistributions!I35/SUM(NewDistributions!I$2:I38)&gt;0.01,"",IF(NewDistributions!I34/SUM(NewDistributions!I$2:I38)&gt;0.01,"",DateEnded_5Day!$A38))))))))</f>
        <v/>
      </c>
      <c r="J38" s="19" t="str">
        <f>IF($A38&lt;='All Results'!$B$4,"",IF(SUM(NewDistributions!J$2:J38)=0,"",(IF(NewDistributions!J38/SUM(NewDistributions!J$2:J38)&gt;0.01,"",IF(NewDistributions!J37/SUM(NewDistributions!J$2:J38)&gt;0.01,"",IF(NewDistributions!J36/SUM(NewDistributions!J$2:J38)&gt;0.01,"",IF(NewDistributions!J35/SUM(NewDistributions!J$2:J38)&gt;0.01,"",IF(NewDistributions!J34/SUM(NewDistributions!J$2:J38)&gt;0.01,"",DateEnded_5Day!$A38))))))))</f>
        <v/>
      </c>
      <c r="K38" s="19" t="str">
        <f>IF($A38&lt;='All Results'!$B$4,"",IF(SUM(NewDistributions!K$2:K38)=0,"",(IF(NewDistributions!K38/SUM(NewDistributions!K$2:K38)&gt;0.01,"",IF(NewDistributions!K37/SUM(NewDistributions!K$2:K38)&gt;0.01,"",IF(NewDistributions!K36/SUM(NewDistributions!K$2:K38)&gt;0.01,"",IF(NewDistributions!K35/SUM(NewDistributions!K$2:K38)&gt;0.01,"",IF(NewDistributions!K34/SUM(NewDistributions!K$2:K38)&gt;0.01,"",DateEnded_5Day!$A38))))))))</f>
        <v/>
      </c>
      <c r="L38" s="19" t="str">
        <f>IF($A38&lt;='All Results'!$B$4,"",IF(SUM(NewDistributions!L$2:L38)=0,"",(IF(NewDistributions!L38/SUM(NewDistributions!L$2:L38)&gt;0.01,"",IF(NewDistributions!L37/SUM(NewDistributions!L$2:L38)&gt;0.01,"",IF(NewDistributions!L36/SUM(NewDistributions!L$2:L38)&gt;0.01,"",IF(NewDistributions!L35/SUM(NewDistributions!L$2:L38)&gt;0.01,"",IF(NewDistributions!L34/SUM(NewDistributions!L$2:L38)&gt;0.01,"",DateEnded_5Day!$A38))))))))</f>
        <v/>
      </c>
      <c r="M38" s="19" t="str">
        <f>IF($A38&lt;='All Results'!$B$4,"",IF(SUM(NewDistributions!M$2:M38)=0,"",(IF(NewDistributions!M38/SUM(NewDistributions!M$2:M38)&gt;0.01,"",IF(NewDistributions!M37/SUM(NewDistributions!M$2:M38)&gt;0.01,"",IF(NewDistributions!M36/SUM(NewDistributions!M$2:M38)&gt;0.01,"",IF(NewDistributions!M35/SUM(NewDistributions!M$2:M38)&gt;0.01,"",IF(NewDistributions!M34/SUM(NewDistributions!M$2:M38)&gt;0.01,"",DateEnded_5Day!$A38))))))))</f>
        <v/>
      </c>
      <c r="N38" s="19" t="str">
        <f>IF($A38&lt;='All Results'!$B$4,"",IF(SUM(NewDistributions!N$2:N38)=0,"",(IF(NewDistributions!N38/SUM(NewDistributions!N$2:N38)&gt;0.01,"",IF(NewDistributions!N37/SUM(NewDistributions!N$2:N38)&gt;0.01,"",IF(NewDistributions!N36/SUM(NewDistributions!N$2:N38)&gt;0.01,"",IF(NewDistributions!N35/SUM(NewDistributions!N$2:N38)&gt;0.01,"",IF(NewDistributions!N34/SUM(NewDistributions!N$2:N38)&gt;0.01,"",DateEnded_5Day!$A38))))))))</f>
        <v/>
      </c>
      <c r="O38" s="19" t="str">
        <f>IF($A38&lt;='All Results'!$B$4,"",IF(SUM(NewDistributions!O$2:O38)=0,"",(IF(NewDistributions!O38/SUM(NewDistributions!O$2:O38)&gt;0.01,"",IF(NewDistributions!O37/SUM(NewDistributions!O$2:O38)&gt;0.01,"",IF(NewDistributions!O36/SUM(NewDistributions!O$2:O38)&gt;0.01,"",IF(NewDistributions!O35/SUM(NewDistributions!O$2:O38)&gt;0.01,"",IF(NewDistributions!O34/SUM(NewDistributions!O$2:O38)&gt;0.01,"",DateEnded_5Day!$A38))))))))</f>
        <v/>
      </c>
      <c r="P38" s="19" t="str">
        <f>IF($A38&lt;='All Results'!$B$4,"",IF(SUM(NewDistributions!P$2:P38)=0,"",(IF(NewDistributions!P38/SUM(NewDistributions!P$2:P38)&gt;0.01,"",IF(NewDistributions!P37/SUM(NewDistributions!P$2:P38)&gt;0.01,"",IF(NewDistributions!P36/SUM(NewDistributions!P$2:P38)&gt;0.01,"",IF(NewDistributions!P35/SUM(NewDistributions!P$2:P38)&gt;0.01,"",IF(NewDistributions!P34/SUM(NewDistributions!P$2:P38)&gt;0.01,"",DateEnded_5Day!$A38))))))))</f>
        <v/>
      </c>
      <c r="Q38" s="19" t="str">
        <f>IF($A38&lt;='All Results'!$B$4,"",IF(SUM(NewDistributions!Q$2:Q38)=0,"",(IF(NewDistributions!Q38/SUM(NewDistributions!Q$2:Q38)&gt;0.01,"",IF(NewDistributions!Q37/SUM(NewDistributions!Q$2:Q38)&gt;0.01,"",IF(NewDistributions!Q36/SUM(NewDistributions!Q$2:Q38)&gt;0.01,"",IF(NewDistributions!Q35/SUM(NewDistributions!Q$2:Q38)&gt;0.01,"",IF(NewDistributions!Q34/SUM(NewDistributions!Q$2:Q38)&gt;0.01,"",DateEnded_5Day!$A38))))))))</f>
        <v/>
      </c>
      <c r="R38" s="19" t="str">
        <f>IF($A38&lt;='All Results'!$B$4,"",IF(SUM(NewDistributions!R$2:R38)=0,"",(IF(NewDistributions!R38/SUM(NewDistributions!R$2:R38)&gt;0.01,"",IF(NewDistributions!R37/SUM(NewDistributions!R$2:R38)&gt;0.01,"",IF(NewDistributions!R36/SUM(NewDistributions!R$2:R38)&gt;0.01,"",IF(NewDistributions!R35/SUM(NewDistributions!R$2:R38)&gt;0.01,"",IF(NewDistributions!R34/SUM(NewDistributions!R$2:R38)&gt;0.01,"",DateEnded_5Day!$A38))))))))</f>
        <v/>
      </c>
      <c r="S38" s="19" t="str">
        <f>IF($A38&lt;='All Results'!$B$4,"",IF(SUM(NewDistributions!S$2:S38)=0,"",(IF(NewDistributions!S38/SUM(NewDistributions!S$2:S38)&gt;0.01,"",IF(NewDistributions!S37/SUM(NewDistributions!S$2:S38)&gt;0.01,"",IF(NewDistributions!S36/SUM(NewDistributions!S$2:S38)&gt;0.01,"",IF(NewDistributions!S35/SUM(NewDistributions!S$2:S38)&gt;0.01,"",IF(NewDistributions!S34/SUM(NewDistributions!S$2:S38)&gt;0.01,"",DateEnded_5Day!$A38))))))))</f>
        <v/>
      </c>
      <c r="T38" s="19" t="str">
        <f>IF($A38&lt;='All Results'!$B$4,"",IF(SUM(NewDistributions!T$2:T38)=0,"",(IF(NewDistributions!T38/SUM(NewDistributions!T$2:T38)&gt;0.01,"",IF(NewDistributions!T37/SUM(NewDistributions!T$2:T38)&gt;0.01,"",IF(NewDistributions!T36/SUM(NewDistributions!T$2:T38)&gt;0.01,"",IF(NewDistributions!T35/SUM(NewDistributions!T$2:T38)&gt;0.01,"",IF(NewDistributions!T34/SUM(NewDistributions!T$2:T38)&gt;0.01,"",DateEnded_5Day!$A38))))))))</f>
        <v/>
      </c>
      <c r="U38" s="19" t="str">
        <f>IF($A38&lt;='All Results'!$B$4,"",IF(SUM(NewDistributions!U$2:U38)=0,"",(IF(NewDistributions!U38/SUM(NewDistributions!U$2:U38)&gt;0.01,"",IF(NewDistributions!U37/SUM(NewDistributions!U$2:U38)&gt;0.01,"",IF(NewDistributions!U36/SUM(NewDistributions!U$2:U38)&gt;0.01,"",IF(NewDistributions!U35/SUM(NewDistributions!U$2:U38)&gt;0.01,"",IF(NewDistributions!U34/SUM(NewDistributions!U$2:U38)&gt;0.01,"",DateEnded_5Day!$A38))))))))</f>
        <v/>
      </c>
      <c r="V38" s="19" t="str">
        <f>IF($A38&lt;='All Results'!$B$4,"",IF(SUM(NewDistributions!V$2:V38)=0,"",(IF(NewDistributions!V38/SUM(NewDistributions!V$2:V38)&gt;0.01,"",IF(NewDistributions!V37/SUM(NewDistributions!V$2:V38)&gt;0.01,"",IF(NewDistributions!V36/SUM(NewDistributions!V$2:V38)&gt;0.01,"",IF(NewDistributions!V35/SUM(NewDistributions!V$2:V38)&gt;0.01,"",IF(NewDistributions!V34/SUM(NewDistributions!V$2:V38)&gt;0.01,"",DateEnded_5Day!$A38))))))))</f>
        <v/>
      </c>
      <c r="W38" s="19" t="str">
        <f>IF($A38&lt;='All Results'!$B$4,"",IF(SUM(NewDistributions!W$2:W38)=0,"",(IF(NewDistributions!W38/SUM(NewDistributions!W$2:W38)&gt;0.01,"",IF(NewDistributions!W37/SUM(NewDistributions!W$2:W38)&gt;0.01,"",IF(NewDistributions!W36/SUM(NewDistributions!W$2:W38)&gt;0.01,"",IF(NewDistributions!W35/SUM(NewDistributions!W$2:W38)&gt;0.01,"",IF(NewDistributions!W34/SUM(NewDistributions!W$2:W38)&gt;0.01,"",DateEnded_5Day!$A38))))))))</f>
        <v/>
      </c>
      <c r="X38" s="19" t="str">
        <f>IF($A38&lt;='All Results'!$B$4,"",IF(SUM(NewDistributions!X$2:X38)=0,"",(IF(NewDistributions!X38/SUM(NewDistributions!X$2:X38)&gt;0.01,"",IF(NewDistributions!X37/SUM(NewDistributions!X$2:X38)&gt;0.01,"",IF(NewDistributions!X36/SUM(NewDistributions!X$2:X38)&gt;0.01,"",IF(NewDistributions!X35/SUM(NewDistributions!X$2:X38)&gt;0.01,"",IF(NewDistributions!X34/SUM(NewDistributions!X$2:X38)&gt;0.01,"",DateEnded_5Day!$A38))))))))</f>
        <v/>
      </c>
      <c r="Y38" s="19" t="str">
        <f>IF($A38&lt;='All Results'!$B$4,"",IF(SUM(NewDistributions!Y$2:Y38)=0,"",(IF(NewDistributions!Y38/SUM(NewDistributions!Y$2:Y38)&gt;0.01,"",IF(NewDistributions!Y37/SUM(NewDistributions!Y$2:Y38)&gt;0.01,"",IF(NewDistributions!Y36/SUM(NewDistributions!Y$2:Y38)&gt;0.01,"",IF(NewDistributions!Y35/SUM(NewDistributions!Y$2:Y38)&gt;0.01,"",IF(NewDistributions!Y34/SUM(NewDistributions!Y$2:Y38)&gt;0.01,"",DateEnded_5Day!$A38))))))))</f>
        <v/>
      </c>
      <c r="Z38" s="19" t="str">
        <f>IF($A38&lt;='All Results'!$B$4,"",IF(SUM(NewDistributions!Z$2:Z38)=0,"",(IF(NewDistributions!Z38/SUM(NewDistributions!Z$2:Z38)&gt;0.01,"",IF(NewDistributions!Z37/SUM(NewDistributions!Z$2:Z38)&gt;0.01,"",IF(NewDistributions!Z36/SUM(NewDistributions!Z$2:Z38)&gt;0.01,"",IF(NewDistributions!Z35/SUM(NewDistributions!Z$2:Z38)&gt;0.01,"",IF(NewDistributions!Z34/SUM(NewDistributions!Z$2:Z38)&gt;0.01,"",DateEnded_5Day!$A38))))))))</f>
        <v/>
      </c>
      <c r="AA38" s="19" t="str">
        <f>IF($A38&lt;='All Results'!$B$4,"",IF(SUM(NewDistributions!AA$2:AA38)=0,"",(IF(NewDistributions!AA38/SUM(NewDistributions!AA$2:AA38)&gt;0.01,"",IF(NewDistributions!AA37/SUM(NewDistributions!AA$2:AA38)&gt;0.01,"",IF(NewDistributions!AA36/SUM(NewDistributions!AA$2:AA38)&gt;0.01,"",IF(NewDistributions!AA35/SUM(NewDistributions!AA$2:AA38)&gt;0.01,"",IF(NewDistributions!AA34/SUM(NewDistributions!AA$2:AA38)&gt;0.01,"",DateEnded_5Day!$A38))))))))</f>
        <v/>
      </c>
      <c r="AB38" s="19" t="str">
        <f>IF($A38&lt;='All Results'!$B$4,"",IF(SUM(NewDistributions!AB$2:AB38)=0,"",(IF(NewDistributions!AB38/SUM(NewDistributions!AB$2:AB38)&gt;0.01,"",IF(NewDistributions!AB37/SUM(NewDistributions!AB$2:AB38)&gt;0.01,"",IF(NewDistributions!AB36/SUM(NewDistributions!AB$2:AB38)&gt;0.01,"",IF(NewDistributions!AB35/SUM(NewDistributions!AB$2:AB38)&gt;0.01,"",IF(NewDistributions!AB34/SUM(NewDistributions!AB$2:AB38)&gt;0.01,"",DateEnded_5Day!$A38))))))))</f>
        <v/>
      </c>
      <c r="AC38" s="19" t="str">
        <f>IF($A38&lt;='All Results'!$B$4,"",IF(SUM(NewDistributions!AC$2:AC38)=0,"",(IF(NewDistributions!AC38/SUM(NewDistributions!AC$2:AC38)&gt;0.01,"",IF(NewDistributions!AC37/SUM(NewDistributions!AC$2:AC38)&gt;0.01,"",IF(NewDistributions!AC36/SUM(NewDistributions!AC$2:AC38)&gt;0.01,"",IF(NewDistributions!AC35/SUM(NewDistributions!AC$2:AC38)&gt;0.01,"",IF(NewDistributions!AC34/SUM(NewDistributions!AC$2:AC38)&gt;0.01,"",DateEnded_5Day!$A38))))))))</f>
        <v/>
      </c>
      <c r="AD38" s="19" t="str">
        <f>IF($A38&lt;='All Results'!$B$4,"",IF(SUM(NewDistributions!AD$2:AD38)=0,"",(IF(NewDistributions!AD38/SUM(NewDistributions!AD$2:AD38)&gt;0.01,"",IF(NewDistributions!AD37/SUM(NewDistributions!AD$2:AD38)&gt;0.01,"",IF(NewDistributions!AD36/SUM(NewDistributions!AD$2:AD38)&gt;0.01,"",IF(NewDistributions!AD35/SUM(NewDistributions!AD$2:AD38)&gt;0.01,"",IF(NewDistributions!AD34/SUM(NewDistributions!AD$2:AD38)&gt;0.01,"",DateEnded_5Day!$A38))))))))</f>
        <v/>
      </c>
      <c r="AE38" s="19" t="str">
        <f>IF($A38&lt;='All Results'!$B$4,"",IF(SUM(NewDistributions!AE$2:AE38)=0,"",(IF(NewDistributions!AE38/SUM(NewDistributions!AE$2:AE38)&gt;0.01,"",IF(NewDistributions!AE37/SUM(NewDistributions!AE$2:AE38)&gt;0.01,"",IF(NewDistributions!AE36/SUM(NewDistributions!AE$2:AE38)&gt;0.01,"",IF(NewDistributions!AE35/SUM(NewDistributions!AE$2:AE38)&gt;0.01,"",IF(NewDistributions!AE34/SUM(NewDistributions!AE$2:AE38)&gt;0.01,"",DateEnded_5Day!$A38))))))))</f>
        <v/>
      </c>
      <c r="AF38" s="19" t="str">
        <f>IF($A38&lt;='All Results'!$B$4,"",IF(SUM(NewDistributions!AF$2:AF38)=0,"",(IF(NewDistributions!AF38/SUM(NewDistributions!AF$2:AF38)&gt;0.01,"",IF(NewDistributions!AF37/SUM(NewDistributions!AF$2:AF38)&gt;0.01,"",IF(NewDistributions!AF36/SUM(NewDistributions!AF$2:AF38)&gt;0.01,"",IF(NewDistributions!AF35/SUM(NewDistributions!AF$2:AF38)&gt;0.01,"",IF(NewDistributions!AF34/SUM(NewDistributions!AF$2:AF38)&gt;0.01,"",DateEnded_5Day!$A38))))))))</f>
        <v/>
      </c>
      <c r="AG38" s="19" t="str">
        <f>IF($A38&lt;='All Results'!$B$4,"",IF(SUM(NewDistributions!AG$2:AG38)=0,"",(IF(NewDistributions!AG38/SUM(NewDistributions!AG$2:AG38)&gt;0.01,"",IF(NewDistributions!AG37/SUM(NewDistributions!AG$2:AG38)&gt;0.01,"",IF(NewDistributions!AG36/SUM(NewDistributions!AG$2:AG38)&gt;0.01,"",IF(NewDistributions!AG35/SUM(NewDistributions!AG$2:AG38)&gt;0.01,"",IF(NewDistributions!AG34/SUM(NewDistributions!AG$2:AG38)&gt;0.01,"",DateEnded_5Day!$A38))))))))</f>
        <v/>
      </c>
      <c r="AH38" s="19" t="str">
        <f>IF($A38&lt;='All Results'!$B$4,"",IF(SUM(NewDistributions!AH$2:AH38)=0,"",(IF(NewDistributions!AH38/SUM(NewDistributions!AH$2:AH38)&gt;0.01,"",IF(NewDistributions!AH37/SUM(NewDistributions!AH$2:AH38)&gt;0.01,"",IF(NewDistributions!AH36/SUM(NewDistributions!AH$2:AH38)&gt;0.01,"",IF(NewDistributions!AH35/SUM(NewDistributions!AH$2:AH38)&gt;0.01,"",IF(NewDistributions!AH34/SUM(NewDistributions!AH$2:AH38)&gt;0.01,"",DateEnded_5Day!$A38))))))))</f>
        <v/>
      </c>
      <c r="AI38" s="19" t="str">
        <f>IF($A38&lt;='All Results'!$B$4,"",IF(SUM(NewDistributions!AI$2:AI38)=0,"",(IF(NewDistributions!AI38/SUM(NewDistributions!AI$2:AI38)&gt;0.01,"",IF(NewDistributions!AI37/SUM(NewDistributions!AI$2:AI38)&gt;0.01,"",IF(NewDistributions!AI36/SUM(NewDistributions!AI$2:AI38)&gt;0.01,"",IF(NewDistributions!AI35/SUM(NewDistributions!AI$2:AI38)&gt;0.01,"",IF(NewDistributions!AI34/SUM(NewDistributions!AI$2:AI38)&gt;0.01,"",DateEnded_5Day!$A38))))))))</f>
        <v/>
      </c>
      <c r="AJ38" s="19" t="str">
        <f>IF($A38&lt;='All Results'!$B$4,"",IF(SUM(NewDistributions!AJ$2:AJ38)=0,"",(IF(NewDistributions!AJ38/SUM(NewDistributions!AJ$2:AJ38)&gt;0.01,"",IF(NewDistributions!AJ37/SUM(NewDistributions!AJ$2:AJ38)&gt;0.01,"",IF(NewDistributions!AJ36/SUM(NewDistributions!AJ$2:AJ38)&gt;0.01,"",IF(NewDistributions!AJ35/SUM(NewDistributions!AJ$2:AJ38)&gt;0.01,"",IF(NewDistributions!AJ34/SUM(NewDistributions!AJ$2:AJ38)&gt;0.01,"",DateEnded_5Day!$A38))))))))</f>
        <v/>
      </c>
    </row>
    <row r="39" spans="1:36" x14ac:dyDescent="0.25">
      <c r="A39" s="1">
        <v>44354</v>
      </c>
      <c r="B39" s="3">
        <v>158</v>
      </c>
      <c r="C39" s="19" t="str">
        <f>IF($A39&lt;='All Results'!$B$4,"",IF(SUM(NewDistributions!C$2:C39)=0,"",(IF(NewDistributions!C39/SUM(NewDistributions!C$2:C39)&gt;0.01,"",IF(NewDistributions!C38/SUM(NewDistributions!C$2:C39)&gt;0.01,"",IF(NewDistributions!C37/SUM(NewDistributions!C$2:C39)&gt;0.01,"",IF(NewDistributions!C36/SUM(NewDistributions!C$2:C39)&gt;0.01,"",IF(NewDistributions!C35/SUM(NewDistributions!C$2:C39)&gt;0.01,"",DateEnded_5Day!$A39))))))))</f>
        <v/>
      </c>
      <c r="D39" s="19" t="str">
        <f>IF($A39&lt;='All Results'!$B$4,"",IF(SUM(NewDistributions!D$2:D39)=0,"",(IF(NewDistributions!D39/SUM(NewDistributions!D$2:D39)&gt;0.01,"",IF(NewDistributions!D38/SUM(NewDistributions!D$2:D39)&gt;0.01,"",IF(NewDistributions!D37/SUM(NewDistributions!D$2:D39)&gt;0.01,"",IF(NewDistributions!D36/SUM(NewDistributions!D$2:D39)&gt;0.01,"",IF(NewDistributions!D35/SUM(NewDistributions!D$2:D39)&gt;0.01,"",DateEnded_5Day!$A39))))))))</f>
        <v/>
      </c>
      <c r="E39" s="19" t="str">
        <f>IF($A39&lt;='All Results'!$B$4,"",IF(SUM(NewDistributions!E$2:E39)=0,"",(IF(NewDistributions!E39/SUM(NewDistributions!E$2:E39)&gt;0.01,"",IF(NewDistributions!E38/SUM(NewDistributions!E$2:E39)&gt;0.01,"",IF(NewDistributions!E37/SUM(NewDistributions!E$2:E39)&gt;0.01,"",IF(NewDistributions!E36/SUM(NewDistributions!E$2:E39)&gt;0.01,"",IF(NewDistributions!E35/SUM(NewDistributions!E$2:E39)&gt;0.01,"",DateEnded_5Day!$A39))))))))</f>
        <v/>
      </c>
      <c r="F39" s="19" t="str">
        <f>IF($A39&lt;='All Results'!$B$4,"",IF(SUM(NewDistributions!F$2:F39)=0,"",(IF(NewDistributions!F39/SUM(NewDistributions!F$2:F39)&gt;0.01,"",IF(NewDistributions!F38/SUM(NewDistributions!F$2:F39)&gt;0.01,"",IF(NewDistributions!F37/SUM(NewDistributions!F$2:F39)&gt;0.01,"",IF(NewDistributions!F36/SUM(NewDistributions!F$2:F39)&gt;0.01,"",IF(NewDistributions!F35/SUM(NewDistributions!F$2:F39)&gt;0.01,"",DateEnded_5Day!$A39))))))))</f>
        <v/>
      </c>
      <c r="G39" s="19" t="str">
        <f>IF($A39&lt;='All Results'!$B$4,"",IF(SUM(NewDistributions!G$2:G39)=0,"",(IF(NewDistributions!G39/SUM(NewDistributions!G$2:G39)&gt;0.01,"",IF(NewDistributions!G38/SUM(NewDistributions!G$2:G39)&gt;0.01,"",IF(NewDistributions!G37/SUM(NewDistributions!G$2:G39)&gt;0.01,"",IF(NewDistributions!G36/SUM(NewDistributions!G$2:G39)&gt;0.01,"",IF(NewDistributions!G35/SUM(NewDistributions!G$2:G39)&gt;0.01,"",DateEnded_5Day!$A39))))))))</f>
        <v/>
      </c>
      <c r="H39" s="19" t="str">
        <f>IF($A39&lt;='All Results'!$B$4,"",IF(SUM(NewDistributions!H$2:H39)=0,"",(IF(NewDistributions!H39/SUM(NewDistributions!H$2:H39)&gt;0.01,"",IF(NewDistributions!H38/SUM(NewDistributions!H$2:H39)&gt;0.01,"",IF(NewDistributions!H37/SUM(NewDistributions!H$2:H39)&gt;0.01,"",IF(NewDistributions!H36/SUM(NewDistributions!H$2:H39)&gt;0.01,"",IF(NewDistributions!H35/SUM(NewDistributions!H$2:H39)&gt;0.01,"",DateEnded_5Day!$A39))))))))</f>
        <v/>
      </c>
      <c r="I39" s="19" t="str">
        <f>IF($A39&lt;='All Results'!$B$4,"",IF(SUM(NewDistributions!I$2:I39)=0,"",(IF(NewDistributions!I39/SUM(NewDistributions!I$2:I39)&gt;0.01,"",IF(NewDistributions!I38/SUM(NewDistributions!I$2:I39)&gt;0.01,"",IF(NewDistributions!I37/SUM(NewDistributions!I$2:I39)&gt;0.01,"",IF(NewDistributions!I36/SUM(NewDistributions!I$2:I39)&gt;0.01,"",IF(NewDistributions!I35/SUM(NewDistributions!I$2:I39)&gt;0.01,"",DateEnded_5Day!$A39))))))))</f>
        <v/>
      </c>
      <c r="J39" s="19" t="str">
        <f>IF($A39&lt;='All Results'!$B$4,"",IF(SUM(NewDistributions!J$2:J39)=0,"",(IF(NewDistributions!J39/SUM(NewDistributions!J$2:J39)&gt;0.01,"",IF(NewDistributions!J38/SUM(NewDistributions!J$2:J39)&gt;0.01,"",IF(NewDistributions!J37/SUM(NewDistributions!J$2:J39)&gt;0.01,"",IF(NewDistributions!J36/SUM(NewDistributions!J$2:J39)&gt;0.01,"",IF(NewDistributions!J35/SUM(NewDistributions!J$2:J39)&gt;0.01,"",DateEnded_5Day!$A39))))))))</f>
        <v/>
      </c>
      <c r="K39" s="19" t="str">
        <f>IF($A39&lt;='All Results'!$B$4,"",IF(SUM(NewDistributions!K$2:K39)=0,"",(IF(NewDistributions!K39/SUM(NewDistributions!K$2:K39)&gt;0.01,"",IF(NewDistributions!K38/SUM(NewDistributions!K$2:K39)&gt;0.01,"",IF(NewDistributions!K37/SUM(NewDistributions!K$2:K39)&gt;0.01,"",IF(NewDistributions!K36/SUM(NewDistributions!K$2:K39)&gt;0.01,"",IF(NewDistributions!K35/SUM(NewDistributions!K$2:K39)&gt;0.01,"",DateEnded_5Day!$A39))))))))</f>
        <v/>
      </c>
      <c r="L39" s="19" t="str">
        <f>IF($A39&lt;='All Results'!$B$4,"",IF(SUM(NewDistributions!L$2:L39)=0,"",(IF(NewDistributions!L39/SUM(NewDistributions!L$2:L39)&gt;0.01,"",IF(NewDistributions!L38/SUM(NewDistributions!L$2:L39)&gt;0.01,"",IF(NewDistributions!L37/SUM(NewDistributions!L$2:L39)&gt;0.01,"",IF(NewDistributions!L36/SUM(NewDistributions!L$2:L39)&gt;0.01,"",IF(NewDistributions!L35/SUM(NewDistributions!L$2:L39)&gt;0.01,"",DateEnded_5Day!$A39))))))))</f>
        <v/>
      </c>
      <c r="M39" s="19" t="str">
        <f>IF($A39&lt;='All Results'!$B$4,"",IF(SUM(NewDistributions!M$2:M39)=0,"",(IF(NewDistributions!M39/SUM(NewDistributions!M$2:M39)&gt;0.01,"",IF(NewDistributions!M38/SUM(NewDistributions!M$2:M39)&gt;0.01,"",IF(NewDistributions!M37/SUM(NewDistributions!M$2:M39)&gt;0.01,"",IF(NewDistributions!M36/SUM(NewDistributions!M$2:M39)&gt;0.01,"",IF(NewDistributions!M35/SUM(NewDistributions!M$2:M39)&gt;0.01,"",DateEnded_5Day!$A39))))))))</f>
        <v/>
      </c>
      <c r="N39" s="19" t="str">
        <f>IF($A39&lt;='All Results'!$B$4,"",IF(SUM(NewDistributions!N$2:N39)=0,"",(IF(NewDistributions!N39/SUM(NewDistributions!N$2:N39)&gt;0.01,"",IF(NewDistributions!N38/SUM(NewDistributions!N$2:N39)&gt;0.01,"",IF(NewDistributions!N37/SUM(NewDistributions!N$2:N39)&gt;0.01,"",IF(NewDistributions!N36/SUM(NewDistributions!N$2:N39)&gt;0.01,"",IF(NewDistributions!N35/SUM(NewDistributions!N$2:N39)&gt;0.01,"",DateEnded_5Day!$A39))))))))</f>
        <v/>
      </c>
      <c r="O39" s="19" t="str">
        <f>IF($A39&lt;='All Results'!$B$4,"",IF(SUM(NewDistributions!O$2:O39)=0,"",(IF(NewDistributions!O39/SUM(NewDistributions!O$2:O39)&gt;0.01,"",IF(NewDistributions!O38/SUM(NewDistributions!O$2:O39)&gt;0.01,"",IF(NewDistributions!O37/SUM(NewDistributions!O$2:O39)&gt;0.01,"",IF(NewDistributions!O36/SUM(NewDistributions!O$2:O39)&gt;0.01,"",IF(NewDistributions!O35/SUM(NewDistributions!O$2:O39)&gt;0.01,"",DateEnded_5Day!$A39))))))))</f>
        <v/>
      </c>
      <c r="P39" s="19" t="str">
        <f>IF($A39&lt;='All Results'!$B$4,"",IF(SUM(NewDistributions!P$2:P39)=0,"",(IF(NewDistributions!P39/SUM(NewDistributions!P$2:P39)&gt;0.01,"",IF(NewDistributions!P38/SUM(NewDistributions!P$2:P39)&gt;0.01,"",IF(NewDistributions!P37/SUM(NewDistributions!P$2:P39)&gt;0.01,"",IF(NewDistributions!P36/SUM(NewDistributions!P$2:P39)&gt;0.01,"",IF(NewDistributions!P35/SUM(NewDistributions!P$2:P39)&gt;0.01,"",DateEnded_5Day!$A39))))))))</f>
        <v/>
      </c>
      <c r="Q39" s="19" t="str">
        <f>IF($A39&lt;='All Results'!$B$4,"",IF(SUM(NewDistributions!Q$2:Q39)=0,"",(IF(NewDistributions!Q39/SUM(NewDistributions!Q$2:Q39)&gt;0.01,"",IF(NewDistributions!Q38/SUM(NewDistributions!Q$2:Q39)&gt;0.01,"",IF(NewDistributions!Q37/SUM(NewDistributions!Q$2:Q39)&gt;0.01,"",IF(NewDistributions!Q36/SUM(NewDistributions!Q$2:Q39)&gt;0.01,"",IF(NewDistributions!Q35/SUM(NewDistributions!Q$2:Q39)&gt;0.01,"",DateEnded_5Day!$A39))))))))</f>
        <v/>
      </c>
      <c r="R39" s="19" t="str">
        <f>IF($A39&lt;='All Results'!$B$4,"",IF(SUM(NewDistributions!R$2:R39)=0,"",(IF(NewDistributions!R39/SUM(NewDistributions!R$2:R39)&gt;0.01,"",IF(NewDistributions!R38/SUM(NewDistributions!R$2:R39)&gt;0.01,"",IF(NewDistributions!R37/SUM(NewDistributions!R$2:R39)&gt;0.01,"",IF(NewDistributions!R36/SUM(NewDistributions!R$2:R39)&gt;0.01,"",IF(NewDistributions!R35/SUM(NewDistributions!R$2:R39)&gt;0.01,"",DateEnded_5Day!$A39))))))))</f>
        <v/>
      </c>
      <c r="S39" s="19" t="str">
        <f>IF($A39&lt;='All Results'!$B$4,"",IF(SUM(NewDistributions!S$2:S39)=0,"",(IF(NewDistributions!S39/SUM(NewDistributions!S$2:S39)&gt;0.01,"",IF(NewDistributions!S38/SUM(NewDistributions!S$2:S39)&gt;0.01,"",IF(NewDistributions!S37/SUM(NewDistributions!S$2:S39)&gt;0.01,"",IF(NewDistributions!S36/SUM(NewDistributions!S$2:S39)&gt;0.01,"",IF(NewDistributions!S35/SUM(NewDistributions!S$2:S39)&gt;0.01,"",DateEnded_5Day!$A39))))))))</f>
        <v/>
      </c>
      <c r="T39" s="19" t="str">
        <f>IF($A39&lt;='All Results'!$B$4,"",IF(SUM(NewDistributions!T$2:T39)=0,"",(IF(NewDistributions!T39/SUM(NewDistributions!T$2:T39)&gt;0.01,"",IF(NewDistributions!T38/SUM(NewDistributions!T$2:T39)&gt;0.01,"",IF(NewDistributions!T37/SUM(NewDistributions!T$2:T39)&gt;0.01,"",IF(NewDistributions!T36/SUM(NewDistributions!T$2:T39)&gt;0.01,"",IF(NewDistributions!T35/SUM(NewDistributions!T$2:T39)&gt;0.01,"",DateEnded_5Day!$A39))))))))</f>
        <v/>
      </c>
      <c r="U39" s="19" t="str">
        <f>IF($A39&lt;='All Results'!$B$4,"",IF(SUM(NewDistributions!U$2:U39)=0,"",(IF(NewDistributions!U39/SUM(NewDistributions!U$2:U39)&gt;0.01,"",IF(NewDistributions!U38/SUM(NewDistributions!U$2:U39)&gt;0.01,"",IF(NewDistributions!U37/SUM(NewDistributions!U$2:U39)&gt;0.01,"",IF(NewDistributions!U36/SUM(NewDistributions!U$2:U39)&gt;0.01,"",IF(NewDistributions!U35/SUM(NewDistributions!U$2:U39)&gt;0.01,"",DateEnded_5Day!$A39))))))))</f>
        <v/>
      </c>
      <c r="V39" s="19" t="str">
        <f>IF($A39&lt;='All Results'!$B$4,"",IF(SUM(NewDistributions!V$2:V39)=0,"",(IF(NewDistributions!V39/SUM(NewDistributions!V$2:V39)&gt;0.01,"",IF(NewDistributions!V38/SUM(NewDistributions!V$2:V39)&gt;0.01,"",IF(NewDistributions!V37/SUM(NewDistributions!V$2:V39)&gt;0.01,"",IF(NewDistributions!V36/SUM(NewDistributions!V$2:V39)&gt;0.01,"",IF(NewDistributions!V35/SUM(NewDistributions!V$2:V39)&gt;0.01,"",DateEnded_5Day!$A39))))))))</f>
        <v/>
      </c>
      <c r="W39" s="19" t="str">
        <f>IF($A39&lt;='All Results'!$B$4,"",IF(SUM(NewDistributions!W$2:W39)=0,"",(IF(NewDistributions!W39/SUM(NewDistributions!W$2:W39)&gt;0.01,"",IF(NewDistributions!W38/SUM(NewDistributions!W$2:W39)&gt;0.01,"",IF(NewDistributions!W37/SUM(NewDistributions!W$2:W39)&gt;0.01,"",IF(NewDistributions!W36/SUM(NewDistributions!W$2:W39)&gt;0.01,"",IF(NewDistributions!W35/SUM(NewDistributions!W$2:W39)&gt;0.01,"",DateEnded_5Day!$A39))))))))</f>
        <v/>
      </c>
      <c r="X39" s="19" t="str">
        <f>IF($A39&lt;='All Results'!$B$4,"",IF(SUM(NewDistributions!X$2:X39)=0,"",(IF(NewDistributions!X39/SUM(NewDistributions!X$2:X39)&gt;0.01,"",IF(NewDistributions!X38/SUM(NewDistributions!X$2:X39)&gt;0.01,"",IF(NewDistributions!X37/SUM(NewDistributions!X$2:X39)&gt;0.01,"",IF(NewDistributions!X36/SUM(NewDistributions!X$2:X39)&gt;0.01,"",IF(NewDistributions!X35/SUM(NewDistributions!X$2:X39)&gt;0.01,"",DateEnded_5Day!$A39))))))))</f>
        <v/>
      </c>
      <c r="Y39" s="19" t="str">
        <f>IF($A39&lt;='All Results'!$B$4,"",IF(SUM(NewDistributions!Y$2:Y39)=0,"",(IF(NewDistributions!Y39/SUM(NewDistributions!Y$2:Y39)&gt;0.01,"",IF(NewDistributions!Y38/SUM(NewDistributions!Y$2:Y39)&gt;0.01,"",IF(NewDistributions!Y37/SUM(NewDistributions!Y$2:Y39)&gt;0.01,"",IF(NewDistributions!Y36/SUM(NewDistributions!Y$2:Y39)&gt;0.01,"",IF(NewDistributions!Y35/SUM(NewDistributions!Y$2:Y39)&gt;0.01,"",DateEnded_5Day!$A39))))))))</f>
        <v/>
      </c>
      <c r="Z39" s="19" t="str">
        <f>IF($A39&lt;='All Results'!$B$4,"",IF(SUM(NewDistributions!Z$2:Z39)=0,"",(IF(NewDistributions!Z39/SUM(NewDistributions!Z$2:Z39)&gt;0.01,"",IF(NewDistributions!Z38/SUM(NewDistributions!Z$2:Z39)&gt;0.01,"",IF(NewDistributions!Z37/SUM(NewDistributions!Z$2:Z39)&gt;0.01,"",IF(NewDistributions!Z36/SUM(NewDistributions!Z$2:Z39)&gt;0.01,"",IF(NewDistributions!Z35/SUM(NewDistributions!Z$2:Z39)&gt;0.01,"",DateEnded_5Day!$A39))))))))</f>
        <v/>
      </c>
      <c r="AA39" s="19" t="str">
        <f>IF($A39&lt;='All Results'!$B$4,"",IF(SUM(NewDistributions!AA$2:AA39)=0,"",(IF(NewDistributions!AA39/SUM(NewDistributions!AA$2:AA39)&gt;0.01,"",IF(NewDistributions!AA38/SUM(NewDistributions!AA$2:AA39)&gt;0.01,"",IF(NewDistributions!AA37/SUM(NewDistributions!AA$2:AA39)&gt;0.01,"",IF(NewDistributions!AA36/SUM(NewDistributions!AA$2:AA39)&gt;0.01,"",IF(NewDistributions!AA35/SUM(NewDistributions!AA$2:AA39)&gt;0.01,"",DateEnded_5Day!$A39))))))))</f>
        <v/>
      </c>
      <c r="AB39" s="19" t="str">
        <f>IF($A39&lt;='All Results'!$B$4,"",IF(SUM(NewDistributions!AB$2:AB39)=0,"",(IF(NewDistributions!AB39/SUM(NewDistributions!AB$2:AB39)&gt;0.01,"",IF(NewDistributions!AB38/SUM(NewDistributions!AB$2:AB39)&gt;0.01,"",IF(NewDistributions!AB37/SUM(NewDistributions!AB$2:AB39)&gt;0.01,"",IF(NewDistributions!AB36/SUM(NewDistributions!AB$2:AB39)&gt;0.01,"",IF(NewDistributions!AB35/SUM(NewDistributions!AB$2:AB39)&gt;0.01,"",DateEnded_5Day!$A39))))))))</f>
        <v/>
      </c>
      <c r="AC39" s="19" t="str">
        <f>IF($A39&lt;='All Results'!$B$4,"",IF(SUM(NewDistributions!AC$2:AC39)=0,"",(IF(NewDistributions!AC39/SUM(NewDistributions!AC$2:AC39)&gt;0.01,"",IF(NewDistributions!AC38/SUM(NewDistributions!AC$2:AC39)&gt;0.01,"",IF(NewDistributions!AC37/SUM(NewDistributions!AC$2:AC39)&gt;0.01,"",IF(NewDistributions!AC36/SUM(NewDistributions!AC$2:AC39)&gt;0.01,"",IF(NewDistributions!AC35/SUM(NewDistributions!AC$2:AC39)&gt;0.01,"",DateEnded_5Day!$A39))))))))</f>
        <v/>
      </c>
      <c r="AD39" s="19" t="str">
        <f>IF($A39&lt;='All Results'!$B$4,"",IF(SUM(NewDistributions!AD$2:AD39)=0,"",(IF(NewDistributions!AD39/SUM(NewDistributions!AD$2:AD39)&gt;0.01,"",IF(NewDistributions!AD38/SUM(NewDistributions!AD$2:AD39)&gt;0.01,"",IF(NewDistributions!AD37/SUM(NewDistributions!AD$2:AD39)&gt;0.01,"",IF(NewDistributions!AD36/SUM(NewDistributions!AD$2:AD39)&gt;0.01,"",IF(NewDistributions!AD35/SUM(NewDistributions!AD$2:AD39)&gt;0.01,"",DateEnded_5Day!$A39))))))))</f>
        <v/>
      </c>
      <c r="AE39" s="19" t="str">
        <f>IF($A39&lt;='All Results'!$B$4,"",IF(SUM(NewDistributions!AE$2:AE39)=0,"",(IF(NewDistributions!AE39/SUM(NewDistributions!AE$2:AE39)&gt;0.01,"",IF(NewDistributions!AE38/SUM(NewDistributions!AE$2:AE39)&gt;0.01,"",IF(NewDistributions!AE37/SUM(NewDistributions!AE$2:AE39)&gt;0.01,"",IF(NewDistributions!AE36/SUM(NewDistributions!AE$2:AE39)&gt;0.01,"",IF(NewDistributions!AE35/SUM(NewDistributions!AE$2:AE39)&gt;0.01,"",DateEnded_5Day!$A39))))))))</f>
        <v/>
      </c>
      <c r="AF39" s="19" t="str">
        <f>IF($A39&lt;='All Results'!$B$4,"",IF(SUM(NewDistributions!AF$2:AF39)=0,"",(IF(NewDistributions!AF39/SUM(NewDistributions!AF$2:AF39)&gt;0.01,"",IF(NewDistributions!AF38/SUM(NewDistributions!AF$2:AF39)&gt;0.01,"",IF(NewDistributions!AF37/SUM(NewDistributions!AF$2:AF39)&gt;0.01,"",IF(NewDistributions!AF36/SUM(NewDistributions!AF$2:AF39)&gt;0.01,"",IF(NewDistributions!AF35/SUM(NewDistributions!AF$2:AF39)&gt;0.01,"",DateEnded_5Day!$A39))))))))</f>
        <v/>
      </c>
      <c r="AG39" s="19" t="str">
        <f>IF($A39&lt;='All Results'!$B$4,"",IF(SUM(NewDistributions!AG$2:AG39)=0,"",(IF(NewDistributions!AG39/SUM(NewDistributions!AG$2:AG39)&gt;0.01,"",IF(NewDistributions!AG38/SUM(NewDistributions!AG$2:AG39)&gt;0.01,"",IF(NewDistributions!AG37/SUM(NewDistributions!AG$2:AG39)&gt;0.01,"",IF(NewDistributions!AG36/SUM(NewDistributions!AG$2:AG39)&gt;0.01,"",IF(NewDistributions!AG35/SUM(NewDistributions!AG$2:AG39)&gt;0.01,"",DateEnded_5Day!$A39))))))))</f>
        <v/>
      </c>
      <c r="AH39" s="19" t="str">
        <f>IF($A39&lt;='All Results'!$B$4,"",IF(SUM(NewDistributions!AH$2:AH39)=0,"",(IF(NewDistributions!AH39/SUM(NewDistributions!AH$2:AH39)&gt;0.01,"",IF(NewDistributions!AH38/SUM(NewDistributions!AH$2:AH39)&gt;0.01,"",IF(NewDistributions!AH37/SUM(NewDistributions!AH$2:AH39)&gt;0.01,"",IF(NewDistributions!AH36/SUM(NewDistributions!AH$2:AH39)&gt;0.01,"",IF(NewDistributions!AH35/SUM(NewDistributions!AH$2:AH39)&gt;0.01,"",DateEnded_5Day!$A39))))))))</f>
        <v/>
      </c>
      <c r="AI39" s="19" t="str">
        <f>IF($A39&lt;='All Results'!$B$4,"",IF(SUM(NewDistributions!AI$2:AI39)=0,"",(IF(NewDistributions!AI39/SUM(NewDistributions!AI$2:AI39)&gt;0.01,"",IF(NewDistributions!AI38/SUM(NewDistributions!AI$2:AI39)&gt;0.01,"",IF(NewDistributions!AI37/SUM(NewDistributions!AI$2:AI39)&gt;0.01,"",IF(NewDistributions!AI36/SUM(NewDistributions!AI$2:AI39)&gt;0.01,"",IF(NewDistributions!AI35/SUM(NewDistributions!AI$2:AI39)&gt;0.01,"",DateEnded_5Day!$A39))))))))</f>
        <v/>
      </c>
      <c r="AJ39" s="19" t="str">
        <f>IF($A39&lt;='All Results'!$B$4,"",IF(SUM(NewDistributions!AJ$2:AJ39)=0,"",(IF(NewDistributions!AJ39/SUM(NewDistributions!AJ$2:AJ39)&gt;0.01,"",IF(NewDistributions!AJ38/SUM(NewDistributions!AJ$2:AJ39)&gt;0.01,"",IF(NewDistributions!AJ37/SUM(NewDistributions!AJ$2:AJ39)&gt;0.01,"",IF(NewDistributions!AJ36/SUM(NewDistributions!AJ$2:AJ39)&gt;0.01,"",IF(NewDistributions!AJ35/SUM(NewDistributions!AJ$2:AJ39)&gt;0.01,"",DateEnded_5Day!$A39))))))))</f>
        <v/>
      </c>
    </row>
    <row r="40" spans="1:36" x14ac:dyDescent="0.25">
      <c r="A40" s="1">
        <v>44355</v>
      </c>
      <c r="B40" s="3">
        <v>159</v>
      </c>
      <c r="C40" s="19" t="str">
        <f>IF($A40&lt;='All Results'!$B$4,"",IF(SUM(NewDistributions!C$2:C40)=0,"",(IF(NewDistributions!C40/SUM(NewDistributions!C$2:C40)&gt;0.01,"",IF(NewDistributions!C39/SUM(NewDistributions!C$2:C40)&gt;0.01,"",IF(NewDistributions!C38/SUM(NewDistributions!C$2:C40)&gt;0.01,"",IF(NewDistributions!C37/SUM(NewDistributions!C$2:C40)&gt;0.01,"",IF(NewDistributions!C36/SUM(NewDistributions!C$2:C40)&gt;0.01,"",DateEnded_5Day!$A40))))))))</f>
        <v/>
      </c>
      <c r="D40" s="19" t="str">
        <f>IF($A40&lt;='All Results'!$B$4,"",IF(SUM(NewDistributions!D$2:D40)=0,"",(IF(NewDistributions!D40/SUM(NewDistributions!D$2:D40)&gt;0.01,"",IF(NewDistributions!D39/SUM(NewDistributions!D$2:D40)&gt;0.01,"",IF(NewDistributions!D38/SUM(NewDistributions!D$2:D40)&gt;0.01,"",IF(NewDistributions!D37/SUM(NewDistributions!D$2:D40)&gt;0.01,"",IF(NewDistributions!D36/SUM(NewDistributions!D$2:D40)&gt;0.01,"",DateEnded_5Day!$A40))))))))</f>
        <v/>
      </c>
      <c r="E40" s="19" t="str">
        <f>IF($A40&lt;='All Results'!$B$4,"",IF(SUM(NewDistributions!E$2:E40)=0,"",(IF(NewDistributions!E40/SUM(NewDistributions!E$2:E40)&gt;0.01,"",IF(NewDistributions!E39/SUM(NewDistributions!E$2:E40)&gt;0.01,"",IF(NewDistributions!E38/SUM(NewDistributions!E$2:E40)&gt;0.01,"",IF(NewDistributions!E37/SUM(NewDistributions!E$2:E40)&gt;0.01,"",IF(NewDistributions!E36/SUM(NewDistributions!E$2:E40)&gt;0.01,"",DateEnded_5Day!$A40))))))))</f>
        <v/>
      </c>
      <c r="F40" s="19" t="str">
        <f>IF($A40&lt;='All Results'!$B$4,"",IF(SUM(NewDistributions!F$2:F40)=0,"",(IF(NewDistributions!F40/SUM(NewDistributions!F$2:F40)&gt;0.01,"",IF(NewDistributions!F39/SUM(NewDistributions!F$2:F40)&gt;0.01,"",IF(NewDistributions!F38/SUM(NewDistributions!F$2:F40)&gt;0.01,"",IF(NewDistributions!F37/SUM(NewDistributions!F$2:F40)&gt;0.01,"",IF(NewDistributions!F36/SUM(NewDistributions!F$2:F40)&gt;0.01,"",DateEnded_5Day!$A40))))))))</f>
        <v/>
      </c>
      <c r="G40" s="19" t="str">
        <f>IF($A40&lt;='All Results'!$B$4,"",IF(SUM(NewDistributions!G$2:G40)=0,"",(IF(NewDistributions!G40/SUM(NewDistributions!G$2:G40)&gt;0.01,"",IF(NewDistributions!G39/SUM(NewDistributions!G$2:G40)&gt;0.01,"",IF(NewDistributions!G38/SUM(NewDistributions!G$2:G40)&gt;0.01,"",IF(NewDistributions!G37/SUM(NewDistributions!G$2:G40)&gt;0.01,"",IF(NewDistributions!G36/SUM(NewDistributions!G$2:G40)&gt;0.01,"",DateEnded_5Day!$A40))))))))</f>
        <v/>
      </c>
      <c r="H40" s="19" t="str">
        <f>IF($A40&lt;='All Results'!$B$4,"",IF(SUM(NewDistributions!H$2:H40)=0,"",(IF(NewDistributions!H40/SUM(NewDistributions!H$2:H40)&gt;0.01,"",IF(NewDistributions!H39/SUM(NewDistributions!H$2:H40)&gt;0.01,"",IF(NewDistributions!H38/SUM(NewDistributions!H$2:H40)&gt;0.01,"",IF(NewDistributions!H37/SUM(NewDistributions!H$2:H40)&gt;0.01,"",IF(NewDistributions!H36/SUM(NewDistributions!H$2:H40)&gt;0.01,"",DateEnded_5Day!$A40))))))))</f>
        <v/>
      </c>
      <c r="I40" s="19" t="str">
        <f>IF($A40&lt;='All Results'!$B$4,"",IF(SUM(NewDistributions!I$2:I40)=0,"",(IF(NewDistributions!I40/SUM(NewDistributions!I$2:I40)&gt;0.01,"",IF(NewDistributions!I39/SUM(NewDistributions!I$2:I40)&gt;0.01,"",IF(NewDistributions!I38/SUM(NewDistributions!I$2:I40)&gt;0.01,"",IF(NewDistributions!I37/SUM(NewDistributions!I$2:I40)&gt;0.01,"",IF(NewDistributions!I36/SUM(NewDistributions!I$2:I40)&gt;0.01,"",DateEnded_5Day!$A40))))))))</f>
        <v/>
      </c>
      <c r="J40" s="19" t="str">
        <f>IF($A40&lt;='All Results'!$B$4,"",IF(SUM(NewDistributions!J$2:J40)=0,"",(IF(NewDistributions!J40/SUM(NewDistributions!J$2:J40)&gt;0.01,"",IF(NewDistributions!J39/SUM(NewDistributions!J$2:J40)&gt;0.01,"",IF(NewDistributions!J38/SUM(NewDistributions!J$2:J40)&gt;0.01,"",IF(NewDistributions!J37/SUM(NewDistributions!J$2:J40)&gt;0.01,"",IF(NewDistributions!J36/SUM(NewDistributions!J$2:J40)&gt;0.01,"",DateEnded_5Day!$A40))))))))</f>
        <v/>
      </c>
      <c r="K40" s="19" t="str">
        <f>IF($A40&lt;='All Results'!$B$4,"",IF(SUM(NewDistributions!K$2:K40)=0,"",(IF(NewDistributions!K40/SUM(NewDistributions!K$2:K40)&gt;0.01,"",IF(NewDistributions!K39/SUM(NewDistributions!K$2:K40)&gt;0.01,"",IF(NewDistributions!K38/SUM(NewDistributions!K$2:K40)&gt;0.01,"",IF(NewDistributions!K37/SUM(NewDistributions!K$2:K40)&gt;0.01,"",IF(NewDistributions!K36/SUM(NewDistributions!K$2:K40)&gt;0.01,"",DateEnded_5Day!$A40))))))))</f>
        <v/>
      </c>
      <c r="L40" s="19" t="str">
        <f>IF($A40&lt;='All Results'!$B$4,"",IF(SUM(NewDistributions!L$2:L40)=0,"",(IF(NewDistributions!L40/SUM(NewDistributions!L$2:L40)&gt;0.01,"",IF(NewDistributions!L39/SUM(NewDistributions!L$2:L40)&gt;0.01,"",IF(NewDistributions!L38/SUM(NewDistributions!L$2:L40)&gt;0.01,"",IF(NewDistributions!L37/SUM(NewDistributions!L$2:L40)&gt;0.01,"",IF(NewDistributions!L36/SUM(NewDistributions!L$2:L40)&gt;0.01,"",DateEnded_5Day!$A40))))))))</f>
        <v/>
      </c>
      <c r="M40" s="19" t="str">
        <f>IF($A40&lt;='All Results'!$B$4,"",IF(SUM(NewDistributions!M$2:M40)=0,"",(IF(NewDistributions!M40/SUM(NewDistributions!M$2:M40)&gt;0.01,"",IF(NewDistributions!M39/SUM(NewDistributions!M$2:M40)&gt;0.01,"",IF(NewDistributions!M38/SUM(NewDistributions!M$2:M40)&gt;0.01,"",IF(NewDistributions!M37/SUM(NewDistributions!M$2:M40)&gt;0.01,"",IF(NewDistributions!M36/SUM(NewDistributions!M$2:M40)&gt;0.01,"",DateEnded_5Day!$A40))))))))</f>
        <v/>
      </c>
      <c r="N40" s="19" t="str">
        <f>IF($A40&lt;='All Results'!$B$4,"",IF(SUM(NewDistributions!N$2:N40)=0,"",(IF(NewDistributions!N40/SUM(NewDistributions!N$2:N40)&gt;0.01,"",IF(NewDistributions!N39/SUM(NewDistributions!N$2:N40)&gt;0.01,"",IF(NewDistributions!N38/SUM(NewDistributions!N$2:N40)&gt;0.01,"",IF(NewDistributions!N37/SUM(NewDistributions!N$2:N40)&gt;0.01,"",IF(NewDistributions!N36/SUM(NewDistributions!N$2:N40)&gt;0.01,"",DateEnded_5Day!$A40))))))))</f>
        <v/>
      </c>
      <c r="O40" s="19" t="str">
        <f>IF($A40&lt;='All Results'!$B$4,"",IF(SUM(NewDistributions!O$2:O40)=0,"",(IF(NewDistributions!O40/SUM(NewDistributions!O$2:O40)&gt;0.01,"",IF(NewDistributions!O39/SUM(NewDistributions!O$2:O40)&gt;0.01,"",IF(NewDistributions!O38/SUM(NewDistributions!O$2:O40)&gt;0.01,"",IF(NewDistributions!O37/SUM(NewDistributions!O$2:O40)&gt;0.01,"",IF(NewDistributions!O36/SUM(NewDistributions!O$2:O40)&gt;0.01,"",DateEnded_5Day!$A40))))))))</f>
        <v/>
      </c>
      <c r="P40" s="19" t="str">
        <f>IF($A40&lt;='All Results'!$B$4,"",IF(SUM(NewDistributions!P$2:P40)=0,"",(IF(NewDistributions!P40/SUM(NewDistributions!P$2:P40)&gt;0.01,"",IF(NewDistributions!P39/SUM(NewDistributions!P$2:P40)&gt;0.01,"",IF(NewDistributions!P38/SUM(NewDistributions!P$2:P40)&gt;0.01,"",IF(NewDistributions!P37/SUM(NewDistributions!P$2:P40)&gt;0.01,"",IF(NewDistributions!P36/SUM(NewDistributions!P$2:P40)&gt;0.01,"",DateEnded_5Day!$A40))))))))</f>
        <v/>
      </c>
      <c r="Q40" s="19" t="str">
        <f>IF($A40&lt;='All Results'!$B$4,"",IF(SUM(NewDistributions!Q$2:Q40)=0,"",(IF(NewDistributions!Q40/SUM(NewDistributions!Q$2:Q40)&gt;0.01,"",IF(NewDistributions!Q39/SUM(NewDistributions!Q$2:Q40)&gt;0.01,"",IF(NewDistributions!Q38/SUM(NewDistributions!Q$2:Q40)&gt;0.01,"",IF(NewDistributions!Q37/SUM(NewDistributions!Q$2:Q40)&gt;0.01,"",IF(NewDistributions!Q36/SUM(NewDistributions!Q$2:Q40)&gt;0.01,"",DateEnded_5Day!$A40))))))))</f>
        <v/>
      </c>
      <c r="R40" s="19" t="str">
        <f>IF($A40&lt;='All Results'!$B$4,"",IF(SUM(NewDistributions!R$2:R40)=0,"",(IF(NewDistributions!R40/SUM(NewDistributions!R$2:R40)&gt;0.01,"",IF(NewDistributions!R39/SUM(NewDistributions!R$2:R40)&gt;0.01,"",IF(NewDistributions!R38/SUM(NewDistributions!R$2:R40)&gt;0.01,"",IF(NewDistributions!R37/SUM(NewDistributions!R$2:R40)&gt;0.01,"",IF(NewDistributions!R36/SUM(NewDistributions!R$2:R40)&gt;0.01,"",DateEnded_5Day!$A40))))))))</f>
        <v/>
      </c>
      <c r="S40" s="19" t="str">
        <f>IF($A40&lt;='All Results'!$B$4,"",IF(SUM(NewDistributions!S$2:S40)=0,"",(IF(NewDistributions!S40/SUM(NewDistributions!S$2:S40)&gt;0.01,"",IF(NewDistributions!S39/SUM(NewDistributions!S$2:S40)&gt;0.01,"",IF(NewDistributions!S38/SUM(NewDistributions!S$2:S40)&gt;0.01,"",IF(NewDistributions!S37/SUM(NewDistributions!S$2:S40)&gt;0.01,"",IF(NewDistributions!S36/SUM(NewDistributions!S$2:S40)&gt;0.01,"",DateEnded_5Day!$A40))))))))</f>
        <v/>
      </c>
      <c r="T40" s="19" t="str">
        <f>IF($A40&lt;='All Results'!$B$4,"",IF(SUM(NewDistributions!T$2:T40)=0,"",(IF(NewDistributions!T40/SUM(NewDistributions!T$2:T40)&gt;0.01,"",IF(NewDistributions!T39/SUM(NewDistributions!T$2:T40)&gt;0.01,"",IF(NewDistributions!T38/SUM(NewDistributions!T$2:T40)&gt;0.01,"",IF(NewDistributions!T37/SUM(NewDistributions!T$2:T40)&gt;0.01,"",IF(NewDistributions!T36/SUM(NewDistributions!T$2:T40)&gt;0.01,"",DateEnded_5Day!$A40))))))))</f>
        <v/>
      </c>
      <c r="U40" s="19" t="str">
        <f>IF($A40&lt;='All Results'!$B$4,"",IF(SUM(NewDistributions!U$2:U40)=0,"",(IF(NewDistributions!U40/SUM(NewDistributions!U$2:U40)&gt;0.01,"",IF(NewDistributions!U39/SUM(NewDistributions!U$2:U40)&gt;0.01,"",IF(NewDistributions!U38/SUM(NewDistributions!U$2:U40)&gt;0.01,"",IF(NewDistributions!U37/SUM(NewDistributions!U$2:U40)&gt;0.01,"",IF(NewDistributions!U36/SUM(NewDistributions!U$2:U40)&gt;0.01,"",DateEnded_5Day!$A40))))))))</f>
        <v/>
      </c>
      <c r="V40" s="19" t="str">
        <f>IF($A40&lt;='All Results'!$B$4,"",IF(SUM(NewDistributions!V$2:V40)=0,"",(IF(NewDistributions!V40/SUM(NewDistributions!V$2:V40)&gt;0.01,"",IF(NewDistributions!V39/SUM(NewDistributions!V$2:V40)&gt;0.01,"",IF(NewDistributions!V38/SUM(NewDistributions!V$2:V40)&gt;0.01,"",IF(NewDistributions!V37/SUM(NewDistributions!V$2:V40)&gt;0.01,"",IF(NewDistributions!V36/SUM(NewDistributions!V$2:V40)&gt;0.01,"",DateEnded_5Day!$A40))))))))</f>
        <v/>
      </c>
      <c r="W40" s="19" t="str">
        <f>IF($A40&lt;='All Results'!$B$4,"",IF(SUM(NewDistributions!W$2:W40)=0,"",(IF(NewDistributions!W40/SUM(NewDistributions!W$2:W40)&gt;0.01,"",IF(NewDistributions!W39/SUM(NewDistributions!W$2:W40)&gt;0.01,"",IF(NewDistributions!W38/SUM(NewDistributions!W$2:W40)&gt;0.01,"",IF(NewDistributions!W37/SUM(NewDistributions!W$2:W40)&gt;0.01,"",IF(NewDistributions!W36/SUM(NewDistributions!W$2:W40)&gt;0.01,"",DateEnded_5Day!$A40))))))))</f>
        <v/>
      </c>
      <c r="X40" s="19" t="str">
        <f>IF($A40&lt;='All Results'!$B$4,"",IF(SUM(NewDistributions!X$2:X40)=0,"",(IF(NewDistributions!X40/SUM(NewDistributions!X$2:X40)&gt;0.01,"",IF(NewDistributions!X39/SUM(NewDistributions!X$2:X40)&gt;0.01,"",IF(NewDistributions!X38/SUM(NewDistributions!X$2:X40)&gt;0.01,"",IF(NewDistributions!X37/SUM(NewDistributions!X$2:X40)&gt;0.01,"",IF(NewDistributions!X36/SUM(NewDistributions!X$2:X40)&gt;0.01,"",DateEnded_5Day!$A40))))))))</f>
        <v/>
      </c>
      <c r="Y40" s="19" t="str">
        <f>IF($A40&lt;='All Results'!$B$4,"",IF(SUM(NewDistributions!Y$2:Y40)=0,"",(IF(NewDistributions!Y40/SUM(NewDistributions!Y$2:Y40)&gt;0.01,"",IF(NewDistributions!Y39/SUM(NewDistributions!Y$2:Y40)&gt;0.01,"",IF(NewDistributions!Y38/SUM(NewDistributions!Y$2:Y40)&gt;0.01,"",IF(NewDistributions!Y37/SUM(NewDistributions!Y$2:Y40)&gt;0.01,"",IF(NewDistributions!Y36/SUM(NewDistributions!Y$2:Y40)&gt;0.01,"",DateEnded_5Day!$A40))))))))</f>
        <v/>
      </c>
      <c r="Z40" s="19" t="str">
        <f>IF($A40&lt;='All Results'!$B$4,"",IF(SUM(NewDistributions!Z$2:Z40)=0,"",(IF(NewDistributions!Z40/SUM(NewDistributions!Z$2:Z40)&gt;0.01,"",IF(NewDistributions!Z39/SUM(NewDistributions!Z$2:Z40)&gt;0.01,"",IF(NewDistributions!Z38/SUM(NewDistributions!Z$2:Z40)&gt;0.01,"",IF(NewDistributions!Z37/SUM(NewDistributions!Z$2:Z40)&gt;0.01,"",IF(NewDistributions!Z36/SUM(NewDistributions!Z$2:Z40)&gt;0.01,"",DateEnded_5Day!$A40))))))))</f>
        <v/>
      </c>
      <c r="AA40" s="19" t="str">
        <f>IF($A40&lt;='All Results'!$B$4,"",IF(SUM(NewDistributions!AA$2:AA40)=0,"",(IF(NewDistributions!AA40/SUM(NewDistributions!AA$2:AA40)&gt;0.01,"",IF(NewDistributions!AA39/SUM(NewDistributions!AA$2:AA40)&gt;0.01,"",IF(NewDistributions!AA38/SUM(NewDistributions!AA$2:AA40)&gt;0.01,"",IF(NewDistributions!AA37/SUM(NewDistributions!AA$2:AA40)&gt;0.01,"",IF(NewDistributions!AA36/SUM(NewDistributions!AA$2:AA40)&gt;0.01,"",DateEnded_5Day!$A40))))))))</f>
        <v/>
      </c>
      <c r="AB40" s="19" t="str">
        <f>IF($A40&lt;='All Results'!$B$4,"",IF(SUM(NewDistributions!AB$2:AB40)=0,"",(IF(NewDistributions!AB40/SUM(NewDistributions!AB$2:AB40)&gt;0.01,"",IF(NewDistributions!AB39/SUM(NewDistributions!AB$2:AB40)&gt;0.01,"",IF(NewDistributions!AB38/SUM(NewDistributions!AB$2:AB40)&gt;0.01,"",IF(NewDistributions!AB37/SUM(NewDistributions!AB$2:AB40)&gt;0.01,"",IF(NewDistributions!AB36/SUM(NewDistributions!AB$2:AB40)&gt;0.01,"",DateEnded_5Day!$A40))))))))</f>
        <v/>
      </c>
      <c r="AC40" s="19" t="str">
        <f>IF($A40&lt;='All Results'!$B$4,"",IF(SUM(NewDistributions!AC$2:AC40)=0,"",(IF(NewDistributions!AC40/SUM(NewDistributions!AC$2:AC40)&gt;0.01,"",IF(NewDistributions!AC39/SUM(NewDistributions!AC$2:AC40)&gt;0.01,"",IF(NewDistributions!AC38/SUM(NewDistributions!AC$2:AC40)&gt;0.01,"",IF(NewDistributions!AC37/SUM(NewDistributions!AC$2:AC40)&gt;0.01,"",IF(NewDistributions!AC36/SUM(NewDistributions!AC$2:AC40)&gt;0.01,"",DateEnded_5Day!$A40))))))))</f>
        <v/>
      </c>
      <c r="AD40" s="19" t="str">
        <f>IF($A40&lt;='All Results'!$B$4,"",IF(SUM(NewDistributions!AD$2:AD40)=0,"",(IF(NewDistributions!AD40/SUM(NewDistributions!AD$2:AD40)&gt;0.01,"",IF(NewDistributions!AD39/SUM(NewDistributions!AD$2:AD40)&gt;0.01,"",IF(NewDistributions!AD38/SUM(NewDistributions!AD$2:AD40)&gt;0.01,"",IF(NewDistributions!AD37/SUM(NewDistributions!AD$2:AD40)&gt;0.01,"",IF(NewDistributions!AD36/SUM(NewDistributions!AD$2:AD40)&gt;0.01,"",DateEnded_5Day!$A40))))))))</f>
        <v/>
      </c>
      <c r="AE40" s="19" t="str">
        <f>IF($A40&lt;='All Results'!$B$4,"",IF(SUM(NewDistributions!AE$2:AE40)=0,"",(IF(NewDistributions!AE40/SUM(NewDistributions!AE$2:AE40)&gt;0.01,"",IF(NewDistributions!AE39/SUM(NewDistributions!AE$2:AE40)&gt;0.01,"",IF(NewDistributions!AE38/SUM(NewDistributions!AE$2:AE40)&gt;0.01,"",IF(NewDistributions!AE37/SUM(NewDistributions!AE$2:AE40)&gt;0.01,"",IF(NewDistributions!AE36/SUM(NewDistributions!AE$2:AE40)&gt;0.01,"",DateEnded_5Day!$A40))))))))</f>
        <v/>
      </c>
      <c r="AF40" s="19" t="str">
        <f>IF($A40&lt;='All Results'!$B$4,"",IF(SUM(NewDistributions!AF$2:AF40)=0,"",(IF(NewDistributions!AF40/SUM(NewDistributions!AF$2:AF40)&gt;0.01,"",IF(NewDistributions!AF39/SUM(NewDistributions!AF$2:AF40)&gt;0.01,"",IF(NewDistributions!AF38/SUM(NewDistributions!AF$2:AF40)&gt;0.01,"",IF(NewDistributions!AF37/SUM(NewDistributions!AF$2:AF40)&gt;0.01,"",IF(NewDistributions!AF36/SUM(NewDistributions!AF$2:AF40)&gt;0.01,"",DateEnded_5Day!$A40))))))))</f>
        <v/>
      </c>
      <c r="AG40" s="19" t="str">
        <f>IF($A40&lt;='All Results'!$B$4,"",IF(SUM(NewDistributions!AG$2:AG40)=0,"",(IF(NewDistributions!AG40/SUM(NewDistributions!AG$2:AG40)&gt;0.01,"",IF(NewDistributions!AG39/SUM(NewDistributions!AG$2:AG40)&gt;0.01,"",IF(NewDistributions!AG38/SUM(NewDistributions!AG$2:AG40)&gt;0.01,"",IF(NewDistributions!AG37/SUM(NewDistributions!AG$2:AG40)&gt;0.01,"",IF(NewDistributions!AG36/SUM(NewDistributions!AG$2:AG40)&gt;0.01,"",DateEnded_5Day!$A40))))))))</f>
        <v/>
      </c>
      <c r="AH40" s="19" t="str">
        <f>IF($A40&lt;='All Results'!$B$4,"",IF(SUM(NewDistributions!AH$2:AH40)=0,"",(IF(NewDistributions!AH40/SUM(NewDistributions!AH$2:AH40)&gt;0.01,"",IF(NewDistributions!AH39/SUM(NewDistributions!AH$2:AH40)&gt;0.01,"",IF(NewDistributions!AH38/SUM(NewDistributions!AH$2:AH40)&gt;0.01,"",IF(NewDistributions!AH37/SUM(NewDistributions!AH$2:AH40)&gt;0.01,"",IF(NewDistributions!AH36/SUM(NewDistributions!AH$2:AH40)&gt;0.01,"",DateEnded_5Day!$A40))))))))</f>
        <v/>
      </c>
      <c r="AI40" s="19" t="str">
        <f>IF($A40&lt;='All Results'!$B$4,"",IF(SUM(NewDistributions!AI$2:AI40)=0,"",(IF(NewDistributions!AI40/SUM(NewDistributions!AI$2:AI40)&gt;0.01,"",IF(NewDistributions!AI39/SUM(NewDistributions!AI$2:AI40)&gt;0.01,"",IF(NewDistributions!AI38/SUM(NewDistributions!AI$2:AI40)&gt;0.01,"",IF(NewDistributions!AI37/SUM(NewDistributions!AI$2:AI40)&gt;0.01,"",IF(NewDistributions!AI36/SUM(NewDistributions!AI$2:AI40)&gt;0.01,"",DateEnded_5Day!$A40))))))))</f>
        <v/>
      </c>
      <c r="AJ40" s="19" t="str">
        <f>IF($A40&lt;='All Results'!$B$4,"",IF(SUM(NewDistributions!AJ$2:AJ40)=0,"",(IF(NewDistributions!AJ40/SUM(NewDistributions!AJ$2:AJ40)&gt;0.01,"",IF(NewDistributions!AJ39/SUM(NewDistributions!AJ$2:AJ40)&gt;0.01,"",IF(NewDistributions!AJ38/SUM(NewDistributions!AJ$2:AJ40)&gt;0.01,"",IF(NewDistributions!AJ37/SUM(NewDistributions!AJ$2:AJ40)&gt;0.01,"",IF(NewDistributions!AJ36/SUM(NewDistributions!AJ$2:AJ40)&gt;0.01,"",DateEnded_5Day!$A40))))))))</f>
        <v/>
      </c>
    </row>
    <row r="41" spans="1:36" x14ac:dyDescent="0.25">
      <c r="A41" s="1">
        <v>44356</v>
      </c>
      <c r="B41" s="3">
        <v>160</v>
      </c>
      <c r="C41" s="19" t="str">
        <f>IF($A41&lt;='All Results'!$B$4,"",IF(SUM(NewDistributions!C$2:C41)=0,"",(IF(NewDistributions!C41/SUM(NewDistributions!C$2:C41)&gt;0.01,"",IF(NewDistributions!C40/SUM(NewDistributions!C$2:C41)&gt;0.01,"",IF(NewDistributions!C39/SUM(NewDistributions!C$2:C41)&gt;0.01,"",IF(NewDistributions!C38/SUM(NewDistributions!C$2:C41)&gt;0.01,"",IF(NewDistributions!C37/SUM(NewDistributions!C$2:C41)&gt;0.01,"",DateEnded_5Day!$A41))))))))</f>
        <v/>
      </c>
      <c r="D41" s="19" t="str">
        <f>IF($A41&lt;='All Results'!$B$4,"",IF(SUM(NewDistributions!D$2:D41)=0,"",(IF(NewDistributions!D41/SUM(NewDistributions!D$2:D41)&gt;0.01,"",IF(NewDistributions!D40/SUM(NewDistributions!D$2:D41)&gt;0.01,"",IF(NewDistributions!D39/SUM(NewDistributions!D$2:D41)&gt;0.01,"",IF(NewDistributions!D38/SUM(NewDistributions!D$2:D41)&gt;0.01,"",IF(NewDistributions!D37/SUM(NewDistributions!D$2:D41)&gt;0.01,"",DateEnded_5Day!$A41))))))))</f>
        <v/>
      </c>
      <c r="E41" s="19" t="str">
        <f>IF($A41&lt;='All Results'!$B$4,"",IF(SUM(NewDistributions!E$2:E41)=0,"",(IF(NewDistributions!E41/SUM(NewDistributions!E$2:E41)&gt;0.01,"",IF(NewDistributions!E40/SUM(NewDistributions!E$2:E41)&gt;0.01,"",IF(NewDistributions!E39/SUM(NewDistributions!E$2:E41)&gt;0.01,"",IF(NewDistributions!E38/SUM(NewDistributions!E$2:E41)&gt;0.01,"",IF(NewDistributions!E37/SUM(NewDistributions!E$2:E41)&gt;0.01,"",DateEnded_5Day!$A41))))))))</f>
        <v/>
      </c>
      <c r="F41" s="19" t="str">
        <f>IF($A41&lt;='All Results'!$B$4,"",IF(SUM(NewDistributions!F$2:F41)=0,"",(IF(NewDistributions!F41/SUM(NewDistributions!F$2:F41)&gt;0.01,"",IF(NewDistributions!F40/SUM(NewDistributions!F$2:F41)&gt;0.01,"",IF(NewDistributions!F39/SUM(NewDistributions!F$2:F41)&gt;0.01,"",IF(NewDistributions!F38/SUM(NewDistributions!F$2:F41)&gt;0.01,"",IF(NewDistributions!F37/SUM(NewDistributions!F$2:F41)&gt;0.01,"",DateEnded_5Day!$A41))))))))</f>
        <v/>
      </c>
      <c r="G41" s="19" t="str">
        <f>IF($A41&lt;='All Results'!$B$4,"",IF(SUM(NewDistributions!G$2:G41)=0,"",(IF(NewDistributions!G41/SUM(NewDistributions!G$2:G41)&gt;0.01,"",IF(NewDistributions!G40/SUM(NewDistributions!G$2:G41)&gt;0.01,"",IF(NewDistributions!G39/SUM(NewDistributions!G$2:G41)&gt;0.01,"",IF(NewDistributions!G38/SUM(NewDistributions!G$2:G41)&gt;0.01,"",IF(NewDistributions!G37/SUM(NewDistributions!G$2:G41)&gt;0.01,"",DateEnded_5Day!$A41))))))))</f>
        <v/>
      </c>
      <c r="H41" s="19" t="str">
        <f>IF($A41&lt;='All Results'!$B$4,"",IF(SUM(NewDistributions!H$2:H41)=0,"",(IF(NewDistributions!H41/SUM(NewDistributions!H$2:H41)&gt;0.01,"",IF(NewDistributions!H40/SUM(NewDistributions!H$2:H41)&gt;0.01,"",IF(NewDistributions!H39/SUM(NewDistributions!H$2:H41)&gt;0.01,"",IF(NewDistributions!H38/SUM(NewDistributions!H$2:H41)&gt;0.01,"",IF(NewDistributions!H37/SUM(NewDistributions!H$2:H41)&gt;0.01,"",DateEnded_5Day!$A41))))))))</f>
        <v/>
      </c>
      <c r="I41" s="19" t="str">
        <f>IF($A41&lt;='All Results'!$B$4,"",IF(SUM(NewDistributions!I$2:I41)=0,"",(IF(NewDistributions!I41/SUM(NewDistributions!I$2:I41)&gt;0.01,"",IF(NewDistributions!I40/SUM(NewDistributions!I$2:I41)&gt;0.01,"",IF(NewDistributions!I39/SUM(NewDistributions!I$2:I41)&gt;0.01,"",IF(NewDistributions!I38/SUM(NewDistributions!I$2:I41)&gt;0.01,"",IF(NewDistributions!I37/SUM(NewDistributions!I$2:I41)&gt;0.01,"",DateEnded_5Day!$A41))))))))</f>
        <v/>
      </c>
      <c r="J41" s="19" t="str">
        <f>IF($A41&lt;='All Results'!$B$4,"",IF(SUM(NewDistributions!J$2:J41)=0,"",(IF(NewDistributions!J41/SUM(NewDistributions!J$2:J41)&gt;0.01,"",IF(NewDistributions!J40/SUM(NewDistributions!J$2:J41)&gt;0.01,"",IF(NewDistributions!J39/SUM(NewDistributions!J$2:J41)&gt;0.01,"",IF(NewDistributions!J38/SUM(NewDistributions!J$2:J41)&gt;0.01,"",IF(NewDistributions!J37/SUM(NewDistributions!J$2:J41)&gt;0.01,"",DateEnded_5Day!$A41))))))))</f>
        <v/>
      </c>
      <c r="K41" s="19" t="str">
        <f>IF($A41&lt;='All Results'!$B$4,"",IF(SUM(NewDistributions!K$2:K41)=0,"",(IF(NewDistributions!K41/SUM(NewDistributions!K$2:K41)&gt;0.01,"",IF(NewDistributions!K40/SUM(NewDistributions!K$2:K41)&gt;0.01,"",IF(NewDistributions!K39/SUM(NewDistributions!K$2:K41)&gt;0.01,"",IF(NewDistributions!K38/SUM(NewDistributions!K$2:K41)&gt;0.01,"",IF(NewDistributions!K37/SUM(NewDistributions!K$2:K41)&gt;0.01,"",DateEnded_5Day!$A41))))))))</f>
        <v/>
      </c>
      <c r="L41" s="19" t="str">
        <f>IF($A41&lt;='All Results'!$B$4,"",IF(SUM(NewDistributions!L$2:L41)=0,"",(IF(NewDistributions!L41/SUM(NewDistributions!L$2:L41)&gt;0.01,"",IF(NewDistributions!L40/SUM(NewDistributions!L$2:L41)&gt;0.01,"",IF(NewDistributions!L39/SUM(NewDistributions!L$2:L41)&gt;0.01,"",IF(NewDistributions!L38/SUM(NewDistributions!L$2:L41)&gt;0.01,"",IF(NewDistributions!L37/SUM(NewDistributions!L$2:L41)&gt;0.01,"",DateEnded_5Day!$A41))))))))</f>
        <v/>
      </c>
      <c r="M41" s="19" t="str">
        <f>IF($A41&lt;='All Results'!$B$4,"",IF(SUM(NewDistributions!M$2:M41)=0,"",(IF(NewDistributions!M41/SUM(NewDistributions!M$2:M41)&gt;0.01,"",IF(NewDistributions!M40/SUM(NewDistributions!M$2:M41)&gt;0.01,"",IF(NewDistributions!M39/SUM(NewDistributions!M$2:M41)&gt;0.01,"",IF(NewDistributions!M38/SUM(NewDistributions!M$2:M41)&gt;0.01,"",IF(NewDistributions!M37/SUM(NewDistributions!M$2:M41)&gt;0.01,"",DateEnded_5Day!$A41))))))))</f>
        <v/>
      </c>
      <c r="N41" s="19" t="str">
        <f>IF($A41&lt;='All Results'!$B$4,"",IF(SUM(NewDistributions!N$2:N41)=0,"",(IF(NewDistributions!N41/SUM(NewDistributions!N$2:N41)&gt;0.01,"",IF(NewDistributions!N40/SUM(NewDistributions!N$2:N41)&gt;0.01,"",IF(NewDistributions!N39/SUM(NewDistributions!N$2:N41)&gt;0.01,"",IF(NewDistributions!N38/SUM(NewDistributions!N$2:N41)&gt;0.01,"",IF(NewDistributions!N37/SUM(NewDistributions!N$2:N41)&gt;0.01,"",DateEnded_5Day!$A41))))))))</f>
        <v/>
      </c>
      <c r="O41" s="19" t="str">
        <f>IF($A41&lt;='All Results'!$B$4,"",IF(SUM(NewDistributions!O$2:O41)=0,"",(IF(NewDistributions!O41/SUM(NewDistributions!O$2:O41)&gt;0.01,"",IF(NewDistributions!O40/SUM(NewDistributions!O$2:O41)&gt;0.01,"",IF(NewDistributions!O39/SUM(NewDistributions!O$2:O41)&gt;0.01,"",IF(NewDistributions!O38/SUM(NewDistributions!O$2:O41)&gt;0.01,"",IF(NewDistributions!O37/SUM(NewDistributions!O$2:O41)&gt;0.01,"",DateEnded_5Day!$A41))))))))</f>
        <v/>
      </c>
      <c r="P41" s="19" t="str">
        <f>IF($A41&lt;='All Results'!$B$4,"",IF(SUM(NewDistributions!P$2:P41)=0,"",(IF(NewDistributions!P41/SUM(NewDistributions!P$2:P41)&gt;0.01,"",IF(NewDistributions!P40/SUM(NewDistributions!P$2:P41)&gt;0.01,"",IF(NewDistributions!P39/SUM(NewDistributions!P$2:P41)&gt;0.01,"",IF(NewDistributions!P38/SUM(NewDistributions!P$2:P41)&gt;0.01,"",IF(NewDistributions!P37/SUM(NewDistributions!P$2:P41)&gt;0.01,"",DateEnded_5Day!$A41))))))))</f>
        <v/>
      </c>
      <c r="Q41" s="19" t="str">
        <f>IF($A41&lt;='All Results'!$B$4,"",IF(SUM(NewDistributions!Q$2:Q41)=0,"",(IF(NewDistributions!Q41/SUM(NewDistributions!Q$2:Q41)&gt;0.01,"",IF(NewDistributions!Q40/SUM(NewDistributions!Q$2:Q41)&gt;0.01,"",IF(NewDistributions!Q39/SUM(NewDistributions!Q$2:Q41)&gt;0.01,"",IF(NewDistributions!Q38/SUM(NewDistributions!Q$2:Q41)&gt;0.01,"",IF(NewDistributions!Q37/SUM(NewDistributions!Q$2:Q41)&gt;0.01,"",DateEnded_5Day!$A41))))))))</f>
        <v/>
      </c>
      <c r="R41" s="19" t="str">
        <f>IF($A41&lt;='All Results'!$B$4,"",IF(SUM(NewDistributions!R$2:R41)=0,"",(IF(NewDistributions!R41/SUM(NewDistributions!R$2:R41)&gt;0.01,"",IF(NewDistributions!R40/SUM(NewDistributions!R$2:R41)&gt;0.01,"",IF(NewDistributions!R39/SUM(NewDistributions!R$2:R41)&gt;0.01,"",IF(NewDistributions!R38/SUM(NewDistributions!R$2:R41)&gt;0.01,"",IF(NewDistributions!R37/SUM(NewDistributions!R$2:R41)&gt;0.01,"",DateEnded_5Day!$A41))))))))</f>
        <v/>
      </c>
      <c r="S41" s="19" t="str">
        <f>IF($A41&lt;='All Results'!$B$4,"",IF(SUM(NewDistributions!S$2:S41)=0,"",(IF(NewDistributions!S41/SUM(NewDistributions!S$2:S41)&gt;0.01,"",IF(NewDistributions!S40/SUM(NewDistributions!S$2:S41)&gt;0.01,"",IF(NewDistributions!S39/SUM(NewDistributions!S$2:S41)&gt;0.01,"",IF(NewDistributions!S38/SUM(NewDistributions!S$2:S41)&gt;0.01,"",IF(NewDistributions!S37/SUM(NewDistributions!S$2:S41)&gt;0.01,"",DateEnded_5Day!$A41))))))))</f>
        <v/>
      </c>
      <c r="T41" s="19" t="str">
        <f>IF($A41&lt;='All Results'!$B$4,"",IF(SUM(NewDistributions!T$2:T41)=0,"",(IF(NewDistributions!T41/SUM(NewDistributions!T$2:T41)&gt;0.01,"",IF(NewDistributions!T40/SUM(NewDistributions!T$2:T41)&gt;0.01,"",IF(NewDistributions!T39/SUM(NewDistributions!T$2:T41)&gt;0.01,"",IF(NewDistributions!T38/SUM(NewDistributions!T$2:T41)&gt;0.01,"",IF(NewDistributions!T37/SUM(NewDistributions!T$2:T41)&gt;0.01,"",DateEnded_5Day!$A41))))))))</f>
        <v/>
      </c>
      <c r="U41" s="19" t="str">
        <f>IF($A41&lt;='All Results'!$B$4,"",IF(SUM(NewDistributions!U$2:U41)=0,"",(IF(NewDistributions!U41/SUM(NewDistributions!U$2:U41)&gt;0.01,"",IF(NewDistributions!U40/SUM(NewDistributions!U$2:U41)&gt;0.01,"",IF(NewDistributions!U39/SUM(NewDistributions!U$2:U41)&gt;0.01,"",IF(NewDistributions!U38/SUM(NewDistributions!U$2:U41)&gt;0.01,"",IF(NewDistributions!U37/SUM(NewDistributions!U$2:U41)&gt;0.01,"",DateEnded_5Day!$A41))))))))</f>
        <v/>
      </c>
      <c r="V41" s="19" t="str">
        <f>IF($A41&lt;='All Results'!$B$4,"",IF(SUM(NewDistributions!V$2:V41)=0,"",(IF(NewDistributions!V41/SUM(NewDistributions!V$2:V41)&gt;0.01,"",IF(NewDistributions!V40/SUM(NewDistributions!V$2:V41)&gt;0.01,"",IF(NewDistributions!V39/SUM(NewDistributions!V$2:V41)&gt;0.01,"",IF(NewDistributions!V38/SUM(NewDistributions!V$2:V41)&gt;0.01,"",IF(NewDistributions!V37/SUM(NewDistributions!V$2:V41)&gt;0.01,"",DateEnded_5Day!$A41))))))))</f>
        <v/>
      </c>
      <c r="W41" s="19" t="str">
        <f>IF($A41&lt;='All Results'!$B$4,"",IF(SUM(NewDistributions!W$2:W41)=0,"",(IF(NewDistributions!W41/SUM(NewDistributions!W$2:W41)&gt;0.01,"",IF(NewDistributions!W40/SUM(NewDistributions!W$2:W41)&gt;0.01,"",IF(NewDistributions!W39/SUM(NewDistributions!W$2:W41)&gt;0.01,"",IF(NewDistributions!W38/SUM(NewDistributions!W$2:W41)&gt;0.01,"",IF(NewDistributions!W37/SUM(NewDistributions!W$2:W41)&gt;0.01,"",DateEnded_5Day!$A41))))))))</f>
        <v/>
      </c>
      <c r="X41" s="19" t="str">
        <f>IF($A41&lt;='All Results'!$B$4,"",IF(SUM(NewDistributions!X$2:X41)=0,"",(IF(NewDistributions!X41/SUM(NewDistributions!X$2:X41)&gt;0.01,"",IF(NewDistributions!X40/SUM(NewDistributions!X$2:X41)&gt;0.01,"",IF(NewDistributions!X39/SUM(NewDistributions!X$2:X41)&gt;0.01,"",IF(NewDistributions!X38/SUM(NewDistributions!X$2:X41)&gt;0.01,"",IF(NewDistributions!X37/SUM(NewDistributions!X$2:X41)&gt;0.01,"",DateEnded_5Day!$A41))))))))</f>
        <v/>
      </c>
      <c r="Y41" s="19" t="str">
        <f>IF($A41&lt;='All Results'!$B$4,"",IF(SUM(NewDistributions!Y$2:Y41)=0,"",(IF(NewDistributions!Y41/SUM(NewDistributions!Y$2:Y41)&gt;0.01,"",IF(NewDistributions!Y40/SUM(NewDistributions!Y$2:Y41)&gt;0.01,"",IF(NewDistributions!Y39/SUM(NewDistributions!Y$2:Y41)&gt;0.01,"",IF(NewDistributions!Y38/SUM(NewDistributions!Y$2:Y41)&gt;0.01,"",IF(NewDistributions!Y37/SUM(NewDistributions!Y$2:Y41)&gt;0.01,"",DateEnded_5Day!$A41))))))))</f>
        <v/>
      </c>
      <c r="Z41" s="19" t="str">
        <f>IF($A41&lt;='All Results'!$B$4,"",IF(SUM(NewDistributions!Z$2:Z41)=0,"",(IF(NewDistributions!Z41/SUM(NewDistributions!Z$2:Z41)&gt;0.01,"",IF(NewDistributions!Z40/SUM(NewDistributions!Z$2:Z41)&gt;0.01,"",IF(NewDistributions!Z39/SUM(NewDistributions!Z$2:Z41)&gt;0.01,"",IF(NewDistributions!Z38/SUM(NewDistributions!Z$2:Z41)&gt;0.01,"",IF(NewDistributions!Z37/SUM(NewDistributions!Z$2:Z41)&gt;0.01,"",DateEnded_5Day!$A41))))))))</f>
        <v/>
      </c>
      <c r="AA41" s="19" t="str">
        <f>IF($A41&lt;='All Results'!$B$4,"",IF(SUM(NewDistributions!AA$2:AA41)=0,"",(IF(NewDistributions!AA41/SUM(NewDistributions!AA$2:AA41)&gt;0.01,"",IF(NewDistributions!AA40/SUM(NewDistributions!AA$2:AA41)&gt;0.01,"",IF(NewDistributions!AA39/SUM(NewDistributions!AA$2:AA41)&gt;0.01,"",IF(NewDistributions!AA38/SUM(NewDistributions!AA$2:AA41)&gt;0.01,"",IF(NewDistributions!AA37/SUM(NewDistributions!AA$2:AA41)&gt;0.01,"",DateEnded_5Day!$A41))))))))</f>
        <v/>
      </c>
      <c r="AB41" s="19" t="str">
        <f>IF($A41&lt;='All Results'!$B$4,"",IF(SUM(NewDistributions!AB$2:AB41)=0,"",(IF(NewDistributions!AB41/SUM(NewDistributions!AB$2:AB41)&gt;0.01,"",IF(NewDistributions!AB40/SUM(NewDistributions!AB$2:AB41)&gt;0.01,"",IF(NewDistributions!AB39/SUM(NewDistributions!AB$2:AB41)&gt;0.01,"",IF(NewDistributions!AB38/SUM(NewDistributions!AB$2:AB41)&gt;0.01,"",IF(NewDistributions!AB37/SUM(NewDistributions!AB$2:AB41)&gt;0.01,"",DateEnded_5Day!$A41))))))))</f>
        <v/>
      </c>
      <c r="AC41" s="19" t="str">
        <f>IF($A41&lt;='All Results'!$B$4,"",IF(SUM(NewDistributions!AC$2:AC41)=0,"",(IF(NewDistributions!AC41/SUM(NewDistributions!AC$2:AC41)&gt;0.01,"",IF(NewDistributions!AC40/SUM(NewDistributions!AC$2:AC41)&gt;0.01,"",IF(NewDistributions!AC39/SUM(NewDistributions!AC$2:AC41)&gt;0.01,"",IF(NewDistributions!AC38/SUM(NewDistributions!AC$2:AC41)&gt;0.01,"",IF(NewDistributions!AC37/SUM(NewDistributions!AC$2:AC41)&gt;0.01,"",DateEnded_5Day!$A41))))))))</f>
        <v/>
      </c>
      <c r="AD41" s="19" t="str">
        <f>IF($A41&lt;='All Results'!$B$4,"",IF(SUM(NewDistributions!AD$2:AD41)=0,"",(IF(NewDistributions!AD41/SUM(NewDistributions!AD$2:AD41)&gt;0.01,"",IF(NewDistributions!AD40/SUM(NewDistributions!AD$2:AD41)&gt;0.01,"",IF(NewDistributions!AD39/SUM(NewDistributions!AD$2:AD41)&gt;0.01,"",IF(NewDistributions!AD38/SUM(NewDistributions!AD$2:AD41)&gt;0.01,"",IF(NewDistributions!AD37/SUM(NewDistributions!AD$2:AD41)&gt;0.01,"",DateEnded_5Day!$A41))))))))</f>
        <v/>
      </c>
      <c r="AE41" s="19" t="str">
        <f>IF($A41&lt;='All Results'!$B$4,"",IF(SUM(NewDistributions!AE$2:AE41)=0,"",(IF(NewDistributions!AE41/SUM(NewDistributions!AE$2:AE41)&gt;0.01,"",IF(NewDistributions!AE40/SUM(NewDistributions!AE$2:AE41)&gt;0.01,"",IF(NewDistributions!AE39/SUM(NewDistributions!AE$2:AE41)&gt;0.01,"",IF(NewDistributions!AE38/SUM(NewDistributions!AE$2:AE41)&gt;0.01,"",IF(NewDistributions!AE37/SUM(NewDistributions!AE$2:AE41)&gt;0.01,"",DateEnded_5Day!$A41))))))))</f>
        <v/>
      </c>
      <c r="AF41" s="19" t="str">
        <f>IF($A41&lt;='All Results'!$B$4,"",IF(SUM(NewDistributions!AF$2:AF41)=0,"",(IF(NewDistributions!AF41/SUM(NewDistributions!AF$2:AF41)&gt;0.01,"",IF(NewDistributions!AF40/SUM(NewDistributions!AF$2:AF41)&gt;0.01,"",IF(NewDistributions!AF39/SUM(NewDistributions!AF$2:AF41)&gt;0.01,"",IF(NewDistributions!AF38/SUM(NewDistributions!AF$2:AF41)&gt;0.01,"",IF(NewDistributions!AF37/SUM(NewDistributions!AF$2:AF41)&gt;0.01,"",DateEnded_5Day!$A41))))))))</f>
        <v/>
      </c>
      <c r="AG41" s="19" t="str">
        <f>IF($A41&lt;='All Results'!$B$4,"",IF(SUM(NewDistributions!AG$2:AG41)=0,"",(IF(NewDistributions!AG41/SUM(NewDistributions!AG$2:AG41)&gt;0.01,"",IF(NewDistributions!AG40/SUM(NewDistributions!AG$2:AG41)&gt;0.01,"",IF(NewDistributions!AG39/SUM(NewDistributions!AG$2:AG41)&gt;0.01,"",IF(NewDistributions!AG38/SUM(NewDistributions!AG$2:AG41)&gt;0.01,"",IF(NewDistributions!AG37/SUM(NewDistributions!AG$2:AG41)&gt;0.01,"",DateEnded_5Day!$A41))))))))</f>
        <v/>
      </c>
      <c r="AH41" s="19" t="str">
        <f>IF($A41&lt;='All Results'!$B$4,"",IF(SUM(NewDistributions!AH$2:AH41)=0,"",(IF(NewDistributions!AH41/SUM(NewDistributions!AH$2:AH41)&gt;0.01,"",IF(NewDistributions!AH40/SUM(NewDistributions!AH$2:AH41)&gt;0.01,"",IF(NewDistributions!AH39/SUM(NewDistributions!AH$2:AH41)&gt;0.01,"",IF(NewDistributions!AH38/SUM(NewDistributions!AH$2:AH41)&gt;0.01,"",IF(NewDistributions!AH37/SUM(NewDistributions!AH$2:AH41)&gt;0.01,"",DateEnded_5Day!$A41))))))))</f>
        <v/>
      </c>
      <c r="AI41" s="19" t="str">
        <f>IF($A41&lt;='All Results'!$B$4,"",IF(SUM(NewDistributions!AI$2:AI41)=0,"",(IF(NewDistributions!AI41/SUM(NewDistributions!AI$2:AI41)&gt;0.01,"",IF(NewDistributions!AI40/SUM(NewDistributions!AI$2:AI41)&gt;0.01,"",IF(NewDistributions!AI39/SUM(NewDistributions!AI$2:AI41)&gt;0.01,"",IF(NewDistributions!AI38/SUM(NewDistributions!AI$2:AI41)&gt;0.01,"",IF(NewDistributions!AI37/SUM(NewDistributions!AI$2:AI41)&gt;0.01,"",DateEnded_5Day!$A41))))))))</f>
        <v/>
      </c>
      <c r="AJ41" s="19" t="str">
        <f>IF($A41&lt;='All Results'!$B$4,"",IF(SUM(NewDistributions!AJ$2:AJ41)=0,"",(IF(NewDistributions!AJ41/SUM(NewDistributions!AJ$2:AJ41)&gt;0.01,"",IF(NewDistributions!AJ40/SUM(NewDistributions!AJ$2:AJ41)&gt;0.01,"",IF(NewDistributions!AJ39/SUM(NewDistributions!AJ$2:AJ41)&gt;0.01,"",IF(NewDistributions!AJ38/SUM(NewDistributions!AJ$2:AJ41)&gt;0.01,"",IF(NewDistributions!AJ37/SUM(NewDistributions!AJ$2:AJ41)&gt;0.01,"",DateEnded_5Day!$A41))))))))</f>
        <v/>
      </c>
    </row>
    <row r="42" spans="1:36" x14ac:dyDescent="0.25">
      <c r="A42" s="1">
        <v>44357</v>
      </c>
      <c r="B42" s="3">
        <v>161</v>
      </c>
      <c r="C42" s="19" t="str">
        <f>IF($A42&lt;='All Results'!$B$4,"",IF(SUM(NewDistributions!C$2:C42)=0,"",(IF(NewDistributions!C42/SUM(NewDistributions!C$2:C42)&gt;0.01,"",IF(NewDistributions!C41/SUM(NewDistributions!C$2:C42)&gt;0.01,"",IF(NewDistributions!C40/SUM(NewDistributions!C$2:C42)&gt;0.01,"",IF(NewDistributions!C39/SUM(NewDistributions!C$2:C42)&gt;0.01,"",IF(NewDistributions!C38/SUM(NewDistributions!C$2:C42)&gt;0.01,"",DateEnded_5Day!$A42))))))))</f>
        <v/>
      </c>
      <c r="D42" s="19" t="str">
        <f>IF($A42&lt;='All Results'!$B$4,"",IF(SUM(NewDistributions!D$2:D42)=0,"",(IF(NewDistributions!D42/SUM(NewDistributions!D$2:D42)&gt;0.01,"",IF(NewDistributions!D41/SUM(NewDistributions!D$2:D42)&gt;0.01,"",IF(NewDistributions!D40/SUM(NewDistributions!D$2:D42)&gt;0.01,"",IF(NewDistributions!D39/SUM(NewDistributions!D$2:D42)&gt;0.01,"",IF(NewDistributions!D38/SUM(NewDistributions!D$2:D42)&gt;0.01,"",DateEnded_5Day!$A42))))))))</f>
        <v/>
      </c>
      <c r="E42" s="19" t="str">
        <f>IF($A42&lt;='All Results'!$B$4,"",IF(SUM(NewDistributions!E$2:E42)=0,"",(IF(NewDistributions!E42/SUM(NewDistributions!E$2:E42)&gt;0.01,"",IF(NewDistributions!E41/SUM(NewDistributions!E$2:E42)&gt;0.01,"",IF(NewDistributions!E40/SUM(NewDistributions!E$2:E42)&gt;0.01,"",IF(NewDistributions!E39/SUM(NewDistributions!E$2:E42)&gt;0.01,"",IF(NewDistributions!E38/SUM(NewDistributions!E$2:E42)&gt;0.01,"",DateEnded_5Day!$A42))))))))</f>
        <v/>
      </c>
      <c r="F42" s="19" t="str">
        <f>IF($A42&lt;='All Results'!$B$4,"",IF(SUM(NewDistributions!F$2:F42)=0,"",(IF(NewDistributions!F42/SUM(NewDistributions!F$2:F42)&gt;0.01,"",IF(NewDistributions!F41/SUM(NewDistributions!F$2:F42)&gt;0.01,"",IF(NewDistributions!F40/SUM(NewDistributions!F$2:F42)&gt;0.01,"",IF(NewDistributions!F39/SUM(NewDistributions!F$2:F42)&gt;0.01,"",IF(NewDistributions!F38/SUM(NewDistributions!F$2:F42)&gt;0.01,"",DateEnded_5Day!$A42))))))))</f>
        <v/>
      </c>
      <c r="G42" s="19" t="str">
        <f>IF($A42&lt;='All Results'!$B$4,"",IF(SUM(NewDistributions!G$2:G42)=0,"",(IF(NewDistributions!G42/SUM(NewDistributions!G$2:G42)&gt;0.01,"",IF(NewDistributions!G41/SUM(NewDistributions!G$2:G42)&gt;0.01,"",IF(NewDistributions!G40/SUM(NewDistributions!G$2:G42)&gt;0.01,"",IF(NewDistributions!G39/SUM(NewDistributions!G$2:G42)&gt;0.01,"",IF(NewDistributions!G38/SUM(NewDistributions!G$2:G42)&gt;0.01,"",DateEnded_5Day!$A42))))))))</f>
        <v/>
      </c>
      <c r="H42" s="19" t="str">
        <f>IF($A42&lt;='All Results'!$B$4,"",IF(SUM(NewDistributions!H$2:H42)=0,"",(IF(NewDistributions!H42/SUM(NewDistributions!H$2:H42)&gt;0.01,"",IF(NewDistributions!H41/SUM(NewDistributions!H$2:H42)&gt;0.01,"",IF(NewDistributions!H40/SUM(NewDistributions!H$2:H42)&gt;0.01,"",IF(NewDistributions!H39/SUM(NewDistributions!H$2:H42)&gt;0.01,"",IF(NewDistributions!H38/SUM(NewDistributions!H$2:H42)&gt;0.01,"",DateEnded_5Day!$A42))))))))</f>
        <v/>
      </c>
      <c r="I42" s="19" t="str">
        <f>IF($A42&lt;='All Results'!$B$4,"",IF(SUM(NewDistributions!I$2:I42)=0,"",(IF(NewDistributions!I42/SUM(NewDistributions!I$2:I42)&gt;0.01,"",IF(NewDistributions!I41/SUM(NewDistributions!I$2:I42)&gt;0.01,"",IF(NewDistributions!I40/SUM(NewDistributions!I$2:I42)&gt;0.01,"",IF(NewDistributions!I39/SUM(NewDistributions!I$2:I42)&gt;0.01,"",IF(NewDistributions!I38/SUM(NewDistributions!I$2:I42)&gt;0.01,"",DateEnded_5Day!$A42))))))))</f>
        <v/>
      </c>
      <c r="J42" s="19" t="str">
        <f>IF($A42&lt;='All Results'!$B$4,"",IF(SUM(NewDistributions!J$2:J42)=0,"",(IF(NewDistributions!J42/SUM(NewDistributions!J$2:J42)&gt;0.01,"",IF(NewDistributions!J41/SUM(NewDistributions!J$2:J42)&gt;0.01,"",IF(NewDistributions!J40/SUM(NewDistributions!J$2:J42)&gt;0.01,"",IF(NewDistributions!J39/SUM(NewDistributions!J$2:J42)&gt;0.01,"",IF(NewDistributions!J38/SUM(NewDistributions!J$2:J42)&gt;0.01,"",DateEnded_5Day!$A42))))))))</f>
        <v/>
      </c>
      <c r="K42" s="19" t="str">
        <f>IF($A42&lt;='All Results'!$B$4,"",IF(SUM(NewDistributions!K$2:K42)=0,"",(IF(NewDistributions!K42/SUM(NewDistributions!K$2:K42)&gt;0.01,"",IF(NewDistributions!K41/SUM(NewDistributions!K$2:K42)&gt;0.01,"",IF(NewDistributions!K40/SUM(NewDistributions!K$2:K42)&gt;0.01,"",IF(NewDistributions!K39/SUM(NewDistributions!K$2:K42)&gt;0.01,"",IF(NewDistributions!K38/SUM(NewDistributions!K$2:K42)&gt;0.01,"",DateEnded_5Day!$A42))))))))</f>
        <v/>
      </c>
      <c r="L42" s="19" t="str">
        <f>IF($A42&lt;='All Results'!$B$4,"",IF(SUM(NewDistributions!L$2:L42)=0,"",(IF(NewDistributions!L42/SUM(NewDistributions!L$2:L42)&gt;0.01,"",IF(NewDistributions!L41/SUM(NewDistributions!L$2:L42)&gt;0.01,"",IF(NewDistributions!L40/SUM(NewDistributions!L$2:L42)&gt;0.01,"",IF(NewDistributions!L39/SUM(NewDistributions!L$2:L42)&gt;0.01,"",IF(NewDistributions!L38/SUM(NewDistributions!L$2:L42)&gt;0.01,"",DateEnded_5Day!$A42))))))))</f>
        <v/>
      </c>
      <c r="M42" s="19" t="str">
        <f>IF($A42&lt;='All Results'!$B$4,"",IF(SUM(NewDistributions!M$2:M42)=0,"",(IF(NewDistributions!M42/SUM(NewDistributions!M$2:M42)&gt;0.01,"",IF(NewDistributions!M41/SUM(NewDistributions!M$2:M42)&gt;0.01,"",IF(NewDistributions!M40/SUM(NewDistributions!M$2:M42)&gt;0.01,"",IF(NewDistributions!M39/SUM(NewDistributions!M$2:M42)&gt;0.01,"",IF(NewDistributions!M38/SUM(NewDistributions!M$2:M42)&gt;0.01,"",DateEnded_5Day!$A42))))))))</f>
        <v/>
      </c>
      <c r="N42" s="19" t="str">
        <f>IF($A42&lt;='All Results'!$B$4,"",IF(SUM(NewDistributions!N$2:N42)=0,"",(IF(NewDistributions!N42/SUM(NewDistributions!N$2:N42)&gt;0.01,"",IF(NewDistributions!N41/SUM(NewDistributions!N$2:N42)&gt;0.01,"",IF(NewDistributions!N40/SUM(NewDistributions!N$2:N42)&gt;0.01,"",IF(NewDistributions!N39/SUM(NewDistributions!N$2:N42)&gt;0.01,"",IF(NewDistributions!N38/SUM(NewDistributions!N$2:N42)&gt;0.01,"",DateEnded_5Day!$A42))))))))</f>
        <v/>
      </c>
      <c r="O42" s="19" t="str">
        <f>IF($A42&lt;='All Results'!$B$4,"",IF(SUM(NewDistributions!O$2:O42)=0,"",(IF(NewDistributions!O42/SUM(NewDistributions!O$2:O42)&gt;0.01,"",IF(NewDistributions!O41/SUM(NewDistributions!O$2:O42)&gt;0.01,"",IF(NewDistributions!O40/SUM(NewDistributions!O$2:O42)&gt;0.01,"",IF(NewDistributions!O39/SUM(NewDistributions!O$2:O42)&gt;0.01,"",IF(NewDistributions!O38/SUM(NewDistributions!O$2:O42)&gt;0.01,"",DateEnded_5Day!$A42))))))))</f>
        <v/>
      </c>
      <c r="P42" s="19" t="str">
        <f>IF($A42&lt;='All Results'!$B$4,"",IF(SUM(NewDistributions!P$2:P42)=0,"",(IF(NewDistributions!P42/SUM(NewDistributions!P$2:P42)&gt;0.01,"",IF(NewDistributions!P41/SUM(NewDistributions!P$2:P42)&gt;0.01,"",IF(NewDistributions!P40/SUM(NewDistributions!P$2:P42)&gt;0.01,"",IF(NewDistributions!P39/SUM(NewDistributions!P$2:P42)&gt;0.01,"",IF(NewDistributions!P38/SUM(NewDistributions!P$2:P42)&gt;0.01,"",DateEnded_5Day!$A42))))))))</f>
        <v/>
      </c>
      <c r="Q42" s="19" t="str">
        <f>IF($A42&lt;='All Results'!$B$4,"",IF(SUM(NewDistributions!Q$2:Q42)=0,"",(IF(NewDistributions!Q42/SUM(NewDistributions!Q$2:Q42)&gt;0.01,"",IF(NewDistributions!Q41/SUM(NewDistributions!Q$2:Q42)&gt;0.01,"",IF(NewDistributions!Q40/SUM(NewDistributions!Q$2:Q42)&gt;0.01,"",IF(NewDistributions!Q39/SUM(NewDistributions!Q$2:Q42)&gt;0.01,"",IF(NewDistributions!Q38/SUM(NewDistributions!Q$2:Q42)&gt;0.01,"",DateEnded_5Day!$A42))))))))</f>
        <v/>
      </c>
      <c r="R42" s="19" t="str">
        <f>IF($A42&lt;='All Results'!$B$4,"",IF(SUM(NewDistributions!R$2:R42)=0,"",(IF(NewDistributions!R42/SUM(NewDistributions!R$2:R42)&gt;0.01,"",IF(NewDistributions!R41/SUM(NewDistributions!R$2:R42)&gt;0.01,"",IF(NewDistributions!R40/SUM(NewDistributions!R$2:R42)&gt;0.01,"",IF(NewDistributions!R39/SUM(NewDistributions!R$2:R42)&gt;0.01,"",IF(NewDistributions!R38/SUM(NewDistributions!R$2:R42)&gt;0.01,"",DateEnded_5Day!$A42))))))))</f>
        <v/>
      </c>
      <c r="S42" s="19" t="str">
        <f>IF($A42&lt;='All Results'!$B$4,"",IF(SUM(NewDistributions!S$2:S42)=0,"",(IF(NewDistributions!S42/SUM(NewDistributions!S$2:S42)&gt;0.01,"",IF(NewDistributions!S41/SUM(NewDistributions!S$2:S42)&gt;0.01,"",IF(NewDistributions!S40/SUM(NewDistributions!S$2:S42)&gt;0.01,"",IF(NewDistributions!S39/SUM(NewDistributions!S$2:S42)&gt;0.01,"",IF(NewDistributions!S38/SUM(NewDistributions!S$2:S42)&gt;0.01,"",DateEnded_5Day!$A42))))))))</f>
        <v/>
      </c>
      <c r="T42" s="19" t="str">
        <f>IF($A42&lt;='All Results'!$B$4,"",IF(SUM(NewDistributions!T$2:T42)=0,"",(IF(NewDistributions!T42/SUM(NewDistributions!T$2:T42)&gt;0.01,"",IF(NewDistributions!T41/SUM(NewDistributions!T$2:T42)&gt;0.01,"",IF(NewDistributions!T40/SUM(NewDistributions!T$2:T42)&gt;0.01,"",IF(NewDistributions!T39/SUM(NewDistributions!T$2:T42)&gt;0.01,"",IF(NewDistributions!T38/SUM(NewDistributions!T$2:T42)&gt;0.01,"",DateEnded_5Day!$A42))))))))</f>
        <v/>
      </c>
      <c r="U42" s="19" t="str">
        <f>IF($A42&lt;='All Results'!$B$4,"",IF(SUM(NewDistributions!U$2:U42)=0,"",(IF(NewDistributions!U42/SUM(NewDistributions!U$2:U42)&gt;0.01,"",IF(NewDistributions!U41/SUM(NewDistributions!U$2:U42)&gt;0.01,"",IF(NewDistributions!U40/SUM(NewDistributions!U$2:U42)&gt;0.01,"",IF(NewDistributions!U39/SUM(NewDistributions!U$2:U42)&gt;0.01,"",IF(NewDistributions!U38/SUM(NewDistributions!U$2:U42)&gt;0.01,"",DateEnded_5Day!$A42))))))))</f>
        <v/>
      </c>
      <c r="V42" s="19" t="str">
        <f>IF($A42&lt;='All Results'!$B$4,"",IF(SUM(NewDistributions!V$2:V42)=0,"",(IF(NewDistributions!V42/SUM(NewDistributions!V$2:V42)&gt;0.01,"",IF(NewDistributions!V41/SUM(NewDistributions!V$2:V42)&gt;0.01,"",IF(NewDistributions!V40/SUM(NewDistributions!V$2:V42)&gt;0.01,"",IF(NewDistributions!V39/SUM(NewDistributions!V$2:V42)&gt;0.01,"",IF(NewDistributions!V38/SUM(NewDistributions!V$2:V42)&gt;0.01,"",DateEnded_5Day!$A42))))))))</f>
        <v/>
      </c>
      <c r="W42" s="19" t="str">
        <f>IF($A42&lt;='All Results'!$B$4,"",IF(SUM(NewDistributions!W$2:W42)=0,"",(IF(NewDistributions!W42/SUM(NewDistributions!W$2:W42)&gt;0.01,"",IF(NewDistributions!W41/SUM(NewDistributions!W$2:W42)&gt;0.01,"",IF(NewDistributions!W40/SUM(NewDistributions!W$2:W42)&gt;0.01,"",IF(NewDistributions!W39/SUM(NewDistributions!W$2:W42)&gt;0.01,"",IF(NewDistributions!W38/SUM(NewDistributions!W$2:W42)&gt;0.01,"",DateEnded_5Day!$A42))))))))</f>
        <v/>
      </c>
      <c r="X42" s="19" t="str">
        <f>IF($A42&lt;='All Results'!$B$4,"",IF(SUM(NewDistributions!X$2:X42)=0,"",(IF(NewDistributions!X42/SUM(NewDistributions!X$2:X42)&gt;0.01,"",IF(NewDistributions!X41/SUM(NewDistributions!X$2:X42)&gt;0.01,"",IF(NewDistributions!X40/SUM(NewDistributions!X$2:X42)&gt;0.01,"",IF(NewDistributions!X39/SUM(NewDistributions!X$2:X42)&gt;0.01,"",IF(NewDistributions!X38/SUM(NewDistributions!X$2:X42)&gt;0.01,"",DateEnded_5Day!$A42))))))))</f>
        <v/>
      </c>
      <c r="Y42" s="19" t="str">
        <f>IF($A42&lt;='All Results'!$B$4,"",IF(SUM(NewDistributions!Y$2:Y42)=0,"",(IF(NewDistributions!Y42/SUM(NewDistributions!Y$2:Y42)&gt;0.01,"",IF(NewDistributions!Y41/SUM(NewDistributions!Y$2:Y42)&gt;0.01,"",IF(NewDistributions!Y40/SUM(NewDistributions!Y$2:Y42)&gt;0.01,"",IF(NewDistributions!Y39/SUM(NewDistributions!Y$2:Y42)&gt;0.01,"",IF(NewDistributions!Y38/SUM(NewDistributions!Y$2:Y42)&gt;0.01,"",DateEnded_5Day!$A42))))))))</f>
        <v/>
      </c>
      <c r="Z42" s="19" t="str">
        <f>IF($A42&lt;='All Results'!$B$4,"",IF(SUM(NewDistributions!Z$2:Z42)=0,"",(IF(NewDistributions!Z42/SUM(NewDistributions!Z$2:Z42)&gt;0.01,"",IF(NewDistributions!Z41/SUM(NewDistributions!Z$2:Z42)&gt;0.01,"",IF(NewDistributions!Z40/SUM(NewDistributions!Z$2:Z42)&gt;0.01,"",IF(NewDistributions!Z39/SUM(NewDistributions!Z$2:Z42)&gt;0.01,"",IF(NewDistributions!Z38/SUM(NewDistributions!Z$2:Z42)&gt;0.01,"",DateEnded_5Day!$A42))))))))</f>
        <v/>
      </c>
      <c r="AA42" s="19" t="str">
        <f>IF($A42&lt;='All Results'!$B$4,"",IF(SUM(NewDistributions!AA$2:AA42)=0,"",(IF(NewDistributions!AA42/SUM(NewDistributions!AA$2:AA42)&gt;0.01,"",IF(NewDistributions!AA41/SUM(NewDistributions!AA$2:AA42)&gt;0.01,"",IF(NewDistributions!AA40/SUM(NewDistributions!AA$2:AA42)&gt;0.01,"",IF(NewDistributions!AA39/SUM(NewDistributions!AA$2:AA42)&gt;0.01,"",IF(NewDistributions!AA38/SUM(NewDistributions!AA$2:AA42)&gt;0.01,"",DateEnded_5Day!$A42))))))))</f>
        <v/>
      </c>
      <c r="AB42" s="19" t="str">
        <f>IF($A42&lt;='All Results'!$B$4,"",IF(SUM(NewDistributions!AB$2:AB42)=0,"",(IF(NewDistributions!AB42/SUM(NewDistributions!AB$2:AB42)&gt;0.01,"",IF(NewDistributions!AB41/SUM(NewDistributions!AB$2:AB42)&gt;0.01,"",IF(NewDistributions!AB40/SUM(NewDistributions!AB$2:AB42)&gt;0.01,"",IF(NewDistributions!AB39/SUM(NewDistributions!AB$2:AB42)&gt;0.01,"",IF(NewDistributions!AB38/SUM(NewDistributions!AB$2:AB42)&gt;0.01,"",DateEnded_5Day!$A42))))))))</f>
        <v/>
      </c>
      <c r="AC42" s="19" t="str">
        <f>IF($A42&lt;='All Results'!$B$4,"",IF(SUM(NewDistributions!AC$2:AC42)=0,"",(IF(NewDistributions!AC42/SUM(NewDistributions!AC$2:AC42)&gt;0.01,"",IF(NewDistributions!AC41/SUM(NewDistributions!AC$2:AC42)&gt;0.01,"",IF(NewDistributions!AC40/SUM(NewDistributions!AC$2:AC42)&gt;0.01,"",IF(NewDistributions!AC39/SUM(NewDistributions!AC$2:AC42)&gt;0.01,"",IF(NewDistributions!AC38/SUM(NewDistributions!AC$2:AC42)&gt;0.01,"",DateEnded_5Day!$A42))))))))</f>
        <v/>
      </c>
      <c r="AD42" s="19" t="str">
        <f>IF($A42&lt;='All Results'!$B$4,"",IF(SUM(NewDistributions!AD$2:AD42)=0,"",(IF(NewDistributions!AD42/SUM(NewDistributions!AD$2:AD42)&gt;0.01,"",IF(NewDistributions!AD41/SUM(NewDistributions!AD$2:AD42)&gt;0.01,"",IF(NewDistributions!AD40/SUM(NewDistributions!AD$2:AD42)&gt;0.01,"",IF(NewDistributions!AD39/SUM(NewDistributions!AD$2:AD42)&gt;0.01,"",IF(NewDistributions!AD38/SUM(NewDistributions!AD$2:AD42)&gt;0.01,"",DateEnded_5Day!$A42))))))))</f>
        <v/>
      </c>
      <c r="AE42" s="19" t="str">
        <f>IF($A42&lt;='All Results'!$B$4,"",IF(SUM(NewDistributions!AE$2:AE42)=0,"",(IF(NewDistributions!AE42/SUM(NewDistributions!AE$2:AE42)&gt;0.01,"",IF(NewDistributions!AE41/SUM(NewDistributions!AE$2:AE42)&gt;0.01,"",IF(NewDistributions!AE40/SUM(NewDistributions!AE$2:AE42)&gt;0.01,"",IF(NewDistributions!AE39/SUM(NewDistributions!AE$2:AE42)&gt;0.01,"",IF(NewDistributions!AE38/SUM(NewDistributions!AE$2:AE42)&gt;0.01,"",DateEnded_5Day!$A42))))))))</f>
        <v/>
      </c>
      <c r="AF42" s="19" t="str">
        <f>IF($A42&lt;='All Results'!$B$4,"",IF(SUM(NewDistributions!AF$2:AF42)=0,"",(IF(NewDistributions!AF42/SUM(NewDistributions!AF$2:AF42)&gt;0.01,"",IF(NewDistributions!AF41/SUM(NewDistributions!AF$2:AF42)&gt;0.01,"",IF(NewDistributions!AF40/SUM(NewDistributions!AF$2:AF42)&gt;0.01,"",IF(NewDistributions!AF39/SUM(NewDistributions!AF$2:AF42)&gt;0.01,"",IF(NewDistributions!AF38/SUM(NewDistributions!AF$2:AF42)&gt;0.01,"",DateEnded_5Day!$A42))))))))</f>
        <v/>
      </c>
      <c r="AG42" s="19" t="str">
        <f>IF($A42&lt;='All Results'!$B$4,"",IF(SUM(NewDistributions!AG$2:AG42)=0,"",(IF(NewDistributions!AG42/SUM(NewDistributions!AG$2:AG42)&gt;0.01,"",IF(NewDistributions!AG41/SUM(NewDistributions!AG$2:AG42)&gt;0.01,"",IF(NewDistributions!AG40/SUM(NewDistributions!AG$2:AG42)&gt;0.01,"",IF(NewDistributions!AG39/SUM(NewDistributions!AG$2:AG42)&gt;0.01,"",IF(NewDistributions!AG38/SUM(NewDistributions!AG$2:AG42)&gt;0.01,"",DateEnded_5Day!$A42))))))))</f>
        <v/>
      </c>
      <c r="AH42" s="19" t="str">
        <f>IF($A42&lt;='All Results'!$B$4,"",IF(SUM(NewDistributions!AH$2:AH42)=0,"",(IF(NewDistributions!AH42/SUM(NewDistributions!AH$2:AH42)&gt;0.01,"",IF(NewDistributions!AH41/SUM(NewDistributions!AH$2:AH42)&gt;0.01,"",IF(NewDistributions!AH40/SUM(NewDistributions!AH$2:AH42)&gt;0.01,"",IF(NewDistributions!AH39/SUM(NewDistributions!AH$2:AH42)&gt;0.01,"",IF(NewDistributions!AH38/SUM(NewDistributions!AH$2:AH42)&gt;0.01,"",DateEnded_5Day!$A42))))))))</f>
        <v/>
      </c>
      <c r="AI42" s="19" t="str">
        <f>IF($A42&lt;='All Results'!$B$4,"",IF(SUM(NewDistributions!AI$2:AI42)=0,"",(IF(NewDistributions!AI42/SUM(NewDistributions!AI$2:AI42)&gt;0.01,"",IF(NewDistributions!AI41/SUM(NewDistributions!AI$2:AI42)&gt;0.01,"",IF(NewDistributions!AI40/SUM(NewDistributions!AI$2:AI42)&gt;0.01,"",IF(NewDistributions!AI39/SUM(NewDistributions!AI$2:AI42)&gt;0.01,"",IF(NewDistributions!AI38/SUM(NewDistributions!AI$2:AI42)&gt;0.01,"",DateEnded_5Day!$A42))))))))</f>
        <v/>
      </c>
      <c r="AJ42" s="19" t="str">
        <f>IF($A42&lt;='All Results'!$B$4,"",IF(SUM(NewDistributions!AJ$2:AJ42)=0,"",(IF(NewDistributions!AJ42/SUM(NewDistributions!AJ$2:AJ42)&gt;0.01,"",IF(NewDistributions!AJ41/SUM(NewDistributions!AJ$2:AJ42)&gt;0.01,"",IF(NewDistributions!AJ40/SUM(NewDistributions!AJ$2:AJ42)&gt;0.01,"",IF(NewDistributions!AJ39/SUM(NewDistributions!AJ$2:AJ42)&gt;0.01,"",IF(NewDistributions!AJ38/SUM(NewDistributions!AJ$2:AJ42)&gt;0.01,"",DateEnded_5Day!$A42))))))))</f>
        <v/>
      </c>
    </row>
    <row r="43" spans="1:36" x14ac:dyDescent="0.25">
      <c r="A43" s="1">
        <v>44358</v>
      </c>
      <c r="B43" s="3">
        <v>162</v>
      </c>
      <c r="C43" s="19" t="str">
        <f>IF($A43&lt;='All Results'!$B$4,"",IF(SUM(NewDistributions!C$2:C43)=0,"",(IF(NewDistributions!C43/SUM(NewDistributions!C$2:C43)&gt;0.01,"",IF(NewDistributions!C42/SUM(NewDistributions!C$2:C43)&gt;0.01,"",IF(NewDistributions!C41/SUM(NewDistributions!C$2:C43)&gt;0.01,"",IF(NewDistributions!C40/SUM(NewDistributions!C$2:C43)&gt;0.01,"",IF(NewDistributions!C39/SUM(NewDistributions!C$2:C43)&gt;0.01,"",DateEnded_5Day!$A43))))))))</f>
        <v/>
      </c>
      <c r="D43" s="19" t="str">
        <f>IF($A43&lt;='All Results'!$B$4,"",IF(SUM(NewDistributions!D$2:D43)=0,"",(IF(NewDistributions!D43/SUM(NewDistributions!D$2:D43)&gt;0.01,"",IF(NewDistributions!D42/SUM(NewDistributions!D$2:D43)&gt;0.01,"",IF(NewDistributions!D41/SUM(NewDistributions!D$2:D43)&gt;0.01,"",IF(NewDistributions!D40/SUM(NewDistributions!D$2:D43)&gt;0.01,"",IF(NewDistributions!D39/SUM(NewDistributions!D$2:D43)&gt;0.01,"",DateEnded_5Day!$A43))))))))</f>
        <v/>
      </c>
      <c r="E43" s="19" t="str">
        <f>IF($A43&lt;='All Results'!$B$4,"",IF(SUM(NewDistributions!E$2:E43)=0,"",(IF(NewDistributions!E43/SUM(NewDistributions!E$2:E43)&gt;0.01,"",IF(NewDistributions!E42/SUM(NewDistributions!E$2:E43)&gt;0.01,"",IF(NewDistributions!E41/SUM(NewDistributions!E$2:E43)&gt;0.01,"",IF(NewDistributions!E40/SUM(NewDistributions!E$2:E43)&gt;0.01,"",IF(NewDistributions!E39/SUM(NewDistributions!E$2:E43)&gt;0.01,"",DateEnded_5Day!$A43))))))))</f>
        <v/>
      </c>
      <c r="F43" s="19" t="str">
        <f>IF($A43&lt;='All Results'!$B$4,"",IF(SUM(NewDistributions!F$2:F43)=0,"",(IF(NewDistributions!F43/SUM(NewDistributions!F$2:F43)&gt;0.01,"",IF(NewDistributions!F42/SUM(NewDistributions!F$2:F43)&gt;0.01,"",IF(NewDistributions!F41/SUM(NewDistributions!F$2:F43)&gt;0.01,"",IF(NewDistributions!F40/SUM(NewDistributions!F$2:F43)&gt;0.01,"",IF(NewDistributions!F39/SUM(NewDistributions!F$2:F43)&gt;0.01,"",DateEnded_5Day!$A43))))))))</f>
        <v/>
      </c>
      <c r="G43" s="19" t="str">
        <f>IF($A43&lt;='All Results'!$B$4,"",IF(SUM(NewDistributions!G$2:G43)=0,"",(IF(NewDistributions!G43/SUM(NewDistributions!G$2:G43)&gt;0.01,"",IF(NewDistributions!G42/SUM(NewDistributions!G$2:G43)&gt;0.01,"",IF(NewDistributions!G41/SUM(NewDistributions!G$2:G43)&gt;0.01,"",IF(NewDistributions!G40/SUM(NewDistributions!G$2:G43)&gt;0.01,"",IF(NewDistributions!G39/SUM(NewDistributions!G$2:G43)&gt;0.01,"",DateEnded_5Day!$A43))))))))</f>
        <v/>
      </c>
      <c r="H43" s="19" t="str">
        <f>IF($A43&lt;='All Results'!$B$4,"",IF(SUM(NewDistributions!H$2:H43)=0,"",(IF(NewDistributions!H43/SUM(NewDistributions!H$2:H43)&gt;0.01,"",IF(NewDistributions!H42/SUM(NewDistributions!H$2:H43)&gt;0.01,"",IF(NewDistributions!H41/SUM(NewDistributions!H$2:H43)&gt;0.01,"",IF(NewDistributions!H40/SUM(NewDistributions!H$2:H43)&gt;0.01,"",IF(NewDistributions!H39/SUM(NewDistributions!H$2:H43)&gt;0.01,"",DateEnded_5Day!$A43))))))))</f>
        <v/>
      </c>
      <c r="I43" s="19" t="str">
        <f>IF($A43&lt;='All Results'!$B$4,"",IF(SUM(NewDistributions!I$2:I43)=0,"",(IF(NewDistributions!I43/SUM(NewDistributions!I$2:I43)&gt;0.01,"",IF(NewDistributions!I42/SUM(NewDistributions!I$2:I43)&gt;0.01,"",IF(NewDistributions!I41/SUM(NewDistributions!I$2:I43)&gt;0.01,"",IF(NewDistributions!I40/SUM(NewDistributions!I$2:I43)&gt;0.01,"",IF(NewDistributions!I39/SUM(NewDistributions!I$2:I43)&gt;0.01,"",DateEnded_5Day!$A43))))))))</f>
        <v/>
      </c>
      <c r="J43" s="19" t="str">
        <f>IF($A43&lt;='All Results'!$B$4,"",IF(SUM(NewDistributions!J$2:J43)=0,"",(IF(NewDistributions!J43/SUM(NewDistributions!J$2:J43)&gt;0.01,"",IF(NewDistributions!J42/SUM(NewDistributions!J$2:J43)&gt;0.01,"",IF(NewDistributions!J41/SUM(NewDistributions!J$2:J43)&gt;0.01,"",IF(NewDistributions!J40/SUM(NewDistributions!J$2:J43)&gt;0.01,"",IF(NewDistributions!J39/SUM(NewDistributions!J$2:J43)&gt;0.01,"",DateEnded_5Day!$A43))))))))</f>
        <v/>
      </c>
      <c r="K43" s="19" t="str">
        <f>IF($A43&lt;='All Results'!$B$4,"",IF(SUM(NewDistributions!K$2:K43)=0,"",(IF(NewDistributions!K43/SUM(NewDistributions!K$2:K43)&gt;0.01,"",IF(NewDistributions!K42/SUM(NewDistributions!K$2:K43)&gt;0.01,"",IF(NewDistributions!K41/SUM(NewDistributions!K$2:K43)&gt;0.01,"",IF(NewDistributions!K40/SUM(NewDistributions!K$2:K43)&gt;0.01,"",IF(NewDistributions!K39/SUM(NewDistributions!K$2:K43)&gt;0.01,"",DateEnded_5Day!$A43))))))))</f>
        <v/>
      </c>
      <c r="L43" s="19" t="str">
        <f>IF($A43&lt;='All Results'!$B$4,"",IF(SUM(NewDistributions!L$2:L43)=0,"",(IF(NewDistributions!L43/SUM(NewDistributions!L$2:L43)&gt;0.01,"",IF(NewDistributions!L42/SUM(NewDistributions!L$2:L43)&gt;0.01,"",IF(NewDistributions!L41/SUM(NewDistributions!L$2:L43)&gt;0.01,"",IF(NewDistributions!L40/SUM(NewDistributions!L$2:L43)&gt;0.01,"",IF(NewDistributions!L39/SUM(NewDistributions!L$2:L43)&gt;0.01,"",DateEnded_5Day!$A43))))))))</f>
        <v/>
      </c>
      <c r="M43" s="19" t="str">
        <f>IF($A43&lt;='All Results'!$B$4,"",IF(SUM(NewDistributions!M$2:M43)=0,"",(IF(NewDistributions!M43/SUM(NewDistributions!M$2:M43)&gt;0.01,"",IF(NewDistributions!M42/SUM(NewDistributions!M$2:M43)&gt;0.01,"",IF(NewDistributions!M41/SUM(NewDistributions!M$2:M43)&gt;0.01,"",IF(NewDistributions!M40/SUM(NewDistributions!M$2:M43)&gt;0.01,"",IF(NewDistributions!M39/SUM(NewDistributions!M$2:M43)&gt;0.01,"",DateEnded_5Day!$A43))))))))</f>
        <v/>
      </c>
      <c r="N43" s="19" t="str">
        <f>IF($A43&lt;='All Results'!$B$4,"",IF(SUM(NewDistributions!N$2:N43)=0,"",(IF(NewDistributions!N43/SUM(NewDistributions!N$2:N43)&gt;0.01,"",IF(NewDistributions!N42/SUM(NewDistributions!N$2:N43)&gt;0.01,"",IF(NewDistributions!N41/SUM(NewDistributions!N$2:N43)&gt;0.01,"",IF(NewDistributions!N40/SUM(NewDistributions!N$2:N43)&gt;0.01,"",IF(NewDistributions!N39/SUM(NewDistributions!N$2:N43)&gt;0.01,"",DateEnded_5Day!$A43))))))))</f>
        <v/>
      </c>
      <c r="O43" s="19" t="str">
        <f>IF($A43&lt;='All Results'!$B$4,"",IF(SUM(NewDistributions!O$2:O43)=0,"",(IF(NewDistributions!O43/SUM(NewDistributions!O$2:O43)&gt;0.01,"",IF(NewDistributions!O42/SUM(NewDistributions!O$2:O43)&gt;0.01,"",IF(NewDistributions!O41/SUM(NewDistributions!O$2:O43)&gt;0.01,"",IF(NewDistributions!O40/SUM(NewDistributions!O$2:O43)&gt;0.01,"",IF(NewDistributions!O39/SUM(NewDistributions!O$2:O43)&gt;0.01,"",DateEnded_5Day!$A43))))))))</f>
        <v/>
      </c>
      <c r="P43" s="19" t="str">
        <f>IF($A43&lt;='All Results'!$B$4,"",IF(SUM(NewDistributions!P$2:P43)=0,"",(IF(NewDistributions!P43/SUM(NewDistributions!P$2:P43)&gt;0.01,"",IF(NewDistributions!P42/SUM(NewDistributions!P$2:P43)&gt;0.01,"",IF(NewDistributions!P41/SUM(NewDistributions!P$2:P43)&gt;0.01,"",IF(NewDistributions!P40/SUM(NewDistributions!P$2:P43)&gt;0.01,"",IF(NewDistributions!P39/SUM(NewDistributions!P$2:P43)&gt;0.01,"",DateEnded_5Day!$A43))))))))</f>
        <v/>
      </c>
      <c r="Q43" s="19" t="str">
        <f>IF($A43&lt;='All Results'!$B$4,"",IF(SUM(NewDistributions!Q$2:Q43)=0,"",(IF(NewDistributions!Q43/SUM(NewDistributions!Q$2:Q43)&gt;0.01,"",IF(NewDistributions!Q42/SUM(NewDistributions!Q$2:Q43)&gt;0.01,"",IF(NewDistributions!Q41/SUM(NewDistributions!Q$2:Q43)&gt;0.01,"",IF(NewDistributions!Q40/SUM(NewDistributions!Q$2:Q43)&gt;0.01,"",IF(NewDistributions!Q39/SUM(NewDistributions!Q$2:Q43)&gt;0.01,"",DateEnded_5Day!$A43))))))))</f>
        <v/>
      </c>
      <c r="R43" s="19" t="str">
        <f>IF($A43&lt;='All Results'!$B$4,"",IF(SUM(NewDistributions!R$2:R43)=0,"",(IF(NewDistributions!R43/SUM(NewDistributions!R$2:R43)&gt;0.01,"",IF(NewDistributions!R42/SUM(NewDistributions!R$2:R43)&gt;0.01,"",IF(NewDistributions!R41/SUM(NewDistributions!R$2:R43)&gt;0.01,"",IF(NewDistributions!R40/SUM(NewDistributions!R$2:R43)&gt;0.01,"",IF(NewDistributions!R39/SUM(NewDistributions!R$2:R43)&gt;0.01,"",DateEnded_5Day!$A43))))))))</f>
        <v/>
      </c>
      <c r="S43" s="19" t="str">
        <f>IF($A43&lt;='All Results'!$B$4,"",IF(SUM(NewDistributions!S$2:S43)=0,"",(IF(NewDistributions!S43/SUM(NewDistributions!S$2:S43)&gt;0.01,"",IF(NewDistributions!S42/SUM(NewDistributions!S$2:S43)&gt;0.01,"",IF(NewDistributions!S41/SUM(NewDistributions!S$2:S43)&gt;0.01,"",IF(NewDistributions!S40/SUM(NewDistributions!S$2:S43)&gt;0.01,"",IF(NewDistributions!S39/SUM(NewDistributions!S$2:S43)&gt;0.01,"",DateEnded_5Day!$A43))))))))</f>
        <v/>
      </c>
      <c r="T43" s="19" t="str">
        <f>IF($A43&lt;='All Results'!$B$4,"",IF(SUM(NewDistributions!T$2:T43)=0,"",(IF(NewDistributions!T43/SUM(NewDistributions!T$2:T43)&gt;0.01,"",IF(NewDistributions!T42/SUM(NewDistributions!T$2:T43)&gt;0.01,"",IF(NewDistributions!T41/SUM(NewDistributions!T$2:T43)&gt;0.01,"",IF(NewDistributions!T40/SUM(NewDistributions!T$2:T43)&gt;0.01,"",IF(NewDistributions!T39/SUM(NewDistributions!T$2:T43)&gt;0.01,"",DateEnded_5Day!$A43))))))))</f>
        <v/>
      </c>
      <c r="U43" s="19" t="str">
        <f>IF($A43&lt;='All Results'!$B$4,"",IF(SUM(NewDistributions!U$2:U43)=0,"",(IF(NewDistributions!U43/SUM(NewDistributions!U$2:U43)&gt;0.01,"",IF(NewDistributions!U42/SUM(NewDistributions!U$2:U43)&gt;0.01,"",IF(NewDistributions!U41/SUM(NewDistributions!U$2:U43)&gt;0.01,"",IF(NewDistributions!U40/SUM(NewDistributions!U$2:U43)&gt;0.01,"",IF(NewDistributions!U39/SUM(NewDistributions!U$2:U43)&gt;0.01,"",DateEnded_5Day!$A43))))))))</f>
        <v/>
      </c>
      <c r="V43" s="19" t="str">
        <f>IF($A43&lt;='All Results'!$B$4,"",IF(SUM(NewDistributions!V$2:V43)=0,"",(IF(NewDistributions!V43/SUM(NewDistributions!V$2:V43)&gt;0.01,"",IF(NewDistributions!V42/SUM(NewDistributions!V$2:V43)&gt;0.01,"",IF(NewDistributions!V41/SUM(NewDistributions!V$2:V43)&gt;0.01,"",IF(NewDistributions!V40/SUM(NewDistributions!V$2:V43)&gt;0.01,"",IF(NewDistributions!V39/SUM(NewDistributions!V$2:V43)&gt;0.01,"",DateEnded_5Day!$A43))))))))</f>
        <v/>
      </c>
      <c r="W43" s="19" t="str">
        <f>IF($A43&lt;='All Results'!$B$4,"",IF(SUM(NewDistributions!W$2:W43)=0,"",(IF(NewDistributions!W43/SUM(NewDistributions!W$2:W43)&gt;0.01,"",IF(NewDistributions!W42/SUM(NewDistributions!W$2:W43)&gt;0.01,"",IF(NewDistributions!W41/SUM(NewDistributions!W$2:W43)&gt;0.01,"",IF(NewDistributions!W40/SUM(NewDistributions!W$2:W43)&gt;0.01,"",IF(NewDistributions!W39/SUM(NewDistributions!W$2:W43)&gt;0.01,"",DateEnded_5Day!$A43))))))))</f>
        <v/>
      </c>
      <c r="X43" s="19" t="str">
        <f>IF($A43&lt;='All Results'!$B$4,"",IF(SUM(NewDistributions!X$2:X43)=0,"",(IF(NewDistributions!X43/SUM(NewDistributions!X$2:X43)&gt;0.01,"",IF(NewDistributions!X42/SUM(NewDistributions!X$2:X43)&gt;0.01,"",IF(NewDistributions!X41/SUM(NewDistributions!X$2:X43)&gt;0.01,"",IF(NewDistributions!X40/SUM(NewDistributions!X$2:X43)&gt;0.01,"",IF(NewDistributions!X39/SUM(NewDistributions!X$2:X43)&gt;0.01,"",DateEnded_5Day!$A43))))))))</f>
        <v/>
      </c>
      <c r="Y43" s="19" t="str">
        <f>IF($A43&lt;='All Results'!$B$4,"",IF(SUM(NewDistributions!Y$2:Y43)=0,"",(IF(NewDistributions!Y43/SUM(NewDistributions!Y$2:Y43)&gt;0.01,"",IF(NewDistributions!Y42/SUM(NewDistributions!Y$2:Y43)&gt;0.01,"",IF(NewDistributions!Y41/SUM(NewDistributions!Y$2:Y43)&gt;0.01,"",IF(NewDistributions!Y40/SUM(NewDistributions!Y$2:Y43)&gt;0.01,"",IF(NewDistributions!Y39/SUM(NewDistributions!Y$2:Y43)&gt;0.01,"",DateEnded_5Day!$A43))))))))</f>
        <v/>
      </c>
      <c r="Z43" s="19" t="str">
        <f>IF($A43&lt;='All Results'!$B$4,"",IF(SUM(NewDistributions!Z$2:Z43)=0,"",(IF(NewDistributions!Z43/SUM(NewDistributions!Z$2:Z43)&gt;0.01,"",IF(NewDistributions!Z42/SUM(NewDistributions!Z$2:Z43)&gt;0.01,"",IF(NewDistributions!Z41/SUM(NewDistributions!Z$2:Z43)&gt;0.01,"",IF(NewDistributions!Z40/SUM(NewDistributions!Z$2:Z43)&gt;0.01,"",IF(NewDistributions!Z39/SUM(NewDistributions!Z$2:Z43)&gt;0.01,"",DateEnded_5Day!$A43))))))))</f>
        <v/>
      </c>
      <c r="AA43" s="19" t="str">
        <f>IF($A43&lt;='All Results'!$B$4,"",IF(SUM(NewDistributions!AA$2:AA43)=0,"",(IF(NewDistributions!AA43/SUM(NewDistributions!AA$2:AA43)&gt;0.01,"",IF(NewDistributions!AA42/SUM(NewDistributions!AA$2:AA43)&gt;0.01,"",IF(NewDistributions!AA41/SUM(NewDistributions!AA$2:AA43)&gt;0.01,"",IF(NewDistributions!AA40/SUM(NewDistributions!AA$2:AA43)&gt;0.01,"",IF(NewDistributions!AA39/SUM(NewDistributions!AA$2:AA43)&gt;0.01,"",DateEnded_5Day!$A43))))))))</f>
        <v/>
      </c>
      <c r="AB43" s="19" t="str">
        <f>IF($A43&lt;='All Results'!$B$4,"",IF(SUM(NewDistributions!AB$2:AB43)=0,"",(IF(NewDistributions!AB43/SUM(NewDistributions!AB$2:AB43)&gt;0.01,"",IF(NewDistributions!AB42/SUM(NewDistributions!AB$2:AB43)&gt;0.01,"",IF(NewDistributions!AB41/SUM(NewDistributions!AB$2:AB43)&gt;0.01,"",IF(NewDistributions!AB40/SUM(NewDistributions!AB$2:AB43)&gt;0.01,"",IF(NewDistributions!AB39/SUM(NewDistributions!AB$2:AB43)&gt;0.01,"",DateEnded_5Day!$A43))))))))</f>
        <v/>
      </c>
      <c r="AC43" s="19" t="str">
        <f>IF($A43&lt;='All Results'!$B$4,"",IF(SUM(NewDistributions!AC$2:AC43)=0,"",(IF(NewDistributions!AC43/SUM(NewDistributions!AC$2:AC43)&gt;0.01,"",IF(NewDistributions!AC42/SUM(NewDistributions!AC$2:AC43)&gt;0.01,"",IF(NewDistributions!AC41/SUM(NewDistributions!AC$2:AC43)&gt;0.01,"",IF(NewDistributions!AC40/SUM(NewDistributions!AC$2:AC43)&gt;0.01,"",IF(NewDistributions!AC39/SUM(NewDistributions!AC$2:AC43)&gt;0.01,"",DateEnded_5Day!$A43))))))))</f>
        <v/>
      </c>
      <c r="AD43" s="19" t="str">
        <f>IF($A43&lt;='All Results'!$B$4,"",IF(SUM(NewDistributions!AD$2:AD43)=0,"",(IF(NewDistributions!AD43/SUM(NewDistributions!AD$2:AD43)&gt;0.01,"",IF(NewDistributions!AD42/SUM(NewDistributions!AD$2:AD43)&gt;0.01,"",IF(NewDistributions!AD41/SUM(NewDistributions!AD$2:AD43)&gt;0.01,"",IF(NewDistributions!AD40/SUM(NewDistributions!AD$2:AD43)&gt;0.01,"",IF(NewDistributions!AD39/SUM(NewDistributions!AD$2:AD43)&gt;0.01,"",DateEnded_5Day!$A43))))))))</f>
        <v/>
      </c>
      <c r="AE43" s="19" t="str">
        <f>IF($A43&lt;='All Results'!$B$4,"",IF(SUM(NewDistributions!AE$2:AE43)=0,"",(IF(NewDistributions!AE43/SUM(NewDistributions!AE$2:AE43)&gt;0.01,"",IF(NewDistributions!AE42/SUM(NewDistributions!AE$2:AE43)&gt;0.01,"",IF(NewDistributions!AE41/SUM(NewDistributions!AE$2:AE43)&gt;0.01,"",IF(NewDistributions!AE40/SUM(NewDistributions!AE$2:AE43)&gt;0.01,"",IF(NewDistributions!AE39/SUM(NewDistributions!AE$2:AE43)&gt;0.01,"",DateEnded_5Day!$A43))))))))</f>
        <v/>
      </c>
      <c r="AF43" s="19" t="str">
        <f>IF($A43&lt;='All Results'!$B$4,"",IF(SUM(NewDistributions!AF$2:AF43)=0,"",(IF(NewDistributions!AF43/SUM(NewDistributions!AF$2:AF43)&gt;0.01,"",IF(NewDistributions!AF42/SUM(NewDistributions!AF$2:AF43)&gt;0.01,"",IF(NewDistributions!AF41/SUM(NewDistributions!AF$2:AF43)&gt;0.01,"",IF(NewDistributions!AF40/SUM(NewDistributions!AF$2:AF43)&gt;0.01,"",IF(NewDistributions!AF39/SUM(NewDistributions!AF$2:AF43)&gt;0.01,"",DateEnded_5Day!$A43))))))))</f>
        <v/>
      </c>
      <c r="AG43" s="19" t="str">
        <f>IF($A43&lt;='All Results'!$B$4,"",IF(SUM(NewDistributions!AG$2:AG43)=0,"",(IF(NewDistributions!AG43/SUM(NewDistributions!AG$2:AG43)&gt;0.01,"",IF(NewDistributions!AG42/SUM(NewDistributions!AG$2:AG43)&gt;0.01,"",IF(NewDistributions!AG41/SUM(NewDistributions!AG$2:AG43)&gt;0.01,"",IF(NewDistributions!AG40/SUM(NewDistributions!AG$2:AG43)&gt;0.01,"",IF(NewDistributions!AG39/SUM(NewDistributions!AG$2:AG43)&gt;0.01,"",DateEnded_5Day!$A43))))))))</f>
        <v/>
      </c>
      <c r="AH43" s="19" t="str">
        <f>IF($A43&lt;='All Results'!$B$4,"",IF(SUM(NewDistributions!AH$2:AH43)=0,"",(IF(NewDistributions!AH43/SUM(NewDistributions!AH$2:AH43)&gt;0.01,"",IF(NewDistributions!AH42/SUM(NewDistributions!AH$2:AH43)&gt;0.01,"",IF(NewDistributions!AH41/SUM(NewDistributions!AH$2:AH43)&gt;0.01,"",IF(NewDistributions!AH40/SUM(NewDistributions!AH$2:AH43)&gt;0.01,"",IF(NewDistributions!AH39/SUM(NewDistributions!AH$2:AH43)&gt;0.01,"",DateEnded_5Day!$A43))))))))</f>
        <v/>
      </c>
      <c r="AI43" s="19" t="str">
        <f>IF($A43&lt;='All Results'!$B$4,"",IF(SUM(NewDistributions!AI$2:AI43)=0,"",(IF(NewDistributions!AI43/SUM(NewDistributions!AI$2:AI43)&gt;0.01,"",IF(NewDistributions!AI42/SUM(NewDistributions!AI$2:AI43)&gt;0.01,"",IF(NewDistributions!AI41/SUM(NewDistributions!AI$2:AI43)&gt;0.01,"",IF(NewDistributions!AI40/SUM(NewDistributions!AI$2:AI43)&gt;0.01,"",IF(NewDistributions!AI39/SUM(NewDistributions!AI$2:AI43)&gt;0.01,"",DateEnded_5Day!$A43))))))))</f>
        <v/>
      </c>
      <c r="AJ43" s="19" t="str">
        <f>IF($A43&lt;='All Results'!$B$4,"",IF(SUM(NewDistributions!AJ$2:AJ43)=0,"",(IF(NewDistributions!AJ43/SUM(NewDistributions!AJ$2:AJ43)&gt;0.01,"",IF(NewDistributions!AJ42/SUM(NewDistributions!AJ$2:AJ43)&gt;0.01,"",IF(NewDistributions!AJ41/SUM(NewDistributions!AJ$2:AJ43)&gt;0.01,"",IF(NewDistributions!AJ40/SUM(NewDistributions!AJ$2:AJ43)&gt;0.01,"",IF(NewDistributions!AJ39/SUM(NewDistributions!AJ$2:AJ43)&gt;0.01,"",DateEnded_5Day!$A43))))))))</f>
        <v/>
      </c>
    </row>
    <row r="44" spans="1:36" x14ac:dyDescent="0.25">
      <c r="A44" s="1">
        <v>44359</v>
      </c>
      <c r="B44" s="3">
        <v>163</v>
      </c>
      <c r="C44" s="19" t="str">
        <f>IF($A44&lt;='All Results'!$B$4,"",IF(SUM(NewDistributions!C$2:C44)=0,"",(IF(NewDistributions!C44/SUM(NewDistributions!C$2:C44)&gt;0.01,"",IF(NewDistributions!C43/SUM(NewDistributions!C$2:C44)&gt;0.01,"",IF(NewDistributions!C42/SUM(NewDistributions!C$2:C44)&gt;0.01,"",IF(NewDistributions!C41/SUM(NewDistributions!C$2:C44)&gt;0.01,"",IF(NewDistributions!C40/SUM(NewDistributions!C$2:C44)&gt;0.01,"",DateEnded_5Day!$A44))))))))</f>
        <v/>
      </c>
      <c r="D44" s="19" t="str">
        <f>IF($A44&lt;='All Results'!$B$4,"",IF(SUM(NewDistributions!D$2:D44)=0,"",(IF(NewDistributions!D44/SUM(NewDistributions!D$2:D44)&gt;0.01,"",IF(NewDistributions!D43/SUM(NewDistributions!D$2:D44)&gt;0.01,"",IF(NewDistributions!D42/SUM(NewDistributions!D$2:D44)&gt;0.01,"",IF(NewDistributions!D41/SUM(NewDistributions!D$2:D44)&gt;0.01,"",IF(NewDistributions!D40/SUM(NewDistributions!D$2:D44)&gt;0.01,"",DateEnded_5Day!$A44))))))))</f>
        <v/>
      </c>
      <c r="E44" s="19" t="str">
        <f>IF($A44&lt;='All Results'!$B$4,"",IF(SUM(NewDistributions!E$2:E44)=0,"",(IF(NewDistributions!E44/SUM(NewDistributions!E$2:E44)&gt;0.01,"",IF(NewDistributions!E43/SUM(NewDistributions!E$2:E44)&gt;0.01,"",IF(NewDistributions!E42/SUM(NewDistributions!E$2:E44)&gt;0.01,"",IF(NewDistributions!E41/SUM(NewDistributions!E$2:E44)&gt;0.01,"",IF(NewDistributions!E40/SUM(NewDistributions!E$2:E44)&gt;0.01,"",DateEnded_5Day!$A44))))))))</f>
        <v/>
      </c>
      <c r="F44" s="19" t="str">
        <f>IF($A44&lt;='All Results'!$B$4,"",IF(SUM(NewDistributions!F$2:F44)=0,"",(IF(NewDistributions!F44/SUM(NewDistributions!F$2:F44)&gt;0.01,"",IF(NewDistributions!F43/SUM(NewDistributions!F$2:F44)&gt;0.01,"",IF(NewDistributions!F42/SUM(NewDistributions!F$2:F44)&gt;0.01,"",IF(NewDistributions!F41/SUM(NewDistributions!F$2:F44)&gt;0.01,"",IF(NewDistributions!F40/SUM(NewDistributions!F$2:F44)&gt;0.01,"",DateEnded_5Day!$A44))))))))</f>
        <v/>
      </c>
      <c r="G44" s="19" t="str">
        <f>IF($A44&lt;='All Results'!$B$4,"",IF(SUM(NewDistributions!G$2:G44)=0,"",(IF(NewDistributions!G44/SUM(NewDistributions!G$2:G44)&gt;0.01,"",IF(NewDistributions!G43/SUM(NewDistributions!G$2:G44)&gt;0.01,"",IF(NewDistributions!G42/SUM(NewDistributions!G$2:G44)&gt;0.01,"",IF(NewDistributions!G41/SUM(NewDistributions!G$2:G44)&gt;0.01,"",IF(NewDistributions!G40/SUM(NewDistributions!G$2:G44)&gt;0.01,"",DateEnded_5Day!$A44))))))))</f>
        <v/>
      </c>
      <c r="H44" s="19" t="str">
        <f>IF($A44&lt;='All Results'!$B$4,"",IF(SUM(NewDistributions!H$2:H44)=0,"",(IF(NewDistributions!H44/SUM(NewDistributions!H$2:H44)&gt;0.01,"",IF(NewDistributions!H43/SUM(NewDistributions!H$2:H44)&gt;0.01,"",IF(NewDistributions!H42/SUM(NewDistributions!H$2:H44)&gt;0.01,"",IF(NewDistributions!H41/SUM(NewDistributions!H$2:H44)&gt;0.01,"",IF(NewDistributions!H40/SUM(NewDistributions!H$2:H44)&gt;0.01,"",DateEnded_5Day!$A44))))))))</f>
        <v/>
      </c>
      <c r="I44" s="19" t="str">
        <f>IF($A44&lt;='All Results'!$B$4,"",IF(SUM(NewDistributions!I$2:I44)=0,"",(IF(NewDistributions!I44/SUM(NewDistributions!I$2:I44)&gt;0.01,"",IF(NewDistributions!I43/SUM(NewDistributions!I$2:I44)&gt;0.01,"",IF(NewDistributions!I42/SUM(NewDistributions!I$2:I44)&gt;0.01,"",IF(NewDistributions!I41/SUM(NewDistributions!I$2:I44)&gt;0.01,"",IF(NewDistributions!I40/SUM(NewDistributions!I$2:I44)&gt;0.01,"",DateEnded_5Day!$A44))))))))</f>
        <v/>
      </c>
      <c r="J44" s="19" t="str">
        <f>IF($A44&lt;='All Results'!$B$4,"",IF(SUM(NewDistributions!J$2:J44)=0,"",(IF(NewDistributions!J44/SUM(NewDistributions!J$2:J44)&gt;0.01,"",IF(NewDistributions!J43/SUM(NewDistributions!J$2:J44)&gt;0.01,"",IF(NewDistributions!J42/SUM(NewDistributions!J$2:J44)&gt;0.01,"",IF(NewDistributions!J41/SUM(NewDistributions!J$2:J44)&gt;0.01,"",IF(NewDistributions!J40/SUM(NewDistributions!J$2:J44)&gt;0.01,"",DateEnded_5Day!$A44))))))))</f>
        <v/>
      </c>
      <c r="K44" s="19" t="str">
        <f>IF($A44&lt;='All Results'!$B$4,"",IF(SUM(NewDistributions!K$2:K44)=0,"",(IF(NewDistributions!K44/SUM(NewDistributions!K$2:K44)&gt;0.01,"",IF(NewDistributions!K43/SUM(NewDistributions!K$2:K44)&gt;0.01,"",IF(NewDistributions!K42/SUM(NewDistributions!K$2:K44)&gt;0.01,"",IF(NewDistributions!K41/SUM(NewDistributions!K$2:K44)&gt;0.01,"",IF(NewDistributions!K40/SUM(NewDistributions!K$2:K44)&gt;0.01,"",DateEnded_5Day!$A44))))))))</f>
        <v/>
      </c>
      <c r="L44" s="19" t="str">
        <f>IF($A44&lt;='All Results'!$B$4,"",IF(SUM(NewDistributions!L$2:L44)=0,"",(IF(NewDistributions!L44/SUM(NewDistributions!L$2:L44)&gt;0.01,"",IF(NewDistributions!L43/SUM(NewDistributions!L$2:L44)&gt;0.01,"",IF(NewDistributions!L42/SUM(NewDistributions!L$2:L44)&gt;0.01,"",IF(NewDistributions!L41/SUM(NewDistributions!L$2:L44)&gt;0.01,"",IF(NewDistributions!L40/SUM(NewDistributions!L$2:L44)&gt;0.01,"",DateEnded_5Day!$A44))))))))</f>
        <v/>
      </c>
      <c r="M44" s="19" t="str">
        <f>IF($A44&lt;='All Results'!$B$4,"",IF(SUM(NewDistributions!M$2:M44)=0,"",(IF(NewDistributions!M44/SUM(NewDistributions!M$2:M44)&gt;0.01,"",IF(NewDistributions!M43/SUM(NewDistributions!M$2:M44)&gt;0.01,"",IF(NewDistributions!M42/SUM(NewDistributions!M$2:M44)&gt;0.01,"",IF(NewDistributions!M41/SUM(NewDistributions!M$2:M44)&gt;0.01,"",IF(NewDistributions!M40/SUM(NewDistributions!M$2:M44)&gt;0.01,"",DateEnded_5Day!$A44))))))))</f>
        <v/>
      </c>
      <c r="N44" s="19" t="str">
        <f>IF($A44&lt;='All Results'!$B$4,"",IF(SUM(NewDistributions!N$2:N44)=0,"",(IF(NewDistributions!N44/SUM(NewDistributions!N$2:N44)&gt;0.01,"",IF(NewDistributions!N43/SUM(NewDistributions!N$2:N44)&gt;0.01,"",IF(NewDistributions!N42/SUM(NewDistributions!N$2:N44)&gt;0.01,"",IF(NewDistributions!N41/SUM(NewDistributions!N$2:N44)&gt;0.01,"",IF(NewDistributions!N40/SUM(NewDistributions!N$2:N44)&gt;0.01,"",DateEnded_5Day!$A44))))))))</f>
        <v/>
      </c>
      <c r="O44" s="19" t="str">
        <f>IF($A44&lt;='All Results'!$B$4,"",IF(SUM(NewDistributions!O$2:O44)=0,"",(IF(NewDistributions!O44/SUM(NewDistributions!O$2:O44)&gt;0.01,"",IF(NewDistributions!O43/SUM(NewDistributions!O$2:O44)&gt;0.01,"",IF(NewDistributions!O42/SUM(NewDistributions!O$2:O44)&gt;0.01,"",IF(NewDistributions!O41/SUM(NewDistributions!O$2:O44)&gt;0.01,"",IF(NewDistributions!O40/SUM(NewDistributions!O$2:O44)&gt;0.01,"",DateEnded_5Day!$A44))))))))</f>
        <v/>
      </c>
      <c r="P44" s="19" t="str">
        <f>IF($A44&lt;='All Results'!$B$4,"",IF(SUM(NewDistributions!P$2:P44)=0,"",(IF(NewDistributions!P44/SUM(NewDistributions!P$2:P44)&gt;0.01,"",IF(NewDistributions!P43/SUM(NewDistributions!P$2:P44)&gt;0.01,"",IF(NewDistributions!P42/SUM(NewDistributions!P$2:P44)&gt;0.01,"",IF(NewDistributions!P41/SUM(NewDistributions!P$2:P44)&gt;0.01,"",IF(NewDistributions!P40/SUM(NewDistributions!P$2:P44)&gt;0.01,"",DateEnded_5Day!$A44))))))))</f>
        <v/>
      </c>
      <c r="Q44" s="19" t="str">
        <f>IF($A44&lt;='All Results'!$B$4,"",IF(SUM(NewDistributions!Q$2:Q44)=0,"",(IF(NewDistributions!Q44/SUM(NewDistributions!Q$2:Q44)&gt;0.01,"",IF(NewDistributions!Q43/SUM(NewDistributions!Q$2:Q44)&gt;0.01,"",IF(NewDistributions!Q42/SUM(NewDistributions!Q$2:Q44)&gt;0.01,"",IF(NewDistributions!Q41/SUM(NewDistributions!Q$2:Q44)&gt;0.01,"",IF(NewDistributions!Q40/SUM(NewDistributions!Q$2:Q44)&gt;0.01,"",DateEnded_5Day!$A44))))))))</f>
        <v/>
      </c>
      <c r="R44" s="19" t="str">
        <f>IF($A44&lt;='All Results'!$B$4,"",IF(SUM(NewDistributions!R$2:R44)=0,"",(IF(NewDistributions!R44/SUM(NewDistributions!R$2:R44)&gt;0.01,"",IF(NewDistributions!R43/SUM(NewDistributions!R$2:R44)&gt;0.01,"",IF(NewDistributions!R42/SUM(NewDistributions!R$2:R44)&gt;0.01,"",IF(NewDistributions!R41/SUM(NewDistributions!R$2:R44)&gt;0.01,"",IF(NewDistributions!R40/SUM(NewDistributions!R$2:R44)&gt;0.01,"",DateEnded_5Day!$A44))))))))</f>
        <v/>
      </c>
      <c r="S44" s="19" t="str">
        <f>IF($A44&lt;='All Results'!$B$4,"",IF(SUM(NewDistributions!S$2:S44)=0,"",(IF(NewDistributions!S44/SUM(NewDistributions!S$2:S44)&gt;0.01,"",IF(NewDistributions!S43/SUM(NewDistributions!S$2:S44)&gt;0.01,"",IF(NewDistributions!S42/SUM(NewDistributions!S$2:S44)&gt;0.01,"",IF(NewDistributions!S41/SUM(NewDistributions!S$2:S44)&gt;0.01,"",IF(NewDistributions!S40/SUM(NewDistributions!S$2:S44)&gt;0.01,"",DateEnded_5Day!$A44))))))))</f>
        <v/>
      </c>
      <c r="T44" s="19" t="str">
        <f>IF($A44&lt;='All Results'!$B$4,"",IF(SUM(NewDistributions!T$2:T44)=0,"",(IF(NewDistributions!T44/SUM(NewDistributions!T$2:T44)&gt;0.01,"",IF(NewDistributions!T43/SUM(NewDistributions!T$2:T44)&gt;0.01,"",IF(NewDistributions!T42/SUM(NewDistributions!T$2:T44)&gt;0.01,"",IF(NewDistributions!T41/SUM(NewDistributions!T$2:T44)&gt;0.01,"",IF(NewDistributions!T40/SUM(NewDistributions!T$2:T44)&gt;0.01,"",DateEnded_5Day!$A44))))))))</f>
        <v/>
      </c>
      <c r="U44" s="19" t="str">
        <f>IF($A44&lt;='All Results'!$B$4,"",IF(SUM(NewDistributions!U$2:U44)=0,"",(IF(NewDistributions!U44/SUM(NewDistributions!U$2:U44)&gt;0.01,"",IF(NewDistributions!U43/SUM(NewDistributions!U$2:U44)&gt;0.01,"",IF(NewDistributions!U42/SUM(NewDistributions!U$2:U44)&gt;0.01,"",IF(NewDistributions!U41/SUM(NewDistributions!U$2:U44)&gt;0.01,"",IF(NewDistributions!U40/SUM(NewDistributions!U$2:U44)&gt;0.01,"",DateEnded_5Day!$A44))))))))</f>
        <v/>
      </c>
      <c r="V44" s="19" t="str">
        <f>IF($A44&lt;='All Results'!$B$4,"",IF(SUM(NewDistributions!V$2:V44)=0,"",(IF(NewDistributions!V44/SUM(NewDistributions!V$2:V44)&gt;0.01,"",IF(NewDistributions!V43/SUM(NewDistributions!V$2:V44)&gt;0.01,"",IF(NewDistributions!V42/SUM(NewDistributions!V$2:V44)&gt;0.01,"",IF(NewDistributions!V41/SUM(NewDistributions!V$2:V44)&gt;0.01,"",IF(NewDistributions!V40/SUM(NewDistributions!V$2:V44)&gt;0.01,"",DateEnded_5Day!$A44))))))))</f>
        <v/>
      </c>
      <c r="W44" s="19" t="str">
        <f>IF($A44&lt;='All Results'!$B$4,"",IF(SUM(NewDistributions!W$2:W44)=0,"",(IF(NewDistributions!W44/SUM(NewDistributions!W$2:W44)&gt;0.01,"",IF(NewDistributions!W43/SUM(NewDistributions!W$2:W44)&gt;0.01,"",IF(NewDistributions!W42/SUM(NewDistributions!W$2:W44)&gt;0.01,"",IF(NewDistributions!W41/SUM(NewDistributions!W$2:W44)&gt;0.01,"",IF(NewDistributions!W40/SUM(NewDistributions!W$2:W44)&gt;0.01,"",DateEnded_5Day!$A44))))))))</f>
        <v/>
      </c>
      <c r="X44" s="19" t="str">
        <f>IF($A44&lt;='All Results'!$B$4,"",IF(SUM(NewDistributions!X$2:X44)=0,"",(IF(NewDistributions!X44/SUM(NewDistributions!X$2:X44)&gt;0.01,"",IF(NewDistributions!X43/SUM(NewDistributions!X$2:X44)&gt;0.01,"",IF(NewDistributions!X42/SUM(NewDistributions!X$2:X44)&gt;0.01,"",IF(NewDistributions!X41/SUM(NewDistributions!X$2:X44)&gt;0.01,"",IF(NewDistributions!X40/SUM(NewDistributions!X$2:X44)&gt;0.01,"",DateEnded_5Day!$A44))))))))</f>
        <v/>
      </c>
      <c r="Y44" s="19" t="str">
        <f>IF($A44&lt;='All Results'!$B$4,"",IF(SUM(NewDistributions!Y$2:Y44)=0,"",(IF(NewDistributions!Y44/SUM(NewDistributions!Y$2:Y44)&gt;0.01,"",IF(NewDistributions!Y43/SUM(NewDistributions!Y$2:Y44)&gt;0.01,"",IF(NewDistributions!Y42/SUM(NewDistributions!Y$2:Y44)&gt;0.01,"",IF(NewDistributions!Y41/SUM(NewDistributions!Y$2:Y44)&gt;0.01,"",IF(NewDistributions!Y40/SUM(NewDistributions!Y$2:Y44)&gt;0.01,"",DateEnded_5Day!$A44))))))))</f>
        <v/>
      </c>
      <c r="Z44" s="19" t="str">
        <f>IF($A44&lt;='All Results'!$B$4,"",IF(SUM(NewDistributions!Z$2:Z44)=0,"",(IF(NewDistributions!Z44/SUM(NewDistributions!Z$2:Z44)&gt;0.01,"",IF(NewDistributions!Z43/SUM(NewDistributions!Z$2:Z44)&gt;0.01,"",IF(NewDistributions!Z42/SUM(NewDistributions!Z$2:Z44)&gt;0.01,"",IF(NewDistributions!Z41/SUM(NewDistributions!Z$2:Z44)&gt;0.01,"",IF(NewDistributions!Z40/SUM(NewDistributions!Z$2:Z44)&gt;0.01,"",DateEnded_5Day!$A44))))))))</f>
        <v/>
      </c>
      <c r="AA44" s="19" t="str">
        <f>IF($A44&lt;='All Results'!$B$4,"",IF(SUM(NewDistributions!AA$2:AA44)=0,"",(IF(NewDistributions!AA44/SUM(NewDistributions!AA$2:AA44)&gt;0.01,"",IF(NewDistributions!AA43/SUM(NewDistributions!AA$2:AA44)&gt;0.01,"",IF(NewDistributions!AA42/SUM(NewDistributions!AA$2:AA44)&gt;0.01,"",IF(NewDistributions!AA41/SUM(NewDistributions!AA$2:AA44)&gt;0.01,"",IF(NewDistributions!AA40/SUM(NewDistributions!AA$2:AA44)&gt;0.01,"",DateEnded_5Day!$A44))))))))</f>
        <v/>
      </c>
      <c r="AB44" s="19" t="str">
        <f>IF($A44&lt;='All Results'!$B$4,"",IF(SUM(NewDistributions!AB$2:AB44)=0,"",(IF(NewDistributions!AB44/SUM(NewDistributions!AB$2:AB44)&gt;0.01,"",IF(NewDistributions!AB43/SUM(NewDistributions!AB$2:AB44)&gt;0.01,"",IF(NewDistributions!AB42/SUM(NewDistributions!AB$2:AB44)&gt;0.01,"",IF(NewDistributions!AB41/SUM(NewDistributions!AB$2:AB44)&gt;0.01,"",IF(NewDistributions!AB40/SUM(NewDistributions!AB$2:AB44)&gt;0.01,"",DateEnded_5Day!$A44))))))))</f>
        <v/>
      </c>
      <c r="AC44" s="19" t="str">
        <f>IF($A44&lt;='All Results'!$B$4,"",IF(SUM(NewDistributions!AC$2:AC44)=0,"",(IF(NewDistributions!AC44/SUM(NewDistributions!AC$2:AC44)&gt;0.01,"",IF(NewDistributions!AC43/SUM(NewDistributions!AC$2:AC44)&gt;0.01,"",IF(NewDistributions!AC42/SUM(NewDistributions!AC$2:AC44)&gt;0.01,"",IF(NewDistributions!AC41/SUM(NewDistributions!AC$2:AC44)&gt;0.01,"",IF(NewDistributions!AC40/SUM(NewDistributions!AC$2:AC44)&gt;0.01,"",DateEnded_5Day!$A44))))))))</f>
        <v/>
      </c>
      <c r="AD44" s="19" t="str">
        <f>IF($A44&lt;='All Results'!$B$4,"",IF(SUM(NewDistributions!AD$2:AD44)=0,"",(IF(NewDistributions!AD44/SUM(NewDistributions!AD$2:AD44)&gt;0.01,"",IF(NewDistributions!AD43/SUM(NewDistributions!AD$2:AD44)&gt;0.01,"",IF(NewDistributions!AD42/SUM(NewDistributions!AD$2:AD44)&gt;0.01,"",IF(NewDistributions!AD41/SUM(NewDistributions!AD$2:AD44)&gt;0.01,"",IF(NewDistributions!AD40/SUM(NewDistributions!AD$2:AD44)&gt;0.01,"",DateEnded_5Day!$A44))))))))</f>
        <v/>
      </c>
      <c r="AE44" s="19" t="str">
        <f>IF($A44&lt;='All Results'!$B$4,"",IF(SUM(NewDistributions!AE$2:AE44)=0,"",(IF(NewDistributions!AE44/SUM(NewDistributions!AE$2:AE44)&gt;0.01,"",IF(NewDistributions!AE43/SUM(NewDistributions!AE$2:AE44)&gt;0.01,"",IF(NewDistributions!AE42/SUM(NewDistributions!AE$2:AE44)&gt;0.01,"",IF(NewDistributions!AE41/SUM(NewDistributions!AE$2:AE44)&gt;0.01,"",IF(NewDistributions!AE40/SUM(NewDistributions!AE$2:AE44)&gt;0.01,"",DateEnded_5Day!$A44))))))))</f>
        <v/>
      </c>
      <c r="AF44" s="19" t="str">
        <f>IF($A44&lt;='All Results'!$B$4,"",IF(SUM(NewDistributions!AF$2:AF44)=0,"",(IF(NewDistributions!AF44/SUM(NewDistributions!AF$2:AF44)&gt;0.01,"",IF(NewDistributions!AF43/SUM(NewDistributions!AF$2:AF44)&gt;0.01,"",IF(NewDistributions!AF42/SUM(NewDistributions!AF$2:AF44)&gt;0.01,"",IF(NewDistributions!AF41/SUM(NewDistributions!AF$2:AF44)&gt;0.01,"",IF(NewDistributions!AF40/SUM(NewDistributions!AF$2:AF44)&gt;0.01,"",DateEnded_5Day!$A44))))))))</f>
        <v/>
      </c>
      <c r="AG44" s="19" t="str">
        <f>IF($A44&lt;='All Results'!$B$4,"",IF(SUM(NewDistributions!AG$2:AG44)=0,"",(IF(NewDistributions!AG44/SUM(NewDistributions!AG$2:AG44)&gt;0.01,"",IF(NewDistributions!AG43/SUM(NewDistributions!AG$2:AG44)&gt;0.01,"",IF(NewDistributions!AG42/SUM(NewDistributions!AG$2:AG44)&gt;0.01,"",IF(NewDistributions!AG41/SUM(NewDistributions!AG$2:AG44)&gt;0.01,"",IF(NewDistributions!AG40/SUM(NewDistributions!AG$2:AG44)&gt;0.01,"",DateEnded_5Day!$A44))))))))</f>
        <v/>
      </c>
      <c r="AH44" s="19" t="str">
        <f>IF($A44&lt;='All Results'!$B$4,"",IF(SUM(NewDistributions!AH$2:AH44)=0,"",(IF(NewDistributions!AH44/SUM(NewDistributions!AH$2:AH44)&gt;0.01,"",IF(NewDistributions!AH43/SUM(NewDistributions!AH$2:AH44)&gt;0.01,"",IF(NewDistributions!AH42/SUM(NewDistributions!AH$2:AH44)&gt;0.01,"",IF(NewDistributions!AH41/SUM(NewDistributions!AH$2:AH44)&gt;0.01,"",IF(NewDistributions!AH40/SUM(NewDistributions!AH$2:AH44)&gt;0.01,"",DateEnded_5Day!$A44))))))))</f>
        <v/>
      </c>
      <c r="AI44" s="19" t="str">
        <f>IF($A44&lt;='All Results'!$B$4,"",IF(SUM(NewDistributions!AI$2:AI44)=0,"",(IF(NewDistributions!AI44/SUM(NewDistributions!AI$2:AI44)&gt;0.01,"",IF(NewDistributions!AI43/SUM(NewDistributions!AI$2:AI44)&gt;0.01,"",IF(NewDistributions!AI42/SUM(NewDistributions!AI$2:AI44)&gt;0.01,"",IF(NewDistributions!AI41/SUM(NewDistributions!AI$2:AI44)&gt;0.01,"",IF(NewDistributions!AI40/SUM(NewDistributions!AI$2:AI44)&gt;0.01,"",DateEnded_5Day!$A44))))))))</f>
        <v/>
      </c>
      <c r="AJ44" s="19" t="str">
        <f>IF($A44&lt;='All Results'!$B$4,"",IF(SUM(NewDistributions!AJ$2:AJ44)=0,"",(IF(NewDistributions!AJ44/SUM(NewDistributions!AJ$2:AJ44)&gt;0.01,"",IF(NewDistributions!AJ43/SUM(NewDistributions!AJ$2:AJ44)&gt;0.01,"",IF(NewDistributions!AJ42/SUM(NewDistributions!AJ$2:AJ44)&gt;0.01,"",IF(NewDistributions!AJ41/SUM(NewDistributions!AJ$2:AJ44)&gt;0.01,"",IF(NewDistributions!AJ40/SUM(NewDistributions!AJ$2:AJ44)&gt;0.01,"",DateEnded_5Day!$A44))))))))</f>
        <v/>
      </c>
    </row>
    <row r="45" spans="1:36" x14ac:dyDescent="0.25">
      <c r="A45" s="1">
        <v>44360</v>
      </c>
      <c r="B45" s="3">
        <v>164</v>
      </c>
      <c r="C45" s="19" t="str">
        <f>IF($A45&lt;='All Results'!$B$4,"",IF(SUM(NewDistributions!C$2:C45)=0,"",(IF(NewDistributions!C45/SUM(NewDistributions!C$2:C45)&gt;0.01,"",IF(NewDistributions!C44/SUM(NewDistributions!C$2:C45)&gt;0.01,"",IF(NewDistributions!C43/SUM(NewDistributions!C$2:C45)&gt;0.01,"",IF(NewDistributions!C42/SUM(NewDistributions!C$2:C45)&gt;0.01,"",IF(NewDistributions!C41/SUM(NewDistributions!C$2:C45)&gt;0.01,"",DateEnded_5Day!$A45))))))))</f>
        <v/>
      </c>
      <c r="D45" s="19" t="str">
        <f>IF($A45&lt;='All Results'!$B$4,"",IF(SUM(NewDistributions!D$2:D45)=0,"",(IF(NewDistributions!D45/SUM(NewDistributions!D$2:D45)&gt;0.01,"",IF(NewDistributions!D44/SUM(NewDistributions!D$2:D45)&gt;0.01,"",IF(NewDistributions!D43/SUM(NewDistributions!D$2:D45)&gt;0.01,"",IF(NewDistributions!D42/SUM(NewDistributions!D$2:D45)&gt;0.01,"",IF(NewDistributions!D41/SUM(NewDistributions!D$2:D45)&gt;0.01,"",DateEnded_5Day!$A45))))))))</f>
        <v/>
      </c>
      <c r="E45" s="19" t="str">
        <f>IF($A45&lt;='All Results'!$B$4,"",IF(SUM(NewDistributions!E$2:E45)=0,"",(IF(NewDistributions!E45/SUM(NewDistributions!E$2:E45)&gt;0.01,"",IF(NewDistributions!E44/SUM(NewDistributions!E$2:E45)&gt;0.01,"",IF(NewDistributions!E43/SUM(NewDistributions!E$2:E45)&gt;0.01,"",IF(NewDistributions!E42/SUM(NewDistributions!E$2:E45)&gt;0.01,"",IF(NewDistributions!E41/SUM(NewDistributions!E$2:E45)&gt;0.01,"",DateEnded_5Day!$A45))))))))</f>
        <v/>
      </c>
      <c r="F45" s="19" t="str">
        <f>IF($A45&lt;='All Results'!$B$4,"",IF(SUM(NewDistributions!F$2:F45)=0,"",(IF(NewDistributions!F45/SUM(NewDistributions!F$2:F45)&gt;0.01,"",IF(NewDistributions!F44/SUM(NewDistributions!F$2:F45)&gt;0.01,"",IF(NewDistributions!F43/SUM(NewDistributions!F$2:F45)&gt;0.01,"",IF(NewDistributions!F42/SUM(NewDistributions!F$2:F45)&gt;0.01,"",IF(NewDistributions!F41/SUM(NewDistributions!F$2:F45)&gt;0.01,"",DateEnded_5Day!$A45))))))))</f>
        <v/>
      </c>
      <c r="G45" s="19" t="str">
        <f>IF($A45&lt;='All Results'!$B$4,"",IF(SUM(NewDistributions!G$2:G45)=0,"",(IF(NewDistributions!G45/SUM(NewDistributions!G$2:G45)&gt;0.01,"",IF(NewDistributions!G44/SUM(NewDistributions!G$2:G45)&gt;0.01,"",IF(NewDistributions!G43/SUM(NewDistributions!G$2:G45)&gt;0.01,"",IF(NewDistributions!G42/SUM(NewDistributions!G$2:G45)&gt;0.01,"",IF(NewDistributions!G41/SUM(NewDistributions!G$2:G45)&gt;0.01,"",DateEnded_5Day!$A45))))))))</f>
        <v/>
      </c>
      <c r="H45" s="19" t="str">
        <f>IF($A45&lt;='All Results'!$B$4,"",IF(SUM(NewDistributions!H$2:H45)=0,"",(IF(NewDistributions!H45/SUM(NewDistributions!H$2:H45)&gt;0.01,"",IF(NewDistributions!H44/SUM(NewDistributions!H$2:H45)&gt;0.01,"",IF(NewDistributions!H43/SUM(NewDistributions!H$2:H45)&gt;0.01,"",IF(NewDistributions!H42/SUM(NewDistributions!H$2:H45)&gt;0.01,"",IF(NewDistributions!H41/SUM(NewDistributions!H$2:H45)&gt;0.01,"",DateEnded_5Day!$A45))))))))</f>
        <v/>
      </c>
      <c r="I45" s="19" t="str">
        <f>IF($A45&lt;='All Results'!$B$4,"",IF(SUM(NewDistributions!I$2:I45)=0,"",(IF(NewDistributions!I45/SUM(NewDistributions!I$2:I45)&gt;0.01,"",IF(NewDistributions!I44/SUM(NewDistributions!I$2:I45)&gt;0.01,"",IF(NewDistributions!I43/SUM(NewDistributions!I$2:I45)&gt;0.01,"",IF(NewDistributions!I42/SUM(NewDistributions!I$2:I45)&gt;0.01,"",IF(NewDistributions!I41/SUM(NewDistributions!I$2:I45)&gt;0.01,"",DateEnded_5Day!$A45))))))))</f>
        <v/>
      </c>
      <c r="J45" s="19" t="str">
        <f>IF($A45&lt;='All Results'!$B$4,"",IF(SUM(NewDistributions!J$2:J45)=0,"",(IF(NewDistributions!J45/SUM(NewDistributions!J$2:J45)&gt;0.01,"",IF(NewDistributions!J44/SUM(NewDistributions!J$2:J45)&gt;0.01,"",IF(NewDistributions!J43/SUM(NewDistributions!J$2:J45)&gt;0.01,"",IF(NewDistributions!J42/SUM(NewDistributions!J$2:J45)&gt;0.01,"",IF(NewDistributions!J41/SUM(NewDistributions!J$2:J45)&gt;0.01,"",DateEnded_5Day!$A45))))))))</f>
        <v/>
      </c>
      <c r="K45" s="19" t="str">
        <f>IF($A45&lt;='All Results'!$B$4,"",IF(SUM(NewDistributions!K$2:K45)=0,"",(IF(NewDistributions!K45/SUM(NewDistributions!K$2:K45)&gt;0.01,"",IF(NewDistributions!K44/SUM(NewDistributions!K$2:K45)&gt;0.01,"",IF(NewDistributions!K43/SUM(NewDistributions!K$2:K45)&gt;0.01,"",IF(NewDistributions!K42/SUM(NewDistributions!K$2:K45)&gt;0.01,"",IF(NewDistributions!K41/SUM(NewDistributions!K$2:K45)&gt;0.01,"",DateEnded_5Day!$A45))))))))</f>
        <v/>
      </c>
      <c r="L45" s="19" t="str">
        <f>IF($A45&lt;='All Results'!$B$4,"",IF(SUM(NewDistributions!L$2:L45)=0,"",(IF(NewDistributions!L45/SUM(NewDistributions!L$2:L45)&gt;0.01,"",IF(NewDistributions!L44/SUM(NewDistributions!L$2:L45)&gt;0.01,"",IF(NewDistributions!L43/SUM(NewDistributions!L$2:L45)&gt;0.01,"",IF(NewDistributions!L42/SUM(NewDistributions!L$2:L45)&gt;0.01,"",IF(NewDistributions!L41/SUM(NewDistributions!L$2:L45)&gt;0.01,"",DateEnded_5Day!$A45))))))))</f>
        <v/>
      </c>
      <c r="M45" s="19" t="str">
        <f>IF($A45&lt;='All Results'!$B$4,"",IF(SUM(NewDistributions!M$2:M45)=0,"",(IF(NewDistributions!M45/SUM(NewDistributions!M$2:M45)&gt;0.01,"",IF(NewDistributions!M44/SUM(NewDistributions!M$2:M45)&gt;0.01,"",IF(NewDistributions!M43/SUM(NewDistributions!M$2:M45)&gt;0.01,"",IF(NewDistributions!M42/SUM(NewDistributions!M$2:M45)&gt;0.01,"",IF(NewDistributions!M41/SUM(NewDistributions!M$2:M45)&gt;0.01,"",DateEnded_5Day!$A45))))))))</f>
        <v/>
      </c>
      <c r="N45" s="19" t="str">
        <f>IF($A45&lt;='All Results'!$B$4,"",IF(SUM(NewDistributions!N$2:N45)=0,"",(IF(NewDistributions!N45/SUM(NewDistributions!N$2:N45)&gt;0.01,"",IF(NewDistributions!N44/SUM(NewDistributions!N$2:N45)&gt;0.01,"",IF(NewDistributions!N43/SUM(NewDistributions!N$2:N45)&gt;0.01,"",IF(NewDistributions!N42/SUM(NewDistributions!N$2:N45)&gt;0.01,"",IF(NewDistributions!N41/SUM(NewDistributions!N$2:N45)&gt;0.01,"",DateEnded_5Day!$A45))))))))</f>
        <v/>
      </c>
      <c r="O45" s="19" t="str">
        <f>IF($A45&lt;='All Results'!$B$4,"",IF(SUM(NewDistributions!O$2:O45)=0,"",(IF(NewDistributions!O45/SUM(NewDistributions!O$2:O45)&gt;0.01,"",IF(NewDistributions!O44/SUM(NewDistributions!O$2:O45)&gt;0.01,"",IF(NewDistributions!O43/SUM(NewDistributions!O$2:O45)&gt;0.01,"",IF(NewDistributions!O42/SUM(NewDistributions!O$2:O45)&gt;0.01,"",IF(NewDistributions!O41/SUM(NewDistributions!O$2:O45)&gt;0.01,"",DateEnded_5Day!$A45))))))))</f>
        <v/>
      </c>
      <c r="P45" s="19" t="str">
        <f>IF($A45&lt;='All Results'!$B$4,"",IF(SUM(NewDistributions!P$2:P45)=0,"",(IF(NewDistributions!P45/SUM(NewDistributions!P$2:P45)&gt;0.01,"",IF(NewDistributions!P44/SUM(NewDistributions!P$2:P45)&gt;0.01,"",IF(NewDistributions!P43/SUM(NewDistributions!P$2:P45)&gt;0.01,"",IF(NewDistributions!P42/SUM(NewDistributions!P$2:P45)&gt;0.01,"",IF(NewDistributions!P41/SUM(NewDistributions!P$2:P45)&gt;0.01,"",DateEnded_5Day!$A45))))))))</f>
        <v/>
      </c>
      <c r="Q45" s="19" t="str">
        <f>IF($A45&lt;='All Results'!$B$4,"",IF(SUM(NewDistributions!Q$2:Q45)=0,"",(IF(NewDistributions!Q45/SUM(NewDistributions!Q$2:Q45)&gt;0.01,"",IF(NewDistributions!Q44/SUM(NewDistributions!Q$2:Q45)&gt;0.01,"",IF(NewDistributions!Q43/SUM(NewDistributions!Q$2:Q45)&gt;0.01,"",IF(NewDistributions!Q42/SUM(NewDistributions!Q$2:Q45)&gt;0.01,"",IF(NewDistributions!Q41/SUM(NewDistributions!Q$2:Q45)&gt;0.01,"",DateEnded_5Day!$A45))))))))</f>
        <v/>
      </c>
      <c r="R45" s="19" t="str">
        <f>IF($A45&lt;='All Results'!$B$4,"",IF(SUM(NewDistributions!R$2:R45)=0,"",(IF(NewDistributions!R45/SUM(NewDistributions!R$2:R45)&gt;0.01,"",IF(NewDistributions!R44/SUM(NewDistributions!R$2:R45)&gt;0.01,"",IF(NewDistributions!R43/SUM(NewDistributions!R$2:R45)&gt;0.01,"",IF(NewDistributions!R42/SUM(NewDistributions!R$2:R45)&gt;0.01,"",IF(NewDistributions!R41/SUM(NewDistributions!R$2:R45)&gt;0.01,"",DateEnded_5Day!$A45))))))))</f>
        <v/>
      </c>
      <c r="S45" s="19" t="str">
        <f>IF($A45&lt;='All Results'!$B$4,"",IF(SUM(NewDistributions!S$2:S45)=0,"",(IF(NewDistributions!S45/SUM(NewDistributions!S$2:S45)&gt;0.01,"",IF(NewDistributions!S44/SUM(NewDistributions!S$2:S45)&gt;0.01,"",IF(NewDistributions!S43/SUM(NewDistributions!S$2:S45)&gt;0.01,"",IF(NewDistributions!S42/SUM(NewDistributions!S$2:S45)&gt;0.01,"",IF(NewDistributions!S41/SUM(NewDistributions!S$2:S45)&gt;0.01,"",DateEnded_5Day!$A45))))))))</f>
        <v/>
      </c>
      <c r="T45" s="19" t="str">
        <f>IF($A45&lt;='All Results'!$B$4,"",IF(SUM(NewDistributions!T$2:T45)=0,"",(IF(NewDistributions!T45/SUM(NewDistributions!T$2:T45)&gt;0.01,"",IF(NewDistributions!T44/SUM(NewDistributions!T$2:T45)&gt;0.01,"",IF(NewDistributions!T43/SUM(NewDistributions!T$2:T45)&gt;0.01,"",IF(NewDistributions!T42/SUM(NewDistributions!T$2:T45)&gt;0.01,"",IF(NewDistributions!T41/SUM(NewDistributions!T$2:T45)&gt;0.01,"",DateEnded_5Day!$A45))))))))</f>
        <v/>
      </c>
      <c r="U45" s="19" t="str">
        <f>IF($A45&lt;='All Results'!$B$4,"",IF(SUM(NewDistributions!U$2:U45)=0,"",(IF(NewDistributions!U45/SUM(NewDistributions!U$2:U45)&gt;0.01,"",IF(NewDistributions!U44/SUM(NewDistributions!U$2:U45)&gt;0.01,"",IF(NewDistributions!U43/SUM(NewDistributions!U$2:U45)&gt;0.01,"",IF(NewDistributions!U42/SUM(NewDistributions!U$2:U45)&gt;0.01,"",IF(NewDistributions!U41/SUM(NewDistributions!U$2:U45)&gt;0.01,"",DateEnded_5Day!$A45))))))))</f>
        <v/>
      </c>
      <c r="V45" s="19" t="str">
        <f>IF($A45&lt;='All Results'!$B$4,"",IF(SUM(NewDistributions!V$2:V45)=0,"",(IF(NewDistributions!V45/SUM(NewDistributions!V$2:V45)&gt;0.01,"",IF(NewDistributions!V44/SUM(NewDistributions!V$2:V45)&gt;0.01,"",IF(NewDistributions!V43/SUM(NewDistributions!V$2:V45)&gt;0.01,"",IF(NewDistributions!V42/SUM(NewDistributions!V$2:V45)&gt;0.01,"",IF(NewDistributions!V41/SUM(NewDistributions!V$2:V45)&gt;0.01,"",DateEnded_5Day!$A45))))))))</f>
        <v/>
      </c>
      <c r="W45" s="19" t="str">
        <f>IF($A45&lt;='All Results'!$B$4,"",IF(SUM(NewDistributions!W$2:W45)=0,"",(IF(NewDistributions!W45/SUM(NewDistributions!W$2:W45)&gt;0.01,"",IF(NewDistributions!W44/SUM(NewDistributions!W$2:W45)&gt;0.01,"",IF(NewDistributions!W43/SUM(NewDistributions!W$2:W45)&gt;0.01,"",IF(NewDistributions!W42/SUM(NewDistributions!W$2:W45)&gt;0.01,"",IF(NewDistributions!W41/SUM(NewDistributions!W$2:W45)&gt;0.01,"",DateEnded_5Day!$A45))))))))</f>
        <v/>
      </c>
      <c r="X45" s="19" t="str">
        <f>IF($A45&lt;='All Results'!$B$4,"",IF(SUM(NewDistributions!X$2:X45)=0,"",(IF(NewDistributions!X45/SUM(NewDistributions!X$2:X45)&gt;0.01,"",IF(NewDistributions!X44/SUM(NewDistributions!X$2:X45)&gt;0.01,"",IF(NewDistributions!X43/SUM(NewDistributions!X$2:X45)&gt;0.01,"",IF(NewDistributions!X42/SUM(NewDistributions!X$2:X45)&gt;0.01,"",IF(NewDistributions!X41/SUM(NewDistributions!X$2:X45)&gt;0.01,"",DateEnded_5Day!$A45))))))))</f>
        <v/>
      </c>
      <c r="Y45" s="19" t="str">
        <f>IF($A45&lt;='All Results'!$B$4,"",IF(SUM(NewDistributions!Y$2:Y45)=0,"",(IF(NewDistributions!Y45/SUM(NewDistributions!Y$2:Y45)&gt;0.01,"",IF(NewDistributions!Y44/SUM(NewDistributions!Y$2:Y45)&gt;0.01,"",IF(NewDistributions!Y43/SUM(NewDistributions!Y$2:Y45)&gt;0.01,"",IF(NewDistributions!Y42/SUM(NewDistributions!Y$2:Y45)&gt;0.01,"",IF(NewDistributions!Y41/SUM(NewDistributions!Y$2:Y45)&gt;0.01,"",DateEnded_5Day!$A45))))))))</f>
        <v/>
      </c>
      <c r="Z45" s="19" t="str">
        <f>IF($A45&lt;='All Results'!$B$4,"",IF(SUM(NewDistributions!Z$2:Z45)=0,"",(IF(NewDistributions!Z45/SUM(NewDistributions!Z$2:Z45)&gt;0.01,"",IF(NewDistributions!Z44/SUM(NewDistributions!Z$2:Z45)&gt;0.01,"",IF(NewDistributions!Z43/SUM(NewDistributions!Z$2:Z45)&gt;0.01,"",IF(NewDistributions!Z42/SUM(NewDistributions!Z$2:Z45)&gt;0.01,"",IF(NewDistributions!Z41/SUM(NewDistributions!Z$2:Z45)&gt;0.01,"",DateEnded_5Day!$A45))))))))</f>
        <v/>
      </c>
      <c r="AA45" s="19" t="str">
        <f>IF($A45&lt;='All Results'!$B$4,"",IF(SUM(NewDistributions!AA$2:AA45)=0,"",(IF(NewDistributions!AA45/SUM(NewDistributions!AA$2:AA45)&gt;0.01,"",IF(NewDistributions!AA44/SUM(NewDistributions!AA$2:AA45)&gt;0.01,"",IF(NewDistributions!AA43/SUM(NewDistributions!AA$2:AA45)&gt;0.01,"",IF(NewDistributions!AA42/SUM(NewDistributions!AA$2:AA45)&gt;0.01,"",IF(NewDistributions!AA41/SUM(NewDistributions!AA$2:AA45)&gt;0.01,"",DateEnded_5Day!$A45))))))))</f>
        <v/>
      </c>
      <c r="AB45" s="19" t="str">
        <f>IF($A45&lt;='All Results'!$B$4,"",IF(SUM(NewDistributions!AB$2:AB45)=0,"",(IF(NewDistributions!AB45/SUM(NewDistributions!AB$2:AB45)&gt;0.01,"",IF(NewDistributions!AB44/SUM(NewDistributions!AB$2:AB45)&gt;0.01,"",IF(NewDistributions!AB43/SUM(NewDistributions!AB$2:AB45)&gt;0.01,"",IF(NewDistributions!AB42/SUM(NewDistributions!AB$2:AB45)&gt;0.01,"",IF(NewDistributions!AB41/SUM(NewDistributions!AB$2:AB45)&gt;0.01,"",DateEnded_5Day!$A45))))))))</f>
        <v/>
      </c>
      <c r="AC45" s="19" t="str">
        <f>IF($A45&lt;='All Results'!$B$4,"",IF(SUM(NewDistributions!AC$2:AC45)=0,"",(IF(NewDistributions!AC45/SUM(NewDistributions!AC$2:AC45)&gt;0.01,"",IF(NewDistributions!AC44/SUM(NewDistributions!AC$2:AC45)&gt;0.01,"",IF(NewDistributions!AC43/SUM(NewDistributions!AC$2:AC45)&gt;0.01,"",IF(NewDistributions!AC42/SUM(NewDistributions!AC$2:AC45)&gt;0.01,"",IF(NewDistributions!AC41/SUM(NewDistributions!AC$2:AC45)&gt;0.01,"",DateEnded_5Day!$A45))))))))</f>
        <v/>
      </c>
      <c r="AD45" s="19" t="str">
        <f>IF($A45&lt;='All Results'!$B$4,"",IF(SUM(NewDistributions!AD$2:AD45)=0,"",(IF(NewDistributions!AD45/SUM(NewDistributions!AD$2:AD45)&gt;0.01,"",IF(NewDistributions!AD44/SUM(NewDistributions!AD$2:AD45)&gt;0.01,"",IF(NewDistributions!AD43/SUM(NewDistributions!AD$2:AD45)&gt;0.01,"",IF(NewDistributions!AD42/SUM(NewDistributions!AD$2:AD45)&gt;0.01,"",IF(NewDistributions!AD41/SUM(NewDistributions!AD$2:AD45)&gt;0.01,"",DateEnded_5Day!$A45))))))))</f>
        <v/>
      </c>
      <c r="AE45" s="19" t="str">
        <f>IF($A45&lt;='All Results'!$B$4,"",IF(SUM(NewDistributions!AE$2:AE45)=0,"",(IF(NewDistributions!AE45/SUM(NewDistributions!AE$2:AE45)&gt;0.01,"",IF(NewDistributions!AE44/SUM(NewDistributions!AE$2:AE45)&gt;0.01,"",IF(NewDistributions!AE43/SUM(NewDistributions!AE$2:AE45)&gt;0.01,"",IF(NewDistributions!AE42/SUM(NewDistributions!AE$2:AE45)&gt;0.01,"",IF(NewDistributions!AE41/SUM(NewDistributions!AE$2:AE45)&gt;0.01,"",DateEnded_5Day!$A45))))))))</f>
        <v/>
      </c>
      <c r="AF45" s="19" t="str">
        <f>IF($A45&lt;='All Results'!$B$4,"",IF(SUM(NewDistributions!AF$2:AF45)=0,"",(IF(NewDistributions!AF45/SUM(NewDistributions!AF$2:AF45)&gt;0.01,"",IF(NewDistributions!AF44/SUM(NewDistributions!AF$2:AF45)&gt;0.01,"",IF(NewDistributions!AF43/SUM(NewDistributions!AF$2:AF45)&gt;0.01,"",IF(NewDistributions!AF42/SUM(NewDistributions!AF$2:AF45)&gt;0.01,"",IF(NewDistributions!AF41/SUM(NewDistributions!AF$2:AF45)&gt;0.01,"",DateEnded_5Day!$A45))))))))</f>
        <v/>
      </c>
      <c r="AG45" s="19" t="str">
        <f>IF($A45&lt;='All Results'!$B$4,"",IF(SUM(NewDistributions!AG$2:AG45)=0,"",(IF(NewDistributions!AG45/SUM(NewDistributions!AG$2:AG45)&gt;0.01,"",IF(NewDistributions!AG44/SUM(NewDistributions!AG$2:AG45)&gt;0.01,"",IF(NewDistributions!AG43/SUM(NewDistributions!AG$2:AG45)&gt;0.01,"",IF(NewDistributions!AG42/SUM(NewDistributions!AG$2:AG45)&gt;0.01,"",IF(NewDistributions!AG41/SUM(NewDistributions!AG$2:AG45)&gt;0.01,"",DateEnded_5Day!$A45))))))))</f>
        <v/>
      </c>
      <c r="AH45" s="19" t="str">
        <f>IF($A45&lt;='All Results'!$B$4,"",IF(SUM(NewDistributions!AH$2:AH45)=0,"",(IF(NewDistributions!AH45/SUM(NewDistributions!AH$2:AH45)&gt;0.01,"",IF(NewDistributions!AH44/SUM(NewDistributions!AH$2:AH45)&gt;0.01,"",IF(NewDistributions!AH43/SUM(NewDistributions!AH$2:AH45)&gt;0.01,"",IF(NewDistributions!AH42/SUM(NewDistributions!AH$2:AH45)&gt;0.01,"",IF(NewDistributions!AH41/SUM(NewDistributions!AH$2:AH45)&gt;0.01,"",DateEnded_5Day!$A45))))))))</f>
        <v/>
      </c>
      <c r="AI45" s="19" t="str">
        <f>IF($A45&lt;='All Results'!$B$4,"",IF(SUM(NewDistributions!AI$2:AI45)=0,"",(IF(NewDistributions!AI45/SUM(NewDistributions!AI$2:AI45)&gt;0.01,"",IF(NewDistributions!AI44/SUM(NewDistributions!AI$2:AI45)&gt;0.01,"",IF(NewDistributions!AI43/SUM(NewDistributions!AI$2:AI45)&gt;0.01,"",IF(NewDistributions!AI42/SUM(NewDistributions!AI$2:AI45)&gt;0.01,"",IF(NewDistributions!AI41/SUM(NewDistributions!AI$2:AI45)&gt;0.01,"",DateEnded_5Day!$A45))))))))</f>
        <v/>
      </c>
      <c r="AJ45" s="19" t="str">
        <f>IF($A45&lt;='All Results'!$B$4,"",IF(SUM(NewDistributions!AJ$2:AJ45)=0,"",(IF(NewDistributions!AJ45/SUM(NewDistributions!AJ$2:AJ45)&gt;0.01,"",IF(NewDistributions!AJ44/SUM(NewDistributions!AJ$2:AJ45)&gt;0.01,"",IF(NewDistributions!AJ43/SUM(NewDistributions!AJ$2:AJ45)&gt;0.01,"",IF(NewDistributions!AJ42/SUM(NewDistributions!AJ$2:AJ45)&gt;0.01,"",IF(NewDistributions!AJ41/SUM(NewDistributions!AJ$2:AJ45)&gt;0.01,"",DateEnded_5Day!$A45))))))))</f>
        <v/>
      </c>
    </row>
    <row r="46" spans="1:36" x14ac:dyDescent="0.25">
      <c r="A46" s="1">
        <v>44361</v>
      </c>
      <c r="B46" s="3">
        <v>165</v>
      </c>
      <c r="C46" s="19" t="str">
        <f>IF($A46&lt;='All Results'!$B$4,"",IF(SUM(NewDistributions!C$2:C46)=0,"",(IF(NewDistributions!C46/SUM(NewDistributions!C$2:C46)&gt;0.01,"",IF(NewDistributions!C45/SUM(NewDistributions!C$2:C46)&gt;0.01,"",IF(NewDistributions!C44/SUM(NewDistributions!C$2:C46)&gt;0.01,"",IF(NewDistributions!C43/SUM(NewDistributions!C$2:C46)&gt;0.01,"",IF(NewDistributions!C42/SUM(NewDistributions!C$2:C46)&gt;0.01,"",DateEnded_5Day!$A46))))))))</f>
        <v/>
      </c>
      <c r="D46" s="19" t="str">
        <f>IF($A46&lt;='All Results'!$B$4,"",IF(SUM(NewDistributions!D$2:D46)=0,"",(IF(NewDistributions!D46/SUM(NewDistributions!D$2:D46)&gt;0.01,"",IF(NewDistributions!D45/SUM(NewDistributions!D$2:D46)&gt;0.01,"",IF(NewDistributions!D44/SUM(NewDistributions!D$2:D46)&gt;0.01,"",IF(NewDistributions!D43/SUM(NewDistributions!D$2:D46)&gt;0.01,"",IF(NewDistributions!D42/SUM(NewDistributions!D$2:D46)&gt;0.01,"",DateEnded_5Day!$A46))))))))</f>
        <v/>
      </c>
      <c r="E46" s="19" t="str">
        <f>IF($A46&lt;='All Results'!$B$4,"",IF(SUM(NewDistributions!E$2:E46)=0,"",(IF(NewDistributions!E46/SUM(NewDistributions!E$2:E46)&gt;0.01,"",IF(NewDistributions!E45/SUM(NewDistributions!E$2:E46)&gt;0.01,"",IF(NewDistributions!E44/SUM(NewDistributions!E$2:E46)&gt;0.01,"",IF(NewDistributions!E43/SUM(NewDistributions!E$2:E46)&gt;0.01,"",IF(NewDistributions!E42/SUM(NewDistributions!E$2:E46)&gt;0.01,"",DateEnded_5Day!$A46))))))))</f>
        <v/>
      </c>
      <c r="F46" s="19" t="str">
        <f>IF($A46&lt;='All Results'!$B$4,"",IF(SUM(NewDistributions!F$2:F46)=0,"",(IF(NewDistributions!F46/SUM(NewDistributions!F$2:F46)&gt;0.01,"",IF(NewDistributions!F45/SUM(NewDistributions!F$2:F46)&gt;0.01,"",IF(NewDistributions!F44/SUM(NewDistributions!F$2:F46)&gt;0.01,"",IF(NewDistributions!F43/SUM(NewDistributions!F$2:F46)&gt;0.01,"",IF(NewDistributions!F42/SUM(NewDistributions!F$2:F46)&gt;0.01,"",DateEnded_5Day!$A46))))))))</f>
        <v/>
      </c>
      <c r="G46" s="19" t="str">
        <f>IF($A46&lt;='All Results'!$B$4,"",IF(SUM(NewDistributions!G$2:G46)=0,"",(IF(NewDistributions!G46/SUM(NewDistributions!G$2:G46)&gt;0.01,"",IF(NewDistributions!G45/SUM(NewDistributions!G$2:G46)&gt;0.01,"",IF(NewDistributions!G44/SUM(NewDistributions!G$2:G46)&gt;0.01,"",IF(NewDistributions!G43/SUM(NewDistributions!G$2:G46)&gt;0.01,"",IF(NewDistributions!G42/SUM(NewDistributions!G$2:G46)&gt;0.01,"",DateEnded_5Day!$A46))))))))</f>
        <v/>
      </c>
      <c r="H46" s="19" t="str">
        <f>IF($A46&lt;='All Results'!$B$4,"",IF(SUM(NewDistributions!H$2:H46)=0,"",(IF(NewDistributions!H46/SUM(NewDistributions!H$2:H46)&gt;0.01,"",IF(NewDistributions!H45/SUM(NewDistributions!H$2:H46)&gt;0.01,"",IF(NewDistributions!H44/SUM(NewDistributions!H$2:H46)&gt;0.01,"",IF(NewDistributions!H43/SUM(NewDistributions!H$2:H46)&gt;0.01,"",IF(NewDistributions!H42/SUM(NewDistributions!H$2:H46)&gt;0.01,"",DateEnded_5Day!$A46))))))))</f>
        <v/>
      </c>
      <c r="I46" s="19" t="str">
        <f>IF($A46&lt;='All Results'!$B$4,"",IF(SUM(NewDistributions!I$2:I46)=0,"",(IF(NewDistributions!I46/SUM(NewDistributions!I$2:I46)&gt;0.01,"",IF(NewDistributions!I45/SUM(NewDistributions!I$2:I46)&gt;0.01,"",IF(NewDistributions!I44/SUM(NewDistributions!I$2:I46)&gt;0.01,"",IF(NewDistributions!I43/SUM(NewDistributions!I$2:I46)&gt;0.01,"",IF(NewDistributions!I42/SUM(NewDistributions!I$2:I46)&gt;0.01,"",DateEnded_5Day!$A46))))))))</f>
        <v/>
      </c>
      <c r="J46" s="19" t="str">
        <f>IF($A46&lt;='All Results'!$B$4,"",IF(SUM(NewDistributions!J$2:J46)=0,"",(IF(NewDistributions!J46/SUM(NewDistributions!J$2:J46)&gt;0.01,"",IF(NewDistributions!J45/SUM(NewDistributions!J$2:J46)&gt;0.01,"",IF(NewDistributions!J44/SUM(NewDistributions!J$2:J46)&gt;0.01,"",IF(NewDistributions!J43/SUM(NewDistributions!J$2:J46)&gt;0.01,"",IF(NewDistributions!J42/SUM(NewDistributions!J$2:J46)&gt;0.01,"",DateEnded_5Day!$A46))))))))</f>
        <v/>
      </c>
      <c r="K46" s="19" t="str">
        <f>IF($A46&lt;='All Results'!$B$4,"",IF(SUM(NewDistributions!K$2:K46)=0,"",(IF(NewDistributions!K46/SUM(NewDistributions!K$2:K46)&gt;0.01,"",IF(NewDistributions!K45/SUM(NewDistributions!K$2:K46)&gt;0.01,"",IF(NewDistributions!K44/SUM(NewDistributions!K$2:K46)&gt;0.01,"",IF(NewDistributions!K43/SUM(NewDistributions!K$2:K46)&gt;0.01,"",IF(NewDistributions!K42/SUM(NewDistributions!K$2:K46)&gt;0.01,"",DateEnded_5Day!$A46))))))))</f>
        <v/>
      </c>
      <c r="L46" s="19" t="str">
        <f>IF($A46&lt;='All Results'!$B$4,"",IF(SUM(NewDistributions!L$2:L46)=0,"",(IF(NewDistributions!L46/SUM(NewDistributions!L$2:L46)&gt;0.01,"",IF(NewDistributions!L45/SUM(NewDistributions!L$2:L46)&gt;0.01,"",IF(NewDistributions!L44/SUM(NewDistributions!L$2:L46)&gt;0.01,"",IF(NewDistributions!L43/SUM(NewDistributions!L$2:L46)&gt;0.01,"",IF(NewDistributions!L42/SUM(NewDistributions!L$2:L46)&gt;0.01,"",DateEnded_5Day!$A46))))))))</f>
        <v/>
      </c>
      <c r="M46" s="19" t="str">
        <f>IF($A46&lt;='All Results'!$B$4,"",IF(SUM(NewDistributions!M$2:M46)=0,"",(IF(NewDistributions!M46/SUM(NewDistributions!M$2:M46)&gt;0.01,"",IF(NewDistributions!M45/SUM(NewDistributions!M$2:M46)&gt;0.01,"",IF(NewDistributions!M44/SUM(NewDistributions!M$2:M46)&gt;0.01,"",IF(NewDistributions!M43/SUM(NewDistributions!M$2:M46)&gt;0.01,"",IF(NewDistributions!M42/SUM(NewDistributions!M$2:M46)&gt;0.01,"",DateEnded_5Day!$A46))))))))</f>
        <v/>
      </c>
      <c r="N46" s="19" t="str">
        <f>IF($A46&lt;='All Results'!$B$4,"",IF(SUM(NewDistributions!N$2:N46)=0,"",(IF(NewDistributions!N46/SUM(NewDistributions!N$2:N46)&gt;0.01,"",IF(NewDistributions!N45/SUM(NewDistributions!N$2:N46)&gt;0.01,"",IF(NewDistributions!N44/SUM(NewDistributions!N$2:N46)&gt;0.01,"",IF(NewDistributions!N43/SUM(NewDistributions!N$2:N46)&gt;0.01,"",IF(NewDistributions!N42/SUM(NewDistributions!N$2:N46)&gt;0.01,"",DateEnded_5Day!$A46))))))))</f>
        <v/>
      </c>
      <c r="O46" s="19" t="str">
        <f>IF($A46&lt;='All Results'!$B$4,"",IF(SUM(NewDistributions!O$2:O46)=0,"",(IF(NewDistributions!O46/SUM(NewDistributions!O$2:O46)&gt;0.01,"",IF(NewDistributions!O45/SUM(NewDistributions!O$2:O46)&gt;0.01,"",IF(NewDistributions!O44/SUM(NewDistributions!O$2:O46)&gt;0.01,"",IF(NewDistributions!O43/SUM(NewDistributions!O$2:O46)&gt;0.01,"",IF(NewDistributions!O42/SUM(NewDistributions!O$2:O46)&gt;0.01,"",DateEnded_5Day!$A46))))))))</f>
        <v/>
      </c>
      <c r="P46" s="19" t="str">
        <f>IF($A46&lt;='All Results'!$B$4,"",IF(SUM(NewDistributions!P$2:P46)=0,"",(IF(NewDistributions!P46/SUM(NewDistributions!P$2:P46)&gt;0.01,"",IF(NewDistributions!P45/SUM(NewDistributions!P$2:P46)&gt;0.01,"",IF(NewDistributions!P44/SUM(NewDistributions!P$2:P46)&gt;0.01,"",IF(NewDistributions!P43/SUM(NewDistributions!P$2:P46)&gt;0.01,"",IF(NewDistributions!P42/SUM(NewDistributions!P$2:P46)&gt;0.01,"",DateEnded_5Day!$A46))))))))</f>
        <v/>
      </c>
      <c r="Q46" s="19" t="str">
        <f>IF($A46&lt;='All Results'!$B$4,"",IF(SUM(NewDistributions!Q$2:Q46)=0,"",(IF(NewDistributions!Q46/SUM(NewDistributions!Q$2:Q46)&gt;0.01,"",IF(NewDistributions!Q45/SUM(NewDistributions!Q$2:Q46)&gt;0.01,"",IF(NewDistributions!Q44/SUM(NewDistributions!Q$2:Q46)&gt;0.01,"",IF(NewDistributions!Q43/SUM(NewDistributions!Q$2:Q46)&gt;0.01,"",IF(NewDistributions!Q42/SUM(NewDistributions!Q$2:Q46)&gt;0.01,"",DateEnded_5Day!$A46))))))))</f>
        <v/>
      </c>
      <c r="R46" s="19" t="str">
        <f>IF($A46&lt;='All Results'!$B$4,"",IF(SUM(NewDistributions!R$2:R46)=0,"",(IF(NewDistributions!R46/SUM(NewDistributions!R$2:R46)&gt;0.01,"",IF(NewDistributions!R45/SUM(NewDistributions!R$2:R46)&gt;0.01,"",IF(NewDistributions!R44/SUM(NewDistributions!R$2:R46)&gt;0.01,"",IF(NewDistributions!R43/SUM(NewDistributions!R$2:R46)&gt;0.01,"",IF(NewDistributions!R42/SUM(NewDistributions!R$2:R46)&gt;0.01,"",DateEnded_5Day!$A46))))))))</f>
        <v/>
      </c>
      <c r="S46" s="19" t="str">
        <f>IF($A46&lt;='All Results'!$B$4,"",IF(SUM(NewDistributions!S$2:S46)=0,"",(IF(NewDistributions!S46/SUM(NewDistributions!S$2:S46)&gt;0.01,"",IF(NewDistributions!S45/SUM(NewDistributions!S$2:S46)&gt;0.01,"",IF(NewDistributions!S44/SUM(NewDistributions!S$2:S46)&gt;0.01,"",IF(NewDistributions!S43/SUM(NewDistributions!S$2:S46)&gt;0.01,"",IF(NewDistributions!S42/SUM(NewDistributions!S$2:S46)&gt;0.01,"",DateEnded_5Day!$A46))))))))</f>
        <v/>
      </c>
      <c r="T46" s="19" t="str">
        <f>IF($A46&lt;='All Results'!$B$4,"",IF(SUM(NewDistributions!T$2:T46)=0,"",(IF(NewDistributions!T46/SUM(NewDistributions!T$2:T46)&gt;0.01,"",IF(NewDistributions!T45/SUM(NewDistributions!T$2:T46)&gt;0.01,"",IF(NewDistributions!T44/SUM(NewDistributions!T$2:T46)&gt;0.01,"",IF(NewDistributions!T43/SUM(NewDistributions!T$2:T46)&gt;0.01,"",IF(NewDistributions!T42/SUM(NewDistributions!T$2:T46)&gt;0.01,"",DateEnded_5Day!$A46))))))))</f>
        <v/>
      </c>
      <c r="U46" s="19" t="str">
        <f>IF($A46&lt;='All Results'!$B$4,"",IF(SUM(NewDistributions!U$2:U46)=0,"",(IF(NewDistributions!U46/SUM(NewDistributions!U$2:U46)&gt;0.01,"",IF(NewDistributions!U45/SUM(NewDistributions!U$2:U46)&gt;0.01,"",IF(NewDistributions!U44/SUM(NewDistributions!U$2:U46)&gt;0.01,"",IF(NewDistributions!U43/SUM(NewDistributions!U$2:U46)&gt;0.01,"",IF(NewDistributions!U42/SUM(NewDistributions!U$2:U46)&gt;0.01,"",DateEnded_5Day!$A46))))))))</f>
        <v/>
      </c>
      <c r="V46" s="19" t="str">
        <f>IF($A46&lt;='All Results'!$B$4,"",IF(SUM(NewDistributions!V$2:V46)=0,"",(IF(NewDistributions!V46/SUM(NewDistributions!V$2:V46)&gt;0.01,"",IF(NewDistributions!V45/SUM(NewDistributions!V$2:V46)&gt;0.01,"",IF(NewDistributions!V44/SUM(NewDistributions!V$2:V46)&gt;0.01,"",IF(NewDistributions!V43/SUM(NewDistributions!V$2:V46)&gt;0.01,"",IF(NewDistributions!V42/SUM(NewDistributions!V$2:V46)&gt;0.01,"",DateEnded_5Day!$A46))))))))</f>
        <v/>
      </c>
      <c r="W46" s="19" t="str">
        <f>IF($A46&lt;='All Results'!$B$4,"",IF(SUM(NewDistributions!W$2:W46)=0,"",(IF(NewDistributions!W46/SUM(NewDistributions!W$2:W46)&gt;0.01,"",IF(NewDistributions!W45/SUM(NewDistributions!W$2:W46)&gt;0.01,"",IF(NewDistributions!W44/SUM(NewDistributions!W$2:W46)&gt;0.01,"",IF(NewDistributions!W43/SUM(NewDistributions!W$2:W46)&gt;0.01,"",IF(NewDistributions!W42/SUM(NewDistributions!W$2:W46)&gt;0.01,"",DateEnded_5Day!$A46))))))))</f>
        <v/>
      </c>
      <c r="X46" s="19" t="str">
        <f>IF($A46&lt;='All Results'!$B$4,"",IF(SUM(NewDistributions!X$2:X46)=0,"",(IF(NewDistributions!X46/SUM(NewDistributions!X$2:X46)&gt;0.01,"",IF(NewDistributions!X45/SUM(NewDistributions!X$2:X46)&gt;0.01,"",IF(NewDistributions!X44/SUM(NewDistributions!X$2:X46)&gt;0.01,"",IF(NewDistributions!X43/SUM(NewDistributions!X$2:X46)&gt;0.01,"",IF(NewDistributions!X42/SUM(NewDistributions!X$2:X46)&gt;0.01,"",DateEnded_5Day!$A46))))))))</f>
        <v/>
      </c>
      <c r="Y46" s="19" t="str">
        <f>IF($A46&lt;='All Results'!$B$4,"",IF(SUM(NewDistributions!Y$2:Y46)=0,"",(IF(NewDistributions!Y46/SUM(NewDistributions!Y$2:Y46)&gt;0.01,"",IF(NewDistributions!Y45/SUM(NewDistributions!Y$2:Y46)&gt;0.01,"",IF(NewDistributions!Y44/SUM(NewDistributions!Y$2:Y46)&gt;0.01,"",IF(NewDistributions!Y43/SUM(NewDistributions!Y$2:Y46)&gt;0.01,"",IF(NewDistributions!Y42/SUM(NewDistributions!Y$2:Y46)&gt;0.01,"",DateEnded_5Day!$A46))))))))</f>
        <v/>
      </c>
      <c r="Z46" s="19" t="str">
        <f>IF($A46&lt;='All Results'!$B$4,"",IF(SUM(NewDistributions!Z$2:Z46)=0,"",(IF(NewDistributions!Z46/SUM(NewDistributions!Z$2:Z46)&gt;0.01,"",IF(NewDistributions!Z45/SUM(NewDistributions!Z$2:Z46)&gt;0.01,"",IF(NewDistributions!Z44/SUM(NewDistributions!Z$2:Z46)&gt;0.01,"",IF(NewDistributions!Z43/SUM(NewDistributions!Z$2:Z46)&gt;0.01,"",IF(NewDistributions!Z42/SUM(NewDistributions!Z$2:Z46)&gt;0.01,"",DateEnded_5Day!$A46))))))))</f>
        <v/>
      </c>
      <c r="AA46" s="19" t="str">
        <f>IF($A46&lt;='All Results'!$B$4,"",IF(SUM(NewDistributions!AA$2:AA46)=0,"",(IF(NewDistributions!AA46/SUM(NewDistributions!AA$2:AA46)&gt;0.01,"",IF(NewDistributions!AA45/SUM(NewDistributions!AA$2:AA46)&gt;0.01,"",IF(NewDistributions!AA44/SUM(NewDistributions!AA$2:AA46)&gt;0.01,"",IF(NewDistributions!AA43/SUM(NewDistributions!AA$2:AA46)&gt;0.01,"",IF(NewDistributions!AA42/SUM(NewDistributions!AA$2:AA46)&gt;0.01,"",DateEnded_5Day!$A46))))))))</f>
        <v/>
      </c>
      <c r="AB46" s="19" t="str">
        <f>IF($A46&lt;='All Results'!$B$4,"",IF(SUM(NewDistributions!AB$2:AB46)=0,"",(IF(NewDistributions!AB46/SUM(NewDistributions!AB$2:AB46)&gt;0.01,"",IF(NewDistributions!AB45/SUM(NewDistributions!AB$2:AB46)&gt;0.01,"",IF(NewDistributions!AB44/SUM(NewDistributions!AB$2:AB46)&gt;0.01,"",IF(NewDistributions!AB43/SUM(NewDistributions!AB$2:AB46)&gt;0.01,"",IF(NewDistributions!AB42/SUM(NewDistributions!AB$2:AB46)&gt;0.01,"",DateEnded_5Day!$A46))))))))</f>
        <v/>
      </c>
      <c r="AC46" s="19" t="str">
        <f>IF($A46&lt;='All Results'!$B$4,"",IF(SUM(NewDistributions!AC$2:AC46)=0,"",(IF(NewDistributions!AC46/SUM(NewDistributions!AC$2:AC46)&gt;0.01,"",IF(NewDistributions!AC45/SUM(NewDistributions!AC$2:AC46)&gt;0.01,"",IF(NewDistributions!AC44/SUM(NewDistributions!AC$2:AC46)&gt;0.01,"",IF(NewDistributions!AC43/SUM(NewDistributions!AC$2:AC46)&gt;0.01,"",IF(NewDistributions!AC42/SUM(NewDistributions!AC$2:AC46)&gt;0.01,"",DateEnded_5Day!$A46))))))))</f>
        <v/>
      </c>
      <c r="AD46" s="19" t="str">
        <f>IF($A46&lt;='All Results'!$B$4,"",IF(SUM(NewDistributions!AD$2:AD46)=0,"",(IF(NewDistributions!AD46/SUM(NewDistributions!AD$2:AD46)&gt;0.01,"",IF(NewDistributions!AD45/SUM(NewDistributions!AD$2:AD46)&gt;0.01,"",IF(NewDistributions!AD44/SUM(NewDistributions!AD$2:AD46)&gt;0.01,"",IF(NewDistributions!AD43/SUM(NewDistributions!AD$2:AD46)&gt;0.01,"",IF(NewDistributions!AD42/SUM(NewDistributions!AD$2:AD46)&gt;0.01,"",DateEnded_5Day!$A46))))))))</f>
        <v/>
      </c>
      <c r="AE46" s="19" t="str">
        <f>IF($A46&lt;='All Results'!$B$4,"",IF(SUM(NewDistributions!AE$2:AE46)=0,"",(IF(NewDistributions!AE46/SUM(NewDistributions!AE$2:AE46)&gt;0.01,"",IF(NewDistributions!AE45/SUM(NewDistributions!AE$2:AE46)&gt;0.01,"",IF(NewDistributions!AE44/SUM(NewDistributions!AE$2:AE46)&gt;0.01,"",IF(NewDistributions!AE43/SUM(NewDistributions!AE$2:AE46)&gt;0.01,"",IF(NewDistributions!AE42/SUM(NewDistributions!AE$2:AE46)&gt;0.01,"",DateEnded_5Day!$A46))))))))</f>
        <v/>
      </c>
      <c r="AF46" s="19" t="str">
        <f>IF($A46&lt;='All Results'!$B$4,"",IF(SUM(NewDistributions!AF$2:AF46)=0,"",(IF(NewDistributions!AF46/SUM(NewDistributions!AF$2:AF46)&gt;0.01,"",IF(NewDistributions!AF45/SUM(NewDistributions!AF$2:AF46)&gt;0.01,"",IF(NewDistributions!AF44/SUM(NewDistributions!AF$2:AF46)&gt;0.01,"",IF(NewDistributions!AF43/SUM(NewDistributions!AF$2:AF46)&gt;0.01,"",IF(NewDistributions!AF42/SUM(NewDistributions!AF$2:AF46)&gt;0.01,"",DateEnded_5Day!$A46))))))))</f>
        <v/>
      </c>
      <c r="AG46" s="19" t="str">
        <f>IF($A46&lt;='All Results'!$B$4,"",IF(SUM(NewDistributions!AG$2:AG46)=0,"",(IF(NewDistributions!AG46/SUM(NewDistributions!AG$2:AG46)&gt;0.01,"",IF(NewDistributions!AG45/SUM(NewDistributions!AG$2:AG46)&gt;0.01,"",IF(NewDistributions!AG44/SUM(NewDistributions!AG$2:AG46)&gt;0.01,"",IF(NewDistributions!AG43/SUM(NewDistributions!AG$2:AG46)&gt;0.01,"",IF(NewDistributions!AG42/SUM(NewDistributions!AG$2:AG46)&gt;0.01,"",DateEnded_5Day!$A46))))))))</f>
        <v/>
      </c>
      <c r="AH46" s="19" t="str">
        <f>IF($A46&lt;='All Results'!$B$4,"",IF(SUM(NewDistributions!AH$2:AH46)=0,"",(IF(NewDistributions!AH46/SUM(NewDistributions!AH$2:AH46)&gt;0.01,"",IF(NewDistributions!AH45/SUM(NewDistributions!AH$2:AH46)&gt;0.01,"",IF(NewDistributions!AH44/SUM(NewDistributions!AH$2:AH46)&gt;0.01,"",IF(NewDistributions!AH43/SUM(NewDistributions!AH$2:AH46)&gt;0.01,"",IF(NewDistributions!AH42/SUM(NewDistributions!AH$2:AH46)&gt;0.01,"",DateEnded_5Day!$A46))))))))</f>
        <v/>
      </c>
      <c r="AI46" s="19" t="str">
        <f>IF($A46&lt;='All Results'!$B$4,"",IF(SUM(NewDistributions!AI$2:AI46)=0,"",(IF(NewDistributions!AI46/SUM(NewDistributions!AI$2:AI46)&gt;0.01,"",IF(NewDistributions!AI45/SUM(NewDistributions!AI$2:AI46)&gt;0.01,"",IF(NewDistributions!AI44/SUM(NewDistributions!AI$2:AI46)&gt;0.01,"",IF(NewDistributions!AI43/SUM(NewDistributions!AI$2:AI46)&gt;0.01,"",IF(NewDistributions!AI42/SUM(NewDistributions!AI$2:AI46)&gt;0.01,"",DateEnded_5Day!$A46))))))))</f>
        <v/>
      </c>
      <c r="AJ46" s="19" t="str">
        <f>IF($A46&lt;='All Results'!$B$4,"",IF(SUM(NewDistributions!AJ$2:AJ46)=0,"",(IF(NewDistributions!AJ46/SUM(NewDistributions!AJ$2:AJ46)&gt;0.01,"",IF(NewDistributions!AJ45/SUM(NewDistributions!AJ$2:AJ46)&gt;0.01,"",IF(NewDistributions!AJ44/SUM(NewDistributions!AJ$2:AJ46)&gt;0.01,"",IF(NewDistributions!AJ43/SUM(NewDistributions!AJ$2:AJ46)&gt;0.01,"",IF(NewDistributions!AJ42/SUM(NewDistributions!AJ$2:AJ46)&gt;0.01,"",DateEnded_5Day!$A46))))))))</f>
        <v/>
      </c>
    </row>
    <row r="47" spans="1:36" x14ac:dyDescent="0.25">
      <c r="A47" s="1">
        <v>44362</v>
      </c>
      <c r="B47" s="3">
        <v>166</v>
      </c>
      <c r="C47" s="19" t="str">
        <f>IF($A47&lt;='All Results'!$B$4,"",IF(SUM(NewDistributions!C$2:C47)=0,"",(IF(NewDistributions!C47/SUM(NewDistributions!C$2:C47)&gt;0.01,"",IF(NewDistributions!C46/SUM(NewDistributions!C$2:C47)&gt;0.01,"",IF(NewDistributions!C45/SUM(NewDistributions!C$2:C47)&gt;0.01,"",IF(NewDistributions!C44/SUM(NewDistributions!C$2:C47)&gt;0.01,"",IF(NewDistributions!C43/SUM(NewDistributions!C$2:C47)&gt;0.01,"",DateEnded_5Day!$A47))))))))</f>
        <v/>
      </c>
      <c r="D47" s="19" t="str">
        <f>IF($A47&lt;='All Results'!$B$4,"",IF(SUM(NewDistributions!D$2:D47)=0,"",(IF(NewDistributions!D47/SUM(NewDistributions!D$2:D47)&gt;0.01,"",IF(NewDistributions!D46/SUM(NewDistributions!D$2:D47)&gt;0.01,"",IF(NewDistributions!D45/SUM(NewDistributions!D$2:D47)&gt;0.01,"",IF(NewDistributions!D44/SUM(NewDistributions!D$2:D47)&gt;0.01,"",IF(NewDistributions!D43/SUM(NewDistributions!D$2:D47)&gt;0.01,"",DateEnded_5Day!$A47))))))))</f>
        <v/>
      </c>
      <c r="E47" s="19" t="str">
        <f>IF($A47&lt;='All Results'!$B$4,"",IF(SUM(NewDistributions!E$2:E47)=0,"",(IF(NewDistributions!E47/SUM(NewDistributions!E$2:E47)&gt;0.01,"",IF(NewDistributions!E46/SUM(NewDistributions!E$2:E47)&gt;0.01,"",IF(NewDistributions!E45/SUM(NewDistributions!E$2:E47)&gt;0.01,"",IF(NewDistributions!E44/SUM(NewDistributions!E$2:E47)&gt;0.01,"",IF(NewDistributions!E43/SUM(NewDistributions!E$2:E47)&gt;0.01,"",DateEnded_5Day!$A47))))))))</f>
        <v/>
      </c>
      <c r="F47" s="19" t="str">
        <f>IF($A47&lt;='All Results'!$B$4,"",IF(SUM(NewDistributions!F$2:F47)=0,"",(IF(NewDistributions!F47/SUM(NewDistributions!F$2:F47)&gt;0.01,"",IF(NewDistributions!F46/SUM(NewDistributions!F$2:F47)&gt;0.01,"",IF(NewDistributions!F45/SUM(NewDistributions!F$2:F47)&gt;0.01,"",IF(NewDistributions!F44/SUM(NewDistributions!F$2:F47)&gt;0.01,"",IF(NewDistributions!F43/SUM(NewDistributions!F$2:F47)&gt;0.01,"",DateEnded_5Day!$A47))))))))</f>
        <v/>
      </c>
      <c r="G47" s="19" t="str">
        <f>IF($A47&lt;='All Results'!$B$4,"",IF(SUM(NewDistributions!G$2:G47)=0,"",(IF(NewDistributions!G47/SUM(NewDistributions!G$2:G47)&gt;0.01,"",IF(NewDistributions!G46/SUM(NewDistributions!G$2:G47)&gt;0.01,"",IF(NewDistributions!G45/SUM(NewDistributions!G$2:G47)&gt;0.01,"",IF(NewDistributions!G44/SUM(NewDistributions!G$2:G47)&gt;0.01,"",IF(NewDistributions!G43/SUM(NewDistributions!G$2:G47)&gt;0.01,"",DateEnded_5Day!$A47))))))))</f>
        <v/>
      </c>
      <c r="H47" s="19" t="str">
        <f>IF($A47&lt;='All Results'!$B$4,"",IF(SUM(NewDistributions!H$2:H47)=0,"",(IF(NewDistributions!H47/SUM(NewDistributions!H$2:H47)&gt;0.01,"",IF(NewDistributions!H46/SUM(NewDistributions!H$2:H47)&gt;0.01,"",IF(NewDistributions!H45/SUM(NewDistributions!H$2:H47)&gt;0.01,"",IF(NewDistributions!H44/SUM(NewDistributions!H$2:H47)&gt;0.01,"",IF(NewDistributions!H43/SUM(NewDistributions!H$2:H47)&gt;0.01,"",DateEnded_5Day!$A47))))))))</f>
        <v/>
      </c>
      <c r="I47" s="19" t="str">
        <f>IF($A47&lt;='All Results'!$B$4,"",IF(SUM(NewDistributions!I$2:I47)=0,"",(IF(NewDistributions!I47/SUM(NewDistributions!I$2:I47)&gt;0.01,"",IF(NewDistributions!I46/SUM(NewDistributions!I$2:I47)&gt;0.01,"",IF(NewDistributions!I45/SUM(NewDistributions!I$2:I47)&gt;0.01,"",IF(NewDistributions!I44/SUM(NewDistributions!I$2:I47)&gt;0.01,"",IF(NewDistributions!I43/SUM(NewDistributions!I$2:I47)&gt;0.01,"",DateEnded_5Day!$A47))))))))</f>
        <v/>
      </c>
      <c r="J47" s="19" t="str">
        <f>IF($A47&lt;='All Results'!$B$4,"",IF(SUM(NewDistributions!J$2:J47)=0,"",(IF(NewDistributions!J47/SUM(NewDistributions!J$2:J47)&gt;0.01,"",IF(NewDistributions!J46/SUM(NewDistributions!J$2:J47)&gt;0.01,"",IF(NewDistributions!J45/SUM(NewDistributions!J$2:J47)&gt;0.01,"",IF(NewDistributions!J44/SUM(NewDistributions!J$2:J47)&gt;0.01,"",IF(NewDistributions!J43/SUM(NewDistributions!J$2:J47)&gt;0.01,"",DateEnded_5Day!$A47))))))))</f>
        <v/>
      </c>
      <c r="K47" s="19" t="str">
        <f>IF($A47&lt;='All Results'!$B$4,"",IF(SUM(NewDistributions!K$2:K47)=0,"",(IF(NewDistributions!K47/SUM(NewDistributions!K$2:K47)&gt;0.01,"",IF(NewDistributions!K46/SUM(NewDistributions!K$2:K47)&gt;0.01,"",IF(NewDistributions!K45/SUM(NewDistributions!K$2:K47)&gt;0.01,"",IF(NewDistributions!K44/SUM(NewDistributions!K$2:K47)&gt;0.01,"",IF(NewDistributions!K43/SUM(NewDistributions!K$2:K47)&gt;0.01,"",DateEnded_5Day!$A47))))))))</f>
        <v/>
      </c>
      <c r="L47" s="19" t="str">
        <f>IF($A47&lt;='All Results'!$B$4,"",IF(SUM(NewDistributions!L$2:L47)=0,"",(IF(NewDistributions!L47/SUM(NewDistributions!L$2:L47)&gt;0.01,"",IF(NewDistributions!L46/SUM(NewDistributions!L$2:L47)&gt;0.01,"",IF(NewDistributions!L45/SUM(NewDistributions!L$2:L47)&gt;0.01,"",IF(NewDistributions!L44/SUM(NewDistributions!L$2:L47)&gt;0.01,"",IF(NewDistributions!L43/SUM(NewDistributions!L$2:L47)&gt;0.01,"",DateEnded_5Day!$A47))))))))</f>
        <v/>
      </c>
      <c r="M47" s="19" t="str">
        <f>IF($A47&lt;='All Results'!$B$4,"",IF(SUM(NewDistributions!M$2:M47)=0,"",(IF(NewDistributions!M47/SUM(NewDistributions!M$2:M47)&gt;0.01,"",IF(NewDistributions!M46/SUM(NewDistributions!M$2:M47)&gt;0.01,"",IF(NewDistributions!M45/SUM(NewDistributions!M$2:M47)&gt;0.01,"",IF(NewDistributions!M44/SUM(NewDistributions!M$2:M47)&gt;0.01,"",IF(NewDistributions!M43/SUM(NewDistributions!M$2:M47)&gt;0.01,"",DateEnded_5Day!$A47))))))))</f>
        <v/>
      </c>
      <c r="N47" s="19" t="str">
        <f>IF($A47&lt;='All Results'!$B$4,"",IF(SUM(NewDistributions!N$2:N47)=0,"",(IF(NewDistributions!N47/SUM(NewDistributions!N$2:N47)&gt;0.01,"",IF(NewDistributions!N46/SUM(NewDistributions!N$2:N47)&gt;0.01,"",IF(NewDistributions!N45/SUM(NewDistributions!N$2:N47)&gt;0.01,"",IF(NewDistributions!N44/SUM(NewDistributions!N$2:N47)&gt;0.01,"",IF(NewDistributions!N43/SUM(NewDistributions!N$2:N47)&gt;0.01,"",DateEnded_5Day!$A47))))))))</f>
        <v/>
      </c>
      <c r="O47" s="19" t="str">
        <f>IF($A47&lt;='All Results'!$B$4,"",IF(SUM(NewDistributions!O$2:O47)=0,"",(IF(NewDistributions!O47/SUM(NewDistributions!O$2:O47)&gt;0.01,"",IF(NewDistributions!O46/SUM(NewDistributions!O$2:O47)&gt;0.01,"",IF(NewDistributions!O45/SUM(NewDistributions!O$2:O47)&gt;0.01,"",IF(NewDistributions!O44/SUM(NewDistributions!O$2:O47)&gt;0.01,"",IF(NewDistributions!O43/SUM(NewDistributions!O$2:O47)&gt;0.01,"",DateEnded_5Day!$A47))))))))</f>
        <v/>
      </c>
      <c r="P47" s="19" t="str">
        <f>IF($A47&lt;='All Results'!$B$4,"",IF(SUM(NewDistributions!P$2:P47)=0,"",(IF(NewDistributions!P47/SUM(NewDistributions!P$2:P47)&gt;0.01,"",IF(NewDistributions!P46/SUM(NewDistributions!P$2:P47)&gt;0.01,"",IF(NewDistributions!P45/SUM(NewDistributions!P$2:P47)&gt;0.01,"",IF(NewDistributions!P44/SUM(NewDistributions!P$2:P47)&gt;0.01,"",IF(NewDistributions!P43/SUM(NewDistributions!P$2:P47)&gt;0.01,"",DateEnded_5Day!$A47))))))))</f>
        <v/>
      </c>
      <c r="Q47" s="19" t="str">
        <f>IF($A47&lt;='All Results'!$B$4,"",IF(SUM(NewDistributions!Q$2:Q47)=0,"",(IF(NewDistributions!Q47/SUM(NewDistributions!Q$2:Q47)&gt;0.01,"",IF(NewDistributions!Q46/SUM(NewDistributions!Q$2:Q47)&gt;0.01,"",IF(NewDistributions!Q45/SUM(NewDistributions!Q$2:Q47)&gt;0.01,"",IF(NewDistributions!Q44/SUM(NewDistributions!Q$2:Q47)&gt;0.01,"",IF(NewDistributions!Q43/SUM(NewDistributions!Q$2:Q47)&gt;0.01,"",DateEnded_5Day!$A47))))))))</f>
        <v/>
      </c>
      <c r="R47" s="19" t="str">
        <f>IF($A47&lt;='All Results'!$B$4,"",IF(SUM(NewDistributions!R$2:R47)=0,"",(IF(NewDistributions!R47/SUM(NewDistributions!R$2:R47)&gt;0.01,"",IF(NewDistributions!R46/SUM(NewDistributions!R$2:R47)&gt;0.01,"",IF(NewDistributions!R45/SUM(NewDistributions!R$2:R47)&gt;0.01,"",IF(NewDistributions!R44/SUM(NewDistributions!R$2:R47)&gt;0.01,"",IF(NewDistributions!R43/SUM(NewDistributions!R$2:R47)&gt;0.01,"",DateEnded_5Day!$A47))))))))</f>
        <v/>
      </c>
      <c r="S47" s="19" t="str">
        <f>IF($A47&lt;='All Results'!$B$4,"",IF(SUM(NewDistributions!S$2:S47)=0,"",(IF(NewDistributions!S47/SUM(NewDistributions!S$2:S47)&gt;0.01,"",IF(NewDistributions!S46/SUM(NewDistributions!S$2:S47)&gt;0.01,"",IF(NewDistributions!S45/SUM(NewDistributions!S$2:S47)&gt;0.01,"",IF(NewDistributions!S44/SUM(NewDistributions!S$2:S47)&gt;0.01,"",IF(NewDistributions!S43/SUM(NewDistributions!S$2:S47)&gt;0.01,"",DateEnded_5Day!$A47))))))))</f>
        <v/>
      </c>
      <c r="T47" s="19" t="str">
        <f>IF($A47&lt;='All Results'!$B$4,"",IF(SUM(NewDistributions!T$2:T47)=0,"",(IF(NewDistributions!T47/SUM(NewDistributions!T$2:T47)&gt;0.01,"",IF(NewDistributions!T46/SUM(NewDistributions!T$2:T47)&gt;0.01,"",IF(NewDistributions!T45/SUM(NewDistributions!T$2:T47)&gt;0.01,"",IF(NewDistributions!T44/SUM(NewDistributions!T$2:T47)&gt;0.01,"",IF(NewDistributions!T43/SUM(NewDistributions!T$2:T47)&gt;0.01,"",DateEnded_5Day!$A47))))))))</f>
        <v/>
      </c>
      <c r="U47" s="19" t="str">
        <f>IF($A47&lt;='All Results'!$B$4,"",IF(SUM(NewDistributions!U$2:U47)=0,"",(IF(NewDistributions!U47/SUM(NewDistributions!U$2:U47)&gt;0.01,"",IF(NewDistributions!U46/SUM(NewDistributions!U$2:U47)&gt;0.01,"",IF(NewDistributions!U45/SUM(NewDistributions!U$2:U47)&gt;0.01,"",IF(NewDistributions!U44/SUM(NewDistributions!U$2:U47)&gt;0.01,"",IF(NewDistributions!U43/SUM(NewDistributions!U$2:U47)&gt;0.01,"",DateEnded_5Day!$A47))))))))</f>
        <v/>
      </c>
      <c r="V47" s="19" t="str">
        <f>IF($A47&lt;='All Results'!$B$4,"",IF(SUM(NewDistributions!V$2:V47)=0,"",(IF(NewDistributions!V47/SUM(NewDistributions!V$2:V47)&gt;0.01,"",IF(NewDistributions!V46/SUM(NewDistributions!V$2:V47)&gt;0.01,"",IF(NewDistributions!V45/SUM(NewDistributions!V$2:V47)&gt;0.01,"",IF(NewDistributions!V44/SUM(NewDistributions!V$2:V47)&gt;0.01,"",IF(NewDistributions!V43/SUM(NewDistributions!V$2:V47)&gt;0.01,"",DateEnded_5Day!$A47))))))))</f>
        <v/>
      </c>
      <c r="W47" s="19" t="str">
        <f>IF($A47&lt;='All Results'!$B$4,"",IF(SUM(NewDistributions!W$2:W47)=0,"",(IF(NewDistributions!W47/SUM(NewDistributions!W$2:W47)&gt;0.01,"",IF(NewDistributions!W46/SUM(NewDistributions!W$2:W47)&gt;0.01,"",IF(NewDistributions!W45/SUM(NewDistributions!W$2:W47)&gt;0.01,"",IF(NewDistributions!W44/SUM(NewDistributions!W$2:W47)&gt;0.01,"",IF(NewDistributions!W43/SUM(NewDistributions!W$2:W47)&gt;0.01,"",DateEnded_5Day!$A47))))))))</f>
        <v/>
      </c>
      <c r="X47" s="19" t="str">
        <f>IF($A47&lt;='All Results'!$B$4,"",IF(SUM(NewDistributions!X$2:X47)=0,"",(IF(NewDistributions!X47/SUM(NewDistributions!X$2:X47)&gt;0.01,"",IF(NewDistributions!X46/SUM(NewDistributions!X$2:X47)&gt;0.01,"",IF(NewDistributions!X45/SUM(NewDistributions!X$2:X47)&gt;0.01,"",IF(NewDistributions!X44/SUM(NewDistributions!X$2:X47)&gt;0.01,"",IF(NewDistributions!X43/SUM(NewDistributions!X$2:X47)&gt;0.01,"",DateEnded_5Day!$A47))))))))</f>
        <v/>
      </c>
      <c r="Y47" s="19" t="str">
        <f>IF($A47&lt;='All Results'!$B$4,"",IF(SUM(NewDistributions!Y$2:Y47)=0,"",(IF(NewDistributions!Y47/SUM(NewDistributions!Y$2:Y47)&gt;0.01,"",IF(NewDistributions!Y46/SUM(NewDistributions!Y$2:Y47)&gt;0.01,"",IF(NewDistributions!Y45/SUM(NewDistributions!Y$2:Y47)&gt;0.01,"",IF(NewDistributions!Y44/SUM(NewDistributions!Y$2:Y47)&gt;0.01,"",IF(NewDistributions!Y43/SUM(NewDistributions!Y$2:Y47)&gt;0.01,"",DateEnded_5Day!$A47))))))))</f>
        <v/>
      </c>
      <c r="Z47" s="19" t="str">
        <f>IF($A47&lt;='All Results'!$B$4,"",IF(SUM(NewDistributions!Z$2:Z47)=0,"",(IF(NewDistributions!Z47/SUM(NewDistributions!Z$2:Z47)&gt;0.01,"",IF(NewDistributions!Z46/SUM(NewDistributions!Z$2:Z47)&gt;0.01,"",IF(NewDistributions!Z45/SUM(NewDistributions!Z$2:Z47)&gt;0.01,"",IF(NewDistributions!Z44/SUM(NewDistributions!Z$2:Z47)&gt;0.01,"",IF(NewDistributions!Z43/SUM(NewDistributions!Z$2:Z47)&gt;0.01,"",DateEnded_5Day!$A47))))))))</f>
        <v/>
      </c>
      <c r="AA47" s="19" t="str">
        <f>IF($A47&lt;='All Results'!$B$4,"",IF(SUM(NewDistributions!AA$2:AA47)=0,"",(IF(NewDistributions!AA47/SUM(NewDistributions!AA$2:AA47)&gt;0.01,"",IF(NewDistributions!AA46/SUM(NewDistributions!AA$2:AA47)&gt;0.01,"",IF(NewDistributions!AA45/SUM(NewDistributions!AA$2:AA47)&gt;0.01,"",IF(NewDistributions!AA44/SUM(NewDistributions!AA$2:AA47)&gt;0.01,"",IF(NewDistributions!AA43/SUM(NewDistributions!AA$2:AA47)&gt;0.01,"",DateEnded_5Day!$A47))))))))</f>
        <v/>
      </c>
      <c r="AB47" s="19" t="str">
        <f>IF($A47&lt;='All Results'!$B$4,"",IF(SUM(NewDistributions!AB$2:AB47)=0,"",(IF(NewDistributions!AB47/SUM(NewDistributions!AB$2:AB47)&gt;0.01,"",IF(NewDistributions!AB46/SUM(NewDistributions!AB$2:AB47)&gt;0.01,"",IF(NewDistributions!AB45/SUM(NewDistributions!AB$2:AB47)&gt;0.01,"",IF(NewDistributions!AB44/SUM(NewDistributions!AB$2:AB47)&gt;0.01,"",IF(NewDistributions!AB43/SUM(NewDistributions!AB$2:AB47)&gt;0.01,"",DateEnded_5Day!$A47))))))))</f>
        <v/>
      </c>
      <c r="AC47" s="19" t="str">
        <f>IF($A47&lt;='All Results'!$B$4,"",IF(SUM(NewDistributions!AC$2:AC47)=0,"",(IF(NewDistributions!AC47/SUM(NewDistributions!AC$2:AC47)&gt;0.01,"",IF(NewDistributions!AC46/SUM(NewDistributions!AC$2:AC47)&gt;0.01,"",IF(NewDistributions!AC45/SUM(NewDistributions!AC$2:AC47)&gt;0.01,"",IF(NewDistributions!AC44/SUM(NewDistributions!AC$2:AC47)&gt;0.01,"",IF(NewDistributions!AC43/SUM(NewDistributions!AC$2:AC47)&gt;0.01,"",DateEnded_5Day!$A47))))))))</f>
        <v/>
      </c>
      <c r="AD47" s="19" t="str">
        <f>IF($A47&lt;='All Results'!$B$4,"",IF(SUM(NewDistributions!AD$2:AD47)=0,"",(IF(NewDistributions!AD47/SUM(NewDistributions!AD$2:AD47)&gt;0.01,"",IF(NewDistributions!AD46/SUM(NewDistributions!AD$2:AD47)&gt;0.01,"",IF(NewDistributions!AD45/SUM(NewDistributions!AD$2:AD47)&gt;0.01,"",IF(NewDistributions!AD44/SUM(NewDistributions!AD$2:AD47)&gt;0.01,"",IF(NewDistributions!AD43/SUM(NewDistributions!AD$2:AD47)&gt;0.01,"",DateEnded_5Day!$A47))))))))</f>
        <v/>
      </c>
      <c r="AE47" s="19" t="str">
        <f>IF($A47&lt;='All Results'!$B$4,"",IF(SUM(NewDistributions!AE$2:AE47)=0,"",(IF(NewDistributions!AE47/SUM(NewDistributions!AE$2:AE47)&gt;0.01,"",IF(NewDistributions!AE46/SUM(NewDistributions!AE$2:AE47)&gt;0.01,"",IF(NewDistributions!AE45/SUM(NewDistributions!AE$2:AE47)&gt;0.01,"",IF(NewDistributions!AE44/SUM(NewDistributions!AE$2:AE47)&gt;0.01,"",IF(NewDistributions!AE43/SUM(NewDistributions!AE$2:AE47)&gt;0.01,"",DateEnded_5Day!$A47))))))))</f>
        <v/>
      </c>
      <c r="AF47" s="19" t="str">
        <f>IF($A47&lt;='All Results'!$B$4,"",IF(SUM(NewDistributions!AF$2:AF47)=0,"",(IF(NewDistributions!AF47/SUM(NewDistributions!AF$2:AF47)&gt;0.01,"",IF(NewDistributions!AF46/SUM(NewDistributions!AF$2:AF47)&gt;0.01,"",IF(NewDistributions!AF45/SUM(NewDistributions!AF$2:AF47)&gt;0.01,"",IF(NewDistributions!AF44/SUM(NewDistributions!AF$2:AF47)&gt;0.01,"",IF(NewDistributions!AF43/SUM(NewDistributions!AF$2:AF47)&gt;0.01,"",DateEnded_5Day!$A47))))))))</f>
        <v/>
      </c>
      <c r="AG47" s="19" t="str">
        <f>IF($A47&lt;='All Results'!$B$4,"",IF(SUM(NewDistributions!AG$2:AG47)=0,"",(IF(NewDistributions!AG47/SUM(NewDistributions!AG$2:AG47)&gt;0.01,"",IF(NewDistributions!AG46/SUM(NewDistributions!AG$2:AG47)&gt;0.01,"",IF(NewDistributions!AG45/SUM(NewDistributions!AG$2:AG47)&gt;0.01,"",IF(NewDistributions!AG44/SUM(NewDistributions!AG$2:AG47)&gt;0.01,"",IF(NewDistributions!AG43/SUM(NewDistributions!AG$2:AG47)&gt;0.01,"",DateEnded_5Day!$A47))))))))</f>
        <v/>
      </c>
      <c r="AH47" s="19" t="str">
        <f>IF($A47&lt;='All Results'!$B$4,"",IF(SUM(NewDistributions!AH$2:AH47)=0,"",(IF(NewDistributions!AH47/SUM(NewDistributions!AH$2:AH47)&gt;0.01,"",IF(NewDistributions!AH46/SUM(NewDistributions!AH$2:AH47)&gt;0.01,"",IF(NewDistributions!AH45/SUM(NewDistributions!AH$2:AH47)&gt;0.01,"",IF(NewDistributions!AH44/SUM(NewDistributions!AH$2:AH47)&gt;0.01,"",IF(NewDistributions!AH43/SUM(NewDistributions!AH$2:AH47)&gt;0.01,"",DateEnded_5Day!$A47))))))))</f>
        <v/>
      </c>
      <c r="AI47" s="19" t="str">
        <f>IF($A47&lt;='All Results'!$B$4,"",IF(SUM(NewDistributions!AI$2:AI47)=0,"",(IF(NewDistributions!AI47/SUM(NewDistributions!AI$2:AI47)&gt;0.01,"",IF(NewDistributions!AI46/SUM(NewDistributions!AI$2:AI47)&gt;0.01,"",IF(NewDistributions!AI45/SUM(NewDistributions!AI$2:AI47)&gt;0.01,"",IF(NewDistributions!AI44/SUM(NewDistributions!AI$2:AI47)&gt;0.01,"",IF(NewDistributions!AI43/SUM(NewDistributions!AI$2:AI47)&gt;0.01,"",DateEnded_5Day!$A47))))))))</f>
        <v/>
      </c>
      <c r="AJ47" s="19" t="str">
        <f>IF($A47&lt;='All Results'!$B$4,"",IF(SUM(NewDistributions!AJ$2:AJ47)=0,"",(IF(NewDistributions!AJ47/SUM(NewDistributions!AJ$2:AJ47)&gt;0.01,"",IF(NewDistributions!AJ46/SUM(NewDistributions!AJ$2:AJ47)&gt;0.01,"",IF(NewDistributions!AJ45/SUM(NewDistributions!AJ$2:AJ47)&gt;0.01,"",IF(NewDistributions!AJ44/SUM(NewDistributions!AJ$2:AJ47)&gt;0.01,"",IF(NewDistributions!AJ43/SUM(NewDistributions!AJ$2:AJ47)&gt;0.01,"",DateEnded_5Day!$A47))))))))</f>
        <v/>
      </c>
    </row>
    <row r="48" spans="1:36" x14ac:dyDescent="0.25">
      <c r="A48" s="1">
        <v>44363</v>
      </c>
      <c r="B48" s="3">
        <v>167</v>
      </c>
      <c r="C48" s="19" t="str">
        <f>IF($A48&lt;='All Results'!$B$4,"",IF(SUM(NewDistributions!C$2:C48)=0,"",(IF(NewDistributions!C48/SUM(NewDistributions!C$2:C48)&gt;0.01,"",IF(NewDistributions!C47/SUM(NewDistributions!C$2:C48)&gt;0.01,"",IF(NewDistributions!C46/SUM(NewDistributions!C$2:C48)&gt;0.01,"",IF(NewDistributions!C45/SUM(NewDistributions!C$2:C48)&gt;0.01,"",IF(NewDistributions!C44/SUM(NewDistributions!C$2:C48)&gt;0.01,"",DateEnded_5Day!$A48))))))))</f>
        <v/>
      </c>
      <c r="D48" s="19" t="str">
        <f>IF($A48&lt;='All Results'!$B$4,"",IF(SUM(NewDistributions!D$2:D48)=0,"",(IF(NewDistributions!D48/SUM(NewDistributions!D$2:D48)&gt;0.01,"",IF(NewDistributions!D47/SUM(NewDistributions!D$2:D48)&gt;0.01,"",IF(NewDistributions!D46/SUM(NewDistributions!D$2:D48)&gt;0.01,"",IF(NewDistributions!D45/SUM(NewDistributions!D$2:D48)&gt;0.01,"",IF(NewDistributions!D44/SUM(NewDistributions!D$2:D48)&gt;0.01,"",DateEnded_5Day!$A48))))))))</f>
        <v/>
      </c>
      <c r="E48" s="19" t="str">
        <f>IF($A48&lt;='All Results'!$B$4,"",IF(SUM(NewDistributions!E$2:E48)=0,"",(IF(NewDistributions!E48/SUM(NewDistributions!E$2:E48)&gt;0.01,"",IF(NewDistributions!E47/SUM(NewDistributions!E$2:E48)&gt;0.01,"",IF(NewDistributions!E46/SUM(NewDistributions!E$2:E48)&gt;0.01,"",IF(NewDistributions!E45/SUM(NewDistributions!E$2:E48)&gt;0.01,"",IF(NewDistributions!E44/SUM(NewDistributions!E$2:E48)&gt;0.01,"",DateEnded_5Day!$A48))))))))</f>
        <v/>
      </c>
      <c r="F48" s="19" t="str">
        <f>IF($A48&lt;='All Results'!$B$4,"",IF(SUM(NewDistributions!F$2:F48)=0,"",(IF(NewDistributions!F48/SUM(NewDistributions!F$2:F48)&gt;0.01,"",IF(NewDistributions!F47/SUM(NewDistributions!F$2:F48)&gt;0.01,"",IF(NewDistributions!F46/SUM(NewDistributions!F$2:F48)&gt;0.01,"",IF(NewDistributions!F45/SUM(NewDistributions!F$2:F48)&gt;0.01,"",IF(NewDistributions!F44/SUM(NewDistributions!F$2:F48)&gt;0.01,"",DateEnded_5Day!$A48))))))))</f>
        <v/>
      </c>
      <c r="G48" s="19" t="str">
        <f>IF($A48&lt;='All Results'!$B$4,"",IF(SUM(NewDistributions!G$2:G48)=0,"",(IF(NewDistributions!G48/SUM(NewDistributions!G$2:G48)&gt;0.01,"",IF(NewDistributions!G47/SUM(NewDistributions!G$2:G48)&gt;0.01,"",IF(NewDistributions!G46/SUM(NewDistributions!G$2:G48)&gt;0.01,"",IF(NewDistributions!G45/SUM(NewDistributions!G$2:G48)&gt;0.01,"",IF(NewDistributions!G44/SUM(NewDistributions!G$2:G48)&gt;0.01,"",DateEnded_5Day!$A48))))))))</f>
        <v/>
      </c>
      <c r="H48" s="19" t="str">
        <f>IF($A48&lt;='All Results'!$B$4,"",IF(SUM(NewDistributions!H$2:H48)=0,"",(IF(NewDistributions!H48/SUM(NewDistributions!H$2:H48)&gt;0.01,"",IF(NewDistributions!H47/SUM(NewDistributions!H$2:H48)&gt;0.01,"",IF(NewDistributions!H46/SUM(NewDistributions!H$2:H48)&gt;0.01,"",IF(NewDistributions!H45/SUM(NewDistributions!H$2:H48)&gt;0.01,"",IF(NewDistributions!H44/SUM(NewDistributions!H$2:H48)&gt;0.01,"",DateEnded_5Day!$A48))))))))</f>
        <v/>
      </c>
      <c r="I48" s="19" t="str">
        <f>IF($A48&lt;='All Results'!$B$4,"",IF(SUM(NewDistributions!I$2:I48)=0,"",(IF(NewDistributions!I48/SUM(NewDistributions!I$2:I48)&gt;0.01,"",IF(NewDistributions!I47/SUM(NewDistributions!I$2:I48)&gt;0.01,"",IF(NewDistributions!I46/SUM(NewDistributions!I$2:I48)&gt;0.01,"",IF(NewDistributions!I45/SUM(NewDistributions!I$2:I48)&gt;0.01,"",IF(NewDistributions!I44/SUM(NewDistributions!I$2:I48)&gt;0.01,"",DateEnded_5Day!$A48))))))))</f>
        <v/>
      </c>
      <c r="J48" s="19" t="str">
        <f>IF($A48&lt;='All Results'!$B$4,"",IF(SUM(NewDistributions!J$2:J48)=0,"",(IF(NewDistributions!J48/SUM(NewDistributions!J$2:J48)&gt;0.01,"",IF(NewDistributions!J47/SUM(NewDistributions!J$2:J48)&gt;0.01,"",IF(NewDistributions!J46/SUM(NewDistributions!J$2:J48)&gt;0.01,"",IF(NewDistributions!J45/SUM(NewDistributions!J$2:J48)&gt;0.01,"",IF(NewDistributions!J44/SUM(NewDistributions!J$2:J48)&gt;0.01,"",DateEnded_5Day!$A48))))))))</f>
        <v/>
      </c>
      <c r="K48" s="19" t="str">
        <f>IF($A48&lt;='All Results'!$B$4,"",IF(SUM(NewDistributions!K$2:K48)=0,"",(IF(NewDistributions!K48/SUM(NewDistributions!K$2:K48)&gt;0.01,"",IF(NewDistributions!K47/SUM(NewDistributions!K$2:K48)&gt;0.01,"",IF(NewDistributions!K46/SUM(NewDistributions!K$2:K48)&gt;0.01,"",IF(NewDistributions!K45/SUM(NewDistributions!K$2:K48)&gt;0.01,"",IF(NewDistributions!K44/SUM(NewDistributions!K$2:K48)&gt;0.01,"",DateEnded_5Day!$A48))))))))</f>
        <v/>
      </c>
      <c r="L48" s="19" t="str">
        <f>IF($A48&lt;='All Results'!$B$4,"",IF(SUM(NewDistributions!L$2:L48)=0,"",(IF(NewDistributions!L48/SUM(NewDistributions!L$2:L48)&gt;0.01,"",IF(NewDistributions!L47/SUM(NewDistributions!L$2:L48)&gt;0.01,"",IF(NewDistributions!L46/SUM(NewDistributions!L$2:L48)&gt;0.01,"",IF(NewDistributions!L45/SUM(NewDistributions!L$2:L48)&gt;0.01,"",IF(NewDistributions!L44/SUM(NewDistributions!L$2:L48)&gt;0.01,"",DateEnded_5Day!$A48))))))))</f>
        <v/>
      </c>
      <c r="M48" s="19" t="str">
        <f>IF($A48&lt;='All Results'!$B$4,"",IF(SUM(NewDistributions!M$2:M48)=0,"",(IF(NewDistributions!M48/SUM(NewDistributions!M$2:M48)&gt;0.01,"",IF(NewDistributions!M47/SUM(NewDistributions!M$2:M48)&gt;0.01,"",IF(NewDistributions!M46/SUM(NewDistributions!M$2:M48)&gt;0.01,"",IF(NewDistributions!M45/SUM(NewDistributions!M$2:M48)&gt;0.01,"",IF(NewDistributions!M44/SUM(NewDistributions!M$2:M48)&gt;0.01,"",DateEnded_5Day!$A48))))))))</f>
        <v/>
      </c>
      <c r="N48" s="19" t="str">
        <f>IF($A48&lt;='All Results'!$B$4,"",IF(SUM(NewDistributions!N$2:N48)=0,"",(IF(NewDistributions!N48/SUM(NewDistributions!N$2:N48)&gt;0.01,"",IF(NewDistributions!N47/SUM(NewDistributions!N$2:N48)&gt;0.01,"",IF(NewDistributions!N46/SUM(NewDistributions!N$2:N48)&gt;0.01,"",IF(NewDistributions!N45/SUM(NewDistributions!N$2:N48)&gt;0.01,"",IF(NewDistributions!N44/SUM(NewDistributions!N$2:N48)&gt;0.01,"",DateEnded_5Day!$A48))))))))</f>
        <v/>
      </c>
      <c r="O48" s="19" t="str">
        <f>IF($A48&lt;='All Results'!$B$4,"",IF(SUM(NewDistributions!O$2:O48)=0,"",(IF(NewDistributions!O48/SUM(NewDistributions!O$2:O48)&gt;0.01,"",IF(NewDistributions!O47/SUM(NewDistributions!O$2:O48)&gt;0.01,"",IF(NewDistributions!O46/SUM(NewDistributions!O$2:O48)&gt;0.01,"",IF(NewDistributions!O45/SUM(NewDistributions!O$2:O48)&gt;0.01,"",IF(NewDistributions!O44/SUM(NewDistributions!O$2:O48)&gt;0.01,"",DateEnded_5Day!$A48))))))))</f>
        <v/>
      </c>
      <c r="P48" s="19" t="str">
        <f>IF($A48&lt;='All Results'!$B$4,"",IF(SUM(NewDistributions!P$2:P48)=0,"",(IF(NewDistributions!P48/SUM(NewDistributions!P$2:P48)&gt;0.01,"",IF(NewDistributions!P47/SUM(NewDistributions!P$2:P48)&gt;0.01,"",IF(NewDistributions!P46/SUM(NewDistributions!P$2:P48)&gt;0.01,"",IF(NewDistributions!P45/SUM(NewDistributions!P$2:P48)&gt;0.01,"",IF(NewDistributions!P44/SUM(NewDistributions!P$2:P48)&gt;0.01,"",DateEnded_5Day!$A48))))))))</f>
        <v/>
      </c>
      <c r="Q48" s="19" t="str">
        <f>IF($A48&lt;='All Results'!$B$4,"",IF(SUM(NewDistributions!Q$2:Q48)=0,"",(IF(NewDistributions!Q48/SUM(NewDistributions!Q$2:Q48)&gt;0.01,"",IF(NewDistributions!Q47/SUM(NewDistributions!Q$2:Q48)&gt;0.01,"",IF(NewDistributions!Q46/SUM(NewDistributions!Q$2:Q48)&gt;0.01,"",IF(NewDistributions!Q45/SUM(NewDistributions!Q$2:Q48)&gt;0.01,"",IF(NewDistributions!Q44/SUM(NewDistributions!Q$2:Q48)&gt;0.01,"",DateEnded_5Day!$A48))))))))</f>
        <v/>
      </c>
      <c r="R48" s="19" t="str">
        <f>IF($A48&lt;='All Results'!$B$4,"",IF(SUM(NewDistributions!R$2:R48)=0,"",(IF(NewDistributions!R48/SUM(NewDistributions!R$2:R48)&gt;0.01,"",IF(NewDistributions!R47/SUM(NewDistributions!R$2:R48)&gt;0.01,"",IF(NewDistributions!R46/SUM(NewDistributions!R$2:R48)&gt;0.01,"",IF(NewDistributions!R45/SUM(NewDistributions!R$2:R48)&gt;0.01,"",IF(NewDistributions!R44/SUM(NewDistributions!R$2:R48)&gt;0.01,"",DateEnded_5Day!$A48))))))))</f>
        <v/>
      </c>
      <c r="S48" s="19" t="str">
        <f>IF($A48&lt;='All Results'!$B$4,"",IF(SUM(NewDistributions!S$2:S48)=0,"",(IF(NewDistributions!S48/SUM(NewDistributions!S$2:S48)&gt;0.01,"",IF(NewDistributions!S47/SUM(NewDistributions!S$2:S48)&gt;0.01,"",IF(NewDistributions!S46/SUM(NewDistributions!S$2:S48)&gt;0.01,"",IF(NewDistributions!S45/SUM(NewDistributions!S$2:S48)&gt;0.01,"",IF(NewDistributions!S44/SUM(NewDistributions!S$2:S48)&gt;0.01,"",DateEnded_5Day!$A48))))))))</f>
        <v/>
      </c>
      <c r="T48" s="19" t="str">
        <f>IF($A48&lt;='All Results'!$B$4,"",IF(SUM(NewDistributions!T$2:T48)=0,"",(IF(NewDistributions!T48/SUM(NewDistributions!T$2:T48)&gt;0.01,"",IF(NewDistributions!T47/SUM(NewDistributions!T$2:T48)&gt;0.01,"",IF(NewDistributions!T46/SUM(NewDistributions!T$2:T48)&gt;0.01,"",IF(NewDistributions!T45/SUM(NewDistributions!T$2:T48)&gt;0.01,"",IF(NewDistributions!T44/SUM(NewDistributions!T$2:T48)&gt;0.01,"",DateEnded_5Day!$A48))))))))</f>
        <v/>
      </c>
      <c r="U48" s="19" t="str">
        <f>IF($A48&lt;='All Results'!$B$4,"",IF(SUM(NewDistributions!U$2:U48)=0,"",(IF(NewDistributions!U48/SUM(NewDistributions!U$2:U48)&gt;0.01,"",IF(NewDistributions!U47/SUM(NewDistributions!U$2:U48)&gt;0.01,"",IF(NewDistributions!U46/SUM(NewDistributions!U$2:U48)&gt;0.01,"",IF(NewDistributions!U45/SUM(NewDistributions!U$2:U48)&gt;0.01,"",IF(NewDistributions!U44/SUM(NewDistributions!U$2:U48)&gt;0.01,"",DateEnded_5Day!$A48))))))))</f>
        <v/>
      </c>
      <c r="V48" s="19" t="str">
        <f>IF($A48&lt;='All Results'!$B$4,"",IF(SUM(NewDistributions!V$2:V48)=0,"",(IF(NewDistributions!V48/SUM(NewDistributions!V$2:V48)&gt;0.01,"",IF(NewDistributions!V47/SUM(NewDistributions!V$2:V48)&gt;0.01,"",IF(NewDistributions!V46/SUM(NewDistributions!V$2:V48)&gt;0.01,"",IF(NewDistributions!V45/SUM(NewDistributions!V$2:V48)&gt;0.01,"",IF(NewDistributions!V44/SUM(NewDistributions!V$2:V48)&gt;0.01,"",DateEnded_5Day!$A48))))))))</f>
        <v/>
      </c>
      <c r="W48" s="19" t="str">
        <f>IF($A48&lt;='All Results'!$B$4,"",IF(SUM(NewDistributions!W$2:W48)=0,"",(IF(NewDistributions!W48/SUM(NewDistributions!W$2:W48)&gt;0.01,"",IF(NewDistributions!W47/SUM(NewDistributions!W$2:W48)&gt;0.01,"",IF(NewDistributions!W46/SUM(NewDistributions!W$2:W48)&gt;0.01,"",IF(NewDistributions!W45/SUM(NewDistributions!W$2:W48)&gt;0.01,"",IF(NewDistributions!W44/SUM(NewDistributions!W$2:W48)&gt;0.01,"",DateEnded_5Day!$A48))))))))</f>
        <v/>
      </c>
      <c r="X48" s="19" t="str">
        <f>IF($A48&lt;='All Results'!$B$4,"",IF(SUM(NewDistributions!X$2:X48)=0,"",(IF(NewDistributions!X48/SUM(NewDistributions!X$2:X48)&gt;0.01,"",IF(NewDistributions!X47/SUM(NewDistributions!X$2:X48)&gt;0.01,"",IF(NewDistributions!X46/SUM(NewDistributions!X$2:X48)&gt;0.01,"",IF(NewDistributions!X45/SUM(NewDistributions!X$2:X48)&gt;0.01,"",IF(NewDistributions!X44/SUM(NewDistributions!X$2:X48)&gt;0.01,"",DateEnded_5Day!$A48))))))))</f>
        <v/>
      </c>
      <c r="Y48" s="19" t="str">
        <f>IF($A48&lt;='All Results'!$B$4,"",IF(SUM(NewDistributions!Y$2:Y48)=0,"",(IF(NewDistributions!Y48/SUM(NewDistributions!Y$2:Y48)&gt;0.01,"",IF(NewDistributions!Y47/SUM(NewDistributions!Y$2:Y48)&gt;0.01,"",IF(NewDistributions!Y46/SUM(NewDistributions!Y$2:Y48)&gt;0.01,"",IF(NewDistributions!Y45/SUM(NewDistributions!Y$2:Y48)&gt;0.01,"",IF(NewDistributions!Y44/SUM(NewDistributions!Y$2:Y48)&gt;0.01,"",DateEnded_5Day!$A48))))))))</f>
        <v/>
      </c>
      <c r="Z48" s="19" t="str">
        <f>IF($A48&lt;='All Results'!$B$4,"",IF(SUM(NewDistributions!Z$2:Z48)=0,"",(IF(NewDistributions!Z48/SUM(NewDistributions!Z$2:Z48)&gt;0.01,"",IF(NewDistributions!Z47/SUM(NewDistributions!Z$2:Z48)&gt;0.01,"",IF(NewDistributions!Z46/SUM(NewDistributions!Z$2:Z48)&gt;0.01,"",IF(NewDistributions!Z45/SUM(NewDistributions!Z$2:Z48)&gt;0.01,"",IF(NewDistributions!Z44/SUM(NewDistributions!Z$2:Z48)&gt;0.01,"",DateEnded_5Day!$A48))))))))</f>
        <v/>
      </c>
      <c r="AA48" s="19" t="str">
        <f>IF($A48&lt;='All Results'!$B$4,"",IF(SUM(NewDistributions!AA$2:AA48)=0,"",(IF(NewDistributions!AA48/SUM(NewDistributions!AA$2:AA48)&gt;0.01,"",IF(NewDistributions!AA47/SUM(NewDistributions!AA$2:AA48)&gt;0.01,"",IF(NewDistributions!AA46/SUM(NewDistributions!AA$2:AA48)&gt;0.01,"",IF(NewDistributions!AA45/SUM(NewDistributions!AA$2:AA48)&gt;0.01,"",IF(NewDistributions!AA44/SUM(NewDistributions!AA$2:AA48)&gt;0.01,"",DateEnded_5Day!$A48))))))))</f>
        <v/>
      </c>
      <c r="AB48" s="19" t="str">
        <f>IF($A48&lt;='All Results'!$B$4,"",IF(SUM(NewDistributions!AB$2:AB48)=0,"",(IF(NewDistributions!AB48/SUM(NewDistributions!AB$2:AB48)&gt;0.01,"",IF(NewDistributions!AB47/SUM(NewDistributions!AB$2:AB48)&gt;0.01,"",IF(NewDistributions!AB46/SUM(NewDistributions!AB$2:AB48)&gt;0.01,"",IF(NewDistributions!AB45/SUM(NewDistributions!AB$2:AB48)&gt;0.01,"",IF(NewDistributions!AB44/SUM(NewDistributions!AB$2:AB48)&gt;0.01,"",DateEnded_5Day!$A48))))))))</f>
        <v/>
      </c>
      <c r="AC48" s="19" t="str">
        <f>IF($A48&lt;='All Results'!$B$4,"",IF(SUM(NewDistributions!AC$2:AC48)=0,"",(IF(NewDistributions!AC48/SUM(NewDistributions!AC$2:AC48)&gt;0.01,"",IF(NewDistributions!AC47/SUM(NewDistributions!AC$2:AC48)&gt;0.01,"",IF(NewDistributions!AC46/SUM(NewDistributions!AC$2:AC48)&gt;0.01,"",IF(NewDistributions!AC45/SUM(NewDistributions!AC$2:AC48)&gt;0.01,"",IF(NewDistributions!AC44/SUM(NewDistributions!AC$2:AC48)&gt;0.01,"",DateEnded_5Day!$A48))))))))</f>
        <v/>
      </c>
      <c r="AD48" s="19" t="str">
        <f>IF($A48&lt;='All Results'!$B$4,"",IF(SUM(NewDistributions!AD$2:AD48)=0,"",(IF(NewDistributions!AD48/SUM(NewDistributions!AD$2:AD48)&gt;0.01,"",IF(NewDistributions!AD47/SUM(NewDistributions!AD$2:AD48)&gt;0.01,"",IF(NewDistributions!AD46/SUM(NewDistributions!AD$2:AD48)&gt;0.01,"",IF(NewDistributions!AD45/SUM(NewDistributions!AD$2:AD48)&gt;0.01,"",IF(NewDistributions!AD44/SUM(NewDistributions!AD$2:AD48)&gt;0.01,"",DateEnded_5Day!$A48))))))))</f>
        <v/>
      </c>
      <c r="AE48" s="19" t="str">
        <f>IF($A48&lt;='All Results'!$B$4,"",IF(SUM(NewDistributions!AE$2:AE48)=0,"",(IF(NewDistributions!AE48/SUM(NewDistributions!AE$2:AE48)&gt;0.01,"",IF(NewDistributions!AE47/SUM(NewDistributions!AE$2:AE48)&gt;0.01,"",IF(NewDistributions!AE46/SUM(NewDistributions!AE$2:AE48)&gt;0.01,"",IF(NewDistributions!AE45/SUM(NewDistributions!AE$2:AE48)&gt;0.01,"",IF(NewDistributions!AE44/SUM(NewDistributions!AE$2:AE48)&gt;0.01,"",DateEnded_5Day!$A48))))))))</f>
        <v/>
      </c>
      <c r="AF48" s="19" t="str">
        <f>IF($A48&lt;='All Results'!$B$4,"",IF(SUM(NewDistributions!AF$2:AF48)=0,"",(IF(NewDistributions!AF48/SUM(NewDistributions!AF$2:AF48)&gt;0.01,"",IF(NewDistributions!AF47/SUM(NewDistributions!AF$2:AF48)&gt;0.01,"",IF(NewDistributions!AF46/SUM(NewDistributions!AF$2:AF48)&gt;0.01,"",IF(NewDistributions!AF45/SUM(NewDistributions!AF$2:AF48)&gt;0.01,"",IF(NewDistributions!AF44/SUM(NewDistributions!AF$2:AF48)&gt;0.01,"",DateEnded_5Day!$A48))))))))</f>
        <v/>
      </c>
      <c r="AG48" s="19" t="str">
        <f>IF($A48&lt;='All Results'!$B$4,"",IF(SUM(NewDistributions!AG$2:AG48)=0,"",(IF(NewDistributions!AG48/SUM(NewDistributions!AG$2:AG48)&gt;0.01,"",IF(NewDistributions!AG47/SUM(NewDistributions!AG$2:AG48)&gt;0.01,"",IF(NewDistributions!AG46/SUM(NewDistributions!AG$2:AG48)&gt;0.01,"",IF(NewDistributions!AG45/SUM(NewDistributions!AG$2:AG48)&gt;0.01,"",IF(NewDistributions!AG44/SUM(NewDistributions!AG$2:AG48)&gt;0.01,"",DateEnded_5Day!$A48))))))))</f>
        <v/>
      </c>
      <c r="AH48" s="19" t="str">
        <f>IF($A48&lt;='All Results'!$B$4,"",IF(SUM(NewDistributions!AH$2:AH48)=0,"",(IF(NewDistributions!AH48/SUM(NewDistributions!AH$2:AH48)&gt;0.01,"",IF(NewDistributions!AH47/SUM(NewDistributions!AH$2:AH48)&gt;0.01,"",IF(NewDistributions!AH46/SUM(NewDistributions!AH$2:AH48)&gt;0.01,"",IF(NewDistributions!AH45/SUM(NewDistributions!AH$2:AH48)&gt;0.01,"",IF(NewDistributions!AH44/SUM(NewDistributions!AH$2:AH48)&gt;0.01,"",DateEnded_5Day!$A48))))))))</f>
        <v/>
      </c>
      <c r="AI48" s="19" t="str">
        <f>IF($A48&lt;='All Results'!$B$4,"",IF(SUM(NewDistributions!AI$2:AI48)=0,"",(IF(NewDistributions!AI48/SUM(NewDistributions!AI$2:AI48)&gt;0.01,"",IF(NewDistributions!AI47/SUM(NewDistributions!AI$2:AI48)&gt;0.01,"",IF(NewDistributions!AI46/SUM(NewDistributions!AI$2:AI48)&gt;0.01,"",IF(NewDistributions!AI45/SUM(NewDistributions!AI$2:AI48)&gt;0.01,"",IF(NewDistributions!AI44/SUM(NewDistributions!AI$2:AI48)&gt;0.01,"",DateEnded_5Day!$A48))))))))</f>
        <v/>
      </c>
      <c r="AJ48" s="19" t="str">
        <f>IF($A48&lt;='All Results'!$B$4,"",IF(SUM(NewDistributions!AJ$2:AJ48)=0,"",(IF(NewDistributions!AJ48/SUM(NewDistributions!AJ$2:AJ48)&gt;0.01,"",IF(NewDistributions!AJ47/SUM(NewDistributions!AJ$2:AJ48)&gt;0.01,"",IF(NewDistributions!AJ46/SUM(NewDistributions!AJ$2:AJ48)&gt;0.01,"",IF(NewDistributions!AJ45/SUM(NewDistributions!AJ$2:AJ48)&gt;0.01,"",IF(NewDistributions!AJ44/SUM(NewDistributions!AJ$2:AJ48)&gt;0.01,"",DateEnded_5Day!$A48))))))))</f>
        <v/>
      </c>
    </row>
    <row r="49" spans="1:36" x14ac:dyDescent="0.25">
      <c r="A49" s="1">
        <v>44364</v>
      </c>
      <c r="B49" s="3">
        <v>168</v>
      </c>
      <c r="C49" s="19" t="str">
        <f>IF($A49&lt;='All Results'!$B$4,"",IF(SUM(NewDistributions!C$2:C49)=0,"",(IF(NewDistributions!C49/SUM(NewDistributions!C$2:C49)&gt;0.01,"",IF(NewDistributions!C48/SUM(NewDistributions!C$2:C49)&gt;0.01,"",IF(NewDistributions!C47/SUM(NewDistributions!C$2:C49)&gt;0.01,"",IF(NewDistributions!C46/SUM(NewDistributions!C$2:C49)&gt;0.01,"",IF(NewDistributions!C45/SUM(NewDistributions!C$2:C49)&gt;0.01,"",DateEnded_5Day!$A49))))))))</f>
        <v/>
      </c>
      <c r="D49" s="19" t="str">
        <f>IF($A49&lt;='All Results'!$B$4,"",IF(SUM(NewDistributions!D$2:D49)=0,"",(IF(NewDistributions!D49/SUM(NewDistributions!D$2:D49)&gt;0.01,"",IF(NewDistributions!D48/SUM(NewDistributions!D$2:D49)&gt;0.01,"",IF(NewDistributions!D47/SUM(NewDistributions!D$2:D49)&gt;0.01,"",IF(NewDistributions!D46/SUM(NewDistributions!D$2:D49)&gt;0.01,"",IF(NewDistributions!D45/SUM(NewDistributions!D$2:D49)&gt;0.01,"",DateEnded_5Day!$A49))))))))</f>
        <v/>
      </c>
      <c r="E49" s="19" t="str">
        <f>IF($A49&lt;='All Results'!$B$4,"",IF(SUM(NewDistributions!E$2:E49)=0,"",(IF(NewDistributions!E49/SUM(NewDistributions!E$2:E49)&gt;0.01,"",IF(NewDistributions!E48/SUM(NewDistributions!E$2:E49)&gt;0.01,"",IF(NewDistributions!E47/SUM(NewDistributions!E$2:E49)&gt;0.01,"",IF(NewDistributions!E46/SUM(NewDistributions!E$2:E49)&gt;0.01,"",IF(NewDistributions!E45/SUM(NewDistributions!E$2:E49)&gt;0.01,"",DateEnded_5Day!$A49))))))))</f>
        <v/>
      </c>
      <c r="F49" s="19" t="str">
        <f>IF($A49&lt;='All Results'!$B$4,"",IF(SUM(NewDistributions!F$2:F49)=0,"",(IF(NewDistributions!F49/SUM(NewDistributions!F$2:F49)&gt;0.01,"",IF(NewDistributions!F48/SUM(NewDistributions!F$2:F49)&gt;0.01,"",IF(NewDistributions!F47/SUM(NewDistributions!F$2:F49)&gt;0.01,"",IF(NewDistributions!F46/SUM(NewDistributions!F$2:F49)&gt;0.01,"",IF(NewDistributions!F45/SUM(NewDistributions!F$2:F49)&gt;0.01,"",DateEnded_5Day!$A49))))))))</f>
        <v/>
      </c>
      <c r="G49" s="19" t="str">
        <f>IF($A49&lt;='All Results'!$B$4,"",IF(SUM(NewDistributions!G$2:G49)=0,"",(IF(NewDistributions!G49/SUM(NewDistributions!G$2:G49)&gt;0.01,"",IF(NewDistributions!G48/SUM(NewDistributions!G$2:G49)&gt;0.01,"",IF(NewDistributions!G47/SUM(NewDistributions!G$2:G49)&gt;0.01,"",IF(NewDistributions!G46/SUM(NewDistributions!G$2:G49)&gt;0.01,"",IF(NewDistributions!G45/SUM(NewDistributions!G$2:G49)&gt;0.01,"",DateEnded_5Day!$A49))))))))</f>
        <v/>
      </c>
      <c r="H49" s="19" t="str">
        <f>IF($A49&lt;='All Results'!$B$4,"",IF(SUM(NewDistributions!H$2:H49)=0,"",(IF(NewDistributions!H49/SUM(NewDistributions!H$2:H49)&gt;0.01,"",IF(NewDistributions!H48/SUM(NewDistributions!H$2:H49)&gt;0.01,"",IF(NewDistributions!H47/SUM(NewDistributions!H$2:H49)&gt;0.01,"",IF(NewDistributions!H46/SUM(NewDistributions!H$2:H49)&gt;0.01,"",IF(NewDistributions!H45/SUM(NewDistributions!H$2:H49)&gt;0.01,"",DateEnded_5Day!$A49))))))))</f>
        <v/>
      </c>
      <c r="I49" s="19" t="str">
        <f>IF($A49&lt;='All Results'!$B$4,"",IF(SUM(NewDistributions!I$2:I49)=0,"",(IF(NewDistributions!I49/SUM(NewDistributions!I$2:I49)&gt;0.01,"",IF(NewDistributions!I48/SUM(NewDistributions!I$2:I49)&gt;0.01,"",IF(NewDistributions!I47/SUM(NewDistributions!I$2:I49)&gt;0.01,"",IF(NewDistributions!I46/SUM(NewDistributions!I$2:I49)&gt;0.01,"",IF(NewDistributions!I45/SUM(NewDistributions!I$2:I49)&gt;0.01,"",DateEnded_5Day!$A49))))))))</f>
        <v/>
      </c>
      <c r="J49" s="19" t="str">
        <f>IF($A49&lt;='All Results'!$B$4,"",IF(SUM(NewDistributions!J$2:J49)=0,"",(IF(NewDistributions!J49/SUM(NewDistributions!J$2:J49)&gt;0.01,"",IF(NewDistributions!J48/SUM(NewDistributions!J$2:J49)&gt;0.01,"",IF(NewDistributions!J47/SUM(NewDistributions!J$2:J49)&gt;0.01,"",IF(NewDistributions!J46/SUM(NewDistributions!J$2:J49)&gt;0.01,"",IF(NewDistributions!J45/SUM(NewDistributions!J$2:J49)&gt;0.01,"",DateEnded_5Day!$A49))))))))</f>
        <v/>
      </c>
      <c r="K49" s="19" t="str">
        <f>IF($A49&lt;='All Results'!$B$4,"",IF(SUM(NewDistributions!K$2:K49)=0,"",(IF(NewDistributions!K49/SUM(NewDistributions!K$2:K49)&gt;0.01,"",IF(NewDistributions!K48/SUM(NewDistributions!K$2:K49)&gt;0.01,"",IF(NewDistributions!K47/SUM(NewDistributions!K$2:K49)&gt;0.01,"",IF(NewDistributions!K46/SUM(NewDistributions!K$2:K49)&gt;0.01,"",IF(NewDistributions!K45/SUM(NewDistributions!K$2:K49)&gt;0.01,"",DateEnded_5Day!$A49))))))))</f>
        <v/>
      </c>
      <c r="L49" s="19" t="str">
        <f>IF($A49&lt;='All Results'!$B$4,"",IF(SUM(NewDistributions!L$2:L49)=0,"",(IF(NewDistributions!L49/SUM(NewDistributions!L$2:L49)&gt;0.01,"",IF(NewDistributions!L48/SUM(NewDistributions!L$2:L49)&gt;0.01,"",IF(NewDistributions!L47/SUM(NewDistributions!L$2:L49)&gt;0.01,"",IF(NewDistributions!L46/SUM(NewDistributions!L$2:L49)&gt;0.01,"",IF(NewDistributions!L45/SUM(NewDistributions!L$2:L49)&gt;0.01,"",DateEnded_5Day!$A49))))))))</f>
        <v/>
      </c>
      <c r="M49" s="19" t="str">
        <f>IF($A49&lt;='All Results'!$B$4,"",IF(SUM(NewDistributions!M$2:M49)=0,"",(IF(NewDistributions!M49/SUM(NewDistributions!M$2:M49)&gt;0.01,"",IF(NewDistributions!M48/SUM(NewDistributions!M$2:M49)&gt;0.01,"",IF(NewDistributions!M47/SUM(NewDistributions!M$2:M49)&gt;0.01,"",IF(NewDistributions!M46/SUM(NewDistributions!M$2:M49)&gt;0.01,"",IF(NewDistributions!M45/SUM(NewDistributions!M$2:M49)&gt;0.01,"",DateEnded_5Day!$A49))))))))</f>
        <v/>
      </c>
      <c r="N49" s="19" t="str">
        <f>IF($A49&lt;='All Results'!$B$4,"",IF(SUM(NewDistributions!N$2:N49)=0,"",(IF(NewDistributions!N49/SUM(NewDistributions!N$2:N49)&gt;0.01,"",IF(NewDistributions!N48/SUM(NewDistributions!N$2:N49)&gt;0.01,"",IF(NewDistributions!N47/SUM(NewDistributions!N$2:N49)&gt;0.01,"",IF(NewDistributions!N46/SUM(NewDistributions!N$2:N49)&gt;0.01,"",IF(NewDistributions!N45/SUM(NewDistributions!N$2:N49)&gt;0.01,"",DateEnded_5Day!$A49))))))))</f>
        <v/>
      </c>
      <c r="O49" s="19" t="str">
        <f>IF($A49&lt;='All Results'!$B$4,"",IF(SUM(NewDistributions!O$2:O49)=0,"",(IF(NewDistributions!O49/SUM(NewDistributions!O$2:O49)&gt;0.01,"",IF(NewDistributions!O48/SUM(NewDistributions!O$2:O49)&gt;0.01,"",IF(NewDistributions!O47/SUM(NewDistributions!O$2:O49)&gt;0.01,"",IF(NewDistributions!O46/SUM(NewDistributions!O$2:O49)&gt;0.01,"",IF(NewDistributions!O45/SUM(NewDistributions!O$2:O49)&gt;0.01,"",DateEnded_5Day!$A49))))))))</f>
        <v/>
      </c>
      <c r="P49" s="19" t="str">
        <f>IF($A49&lt;='All Results'!$B$4,"",IF(SUM(NewDistributions!P$2:P49)=0,"",(IF(NewDistributions!P49/SUM(NewDistributions!P$2:P49)&gt;0.01,"",IF(NewDistributions!P48/SUM(NewDistributions!P$2:P49)&gt;0.01,"",IF(NewDistributions!P47/SUM(NewDistributions!P$2:P49)&gt;0.01,"",IF(NewDistributions!P46/SUM(NewDistributions!P$2:P49)&gt;0.01,"",IF(NewDistributions!P45/SUM(NewDistributions!P$2:P49)&gt;0.01,"",DateEnded_5Day!$A49))))))))</f>
        <v/>
      </c>
      <c r="Q49" s="19" t="str">
        <f>IF($A49&lt;='All Results'!$B$4,"",IF(SUM(NewDistributions!Q$2:Q49)=0,"",(IF(NewDistributions!Q49/SUM(NewDistributions!Q$2:Q49)&gt;0.01,"",IF(NewDistributions!Q48/SUM(NewDistributions!Q$2:Q49)&gt;0.01,"",IF(NewDistributions!Q47/SUM(NewDistributions!Q$2:Q49)&gt;0.01,"",IF(NewDistributions!Q46/SUM(NewDistributions!Q$2:Q49)&gt;0.01,"",IF(NewDistributions!Q45/SUM(NewDistributions!Q$2:Q49)&gt;0.01,"",DateEnded_5Day!$A49))))))))</f>
        <v/>
      </c>
      <c r="R49" s="19" t="str">
        <f>IF($A49&lt;='All Results'!$B$4,"",IF(SUM(NewDistributions!R$2:R49)=0,"",(IF(NewDistributions!R49/SUM(NewDistributions!R$2:R49)&gt;0.01,"",IF(NewDistributions!R48/SUM(NewDistributions!R$2:R49)&gt;0.01,"",IF(NewDistributions!R47/SUM(NewDistributions!R$2:R49)&gt;0.01,"",IF(NewDistributions!R46/SUM(NewDistributions!R$2:R49)&gt;0.01,"",IF(NewDistributions!R45/SUM(NewDistributions!R$2:R49)&gt;0.01,"",DateEnded_5Day!$A49))))))))</f>
        <v/>
      </c>
      <c r="S49" s="19" t="str">
        <f>IF($A49&lt;='All Results'!$B$4,"",IF(SUM(NewDistributions!S$2:S49)=0,"",(IF(NewDistributions!S49/SUM(NewDistributions!S$2:S49)&gt;0.01,"",IF(NewDistributions!S48/SUM(NewDistributions!S$2:S49)&gt;0.01,"",IF(NewDistributions!S47/SUM(NewDistributions!S$2:S49)&gt;0.01,"",IF(NewDistributions!S46/SUM(NewDistributions!S$2:S49)&gt;0.01,"",IF(NewDistributions!S45/SUM(NewDistributions!S$2:S49)&gt;0.01,"",DateEnded_5Day!$A49))))))))</f>
        <v/>
      </c>
      <c r="T49" s="19" t="str">
        <f>IF($A49&lt;='All Results'!$B$4,"",IF(SUM(NewDistributions!T$2:T49)=0,"",(IF(NewDistributions!T49/SUM(NewDistributions!T$2:T49)&gt;0.01,"",IF(NewDistributions!T48/SUM(NewDistributions!T$2:T49)&gt;0.01,"",IF(NewDistributions!T47/SUM(NewDistributions!T$2:T49)&gt;0.01,"",IF(NewDistributions!T46/SUM(NewDistributions!T$2:T49)&gt;0.01,"",IF(NewDistributions!T45/SUM(NewDistributions!T$2:T49)&gt;0.01,"",DateEnded_5Day!$A49))))))))</f>
        <v/>
      </c>
      <c r="U49" s="19" t="str">
        <f>IF($A49&lt;='All Results'!$B$4,"",IF(SUM(NewDistributions!U$2:U49)=0,"",(IF(NewDistributions!U49/SUM(NewDistributions!U$2:U49)&gt;0.01,"",IF(NewDistributions!U48/SUM(NewDistributions!U$2:U49)&gt;0.01,"",IF(NewDistributions!U47/SUM(NewDistributions!U$2:U49)&gt;0.01,"",IF(NewDistributions!U46/SUM(NewDistributions!U$2:U49)&gt;0.01,"",IF(NewDistributions!U45/SUM(NewDistributions!U$2:U49)&gt;0.01,"",DateEnded_5Day!$A49))))))))</f>
        <v/>
      </c>
      <c r="V49" s="19" t="str">
        <f>IF($A49&lt;='All Results'!$B$4,"",IF(SUM(NewDistributions!V$2:V49)=0,"",(IF(NewDistributions!V49/SUM(NewDistributions!V$2:V49)&gt;0.01,"",IF(NewDistributions!V48/SUM(NewDistributions!V$2:V49)&gt;0.01,"",IF(NewDistributions!V47/SUM(NewDistributions!V$2:V49)&gt;0.01,"",IF(NewDistributions!V46/SUM(NewDistributions!V$2:V49)&gt;0.01,"",IF(NewDistributions!V45/SUM(NewDistributions!V$2:V49)&gt;0.01,"",DateEnded_5Day!$A49))))))))</f>
        <v/>
      </c>
      <c r="W49" s="19" t="str">
        <f>IF($A49&lt;='All Results'!$B$4,"",IF(SUM(NewDistributions!W$2:W49)=0,"",(IF(NewDistributions!W49/SUM(NewDistributions!W$2:W49)&gt;0.01,"",IF(NewDistributions!W48/SUM(NewDistributions!W$2:W49)&gt;0.01,"",IF(NewDistributions!W47/SUM(NewDistributions!W$2:W49)&gt;0.01,"",IF(NewDistributions!W46/SUM(NewDistributions!W$2:W49)&gt;0.01,"",IF(NewDistributions!W45/SUM(NewDistributions!W$2:W49)&gt;0.01,"",DateEnded_5Day!$A49))))))))</f>
        <v/>
      </c>
      <c r="X49" s="19" t="str">
        <f>IF($A49&lt;='All Results'!$B$4,"",IF(SUM(NewDistributions!X$2:X49)=0,"",(IF(NewDistributions!X49/SUM(NewDistributions!X$2:X49)&gt;0.01,"",IF(NewDistributions!X48/SUM(NewDistributions!X$2:X49)&gt;0.01,"",IF(NewDistributions!X47/SUM(NewDistributions!X$2:X49)&gt;0.01,"",IF(NewDistributions!X46/SUM(NewDistributions!X$2:X49)&gt;0.01,"",IF(NewDistributions!X45/SUM(NewDistributions!X$2:X49)&gt;0.01,"",DateEnded_5Day!$A49))))))))</f>
        <v/>
      </c>
      <c r="Y49" s="19" t="str">
        <f>IF($A49&lt;='All Results'!$B$4,"",IF(SUM(NewDistributions!Y$2:Y49)=0,"",(IF(NewDistributions!Y49/SUM(NewDistributions!Y$2:Y49)&gt;0.01,"",IF(NewDistributions!Y48/SUM(NewDistributions!Y$2:Y49)&gt;0.01,"",IF(NewDistributions!Y47/SUM(NewDistributions!Y$2:Y49)&gt;0.01,"",IF(NewDistributions!Y46/SUM(NewDistributions!Y$2:Y49)&gt;0.01,"",IF(NewDistributions!Y45/SUM(NewDistributions!Y$2:Y49)&gt;0.01,"",DateEnded_5Day!$A49))))))))</f>
        <v/>
      </c>
      <c r="Z49" s="19" t="str">
        <f>IF($A49&lt;='All Results'!$B$4,"",IF(SUM(NewDistributions!Z$2:Z49)=0,"",(IF(NewDistributions!Z49/SUM(NewDistributions!Z$2:Z49)&gt;0.01,"",IF(NewDistributions!Z48/SUM(NewDistributions!Z$2:Z49)&gt;0.01,"",IF(NewDistributions!Z47/SUM(NewDistributions!Z$2:Z49)&gt;0.01,"",IF(NewDistributions!Z46/SUM(NewDistributions!Z$2:Z49)&gt;0.01,"",IF(NewDistributions!Z45/SUM(NewDistributions!Z$2:Z49)&gt;0.01,"",DateEnded_5Day!$A49))))))))</f>
        <v/>
      </c>
      <c r="AA49" s="19" t="str">
        <f>IF($A49&lt;='All Results'!$B$4,"",IF(SUM(NewDistributions!AA$2:AA49)=0,"",(IF(NewDistributions!AA49/SUM(NewDistributions!AA$2:AA49)&gt;0.01,"",IF(NewDistributions!AA48/SUM(NewDistributions!AA$2:AA49)&gt;0.01,"",IF(NewDistributions!AA47/SUM(NewDistributions!AA$2:AA49)&gt;0.01,"",IF(NewDistributions!AA46/SUM(NewDistributions!AA$2:AA49)&gt;0.01,"",IF(NewDistributions!AA45/SUM(NewDistributions!AA$2:AA49)&gt;0.01,"",DateEnded_5Day!$A49))))))))</f>
        <v/>
      </c>
      <c r="AB49" s="19" t="str">
        <f>IF($A49&lt;='All Results'!$B$4,"",IF(SUM(NewDistributions!AB$2:AB49)=0,"",(IF(NewDistributions!AB49/SUM(NewDistributions!AB$2:AB49)&gt;0.01,"",IF(NewDistributions!AB48/SUM(NewDistributions!AB$2:AB49)&gt;0.01,"",IF(NewDistributions!AB47/SUM(NewDistributions!AB$2:AB49)&gt;0.01,"",IF(NewDistributions!AB46/SUM(NewDistributions!AB$2:AB49)&gt;0.01,"",IF(NewDistributions!AB45/SUM(NewDistributions!AB$2:AB49)&gt;0.01,"",DateEnded_5Day!$A49))))))))</f>
        <v/>
      </c>
      <c r="AC49" s="19" t="str">
        <f>IF($A49&lt;='All Results'!$B$4,"",IF(SUM(NewDistributions!AC$2:AC49)=0,"",(IF(NewDistributions!AC49/SUM(NewDistributions!AC$2:AC49)&gt;0.01,"",IF(NewDistributions!AC48/SUM(NewDistributions!AC$2:AC49)&gt;0.01,"",IF(NewDistributions!AC47/SUM(NewDistributions!AC$2:AC49)&gt;0.01,"",IF(NewDistributions!AC46/SUM(NewDistributions!AC$2:AC49)&gt;0.01,"",IF(NewDistributions!AC45/SUM(NewDistributions!AC$2:AC49)&gt;0.01,"",DateEnded_5Day!$A49))))))))</f>
        <v/>
      </c>
      <c r="AD49" s="19" t="str">
        <f>IF($A49&lt;='All Results'!$B$4,"",IF(SUM(NewDistributions!AD$2:AD49)=0,"",(IF(NewDistributions!AD49/SUM(NewDistributions!AD$2:AD49)&gt;0.01,"",IF(NewDistributions!AD48/SUM(NewDistributions!AD$2:AD49)&gt;0.01,"",IF(NewDistributions!AD47/SUM(NewDistributions!AD$2:AD49)&gt;0.01,"",IF(NewDistributions!AD46/SUM(NewDistributions!AD$2:AD49)&gt;0.01,"",IF(NewDistributions!AD45/SUM(NewDistributions!AD$2:AD49)&gt;0.01,"",DateEnded_5Day!$A49))))))))</f>
        <v/>
      </c>
      <c r="AE49" s="19" t="str">
        <f>IF($A49&lt;='All Results'!$B$4,"",IF(SUM(NewDistributions!AE$2:AE49)=0,"",(IF(NewDistributions!AE49/SUM(NewDistributions!AE$2:AE49)&gt;0.01,"",IF(NewDistributions!AE48/SUM(NewDistributions!AE$2:AE49)&gt;0.01,"",IF(NewDistributions!AE47/SUM(NewDistributions!AE$2:AE49)&gt;0.01,"",IF(NewDistributions!AE46/SUM(NewDistributions!AE$2:AE49)&gt;0.01,"",IF(NewDistributions!AE45/SUM(NewDistributions!AE$2:AE49)&gt;0.01,"",DateEnded_5Day!$A49))))))))</f>
        <v/>
      </c>
      <c r="AF49" s="19" t="str">
        <f>IF($A49&lt;='All Results'!$B$4,"",IF(SUM(NewDistributions!AF$2:AF49)=0,"",(IF(NewDistributions!AF49/SUM(NewDistributions!AF$2:AF49)&gt;0.01,"",IF(NewDistributions!AF48/SUM(NewDistributions!AF$2:AF49)&gt;0.01,"",IF(NewDistributions!AF47/SUM(NewDistributions!AF$2:AF49)&gt;0.01,"",IF(NewDistributions!AF46/SUM(NewDistributions!AF$2:AF49)&gt;0.01,"",IF(NewDistributions!AF45/SUM(NewDistributions!AF$2:AF49)&gt;0.01,"",DateEnded_5Day!$A49))))))))</f>
        <v/>
      </c>
      <c r="AG49" s="19" t="str">
        <f>IF($A49&lt;='All Results'!$B$4,"",IF(SUM(NewDistributions!AG$2:AG49)=0,"",(IF(NewDistributions!AG49/SUM(NewDistributions!AG$2:AG49)&gt;0.01,"",IF(NewDistributions!AG48/SUM(NewDistributions!AG$2:AG49)&gt;0.01,"",IF(NewDistributions!AG47/SUM(NewDistributions!AG$2:AG49)&gt;0.01,"",IF(NewDistributions!AG46/SUM(NewDistributions!AG$2:AG49)&gt;0.01,"",IF(NewDistributions!AG45/SUM(NewDistributions!AG$2:AG49)&gt;0.01,"",DateEnded_5Day!$A49))))))))</f>
        <v/>
      </c>
      <c r="AH49" s="19" t="str">
        <f>IF($A49&lt;='All Results'!$B$4,"",IF(SUM(NewDistributions!AH$2:AH49)=0,"",(IF(NewDistributions!AH49/SUM(NewDistributions!AH$2:AH49)&gt;0.01,"",IF(NewDistributions!AH48/SUM(NewDistributions!AH$2:AH49)&gt;0.01,"",IF(NewDistributions!AH47/SUM(NewDistributions!AH$2:AH49)&gt;0.01,"",IF(NewDistributions!AH46/SUM(NewDistributions!AH$2:AH49)&gt;0.01,"",IF(NewDistributions!AH45/SUM(NewDistributions!AH$2:AH49)&gt;0.01,"",DateEnded_5Day!$A49))))))))</f>
        <v/>
      </c>
      <c r="AI49" s="19" t="str">
        <f>IF($A49&lt;='All Results'!$B$4,"",IF(SUM(NewDistributions!AI$2:AI49)=0,"",(IF(NewDistributions!AI49/SUM(NewDistributions!AI$2:AI49)&gt;0.01,"",IF(NewDistributions!AI48/SUM(NewDistributions!AI$2:AI49)&gt;0.01,"",IF(NewDistributions!AI47/SUM(NewDistributions!AI$2:AI49)&gt;0.01,"",IF(NewDistributions!AI46/SUM(NewDistributions!AI$2:AI49)&gt;0.01,"",IF(NewDistributions!AI45/SUM(NewDistributions!AI$2:AI49)&gt;0.01,"",DateEnded_5Day!$A49))))))))</f>
        <v/>
      </c>
      <c r="AJ49" s="19" t="str">
        <f>IF($A49&lt;='All Results'!$B$4,"",IF(SUM(NewDistributions!AJ$2:AJ49)=0,"",(IF(NewDistributions!AJ49/SUM(NewDistributions!AJ$2:AJ49)&gt;0.01,"",IF(NewDistributions!AJ48/SUM(NewDistributions!AJ$2:AJ49)&gt;0.01,"",IF(NewDistributions!AJ47/SUM(NewDistributions!AJ$2:AJ49)&gt;0.01,"",IF(NewDistributions!AJ46/SUM(NewDistributions!AJ$2:AJ49)&gt;0.01,"",IF(NewDistributions!AJ45/SUM(NewDistributions!AJ$2:AJ49)&gt;0.01,"",DateEnded_5Day!$A49))))))))</f>
        <v/>
      </c>
    </row>
    <row r="50" spans="1:36" x14ac:dyDescent="0.25">
      <c r="A50" s="1">
        <v>44365</v>
      </c>
      <c r="B50" s="3">
        <v>169</v>
      </c>
      <c r="C50" s="19" t="str">
        <f>IF($A50&lt;='All Results'!$B$4,"",IF(SUM(NewDistributions!C$2:C50)=0,"",(IF(NewDistributions!C50/SUM(NewDistributions!C$2:C50)&gt;0.01,"",IF(NewDistributions!C49/SUM(NewDistributions!C$2:C50)&gt;0.01,"",IF(NewDistributions!C48/SUM(NewDistributions!C$2:C50)&gt;0.01,"",IF(NewDistributions!C47/SUM(NewDistributions!C$2:C50)&gt;0.01,"",IF(NewDistributions!C46/SUM(NewDistributions!C$2:C50)&gt;0.01,"",DateEnded_5Day!$A50))))))))</f>
        <v/>
      </c>
      <c r="D50" s="19" t="str">
        <f>IF($A50&lt;='All Results'!$B$4,"",IF(SUM(NewDistributions!D$2:D50)=0,"",(IF(NewDistributions!D50/SUM(NewDistributions!D$2:D50)&gt;0.01,"",IF(NewDistributions!D49/SUM(NewDistributions!D$2:D50)&gt;0.01,"",IF(NewDistributions!D48/SUM(NewDistributions!D$2:D50)&gt;0.01,"",IF(NewDistributions!D47/SUM(NewDistributions!D$2:D50)&gt;0.01,"",IF(NewDistributions!D46/SUM(NewDistributions!D$2:D50)&gt;0.01,"",DateEnded_5Day!$A50))))))))</f>
        <v/>
      </c>
      <c r="E50" s="19" t="str">
        <f>IF($A50&lt;='All Results'!$B$4,"",IF(SUM(NewDistributions!E$2:E50)=0,"",(IF(NewDistributions!E50/SUM(NewDistributions!E$2:E50)&gt;0.01,"",IF(NewDistributions!E49/SUM(NewDistributions!E$2:E50)&gt;0.01,"",IF(NewDistributions!E48/SUM(NewDistributions!E$2:E50)&gt;0.01,"",IF(NewDistributions!E47/SUM(NewDistributions!E$2:E50)&gt;0.01,"",IF(NewDistributions!E46/SUM(NewDistributions!E$2:E50)&gt;0.01,"",DateEnded_5Day!$A50))))))))</f>
        <v/>
      </c>
      <c r="F50" s="19" t="str">
        <f>IF($A50&lt;='All Results'!$B$4,"",IF(SUM(NewDistributions!F$2:F50)=0,"",(IF(NewDistributions!F50/SUM(NewDistributions!F$2:F50)&gt;0.01,"",IF(NewDistributions!F49/SUM(NewDistributions!F$2:F50)&gt;0.01,"",IF(NewDistributions!F48/SUM(NewDistributions!F$2:F50)&gt;0.01,"",IF(NewDistributions!F47/SUM(NewDistributions!F$2:F50)&gt;0.01,"",IF(NewDistributions!F46/SUM(NewDistributions!F$2:F50)&gt;0.01,"",DateEnded_5Day!$A50))))))))</f>
        <v/>
      </c>
      <c r="G50" s="19" t="str">
        <f>IF($A50&lt;='All Results'!$B$4,"",IF(SUM(NewDistributions!G$2:G50)=0,"",(IF(NewDistributions!G50/SUM(NewDistributions!G$2:G50)&gt;0.01,"",IF(NewDistributions!G49/SUM(NewDistributions!G$2:G50)&gt;0.01,"",IF(NewDistributions!G48/SUM(NewDistributions!G$2:G50)&gt;0.01,"",IF(NewDistributions!G47/SUM(NewDistributions!G$2:G50)&gt;0.01,"",IF(NewDistributions!G46/SUM(NewDistributions!G$2:G50)&gt;0.01,"",DateEnded_5Day!$A50))))))))</f>
        <v/>
      </c>
      <c r="H50" s="19" t="str">
        <f>IF($A50&lt;='All Results'!$B$4,"",IF(SUM(NewDistributions!H$2:H50)=0,"",(IF(NewDistributions!H50/SUM(NewDistributions!H$2:H50)&gt;0.01,"",IF(NewDistributions!H49/SUM(NewDistributions!H$2:H50)&gt;0.01,"",IF(NewDistributions!H48/SUM(NewDistributions!H$2:H50)&gt;0.01,"",IF(NewDistributions!H47/SUM(NewDistributions!H$2:H50)&gt;0.01,"",IF(NewDistributions!H46/SUM(NewDistributions!H$2:H50)&gt;0.01,"",DateEnded_5Day!$A50))))))))</f>
        <v/>
      </c>
      <c r="I50" s="19" t="str">
        <f>IF($A50&lt;='All Results'!$B$4,"",IF(SUM(NewDistributions!I$2:I50)=0,"",(IF(NewDistributions!I50/SUM(NewDistributions!I$2:I50)&gt;0.01,"",IF(NewDistributions!I49/SUM(NewDistributions!I$2:I50)&gt;0.01,"",IF(NewDistributions!I48/SUM(NewDistributions!I$2:I50)&gt;0.01,"",IF(NewDistributions!I47/SUM(NewDistributions!I$2:I50)&gt;0.01,"",IF(NewDistributions!I46/SUM(NewDistributions!I$2:I50)&gt;0.01,"",DateEnded_5Day!$A50))))))))</f>
        <v/>
      </c>
      <c r="J50" s="19" t="str">
        <f>IF($A50&lt;='All Results'!$B$4,"",IF(SUM(NewDistributions!J$2:J50)=0,"",(IF(NewDistributions!J50/SUM(NewDistributions!J$2:J50)&gt;0.01,"",IF(NewDistributions!J49/SUM(NewDistributions!J$2:J50)&gt;0.01,"",IF(NewDistributions!J48/SUM(NewDistributions!J$2:J50)&gt;0.01,"",IF(NewDistributions!J47/SUM(NewDistributions!J$2:J50)&gt;0.01,"",IF(NewDistributions!J46/SUM(NewDistributions!J$2:J50)&gt;0.01,"",DateEnded_5Day!$A50))))))))</f>
        <v/>
      </c>
      <c r="K50" s="19" t="str">
        <f>IF($A50&lt;='All Results'!$B$4,"",IF(SUM(NewDistributions!K$2:K50)=0,"",(IF(NewDistributions!K50/SUM(NewDistributions!K$2:K50)&gt;0.01,"",IF(NewDistributions!K49/SUM(NewDistributions!K$2:K50)&gt;0.01,"",IF(NewDistributions!K48/SUM(NewDistributions!K$2:K50)&gt;0.01,"",IF(NewDistributions!K47/SUM(NewDistributions!K$2:K50)&gt;0.01,"",IF(NewDistributions!K46/SUM(NewDistributions!K$2:K50)&gt;0.01,"",DateEnded_5Day!$A50))))))))</f>
        <v/>
      </c>
      <c r="L50" s="19" t="str">
        <f>IF($A50&lt;='All Results'!$B$4,"",IF(SUM(NewDistributions!L$2:L50)=0,"",(IF(NewDistributions!L50/SUM(NewDistributions!L$2:L50)&gt;0.01,"",IF(NewDistributions!L49/SUM(NewDistributions!L$2:L50)&gt;0.01,"",IF(NewDistributions!L48/SUM(NewDistributions!L$2:L50)&gt;0.01,"",IF(NewDistributions!L47/SUM(NewDistributions!L$2:L50)&gt;0.01,"",IF(NewDistributions!L46/SUM(NewDistributions!L$2:L50)&gt;0.01,"",DateEnded_5Day!$A50))))))))</f>
        <v/>
      </c>
      <c r="M50" s="19" t="str">
        <f>IF($A50&lt;='All Results'!$B$4,"",IF(SUM(NewDistributions!M$2:M50)=0,"",(IF(NewDistributions!M50/SUM(NewDistributions!M$2:M50)&gt;0.01,"",IF(NewDistributions!M49/SUM(NewDistributions!M$2:M50)&gt;0.01,"",IF(NewDistributions!M48/SUM(NewDistributions!M$2:M50)&gt;0.01,"",IF(NewDistributions!M47/SUM(NewDistributions!M$2:M50)&gt;0.01,"",IF(NewDistributions!M46/SUM(NewDistributions!M$2:M50)&gt;0.01,"",DateEnded_5Day!$A50))))))))</f>
        <v/>
      </c>
      <c r="N50" s="19" t="str">
        <f>IF($A50&lt;='All Results'!$B$4,"",IF(SUM(NewDistributions!N$2:N50)=0,"",(IF(NewDistributions!N50/SUM(NewDistributions!N$2:N50)&gt;0.01,"",IF(NewDistributions!N49/SUM(NewDistributions!N$2:N50)&gt;0.01,"",IF(NewDistributions!N48/SUM(NewDistributions!N$2:N50)&gt;0.01,"",IF(NewDistributions!N47/SUM(NewDistributions!N$2:N50)&gt;0.01,"",IF(NewDistributions!N46/SUM(NewDistributions!N$2:N50)&gt;0.01,"",DateEnded_5Day!$A50))))))))</f>
        <v/>
      </c>
      <c r="O50" s="19" t="str">
        <f>IF($A50&lt;='All Results'!$B$4,"",IF(SUM(NewDistributions!O$2:O50)=0,"",(IF(NewDistributions!O50/SUM(NewDistributions!O$2:O50)&gt;0.01,"",IF(NewDistributions!O49/SUM(NewDistributions!O$2:O50)&gt;0.01,"",IF(NewDistributions!O48/SUM(NewDistributions!O$2:O50)&gt;0.01,"",IF(NewDistributions!O47/SUM(NewDistributions!O$2:O50)&gt;0.01,"",IF(NewDistributions!O46/SUM(NewDistributions!O$2:O50)&gt;0.01,"",DateEnded_5Day!$A50))))))))</f>
        <v/>
      </c>
      <c r="P50" s="19" t="str">
        <f>IF($A50&lt;='All Results'!$B$4,"",IF(SUM(NewDistributions!P$2:P50)=0,"",(IF(NewDistributions!P50/SUM(NewDistributions!P$2:P50)&gt;0.01,"",IF(NewDistributions!P49/SUM(NewDistributions!P$2:P50)&gt;0.01,"",IF(NewDistributions!P48/SUM(NewDistributions!P$2:P50)&gt;0.01,"",IF(NewDistributions!P47/SUM(NewDistributions!P$2:P50)&gt;0.01,"",IF(NewDistributions!P46/SUM(NewDistributions!P$2:P50)&gt;0.01,"",DateEnded_5Day!$A50))))))))</f>
        <v/>
      </c>
      <c r="Q50" s="19" t="str">
        <f>IF($A50&lt;='All Results'!$B$4,"",IF(SUM(NewDistributions!Q$2:Q50)=0,"",(IF(NewDistributions!Q50/SUM(NewDistributions!Q$2:Q50)&gt;0.01,"",IF(NewDistributions!Q49/SUM(NewDistributions!Q$2:Q50)&gt;0.01,"",IF(NewDistributions!Q48/SUM(NewDistributions!Q$2:Q50)&gt;0.01,"",IF(NewDistributions!Q47/SUM(NewDistributions!Q$2:Q50)&gt;0.01,"",IF(NewDistributions!Q46/SUM(NewDistributions!Q$2:Q50)&gt;0.01,"",DateEnded_5Day!$A50))))))))</f>
        <v/>
      </c>
      <c r="R50" s="19" t="str">
        <f>IF($A50&lt;='All Results'!$B$4,"",IF(SUM(NewDistributions!R$2:R50)=0,"",(IF(NewDistributions!R50/SUM(NewDistributions!R$2:R50)&gt;0.01,"",IF(NewDistributions!R49/SUM(NewDistributions!R$2:R50)&gt;0.01,"",IF(NewDistributions!R48/SUM(NewDistributions!R$2:R50)&gt;0.01,"",IF(NewDistributions!R47/SUM(NewDistributions!R$2:R50)&gt;0.01,"",IF(NewDistributions!R46/SUM(NewDistributions!R$2:R50)&gt;0.01,"",DateEnded_5Day!$A50))))))))</f>
        <v/>
      </c>
      <c r="S50" s="19" t="str">
        <f>IF($A50&lt;='All Results'!$B$4,"",IF(SUM(NewDistributions!S$2:S50)=0,"",(IF(NewDistributions!S50/SUM(NewDistributions!S$2:S50)&gt;0.01,"",IF(NewDistributions!S49/SUM(NewDistributions!S$2:S50)&gt;0.01,"",IF(NewDistributions!S48/SUM(NewDistributions!S$2:S50)&gt;0.01,"",IF(NewDistributions!S47/SUM(NewDistributions!S$2:S50)&gt;0.01,"",IF(NewDistributions!S46/SUM(NewDistributions!S$2:S50)&gt;0.01,"",DateEnded_5Day!$A50))))))))</f>
        <v/>
      </c>
      <c r="T50" s="19" t="str">
        <f>IF($A50&lt;='All Results'!$B$4,"",IF(SUM(NewDistributions!T$2:T50)=0,"",(IF(NewDistributions!T50/SUM(NewDistributions!T$2:T50)&gt;0.01,"",IF(NewDistributions!T49/SUM(NewDistributions!T$2:T50)&gt;0.01,"",IF(NewDistributions!T48/SUM(NewDistributions!T$2:T50)&gt;0.01,"",IF(NewDistributions!T47/SUM(NewDistributions!T$2:T50)&gt;0.01,"",IF(NewDistributions!T46/SUM(NewDistributions!T$2:T50)&gt;0.01,"",DateEnded_5Day!$A50))))))))</f>
        <v/>
      </c>
      <c r="U50" s="19" t="str">
        <f>IF($A50&lt;='All Results'!$B$4,"",IF(SUM(NewDistributions!U$2:U50)=0,"",(IF(NewDistributions!U50/SUM(NewDistributions!U$2:U50)&gt;0.01,"",IF(NewDistributions!U49/SUM(NewDistributions!U$2:U50)&gt;0.01,"",IF(NewDistributions!U48/SUM(NewDistributions!U$2:U50)&gt;0.01,"",IF(NewDistributions!U47/SUM(NewDistributions!U$2:U50)&gt;0.01,"",IF(NewDistributions!U46/SUM(NewDistributions!U$2:U50)&gt;0.01,"",DateEnded_5Day!$A50))))))))</f>
        <v/>
      </c>
      <c r="V50" s="19" t="str">
        <f>IF($A50&lt;='All Results'!$B$4,"",IF(SUM(NewDistributions!V$2:V50)=0,"",(IF(NewDistributions!V50/SUM(NewDistributions!V$2:V50)&gt;0.01,"",IF(NewDistributions!V49/SUM(NewDistributions!V$2:V50)&gt;0.01,"",IF(NewDistributions!V48/SUM(NewDistributions!V$2:V50)&gt;0.01,"",IF(NewDistributions!V47/SUM(NewDistributions!V$2:V50)&gt;0.01,"",IF(NewDistributions!V46/SUM(NewDistributions!V$2:V50)&gt;0.01,"",DateEnded_5Day!$A50))))))))</f>
        <v/>
      </c>
      <c r="W50" s="19" t="str">
        <f>IF($A50&lt;='All Results'!$B$4,"",IF(SUM(NewDistributions!W$2:W50)=0,"",(IF(NewDistributions!W50/SUM(NewDistributions!W$2:W50)&gt;0.01,"",IF(NewDistributions!W49/SUM(NewDistributions!W$2:W50)&gt;0.01,"",IF(NewDistributions!W48/SUM(NewDistributions!W$2:W50)&gt;0.01,"",IF(NewDistributions!W47/SUM(NewDistributions!W$2:W50)&gt;0.01,"",IF(NewDistributions!W46/SUM(NewDistributions!W$2:W50)&gt;0.01,"",DateEnded_5Day!$A50))))))))</f>
        <v/>
      </c>
      <c r="X50" s="19" t="str">
        <f>IF($A50&lt;='All Results'!$B$4,"",IF(SUM(NewDistributions!X$2:X50)=0,"",(IF(NewDistributions!X50/SUM(NewDistributions!X$2:X50)&gt;0.01,"",IF(NewDistributions!X49/SUM(NewDistributions!X$2:X50)&gt;0.01,"",IF(NewDistributions!X48/SUM(NewDistributions!X$2:X50)&gt;0.01,"",IF(NewDistributions!X47/SUM(NewDistributions!X$2:X50)&gt;0.01,"",IF(NewDistributions!X46/SUM(NewDistributions!X$2:X50)&gt;0.01,"",DateEnded_5Day!$A50))))))))</f>
        <v/>
      </c>
      <c r="Y50" s="19" t="str">
        <f>IF($A50&lt;='All Results'!$B$4,"",IF(SUM(NewDistributions!Y$2:Y50)=0,"",(IF(NewDistributions!Y50/SUM(NewDistributions!Y$2:Y50)&gt;0.01,"",IF(NewDistributions!Y49/SUM(NewDistributions!Y$2:Y50)&gt;0.01,"",IF(NewDistributions!Y48/SUM(NewDistributions!Y$2:Y50)&gt;0.01,"",IF(NewDistributions!Y47/SUM(NewDistributions!Y$2:Y50)&gt;0.01,"",IF(NewDistributions!Y46/SUM(NewDistributions!Y$2:Y50)&gt;0.01,"",DateEnded_5Day!$A50))))))))</f>
        <v/>
      </c>
      <c r="Z50" s="19" t="str">
        <f>IF($A50&lt;='All Results'!$B$4,"",IF(SUM(NewDistributions!Z$2:Z50)=0,"",(IF(NewDistributions!Z50/SUM(NewDistributions!Z$2:Z50)&gt;0.01,"",IF(NewDistributions!Z49/SUM(NewDistributions!Z$2:Z50)&gt;0.01,"",IF(NewDistributions!Z48/SUM(NewDistributions!Z$2:Z50)&gt;0.01,"",IF(NewDistributions!Z47/SUM(NewDistributions!Z$2:Z50)&gt;0.01,"",IF(NewDistributions!Z46/SUM(NewDistributions!Z$2:Z50)&gt;0.01,"",DateEnded_5Day!$A50))))))))</f>
        <v/>
      </c>
      <c r="AA50" s="19" t="str">
        <f>IF($A50&lt;='All Results'!$B$4,"",IF(SUM(NewDistributions!AA$2:AA50)=0,"",(IF(NewDistributions!AA50/SUM(NewDistributions!AA$2:AA50)&gt;0.01,"",IF(NewDistributions!AA49/SUM(NewDistributions!AA$2:AA50)&gt;0.01,"",IF(NewDistributions!AA48/SUM(NewDistributions!AA$2:AA50)&gt;0.01,"",IF(NewDistributions!AA47/SUM(NewDistributions!AA$2:AA50)&gt;0.01,"",IF(NewDistributions!AA46/SUM(NewDistributions!AA$2:AA50)&gt;0.01,"",DateEnded_5Day!$A50))))))))</f>
        <v/>
      </c>
      <c r="AB50" s="19" t="str">
        <f>IF($A50&lt;='All Results'!$B$4,"",IF(SUM(NewDistributions!AB$2:AB50)=0,"",(IF(NewDistributions!AB50/SUM(NewDistributions!AB$2:AB50)&gt;0.01,"",IF(NewDistributions!AB49/SUM(NewDistributions!AB$2:AB50)&gt;0.01,"",IF(NewDistributions!AB48/SUM(NewDistributions!AB$2:AB50)&gt;0.01,"",IF(NewDistributions!AB47/SUM(NewDistributions!AB$2:AB50)&gt;0.01,"",IF(NewDistributions!AB46/SUM(NewDistributions!AB$2:AB50)&gt;0.01,"",DateEnded_5Day!$A50))))))))</f>
        <v/>
      </c>
      <c r="AC50" s="19" t="str">
        <f>IF($A50&lt;='All Results'!$B$4,"",IF(SUM(NewDistributions!AC$2:AC50)=0,"",(IF(NewDistributions!AC50/SUM(NewDistributions!AC$2:AC50)&gt;0.01,"",IF(NewDistributions!AC49/SUM(NewDistributions!AC$2:AC50)&gt;0.01,"",IF(NewDistributions!AC48/SUM(NewDistributions!AC$2:AC50)&gt;0.01,"",IF(NewDistributions!AC47/SUM(NewDistributions!AC$2:AC50)&gt;0.01,"",IF(NewDistributions!AC46/SUM(NewDistributions!AC$2:AC50)&gt;0.01,"",DateEnded_5Day!$A50))))))))</f>
        <v/>
      </c>
      <c r="AD50" s="19" t="str">
        <f>IF($A50&lt;='All Results'!$B$4,"",IF(SUM(NewDistributions!AD$2:AD50)=0,"",(IF(NewDistributions!AD50/SUM(NewDistributions!AD$2:AD50)&gt;0.01,"",IF(NewDistributions!AD49/SUM(NewDistributions!AD$2:AD50)&gt;0.01,"",IF(NewDistributions!AD48/SUM(NewDistributions!AD$2:AD50)&gt;0.01,"",IF(NewDistributions!AD47/SUM(NewDistributions!AD$2:AD50)&gt;0.01,"",IF(NewDistributions!AD46/SUM(NewDistributions!AD$2:AD50)&gt;0.01,"",DateEnded_5Day!$A50))))))))</f>
        <v/>
      </c>
      <c r="AE50" s="19" t="str">
        <f>IF($A50&lt;='All Results'!$B$4,"",IF(SUM(NewDistributions!AE$2:AE50)=0,"",(IF(NewDistributions!AE50/SUM(NewDistributions!AE$2:AE50)&gt;0.01,"",IF(NewDistributions!AE49/SUM(NewDistributions!AE$2:AE50)&gt;0.01,"",IF(NewDistributions!AE48/SUM(NewDistributions!AE$2:AE50)&gt;0.01,"",IF(NewDistributions!AE47/SUM(NewDistributions!AE$2:AE50)&gt;0.01,"",IF(NewDistributions!AE46/SUM(NewDistributions!AE$2:AE50)&gt;0.01,"",DateEnded_5Day!$A50))))))))</f>
        <v/>
      </c>
      <c r="AF50" s="19" t="str">
        <f>IF($A50&lt;='All Results'!$B$4,"",IF(SUM(NewDistributions!AF$2:AF50)=0,"",(IF(NewDistributions!AF50/SUM(NewDistributions!AF$2:AF50)&gt;0.01,"",IF(NewDistributions!AF49/SUM(NewDistributions!AF$2:AF50)&gt;0.01,"",IF(NewDistributions!AF48/SUM(NewDistributions!AF$2:AF50)&gt;0.01,"",IF(NewDistributions!AF47/SUM(NewDistributions!AF$2:AF50)&gt;0.01,"",IF(NewDistributions!AF46/SUM(NewDistributions!AF$2:AF50)&gt;0.01,"",DateEnded_5Day!$A50))))))))</f>
        <v/>
      </c>
      <c r="AG50" s="19" t="str">
        <f>IF($A50&lt;='All Results'!$B$4,"",IF(SUM(NewDistributions!AG$2:AG50)=0,"",(IF(NewDistributions!AG50/SUM(NewDistributions!AG$2:AG50)&gt;0.01,"",IF(NewDistributions!AG49/SUM(NewDistributions!AG$2:AG50)&gt;0.01,"",IF(NewDistributions!AG48/SUM(NewDistributions!AG$2:AG50)&gt;0.01,"",IF(NewDistributions!AG47/SUM(NewDistributions!AG$2:AG50)&gt;0.01,"",IF(NewDistributions!AG46/SUM(NewDistributions!AG$2:AG50)&gt;0.01,"",DateEnded_5Day!$A50))))))))</f>
        <v/>
      </c>
      <c r="AH50" s="19" t="str">
        <f>IF($A50&lt;='All Results'!$B$4,"",IF(SUM(NewDistributions!AH$2:AH50)=0,"",(IF(NewDistributions!AH50/SUM(NewDistributions!AH$2:AH50)&gt;0.01,"",IF(NewDistributions!AH49/SUM(NewDistributions!AH$2:AH50)&gt;0.01,"",IF(NewDistributions!AH48/SUM(NewDistributions!AH$2:AH50)&gt;0.01,"",IF(NewDistributions!AH47/SUM(NewDistributions!AH$2:AH50)&gt;0.01,"",IF(NewDistributions!AH46/SUM(NewDistributions!AH$2:AH50)&gt;0.01,"",DateEnded_5Day!$A50))))))))</f>
        <v/>
      </c>
      <c r="AI50" s="19" t="str">
        <f>IF($A50&lt;='All Results'!$B$4,"",IF(SUM(NewDistributions!AI$2:AI50)=0,"",(IF(NewDistributions!AI50/SUM(NewDistributions!AI$2:AI50)&gt;0.01,"",IF(NewDistributions!AI49/SUM(NewDistributions!AI$2:AI50)&gt;0.01,"",IF(NewDistributions!AI48/SUM(NewDistributions!AI$2:AI50)&gt;0.01,"",IF(NewDistributions!AI47/SUM(NewDistributions!AI$2:AI50)&gt;0.01,"",IF(NewDistributions!AI46/SUM(NewDistributions!AI$2:AI50)&gt;0.01,"",DateEnded_5Day!$A50))))))))</f>
        <v/>
      </c>
      <c r="AJ50" s="19" t="str">
        <f>IF($A50&lt;='All Results'!$B$4,"",IF(SUM(NewDistributions!AJ$2:AJ50)=0,"",(IF(NewDistributions!AJ50/SUM(NewDistributions!AJ$2:AJ50)&gt;0.01,"",IF(NewDistributions!AJ49/SUM(NewDistributions!AJ$2:AJ50)&gt;0.01,"",IF(NewDistributions!AJ48/SUM(NewDistributions!AJ$2:AJ50)&gt;0.01,"",IF(NewDistributions!AJ47/SUM(NewDistributions!AJ$2:AJ50)&gt;0.01,"",IF(NewDistributions!AJ46/SUM(NewDistributions!AJ$2:AJ50)&gt;0.01,"",DateEnded_5Day!$A50))))))))</f>
        <v/>
      </c>
    </row>
    <row r="51" spans="1:36" x14ac:dyDescent="0.25">
      <c r="A51" s="1">
        <v>44366</v>
      </c>
      <c r="B51" s="3">
        <v>170</v>
      </c>
      <c r="C51" s="19" t="str">
        <f>IF($A51&lt;='All Results'!$B$4,"",IF(SUM(NewDistributions!C$2:C51)=0,"",(IF(NewDistributions!C51/SUM(NewDistributions!C$2:C51)&gt;0.01,"",IF(NewDistributions!C50/SUM(NewDistributions!C$2:C51)&gt;0.01,"",IF(NewDistributions!C49/SUM(NewDistributions!C$2:C51)&gt;0.01,"",IF(NewDistributions!C48/SUM(NewDistributions!C$2:C51)&gt;0.01,"",IF(NewDistributions!C47/SUM(NewDistributions!C$2:C51)&gt;0.01,"",DateEnded_5Day!$A51))))))))</f>
        <v/>
      </c>
      <c r="D51" s="19" t="str">
        <f>IF($A51&lt;='All Results'!$B$4,"",IF(SUM(NewDistributions!D$2:D51)=0,"",(IF(NewDistributions!D51/SUM(NewDistributions!D$2:D51)&gt;0.01,"",IF(NewDistributions!D50/SUM(NewDistributions!D$2:D51)&gt;0.01,"",IF(NewDistributions!D49/SUM(NewDistributions!D$2:D51)&gt;0.01,"",IF(NewDistributions!D48/SUM(NewDistributions!D$2:D51)&gt;0.01,"",IF(NewDistributions!D47/SUM(NewDistributions!D$2:D51)&gt;0.01,"",DateEnded_5Day!$A51))))))))</f>
        <v/>
      </c>
      <c r="E51" s="19" t="str">
        <f>IF($A51&lt;='All Results'!$B$4,"",IF(SUM(NewDistributions!E$2:E51)=0,"",(IF(NewDistributions!E51/SUM(NewDistributions!E$2:E51)&gt;0.01,"",IF(NewDistributions!E50/SUM(NewDistributions!E$2:E51)&gt;0.01,"",IF(NewDistributions!E49/SUM(NewDistributions!E$2:E51)&gt;0.01,"",IF(NewDistributions!E48/SUM(NewDistributions!E$2:E51)&gt;0.01,"",IF(NewDistributions!E47/SUM(NewDistributions!E$2:E51)&gt;0.01,"",DateEnded_5Day!$A51))))))))</f>
        <v/>
      </c>
      <c r="F51" s="19" t="str">
        <f>IF($A51&lt;='All Results'!$B$4,"",IF(SUM(NewDistributions!F$2:F51)=0,"",(IF(NewDistributions!F51/SUM(NewDistributions!F$2:F51)&gt;0.01,"",IF(NewDistributions!F50/SUM(NewDistributions!F$2:F51)&gt;0.01,"",IF(NewDistributions!F49/SUM(NewDistributions!F$2:F51)&gt;0.01,"",IF(NewDistributions!F48/SUM(NewDistributions!F$2:F51)&gt;0.01,"",IF(NewDistributions!F47/SUM(NewDistributions!F$2:F51)&gt;0.01,"",DateEnded_5Day!$A51))))))))</f>
        <v/>
      </c>
      <c r="G51" s="19" t="str">
        <f>IF($A51&lt;='All Results'!$B$4,"",IF(SUM(NewDistributions!G$2:G51)=0,"",(IF(NewDistributions!G51/SUM(NewDistributions!G$2:G51)&gt;0.01,"",IF(NewDistributions!G50/SUM(NewDistributions!G$2:G51)&gt;0.01,"",IF(NewDistributions!G49/SUM(NewDistributions!G$2:G51)&gt;0.01,"",IF(NewDistributions!G48/SUM(NewDistributions!G$2:G51)&gt;0.01,"",IF(NewDistributions!G47/SUM(NewDistributions!G$2:G51)&gt;0.01,"",DateEnded_5Day!$A51))))))))</f>
        <v/>
      </c>
      <c r="H51" s="19" t="str">
        <f>IF($A51&lt;='All Results'!$B$4,"",IF(SUM(NewDistributions!H$2:H51)=0,"",(IF(NewDistributions!H51/SUM(NewDistributions!H$2:H51)&gt;0.01,"",IF(NewDistributions!H50/SUM(NewDistributions!H$2:H51)&gt;0.01,"",IF(NewDistributions!H49/SUM(NewDistributions!H$2:H51)&gt;0.01,"",IF(NewDistributions!H48/SUM(NewDistributions!H$2:H51)&gt;0.01,"",IF(NewDistributions!H47/SUM(NewDistributions!H$2:H51)&gt;0.01,"",DateEnded_5Day!$A51))))))))</f>
        <v/>
      </c>
      <c r="I51" s="19" t="str">
        <f>IF($A51&lt;='All Results'!$B$4,"",IF(SUM(NewDistributions!I$2:I51)=0,"",(IF(NewDistributions!I51/SUM(NewDistributions!I$2:I51)&gt;0.01,"",IF(NewDistributions!I50/SUM(NewDistributions!I$2:I51)&gt;0.01,"",IF(NewDistributions!I49/SUM(NewDistributions!I$2:I51)&gt;0.01,"",IF(NewDistributions!I48/SUM(NewDistributions!I$2:I51)&gt;0.01,"",IF(NewDistributions!I47/SUM(NewDistributions!I$2:I51)&gt;0.01,"",DateEnded_5Day!$A51))))))))</f>
        <v/>
      </c>
      <c r="J51" s="19" t="str">
        <f>IF($A51&lt;='All Results'!$B$4,"",IF(SUM(NewDistributions!J$2:J51)=0,"",(IF(NewDistributions!J51/SUM(NewDistributions!J$2:J51)&gt;0.01,"",IF(NewDistributions!J50/SUM(NewDistributions!J$2:J51)&gt;0.01,"",IF(NewDistributions!J49/SUM(NewDistributions!J$2:J51)&gt;0.01,"",IF(NewDistributions!J48/SUM(NewDistributions!J$2:J51)&gt;0.01,"",IF(NewDistributions!J47/SUM(NewDistributions!J$2:J51)&gt;0.01,"",DateEnded_5Day!$A51))))))))</f>
        <v/>
      </c>
      <c r="K51" s="19" t="str">
        <f>IF($A51&lt;='All Results'!$B$4,"",IF(SUM(NewDistributions!K$2:K51)=0,"",(IF(NewDistributions!K51/SUM(NewDistributions!K$2:K51)&gt;0.01,"",IF(NewDistributions!K50/SUM(NewDistributions!K$2:K51)&gt;0.01,"",IF(NewDistributions!K49/SUM(NewDistributions!K$2:K51)&gt;0.01,"",IF(NewDistributions!K48/SUM(NewDistributions!K$2:K51)&gt;0.01,"",IF(NewDistributions!K47/SUM(NewDistributions!K$2:K51)&gt;0.01,"",DateEnded_5Day!$A51))))))))</f>
        <v/>
      </c>
      <c r="L51" s="19" t="str">
        <f>IF($A51&lt;='All Results'!$B$4,"",IF(SUM(NewDistributions!L$2:L51)=0,"",(IF(NewDistributions!L51/SUM(NewDistributions!L$2:L51)&gt;0.01,"",IF(NewDistributions!L50/SUM(NewDistributions!L$2:L51)&gt;0.01,"",IF(NewDistributions!L49/SUM(NewDistributions!L$2:L51)&gt;0.01,"",IF(NewDistributions!L48/SUM(NewDistributions!L$2:L51)&gt;0.01,"",IF(NewDistributions!L47/SUM(NewDistributions!L$2:L51)&gt;0.01,"",DateEnded_5Day!$A51))))))))</f>
        <v/>
      </c>
      <c r="M51" s="19" t="str">
        <f>IF($A51&lt;='All Results'!$B$4,"",IF(SUM(NewDistributions!M$2:M51)=0,"",(IF(NewDistributions!M51/SUM(NewDistributions!M$2:M51)&gt;0.01,"",IF(NewDistributions!M50/SUM(NewDistributions!M$2:M51)&gt;0.01,"",IF(NewDistributions!M49/SUM(NewDistributions!M$2:M51)&gt;0.01,"",IF(NewDistributions!M48/SUM(NewDistributions!M$2:M51)&gt;0.01,"",IF(NewDistributions!M47/SUM(NewDistributions!M$2:M51)&gt;0.01,"",DateEnded_5Day!$A51))))))))</f>
        <v/>
      </c>
      <c r="N51" s="19" t="str">
        <f>IF($A51&lt;='All Results'!$B$4,"",IF(SUM(NewDistributions!N$2:N51)=0,"",(IF(NewDistributions!N51/SUM(NewDistributions!N$2:N51)&gt;0.01,"",IF(NewDistributions!N50/SUM(NewDistributions!N$2:N51)&gt;0.01,"",IF(NewDistributions!N49/SUM(NewDistributions!N$2:N51)&gt;0.01,"",IF(NewDistributions!N48/SUM(NewDistributions!N$2:N51)&gt;0.01,"",IF(NewDistributions!N47/SUM(NewDistributions!N$2:N51)&gt;0.01,"",DateEnded_5Day!$A51))))))))</f>
        <v/>
      </c>
      <c r="O51" s="19" t="str">
        <f>IF($A51&lt;='All Results'!$B$4,"",IF(SUM(NewDistributions!O$2:O51)=0,"",(IF(NewDistributions!O51/SUM(NewDistributions!O$2:O51)&gt;0.01,"",IF(NewDistributions!O50/SUM(NewDistributions!O$2:O51)&gt;0.01,"",IF(NewDistributions!O49/SUM(NewDistributions!O$2:O51)&gt;0.01,"",IF(NewDistributions!O48/SUM(NewDistributions!O$2:O51)&gt;0.01,"",IF(NewDistributions!O47/SUM(NewDistributions!O$2:O51)&gt;0.01,"",DateEnded_5Day!$A51))))))))</f>
        <v/>
      </c>
      <c r="P51" s="19" t="str">
        <f>IF($A51&lt;='All Results'!$B$4,"",IF(SUM(NewDistributions!P$2:P51)=0,"",(IF(NewDistributions!P51/SUM(NewDistributions!P$2:P51)&gt;0.01,"",IF(NewDistributions!P50/SUM(NewDistributions!P$2:P51)&gt;0.01,"",IF(NewDistributions!P49/SUM(NewDistributions!P$2:P51)&gt;0.01,"",IF(NewDistributions!P48/SUM(NewDistributions!P$2:P51)&gt;0.01,"",IF(NewDistributions!P47/SUM(NewDistributions!P$2:P51)&gt;0.01,"",DateEnded_5Day!$A51))))))))</f>
        <v/>
      </c>
      <c r="Q51" s="19" t="str">
        <f>IF($A51&lt;='All Results'!$B$4,"",IF(SUM(NewDistributions!Q$2:Q51)=0,"",(IF(NewDistributions!Q51/SUM(NewDistributions!Q$2:Q51)&gt;0.01,"",IF(NewDistributions!Q50/SUM(NewDistributions!Q$2:Q51)&gt;0.01,"",IF(NewDistributions!Q49/SUM(NewDistributions!Q$2:Q51)&gt;0.01,"",IF(NewDistributions!Q48/SUM(NewDistributions!Q$2:Q51)&gt;0.01,"",IF(NewDistributions!Q47/SUM(NewDistributions!Q$2:Q51)&gt;0.01,"",DateEnded_5Day!$A51))))))))</f>
        <v/>
      </c>
      <c r="R51" s="19" t="str">
        <f>IF($A51&lt;='All Results'!$B$4,"",IF(SUM(NewDistributions!R$2:R51)=0,"",(IF(NewDistributions!R51/SUM(NewDistributions!R$2:R51)&gt;0.01,"",IF(NewDistributions!R50/SUM(NewDistributions!R$2:R51)&gt;0.01,"",IF(NewDistributions!R49/SUM(NewDistributions!R$2:R51)&gt;0.01,"",IF(NewDistributions!R48/SUM(NewDistributions!R$2:R51)&gt;0.01,"",IF(NewDistributions!R47/SUM(NewDistributions!R$2:R51)&gt;0.01,"",DateEnded_5Day!$A51))))))))</f>
        <v/>
      </c>
      <c r="S51" s="19" t="str">
        <f>IF($A51&lt;='All Results'!$B$4,"",IF(SUM(NewDistributions!S$2:S51)=0,"",(IF(NewDistributions!S51/SUM(NewDistributions!S$2:S51)&gt;0.01,"",IF(NewDistributions!S50/SUM(NewDistributions!S$2:S51)&gt;0.01,"",IF(NewDistributions!S49/SUM(NewDistributions!S$2:S51)&gt;0.01,"",IF(NewDistributions!S48/SUM(NewDistributions!S$2:S51)&gt;0.01,"",IF(NewDistributions!S47/SUM(NewDistributions!S$2:S51)&gt;0.01,"",DateEnded_5Day!$A51))))))))</f>
        <v/>
      </c>
      <c r="T51" s="19" t="str">
        <f>IF($A51&lt;='All Results'!$B$4,"",IF(SUM(NewDistributions!T$2:T51)=0,"",(IF(NewDistributions!T51/SUM(NewDistributions!T$2:T51)&gt;0.01,"",IF(NewDistributions!T50/SUM(NewDistributions!T$2:T51)&gt;0.01,"",IF(NewDistributions!T49/SUM(NewDistributions!T$2:T51)&gt;0.01,"",IF(NewDistributions!T48/SUM(NewDistributions!T$2:T51)&gt;0.01,"",IF(NewDistributions!T47/SUM(NewDistributions!T$2:T51)&gt;0.01,"",DateEnded_5Day!$A51))))))))</f>
        <v/>
      </c>
      <c r="U51" s="19" t="str">
        <f>IF($A51&lt;='All Results'!$B$4,"",IF(SUM(NewDistributions!U$2:U51)=0,"",(IF(NewDistributions!U51/SUM(NewDistributions!U$2:U51)&gt;0.01,"",IF(NewDistributions!U50/SUM(NewDistributions!U$2:U51)&gt;0.01,"",IF(NewDistributions!U49/SUM(NewDistributions!U$2:U51)&gt;0.01,"",IF(NewDistributions!U48/SUM(NewDistributions!U$2:U51)&gt;0.01,"",IF(NewDistributions!U47/SUM(NewDistributions!U$2:U51)&gt;0.01,"",DateEnded_5Day!$A51))))))))</f>
        <v/>
      </c>
      <c r="V51" s="19" t="str">
        <f>IF($A51&lt;='All Results'!$B$4,"",IF(SUM(NewDistributions!V$2:V51)=0,"",(IF(NewDistributions!V51/SUM(NewDistributions!V$2:V51)&gt;0.01,"",IF(NewDistributions!V50/SUM(NewDistributions!V$2:V51)&gt;0.01,"",IF(NewDistributions!V49/SUM(NewDistributions!V$2:V51)&gt;0.01,"",IF(NewDistributions!V48/SUM(NewDistributions!V$2:V51)&gt;0.01,"",IF(NewDistributions!V47/SUM(NewDistributions!V$2:V51)&gt;0.01,"",DateEnded_5Day!$A51))))))))</f>
        <v/>
      </c>
      <c r="W51" s="19" t="str">
        <f>IF($A51&lt;='All Results'!$B$4,"",IF(SUM(NewDistributions!W$2:W51)=0,"",(IF(NewDistributions!W51/SUM(NewDistributions!W$2:W51)&gt;0.01,"",IF(NewDistributions!W50/SUM(NewDistributions!W$2:W51)&gt;0.01,"",IF(NewDistributions!W49/SUM(NewDistributions!W$2:W51)&gt;0.01,"",IF(NewDistributions!W48/SUM(NewDistributions!W$2:W51)&gt;0.01,"",IF(NewDistributions!W47/SUM(NewDistributions!W$2:W51)&gt;0.01,"",DateEnded_5Day!$A51))))))))</f>
        <v/>
      </c>
      <c r="X51" s="19" t="str">
        <f>IF($A51&lt;='All Results'!$B$4,"",IF(SUM(NewDistributions!X$2:X51)=0,"",(IF(NewDistributions!X51/SUM(NewDistributions!X$2:X51)&gt;0.01,"",IF(NewDistributions!X50/SUM(NewDistributions!X$2:X51)&gt;0.01,"",IF(NewDistributions!X49/SUM(NewDistributions!X$2:X51)&gt;0.01,"",IF(NewDistributions!X48/SUM(NewDistributions!X$2:X51)&gt;0.01,"",IF(NewDistributions!X47/SUM(NewDistributions!X$2:X51)&gt;0.01,"",DateEnded_5Day!$A51))))))))</f>
        <v/>
      </c>
      <c r="Y51" s="19" t="str">
        <f>IF($A51&lt;='All Results'!$B$4,"",IF(SUM(NewDistributions!Y$2:Y51)=0,"",(IF(NewDistributions!Y51/SUM(NewDistributions!Y$2:Y51)&gt;0.01,"",IF(NewDistributions!Y50/SUM(NewDistributions!Y$2:Y51)&gt;0.01,"",IF(NewDistributions!Y49/SUM(NewDistributions!Y$2:Y51)&gt;0.01,"",IF(NewDistributions!Y48/SUM(NewDistributions!Y$2:Y51)&gt;0.01,"",IF(NewDistributions!Y47/SUM(NewDistributions!Y$2:Y51)&gt;0.01,"",DateEnded_5Day!$A51))))))))</f>
        <v/>
      </c>
      <c r="Z51" s="19" t="str">
        <f>IF($A51&lt;='All Results'!$B$4,"",IF(SUM(NewDistributions!Z$2:Z51)=0,"",(IF(NewDistributions!Z51/SUM(NewDistributions!Z$2:Z51)&gt;0.01,"",IF(NewDistributions!Z50/SUM(NewDistributions!Z$2:Z51)&gt;0.01,"",IF(NewDistributions!Z49/SUM(NewDistributions!Z$2:Z51)&gt;0.01,"",IF(NewDistributions!Z48/SUM(NewDistributions!Z$2:Z51)&gt;0.01,"",IF(NewDistributions!Z47/SUM(NewDistributions!Z$2:Z51)&gt;0.01,"",DateEnded_5Day!$A51))))))))</f>
        <v/>
      </c>
      <c r="AA51" s="19" t="str">
        <f>IF($A51&lt;='All Results'!$B$4,"",IF(SUM(NewDistributions!AA$2:AA51)=0,"",(IF(NewDistributions!AA51/SUM(NewDistributions!AA$2:AA51)&gt;0.01,"",IF(NewDistributions!AA50/SUM(NewDistributions!AA$2:AA51)&gt;0.01,"",IF(NewDistributions!AA49/SUM(NewDistributions!AA$2:AA51)&gt;0.01,"",IF(NewDistributions!AA48/SUM(NewDistributions!AA$2:AA51)&gt;0.01,"",IF(NewDistributions!AA47/SUM(NewDistributions!AA$2:AA51)&gt;0.01,"",DateEnded_5Day!$A51))))))))</f>
        <v/>
      </c>
      <c r="AB51" s="19" t="str">
        <f>IF($A51&lt;='All Results'!$B$4,"",IF(SUM(NewDistributions!AB$2:AB51)=0,"",(IF(NewDistributions!AB51/SUM(NewDistributions!AB$2:AB51)&gt;0.01,"",IF(NewDistributions!AB50/SUM(NewDistributions!AB$2:AB51)&gt;0.01,"",IF(NewDistributions!AB49/SUM(NewDistributions!AB$2:AB51)&gt;0.01,"",IF(NewDistributions!AB48/SUM(NewDistributions!AB$2:AB51)&gt;0.01,"",IF(NewDistributions!AB47/SUM(NewDistributions!AB$2:AB51)&gt;0.01,"",DateEnded_5Day!$A51))))))))</f>
        <v/>
      </c>
      <c r="AC51" s="19" t="str">
        <f>IF($A51&lt;='All Results'!$B$4,"",IF(SUM(NewDistributions!AC$2:AC51)=0,"",(IF(NewDistributions!AC51/SUM(NewDistributions!AC$2:AC51)&gt;0.01,"",IF(NewDistributions!AC50/SUM(NewDistributions!AC$2:AC51)&gt;0.01,"",IF(NewDistributions!AC49/SUM(NewDistributions!AC$2:AC51)&gt;0.01,"",IF(NewDistributions!AC48/SUM(NewDistributions!AC$2:AC51)&gt;0.01,"",IF(NewDistributions!AC47/SUM(NewDistributions!AC$2:AC51)&gt;0.01,"",DateEnded_5Day!$A51))))))))</f>
        <v/>
      </c>
      <c r="AD51" s="19" t="str">
        <f>IF($A51&lt;='All Results'!$B$4,"",IF(SUM(NewDistributions!AD$2:AD51)=0,"",(IF(NewDistributions!AD51/SUM(NewDistributions!AD$2:AD51)&gt;0.01,"",IF(NewDistributions!AD50/SUM(NewDistributions!AD$2:AD51)&gt;0.01,"",IF(NewDistributions!AD49/SUM(NewDistributions!AD$2:AD51)&gt;0.01,"",IF(NewDistributions!AD48/SUM(NewDistributions!AD$2:AD51)&gt;0.01,"",IF(NewDistributions!AD47/SUM(NewDistributions!AD$2:AD51)&gt;0.01,"",DateEnded_5Day!$A51))))))))</f>
        <v/>
      </c>
      <c r="AE51" s="19" t="str">
        <f>IF($A51&lt;='All Results'!$B$4,"",IF(SUM(NewDistributions!AE$2:AE51)=0,"",(IF(NewDistributions!AE51/SUM(NewDistributions!AE$2:AE51)&gt;0.01,"",IF(NewDistributions!AE50/SUM(NewDistributions!AE$2:AE51)&gt;0.01,"",IF(NewDistributions!AE49/SUM(NewDistributions!AE$2:AE51)&gt;0.01,"",IF(NewDistributions!AE48/SUM(NewDistributions!AE$2:AE51)&gt;0.01,"",IF(NewDistributions!AE47/SUM(NewDistributions!AE$2:AE51)&gt;0.01,"",DateEnded_5Day!$A51))))))))</f>
        <v/>
      </c>
      <c r="AF51" s="19" t="str">
        <f>IF($A51&lt;='All Results'!$B$4,"",IF(SUM(NewDistributions!AF$2:AF51)=0,"",(IF(NewDistributions!AF51/SUM(NewDistributions!AF$2:AF51)&gt;0.01,"",IF(NewDistributions!AF50/SUM(NewDistributions!AF$2:AF51)&gt;0.01,"",IF(NewDistributions!AF49/SUM(NewDistributions!AF$2:AF51)&gt;0.01,"",IF(NewDistributions!AF48/SUM(NewDistributions!AF$2:AF51)&gt;0.01,"",IF(NewDistributions!AF47/SUM(NewDistributions!AF$2:AF51)&gt;0.01,"",DateEnded_5Day!$A51))))))))</f>
        <v/>
      </c>
      <c r="AG51" s="19" t="str">
        <f>IF($A51&lt;='All Results'!$B$4,"",IF(SUM(NewDistributions!AG$2:AG51)=0,"",(IF(NewDistributions!AG51/SUM(NewDistributions!AG$2:AG51)&gt;0.01,"",IF(NewDistributions!AG50/SUM(NewDistributions!AG$2:AG51)&gt;0.01,"",IF(NewDistributions!AG49/SUM(NewDistributions!AG$2:AG51)&gt;0.01,"",IF(NewDistributions!AG48/SUM(NewDistributions!AG$2:AG51)&gt;0.01,"",IF(NewDistributions!AG47/SUM(NewDistributions!AG$2:AG51)&gt;0.01,"",DateEnded_5Day!$A51))))))))</f>
        <v/>
      </c>
      <c r="AH51" s="19" t="str">
        <f>IF($A51&lt;='All Results'!$B$4,"",IF(SUM(NewDistributions!AH$2:AH51)=0,"",(IF(NewDistributions!AH51/SUM(NewDistributions!AH$2:AH51)&gt;0.01,"",IF(NewDistributions!AH50/SUM(NewDistributions!AH$2:AH51)&gt;0.01,"",IF(NewDistributions!AH49/SUM(NewDistributions!AH$2:AH51)&gt;0.01,"",IF(NewDistributions!AH48/SUM(NewDistributions!AH$2:AH51)&gt;0.01,"",IF(NewDistributions!AH47/SUM(NewDistributions!AH$2:AH51)&gt;0.01,"",DateEnded_5Day!$A51))))))))</f>
        <v/>
      </c>
      <c r="AI51" s="19" t="str">
        <f>IF($A51&lt;='All Results'!$B$4,"",IF(SUM(NewDistributions!AI$2:AI51)=0,"",(IF(NewDistributions!AI51/SUM(NewDistributions!AI$2:AI51)&gt;0.01,"",IF(NewDistributions!AI50/SUM(NewDistributions!AI$2:AI51)&gt;0.01,"",IF(NewDistributions!AI49/SUM(NewDistributions!AI$2:AI51)&gt;0.01,"",IF(NewDistributions!AI48/SUM(NewDistributions!AI$2:AI51)&gt;0.01,"",IF(NewDistributions!AI47/SUM(NewDistributions!AI$2:AI51)&gt;0.01,"",DateEnded_5Day!$A51))))))))</f>
        <v/>
      </c>
      <c r="AJ51" s="19" t="str">
        <f>IF($A51&lt;='All Results'!$B$4,"",IF(SUM(NewDistributions!AJ$2:AJ51)=0,"",(IF(NewDistributions!AJ51/SUM(NewDistributions!AJ$2:AJ51)&gt;0.01,"",IF(NewDistributions!AJ50/SUM(NewDistributions!AJ$2:AJ51)&gt;0.01,"",IF(NewDistributions!AJ49/SUM(NewDistributions!AJ$2:AJ51)&gt;0.01,"",IF(NewDistributions!AJ48/SUM(NewDistributions!AJ$2:AJ51)&gt;0.01,"",IF(NewDistributions!AJ47/SUM(NewDistributions!AJ$2:AJ51)&gt;0.01,"",DateEnded_5Day!$A51))))))))</f>
        <v/>
      </c>
    </row>
    <row r="52" spans="1:36" x14ac:dyDescent="0.25">
      <c r="A52" s="1">
        <v>44367</v>
      </c>
      <c r="B52" s="3">
        <v>171</v>
      </c>
      <c r="C52" s="19" t="str">
        <f>IF($A52&lt;='All Results'!$B$4,"",IF(SUM(NewDistributions!C$2:C52)=0,"",(IF(NewDistributions!C52/SUM(NewDistributions!C$2:C52)&gt;0.01,"",IF(NewDistributions!C51/SUM(NewDistributions!C$2:C52)&gt;0.01,"",IF(NewDistributions!C50/SUM(NewDistributions!C$2:C52)&gt;0.01,"",IF(NewDistributions!C49/SUM(NewDistributions!C$2:C52)&gt;0.01,"",IF(NewDistributions!C48/SUM(NewDistributions!C$2:C52)&gt;0.01,"",DateEnded_5Day!$A52))))))))</f>
        <v/>
      </c>
      <c r="D52" s="19" t="str">
        <f>IF($A52&lt;='All Results'!$B$4,"",IF(SUM(NewDistributions!D$2:D52)=0,"",(IF(NewDistributions!D52/SUM(NewDistributions!D$2:D52)&gt;0.01,"",IF(NewDistributions!D51/SUM(NewDistributions!D$2:D52)&gt;0.01,"",IF(NewDistributions!D50/SUM(NewDistributions!D$2:D52)&gt;0.01,"",IF(NewDistributions!D49/SUM(NewDistributions!D$2:D52)&gt;0.01,"",IF(NewDistributions!D48/SUM(NewDistributions!D$2:D52)&gt;0.01,"",DateEnded_5Day!$A52))))))))</f>
        <v/>
      </c>
      <c r="E52" s="19" t="str">
        <f>IF($A52&lt;='All Results'!$B$4,"",IF(SUM(NewDistributions!E$2:E52)=0,"",(IF(NewDistributions!E52/SUM(NewDistributions!E$2:E52)&gt;0.01,"",IF(NewDistributions!E51/SUM(NewDistributions!E$2:E52)&gt;0.01,"",IF(NewDistributions!E50/SUM(NewDistributions!E$2:E52)&gt;0.01,"",IF(NewDistributions!E49/SUM(NewDistributions!E$2:E52)&gt;0.01,"",IF(NewDistributions!E48/SUM(NewDistributions!E$2:E52)&gt;0.01,"",DateEnded_5Day!$A52))))))))</f>
        <v/>
      </c>
      <c r="F52" s="19" t="str">
        <f>IF($A52&lt;='All Results'!$B$4,"",IF(SUM(NewDistributions!F$2:F52)=0,"",(IF(NewDistributions!F52/SUM(NewDistributions!F$2:F52)&gt;0.01,"",IF(NewDistributions!F51/SUM(NewDistributions!F$2:F52)&gt;0.01,"",IF(NewDistributions!F50/SUM(NewDistributions!F$2:F52)&gt;0.01,"",IF(NewDistributions!F49/SUM(NewDistributions!F$2:F52)&gt;0.01,"",IF(NewDistributions!F48/SUM(NewDistributions!F$2:F52)&gt;0.01,"",DateEnded_5Day!$A52))))))))</f>
        <v/>
      </c>
      <c r="G52" s="19" t="str">
        <f>IF($A52&lt;='All Results'!$B$4,"",IF(SUM(NewDistributions!G$2:G52)=0,"",(IF(NewDistributions!G52/SUM(NewDistributions!G$2:G52)&gt;0.01,"",IF(NewDistributions!G51/SUM(NewDistributions!G$2:G52)&gt;0.01,"",IF(NewDistributions!G50/SUM(NewDistributions!G$2:G52)&gt;0.01,"",IF(NewDistributions!G49/SUM(NewDistributions!G$2:G52)&gt;0.01,"",IF(NewDistributions!G48/SUM(NewDistributions!G$2:G52)&gt;0.01,"",DateEnded_5Day!$A52))))))))</f>
        <v/>
      </c>
      <c r="H52" s="19" t="str">
        <f>IF($A52&lt;='All Results'!$B$4,"",IF(SUM(NewDistributions!H$2:H52)=0,"",(IF(NewDistributions!H52/SUM(NewDistributions!H$2:H52)&gt;0.01,"",IF(NewDistributions!H51/SUM(NewDistributions!H$2:H52)&gt;0.01,"",IF(NewDistributions!H50/SUM(NewDistributions!H$2:H52)&gt;0.01,"",IF(NewDistributions!H49/SUM(NewDistributions!H$2:H52)&gt;0.01,"",IF(NewDistributions!H48/SUM(NewDistributions!H$2:H52)&gt;0.01,"",DateEnded_5Day!$A52))))))))</f>
        <v/>
      </c>
      <c r="I52" s="19" t="str">
        <f>IF($A52&lt;='All Results'!$B$4,"",IF(SUM(NewDistributions!I$2:I52)=0,"",(IF(NewDistributions!I52/SUM(NewDistributions!I$2:I52)&gt;0.01,"",IF(NewDistributions!I51/SUM(NewDistributions!I$2:I52)&gt;0.01,"",IF(NewDistributions!I50/SUM(NewDistributions!I$2:I52)&gt;0.01,"",IF(NewDistributions!I49/SUM(NewDistributions!I$2:I52)&gt;0.01,"",IF(NewDistributions!I48/SUM(NewDistributions!I$2:I52)&gt;0.01,"",DateEnded_5Day!$A52))))))))</f>
        <v/>
      </c>
      <c r="J52" s="19" t="str">
        <f>IF($A52&lt;='All Results'!$B$4,"",IF(SUM(NewDistributions!J$2:J52)=0,"",(IF(NewDistributions!J52/SUM(NewDistributions!J$2:J52)&gt;0.01,"",IF(NewDistributions!J51/SUM(NewDistributions!J$2:J52)&gt;0.01,"",IF(NewDistributions!J50/SUM(NewDistributions!J$2:J52)&gt;0.01,"",IF(NewDistributions!J49/SUM(NewDistributions!J$2:J52)&gt;0.01,"",IF(NewDistributions!J48/SUM(NewDistributions!J$2:J52)&gt;0.01,"",DateEnded_5Day!$A52))))))))</f>
        <v/>
      </c>
      <c r="K52" s="19" t="str">
        <f>IF($A52&lt;='All Results'!$B$4,"",IF(SUM(NewDistributions!K$2:K52)=0,"",(IF(NewDistributions!K52/SUM(NewDistributions!K$2:K52)&gt;0.01,"",IF(NewDistributions!K51/SUM(NewDistributions!K$2:K52)&gt;0.01,"",IF(NewDistributions!K50/SUM(NewDistributions!K$2:K52)&gt;0.01,"",IF(NewDistributions!K49/SUM(NewDistributions!K$2:K52)&gt;0.01,"",IF(NewDistributions!K48/SUM(NewDistributions!K$2:K52)&gt;0.01,"",DateEnded_5Day!$A52))))))))</f>
        <v/>
      </c>
      <c r="L52" s="19" t="str">
        <f>IF($A52&lt;='All Results'!$B$4,"",IF(SUM(NewDistributions!L$2:L52)=0,"",(IF(NewDistributions!L52/SUM(NewDistributions!L$2:L52)&gt;0.01,"",IF(NewDistributions!L51/SUM(NewDistributions!L$2:L52)&gt;0.01,"",IF(NewDistributions!L50/SUM(NewDistributions!L$2:L52)&gt;0.01,"",IF(NewDistributions!L49/SUM(NewDistributions!L$2:L52)&gt;0.01,"",IF(NewDistributions!L48/SUM(NewDistributions!L$2:L52)&gt;0.01,"",DateEnded_5Day!$A52))))))))</f>
        <v/>
      </c>
      <c r="M52" s="19" t="str">
        <f>IF($A52&lt;='All Results'!$B$4,"",IF(SUM(NewDistributions!M$2:M52)=0,"",(IF(NewDistributions!M52/SUM(NewDistributions!M$2:M52)&gt;0.01,"",IF(NewDistributions!M51/SUM(NewDistributions!M$2:M52)&gt;0.01,"",IF(NewDistributions!M50/SUM(NewDistributions!M$2:M52)&gt;0.01,"",IF(NewDistributions!M49/SUM(NewDistributions!M$2:M52)&gt;0.01,"",IF(NewDistributions!M48/SUM(NewDistributions!M$2:M52)&gt;0.01,"",DateEnded_5Day!$A52))))))))</f>
        <v/>
      </c>
      <c r="N52" s="19" t="str">
        <f>IF($A52&lt;='All Results'!$B$4,"",IF(SUM(NewDistributions!N$2:N52)=0,"",(IF(NewDistributions!N52/SUM(NewDistributions!N$2:N52)&gt;0.01,"",IF(NewDistributions!N51/SUM(NewDistributions!N$2:N52)&gt;0.01,"",IF(NewDistributions!N50/SUM(NewDistributions!N$2:N52)&gt;0.01,"",IF(NewDistributions!N49/SUM(NewDistributions!N$2:N52)&gt;0.01,"",IF(NewDistributions!N48/SUM(NewDistributions!N$2:N52)&gt;0.01,"",DateEnded_5Day!$A52))))))))</f>
        <v/>
      </c>
      <c r="O52" s="19" t="str">
        <f>IF($A52&lt;='All Results'!$B$4,"",IF(SUM(NewDistributions!O$2:O52)=0,"",(IF(NewDistributions!O52/SUM(NewDistributions!O$2:O52)&gt;0.01,"",IF(NewDistributions!O51/SUM(NewDistributions!O$2:O52)&gt;0.01,"",IF(NewDistributions!O50/SUM(NewDistributions!O$2:O52)&gt;0.01,"",IF(NewDistributions!O49/SUM(NewDistributions!O$2:O52)&gt;0.01,"",IF(NewDistributions!O48/SUM(NewDistributions!O$2:O52)&gt;0.01,"",DateEnded_5Day!$A52))))))))</f>
        <v/>
      </c>
      <c r="P52" s="19" t="str">
        <f>IF($A52&lt;='All Results'!$B$4,"",IF(SUM(NewDistributions!P$2:P52)=0,"",(IF(NewDistributions!P52/SUM(NewDistributions!P$2:P52)&gt;0.01,"",IF(NewDistributions!P51/SUM(NewDistributions!P$2:P52)&gt;0.01,"",IF(NewDistributions!P50/SUM(NewDistributions!P$2:P52)&gt;0.01,"",IF(NewDistributions!P49/SUM(NewDistributions!P$2:P52)&gt;0.01,"",IF(NewDistributions!P48/SUM(NewDistributions!P$2:P52)&gt;0.01,"",DateEnded_5Day!$A52))))))))</f>
        <v/>
      </c>
      <c r="Q52" s="19" t="str">
        <f>IF($A52&lt;='All Results'!$B$4,"",IF(SUM(NewDistributions!Q$2:Q52)=0,"",(IF(NewDistributions!Q52/SUM(NewDistributions!Q$2:Q52)&gt;0.01,"",IF(NewDistributions!Q51/SUM(NewDistributions!Q$2:Q52)&gt;0.01,"",IF(NewDistributions!Q50/SUM(NewDistributions!Q$2:Q52)&gt;0.01,"",IF(NewDistributions!Q49/SUM(NewDistributions!Q$2:Q52)&gt;0.01,"",IF(NewDistributions!Q48/SUM(NewDistributions!Q$2:Q52)&gt;0.01,"",DateEnded_5Day!$A52))))))))</f>
        <v/>
      </c>
      <c r="R52" s="19" t="str">
        <f>IF($A52&lt;='All Results'!$B$4,"",IF(SUM(NewDistributions!R$2:R52)=0,"",(IF(NewDistributions!R52/SUM(NewDistributions!R$2:R52)&gt;0.01,"",IF(NewDistributions!R51/SUM(NewDistributions!R$2:R52)&gt;0.01,"",IF(NewDistributions!R50/SUM(NewDistributions!R$2:R52)&gt;0.01,"",IF(NewDistributions!R49/SUM(NewDistributions!R$2:R52)&gt;0.01,"",IF(NewDistributions!R48/SUM(NewDistributions!R$2:R52)&gt;0.01,"",DateEnded_5Day!$A52))))))))</f>
        <v/>
      </c>
      <c r="S52" s="19" t="str">
        <f>IF($A52&lt;='All Results'!$B$4,"",IF(SUM(NewDistributions!S$2:S52)=0,"",(IF(NewDistributions!S52/SUM(NewDistributions!S$2:S52)&gt;0.01,"",IF(NewDistributions!S51/SUM(NewDistributions!S$2:S52)&gt;0.01,"",IF(NewDistributions!S50/SUM(NewDistributions!S$2:S52)&gt;0.01,"",IF(NewDistributions!S49/SUM(NewDistributions!S$2:S52)&gt;0.01,"",IF(NewDistributions!S48/SUM(NewDistributions!S$2:S52)&gt;0.01,"",DateEnded_5Day!$A52))))))))</f>
        <v/>
      </c>
      <c r="T52" s="19" t="str">
        <f>IF($A52&lt;='All Results'!$B$4,"",IF(SUM(NewDistributions!T$2:T52)=0,"",(IF(NewDistributions!T52/SUM(NewDistributions!T$2:T52)&gt;0.01,"",IF(NewDistributions!T51/SUM(NewDistributions!T$2:T52)&gt;0.01,"",IF(NewDistributions!T50/SUM(NewDistributions!T$2:T52)&gt;0.01,"",IF(NewDistributions!T49/SUM(NewDistributions!T$2:T52)&gt;0.01,"",IF(NewDistributions!T48/SUM(NewDistributions!T$2:T52)&gt;0.01,"",DateEnded_5Day!$A52))))))))</f>
        <v/>
      </c>
      <c r="U52" s="19" t="str">
        <f>IF($A52&lt;='All Results'!$B$4,"",IF(SUM(NewDistributions!U$2:U52)=0,"",(IF(NewDistributions!U52/SUM(NewDistributions!U$2:U52)&gt;0.01,"",IF(NewDistributions!U51/SUM(NewDistributions!U$2:U52)&gt;0.01,"",IF(NewDistributions!U50/SUM(NewDistributions!U$2:U52)&gt;0.01,"",IF(NewDistributions!U49/SUM(NewDistributions!U$2:U52)&gt;0.01,"",IF(NewDistributions!U48/SUM(NewDistributions!U$2:U52)&gt;0.01,"",DateEnded_5Day!$A52))))))))</f>
        <v/>
      </c>
      <c r="V52" s="19" t="str">
        <f>IF($A52&lt;='All Results'!$B$4,"",IF(SUM(NewDistributions!V$2:V52)=0,"",(IF(NewDistributions!V52/SUM(NewDistributions!V$2:V52)&gt;0.01,"",IF(NewDistributions!V51/SUM(NewDistributions!V$2:V52)&gt;0.01,"",IF(NewDistributions!V50/SUM(NewDistributions!V$2:V52)&gt;0.01,"",IF(NewDistributions!V49/SUM(NewDistributions!V$2:V52)&gt;0.01,"",IF(NewDistributions!V48/SUM(NewDistributions!V$2:V52)&gt;0.01,"",DateEnded_5Day!$A52))))))))</f>
        <v/>
      </c>
      <c r="W52" s="19" t="str">
        <f>IF($A52&lt;='All Results'!$B$4,"",IF(SUM(NewDistributions!W$2:W52)=0,"",(IF(NewDistributions!W52/SUM(NewDistributions!W$2:W52)&gt;0.01,"",IF(NewDistributions!W51/SUM(NewDistributions!W$2:W52)&gt;0.01,"",IF(NewDistributions!W50/SUM(NewDistributions!W$2:W52)&gt;0.01,"",IF(NewDistributions!W49/SUM(NewDistributions!W$2:W52)&gt;0.01,"",IF(NewDistributions!W48/SUM(NewDistributions!W$2:W52)&gt;0.01,"",DateEnded_5Day!$A52))))))))</f>
        <v/>
      </c>
      <c r="X52" s="19" t="str">
        <f>IF($A52&lt;='All Results'!$B$4,"",IF(SUM(NewDistributions!X$2:X52)=0,"",(IF(NewDistributions!X52/SUM(NewDistributions!X$2:X52)&gt;0.01,"",IF(NewDistributions!X51/SUM(NewDistributions!X$2:X52)&gt;0.01,"",IF(NewDistributions!X50/SUM(NewDistributions!X$2:X52)&gt;0.01,"",IF(NewDistributions!X49/SUM(NewDistributions!X$2:X52)&gt;0.01,"",IF(NewDistributions!X48/SUM(NewDistributions!X$2:X52)&gt;0.01,"",DateEnded_5Day!$A52))))))))</f>
        <v/>
      </c>
      <c r="Y52" s="19" t="str">
        <f>IF($A52&lt;='All Results'!$B$4,"",IF(SUM(NewDistributions!Y$2:Y52)=0,"",(IF(NewDistributions!Y52/SUM(NewDistributions!Y$2:Y52)&gt;0.01,"",IF(NewDistributions!Y51/SUM(NewDistributions!Y$2:Y52)&gt;0.01,"",IF(NewDistributions!Y50/SUM(NewDistributions!Y$2:Y52)&gt;0.01,"",IF(NewDistributions!Y49/SUM(NewDistributions!Y$2:Y52)&gt;0.01,"",IF(NewDistributions!Y48/SUM(NewDistributions!Y$2:Y52)&gt;0.01,"",DateEnded_5Day!$A52))))))))</f>
        <v/>
      </c>
      <c r="Z52" s="19" t="str">
        <f>IF($A52&lt;='All Results'!$B$4,"",IF(SUM(NewDistributions!Z$2:Z52)=0,"",(IF(NewDistributions!Z52/SUM(NewDistributions!Z$2:Z52)&gt;0.01,"",IF(NewDistributions!Z51/SUM(NewDistributions!Z$2:Z52)&gt;0.01,"",IF(NewDistributions!Z50/SUM(NewDistributions!Z$2:Z52)&gt;0.01,"",IF(NewDistributions!Z49/SUM(NewDistributions!Z$2:Z52)&gt;0.01,"",IF(NewDistributions!Z48/SUM(NewDistributions!Z$2:Z52)&gt;0.01,"",DateEnded_5Day!$A52))))))))</f>
        <v/>
      </c>
      <c r="AA52" s="19" t="str">
        <f>IF($A52&lt;='All Results'!$B$4,"",IF(SUM(NewDistributions!AA$2:AA52)=0,"",(IF(NewDistributions!AA52/SUM(NewDistributions!AA$2:AA52)&gt;0.01,"",IF(NewDistributions!AA51/SUM(NewDistributions!AA$2:AA52)&gt;0.01,"",IF(NewDistributions!AA50/SUM(NewDistributions!AA$2:AA52)&gt;0.01,"",IF(NewDistributions!AA49/SUM(NewDistributions!AA$2:AA52)&gt;0.01,"",IF(NewDistributions!AA48/SUM(NewDistributions!AA$2:AA52)&gt;0.01,"",DateEnded_5Day!$A52))))))))</f>
        <v/>
      </c>
      <c r="AB52" s="19" t="str">
        <f>IF($A52&lt;='All Results'!$B$4,"",IF(SUM(NewDistributions!AB$2:AB52)=0,"",(IF(NewDistributions!AB52/SUM(NewDistributions!AB$2:AB52)&gt;0.01,"",IF(NewDistributions!AB51/SUM(NewDistributions!AB$2:AB52)&gt;0.01,"",IF(NewDistributions!AB50/SUM(NewDistributions!AB$2:AB52)&gt;0.01,"",IF(NewDistributions!AB49/SUM(NewDistributions!AB$2:AB52)&gt;0.01,"",IF(NewDistributions!AB48/SUM(NewDistributions!AB$2:AB52)&gt;0.01,"",DateEnded_5Day!$A52))))))))</f>
        <v/>
      </c>
      <c r="AC52" s="19" t="str">
        <f>IF($A52&lt;='All Results'!$B$4,"",IF(SUM(NewDistributions!AC$2:AC52)=0,"",(IF(NewDistributions!AC52/SUM(NewDistributions!AC$2:AC52)&gt;0.01,"",IF(NewDistributions!AC51/SUM(NewDistributions!AC$2:AC52)&gt;0.01,"",IF(NewDistributions!AC50/SUM(NewDistributions!AC$2:AC52)&gt;0.01,"",IF(NewDistributions!AC49/SUM(NewDistributions!AC$2:AC52)&gt;0.01,"",IF(NewDistributions!AC48/SUM(NewDistributions!AC$2:AC52)&gt;0.01,"",DateEnded_5Day!$A52))))))))</f>
        <v/>
      </c>
      <c r="AD52" s="19" t="str">
        <f>IF($A52&lt;='All Results'!$B$4,"",IF(SUM(NewDistributions!AD$2:AD52)=0,"",(IF(NewDistributions!AD52/SUM(NewDistributions!AD$2:AD52)&gt;0.01,"",IF(NewDistributions!AD51/SUM(NewDistributions!AD$2:AD52)&gt;0.01,"",IF(NewDistributions!AD50/SUM(NewDistributions!AD$2:AD52)&gt;0.01,"",IF(NewDistributions!AD49/SUM(NewDistributions!AD$2:AD52)&gt;0.01,"",IF(NewDistributions!AD48/SUM(NewDistributions!AD$2:AD52)&gt;0.01,"",DateEnded_5Day!$A52))))))))</f>
        <v/>
      </c>
      <c r="AE52" s="19" t="str">
        <f>IF($A52&lt;='All Results'!$B$4,"",IF(SUM(NewDistributions!AE$2:AE52)=0,"",(IF(NewDistributions!AE52/SUM(NewDistributions!AE$2:AE52)&gt;0.01,"",IF(NewDistributions!AE51/SUM(NewDistributions!AE$2:AE52)&gt;0.01,"",IF(NewDistributions!AE50/SUM(NewDistributions!AE$2:AE52)&gt;0.01,"",IF(NewDistributions!AE49/SUM(NewDistributions!AE$2:AE52)&gt;0.01,"",IF(NewDistributions!AE48/SUM(NewDistributions!AE$2:AE52)&gt;0.01,"",DateEnded_5Day!$A52))))))))</f>
        <v/>
      </c>
      <c r="AF52" s="19" t="str">
        <f>IF($A52&lt;='All Results'!$B$4,"",IF(SUM(NewDistributions!AF$2:AF52)=0,"",(IF(NewDistributions!AF52/SUM(NewDistributions!AF$2:AF52)&gt;0.01,"",IF(NewDistributions!AF51/SUM(NewDistributions!AF$2:AF52)&gt;0.01,"",IF(NewDistributions!AF50/SUM(NewDistributions!AF$2:AF52)&gt;0.01,"",IF(NewDistributions!AF49/SUM(NewDistributions!AF$2:AF52)&gt;0.01,"",IF(NewDistributions!AF48/SUM(NewDistributions!AF$2:AF52)&gt;0.01,"",DateEnded_5Day!$A52))))))))</f>
        <v/>
      </c>
      <c r="AG52" s="19" t="str">
        <f>IF($A52&lt;='All Results'!$B$4,"",IF(SUM(NewDistributions!AG$2:AG52)=0,"",(IF(NewDistributions!AG52/SUM(NewDistributions!AG$2:AG52)&gt;0.01,"",IF(NewDistributions!AG51/SUM(NewDistributions!AG$2:AG52)&gt;0.01,"",IF(NewDistributions!AG50/SUM(NewDistributions!AG$2:AG52)&gt;0.01,"",IF(NewDistributions!AG49/SUM(NewDistributions!AG$2:AG52)&gt;0.01,"",IF(NewDistributions!AG48/SUM(NewDistributions!AG$2:AG52)&gt;0.01,"",DateEnded_5Day!$A52))))))))</f>
        <v/>
      </c>
      <c r="AH52" s="19" t="str">
        <f>IF($A52&lt;='All Results'!$B$4,"",IF(SUM(NewDistributions!AH$2:AH52)=0,"",(IF(NewDistributions!AH52/SUM(NewDistributions!AH$2:AH52)&gt;0.01,"",IF(NewDistributions!AH51/SUM(NewDistributions!AH$2:AH52)&gt;0.01,"",IF(NewDistributions!AH50/SUM(NewDistributions!AH$2:AH52)&gt;0.01,"",IF(NewDistributions!AH49/SUM(NewDistributions!AH$2:AH52)&gt;0.01,"",IF(NewDistributions!AH48/SUM(NewDistributions!AH$2:AH52)&gt;0.01,"",DateEnded_5Day!$A52))))))))</f>
        <v/>
      </c>
      <c r="AI52" s="19" t="str">
        <f>IF($A52&lt;='All Results'!$B$4,"",IF(SUM(NewDistributions!AI$2:AI52)=0,"",(IF(NewDistributions!AI52/SUM(NewDistributions!AI$2:AI52)&gt;0.01,"",IF(NewDistributions!AI51/SUM(NewDistributions!AI$2:AI52)&gt;0.01,"",IF(NewDistributions!AI50/SUM(NewDistributions!AI$2:AI52)&gt;0.01,"",IF(NewDistributions!AI49/SUM(NewDistributions!AI$2:AI52)&gt;0.01,"",IF(NewDistributions!AI48/SUM(NewDistributions!AI$2:AI52)&gt;0.01,"",DateEnded_5Day!$A52))))))))</f>
        <v/>
      </c>
      <c r="AJ52" s="19" t="str">
        <f>IF($A52&lt;='All Results'!$B$4,"",IF(SUM(NewDistributions!AJ$2:AJ52)=0,"",(IF(NewDistributions!AJ52/SUM(NewDistributions!AJ$2:AJ52)&gt;0.01,"",IF(NewDistributions!AJ51/SUM(NewDistributions!AJ$2:AJ52)&gt;0.01,"",IF(NewDistributions!AJ50/SUM(NewDistributions!AJ$2:AJ52)&gt;0.01,"",IF(NewDistributions!AJ49/SUM(NewDistributions!AJ$2:AJ52)&gt;0.01,"",IF(NewDistributions!AJ48/SUM(NewDistributions!AJ$2:AJ52)&gt;0.01,"",DateEnded_5Day!$A52))))))))</f>
        <v/>
      </c>
    </row>
    <row r="53" spans="1:36" x14ac:dyDescent="0.25">
      <c r="A53" s="1">
        <v>44368</v>
      </c>
      <c r="B53" s="3">
        <v>172</v>
      </c>
      <c r="C53" s="19" t="str">
        <f>IF($A53&lt;='All Results'!$B$4,"",IF(SUM(NewDistributions!C$2:C53)=0,"",(IF(NewDistributions!C53/SUM(NewDistributions!C$2:C53)&gt;0.01,"",IF(NewDistributions!C52/SUM(NewDistributions!C$2:C53)&gt;0.01,"",IF(NewDistributions!C51/SUM(NewDistributions!C$2:C53)&gt;0.01,"",IF(NewDistributions!C50/SUM(NewDistributions!C$2:C53)&gt;0.01,"",IF(NewDistributions!C49/SUM(NewDistributions!C$2:C53)&gt;0.01,"",DateEnded_5Day!$A53))))))))</f>
        <v/>
      </c>
      <c r="D53" s="19" t="str">
        <f>IF($A53&lt;='All Results'!$B$4,"",IF(SUM(NewDistributions!D$2:D53)=0,"",(IF(NewDistributions!D53/SUM(NewDistributions!D$2:D53)&gt;0.01,"",IF(NewDistributions!D52/SUM(NewDistributions!D$2:D53)&gt;0.01,"",IF(NewDistributions!D51/SUM(NewDistributions!D$2:D53)&gt;0.01,"",IF(NewDistributions!D50/SUM(NewDistributions!D$2:D53)&gt;0.01,"",IF(NewDistributions!D49/SUM(NewDistributions!D$2:D53)&gt;0.01,"",DateEnded_5Day!$A53))))))))</f>
        <v/>
      </c>
      <c r="E53" s="19" t="str">
        <f>IF($A53&lt;='All Results'!$B$4,"",IF(SUM(NewDistributions!E$2:E53)=0,"",(IF(NewDistributions!E53/SUM(NewDistributions!E$2:E53)&gt;0.01,"",IF(NewDistributions!E52/SUM(NewDistributions!E$2:E53)&gt;0.01,"",IF(NewDistributions!E51/SUM(NewDistributions!E$2:E53)&gt;0.01,"",IF(NewDistributions!E50/SUM(NewDistributions!E$2:E53)&gt;0.01,"",IF(NewDistributions!E49/SUM(NewDistributions!E$2:E53)&gt;0.01,"",DateEnded_5Day!$A53))))))))</f>
        <v/>
      </c>
      <c r="F53" s="19" t="str">
        <f>IF($A53&lt;='All Results'!$B$4,"",IF(SUM(NewDistributions!F$2:F53)=0,"",(IF(NewDistributions!F53/SUM(NewDistributions!F$2:F53)&gt;0.01,"",IF(NewDistributions!F52/SUM(NewDistributions!F$2:F53)&gt;0.01,"",IF(NewDistributions!F51/SUM(NewDistributions!F$2:F53)&gt;0.01,"",IF(NewDistributions!F50/SUM(NewDistributions!F$2:F53)&gt;0.01,"",IF(NewDistributions!F49/SUM(NewDistributions!F$2:F53)&gt;0.01,"",DateEnded_5Day!$A53))))))))</f>
        <v/>
      </c>
      <c r="G53" s="19" t="str">
        <f>IF($A53&lt;='All Results'!$B$4,"",IF(SUM(NewDistributions!G$2:G53)=0,"",(IF(NewDistributions!G53/SUM(NewDistributions!G$2:G53)&gt;0.01,"",IF(NewDistributions!G52/SUM(NewDistributions!G$2:G53)&gt;0.01,"",IF(NewDistributions!G51/SUM(NewDistributions!G$2:G53)&gt;0.01,"",IF(NewDistributions!G50/SUM(NewDistributions!G$2:G53)&gt;0.01,"",IF(NewDistributions!G49/SUM(NewDistributions!G$2:G53)&gt;0.01,"",DateEnded_5Day!$A53))))))))</f>
        <v/>
      </c>
      <c r="H53" s="19" t="str">
        <f>IF($A53&lt;='All Results'!$B$4,"",IF(SUM(NewDistributions!H$2:H53)=0,"",(IF(NewDistributions!H53/SUM(NewDistributions!H$2:H53)&gt;0.01,"",IF(NewDistributions!H52/SUM(NewDistributions!H$2:H53)&gt;0.01,"",IF(NewDistributions!H51/SUM(NewDistributions!H$2:H53)&gt;0.01,"",IF(NewDistributions!H50/SUM(NewDistributions!H$2:H53)&gt;0.01,"",IF(NewDistributions!H49/SUM(NewDistributions!H$2:H53)&gt;0.01,"",DateEnded_5Day!$A53))))))))</f>
        <v/>
      </c>
      <c r="I53" s="19" t="str">
        <f>IF($A53&lt;='All Results'!$B$4,"",IF(SUM(NewDistributions!I$2:I53)=0,"",(IF(NewDistributions!I53/SUM(NewDistributions!I$2:I53)&gt;0.01,"",IF(NewDistributions!I52/SUM(NewDistributions!I$2:I53)&gt;0.01,"",IF(NewDistributions!I51/SUM(NewDistributions!I$2:I53)&gt;0.01,"",IF(NewDistributions!I50/SUM(NewDistributions!I$2:I53)&gt;0.01,"",IF(NewDistributions!I49/SUM(NewDistributions!I$2:I53)&gt;0.01,"",DateEnded_5Day!$A53))))))))</f>
        <v/>
      </c>
      <c r="J53" s="19" t="str">
        <f>IF($A53&lt;='All Results'!$B$4,"",IF(SUM(NewDistributions!J$2:J53)=0,"",(IF(NewDistributions!J53/SUM(NewDistributions!J$2:J53)&gt;0.01,"",IF(NewDistributions!J52/SUM(NewDistributions!J$2:J53)&gt;0.01,"",IF(NewDistributions!J51/SUM(NewDistributions!J$2:J53)&gt;0.01,"",IF(NewDistributions!J50/SUM(NewDistributions!J$2:J53)&gt;0.01,"",IF(NewDistributions!J49/SUM(NewDistributions!J$2:J53)&gt;0.01,"",DateEnded_5Day!$A53))))))))</f>
        <v/>
      </c>
      <c r="K53" s="19" t="str">
        <f>IF($A53&lt;='All Results'!$B$4,"",IF(SUM(NewDistributions!K$2:K53)=0,"",(IF(NewDistributions!K53/SUM(NewDistributions!K$2:K53)&gt;0.01,"",IF(NewDistributions!K52/SUM(NewDistributions!K$2:K53)&gt;0.01,"",IF(NewDistributions!K51/SUM(NewDistributions!K$2:K53)&gt;0.01,"",IF(NewDistributions!K50/SUM(NewDistributions!K$2:K53)&gt;0.01,"",IF(NewDistributions!K49/SUM(NewDistributions!K$2:K53)&gt;0.01,"",DateEnded_5Day!$A53))))))))</f>
        <v/>
      </c>
      <c r="L53" s="19" t="str">
        <f>IF($A53&lt;='All Results'!$B$4,"",IF(SUM(NewDistributions!L$2:L53)=0,"",(IF(NewDistributions!L53/SUM(NewDistributions!L$2:L53)&gt;0.01,"",IF(NewDistributions!L52/SUM(NewDistributions!L$2:L53)&gt;0.01,"",IF(NewDistributions!L51/SUM(NewDistributions!L$2:L53)&gt;0.01,"",IF(NewDistributions!L50/SUM(NewDistributions!L$2:L53)&gt;0.01,"",IF(NewDistributions!L49/SUM(NewDistributions!L$2:L53)&gt;0.01,"",DateEnded_5Day!$A53))))))))</f>
        <v/>
      </c>
      <c r="M53" s="19" t="str">
        <f>IF($A53&lt;='All Results'!$B$4,"",IF(SUM(NewDistributions!M$2:M53)=0,"",(IF(NewDistributions!M53/SUM(NewDistributions!M$2:M53)&gt;0.01,"",IF(NewDistributions!M52/SUM(NewDistributions!M$2:M53)&gt;0.01,"",IF(NewDistributions!M51/SUM(NewDistributions!M$2:M53)&gt;0.01,"",IF(NewDistributions!M50/SUM(NewDistributions!M$2:M53)&gt;0.01,"",IF(NewDistributions!M49/SUM(NewDistributions!M$2:M53)&gt;0.01,"",DateEnded_5Day!$A53))))))))</f>
        <v/>
      </c>
      <c r="N53" s="19" t="str">
        <f>IF($A53&lt;='All Results'!$B$4,"",IF(SUM(NewDistributions!N$2:N53)=0,"",(IF(NewDistributions!N53/SUM(NewDistributions!N$2:N53)&gt;0.01,"",IF(NewDistributions!N52/SUM(NewDistributions!N$2:N53)&gt;0.01,"",IF(NewDistributions!N51/SUM(NewDistributions!N$2:N53)&gt;0.01,"",IF(NewDistributions!N50/SUM(NewDistributions!N$2:N53)&gt;0.01,"",IF(NewDistributions!N49/SUM(NewDistributions!N$2:N53)&gt;0.01,"",DateEnded_5Day!$A53))))))))</f>
        <v/>
      </c>
      <c r="O53" s="19" t="str">
        <f>IF($A53&lt;='All Results'!$B$4,"",IF(SUM(NewDistributions!O$2:O53)=0,"",(IF(NewDistributions!O53/SUM(NewDistributions!O$2:O53)&gt;0.01,"",IF(NewDistributions!O52/SUM(NewDistributions!O$2:O53)&gt;0.01,"",IF(NewDistributions!O51/SUM(NewDistributions!O$2:O53)&gt;0.01,"",IF(NewDistributions!O50/SUM(NewDistributions!O$2:O53)&gt;0.01,"",IF(NewDistributions!O49/SUM(NewDistributions!O$2:O53)&gt;0.01,"",DateEnded_5Day!$A53))))))))</f>
        <v/>
      </c>
      <c r="P53" s="19" t="str">
        <f>IF($A53&lt;='All Results'!$B$4,"",IF(SUM(NewDistributions!P$2:P53)=0,"",(IF(NewDistributions!P53/SUM(NewDistributions!P$2:P53)&gt;0.01,"",IF(NewDistributions!P52/SUM(NewDistributions!P$2:P53)&gt;0.01,"",IF(NewDistributions!P51/SUM(NewDistributions!P$2:P53)&gt;0.01,"",IF(NewDistributions!P50/SUM(NewDistributions!P$2:P53)&gt;0.01,"",IF(NewDistributions!P49/SUM(NewDistributions!P$2:P53)&gt;0.01,"",DateEnded_5Day!$A53))))))))</f>
        <v/>
      </c>
      <c r="Q53" s="19" t="str">
        <f>IF($A53&lt;='All Results'!$B$4,"",IF(SUM(NewDistributions!Q$2:Q53)=0,"",(IF(NewDistributions!Q53/SUM(NewDistributions!Q$2:Q53)&gt;0.01,"",IF(NewDistributions!Q52/SUM(NewDistributions!Q$2:Q53)&gt;0.01,"",IF(NewDistributions!Q51/SUM(NewDistributions!Q$2:Q53)&gt;0.01,"",IF(NewDistributions!Q50/SUM(NewDistributions!Q$2:Q53)&gt;0.01,"",IF(NewDistributions!Q49/SUM(NewDistributions!Q$2:Q53)&gt;0.01,"",DateEnded_5Day!$A53))))))))</f>
        <v/>
      </c>
      <c r="R53" s="19" t="str">
        <f>IF($A53&lt;='All Results'!$B$4,"",IF(SUM(NewDistributions!R$2:R53)=0,"",(IF(NewDistributions!R53/SUM(NewDistributions!R$2:R53)&gt;0.01,"",IF(NewDistributions!R52/SUM(NewDistributions!R$2:R53)&gt;0.01,"",IF(NewDistributions!R51/SUM(NewDistributions!R$2:R53)&gt;0.01,"",IF(NewDistributions!R50/SUM(NewDistributions!R$2:R53)&gt;0.01,"",IF(NewDistributions!R49/SUM(NewDistributions!R$2:R53)&gt;0.01,"",DateEnded_5Day!$A53))))))))</f>
        <v/>
      </c>
      <c r="S53" s="19" t="str">
        <f>IF($A53&lt;='All Results'!$B$4,"",IF(SUM(NewDistributions!S$2:S53)=0,"",(IF(NewDistributions!S53/SUM(NewDistributions!S$2:S53)&gt;0.01,"",IF(NewDistributions!S52/SUM(NewDistributions!S$2:S53)&gt;0.01,"",IF(NewDistributions!S51/SUM(NewDistributions!S$2:S53)&gt;0.01,"",IF(NewDistributions!S50/SUM(NewDistributions!S$2:S53)&gt;0.01,"",IF(NewDistributions!S49/SUM(NewDistributions!S$2:S53)&gt;0.01,"",DateEnded_5Day!$A53))))))))</f>
        <v/>
      </c>
      <c r="T53" s="19" t="str">
        <f>IF($A53&lt;='All Results'!$B$4,"",IF(SUM(NewDistributions!T$2:T53)=0,"",(IF(NewDistributions!T53/SUM(NewDistributions!T$2:T53)&gt;0.01,"",IF(NewDistributions!T52/SUM(NewDistributions!T$2:T53)&gt;0.01,"",IF(NewDistributions!T51/SUM(NewDistributions!T$2:T53)&gt;0.01,"",IF(NewDistributions!T50/SUM(NewDistributions!T$2:T53)&gt;0.01,"",IF(NewDistributions!T49/SUM(NewDistributions!T$2:T53)&gt;0.01,"",DateEnded_5Day!$A53))))))))</f>
        <v/>
      </c>
      <c r="U53" s="19" t="str">
        <f>IF($A53&lt;='All Results'!$B$4,"",IF(SUM(NewDistributions!U$2:U53)=0,"",(IF(NewDistributions!U53/SUM(NewDistributions!U$2:U53)&gt;0.01,"",IF(NewDistributions!U52/SUM(NewDistributions!U$2:U53)&gt;0.01,"",IF(NewDistributions!U51/SUM(NewDistributions!U$2:U53)&gt;0.01,"",IF(NewDistributions!U50/SUM(NewDistributions!U$2:U53)&gt;0.01,"",IF(NewDistributions!U49/SUM(NewDistributions!U$2:U53)&gt;0.01,"",DateEnded_5Day!$A53))))))))</f>
        <v/>
      </c>
      <c r="V53" s="19" t="str">
        <f>IF($A53&lt;='All Results'!$B$4,"",IF(SUM(NewDistributions!V$2:V53)=0,"",(IF(NewDistributions!V53/SUM(NewDistributions!V$2:V53)&gt;0.01,"",IF(NewDistributions!V52/SUM(NewDistributions!V$2:V53)&gt;0.01,"",IF(NewDistributions!V51/SUM(NewDistributions!V$2:V53)&gt;0.01,"",IF(NewDistributions!V50/SUM(NewDistributions!V$2:V53)&gt;0.01,"",IF(NewDistributions!V49/SUM(NewDistributions!V$2:V53)&gt;0.01,"",DateEnded_5Day!$A53))))))))</f>
        <v/>
      </c>
      <c r="W53" s="19" t="str">
        <f>IF($A53&lt;='All Results'!$B$4,"",IF(SUM(NewDistributions!W$2:W53)=0,"",(IF(NewDistributions!W53/SUM(NewDistributions!W$2:W53)&gt;0.01,"",IF(NewDistributions!W52/SUM(NewDistributions!W$2:W53)&gt;0.01,"",IF(NewDistributions!W51/SUM(NewDistributions!W$2:W53)&gt;0.01,"",IF(NewDistributions!W50/SUM(NewDistributions!W$2:W53)&gt;0.01,"",IF(NewDistributions!W49/SUM(NewDistributions!W$2:W53)&gt;0.01,"",DateEnded_5Day!$A53))))))))</f>
        <v/>
      </c>
      <c r="X53" s="19" t="str">
        <f>IF($A53&lt;='All Results'!$B$4,"",IF(SUM(NewDistributions!X$2:X53)=0,"",(IF(NewDistributions!X53/SUM(NewDistributions!X$2:X53)&gt;0.01,"",IF(NewDistributions!X52/SUM(NewDistributions!X$2:X53)&gt;0.01,"",IF(NewDistributions!X51/SUM(NewDistributions!X$2:X53)&gt;0.01,"",IF(NewDistributions!X50/SUM(NewDistributions!X$2:X53)&gt;0.01,"",IF(NewDistributions!X49/SUM(NewDistributions!X$2:X53)&gt;0.01,"",DateEnded_5Day!$A53))))))))</f>
        <v/>
      </c>
      <c r="Y53" s="19" t="str">
        <f>IF($A53&lt;='All Results'!$B$4,"",IF(SUM(NewDistributions!Y$2:Y53)=0,"",(IF(NewDistributions!Y53/SUM(NewDistributions!Y$2:Y53)&gt;0.01,"",IF(NewDistributions!Y52/SUM(NewDistributions!Y$2:Y53)&gt;0.01,"",IF(NewDistributions!Y51/SUM(NewDistributions!Y$2:Y53)&gt;0.01,"",IF(NewDistributions!Y50/SUM(NewDistributions!Y$2:Y53)&gt;0.01,"",IF(NewDistributions!Y49/SUM(NewDistributions!Y$2:Y53)&gt;0.01,"",DateEnded_5Day!$A53))))))))</f>
        <v/>
      </c>
      <c r="Z53" s="19" t="str">
        <f>IF($A53&lt;='All Results'!$B$4,"",IF(SUM(NewDistributions!Z$2:Z53)=0,"",(IF(NewDistributions!Z53/SUM(NewDistributions!Z$2:Z53)&gt;0.01,"",IF(NewDistributions!Z52/SUM(NewDistributions!Z$2:Z53)&gt;0.01,"",IF(NewDistributions!Z51/SUM(NewDistributions!Z$2:Z53)&gt;0.01,"",IF(NewDistributions!Z50/SUM(NewDistributions!Z$2:Z53)&gt;0.01,"",IF(NewDistributions!Z49/SUM(NewDistributions!Z$2:Z53)&gt;0.01,"",DateEnded_5Day!$A53))))))))</f>
        <v/>
      </c>
      <c r="AA53" s="19" t="str">
        <f>IF($A53&lt;='All Results'!$B$4,"",IF(SUM(NewDistributions!AA$2:AA53)=0,"",(IF(NewDistributions!AA53/SUM(NewDistributions!AA$2:AA53)&gt;0.01,"",IF(NewDistributions!AA52/SUM(NewDistributions!AA$2:AA53)&gt;0.01,"",IF(NewDistributions!AA51/SUM(NewDistributions!AA$2:AA53)&gt;0.01,"",IF(NewDistributions!AA50/SUM(NewDistributions!AA$2:AA53)&gt;0.01,"",IF(NewDistributions!AA49/SUM(NewDistributions!AA$2:AA53)&gt;0.01,"",DateEnded_5Day!$A53))))))))</f>
        <v/>
      </c>
      <c r="AB53" s="19" t="str">
        <f>IF($A53&lt;='All Results'!$B$4,"",IF(SUM(NewDistributions!AB$2:AB53)=0,"",(IF(NewDistributions!AB53/SUM(NewDistributions!AB$2:AB53)&gt;0.01,"",IF(NewDistributions!AB52/SUM(NewDistributions!AB$2:AB53)&gt;0.01,"",IF(NewDistributions!AB51/SUM(NewDistributions!AB$2:AB53)&gt;0.01,"",IF(NewDistributions!AB50/SUM(NewDistributions!AB$2:AB53)&gt;0.01,"",IF(NewDistributions!AB49/SUM(NewDistributions!AB$2:AB53)&gt;0.01,"",DateEnded_5Day!$A53))))))))</f>
        <v/>
      </c>
      <c r="AC53" s="19" t="str">
        <f>IF($A53&lt;='All Results'!$B$4,"",IF(SUM(NewDistributions!AC$2:AC53)=0,"",(IF(NewDistributions!AC53/SUM(NewDistributions!AC$2:AC53)&gt;0.01,"",IF(NewDistributions!AC52/SUM(NewDistributions!AC$2:AC53)&gt;0.01,"",IF(NewDistributions!AC51/SUM(NewDistributions!AC$2:AC53)&gt;0.01,"",IF(NewDistributions!AC50/SUM(NewDistributions!AC$2:AC53)&gt;0.01,"",IF(NewDistributions!AC49/SUM(NewDistributions!AC$2:AC53)&gt;0.01,"",DateEnded_5Day!$A53))))))))</f>
        <v/>
      </c>
      <c r="AD53" s="19" t="str">
        <f>IF($A53&lt;='All Results'!$B$4,"",IF(SUM(NewDistributions!AD$2:AD53)=0,"",(IF(NewDistributions!AD53/SUM(NewDistributions!AD$2:AD53)&gt;0.01,"",IF(NewDistributions!AD52/SUM(NewDistributions!AD$2:AD53)&gt;0.01,"",IF(NewDistributions!AD51/SUM(NewDistributions!AD$2:AD53)&gt;0.01,"",IF(NewDistributions!AD50/SUM(NewDistributions!AD$2:AD53)&gt;0.01,"",IF(NewDistributions!AD49/SUM(NewDistributions!AD$2:AD53)&gt;0.01,"",DateEnded_5Day!$A53))))))))</f>
        <v/>
      </c>
      <c r="AE53" s="19" t="str">
        <f>IF($A53&lt;='All Results'!$B$4,"",IF(SUM(NewDistributions!AE$2:AE53)=0,"",(IF(NewDistributions!AE53/SUM(NewDistributions!AE$2:AE53)&gt;0.01,"",IF(NewDistributions!AE52/SUM(NewDistributions!AE$2:AE53)&gt;0.01,"",IF(NewDistributions!AE51/SUM(NewDistributions!AE$2:AE53)&gt;0.01,"",IF(NewDistributions!AE50/SUM(NewDistributions!AE$2:AE53)&gt;0.01,"",IF(NewDistributions!AE49/SUM(NewDistributions!AE$2:AE53)&gt;0.01,"",DateEnded_5Day!$A53))))))))</f>
        <v/>
      </c>
      <c r="AF53" s="19" t="str">
        <f>IF($A53&lt;='All Results'!$B$4,"",IF(SUM(NewDistributions!AF$2:AF53)=0,"",(IF(NewDistributions!AF53/SUM(NewDistributions!AF$2:AF53)&gt;0.01,"",IF(NewDistributions!AF52/SUM(NewDistributions!AF$2:AF53)&gt;0.01,"",IF(NewDistributions!AF51/SUM(NewDistributions!AF$2:AF53)&gt;0.01,"",IF(NewDistributions!AF50/SUM(NewDistributions!AF$2:AF53)&gt;0.01,"",IF(NewDistributions!AF49/SUM(NewDistributions!AF$2:AF53)&gt;0.01,"",DateEnded_5Day!$A53))))))))</f>
        <v/>
      </c>
      <c r="AG53" s="19" t="str">
        <f>IF($A53&lt;='All Results'!$B$4,"",IF(SUM(NewDistributions!AG$2:AG53)=0,"",(IF(NewDistributions!AG53/SUM(NewDistributions!AG$2:AG53)&gt;0.01,"",IF(NewDistributions!AG52/SUM(NewDistributions!AG$2:AG53)&gt;0.01,"",IF(NewDistributions!AG51/SUM(NewDistributions!AG$2:AG53)&gt;0.01,"",IF(NewDistributions!AG50/SUM(NewDistributions!AG$2:AG53)&gt;0.01,"",IF(NewDistributions!AG49/SUM(NewDistributions!AG$2:AG53)&gt;0.01,"",DateEnded_5Day!$A53))))))))</f>
        <v/>
      </c>
      <c r="AH53" s="19" t="str">
        <f>IF($A53&lt;='All Results'!$B$4,"",IF(SUM(NewDistributions!AH$2:AH53)=0,"",(IF(NewDistributions!AH53/SUM(NewDistributions!AH$2:AH53)&gt;0.01,"",IF(NewDistributions!AH52/SUM(NewDistributions!AH$2:AH53)&gt;0.01,"",IF(NewDistributions!AH51/SUM(NewDistributions!AH$2:AH53)&gt;0.01,"",IF(NewDistributions!AH50/SUM(NewDistributions!AH$2:AH53)&gt;0.01,"",IF(NewDistributions!AH49/SUM(NewDistributions!AH$2:AH53)&gt;0.01,"",DateEnded_5Day!$A53))))))))</f>
        <v/>
      </c>
      <c r="AI53" s="19" t="str">
        <f>IF($A53&lt;='All Results'!$B$4,"",IF(SUM(NewDistributions!AI$2:AI53)=0,"",(IF(NewDistributions!AI53/SUM(NewDistributions!AI$2:AI53)&gt;0.01,"",IF(NewDistributions!AI52/SUM(NewDistributions!AI$2:AI53)&gt;0.01,"",IF(NewDistributions!AI51/SUM(NewDistributions!AI$2:AI53)&gt;0.01,"",IF(NewDistributions!AI50/SUM(NewDistributions!AI$2:AI53)&gt;0.01,"",IF(NewDistributions!AI49/SUM(NewDistributions!AI$2:AI53)&gt;0.01,"",DateEnded_5Day!$A53))))))))</f>
        <v/>
      </c>
      <c r="AJ53" s="19" t="str">
        <f>IF($A53&lt;='All Results'!$B$4,"",IF(SUM(NewDistributions!AJ$2:AJ53)=0,"",(IF(NewDistributions!AJ53/SUM(NewDistributions!AJ$2:AJ53)&gt;0.01,"",IF(NewDistributions!AJ52/SUM(NewDistributions!AJ$2:AJ53)&gt;0.01,"",IF(NewDistributions!AJ51/SUM(NewDistributions!AJ$2:AJ53)&gt;0.01,"",IF(NewDistributions!AJ50/SUM(NewDistributions!AJ$2:AJ53)&gt;0.01,"",IF(NewDistributions!AJ49/SUM(NewDistributions!AJ$2:AJ53)&gt;0.01,"",DateEnded_5Day!$A53))))))))</f>
        <v/>
      </c>
    </row>
    <row r="54" spans="1:36" x14ac:dyDescent="0.25">
      <c r="A54" s="1">
        <v>44369</v>
      </c>
      <c r="B54" s="3">
        <v>173</v>
      </c>
      <c r="C54" s="19" t="str">
        <f>IF($A54&lt;='All Results'!$B$4,"",IF(SUM(NewDistributions!C$2:C54)=0,"",(IF(NewDistributions!C54/SUM(NewDistributions!C$2:C54)&gt;0.01,"",IF(NewDistributions!C53/SUM(NewDistributions!C$2:C54)&gt;0.01,"",IF(NewDistributions!C52/SUM(NewDistributions!C$2:C54)&gt;0.01,"",IF(NewDistributions!C51/SUM(NewDistributions!C$2:C54)&gt;0.01,"",IF(NewDistributions!C50/SUM(NewDistributions!C$2:C54)&gt;0.01,"",DateEnded_5Day!$A54))))))))</f>
        <v/>
      </c>
      <c r="D54" s="19" t="str">
        <f>IF($A54&lt;='All Results'!$B$4,"",IF(SUM(NewDistributions!D$2:D54)=0,"",(IF(NewDistributions!D54/SUM(NewDistributions!D$2:D54)&gt;0.01,"",IF(NewDistributions!D53/SUM(NewDistributions!D$2:D54)&gt;0.01,"",IF(NewDistributions!D52/SUM(NewDistributions!D$2:D54)&gt;0.01,"",IF(NewDistributions!D51/SUM(NewDistributions!D$2:D54)&gt;0.01,"",IF(NewDistributions!D50/SUM(NewDistributions!D$2:D54)&gt;0.01,"",DateEnded_5Day!$A54))))))))</f>
        <v/>
      </c>
      <c r="E54" s="19" t="str">
        <f>IF($A54&lt;='All Results'!$B$4,"",IF(SUM(NewDistributions!E$2:E54)=0,"",(IF(NewDistributions!E54/SUM(NewDistributions!E$2:E54)&gt;0.01,"",IF(NewDistributions!E53/SUM(NewDistributions!E$2:E54)&gt;0.01,"",IF(NewDistributions!E52/SUM(NewDistributions!E$2:E54)&gt;0.01,"",IF(NewDistributions!E51/SUM(NewDistributions!E$2:E54)&gt;0.01,"",IF(NewDistributions!E50/SUM(NewDistributions!E$2:E54)&gt;0.01,"",DateEnded_5Day!$A54))))))))</f>
        <v/>
      </c>
      <c r="F54" s="19" t="str">
        <f>IF($A54&lt;='All Results'!$B$4,"",IF(SUM(NewDistributions!F$2:F54)=0,"",(IF(NewDistributions!F54/SUM(NewDistributions!F$2:F54)&gt;0.01,"",IF(NewDistributions!F53/SUM(NewDistributions!F$2:F54)&gt;0.01,"",IF(NewDistributions!F52/SUM(NewDistributions!F$2:F54)&gt;0.01,"",IF(NewDistributions!F51/SUM(NewDistributions!F$2:F54)&gt;0.01,"",IF(NewDistributions!F50/SUM(NewDistributions!F$2:F54)&gt;0.01,"",DateEnded_5Day!$A54))))))))</f>
        <v/>
      </c>
      <c r="G54" s="19" t="str">
        <f>IF($A54&lt;='All Results'!$B$4,"",IF(SUM(NewDistributions!G$2:G54)=0,"",(IF(NewDistributions!G54/SUM(NewDistributions!G$2:G54)&gt;0.01,"",IF(NewDistributions!G53/SUM(NewDistributions!G$2:G54)&gt;0.01,"",IF(NewDistributions!G52/SUM(NewDistributions!G$2:G54)&gt;0.01,"",IF(NewDistributions!G51/SUM(NewDistributions!G$2:G54)&gt;0.01,"",IF(NewDistributions!G50/SUM(NewDistributions!G$2:G54)&gt;0.01,"",DateEnded_5Day!$A54))))))))</f>
        <v/>
      </c>
      <c r="H54" s="19" t="str">
        <f>IF($A54&lt;='All Results'!$B$4,"",IF(SUM(NewDistributions!H$2:H54)=0,"",(IF(NewDistributions!H54/SUM(NewDistributions!H$2:H54)&gt;0.01,"",IF(NewDistributions!H53/SUM(NewDistributions!H$2:H54)&gt;0.01,"",IF(NewDistributions!H52/SUM(NewDistributions!H$2:H54)&gt;0.01,"",IF(NewDistributions!H51/SUM(NewDistributions!H$2:H54)&gt;0.01,"",IF(NewDistributions!H50/SUM(NewDistributions!H$2:H54)&gt;0.01,"",DateEnded_5Day!$A54))))))))</f>
        <v/>
      </c>
      <c r="I54" s="19" t="str">
        <f>IF($A54&lt;='All Results'!$B$4,"",IF(SUM(NewDistributions!I$2:I54)=0,"",(IF(NewDistributions!I54/SUM(NewDistributions!I$2:I54)&gt;0.01,"",IF(NewDistributions!I53/SUM(NewDistributions!I$2:I54)&gt;0.01,"",IF(NewDistributions!I52/SUM(NewDistributions!I$2:I54)&gt;0.01,"",IF(NewDistributions!I51/SUM(NewDistributions!I$2:I54)&gt;0.01,"",IF(NewDistributions!I50/SUM(NewDistributions!I$2:I54)&gt;0.01,"",DateEnded_5Day!$A54))))))))</f>
        <v/>
      </c>
      <c r="J54" s="19" t="str">
        <f>IF($A54&lt;='All Results'!$B$4,"",IF(SUM(NewDistributions!J$2:J54)=0,"",(IF(NewDistributions!J54/SUM(NewDistributions!J$2:J54)&gt;0.01,"",IF(NewDistributions!J53/SUM(NewDistributions!J$2:J54)&gt;0.01,"",IF(NewDistributions!J52/SUM(NewDistributions!J$2:J54)&gt;0.01,"",IF(NewDistributions!J51/SUM(NewDistributions!J$2:J54)&gt;0.01,"",IF(NewDistributions!J50/SUM(NewDistributions!J$2:J54)&gt;0.01,"",DateEnded_5Day!$A54))))))))</f>
        <v/>
      </c>
      <c r="K54" s="19" t="str">
        <f>IF($A54&lt;='All Results'!$B$4,"",IF(SUM(NewDistributions!K$2:K54)=0,"",(IF(NewDistributions!K54/SUM(NewDistributions!K$2:K54)&gt;0.01,"",IF(NewDistributions!K53/SUM(NewDistributions!K$2:K54)&gt;0.01,"",IF(NewDistributions!K52/SUM(NewDistributions!K$2:K54)&gt;0.01,"",IF(NewDistributions!K51/SUM(NewDistributions!K$2:K54)&gt;0.01,"",IF(NewDistributions!K50/SUM(NewDistributions!K$2:K54)&gt;0.01,"",DateEnded_5Day!$A54))))))))</f>
        <v/>
      </c>
      <c r="L54" s="19" t="str">
        <f>IF($A54&lt;='All Results'!$B$4,"",IF(SUM(NewDistributions!L$2:L54)=0,"",(IF(NewDistributions!L54/SUM(NewDistributions!L$2:L54)&gt;0.01,"",IF(NewDistributions!L53/SUM(NewDistributions!L$2:L54)&gt;0.01,"",IF(NewDistributions!L52/SUM(NewDistributions!L$2:L54)&gt;0.01,"",IF(NewDistributions!L51/SUM(NewDistributions!L$2:L54)&gt;0.01,"",IF(NewDistributions!L50/SUM(NewDistributions!L$2:L54)&gt;0.01,"",DateEnded_5Day!$A54))))))))</f>
        <v/>
      </c>
      <c r="M54" s="19" t="str">
        <f>IF($A54&lt;='All Results'!$B$4,"",IF(SUM(NewDistributions!M$2:M54)=0,"",(IF(NewDistributions!M54/SUM(NewDistributions!M$2:M54)&gt;0.01,"",IF(NewDistributions!M53/SUM(NewDistributions!M$2:M54)&gt;0.01,"",IF(NewDistributions!M52/SUM(NewDistributions!M$2:M54)&gt;0.01,"",IF(NewDistributions!M51/SUM(NewDistributions!M$2:M54)&gt;0.01,"",IF(NewDistributions!M50/SUM(NewDistributions!M$2:M54)&gt;0.01,"",DateEnded_5Day!$A54))))))))</f>
        <v/>
      </c>
      <c r="N54" s="19" t="str">
        <f>IF($A54&lt;='All Results'!$B$4,"",IF(SUM(NewDistributions!N$2:N54)=0,"",(IF(NewDistributions!N54/SUM(NewDistributions!N$2:N54)&gt;0.01,"",IF(NewDistributions!N53/SUM(NewDistributions!N$2:N54)&gt;0.01,"",IF(NewDistributions!N52/SUM(NewDistributions!N$2:N54)&gt;0.01,"",IF(NewDistributions!N51/SUM(NewDistributions!N$2:N54)&gt;0.01,"",IF(NewDistributions!N50/SUM(NewDistributions!N$2:N54)&gt;0.01,"",DateEnded_5Day!$A54))))))))</f>
        <v/>
      </c>
      <c r="O54" s="19" t="str">
        <f>IF($A54&lt;='All Results'!$B$4,"",IF(SUM(NewDistributions!O$2:O54)=0,"",(IF(NewDistributions!O54/SUM(NewDistributions!O$2:O54)&gt;0.01,"",IF(NewDistributions!O53/SUM(NewDistributions!O$2:O54)&gt;0.01,"",IF(NewDistributions!O52/SUM(NewDistributions!O$2:O54)&gt;0.01,"",IF(NewDistributions!O51/SUM(NewDistributions!O$2:O54)&gt;0.01,"",IF(NewDistributions!O50/SUM(NewDistributions!O$2:O54)&gt;0.01,"",DateEnded_5Day!$A54))))))))</f>
        <v/>
      </c>
      <c r="P54" s="19" t="str">
        <f>IF($A54&lt;='All Results'!$B$4,"",IF(SUM(NewDistributions!P$2:P54)=0,"",(IF(NewDistributions!P54/SUM(NewDistributions!P$2:P54)&gt;0.01,"",IF(NewDistributions!P53/SUM(NewDistributions!P$2:P54)&gt;0.01,"",IF(NewDistributions!P52/SUM(NewDistributions!P$2:P54)&gt;0.01,"",IF(NewDistributions!P51/SUM(NewDistributions!P$2:P54)&gt;0.01,"",IF(NewDistributions!P50/SUM(NewDistributions!P$2:P54)&gt;0.01,"",DateEnded_5Day!$A54))))))))</f>
        <v/>
      </c>
      <c r="Q54" s="19" t="str">
        <f>IF($A54&lt;='All Results'!$B$4,"",IF(SUM(NewDistributions!Q$2:Q54)=0,"",(IF(NewDistributions!Q54/SUM(NewDistributions!Q$2:Q54)&gt;0.01,"",IF(NewDistributions!Q53/SUM(NewDistributions!Q$2:Q54)&gt;0.01,"",IF(NewDistributions!Q52/SUM(NewDistributions!Q$2:Q54)&gt;0.01,"",IF(NewDistributions!Q51/SUM(NewDistributions!Q$2:Q54)&gt;0.01,"",IF(NewDistributions!Q50/SUM(NewDistributions!Q$2:Q54)&gt;0.01,"",DateEnded_5Day!$A54))))))))</f>
        <v/>
      </c>
      <c r="R54" s="19" t="str">
        <f>IF($A54&lt;='All Results'!$B$4,"",IF(SUM(NewDistributions!R$2:R54)=0,"",(IF(NewDistributions!R54/SUM(NewDistributions!R$2:R54)&gt;0.01,"",IF(NewDistributions!R53/SUM(NewDistributions!R$2:R54)&gt;0.01,"",IF(NewDistributions!R52/SUM(NewDistributions!R$2:R54)&gt;0.01,"",IF(NewDistributions!R51/SUM(NewDistributions!R$2:R54)&gt;0.01,"",IF(NewDistributions!R50/SUM(NewDistributions!R$2:R54)&gt;0.01,"",DateEnded_5Day!$A54))))))))</f>
        <v/>
      </c>
      <c r="S54" s="19" t="str">
        <f>IF($A54&lt;='All Results'!$B$4,"",IF(SUM(NewDistributions!S$2:S54)=0,"",(IF(NewDistributions!S54/SUM(NewDistributions!S$2:S54)&gt;0.01,"",IF(NewDistributions!S53/SUM(NewDistributions!S$2:S54)&gt;0.01,"",IF(NewDistributions!S52/SUM(NewDistributions!S$2:S54)&gt;0.01,"",IF(NewDistributions!S51/SUM(NewDistributions!S$2:S54)&gt;0.01,"",IF(NewDistributions!S50/SUM(NewDistributions!S$2:S54)&gt;0.01,"",DateEnded_5Day!$A54))))))))</f>
        <v/>
      </c>
      <c r="T54" s="19" t="str">
        <f>IF($A54&lt;='All Results'!$B$4,"",IF(SUM(NewDistributions!T$2:T54)=0,"",(IF(NewDistributions!T54/SUM(NewDistributions!T$2:T54)&gt;0.01,"",IF(NewDistributions!T53/SUM(NewDistributions!T$2:T54)&gt;0.01,"",IF(NewDistributions!T52/SUM(NewDistributions!T$2:T54)&gt;0.01,"",IF(NewDistributions!T51/SUM(NewDistributions!T$2:T54)&gt;0.01,"",IF(NewDistributions!T50/SUM(NewDistributions!T$2:T54)&gt;0.01,"",DateEnded_5Day!$A54))))))))</f>
        <v/>
      </c>
      <c r="U54" s="19" t="str">
        <f>IF($A54&lt;='All Results'!$B$4,"",IF(SUM(NewDistributions!U$2:U54)=0,"",(IF(NewDistributions!U54/SUM(NewDistributions!U$2:U54)&gt;0.01,"",IF(NewDistributions!U53/SUM(NewDistributions!U$2:U54)&gt;0.01,"",IF(NewDistributions!U52/SUM(NewDistributions!U$2:U54)&gt;0.01,"",IF(NewDistributions!U51/SUM(NewDistributions!U$2:U54)&gt;0.01,"",IF(NewDistributions!U50/SUM(NewDistributions!U$2:U54)&gt;0.01,"",DateEnded_5Day!$A54))))))))</f>
        <v/>
      </c>
      <c r="V54" s="19" t="str">
        <f>IF($A54&lt;='All Results'!$B$4,"",IF(SUM(NewDistributions!V$2:V54)=0,"",(IF(NewDistributions!V54/SUM(NewDistributions!V$2:V54)&gt;0.01,"",IF(NewDistributions!V53/SUM(NewDistributions!V$2:V54)&gt;0.01,"",IF(NewDistributions!V52/SUM(NewDistributions!V$2:V54)&gt;0.01,"",IF(NewDistributions!V51/SUM(NewDistributions!V$2:V54)&gt;0.01,"",IF(NewDistributions!V50/SUM(NewDistributions!V$2:V54)&gt;0.01,"",DateEnded_5Day!$A54))))))))</f>
        <v/>
      </c>
      <c r="W54" s="19" t="str">
        <f>IF($A54&lt;='All Results'!$B$4,"",IF(SUM(NewDistributions!W$2:W54)=0,"",(IF(NewDistributions!W54/SUM(NewDistributions!W$2:W54)&gt;0.01,"",IF(NewDistributions!W53/SUM(NewDistributions!W$2:W54)&gt;0.01,"",IF(NewDistributions!W52/SUM(NewDistributions!W$2:W54)&gt;0.01,"",IF(NewDistributions!W51/SUM(NewDistributions!W$2:W54)&gt;0.01,"",IF(NewDistributions!W50/SUM(NewDistributions!W$2:W54)&gt;0.01,"",DateEnded_5Day!$A54))))))))</f>
        <v/>
      </c>
      <c r="X54" s="19" t="str">
        <f>IF($A54&lt;='All Results'!$B$4,"",IF(SUM(NewDistributions!X$2:X54)=0,"",(IF(NewDistributions!X54/SUM(NewDistributions!X$2:X54)&gt;0.01,"",IF(NewDistributions!X53/SUM(NewDistributions!X$2:X54)&gt;0.01,"",IF(NewDistributions!X52/SUM(NewDistributions!X$2:X54)&gt;0.01,"",IF(NewDistributions!X51/SUM(NewDistributions!X$2:X54)&gt;0.01,"",IF(NewDistributions!X50/SUM(NewDistributions!X$2:X54)&gt;0.01,"",DateEnded_5Day!$A54))))))))</f>
        <v/>
      </c>
      <c r="Y54" s="19" t="str">
        <f>IF($A54&lt;='All Results'!$B$4,"",IF(SUM(NewDistributions!Y$2:Y54)=0,"",(IF(NewDistributions!Y54/SUM(NewDistributions!Y$2:Y54)&gt;0.01,"",IF(NewDistributions!Y53/SUM(NewDistributions!Y$2:Y54)&gt;0.01,"",IF(NewDistributions!Y52/SUM(NewDistributions!Y$2:Y54)&gt;0.01,"",IF(NewDistributions!Y51/SUM(NewDistributions!Y$2:Y54)&gt;0.01,"",IF(NewDistributions!Y50/SUM(NewDistributions!Y$2:Y54)&gt;0.01,"",DateEnded_5Day!$A54))))))))</f>
        <v/>
      </c>
      <c r="Z54" s="19" t="str">
        <f>IF($A54&lt;='All Results'!$B$4,"",IF(SUM(NewDistributions!Z$2:Z54)=0,"",(IF(NewDistributions!Z54/SUM(NewDistributions!Z$2:Z54)&gt;0.01,"",IF(NewDistributions!Z53/SUM(NewDistributions!Z$2:Z54)&gt;0.01,"",IF(NewDistributions!Z52/SUM(NewDistributions!Z$2:Z54)&gt;0.01,"",IF(NewDistributions!Z51/SUM(NewDistributions!Z$2:Z54)&gt;0.01,"",IF(NewDistributions!Z50/SUM(NewDistributions!Z$2:Z54)&gt;0.01,"",DateEnded_5Day!$A54))))))))</f>
        <v/>
      </c>
      <c r="AA54" s="19" t="str">
        <f>IF($A54&lt;='All Results'!$B$4,"",IF(SUM(NewDistributions!AA$2:AA54)=0,"",(IF(NewDistributions!AA54/SUM(NewDistributions!AA$2:AA54)&gt;0.01,"",IF(NewDistributions!AA53/SUM(NewDistributions!AA$2:AA54)&gt;0.01,"",IF(NewDistributions!AA52/SUM(NewDistributions!AA$2:AA54)&gt;0.01,"",IF(NewDistributions!AA51/SUM(NewDistributions!AA$2:AA54)&gt;0.01,"",IF(NewDistributions!AA50/SUM(NewDistributions!AA$2:AA54)&gt;0.01,"",DateEnded_5Day!$A54))))))))</f>
        <v/>
      </c>
      <c r="AB54" s="19" t="str">
        <f>IF($A54&lt;='All Results'!$B$4,"",IF(SUM(NewDistributions!AB$2:AB54)=0,"",(IF(NewDistributions!AB54/SUM(NewDistributions!AB$2:AB54)&gt;0.01,"",IF(NewDistributions!AB53/SUM(NewDistributions!AB$2:AB54)&gt;0.01,"",IF(NewDistributions!AB52/SUM(NewDistributions!AB$2:AB54)&gt;0.01,"",IF(NewDistributions!AB51/SUM(NewDistributions!AB$2:AB54)&gt;0.01,"",IF(NewDistributions!AB50/SUM(NewDistributions!AB$2:AB54)&gt;0.01,"",DateEnded_5Day!$A54))))))))</f>
        <v/>
      </c>
      <c r="AC54" s="19" t="str">
        <f>IF($A54&lt;='All Results'!$B$4,"",IF(SUM(NewDistributions!AC$2:AC54)=0,"",(IF(NewDistributions!AC54/SUM(NewDistributions!AC$2:AC54)&gt;0.01,"",IF(NewDistributions!AC53/SUM(NewDistributions!AC$2:AC54)&gt;0.01,"",IF(NewDistributions!AC52/SUM(NewDistributions!AC$2:AC54)&gt;0.01,"",IF(NewDistributions!AC51/SUM(NewDistributions!AC$2:AC54)&gt;0.01,"",IF(NewDistributions!AC50/SUM(NewDistributions!AC$2:AC54)&gt;0.01,"",DateEnded_5Day!$A54))))))))</f>
        <v/>
      </c>
      <c r="AD54" s="19" t="str">
        <f>IF($A54&lt;='All Results'!$B$4,"",IF(SUM(NewDistributions!AD$2:AD54)=0,"",(IF(NewDistributions!AD54/SUM(NewDistributions!AD$2:AD54)&gt;0.01,"",IF(NewDistributions!AD53/SUM(NewDistributions!AD$2:AD54)&gt;0.01,"",IF(NewDistributions!AD52/SUM(NewDistributions!AD$2:AD54)&gt;0.01,"",IF(NewDistributions!AD51/SUM(NewDistributions!AD$2:AD54)&gt;0.01,"",IF(NewDistributions!AD50/SUM(NewDistributions!AD$2:AD54)&gt;0.01,"",DateEnded_5Day!$A54))))))))</f>
        <v/>
      </c>
      <c r="AE54" s="19" t="str">
        <f>IF($A54&lt;='All Results'!$B$4,"",IF(SUM(NewDistributions!AE$2:AE54)=0,"",(IF(NewDistributions!AE54/SUM(NewDistributions!AE$2:AE54)&gt;0.01,"",IF(NewDistributions!AE53/SUM(NewDistributions!AE$2:AE54)&gt;0.01,"",IF(NewDistributions!AE52/SUM(NewDistributions!AE$2:AE54)&gt;0.01,"",IF(NewDistributions!AE51/SUM(NewDistributions!AE$2:AE54)&gt;0.01,"",IF(NewDistributions!AE50/SUM(NewDistributions!AE$2:AE54)&gt;0.01,"",DateEnded_5Day!$A54))))))))</f>
        <v/>
      </c>
      <c r="AF54" s="19" t="str">
        <f>IF($A54&lt;='All Results'!$B$4,"",IF(SUM(NewDistributions!AF$2:AF54)=0,"",(IF(NewDistributions!AF54/SUM(NewDistributions!AF$2:AF54)&gt;0.01,"",IF(NewDistributions!AF53/SUM(NewDistributions!AF$2:AF54)&gt;0.01,"",IF(NewDistributions!AF52/SUM(NewDistributions!AF$2:AF54)&gt;0.01,"",IF(NewDistributions!AF51/SUM(NewDistributions!AF$2:AF54)&gt;0.01,"",IF(NewDistributions!AF50/SUM(NewDistributions!AF$2:AF54)&gt;0.01,"",DateEnded_5Day!$A54))))))))</f>
        <v/>
      </c>
      <c r="AG54" s="19" t="str">
        <f>IF($A54&lt;='All Results'!$B$4,"",IF(SUM(NewDistributions!AG$2:AG54)=0,"",(IF(NewDistributions!AG54/SUM(NewDistributions!AG$2:AG54)&gt;0.01,"",IF(NewDistributions!AG53/SUM(NewDistributions!AG$2:AG54)&gt;0.01,"",IF(NewDistributions!AG52/SUM(NewDistributions!AG$2:AG54)&gt;0.01,"",IF(NewDistributions!AG51/SUM(NewDistributions!AG$2:AG54)&gt;0.01,"",IF(NewDistributions!AG50/SUM(NewDistributions!AG$2:AG54)&gt;0.01,"",DateEnded_5Day!$A54))))))))</f>
        <v/>
      </c>
      <c r="AH54" s="19" t="str">
        <f>IF($A54&lt;='All Results'!$B$4,"",IF(SUM(NewDistributions!AH$2:AH54)=0,"",(IF(NewDistributions!AH54/SUM(NewDistributions!AH$2:AH54)&gt;0.01,"",IF(NewDistributions!AH53/SUM(NewDistributions!AH$2:AH54)&gt;0.01,"",IF(NewDistributions!AH52/SUM(NewDistributions!AH$2:AH54)&gt;0.01,"",IF(NewDistributions!AH51/SUM(NewDistributions!AH$2:AH54)&gt;0.01,"",IF(NewDistributions!AH50/SUM(NewDistributions!AH$2:AH54)&gt;0.01,"",DateEnded_5Day!$A54))))))))</f>
        <v/>
      </c>
      <c r="AI54" s="19" t="str">
        <f>IF($A54&lt;='All Results'!$B$4,"",IF(SUM(NewDistributions!AI$2:AI54)=0,"",(IF(NewDistributions!AI54/SUM(NewDistributions!AI$2:AI54)&gt;0.01,"",IF(NewDistributions!AI53/SUM(NewDistributions!AI$2:AI54)&gt;0.01,"",IF(NewDistributions!AI52/SUM(NewDistributions!AI$2:AI54)&gt;0.01,"",IF(NewDistributions!AI51/SUM(NewDistributions!AI$2:AI54)&gt;0.01,"",IF(NewDistributions!AI50/SUM(NewDistributions!AI$2:AI54)&gt;0.01,"",DateEnded_5Day!$A54))))))))</f>
        <v/>
      </c>
      <c r="AJ54" s="19" t="str">
        <f>IF($A54&lt;='All Results'!$B$4,"",IF(SUM(NewDistributions!AJ$2:AJ54)=0,"",(IF(NewDistributions!AJ54/SUM(NewDistributions!AJ$2:AJ54)&gt;0.01,"",IF(NewDistributions!AJ53/SUM(NewDistributions!AJ$2:AJ54)&gt;0.01,"",IF(NewDistributions!AJ52/SUM(NewDistributions!AJ$2:AJ54)&gt;0.01,"",IF(NewDistributions!AJ51/SUM(NewDistributions!AJ$2:AJ54)&gt;0.01,"",IF(NewDistributions!AJ50/SUM(NewDistributions!AJ$2:AJ54)&gt;0.01,"",DateEnded_5Day!$A54))))))))</f>
        <v/>
      </c>
    </row>
    <row r="55" spans="1:36" x14ac:dyDescent="0.25">
      <c r="A55" s="1">
        <v>44370</v>
      </c>
      <c r="B55" s="3">
        <v>174</v>
      </c>
      <c r="C55" s="19" t="str">
        <f>IF($A55&lt;='All Results'!$B$4,"",IF(SUM(NewDistributions!C$2:C55)=0,"",(IF(NewDistributions!C55/SUM(NewDistributions!C$2:C55)&gt;0.01,"",IF(NewDistributions!C54/SUM(NewDistributions!C$2:C55)&gt;0.01,"",IF(NewDistributions!C53/SUM(NewDistributions!C$2:C55)&gt;0.01,"",IF(NewDistributions!C52/SUM(NewDistributions!C$2:C55)&gt;0.01,"",IF(NewDistributions!C51/SUM(NewDistributions!C$2:C55)&gt;0.01,"",DateEnded_5Day!$A55))))))))</f>
        <v/>
      </c>
      <c r="D55" s="19" t="str">
        <f>IF($A55&lt;='All Results'!$B$4,"",IF(SUM(NewDistributions!D$2:D55)=0,"",(IF(NewDistributions!D55/SUM(NewDistributions!D$2:D55)&gt;0.01,"",IF(NewDistributions!D54/SUM(NewDistributions!D$2:D55)&gt;0.01,"",IF(NewDistributions!D53/SUM(NewDistributions!D$2:D55)&gt;0.01,"",IF(NewDistributions!D52/SUM(NewDistributions!D$2:D55)&gt;0.01,"",IF(NewDistributions!D51/SUM(NewDistributions!D$2:D55)&gt;0.01,"",DateEnded_5Day!$A55))))))))</f>
        <v/>
      </c>
      <c r="E55" s="19" t="str">
        <f>IF($A55&lt;='All Results'!$B$4,"",IF(SUM(NewDistributions!E$2:E55)=0,"",(IF(NewDistributions!E55/SUM(NewDistributions!E$2:E55)&gt;0.01,"",IF(NewDistributions!E54/SUM(NewDistributions!E$2:E55)&gt;0.01,"",IF(NewDistributions!E53/SUM(NewDistributions!E$2:E55)&gt;0.01,"",IF(NewDistributions!E52/SUM(NewDistributions!E$2:E55)&gt;0.01,"",IF(NewDistributions!E51/SUM(NewDistributions!E$2:E55)&gt;0.01,"",DateEnded_5Day!$A55))))))))</f>
        <v/>
      </c>
      <c r="F55" s="19" t="str">
        <f>IF($A55&lt;='All Results'!$B$4,"",IF(SUM(NewDistributions!F$2:F55)=0,"",(IF(NewDistributions!F55/SUM(NewDistributions!F$2:F55)&gt;0.01,"",IF(NewDistributions!F54/SUM(NewDistributions!F$2:F55)&gt;0.01,"",IF(NewDistributions!F53/SUM(NewDistributions!F$2:F55)&gt;0.01,"",IF(NewDistributions!F52/SUM(NewDistributions!F$2:F55)&gt;0.01,"",IF(NewDistributions!F51/SUM(NewDistributions!F$2:F55)&gt;0.01,"",DateEnded_5Day!$A55))))))))</f>
        <v/>
      </c>
      <c r="G55" s="19" t="str">
        <f>IF($A55&lt;='All Results'!$B$4,"",IF(SUM(NewDistributions!G$2:G55)=0,"",(IF(NewDistributions!G55/SUM(NewDistributions!G$2:G55)&gt;0.01,"",IF(NewDistributions!G54/SUM(NewDistributions!G$2:G55)&gt;0.01,"",IF(NewDistributions!G53/SUM(NewDistributions!G$2:G55)&gt;0.01,"",IF(NewDistributions!G52/SUM(NewDistributions!G$2:G55)&gt;0.01,"",IF(NewDistributions!G51/SUM(NewDistributions!G$2:G55)&gt;0.01,"",DateEnded_5Day!$A55))))))))</f>
        <v/>
      </c>
      <c r="H55" s="19" t="str">
        <f>IF($A55&lt;='All Results'!$B$4,"",IF(SUM(NewDistributions!H$2:H55)=0,"",(IF(NewDistributions!H55/SUM(NewDistributions!H$2:H55)&gt;0.01,"",IF(NewDistributions!H54/SUM(NewDistributions!H$2:H55)&gt;0.01,"",IF(NewDistributions!H53/SUM(NewDistributions!H$2:H55)&gt;0.01,"",IF(NewDistributions!H52/SUM(NewDistributions!H$2:H55)&gt;0.01,"",IF(NewDistributions!H51/SUM(NewDistributions!H$2:H55)&gt;0.01,"",DateEnded_5Day!$A55))))))))</f>
        <v/>
      </c>
      <c r="I55" s="19" t="str">
        <f>IF($A55&lt;='All Results'!$B$4,"",IF(SUM(NewDistributions!I$2:I55)=0,"",(IF(NewDistributions!I55/SUM(NewDistributions!I$2:I55)&gt;0.01,"",IF(NewDistributions!I54/SUM(NewDistributions!I$2:I55)&gt;0.01,"",IF(NewDistributions!I53/SUM(NewDistributions!I$2:I55)&gt;0.01,"",IF(NewDistributions!I52/SUM(NewDistributions!I$2:I55)&gt;0.01,"",IF(NewDistributions!I51/SUM(NewDistributions!I$2:I55)&gt;0.01,"",DateEnded_5Day!$A55))))))))</f>
        <v/>
      </c>
      <c r="J55" s="19" t="str">
        <f>IF($A55&lt;='All Results'!$B$4,"",IF(SUM(NewDistributions!J$2:J55)=0,"",(IF(NewDistributions!J55/SUM(NewDistributions!J$2:J55)&gt;0.01,"",IF(NewDistributions!J54/SUM(NewDistributions!J$2:J55)&gt;0.01,"",IF(NewDistributions!J53/SUM(NewDistributions!J$2:J55)&gt;0.01,"",IF(NewDistributions!J52/SUM(NewDistributions!J$2:J55)&gt;0.01,"",IF(NewDistributions!J51/SUM(NewDistributions!J$2:J55)&gt;0.01,"",DateEnded_5Day!$A55))))))))</f>
        <v/>
      </c>
      <c r="K55" s="19" t="str">
        <f>IF($A55&lt;='All Results'!$B$4,"",IF(SUM(NewDistributions!K$2:K55)=0,"",(IF(NewDistributions!K55/SUM(NewDistributions!K$2:K55)&gt;0.01,"",IF(NewDistributions!K54/SUM(NewDistributions!K$2:K55)&gt;0.01,"",IF(NewDistributions!K53/SUM(NewDistributions!K$2:K55)&gt;0.01,"",IF(NewDistributions!K52/SUM(NewDistributions!K$2:K55)&gt;0.01,"",IF(NewDistributions!K51/SUM(NewDistributions!K$2:K55)&gt;0.01,"",DateEnded_5Day!$A55))))))))</f>
        <v/>
      </c>
      <c r="L55" s="19" t="str">
        <f>IF($A55&lt;='All Results'!$B$4,"",IF(SUM(NewDistributions!L$2:L55)=0,"",(IF(NewDistributions!L55/SUM(NewDistributions!L$2:L55)&gt;0.01,"",IF(NewDistributions!L54/SUM(NewDistributions!L$2:L55)&gt;0.01,"",IF(NewDistributions!L53/SUM(NewDistributions!L$2:L55)&gt;0.01,"",IF(NewDistributions!L52/SUM(NewDistributions!L$2:L55)&gt;0.01,"",IF(NewDistributions!L51/SUM(NewDistributions!L$2:L55)&gt;0.01,"",DateEnded_5Day!$A55))))))))</f>
        <v/>
      </c>
      <c r="M55" s="19" t="str">
        <f>IF($A55&lt;='All Results'!$B$4,"",IF(SUM(NewDistributions!M$2:M55)=0,"",(IF(NewDistributions!M55/SUM(NewDistributions!M$2:M55)&gt;0.01,"",IF(NewDistributions!M54/SUM(NewDistributions!M$2:M55)&gt;0.01,"",IF(NewDistributions!M53/SUM(NewDistributions!M$2:M55)&gt;0.01,"",IF(NewDistributions!M52/SUM(NewDistributions!M$2:M55)&gt;0.01,"",IF(NewDistributions!M51/SUM(NewDistributions!M$2:M55)&gt;0.01,"",DateEnded_5Day!$A55))))))))</f>
        <v/>
      </c>
      <c r="N55" s="19" t="str">
        <f>IF($A55&lt;='All Results'!$B$4,"",IF(SUM(NewDistributions!N$2:N55)=0,"",(IF(NewDistributions!N55/SUM(NewDistributions!N$2:N55)&gt;0.01,"",IF(NewDistributions!N54/SUM(NewDistributions!N$2:N55)&gt;0.01,"",IF(NewDistributions!N53/SUM(NewDistributions!N$2:N55)&gt;0.01,"",IF(NewDistributions!N52/SUM(NewDistributions!N$2:N55)&gt;0.01,"",IF(NewDistributions!N51/SUM(NewDistributions!N$2:N55)&gt;0.01,"",DateEnded_5Day!$A55))))))))</f>
        <v/>
      </c>
      <c r="O55" s="19" t="str">
        <f>IF($A55&lt;='All Results'!$B$4,"",IF(SUM(NewDistributions!O$2:O55)=0,"",(IF(NewDistributions!O55/SUM(NewDistributions!O$2:O55)&gt;0.01,"",IF(NewDistributions!O54/SUM(NewDistributions!O$2:O55)&gt;0.01,"",IF(NewDistributions!O53/SUM(NewDistributions!O$2:O55)&gt;0.01,"",IF(NewDistributions!O52/SUM(NewDistributions!O$2:O55)&gt;0.01,"",IF(NewDistributions!O51/SUM(NewDistributions!O$2:O55)&gt;0.01,"",DateEnded_5Day!$A55))))))))</f>
        <v/>
      </c>
      <c r="P55" s="19" t="str">
        <f>IF($A55&lt;='All Results'!$B$4,"",IF(SUM(NewDistributions!P$2:P55)=0,"",(IF(NewDistributions!P55/SUM(NewDistributions!P$2:P55)&gt;0.01,"",IF(NewDistributions!P54/SUM(NewDistributions!P$2:P55)&gt;0.01,"",IF(NewDistributions!P53/SUM(NewDistributions!P$2:P55)&gt;0.01,"",IF(NewDistributions!P52/SUM(NewDistributions!P$2:P55)&gt;0.01,"",IF(NewDistributions!P51/SUM(NewDistributions!P$2:P55)&gt;0.01,"",DateEnded_5Day!$A55))))))))</f>
        <v/>
      </c>
      <c r="Q55" s="19" t="str">
        <f>IF($A55&lt;='All Results'!$B$4,"",IF(SUM(NewDistributions!Q$2:Q55)=0,"",(IF(NewDistributions!Q55/SUM(NewDistributions!Q$2:Q55)&gt;0.01,"",IF(NewDistributions!Q54/SUM(NewDistributions!Q$2:Q55)&gt;0.01,"",IF(NewDistributions!Q53/SUM(NewDistributions!Q$2:Q55)&gt;0.01,"",IF(NewDistributions!Q52/SUM(NewDistributions!Q$2:Q55)&gt;0.01,"",IF(NewDistributions!Q51/SUM(NewDistributions!Q$2:Q55)&gt;0.01,"",DateEnded_5Day!$A55))))))))</f>
        <v/>
      </c>
      <c r="R55" s="19" t="str">
        <f>IF($A55&lt;='All Results'!$B$4,"",IF(SUM(NewDistributions!R$2:R55)=0,"",(IF(NewDistributions!R55/SUM(NewDistributions!R$2:R55)&gt;0.01,"",IF(NewDistributions!R54/SUM(NewDistributions!R$2:R55)&gt;0.01,"",IF(NewDistributions!R53/SUM(NewDistributions!R$2:R55)&gt;0.01,"",IF(NewDistributions!R52/SUM(NewDistributions!R$2:R55)&gt;0.01,"",IF(NewDistributions!R51/SUM(NewDistributions!R$2:R55)&gt;0.01,"",DateEnded_5Day!$A55))))))))</f>
        <v/>
      </c>
      <c r="S55" s="19" t="str">
        <f>IF($A55&lt;='All Results'!$B$4,"",IF(SUM(NewDistributions!S$2:S55)=0,"",(IF(NewDistributions!S55/SUM(NewDistributions!S$2:S55)&gt;0.01,"",IF(NewDistributions!S54/SUM(NewDistributions!S$2:S55)&gt;0.01,"",IF(NewDistributions!S53/SUM(NewDistributions!S$2:S55)&gt;0.01,"",IF(NewDistributions!S52/SUM(NewDistributions!S$2:S55)&gt;0.01,"",IF(NewDistributions!S51/SUM(NewDistributions!S$2:S55)&gt;0.01,"",DateEnded_5Day!$A55))))))))</f>
        <v/>
      </c>
      <c r="T55" s="19" t="str">
        <f>IF($A55&lt;='All Results'!$B$4,"",IF(SUM(NewDistributions!T$2:T55)=0,"",(IF(NewDistributions!T55/SUM(NewDistributions!T$2:T55)&gt;0.01,"",IF(NewDistributions!T54/SUM(NewDistributions!T$2:T55)&gt;0.01,"",IF(NewDistributions!T53/SUM(NewDistributions!T$2:T55)&gt;0.01,"",IF(NewDistributions!T52/SUM(NewDistributions!T$2:T55)&gt;0.01,"",IF(NewDistributions!T51/SUM(NewDistributions!T$2:T55)&gt;0.01,"",DateEnded_5Day!$A55))))))))</f>
        <v/>
      </c>
      <c r="U55" s="19" t="str">
        <f>IF($A55&lt;='All Results'!$B$4,"",IF(SUM(NewDistributions!U$2:U55)=0,"",(IF(NewDistributions!U55/SUM(NewDistributions!U$2:U55)&gt;0.01,"",IF(NewDistributions!U54/SUM(NewDistributions!U$2:U55)&gt;0.01,"",IF(NewDistributions!U53/SUM(NewDistributions!U$2:U55)&gt;0.01,"",IF(NewDistributions!U52/SUM(NewDistributions!U$2:U55)&gt;0.01,"",IF(NewDistributions!U51/SUM(NewDistributions!U$2:U55)&gt;0.01,"",DateEnded_5Day!$A55))))))))</f>
        <v/>
      </c>
      <c r="V55" s="19" t="str">
        <f>IF($A55&lt;='All Results'!$B$4,"",IF(SUM(NewDistributions!V$2:V55)=0,"",(IF(NewDistributions!V55/SUM(NewDistributions!V$2:V55)&gt;0.01,"",IF(NewDistributions!V54/SUM(NewDistributions!V$2:V55)&gt;0.01,"",IF(NewDistributions!V53/SUM(NewDistributions!V$2:V55)&gt;0.01,"",IF(NewDistributions!V52/SUM(NewDistributions!V$2:V55)&gt;0.01,"",IF(NewDistributions!V51/SUM(NewDistributions!V$2:V55)&gt;0.01,"",DateEnded_5Day!$A55))))))))</f>
        <v/>
      </c>
      <c r="W55" s="19" t="str">
        <f>IF($A55&lt;='All Results'!$B$4,"",IF(SUM(NewDistributions!W$2:W55)=0,"",(IF(NewDistributions!W55/SUM(NewDistributions!W$2:W55)&gt;0.01,"",IF(NewDistributions!W54/SUM(NewDistributions!W$2:W55)&gt;0.01,"",IF(NewDistributions!W53/SUM(NewDistributions!W$2:W55)&gt;0.01,"",IF(NewDistributions!W52/SUM(NewDistributions!W$2:W55)&gt;0.01,"",IF(NewDistributions!W51/SUM(NewDistributions!W$2:W55)&gt;0.01,"",DateEnded_5Day!$A55))))))))</f>
        <v/>
      </c>
      <c r="X55" s="19" t="str">
        <f>IF($A55&lt;='All Results'!$B$4,"",IF(SUM(NewDistributions!X$2:X55)=0,"",(IF(NewDistributions!X55/SUM(NewDistributions!X$2:X55)&gt;0.01,"",IF(NewDistributions!X54/SUM(NewDistributions!X$2:X55)&gt;0.01,"",IF(NewDistributions!X53/SUM(NewDistributions!X$2:X55)&gt;0.01,"",IF(NewDistributions!X52/SUM(NewDistributions!X$2:X55)&gt;0.01,"",IF(NewDistributions!X51/SUM(NewDistributions!X$2:X55)&gt;0.01,"",DateEnded_5Day!$A55))))))))</f>
        <v/>
      </c>
      <c r="Y55" s="19" t="str">
        <f>IF($A55&lt;='All Results'!$B$4,"",IF(SUM(NewDistributions!Y$2:Y55)=0,"",(IF(NewDistributions!Y55/SUM(NewDistributions!Y$2:Y55)&gt;0.01,"",IF(NewDistributions!Y54/SUM(NewDistributions!Y$2:Y55)&gt;0.01,"",IF(NewDistributions!Y53/SUM(NewDistributions!Y$2:Y55)&gt;0.01,"",IF(NewDistributions!Y52/SUM(NewDistributions!Y$2:Y55)&gt;0.01,"",IF(NewDistributions!Y51/SUM(NewDistributions!Y$2:Y55)&gt;0.01,"",DateEnded_5Day!$A55))))))))</f>
        <v/>
      </c>
      <c r="Z55" s="19" t="str">
        <f>IF($A55&lt;='All Results'!$B$4,"",IF(SUM(NewDistributions!Z$2:Z55)=0,"",(IF(NewDistributions!Z55/SUM(NewDistributions!Z$2:Z55)&gt;0.01,"",IF(NewDistributions!Z54/SUM(NewDistributions!Z$2:Z55)&gt;0.01,"",IF(NewDistributions!Z53/SUM(NewDistributions!Z$2:Z55)&gt;0.01,"",IF(NewDistributions!Z52/SUM(NewDistributions!Z$2:Z55)&gt;0.01,"",IF(NewDistributions!Z51/SUM(NewDistributions!Z$2:Z55)&gt;0.01,"",DateEnded_5Day!$A55))))))))</f>
        <v/>
      </c>
      <c r="AA55" s="19" t="str">
        <f>IF($A55&lt;='All Results'!$B$4,"",IF(SUM(NewDistributions!AA$2:AA55)=0,"",(IF(NewDistributions!AA55/SUM(NewDistributions!AA$2:AA55)&gt;0.01,"",IF(NewDistributions!AA54/SUM(NewDistributions!AA$2:AA55)&gt;0.01,"",IF(NewDistributions!AA53/SUM(NewDistributions!AA$2:AA55)&gt;0.01,"",IF(NewDistributions!AA52/SUM(NewDistributions!AA$2:AA55)&gt;0.01,"",IF(NewDistributions!AA51/SUM(NewDistributions!AA$2:AA55)&gt;0.01,"",DateEnded_5Day!$A55))))))))</f>
        <v/>
      </c>
      <c r="AB55" s="19" t="str">
        <f>IF($A55&lt;='All Results'!$B$4,"",IF(SUM(NewDistributions!AB$2:AB55)=0,"",(IF(NewDistributions!AB55/SUM(NewDistributions!AB$2:AB55)&gt;0.01,"",IF(NewDistributions!AB54/SUM(NewDistributions!AB$2:AB55)&gt;0.01,"",IF(NewDistributions!AB53/SUM(NewDistributions!AB$2:AB55)&gt;0.01,"",IF(NewDistributions!AB52/SUM(NewDistributions!AB$2:AB55)&gt;0.01,"",IF(NewDistributions!AB51/SUM(NewDistributions!AB$2:AB55)&gt;0.01,"",DateEnded_5Day!$A55))))))))</f>
        <v/>
      </c>
      <c r="AC55" s="19" t="str">
        <f>IF($A55&lt;='All Results'!$B$4,"",IF(SUM(NewDistributions!AC$2:AC55)=0,"",(IF(NewDistributions!AC55/SUM(NewDistributions!AC$2:AC55)&gt;0.01,"",IF(NewDistributions!AC54/SUM(NewDistributions!AC$2:AC55)&gt;0.01,"",IF(NewDistributions!AC53/SUM(NewDistributions!AC$2:AC55)&gt;0.01,"",IF(NewDistributions!AC52/SUM(NewDistributions!AC$2:AC55)&gt;0.01,"",IF(NewDistributions!AC51/SUM(NewDistributions!AC$2:AC55)&gt;0.01,"",DateEnded_5Day!$A55))))))))</f>
        <v/>
      </c>
      <c r="AD55" s="19" t="str">
        <f>IF($A55&lt;='All Results'!$B$4,"",IF(SUM(NewDistributions!AD$2:AD55)=0,"",(IF(NewDistributions!AD55/SUM(NewDistributions!AD$2:AD55)&gt;0.01,"",IF(NewDistributions!AD54/SUM(NewDistributions!AD$2:AD55)&gt;0.01,"",IF(NewDistributions!AD53/SUM(NewDistributions!AD$2:AD55)&gt;0.01,"",IF(NewDistributions!AD52/SUM(NewDistributions!AD$2:AD55)&gt;0.01,"",IF(NewDistributions!AD51/SUM(NewDistributions!AD$2:AD55)&gt;0.01,"",DateEnded_5Day!$A55))))))))</f>
        <v/>
      </c>
      <c r="AE55" s="19" t="str">
        <f>IF($A55&lt;='All Results'!$B$4,"",IF(SUM(NewDistributions!AE$2:AE55)=0,"",(IF(NewDistributions!AE55/SUM(NewDistributions!AE$2:AE55)&gt;0.01,"",IF(NewDistributions!AE54/SUM(NewDistributions!AE$2:AE55)&gt;0.01,"",IF(NewDistributions!AE53/SUM(NewDistributions!AE$2:AE55)&gt;0.01,"",IF(NewDistributions!AE52/SUM(NewDistributions!AE$2:AE55)&gt;0.01,"",IF(NewDistributions!AE51/SUM(NewDistributions!AE$2:AE55)&gt;0.01,"",DateEnded_5Day!$A55))))))))</f>
        <v/>
      </c>
      <c r="AF55" s="19" t="str">
        <f>IF($A55&lt;='All Results'!$B$4,"",IF(SUM(NewDistributions!AF$2:AF55)=0,"",(IF(NewDistributions!AF55/SUM(NewDistributions!AF$2:AF55)&gt;0.01,"",IF(NewDistributions!AF54/SUM(NewDistributions!AF$2:AF55)&gt;0.01,"",IF(NewDistributions!AF53/SUM(NewDistributions!AF$2:AF55)&gt;0.01,"",IF(NewDistributions!AF52/SUM(NewDistributions!AF$2:AF55)&gt;0.01,"",IF(NewDistributions!AF51/SUM(NewDistributions!AF$2:AF55)&gt;0.01,"",DateEnded_5Day!$A55))))))))</f>
        <v/>
      </c>
      <c r="AG55" s="19" t="str">
        <f>IF($A55&lt;='All Results'!$B$4,"",IF(SUM(NewDistributions!AG$2:AG55)=0,"",(IF(NewDistributions!AG55/SUM(NewDistributions!AG$2:AG55)&gt;0.01,"",IF(NewDistributions!AG54/SUM(NewDistributions!AG$2:AG55)&gt;0.01,"",IF(NewDistributions!AG53/SUM(NewDistributions!AG$2:AG55)&gt;0.01,"",IF(NewDistributions!AG52/SUM(NewDistributions!AG$2:AG55)&gt;0.01,"",IF(NewDistributions!AG51/SUM(NewDistributions!AG$2:AG55)&gt;0.01,"",DateEnded_5Day!$A55))))))))</f>
        <v/>
      </c>
      <c r="AH55" s="19" t="str">
        <f>IF($A55&lt;='All Results'!$B$4,"",IF(SUM(NewDistributions!AH$2:AH55)=0,"",(IF(NewDistributions!AH55/SUM(NewDistributions!AH$2:AH55)&gt;0.01,"",IF(NewDistributions!AH54/SUM(NewDistributions!AH$2:AH55)&gt;0.01,"",IF(NewDistributions!AH53/SUM(NewDistributions!AH$2:AH55)&gt;0.01,"",IF(NewDistributions!AH52/SUM(NewDistributions!AH$2:AH55)&gt;0.01,"",IF(NewDistributions!AH51/SUM(NewDistributions!AH$2:AH55)&gt;0.01,"",DateEnded_5Day!$A55))))))))</f>
        <v/>
      </c>
      <c r="AI55" s="19" t="str">
        <f>IF($A55&lt;='All Results'!$B$4,"",IF(SUM(NewDistributions!AI$2:AI55)=0,"",(IF(NewDistributions!AI55/SUM(NewDistributions!AI$2:AI55)&gt;0.01,"",IF(NewDistributions!AI54/SUM(NewDistributions!AI$2:AI55)&gt;0.01,"",IF(NewDistributions!AI53/SUM(NewDistributions!AI$2:AI55)&gt;0.01,"",IF(NewDistributions!AI52/SUM(NewDistributions!AI$2:AI55)&gt;0.01,"",IF(NewDistributions!AI51/SUM(NewDistributions!AI$2:AI55)&gt;0.01,"",DateEnded_5Day!$A55))))))))</f>
        <v/>
      </c>
      <c r="AJ55" s="19" t="str">
        <f>IF($A55&lt;='All Results'!$B$4,"",IF(SUM(NewDistributions!AJ$2:AJ55)=0,"",(IF(NewDistributions!AJ55/SUM(NewDistributions!AJ$2:AJ55)&gt;0.01,"",IF(NewDistributions!AJ54/SUM(NewDistributions!AJ$2:AJ55)&gt;0.01,"",IF(NewDistributions!AJ53/SUM(NewDistributions!AJ$2:AJ55)&gt;0.01,"",IF(NewDistributions!AJ52/SUM(NewDistributions!AJ$2:AJ55)&gt;0.01,"",IF(NewDistributions!AJ51/SUM(NewDistributions!AJ$2:AJ55)&gt;0.01,"",DateEnded_5Day!$A55))))))))</f>
        <v/>
      </c>
    </row>
    <row r="56" spans="1:36" x14ac:dyDescent="0.25">
      <c r="A56" s="1">
        <v>44371</v>
      </c>
      <c r="B56" s="3">
        <v>175</v>
      </c>
      <c r="C56" s="19" t="str">
        <f>IF($A56&lt;='All Results'!$B$4,"",IF(SUM(NewDistributions!C$2:C56)=0,"",(IF(NewDistributions!C56/SUM(NewDistributions!C$2:C56)&gt;0.01,"",IF(NewDistributions!C55/SUM(NewDistributions!C$2:C56)&gt;0.01,"",IF(NewDistributions!C54/SUM(NewDistributions!C$2:C56)&gt;0.01,"",IF(NewDistributions!C53/SUM(NewDistributions!C$2:C56)&gt;0.01,"",IF(NewDistributions!C52/SUM(NewDistributions!C$2:C56)&gt;0.01,"",DateEnded_5Day!$A56))))))))</f>
        <v/>
      </c>
      <c r="D56" s="19" t="str">
        <f>IF($A56&lt;='All Results'!$B$4,"",IF(SUM(NewDistributions!D$2:D56)=0,"",(IF(NewDistributions!D56/SUM(NewDistributions!D$2:D56)&gt;0.01,"",IF(NewDistributions!D55/SUM(NewDistributions!D$2:D56)&gt;0.01,"",IF(NewDistributions!D54/SUM(NewDistributions!D$2:D56)&gt;0.01,"",IF(NewDistributions!D53/SUM(NewDistributions!D$2:D56)&gt;0.01,"",IF(NewDistributions!D52/SUM(NewDistributions!D$2:D56)&gt;0.01,"",DateEnded_5Day!$A56))))))))</f>
        <v/>
      </c>
      <c r="E56" s="19" t="str">
        <f>IF($A56&lt;='All Results'!$B$4,"",IF(SUM(NewDistributions!E$2:E56)=0,"",(IF(NewDistributions!E56/SUM(NewDistributions!E$2:E56)&gt;0.01,"",IF(NewDistributions!E55/SUM(NewDistributions!E$2:E56)&gt;0.01,"",IF(NewDistributions!E54/SUM(NewDistributions!E$2:E56)&gt;0.01,"",IF(NewDistributions!E53/SUM(NewDistributions!E$2:E56)&gt;0.01,"",IF(NewDistributions!E52/SUM(NewDistributions!E$2:E56)&gt;0.01,"",DateEnded_5Day!$A56))))))))</f>
        <v/>
      </c>
      <c r="F56" s="19" t="str">
        <f>IF($A56&lt;='All Results'!$B$4,"",IF(SUM(NewDistributions!F$2:F56)=0,"",(IF(NewDistributions!F56/SUM(NewDistributions!F$2:F56)&gt;0.01,"",IF(NewDistributions!F55/SUM(NewDistributions!F$2:F56)&gt;0.01,"",IF(NewDistributions!F54/SUM(NewDistributions!F$2:F56)&gt;0.01,"",IF(NewDistributions!F53/SUM(NewDistributions!F$2:F56)&gt;0.01,"",IF(NewDistributions!F52/SUM(NewDistributions!F$2:F56)&gt;0.01,"",DateEnded_5Day!$A56))))))))</f>
        <v/>
      </c>
      <c r="G56" s="19" t="str">
        <f>IF($A56&lt;='All Results'!$B$4,"",IF(SUM(NewDistributions!G$2:G56)=0,"",(IF(NewDistributions!G56/SUM(NewDistributions!G$2:G56)&gt;0.01,"",IF(NewDistributions!G55/SUM(NewDistributions!G$2:G56)&gt;0.01,"",IF(NewDistributions!G54/SUM(NewDistributions!G$2:G56)&gt;0.01,"",IF(NewDistributions!G53/SUM(NewDistributions!G$2:G56)&gt;0.01,"",IF(NewDistributions!G52/SUM(NewDistributions!G$2:G56)&gt;0.01,"",DateEnded_5Day!$A56))))))))</f>
        <v/>
      </c>
      <c r="H56" s="19" t="str">
        <f>IF($A56&lt;='All Results'!$B$4,"",IF(SUM(NewDistributions!H$2:H56)=0,"",(IF(NewDistributions!H56/SUM(NewDistributions!H$2:H56)&gt;0.01,"",IF(NewDistributions!H55/SUM(NewDistributions!H$2:H56)&gt;0.01,"",IF(NewDistributions!H54/SUM(NewDistributions!H$2:H56)&gt;0.01,"",IF(NewDistributions!H53/SUM(NewDistributions!H$2:H56)&gt;0.01,"",IF(NewDistributions!H52/SUM(NewDistributions!H$2:H56)&gt;0.01,"",DateEnded_5Day!$A56))))))))</f>
        <v/>
      </c>
      <c r="I56" s="19" t="str">
        <f>IF($A56&lt;='All Results'!$B$4,"",IF(SUM(NewDistributions!I$2:I56)=0,"",(IF(NewDistributions!I56/SUM(NewDistributions!I$2:I56)&gt;0.01,"",IF(NewDistributions!I55/SUM(NewDistributions!I$2:I56)&gt;0.01,"",IF(NewDistributions!I54/SUM(NewDistributions!I$2:I56)&gt;0.01,"",IF(NewDistributions!I53/SUM(NewDistributions!I$2:I56)&gt;0.01,"",IF(NewDistributions!I52/SUM(NewDistributions!I$2:I56)&gt;0.01,"",DateEnded_5Day!$A56))))))))</f>
        <v/>
      </c>
      <c r="J56" s="19" t="str">
        <f>IF($A56&lt;='All Results'!$B$4,"",IF(SUM(NewDistributions!J$2:J56)=0,"",(IF(NewDistributions!J56/SUM(NewDistributions!J$2:J56)&gt;0.01,"",IF(NewDistributions!J55/SUM(NewDistributions!J$2:J56)&gt;0.01,"",IF(NewDistributions!J54/SUM(NewDistributions!J$2:J56)&gt;0.01,"",IF(NewDistributions!J53/SUM(NewDistributions!J$2:J56)&gt;0.01,"",IF(NewDistributions!J52/SUM(NewDistributions!J$2:J56)&gt;0.01,"",DateEnded_5Day!$A56))))))))</f>
        <v/>
      </c>
      <c r="K56" s="19" t="str">
        <f>IF($A56&lt;='All Results'!$B$4,"",IF(SUM(NewDistributions!K$2:K56)=0,"",(IF(NewDistributions!K56/SUM(NewDistributions!K$2:K56)&gt;0.01,"",IF(NewDistributions!K55/SUM(NewDistributions!K$2:K56)&gt;0.01,"",IF(NewDistributions!K54/SUM(NewDistributions!K$2:K56)&gt;0.01,"",IF(NewDistributions!K53/SUM(NewDistributions!K$2:K56)&gt;0.01,"",IF(NewDistributions!K52/SUM(NewDistributions!K$2:K56)&gt;0.01,"",DateEnded_5Day!$A56))))))))</f>
        <v/>
      </c>
      <c r="L56" s="19" t="str">
        <f>IF($A56&lt;='All Results'!$B$4,"",IF(SUM(NewDistributions!L$2:L56)=0,"",(IF(NewDistributions!L56/SUM(NewDistributions!L$2:L56)&gt;0.01,"",IF(NewDistributions!L55/SUM(NewDistributions!L$2:L56)&gt;0.01,"",IF(NewDistributions!L54/SUM(NewDistributions!L$2:L56)&gt;0.01,"",IF(NewDistributions!L53/SUM(NewDistributions!L$2:L56)&gt;0.01,"",IF(NewDistributions!L52/SUM(NewDistributions!L$2:L56)&gt;0.01,"",DateEnded_5Day!$A56))))))))</f>
        <v/>
      </c>
      <c r="M56" s="19" t="str">
        <f>IF($A56&lt;='All Results'!$B$4,"",IF(SUM(NewDistributions!M$2:M56)=0,"",(IF(NewDistributions!M56/SUM(NewDistributions!M$2:M56)&gt;0.01,"",IF(NewDistributions!M55/SUM(NewDistributions!M$2:M56)&gt;0.01,"",IF(NewDistributions!M54/SUM(NewDistributions!M$2:M56)&gt;0.01,"",IF(NewDistributions!M53/SUM(NewDistributions!M$2:M56)&gt;0.01,"",IF(NewDistributions!M52/SUM(NewDistributions!M$2:M56)&gt;0.01,"",DateEnded_5Day!$A56))))))))</f>
        <v/>
      </c>
      <c r="N56" s="19" t="str">
        <f>IF($A56&lt;='All Results'!$B$4,"",IF(SUM(NewDistributions!N$2:N56)=0,"",(IF(NewDistributions!N56/SUM(NewDistributions!N$2:N56)&gt;0.01,"",IF(NewDistributions!N55/SUM(NewDistributions!N$2:N56)&gt;0.01,"",IF(NewDistributions!N54/SUM(NewDistributions!N$2:N56)&gt;0.01,"",IF(NewDistributions!N53/SUM(NewDistributions!N$2:N56)&gt;0.01,"",IF(NewDistributions!N52/SUM(NewDistributions!N$2:N56)&gt;0.01,"",DateEnded_5Day!$A56))))))))</f>
        <v/>
      </c>
      <c r="O56" s="19" t="str">
        <f>IF($A56&lt;='All Results'!$B$4,"",IF(SUM(NewDistributions!O$2:O56)=0,"",(IF(NewDistributions!O56/SUM(NewDistributions!O$2:O56)&gt;0.01,"",IF(NewDistributions!O55/SUM(NewDistributions!O$2:O56)&gt;0.01,"",IF(NewDistributions!O54/SUM(NewDistributions!O$2:O56)&gt;0.01,"",IF(NewDistributions!O53/SUM(NewDistributions!O$2:O56)&gt;0.01,"",IF(NewDistributions!O52/SUM(NewDistributions!O$2:O56)&gt;0.01,"",DateEnded_5Day!$A56))))))))</f>
        <v/>
      </c>
      <c r="P56" s="19" t="str">
        <f>IF($A56&lt;='All Results'!$B$4,"",IF(SUM(NewDistributions!P$2:P56)=0,"",(IF(NewDistributions!P56/SUM(NewDistributions!P$2:P56)&gt;0.01,"",IF(NewDistributions!P55/SUM(NewDistributions!P$2:P56)&gt;0.01,"",IF(NewDistributions!P54/SUM(NewDistributions!P$2:P56)&gt;0.01,"",IF(NewDistributions!P53/SUM(NewDistributions!P$2:P56)&gt;0.01,"",IF(NewDistributions!P52/SUM(NewDistributions!P$2:P56)&gt;0.01,"",DateEnded_5Day!$A56))))))))</f>
        <v/>
      </c>
      <c r="Q56" s="19" t="str">
        <f>IF($A56&lt;='All Results'!$B$4,"",IF(SUM(NewDistributions!Q$2:Q56)=0,"",(IF(NewDistributions!Q56/SUM(NewDistributions!Q$2:Q56)&gt;0.01,"",IF(NewDistributions!Q55/SUM(NewDistributions!Q$2:Q56)&gt;0.01,"",IF(NewDistributions!Q54/SUM(NewDistributions!Q$2:Q56)&gt;0.01,"",IF(NewDistributions!Q53/SUM(NewDistributions!Q$2:Q56)&gt;0.01,"",IF(NewDistributions!Q52/SUM(NewDistributions!Q$2:Q56)&gt;0.01,"",DateEnded_5Day!$A56))))))))</f>
        <v/>
      </c>
      <c r="R56" s="19" t="str">
        <f>IF($A56&lt;='All Results'!$B$4,"",IF(SUM(NewDistributions!R$2:R56)=0,"",(IF(NewDistributions!R56/SUM(NewDistributions!R$2:R56)&gt;0.01,"",IF(NewDistributions!R55/SUM(NewDistributions!R$2:R56)&gt;0.01,"",IF(NewDistributions!R54/SUM(NewDistributions!R$2:R56)&gt;0.01,"",IF(NewDistributions!R53/SUM(NewDistributions!R$2:R56)&gt;0.01,"",IF(NewDistributions!R52/SUM(NewDistributions!R$2:R56)&gt;0.01,"",DateEnded_5Day!$A56))))))))</f>
        <v/>
      </c>
      <c r="S56" s="19" t="str">
        <f>IF($A56&lt;='All Results'!$B$4,"",IF(SUM(NewDistributions!S$2:S56)=0,"",(IF(NewDistributions!S56/SUM(NewDistributions!S$2:S56)&gt;0.01,"",IF(NewDistributions!S55/SUM(NewDistributions!S$2:S56)&gt;0.01,"",IF(NewDistributions!S54/SUM(NewDistributions!S$2:S56)&gt;0.01,"",IF(NewDistributions!S53/SUM(NewDistributions!S$2:S56)&gt;0.01,"",IF(NewDistributions!S52/SUM(NewDistributions!S$2:S56)&gt;0.01,"",DateEnded_5Day!$A56))))))))</f>
        <v/>
      </c>
      <c r="T56" s="19" t="str">
        <f>IF($A56&lt;='All Results'!$B$4,"",IF(SUM(NewDistributions!T$2:T56)=0,"",(IF(NewDistributions!T56/SUM(NewDistributions!T$2:T56)&gt;0.01,"",IF(NewDistributions!T55/SUM(NewDistributions!T$2:T56)&gt;0.01,"",IF(NewDistributions!T54/SUM(NewDistributions!T$2:T56)&gt;0.01,"",IF(NewDistributions!T53/SUM(NewDistributions!T$2:T56)&gt;0.01,"",IF(NewDistributions!T52/SUM(NewDistributions!T$2:T56)&gt;0.01,"",DateEnded_5Day!$A56))))))))</f>
        <v/>
      </c>
      <c r="U56" s="19" t="str">
        <f>IF($A56&lt;='All Results'!$B$4,"",IF(SUM(NewDistributions!U$2:U56)=0,"",(IF(NewDistributions!U56/SUM(NewDistributions!U$2:U56)&gt;0.01,"",IF(NewDistributions!U55/SUM(NewDistributions!U$2:U56)&gt;0.01,"",IF(NewDistributions!U54/SUM(NewDistributions!U$2:U56)&gt;0.01,"",IF(NewDistributions!U53/SUM(NewDistributions!U$2:U56)&gt;0.01,"",IF(NewDistributions!U52/SUM(NewDistributions!U$2:U56)&gt;0.01,"",DateEnded_5Day!$A56))))))))</f>
        <v/>
      </c>
      <c r="V56" s="19" t="str">
        <f>IF($A56&lt;='All Results'!$B$4,"",IF(SUM(NewDistributions!V$2:V56)=0,"",(IF(NewDistributions!V56/SUM(NewDistributions!V$2:V56)&gt;0.01,"",IF(NewDistributions!V55/SUM(NewDistributions!V$2:V56)&gt;0.01,"",IF(NewDistributions!V54/SUM(NewDistributions!V$2:V56)&gt;0.01,"",IF(NewDistributions!V53/SUM(NewDistributions!V$2:V56)&gt;0.01,"",IF(NewDistributions!V52/SUM(NewDistributions!V$2:V56)&gt;0.01,"",DateEnded_5Day!$A56))))))))</f>
        <v/>
      </c>
      <c r="W56" s="19" t="str">
        <f>IF($A56&lt;='All Results'!$B$4,"",IF(SUM(NewDistributions!W$2:W56)=0,"",(IF(NewDistributions!W56/SUM(NewDistributions!W$2:W56)&gt;0.01,"",IF(NewDistributions!W55/SUM(NewDistributions!W$2:W56)&gt;0.01,"",IF(NewDistributions!W54/SUM(NewDistributions!W$2:W56)&gt;0.01,"",IF(NewDistributions!W53/SUM(NewDistributions!W$2:W56)&gt;0.01,"",IF(NewDistributions!W52/SUM(NewDistributions!W$2:W56)&gt;0.01,"",DateEnded_5Day!$A56))))))))</f>
        <v/>
      </c>
      <c r="X56" s="19" t="str">
        <f>IF($A56&lt;='All Results'!$B$4,"",IF(SUM(NewDistributions!X$2:X56)=0,"",(IF(NewDistributions!X56/SUM(NewDistributions!X$2:X56)&gt;0.01,"",IF(NewDistributions!X55/SUM(NewDistributions!X$2:X56)&gt;0.01,"",IF(NewDistributions!X54/SUM(NewDistributions!X$2:X56)&gt;0.01,"",IF(NewDistributions!X53/SUM(NewDistributions!X$2:X56)&gt;0.01,"",IF(NewDistributions!X52/SUM(NewDistributions!X$2:X56)&gt;0.01,"",DateEnded_5Day!$A56))))))))</f>
        <v/>
      </c>
      <c r="Y56" s="19" t="str">
        <f>IF($A56&lt;='All Results'!$B$4,"",IF(SUM(NewDistributions!Y$2:Y56)=0,"",(IF(NewDistributions!Y56/SUM(NewDistributions!Y$2:Y56)&gt;0.01,"",IF(NewDistributions!Y55/SUM(NewDistributions!Y$2:Y56)&gt;0.01,"",IF(NewDistributions!Y54/SUM(NewDistributions!Y$2:Y56)&gt;0.01,"",IF(NewDistributions!Y53/SUM(NewDistributions!Y$2:Y56)&gt;0.01,"",IF(NewDistributions!Y52/SUM(NewDistributions!Y$2:Y56)&gt;0.01,"",DateEnded_5Day!$A56))))))))</f>
        <v/>
      </c>
      <c r="Z56" s="19" t="str">
        <f>IF($A56&lt;='All Results'!$B$4,"",IF(SUM(NewDistributions!Z$2:Z56)=0,"",(IF(NewDistributions!Z56/SUM(NewDistributions!Z$2:Z56)&gt;0.01,"",IF(NewDistributions!Z55/SUM(NewDistributions!Z$2:Z56)&gt;0.01,"",IF(NewDistributions!Z54/SUM(NewDistributions!Z$2:Z56)&gt;0.01,"",IF(NewDistributions!Z53/SUM(NewDistributions!Z$2:Z56)&gt;0.01,"",IF(NewDistributions!Z52/SUM(NewDistributions!Z$2:Z56)&gt;0.01,"",DateEnded_5Day!$A56))))))))</f>
        <v/>
      </c>
      <c r="AA56" s="19" t="str">
        <f>IF($A56&lt;='All Results'!$B$4,"",IF(SUM(NewDistributions!AA$2:AA56)=0,"",(IF(NewDistributions!AA56/SUM(NewDistributions!AA$2:AA56)&gt;0.01,"",IF(NewDistributions!AA55/SUM(NewDistributions!AA$2:AA56)&gt;0.01,"",IF(NewDistributions!AA54/SUM(NewDistributions!AA$2:AA56)&gt;0.01,"",IF(NewDistributions!AA53/SUM(NewDistributions!AA$2:AA56)&gt;0.01,"",IF(NewDistributions!AA52/SUM(NewDistributions!AA$2:AA56)&gt;0.01,"",DateEnded_5Day!$A56))))))))</f>
        <v/>
      </c>
      <c r="AB56" s="19" t="str">
        <f>IF($A56&lt;='All Results'!$B$4,"",IF(SUM(NewDistributions!AB$2:AB56)=0,"",(IF(NewDistributions!AB56/SUM(NewDistributions!AB$2:AB56)&gt;0.01,"",IF(NewDistributions!AB55/SUM(NewDistributions!AB$2:AB56)&gt;0.01,"",IF(NewDistributions!AB54/SUM(NewDistributions!AB$2:AB56)&gt;0.01,"",IF(NewDistributions!AB53/SUM(NewDistributions!AB$2:AB56)&gt;0.01,"",IF(NewDistributions!AB52/SUM(NewDistributions!AB$2:AB56)&gt;0.01,"",DateEnded_5Day!$A56))))))))</f>
        <v/>
      </c>
      <c r="AC56" s="19" t="str">
        <f>IF($A56&lt;='All Results'!$B$4,"",IF(SUM(NewDistributions!AC$2:AC56)=0,"",(IF(NewDistributions!AC56/SUM(NewDistributions!AC$2:AC56)&gt;0.01,"",IF(NewDistributions!AC55/SUM(NewDistributions!AC$2:AC56)&gt;0.01,"",IF(NewDistributions!AC54/SUM(NewDistributions!AC$2:AC56)&gt;0.01,"",IF(NewDistributions!AC53/SUM(NewDistributions!AC$2:AC56)&gt;0.01,"",IF(NewDistributions!AC52/SUM(NewDistributions!AC$2:AC56)&gt;0.01,"",DateEnded_5Day!$A56))))))))</f>
        <v/>
      </c>
      <c r="AD56" s="19" t="str">
        <f>IF($A56&lt;='All Results'!$B$4,"",IF(SUM(NewDistributions!AD$2:AD56)=0,"",(IF(NewDistributions!AD56/SUM(NewDistributions!AD$2:AD56)&gt;0.01,"",IF(NewDistributions!AD55/SUM(NewDistributions!AD$2:AD56)&gt;0.01,"",IF(NewDistributions!AD54/SUM(NewDistributions!AD$2:AD56)&gt;0.01,"",IF(NewDistributions!AD53/SUM(NewDistributions!AD$2:AD56)&gt;0.01,"",IF(NewDistributions!AD52/SUM(NewDistributions!AD$2:AD56)&gt;0.01,"",DateEnded_5Day!$A56))))))))</f>
        <v/>
      </c>
      <c r="AE56" s="19" t="str">
        <f>IF($A56&lt;='All Results'!$B$4,"",IF(SUM(NewDistributions!AE$2:AE56)=0,"",(IF(NewDistributions!AE56/SUM(NewDistributions!AE$2:AE56)&gt;0.01,"",IF(NewDistributions!AE55/SUM(NewDistributions!AE$2:AE56)&gt;0.01,"",IF(NewDistributions!AE54/SUM(NewDistributions!AE$2:AE56)&gt;0.01,"",IF(NewDistributions!AE53/SUM(NewDistributions!AE$2:AE56)&gt;0.01,"",IF(NewDistributions!AE52/SUM(NewDistributions!AE$2:AE56)&gt;0.01,"",DateEnded_5Day!$A56))))))))</f>
        <v/>
      </c>
      <c r="AF56" s="19" t="str">
        <f>IF($A56&lt;='All Results'!$B$4,"",IF(SUM(NewDistributions!AF$2:AF56)=0,"",(IF(NewDistributions!AF56/SUM(NewDistributions!AF$2:AF56)&gt;0.01,"",IF(NewDistributions!AF55/SUM(NewDistributions!AF$2:AF56)&gt;0.01,"",IF(NewDistributions!AF54/SUM(NewDistributions!AF$2:AF56)&gt;0.01,"",IF(NewDistributions!AF53/SUM(NewDistributions!AF$2:AF56)&gt;0.01,"",IF(NewDistributions!AF52/SUM(NewDistributions!AF$2:AF56)&gt;0.01,"",DateEnded_5Day!$A56))))))))</f>
        <v/>
      </c>
      <c r="AG56" s="19" t="str">
        <f>IF($A56&lt;='All Results'!$B$4,"",IF(SUM(NewDistributions!AG$2:AG56)=0,"",(IF(NewDistributions!AG56/SUM(NewDistributions!AG$2:AG56)&gt;0.01,"",IF(NewDistributions!AG55/SUM(NewDistributions!AG$2:AG56)&gt;0.01,"",IF(NewDistributions!AG54/SUM(NewDistributions!AG$2:AG56)&gt;0.01,"",IF(NewDistributions!AG53/SUM(NewDistributions!AG$2:AG56)&gt;0.01,"",IF(NewDistributions!AG52/SUM(NewDistributions!AG$2:AG56)&gt;0.01,"",DateEnded_5Day!$A56))))))))</f>
        <v/>
      </c>
      <c r="AH56" s="19" t="str">
        <f>IF($A56&lt;='All Results'!$B$4,"",IF(SUM(NewDistributions!AH$2:AH56)=0,"",(IF(NewDistributions!AH56/SUM(NewDistributions!AH$2:AH56)&gt;0.01,"",IF(NewDistributions!AH55/SUM(NewDistributions!AH$2:AH56)&gt;0.01,"",IF(NewDistributions!AH54/SUM(NewDistributions!AH$2:AH56)&gt;0.01,"",IF(NewDistributions!AH53/SUM(NewDistributions!AH$2:AH56)&gt;0.01,"",IF(NewDistributions!AH52/SUM(NewDistributions!AH$2:AH56)&gt;0.01,"",DateEnded_5Day!$A56))))))))</f>
        <v/>
      </c>
      <c r="AI56" s="19" t="str">
        <f>IF($A56&lt;='All Results'!$B$4,"",IF(SUM(NewDistributions!AI$2:AI56)=0,"",(IF(NewDistributions!AI56/SUM(NewDistributions!AI$2:AI56)&gt;0.01,"",IF(NewDistributions!AI55/SUM(NewDistributions!AI$2:AI56)&gt;0.01,"",IF(NewDistributions!AI54/SUM(NewDistributions!AI$2:AI56)&gt;0.01,"",IF(NewDistributions!AI53/SUM(NewDistributions!AI$2:AI56)&gt;0.01,"",IF(NewDistributions!AI52/SUM(NewDistributions!AI$2:AI56)&gt;0.01,"",DateEnded_5Day!$A56))))))))</f>
        <v/>
      </c>
      <c r="AJ56" s="19" t="str">
        <f>IF($A56&lt;='All Results'!$B$4,"",IF(SUM(NewDistributions!AJ$2:AJ56)=0,"",(IF(NewDistributions!AJ56/SUM(NewDistributions!AJ$2:AJ56)&gt;0.01,"",IF(NewDistributions!AJ55/SUM(NewDistributions!AJ$2:AJ56)&gt;0.01,"",IF(NewDistributions!AJ54/SUM(NewDistributions!AJ$2:AJ56)&gt;0.01,"",IF(NewDistributions!AJ53/SUM(NewDistributions!AJ$2:AJ56)&gt;0.01,"",IF(NewDistributions!AJ52/SUM(NewDistributions!AJ$2:AJ56)&gt;0.01,"",DateEnded_5Day!$A56))))))))</f>
        <v/>
      </c>
    </row>
    <row r="57" spans="1:36" x14ac:dyDescent="0.25">
      <c r="A57" s="1">
        <v>44372</v>
      </c>
      <c r="B57" s="3">
        <v>176</v>
      </c>
      <c r="C57" s="19" t="str">
        <f>IF($A57&lt;='All Results'!$B$4,"",IF(SUM(NewDistributions!C$2:C57)=0,"",(IF(NewDistributions!C57/SUM(NewDistributions!C$2:C57)&gt;0.01,"",IF(NewDistributions!C56/SUM(NewDistributions!C$2:C57)&gt;0.01,"",IF(NewDistributions!C55/SUM(NewDistributions!C$2:C57)&gt;0.01,"",IF(NewDistributions!C54/SUM(NewDistributions!C$2:C57)&gt;0.01,"",IF(NewDistributions!C53/SUM(NewDistributions!C$2:C57)&gt;0.01,"",DateEnded_5Day!$A57))))))))</f>
        <v/>
      </c>
      <c r="D57" s="19" t="str">
        <f>IF($A57&lt;='All Results'!$B$4,"",IF(SUM(NewDistributions!D$2:D57)=0,"",(IF(NewDistributions!D57/SUM(NewDistributions!D$2:D57)&gt;0.01,"",IF(NewDistributions!D56/SUM(NewDistributions!D$2:D57)&gt;0.01,"",IF(NewDistributions!D55/SUM(NewDistributions!D$2:D57)&gt;0.01,"",IF(NewDistributions!D54/SUM(NewDistributions!D$2:D57)&gt;0.01,"",IF(NewDistributions!D53/SUM(NewDistributions!D$2:D57)&gt;0.01,"",DateEnded_5Day!$A57))))))))</f>
        <v/>
      </c>
      <c r="E57" s="19" t="str">
        <f>IF($A57&lt;='All Results'!$B$4,"",IF(SUM(NewDistributions!E$2:E57)=0,"",(IF(NewDistributions!E57/SUM(NewDistributions!E$2:E57)&gt;0.01,"",IF(NewDistributions!E56/SUM(NewDistributions!E$2:E57)&gt;0.01,"",IF(NewDistributions!E55/SUM(NewDistributions!E$2:E57)&gt;0.01,"",IF(NewDistributions!E54/SUM(NewDistributions!E$2:E57)&gt;0.01,"",IF(NewDistributions!E53/SUM(NewDistributions!E$2:E57)&gt;0.01,"",DateEnded_5Day!$A57))))))))</f>
        <v/>
      </c>
      <c r="F57" s="19" t="str">
        <f>IF($A57&lt;='All Results'!$B$4,"",IF(SUM(NewDistributions!F$2:F57)=0,"",(IF(NewDistributions!F57/SUM(NewDistributions!F$2:F57)&gt;0.01,"",IF(NewDistributions!F56/SUM(NewDistributions!F$2:F57)&gt;0.01,"",IF(NewDistributions!F55/SUM(NewDistributions!F$2:F57)&gt;0.01,"",IF(NewDistributions!F54/SUM(NewDistributions!F$2:F57)&gt;0.01,"",IF(NewDistributions!F53/SUM(NewDistributions!F$2:F57)&gt;0.01,"",DateEnded_5Day!$A57))))))))</f>
        <v/>
      </c>
      <c r="G57" s="19" t="str">
        <f>IF($A57&lt;='All Results'!$B$4,"",IF(SUM(NewDistributions!G$2:G57)=0,"",(IF(NewDistributions!G57/SUM(NewDistributions!G$2:G57)&gt;0.01,"",IF(NewDistributions!G56/SUM(NewDistributions!G$2:G57)&gt;0.01,"",IF(NewDistributions!G55/SUM(NewDistributions!G$2:G57)&gt;0.01,"",IF(NewDistributions!G54/SUM(NewDistributions!G$2:G57)&gt;0.01,"",IF(NewDistributions!G53/SUM(NewDistributions!G$2:G57)&gt;0.01,"",DateEnded_5Day!$A57))))))))</f>
        <v/>
      </c>
      <c r="H57" s="19" t="str">
        <f>IF($A57&lt;='All Results'!$B$4,"",IF(SUM(NewDistributions!H$2:H57)=0,"",(IF(NewDistributions!H57/SUM(NewDistributions!H$2:H57)&gt;0.01,"",IF(NewDistributions!H56/SUM(NewDistributions!H$2:H57)&gt;0.01,"",IF(NewDistributions!H55/SUM(NewDistributions!H$2:H57)&gt;0.01,"",IF(NewDistributions!H54/SUM(NewDistributions!H$2:H57)&gt;0.01,"",IF(NewDistributions!H53/SUM(NewDistributions!H$2:H57)&gt;0.01,"",DateEnded_5Day!$A57))))))))</f>
        <v/>
      </c>
      <c r="I57" s="19" t="str">
        <f>IF($A57&lt;='All Results'!$B$4,"",IF(SUM(NewDistributions!I$2:I57)=0,"",(IF(NewDistributions!I57/SUM(NewDistributions!I$2:I57)&gt;0.01,"",IF(NewDistributions!I56/SUM(NewDistributions!I$2:I57)&gt;0.01,"",IF(NewDistributions!I55/SUM(NewDistributions!I$2:I57)&gt;0.01,"",IF(NewDistributions!I54/SUM(NewDistributions!I$2:I57)&gt;0.01,"",IF(NewDistributions!I53/SUM(NewDistributions!I$2:I57)&gt;0.01,"",DateEnded_5Day!$A57))))))))</f>
        <v/>
      </c>
      <c r="J57" s="19" t="str">
        <f>IF($A57&lt;='All Results'!$B$4,"",IF(SUM(NewDistributions!J$2:J57)=0,"",(IF(NewDistributions!J57/SUM(NewDistributions!J$2:J57)&gt;0.01,"",IF(NewDistributions!J56/SUM(NewDistributions!J$2:J57)&gt;0.01,"",IF(NewDistributions!J55/SUM(NewDistributions!J$2:J57)&gt;0.01,"",IF(NewDistributions!J54/SUM(NewDistributions!J$2:J57)&gt;0.01,"",IF(NewDistributions!J53/SUM(NewDistributions!J$2:J57)&gt;0.01,"",DateEnded_5Day!$A57))))))))</f>
        <v/>
      </c>
      <c r="K57" s="19" t="str">
        <f>IF($A57&lt;='All Results'!$B$4,"",IF(SUM(NewDistributions!K$2:K57)=0,"",(IF(NewDistributions!K57/SUM(NewDistributions!K$2:K57)&gt;0.01,"",IF(NewDistributions!K56/SUM(NewDistributions!K$2:K57)&gt;0.01,"",IF(NewDistributions!K55/SUM(NewDistributions!K$2:K57)&gt;0.01,"",IF(NewDistributions!K54/SUM(NewDistributions!K$2:K57)&gt;0.01,"",IF(NewDistributions!K53/SUM(NewDistributions!K$2:K57)&gt;0.01,"",DateEnded_5Day!$A57))))))))</f>
        <v/>
      </c>
      <c r="L57" s="19" t="str">
        <f>IF($A57&lt;='All Results'!$B$4,"",IF(SUM(NewDistributions!L$2:L57)=0,"",(IF(NewDistributions!L57/SUM(NewDistributions!L$2:L57)&gt;0.01,"",IF(NewDistributions!L56/SUM(NewDistributions!L$2:L57)&gt;0.01,"",IF(NewDistributions!L55/SUM(NewDistributions!L$2:L57)&gt;0.01,"",IF(NewDistributions!L54/SUM(NewDistributions!L$2:L57)&gt;0.01,"",IF(NewDistributions!L53/SUM(NewDistributions!L$2:L57)&gt;0.01,"",DateEnded_5Day!$A57))))))))</f>
        <v/>
      </c>
      <c r="M57" s="19" t="str">
        <f>IF($A57&lt;='All Results'!$B$4,"",IF(SUM(NewDistributions!M$2:M57)=0,"",(IF(NewDistributions!M57/SUM(NewDistributions!M$2:M57)&gt;0.01,"",IF(NewDistributions!M56/SUM(NewDistributions!M$2:M57)&gt;0.01,"",IF(NewDistributions!M55/SUM(NewDistributions!M$2:M57)&gt;0.01,"",IF(NewDistributions!M54/SUM(NewDistributions!M$2:M57)&gt;0.01,"",IF(NewDistributions!M53/SUM(NewDistributions!M$2:M57)&gt;0.01,"",DateEnded_5Day!$A57))))))))</f>
        <v/>
      </c>
      <c r="N57" s="19" t="str">
        <f>IF($A57&lt;='All Results'!$B$4,"",IF(SUM(NewDistributions!N$2:N57)=0,"",(IF(NewDistributions!N57/SUM(NewDistributions!N$2:N57)&gt;0.01,"",IF(NewDistributions!N56/SUM(NewDistributions!N$2:N57)&gt;0.01,"",IF(NewDistributions!N55/SUM(NewDistributions!N$2:N57)&gt;0.01,"",IF(NewDistributions!N54/SUM(NewDistributions!N$2:N57)&gt;0.01,"",IF(NewDistributions!N53/SUM(NewDistributions!N$2:N57)&gt;0.01,"",DateEnded_5Day!$A57))))))))</f>
        <v/>
      </c>
      <c r="O57" s="19" t="str">
        <f>IF($A57&lt;='All Results'!$B$4,"",IF(SUM(NewDistributions!O$2:O57)=0,"",(IF(NewDistributions!O57/SUM(NewDistributions!O$2:O57)&gt;0.01,"",IF(NewDistributions!O56/SUM(NewDistributions!O$2:O57)&gt;0.01,"",IF(NewDistributions!O55/SUM(NewDistributions!O$2:O57)&gt;0.01,"",IF(NewDistributions!O54/SUM(NewDistributions!O$2:O57)&gt;0.01,"",IF(NewDistributions!O53/SUM(NewDistributions!O$2:O57)&gt;0.01,"",DateEnded_5Day!$A57))))))))</f>
        <v/>
      </c>
      <c r="P57" s="19" t="str">
        <f>IF($A57&lt;='All Results'!$B$4,"",IF(SUM(NewDistributions!P$2:P57)=0,"",(IF(NewDistributions!P57/SUM(NewDistributions!P$2:P57)&gt;0.01,"",IF(NewDistributions!P56/SUM(NewDistributions!P$2:P57)&gt;0.01,"",IF(NewDistributions!P55/SUM(NewDistributions!P$2:P57)&gt;0.01,"",IF(NewDistributions!P54/SUM(NewDistributions!P$2:P57)&gt;0.01,"",IF(NewDistributions!P53/SUM(NewDistributions!P$2:P57)&gt;0.01,"",DateEnded_5Day!$A57))))))))</f>
        <v/>
      </c>
      <c r="Q57" s="19" t="str">
        <f>IF($A57&lt;='All Results'!$B$4,"",IF(SUM(NewDistributions!Q$2:Q57)=0,"",(IF(NewDistributions!Q57/SUM(NewDistributions!Q$2:Q57)&gt;0.01,"",IF(NewDistributions!Q56/SUM(NewDistributions!Q$2:Q57)&gt;0.01,"",IF(NewDistributions!Q55/SUM(NewDistributions!Q$2:Q57)&gt;0.01,"",IF(NewDistributions!Q54/SUM(NewDistributions!Q$2:Q57)&gt;0.01,"",IF(NewDistributions!Q53/SUM(NewDistributions!Q$2:Q57)&gt;0.01,"",DateEnded_5Day!$A57))))))))</f>
        <v/>
      </c>
      <c r="R57" s="19" t="str">
        <f>IF($A57&lt;='All Results'!$B$4,"",IF(SUM(NewDistributions!R$2:R57)=0,"",(IF(NewDistributions!R57/SUM(NewDistributions!R$2:R57)&gt;0.01,"",IF(NewDistributions!R56/SUM(NewDistributions!R$2:R57)&gt;0.01,"",IF(NewDistributions!R55/SUM(NewDistributions!R$2:R57)&gt;0.01,"",IF(NewDistributions!R54/SUM(NewDistributions!R$2:R57)&gt;0.01,"",IF(NewDistributions!R53/SUM(NewDistributions!R$2:R57)&gt;0.01,"",DateEnded_5Day!$A57))))))))</f>
        <v/>
      </c>
      <c r="S57" s="19" t="str">
        <f>IF($A57&lt;='All Results'!$B$4,"",IF(SUM(NewDistributions!S$2:S57)=0,"",(IF(NewDistributions!S57/SUM(NewDistributions!S$2:S57)&gt;0.01,"",IF(NewDistributions!S56/SUM(NewDistributions!S$2:S57)&gt;0.01,"",IF(NewDistributions!S55/SUM(NewDistributions!S$2:S57)&gt;0.01,"",IF(NewDistributions!S54/SUM(NewDistributions!S$2:S57)&gt;0.01,"",IF(NewDistributions!S53/SUM(NewDistributions!S$2:S57)&gt;0.01,"",DateEnded_5Day!$A57))))))))</f>
        <v/>
      </c>
      <c r="T57" s="19" t="str">
        <f>IF($A57&lt;='All Results'!$B$4,"",IF(SUM(NewDistributions!T$2:T57)=0,"",(IF(NewDistributions!T57/SUM(NewDistributions!T$2:T57)&gt;0.01,"",IF(NewDistributions!T56/SUM(NewDistributions!T$2:T57)&gt;0.01,"",IF(NewDistributions!T55/SUM(NewDistributions!T$2:T57)&gt;0.01,"",IF(NewDistributions!T54/SUM(NewDistributions!T$2:T57)&gt;0.01,"",IF(NewDistributions!T53/SUM(NewDistributions!T$2:T57)&gt;0.01,"",DateEnded_5Day!$A57))))))))</f>
        <v/>
      </c>
      <c r="U57" s="19" t="str">
        <f>IF($A57&lt;='All Results'!$B$4,"",IF(SUM(NewDistributions!U$2:U57)=0,"",(IF(NewDistributions!U57/SUM(NewDistributions!U$2:U57)&gt;0.01,"",IF(NewDistributions!U56/SUM(NewDistributions!U$2:U57)&gt;0.01,"",IF(NewDistributions!U55/SUM(NewDistributions!U$2:U57)&gt;0.01,"",IF(NewDistributions!U54/SUM(NewDistributions!U$2:U57)&gt;0.01,"",IF(NewDistributions!U53/SUM(NewDistributions!U$2:U57)&gt;0.01,"",DateEnded_5Day!$A57))))))))</f>
        <v/>
      </c>
      <c r="V57" s="19" t="str">
        <f>IF($A57&lt;='All Results'!$B$4,"",IF(SUM(NewDistributions!V$2:V57)=0,"",(IF(NewDistributions!V57/SUM(NewDistributions!V$2:V57)&gt;0.01,"",IF(NewDistributions!V56/SUM(NewDistributions!V$2:V57)&gt;0.01,"",IF(NewDistributions!V55/SUM(NewDistributions!V$2:V57)&gt;0.01,"",IF(NewDistributions!V54/SUM(NewDistributions!V$2:V57)&gt;0.01,"",IF(NewDistributions!V53/SUM(NewDistributions!V$2:V57)&gt;0.01,"",DateEnded_5Day!$A57))))))))</f>
        <v/>
      </c>
      <c r="W57" s="19" t="str">
        <f>IF($A57&lt;='All Results'!$B$4,"",IF(SUM(NewDistributions!W$2:W57)=0,"",(IF(NewDistributions!W57/SUM(NewDistributions!W$2:W57)&gt;0.01,"",IF(NewDistributions!W56/SUM(NewDistributions!W$2:W57)&gt;0.01,"",IF(NewDistributions!W55/SUM(NewDistributions!W$2:W57)&gt;0.01,"",IF(NewDistributions!W54/SUM(NewDistributions!W$2:W57)&gt;0.01,"",IF(NewDistributions!W53/SUM(NewDistributions!W$2:W57)&gt;0.01,"",DateEnded_5Day!$A57))))))))</f>
        <v/>
      </c>
      <c r="X57" s="19" t="str">
        <f>IF($A57&lt;='All Results'!$B$4,"",IF(SUM(NewDistributions!X$2:X57)=0,"",(IF(NewDistributions!X57/SUM(NewDistributions!X$2:X57)&gt;0.01,"",IF(NewDistributions!X56/SUM(NewDistributions!X$2:X57)&gt;0.01,"",IF(NewDistributions!X55/SUM(NewDistributions!X$2:X57)&gt;0.01,"",IF(NewDistributions!X54/SUM(NewDistributions!X$2:X57)&gt;0.01,"",IF(NewDistributions!X53/SUM(NewDistributions!X$2:X57)&gt;0.01,"",DateEnded_5Day!$A57))))))))</f>
        <v/>
      </c>
      <c r="Y57" s="19" t="str">
        <f>IF($A57&lt;='All Results'!$B$4,"",IF(SUM(NewDistributions!Y$2:Y57)=0,"",(IF(NewDistributions!Y57/SUM(NewDistributions!Y$2:Y57)&gt;0.01,"",IF(NewDistributions!Y56/SUM(NewDistributions!Y$2:Y57)&gt;0.01,"",IF(NewDistributions!Y55/SUM(NewDistributions!Y$2:Y57)&gt;0.01,"",IF(NewDistributions!Y54/SUM(NewDistributions!Y$2:Y57)&gt;0.01,"",IF(NewDistributions!Y53/SUM(NewDistributions!Y$2:Y57)&gt;0.01,"",DateEnded_5Day!$A57))))))))</f>
        <v/>
      </c>
      <c r="Z57" s="19" t="str">
        <f>IF($A57&lt;='All Results'!$B$4,"",IF(SUM(NewDistributions!Z$2:Z57)=0,"",(IF(NewDistributions!Z57/SUM(NewDistributions!Z$2:Z57)&gt;0.01,"",IF(NewDistributions!Z56/SUM(NewDistributions!Z$2:Z57)&gt;0.01,"",IF(NewDistributions!Z55/SUM(NewDistributions!Z$2:Z57)&gt;0.01,"",IF(NewDistributions!Z54/SUM(NewDistributions!Z$2:Z57)&gt;0.01,"",IF(NewDistributions!Z53/SUM(NewDistributions!Z$2:Z57)&gt;0.01,"",DateEnded_5Day!$A57))))))))</f>
        <v/>
      </c>
      <c r="AA57" s="19" t="str">
        <f>IF($A57&lt;='All Results'!$B$4,"",IF(SUM(NewDistributions!AA$2:AA57)=0,"",(IF(NewDistributions!AA57/SUM(NewDistributions!AA$2:AA57)&gt;0.01,"",IF(NewDistributions!AA56/SUM(NewDistributions!AA$2:AA57)&gt;0.01,"",IF(NewDistributions!AA55/SUM(NewDistributions!AA$2:AA57)&gt;0.01,"",IF(NewDistributions!AA54/SUM(NewDistributions!AA$2:AA57)&gt;0.01,"",IF(NewDistributions!AA53/SUM(NewDistributions!AA$2:AA57)&gt;0.01,"",DateEnded_5Day!$A57))))))))</f>
        <v/>
      </c>
      <c r="AB57" s="19" t="str">
        <f>IF($A57&lt;='All Results'!$B$4,"",IF(SUM(NewDistributions!AB$2:AB57)=0,"",(IF(NewDistributions!AB57/SUM(NewDistributions!AB$2:AB57)&gt;0.01,"",IF(NewDistributions!AB56/SUM(NewDistributions!AB$2:AB57)&gt;0.01,"",IF(NewDistributions!AB55/SUM(NewDistributions!AB$2:AB57)&gt;0.01,"",IF(NewDistributions!AB54/SUM(NewDistributions!AB$2:AB57)&gt;0.01,"",IF(NewDistributions!AB53/SUM(NewDistributions!AB$2:AB57)&gt;0.01,"",DateEnded_5Day!$A57))))))))</f>
        <v/>
      </c>
      <c r="AC57" s="19" t="str">
        <f>IF($A57&lt;='All Results'!$B$4,"",IF(SUM(NewDistributions!AC$2:AC57)=0,"",(IF(NewDistributions!AC57/SUM(NewDistributions!AC$2:AC57)&gt;0.01,"",IF(NewDistributions!AC56/SUM(NewDistributions!AC$2:AC57)&gt;0.01,"",IF(NewDistributions!AC55/SUM(NewDistributions!AC$2:AC57)&gt;0.01,"",IF(NewDistributions!AC54/SUM(NewDistributions!AC$2:AC57)&gt;0.01,"",IF(NewDistributions!AC53/SUM(NewDistributions!AC$2:AC57)&gt;0.01,"",DateEnded_5Day!$A57))))))))</f>
        <v/>
      </c>
      <c r="AD57" s="19" t="str">
        <f>IF($A57&lt;='All Results'!$B$4,"",IF(SUM(NewDistributions!AD$2:AD57)=0,"",(IF(NewDistributions!AD57/SUM(NewDistributions!AD$2:AD57)&gt;0.01,"",IF(NewDistributions!AD56/SUM(NewDistributions!AD$2:AD57)&gt;0.01,"",IF(NewDistributions!AD55/SUM(NewDistributions!AD$2:AD57)&gt;0.01,"",IF(NewDistributions!AD54/SUM(NewDistributions!AD$2:AD57)&gt;0.01,"",IF(NewDistributions!AD53/SUM(NewDistributions!AD$2:AD57)&gt;0.01,"",DateEnded_5Day!$A57))))))))</f>
        <v/>
      </c>
      <c r="AE57" s="19" t="str">
        <f>IF($A57&lt;='All Results'!$B$4,"",IF(SUM(NewDistributions!AE$2:AE57)=0,"",(IF(NewDistributions!AE57/SUM(NewDistributions!AE$2:AE57)&gt;0.01,"",IF(NewDistributions!AE56/SUM(NewDistributions!AE$2:AE57)&gt;0.01,"",IF(NewDistributions!AE55/SUM(NewDistributions!AE$2:AE57)&gt;0.01,"",IF(NewDistributions!AE54/SUM(NewDistributions!AE$2:AE57)&gt;0.01,"",IF(NewDistributions!AE53/SUM(NewDistributions!AE$2:AE57)&gt;0.01,"",DateEnded_5Day!$A57))))))))</f>
        <v/>
      </c>
      <c r="AF57" s="19" t="str">
        <f>IF($A57&lt;='All Results'!$B$4,"",IF(SUM(NewDistributions!AF$2:AF57)=0,"",(IF(NewDistributions!AF57/SUM(NewDistributions!AF$2:AF57)&gt;0.01,"",IF(NewDistributions!AF56/SUM(NewDistributions!AF$2:AF57)&gt;0.01,"",IF(NewDistributions!AF55/SUM(NewDistributions!AF$2:AF57)&gt;0.01,"",IF(NewDistributions!AF54/SUM(NewDistributions!AF$2:AF57)&gt;0.01,"",IF(NewDistributions!AF53/SUM(NewDistributions!AF$2:AF57)&gt;0.01,"",DateEnded_5Day!$A57))))))))</f>
        <v/>
      </c>
      <c r="AG57" s="19" t="str">
        <f>IF($A57&lt;='All Results'!$B$4,"",IF(SUM(NewDistributions!AG$2:AG57)=0,"",(IF(NewDistributions!AG57/SUM(NewDistributions!AG$2:AG57)&gt;0.01,"",IF(NewDistributions!AG56/SUM(NewDistributions!AG$2:AG57)&gt;0.01,"",IF(NewDistributions!AG55/SUM(NewDistributions!AG$2:AG57)&gt;0.01,"",IF(NewDistributions!AG54/SUM(NewDistributions!AG$2:AG57)&gt;0.01,"",IF(NewDistributions!AG53/SUM(NewDistributions!AG$2:AG57)&gt;0.01,"",DateEnded_5Day!$A57))))))))</f>
        <v/>
      </c>
      <c r="AH57" s="19" t="str">
        <f>IF($A57&lt;='All Results'!$B$4,"",IF(SUM(NewDistributions!AH$2:AH57)=0,"",(IF(NewDistributions!AH57/SUM(NewDistributions!AH$2:AH57)&gt;0.01,"",IF(NewDistributions!AH56/SUM(NewDistributions!AH$2:AH57)&gt;0.01,"",IF(NewDistributions!AH55/SUM(NewDistributions!AH$2:AH57)&gt;0.01,"",IF(NewDistributions!AH54/SUM(NewDistributions!AH$2:AH57)&gt;0.01,"",IF(NewDistributions!AH53/SUM(NewDistributions!AH$2:AH57)&gt;0.01,"",DateEnded_5Day!$A57))))))))</f>
        <v/>
      </c>
      <c r="AI57" s="19" t="str">
        <f>IF($A57&lt;='All Results'!$B$4,"",IF(SUM(NewDistributions!AI$2:AI57)=0,"",(IF(NewDistributions!AI57/SUM(NewDistributions!AI$2:AI57)&gt;0.01,"",IF(NewDistributions!AI56/SUM(NewDistributions!AI$2:AI57)&gt;0.01,"",IF(NewDistributions!AI55/SUM(NewDistributions!AI$2:AI57)&gt;0.01,"",IF(NewDistributions!AI54/SUM(NewDistributions!AI$2:AI57)&gt;0.01,"",IF(NewDistributions!AI53/SUM(NewDistributions!AI$2:AI57)&gt;0.01,"",DateEnded_5Day!$A57))))))))</f>
        <v/>
      </c>
      <c r="AJ57" s="19" t="str">
        <f>IF($A57&lt;='All Results'!$B$4,"",IF(SUM(NewDistributions!AJ$2:AJ57)=0,"",(IF(NewDistributions!AJ57/SUM(NewDistributions!AJ$2:AJ57)&gt;0.01,"",IF(NewDistributions!AJ56/SUM(NewDistributions!AJ$2:AJ57)&gt;0.01,"",IF(NewDistributions!AJ55/SUM(NewDistributions!AJ$2:AJ57)&gt;0.01,"",IF(NewDistributions!AJ54/SUM(NewDistributions!AJ$2:AJ57)&gt;0.01,"",IF(NewDistributions!AJ53/SUM(NewDistributions!AJ$2:AJ57)&gt;0.01,"",DateEnded_5Day!$A57))))))))</f>
        <v/>
      </c>
    </row>
    <row r="58" spans="1:36" x14ac:dyDescent="0.25">
      <c r="A58" s="1">
        <v>44373</v>
      </c>
      <c r="B58" s="3">
        <v>177</v>
      </c>
      <c r="C58" s="19" t="str">
        <f>IF($A58&lt;='All Results'!$B$4,"",IF(SUM(NewDistributions!C$2:C58)=0,"",(IF(NewDistributions!C58/SUM(NewDistributions!C$2:C58)&gt;0.01,"",IF(NewDistributions!C57/SUM(NewDistributions!C$2:C58)&gt;0.01,"",IF(NewDistributions!C56/SUM(NewDistributions!C$2:C58)&gt;0.01,"",IF(NewDistributions!C55/SUM(NewDistributions!C$2:C58)&gt;0.01,"",IF(NewDistributions!C54/SUM(NewDistributions!C$2:C58)&gt;0.01,"",DateEnded_5Day!$A58))))))))</f>
        <v/>
      </c>
      <c r="D58" s="19" t="str">
        <f>IF($A58&lt;='All Results'!$B$4,"",IF(SUM(NewDistributions!D$2:D58)=0,"",(IF(NewDistributions!D58/SUM(NewDistributions!D$2:D58)&gt;0.01,"",IF(NewDistributions!D57/SUM(NewDistributions!D$2:D58)&gt;0.01,"",IF(NewDistributions!D56/SUM(NewDistributions!D$2:D58)&gt;0.01,"",IF(NewDistributions!D55/SUM(NewDistributions!D$2:D58)&gt;0.01,"",IF(NewDistributions!D54/SUM(NewDistributions!D$2:D58)&gt;0.01,"",DateEnded_5Day!$A58))))))))</f>
        <v/>
      </c>
      <c r="E58" s="19" t="str">
        <f>IF($A58&lt;='All Results'!$B$4,"",IF(SUM(NewDistributions!E$2:E58)=0,"",(IF(NewDistributions!E58/SUM(NewDistributions!E$2:E58)&gt;0.01,"",IF(NewDistributions!E57/SUM(NewDistributions!E$2:E58)&gt;0.01,"",IF(NewDistributions!E56/SUM(NewDistributions!E$2:E58)&gt;0.01,"",IF(NewDistributions!E55/SUM(NewDistributions!E$2:E58)&gt;0.01,"",IF(NewDistributions!E54/SUM(NewDistributions!E$2:E58)&gt;0.01,"",DateEnded_5Day!$A58))))))))</f>
        <v/>
      </c>
      <c r="F58" s="19" t="str">
        <f>IF($A58&lt;='All Results'!$B$4,"",IF(SUM(NewDistributions!F$2:F58)=0,"",(IF(NewDistributions!F58/SUM(NewDistributions!F$2:F58)&gt;0.01,"",IF(NewDistributions!F57/SUM(NewDistributions!F$2:F58)&gt;0.01,"",IF(NewDistributions!F56/SUM(NewDistributions!F$2:F58)&gt;0.01,"",IF(NewDistributions!F55/SUM(NewDistributions!F$2:F58)&gt;0.01,"",IF(NewDistributions!F54/SUM(NewDistributions!F$2:F58)&gt;0.01,"",DateEnded_5Day!$A58))))))))</f>
        <v/>
      </c>
      <c r="G58" s="19" t="str">
        <f>IF($A58&lt;='All Results'!$B$4,"",IF(SUM(NewDistributions!G$2:G58)=0,"",(IF(NewDistributions!G58/SUM(NewDistributions!G$2:G58)&gt;0.01,"",IF(NewDistributions!G57/SUM(NewDistributions!G$2:G58)&gt;0.01,"",IF(NewDistributions!G56/SUM(NewDistributions!G$2:G58)&gt;0.01,"",IF(NewDistributions!G55/SUM(NewDistributions!G$2:G58)&gt;0.01,"",IF(NewDistributions!G54/SUM(NewDistributions!G$2:G58)&gt;0.01,"",DateEnded_5Day!$A58))))))))</f>
        <v/>
      </c>
      <c r="H58" s="19" t="str">
        <f>IF($A58&lt;='All Results'!$B$4,"",IF(SUM(NewDistributions!H$2:H58)=0,"",(IF(NewDistributions!H58/SUM(NewDistributions!H$2:H58)&gt;0.01,"",IF(NewDistributions!H57/SUM(NewDistributions!H$2:H58)&gt;0.01,"",IF(NewDistributions!H56/SUM(NewDistributions!H$2:H58)&gt;0.01,"",IF(NewDistributions!H55/SUM(NewDistributions!H$2:H58)&gt;0.01,"",IF(NewDistributions!H54/SUM(NewDistributions!H$2:H58)&gt;0.01,"",DateEnded_5Day!$A58))))))))</f>
        <v/>
      </c>
      <c r="I58" s="19" t="str">
        <f>IF($A58&lt;='All Results'!$B$4,"",IF(SUM(NewDistributions!I$2:I58)=0,"",(IF(NewDistributions!I58/SUM(NewDistributions!I$2:I58)&gt;0.01,"",IF(NewDistributions!I57/SUM(NewDistributions!I$2:I58)&gt;0.01,"",IF(NewDistributions!I56/SUM(NewDistributions!I$2:I58)&gt;0.01,"",IF(NewDistributions!I55/SUM(NewDistributions!I$2:I58)&gt;0.01,"",IF(NewDistributions!I54/SUM(NewDistributions!I$2:I58)&gt;0.01,"",DateEnded_5Day!$A58))))))))</f>
        <v/>
      </c>
      <c r="J58" s="19" t="str">
        <f>IF($A58&lt;='All Results'!$B$4,"",IF(SUM(NewDistributions!J$2:J58)=0,"",(IF(NewDistributions!J58/SUM(NewDistributions!J$2:J58)&gt;0.01,"",IF(NewDistributions!J57/SUM(NewDistributions!J$2:J58)&gt;0.01,"",IF(NewDistributions!J56/SUM(NewDistributions!J$2:J58)&gt;0.01,"",IF(NewDistributions!J55/SUM(NewDistributions!J$2:J58)&gt;0.01,"",IF(NewDistributions!J54/SUM(NewDistributions!J$2:J58)&gt;0.01,"",DateEnded_5Day!$A58))))))))</f>
        <v/>
      </c>
      <c r="K58" s="19" t="str">
        <f>IF($A58&lt;='All Results'!$B$4,"",IF(SUM(NewDistributions!K$2:K58)=0,"",(IF(NewDistributions!K58/SUM(NewDistributions!K$2:K58)&gt;0.01,"",IF(NewDistributions!K57/SUM(NewDistributions!K$2:K58)&gt;0.01,"",IF(NewDistributions!K56/SUM(NewDistributions!K$2:K58)&gt;0.01,"",IF(NewDistributions!K55/SUM(NewDistributions!K$2:K58)&gt;0.01,"",IF(NewDistributions!K54/SUM(NewDistributions!K$2:K58)&gt;0.01,"",DateEnded_5Day!$A58))))))))</f>
        <v/>
      </c>
      <c r="L58" s="19" t="str">
        <f>IF($A58&lt;='All Results'!$B$4,"",IF(SUM(NewDistributions!L$2:L58)=0,"",(IF(NewDistributions!L58/SUM(NewDistributions!L$2:L58)&gt;0.01,"",IF(NewDistributions!L57/SUM(NewDistributions!L$2:L58)&gt;0.01,"",IF(NewDistributions!L56/SUM(NewDistributions!L$2:L58)&gt;0.01,"",IF(NewDistributions!L55/SUM(NewDistributions!L$2:L58)&gt;0.01,"",IF(NewDistributions!L54/SUM(NewDistributions!L$2:L58)&gt;0.01,"",DateEnded_5Day!$A58))))))))</f>
        <v/>
      </c>
      <c r="M58" s="19" t="str">
        <f>IF($A58&lt;='All Results'!$B$4,"",IF(SUM(NewDistributions!M$2:M58)=0,"",(IF(NewDistributions!M58/SUM(NewDistributions!M$2:M58)&gt;0.01,"",IF(NewDistributions!M57/SUM(NewDistributions!M$2:M58)&gt;0.01,"",IF(NewDistributions!M56/SUM(NewDistributions!M$2:M58)&gt;0.01,"",IF(NewDistributions!M55/SUM(NewDistributions!M$2:M58)&gt;0.01,"",IF(NewDistributions!M54/SUM(NewDistributions!M$2:M58)&gt;0.01,"",DateEnded_5Day!$A58))))))))</f>
        <v/>
      </c>
      <c r="N58" s="19" t="str">
        <f>IF($A58&lt;='All Results'!$B$4,"",IF(SUM(NewDistributions!N$2:N58)=0,"",(IF(NewDistributions!N58/SUM(NewDistributions!N$2:N58)&gt;0.01,"",IF(NewDistributions!N57/SUM(NewDistributions!N$2:N58)&gt;0.01,"",IF(NewDistributions!N56/SUM(NewDistributions!N$2:N58)&gt;0.01,"",IF(NewDistributions!N55/SUM(NewDistributions!N$2:N58)&gt;0.01,"",IF(NewDistributions!N54/SUM(NewDistributions!N$2:N58)&gt;0.01,"",DateEnded_5Day!$A58))))))))</f>
        <v/>
      </c>
      <c r="O58" s="19" t="str">
        <f>IF($A58&lt;='All Results'!$B$4,"",IF(SUM(NewDistributions!O$2:O58)=0,"",(IF(NewDistributions!O58/SUM(NewDistributions!O$2:O58)&gt;0.01,"",IF(NewDistributions!O57/SUM(NewDistributions!O$2:O58)&gt;0.01,"",IF(NewDistributions!O56/SUM(NewDistributions!O$2:O58)&gt;0.01,"",IF(NewDistributions!O55/SUM(NewDistributions!O$2:O58)&gt;0.01,"",IF(NewDistributions!O54/SUM(NewDistributions!O$2:O58)&gt;0.01,"",DateEnded_5Day!$A58))))))))</f>
        <v/>
      </c>
      <c r="P58" s="19" t="str">
        <f>IF($A58&lt;='All Results'!$B$4,"",IF(SUM(NewDistributions!P$2:P58)=0,"",(IF(NewDistributions!P58/SUM(NewDistributions!P$2:P58)&gt;0.01,"",IF(NewDistributions!P57/SUM(NewDistributions!P$2:P58)&gt;0.01,"",IF(NewDistributions!P56/SUM(NewDistributions!P$2:P58)&gt;0.01,"",IF(NewDistributions!P55/SUM(NewDistributions!P$2:P58)&gt;0.01,"",IF(NewDistributions!P54/SUM(NewDistributions!P$2:P58)&gt;0.01,"",DateEnded_5Day!$A58))))))))</f>
        <v/>
      </c>
      <c r="Q58" s="19" t="str">
        <f>IF($A58&lt;='All Results'!$B$4,"",IF(SUM(NewDistributions!Q$2:Q58)=0,"",(IF(NewDistributions!Q58/SUM(NewDistributions!Q$2:Q58)&gt;0.01,"",IF(NewDistributions!Q57/SUM(NewDistributions!Q$2:Q58)&gt;0.01,"",IF(NewDistributions!Q56/SUM(NewDistributions!Q$2:Q58)&gt;0.01,"",IF(NewDistributions!Q55/SUM(NewDistributions!Q$2:Q58)&gt;0.01,"",IF(NewDistributions!Q54/SUM(NewDistributions!Q$2:Q58)&gt;0.01,"",DateEnded_5Day!$A58))))))))</f>
        <v/>
      </c>
      <c r="R58" s="19" t="str">
        <f>IF($A58&lt;='All Results'!$B$4,"",IF(SUM(NewDistributions!R$2:R58)=0,"",(IF(NewDistributions!R58/SUM(NewDistributions!R$2:R58)&gt;0.01,"",IF(NewDistributions!R57/SUM(NewDistributions!R$2:R58)&gt;0.01,"",IF(NewDistributions!R56/SUM(NewDistributions!R$2:R58)&gt;0.01,"",IF(NewDistributions!R55/SUM(NewDistributions!R$2:R58)&gt;0.01,"",IF(NewDistributions!R54/SUM(NewDistributions!R$2:R58)&gt;0.01,"",DateEnded_5Day!$A58))))))))</f>
        <v/>
      </c>
      <c r="S58" s="19" t="str">
        <f>IF($A58&lt;='All Results'!$B$4,"",IF(SUM(NewDistributions!S$2:S58)=0,"",(IF(NewDistributions!S58/SUM(NewDistributions!S$2:S58)&gt;0.01,"",IF(NewDistributions!S57/SUM(NewDistributions!S$2:S58)&gt;0.01,"",IF(NewDistributions!S56/SUM(NewDistributions!S$2:S58)&gt;0.01,"",IF(NewDistributions!S55/SUM(NewDistributions!S$2:S58)&gt;0.01,"",IF(NewDistributions!S54/SUM(NewDistributions!S$2:S58)&gt;0.01,"",DateEnded_5Day!$A58))))))))</f>
        <v/>
      </c>
      <c r="T58" s="19" t="str">
        <f>IF($A58&lt;='All Results'!$B$4,"",IF(SUM(NewDistributions!T$2:T58)=0,"",(IF(NewDistributions!T58/SUM(NewDistributions!T$2:T58)&gt;0.01,"",IF(NewDistributions!T57/SUM(NewDistributions!T$2:T58)&gt;0.01,"",IF(NewDistributions!T56/SUM(NewDistributions!T$2:T58)&gt;0.01,"",IF(NewDistributions!T55/SUM(NewDistributions!T$2:T58)&gt;0.01,"",IF(NewDistributions!T54/SUM(NewDistributions!T$2:T58)&gt;0.01,"",DateEnded_5Day!$A58))))))))</f>
        <v/>
      </c>
      <c r="U58" s="19" t="str">
        <f>IF($A58&lt;='All Results'!$B$4,"",IF(SUM(NewDistributions!U$2:U58)=0,"",(IF(NewDistributions!U58/SUM(NewDistributions!U$2:U58)&gt;0.01,"",IF(NewDistributions!U57/SUM(NewDistributions!U$2:U58)&gt;0.01,"",IF(NewDistributions!U56/SUM(NewDistributions!U$2:U58)&gt;0.01,"",IF(NewDistributions!U55/SUM(NewDistributions!U$2:U58)&gt;0.01,"",IF(NewDistributions!U54/SUM(NewDistributions!U$2:U58)&gt;0.01,"",DateEnded_5Day!$A58))))))))</f>
        <v/>
      </c>
      <c r="V58" s="19" t="str">
        <f>IF($A58&lt;='All Results'!$B$4,"",IF(SUM(NewDistributions!V$2:V58)=0,"",(IF(NewDistributions!V58/SUM(NewDistributions!V$2:V58)&gt;0.01,"",IF(NewDistributions!V57/SUM(NewDistributions!V$2:V58)&gt;0.01,"",IF(NewDistributions!V56/SUM(NewDistributions!V$2:V58)&gt;0.01,"",IF(NewDistributions!V55/SUM(NewDistributions!V$2:V58)&gt;0.01,"",IF(NewDistributions!V54/SUM(NewDistributions!V$2:V58)&gt;0.01,"",DateEnded_5Day!$A58))))))))</f>
        <v/>
      </c>
      <c r="W58" s="19" t="str">
        <f>IF($A58&lt;='All Results'!$B$4,"",IF(SUM(NewDistributions!W$2:W58)=0,"",(IF(NewDistributions!W58/SUM(NewDistributions!W$2:W58)&gt;0.01,"",IF(NewDistributions!W57/SUM(NewDistributions!W$2:W58)&gt;0.01,"",IF(NewDistributions!W56/SUM(NewDistributions!W$2:W58)&gt;0.01,"",IF(NewDistributions!W55/SUM(NewDistributions!W$2:W58)&gt;0.01,"",IF(NewDistributions!W54/SUM(NewDistributions!W$2:W58)&gt;0.01,"",DateEnded_5Day!$A58))))))))</f>
        <v/>
      </c>
      <c r="X58" s="19" t="str">
        <f>IF($A58&lt;='All Results'!$B$4,"",IF(SUM(NewDistributions!X$2:X58)=0,"",(IF(NewDistributions!X58/SUM(NewDistributions!X$2:X58)&gt;0.01,"",IF(NewDistributions!X57/SUM(NewDistributions!X$2:X58)&gt;0.01,"",IF(NewDistributions!X56/SUM(NewDistributions!X$2:X58)&gt;0.01,"",IF(NewDistributions!X55/SUM(NewDistributions!X$2:X58)&gt;0.01,"",IF(NewDistributions!X54/SUM(NewDistributions!X$2:X58)&gt;0.01,"",DateEnded_5Day!$A58))))))))</f>
        <v/>
      </c>
      <c r="Y58" s="19" t="str">
        <f>IF($A58&lt;='All Results'!$B$4,"",IF(SUM(NewDistributions!Y$2:Y58)=0,"",(IF(NewDistributions!Y58/SUM(NewDistributions!Y$2:Y58)&gt;0.01,"",IF(NewDistributions!Y57/SUM(NewDistributions!Y$2:Y58)&gt;0.01,"",IF(NewDistributions!Y56/SUM(NewDistributions!Y$2:Y58)&gt;0.01,"",IF(NewDistributions!Y55/SUM(NewDistributions!Y$2:Y58)&gt;0.01,"",IF(NewDistributions!Y54/SUM(NewDistributions!Y$2:Y58)&gt;0.01,"",DateEnded_5Day!$A58))))))))</f>
        <v/>
      </c>
      <c r="Z58" s="19" t="str">
        <f>IF($A58&lt;='All Results'!$B$4,"",IF(SUM(NewDistributions!Z$2:Z58)=0,"",(IF(NewDistributions!Z58/SUM(NewDistributions!Z$2:Z58)&gt;0.01,"",IF(NewDistributions!Z57/SUM(NewDistributions!Z$2:Z58)&gt;0.01,"",IF(NewDistributions!Z56/SUM(NewDistributions!Z$2:Z58)&gt;0.01,"",IF(NewDistributions!Z55/SUM(NewDistributions!Z$2:Z58)&gt;0.01,"",IF(NewDistributions!Z54/SUM(NewDistributions!Z$2:Z58)&gt;0.01,"",DateEnded_5Day!$A58))))))))</f>
        <v/>
      </c>
      <c r="AA58" s="19" t="str">
        <f>IF($A58&lt;='All Results'!$B$4,"",IF(SUM(NewDistributions!AA$2:AA58)=0,"",(IF(NewDistributions!AA58/SUM(NewDistributions!AA$2:AA58)&gt;0.01,"",IF(NewDistributions!AA57/SUM(NewDistributions!AA$2:AA58)&gt;0.01,"",IF(NewDistributions!AA56/SUM(NewDistributions!AA$2:AA58)&gt;0.01,"",IF(NewDistributions!AA55/SUM(NewDistributions!AA$2:AA58)&gt;0.01,"",IF(NewDistributions!AA54/SUM(NewDistributions!AA$2:AA58)&gt;0.01,"",DateEnded_5Day!$A58))))))))</f>
        <v/>
      </c>
      <c r="AB58" s="19" t="str">
        <f>IF($A58&lt;='All Results'!$B$4,"",IF(SUM(NewDistributions!AB$2:AB58)=0,"",(IF(NewDistributions!AB58/SUM(NewDistributions!AB$2:AB58)&gt;0.01,"",IF(NewDistributions!AB57/SUM(NewDistributions!AB$2:AB58)&gt;0.01,"",IF(NewDistributions!AB56/SUM(NewDistributions!AB$2:AB58)&gt;0.01,"",IF(NewDistributions!AB55/SUM(NewDistributions!AB$2:AB58)&gt;0.01,"",IF(NewDistributions!AB54/SUM(NewDistributions!AB$2:AB58)&gt;0.01,"",DateEnded_5Day!$A58))))))))</f>
        <v/>
      </c>
      <c r="AC58" s="19" t="str">
        <f>IF($A58&lt;='All Results'!$B$4,"",IF(SUM(NewDistributions!AC$2:AC58)=0,"",(IF(NewDistributions!AC58/SUM(NewDistributions!AC$2:AC58)&gt;0.01,"",IF(NewDistributions!AC57/SUM(NewDistributions!AC$2:AC58)&gt;0.01,"",IF(NewDistributions!AC56/SUM(NewDistributions!AC$2:AC58)&gt;0.01,"",IF(NewDistributions!AC55/SUM(NewDistributions!AC$2:AC58)&gt;0.01,"",IF(NewDistributions!AC54/SUM(NewDistributions!AC$2:AC58)&gt;0.01,"",DateEnded_5Day!$A58))))))))</f>
        <v/>
      </c>
      <c r="AD58" s="19" t="str">
        <f>IF($A58&lt;='All Results'!$B$4,"",IF(SUM(NewDistributions!AD$2:AD58)=0,"",(IF(NewDistributions!AD58/SUM(NewDistributions!AD$2:AD58)&gt;0.01,"",IF(NewDistributions!AD57/SUM(NewDistributions!AD$2:AD58)&gt;0.01,"",IF(NewDistributions!AD56/SUM(NewDistributions!AD$2:AD58)&gt;0.01,"",IF(NewDistributions!AD55/SUM(NewDistributions!AD$2:AD58)&gt;0.01,"",IF(NewDistributions!AD54/SUM(NewDistributions!AD$2:AD58)&gt;0.01,"",DateEnded_5Day!$A58))))))))</f>
        <v/>
      </c>
      <c r="AE58" s="19" t="str">
        <f>IF($A58&lt;='All Results'!$B$4,"",IF(SUM(NewDistributions!AE$2:AE58)=0,"",(IF(NewDistributions!AE58/SUM(NewDistributions!AE$2:AE58)&gt;0.01,"",IF(NewDistributions!AE57/SUM(NewDistributions!AE$2:AE58)&gt;0.01,"",IF(NewDistributions!AE56/SUM(NewDistributions!AE$2:AE58)&gt;0.01,"",IF(NewDistributions!AE55/SUM(NewDistributions!AE$2:AE58)&gt;0.01,"",IF(NewDistributions!AE54/SUM(NewDistributions!AE$2:AE58)&gt;0.01,"",DateEnded_5Day!$A58))))))))</f>
        <v/>
      </c>
      <c r="AF58" s="19" t="str">
        <f>IF($A58&lt;='All Results'!$B$4,"",IF(SUM(NewDistributions!AF$2:AF58)=0,"",(IF(NewDistributions!AF58/SUM(NewDistributions!AF$2:AF58)&gt;0.01,"",IF(NewDistributions!AF57/SUM(NewDistributions!AF$2:AF58)&gt;0.01,"",IF(NewDistributions!AF56/SUM(NewDistributions!AF$2:AF58)&gt;0.01,"",IF(NewDistributions!AF55/SUM(NewDistributions!AF$2:AF58)&gt;0.01,"",IF(NewDistributions!AF54/SUM(NewDistributions!AF$2:AF58)&gt;0.01,"",DateEnded_5Day!$A58))))))))</f>
        <v/>
      </c>
      <c r="AG58" s="19" t="str">
        <f>IF($A58&lt;='All Results'!$B$4,"",IF(SUM(NewDistributions!AG$2:AG58)=0,"",(IF(NewDistributions!AG58/SUM(NewDistributions!AG$2:AG58)&gt;0.01,"",IF(NewDistributions!AG57/SUM(NewDistributions!AG$2:AG58)&gt;0.01,"",IF(NewDistributions!AG56/SUM(NewDistributions!AG$2:AG58)&gt;0.01,"",IF(NewDistributions!AG55/SUM(NewDistributions!AG$2:AG58)&gt;0.01,"",IF(NewDistributions!AG54/SUM(NewDistributions!AG$2:AG58)&gt;0.01,"",DateEnded_5Day!$A58))))))))</f>
        <v/>
      </c>
      <c r="AH58" s="19" t="str">
        <f>IF($A58&lt;='All Results'!$B$4,"",IF(SUM(NewDistributions!AH$2:AH58)=0,"",(IF(NewDistributions!AH58/SUM(NewDistributions!AH$2:AH58)&gt;0.01,"",IF(NewDistributions!AH57/SUM(NewDistributions!AH$2:AH58)&gt;0.01,"",IF(NewDistributions!AH56/SUM(NewDistributions!AH$2:AH58)&gt;0.01,"",IF(NewDistributions!AH55/SUM(NewDistributions!AH$2:AH58)&gt;0.01,"",IF(NewDistributions!AH54/SUM(NewDistributions!AH$2:AH58)&gt;0.01,"",DateEnded_5Day!$A58))))))))</f>
        <v/>
      </c>
      <c r="AI58" s="19" t="str">
        <f>IF($A58&lt;='All Results'!$B$4,"",IF(SUM(NewDistributions!AI$2:AI58)=0,"",(IF(NewDistributions!AI58/SUM(NewDistributions!AI$2:AI58)&gt;0.01,"",IF(NewDistributions!AI57/SUM(NewDistributions!AI$2:AI58)&gt;0.01,"",IF(NewDistributions!AI56/SUM(NewDistributions!AI$2:AI58)&gt;0.01,"",IF(NewDistributions!AI55/SUM(NewDistributions!AI$2:AI58)&gt;0.01,"",IF(NewDistributions!AI54/SUM(NewDistributions!AI$2:AI58)&gt;0.01,"",DateEnded_5Day!$A58))))))))</f>
        <v/>
      </c>
      <c r="AJ58" s="19" t="str">
        <f>IF($A58&lt;='All Results'!$B$4,"",IF(SUM(NewDistributions!AJ$2:AJ58)=0,"",(IF(NewDistributions!AJ58/SUM(NewDistributions!AJ$2:AJ58)&gt;0.01,"",IF(NewDistributions!AJ57/SUM(NewDistributions!AJ$2:AJ58)&gt;0.01,"",IF(NewDistributions!AJ56/SUM(NewDistributions!AJ$2:AJ58)&gt;0.01,"",IF(NewDistributions!AJ55/SUM(NewDistributions!AJ$2:AJ58)&gt;0.01,"",IF(NewDistributions!AJ54/SUM(NewDistributions!AJ$2:AJ58)&gt;0.01,"",DateEnded_5Day!$A58))))))))</f>
        <v/>
      </c>
    </row>
    <row r="59" spans="1:36" x14ac:dyDescent="0.25">
      <c r="A59" s="1">
        <v>44374</v>
      </c>
      <c r="B59" s="3">
        <v>178</v>
      </c>
      <c r="C59" s="19" t="str">
        <f>IF($A59&lt;='All Results'!$B$4,"",IF(SUM(NewDistributions!C$2:C59)=0,"",(IF(NewDistributions!C59/SUM(NewDistributions!C$2:C59)&gt;0.01,"",IF(NewDistributions!C58/SUM(NewDistributions!C$2:C59)&gt;0.01,"",IF(NewDistributions!C57/SUM(NewDistributions!C$2:C59)&gt;0.01,"",IF(NewDistributions!C56/SUM(NewDistributions!C$2:C59)&gt;0.01,"",IF(NewDistributions!C55/SUM(NewDistributions!C$2:C59)&gt;0.01,"",DateEnded_5Day!$A59))))))))</f>
        <v/>
      </c>
      <c r="D59" s="19" t="str">
        <f>IF($A59&lt;='All Results'!$B$4,"",IF(SUM(NewDistributions!D$2:D59)=0,"",(IF(NewDistributions!D59/SUM(NewDistributions!D$2:D59)&gt;0.01,"",IF(NewDistributions!D58/SUM(NewDistributions!D$2:D59)&gt;0.01,"",IF(NewDistributions!D57/SUM(NewDistributions!D$2:D59)&gt;0.01,"",IF(NewDistributions!D56/SUM(NewDistributions!D$2:D59)&gt;0.01,"",IF(NewDistributions!D55/SUM(NewDistributions!D$2:D59)&gt;0.01,"",DateEnded_5Day!$A59))))))))</f>
        <v/>
      </c>
      <c r="E59" s="19" t="str">
        <f>IF($A59&lt;='All Results'!$B$4,"",IF(SUM(NewDistributions!E$2:E59)=0,"",(IF(NewDistributions!E59/SUM(NewDistributions!E$2:E59)&gt;0.01,"",IF(NewDistributions!E58/SUM(NewDistributions!E$2:E59)&gt;0.01,"",IF(NewDistributions!E57/SUM(NewDistributions!E$2:E59)&gt;0.01,"",IF(NewDistributions!E56/SUM(NewDistributions!E$2:E59)&gt;0.01,"",IF(NewDistributions!E55/SUM(NewDistributions!E$2:E59)&gt;0.01,"",DateEnded_5Day!$A59))))))))</f>
        <v/>
      </c>
      <c r="F59" s="19" t="str">
        <f>IF($A59&lt;='All Results'!$B$4,"",IF(SUM(NewDistributions!F$2:F59)=0,"",(IF(NewDistributions!F59/SUM(NewDistributions!F$2:F59)&gt;0.01,"",IF(NewDistributions!F58/SUM(NewDistributions!F$2:F59)&gt;0.01,"",IF(NewDistributions!F57/SUM(NewDistributions!F$2:F59)&gt;0.01,"",IF(NewDistributions!F56/SUM(NewDistributions!F$2:F59)&gt;0.01,"",IF(NewDistributions!F55/SUM(NewDistributions!F$2:F59)&gt;0.01,"",DateEnded_5Day!$A59))))))))</f>
        <v/>
      </c>
      <c r="G59" s="19" t="str">
        <f>IF($A59&lt;='All Results'!$B$4,"",IF(SUM(NewDistributions!G$2:G59)=0,"",(IF(NewDistributions!G59/SUM(NewDistributions!G$2:G59)&gt;0.01,"",IF(NewDistributions!G58/SUM(NewDistributions!G$2:G59)&gt;0.01,"",IF(NewDistributions!G57/SUM(NewDistributions!G$2:G59)&gt;0.01,"",IF(NewDistributions!G56/SUM(NewDistributions!G$2:G59)&gt;0.01,"",IF(NewDistributions!G55/SUM(NewDistributions!G$2:G59)&gt;0.01,"",DateEnded_5Day!$A59))))))))</f>
        <v/>
      </c>
      <c r="H59" s="19" t="str">
        <f>IF($A59&lt;='All Results'!$B$4,"",IF(SUM(NewDistributions!H$2:H59)=0,"",(IF(NewDistributions!H59/SUM(NewDistributions!H$2:H59)&gt;0.01,"",IF(NewDistributions!H58/SUM(NewDistributions!H$2:H59)&gt;0.01,"",IF(NewDistributions!H57/SUM(NewDistributions!H$2:H59)&gt;0.01,"",IF(NewDistributions!H56/SUM(NewDistributions!H$2:H59)&gt;0.01,"",IF(NewDistributions!H55/SUM(NewDistributions!H$2:H59)&gt;0.01,"",DateEnded_5Day!$A59))))))))</f>
        <v/>
      </c>
      <c r="I59" s="19" t="str">
        <f>IF($A59&lt;='All Results'!$B$4,"",IF(SUM(NewDistributions!I$2:I59)=0,"",(IF(NewDistributions!I59/SUM(NewDistributions!I$2:I59)&gt;0.01,"",IF(NewDistributions!I58/SUM(NewDistributions!I$2:I59)&gt;0.01,"",IF(NewDistributions!I57/SUM(NewDistributions!I$2:I59)&gt;0.01,"",IF(NewDistributions!I56/SUM(NewDistributions!I$2:I59)&gt;0.01,"",IF(NewDistributions!I55/SUM(NewDistributions!I$2:I59)&gt;0.01,"",DateEnded_5Day!$A59))))))))</f>
        <v/>
      </c>
      <c r="J59" s="19" t="str">
        <f>IF($A59&lt;='All Results'!$B$4,"",IF(SUM(NewDistributions!J$2:J59)=0,"",(IF(NewDistributions!J59/SUM(NewDistributions!J$2:J59)&gt;0.01,"",IF(NewDistributions!J58/SUM(NewDistributions!J$2:J59)&gt;0.01,"",IF(NewDistributions!J57/SUM(NewDistributions!J$2:J59)&gt;0.01,"",IF(NewDistributions!J56/SUM(NewDistributions!J$2:J59)&gt;0.01,"",IF(NewDistributions!J55/SUM(NewDistributions!J$2:J59)&gt;0.01,"",DateEnded_5Day!$A59))))))))</f>
        <v/>
      </c>
      <c r="K59" s="19" t="str">
        <f>IF($A59&lt;='All Results'!$B$4,"",IF(SUM(NewDistributions!K$2:K59)=0,"",(IF(NewDistributions!K59/SUM(NewDistributions!K$2:K59)&gt;0.01,"",IF(NewDistributions!K58/SUM(NewDistributions!K$2:K59)&gt;0.01,"",IF(NewDistributions!K57/SUM(NewDistributions!K$2:K59)&gt;0.01,"",IF(NewDistributions!K56/SUM(NewDistributions!K$2:K59)&gt;0.01,"",IF(NewDistributions!K55/SUM(NewDistributions!K$2:K59)&gt;0.01,"",DateEnded_5Day!$A59))))))))</f>
        <v/>
      </c>
      <c r="L59" s="19" t="str">
        <f>IF($A59&lt;='All Results'!$B$4,"",IF(SUM(NewDistributions!L$2:L59)=0,"",(IF(NewDistributions!L59/SUM(NewDistributions!L$2:L59)&gt;0.01,"",IF(NewDistributions!L58/SUM(NewDistributions!L$2:L59)&gt;0.01,"",IF(NewDistributions!L57/SUM(NewDistributions!L$2:L59)&gt;0.01,"",IF(NewDistributions!L56/SUM(NewDistributions!L$2:L59)&gt;0.01,"",IF(NewDistributions!L55/SUM(NewDistributions!L$2:L59)&gt;0.01,"",DateEnded_5Day!$A59))))))))</f>
        <v/>
      </c>
      <c r="M59" s="19" t="str">
        <f>IF($A59&lt;='All Results'!$B$4,"",IF(SUM(NewDistributions!M$2:M59)=0,"",(IF(NewDistributions!M59/SUM(NewDistributions!M$2:M59)&gt;0.01,"",IF(NewDistributions!M58/SUM(NewDistributions!M$2:M59)&gt;0.01,"",IF(NewDistributions!M57/SUM(NewDistributions!M$2:M59)&gt;0.01,"",IF(NewDistributions!M56/SUM(NewDistributions!M$2:M59)&gt;0.01,"",IF(NewDistributions!M55/SUM(NewDistributions!M$2:M59)&gt;0.01,"",DateEnded_5Day!$A59))))))))</f>
        <v/>
      </c>
      <c r="N59" s="19" t="str">
        <f>IF($A59&lt;='All Results'!$B$4,"",IF(SUM(NewDistributions!N$2:N59)=0,"",(IF(NewDistributions!N59/SUM(NewDistributions!N$2:N59)&gt;0.01,"",IF(NewDistributions!N58/SUM(NewDistributions!N$2:N59)&gt;0.01,"",IF(NewDistributions!N57/SUM(NewDistributions!N$2:N59)&gt;0.01,"",IF(NewDistributions!N56/SUM(NewDistributions!N$2:N59)&gt;0.01,"",IF(NewDistributions!N55/SUM(NewDistributions!N$2:N59)&gt;0.01,"",DateEnded_5Day!$A59))))))))</f>
        <v/>
      </c>
      <c r="O59" s="19" t="str">
        <f>IF($A59&lt;='All Results'!$B$4,"",IF(SUM(NewDistributions!O$2:O59)=0,"",(IF(NewDistributions!O59/SUM(NewDistributions!O$2:O59)&gt;0.01,"",IF(NewDistributions!O58/SUM(NewDistributions!O$2:O59)&gt;0.01,"",IF(NewDistributions!O57/SUM(NewDistributions!O$2:O59)&gt;0.01,"",IF(NewDistributions!O56/SUM(NewDistributions!O$2:O59)&gt;0.01,"",IF(NewDistributions!O55/SUM(NewDistributions!O$2:O59)&gt;0.01,"",DateEnded_5Day!$A59))))))))</f>
        <v/>
      </c>
      <c r="P59" s="19" t="str">
        <f>IF($A59&lt;='All Results'!$B$4,"",IF(SUM(NewDistributions!P$2:P59)=0,"",(IF(NewDistributions!P59/SUM(NewDistributions!P$2:P59)&gt;0.01,"",IF(NewDistributions!P58/SUM(NewDistributions!P$2:P59)&gt;0.01,"",IF(NewDistributions!P57/SUM(NewDistributions!P$2:P59)&gt;0.01,"",IF(NewDistributions!P56/SUM(NewDistributions!P$2:P59)&gt;0.01,"",IF(NewDistributions!P55/SUM(NewDistributions!P$2:P59)&gt;0.01,"",DateEnded_5Day!$A59))))))))</f>
        <v/>
      </c>
      <c r="Q59" s="19" t="str">
        <f>IF($A59&lt;='All Results'!$B$4,"",IF(SUM(NewDistributions!Q$2:Q59)=0,"",(IF(NewDistributions!Q59/SUM(NewDistributions!Q$2:Q59)&gt;0.01,"",IF(NewDistributions!Q58/SUM(NewDistributions!Q$2:Q59)&gt;0.01,"",IF(NewDistributions!Q57/SUM(NewDistributions!Q$2:Q59)&gt;0.01,"",IF(NewDistributions!Q56/SUM(NewDistributions!Q$2:Q59)&gt;0.01,"",IF(NewDistributions!Q55/SUM(NewDistributions!Q$2:Q59)&gt;0.01,"",DateEnded_5Day!$A59))))))))</f>
        <v/>
      </c>
      <c r="R59" s="19" t="str">
        <f>IF($A59&lt;='All Results'!$B$4,"",IF(SUM(NewDistributions!R$2:R59)=0,"",(IF(NewDistributions!R59/SUM(NewDistributions!R$2:R59)&gt;0.01,"",IF(NewDistributions!R58/SUM(NewDistributions!R$2:R59)&gt;0.01,"",IF(NewDistributions!R57/SUM(NewDistributions!R$2:R59)&gt;0.01,"",IF(NewDistributions!R56/SUM(NewDistributions!R$2:R59)&gt;0.01,"",IF(NewDistributions!R55/SUM(NewDistributions!R$2:R59)&gt;0.01,"",DateEnded_5Day!$A59))))))))</f>
        <v/>
      </c>
      <c r="S59" s="19" t="str">
        <f>IF($A59&lt;='All Results'!$B$4,"",IF(SUM(NewDistributions!S$2:S59)=0,"",(IF(NewDistributions!S59/SUM(NewDistributions!S$2:S59)&gt;0.01,"",IF(NewDistributions!S58/SUM(NewDistributions!S$2:S59)&gt;0.01,"",IF(NewDistributions!S57/SUM(NewDistributions!S$2:S59)&gt;0.01,"",IF(NewDistributions!S56/SUM(NewDistributions!S$2:S59)&gt;0.01,"",IF(NewDistributions!S55/SUM(NewDistributions!S$2:S59)&gt;0.01,"",DateEnded_5Day!$A59))))))))</f>
        <v/>
      </c>
      <c r="T59" s="19" t="str">
        <f>IF($A59&lt;='All Results'!$B$4,"",IF(SUM(NewDistributions!T$2:T59)=0,"",(IF(NewDistributions!T59/SUM(NewDistributions!T$2:T59)&gt;0.01,"",IF(NewDistributions!T58/SUM(NewDistributions!T$2:T59)&gt;0.01,"",IF(NewDistributions!T57/SUM(NewDistributions!T$2:T59)&gt;0.01,"",IF(NewDistributions!T56/SUM(NewDistributions!T$2:T59)&gt;0.01,"",IF(NewDistributions!T55/SUM(NewDistributions!T$2:T59)&gt;0.01,"",DateEnded_5Day!$A59))))))))</f>
        <v/>
      </c>
      <c r="U59" s="19" t="str">
        <f>IF($A59&lt;='All Results'!$B$4,"",IF(SUM(NewDistributions!U$2:U59)=0,"",(IF(NewDistributions!U59/SUM(NewDistributions!U$2:U59)&gt;0.01,"",IF(NewDistributions!U58/SUM(NewDistributions!U$2:U59)&gt;0.01,"",IF(NewDistributions!U57/SUM(NewDistributions!U$2:U59)&gt;0.01,"",IF(NewDistributions!U56/SUM(NewDistributions!U$2:U59)&gt;0.01,"",IF(NewDistributions!U55/SUM(NewDistributions!U$2:U59)&gt;0.01,"",DateEnded_5Day!$A59))))))))</f>
        <v/>
      </c>
      <c r="V59" s="19" t="str">
        <f>IF($A59&lt;='All Results'!$B$4,"",IF(SUM(NewDistributions!V$2:V59)=0,"",(IF(NewDistributions!V59/SUM(NewDistributions!V$2:V59)&gt;0.01,"",IF(NewDistributions!V58/SUM(NewDistributions!V$2:V59)&gt;0.01,"",IF(NewDistributions!V57/SUM(NewDistributions!V$2:V59)&gt;0.01,"",IF(NewDistributions!V56/SUM(NewDistributions!V$2:V59)&gt;0.01,"",IF(NewDistributions!V55/SUM(NewDistributions!V$2:V59)&gt;0.01,"",DateEnded_5Day!$A59))))))))</f>
        <v/>
      </c>
      <c r="W59" s="19" t="str">
        <f>IF($A59&lt;='All Results'!$B$4,"",IF(SUM(NewDistributions!W$2:W59)=0,"",(IF(NewDistributions!W59/SUM(NewDistributions!W$2:W59)&gt;0.01,"",IF(NewDistributions!W58/SUM(NewDistributions!W$2:W59)&gt;0.01,"",IF(NewDistributions!W57/SUM(NewDistributions!W$2:W59)&gt;0.01,"",IF(NewDistributions!W56/SUM(NewDistributions!W$2:W59)&gt;0.01,"",IF(NewDistributions!W55/SUM(NewDistributions!W$2:W59)&gt;0.01,"",DateEnded_5Day!$A59))))))))</f>
        <v/>
      </c>
      <c r="X59" s="19" t="str">
        <f>IF($A59&lt;='All Results'!$B$4,"",IF(SUM(NewDistributions!X$2:X59)=0,"",(IF(NewDistributions!X59/SUM(NewDistributions!X$2:X59)&gt;0.01,"",IF(NewDistributions!X58/SUM(NewDistributions!X$2:X59)&gt;0.01,"",IF(NewDistributions!X57/SUM(NewDistributions!X$2:X59)&gt;0.01,"",IF(NewDistributions!X56/SUM(NewDistributions!X$2:X59)&gt;0.01,"",IF(NewDistributions!X55/SUM(NewDistributions!X$2:X59)&gt;0.01,"",DateEnded_5Day!$A59))))))))</f>
        <v/>
      </c>
      <c r="Y59" s="19" t="str">
        <f>IF($A59&lt;='All Results'!$B$4,"",IF(SUM(NewDistributions!Y$2:Y59)=0,"",(IF(NewDistributions!Y59/SUM(NewDistributions!Y$2:Y59)&gt;0.01,"",IF(NewDistributions!Y58/SUM(NewDistributions!Y$2:Y59)&gt;0.01,"",IF(NewDistributions!Y57/SUM(NewDistributions!Y$2:Y59)&gt;0.01,"",IF(NewDistributions!Y56/SUM(NewDistributions!Y$2:Y59)&gt;0.01,"",IF(NewDistributions!Y55/SUM(NewDistributions!Y$2:Y59)&gt;0.01,"",DateEnded_5Day!$A59))))))))</f>
        <v/>
      </c>
      <c r="Z59" s="19" t="str">
        <f>IF($A59&lt;='All Results'!$B$4,"",IF(SUM(NewDistributions!Z$2:Z59)=0,"",(IF(NewDistributions!Z59/SUM(NewDistributions!Z$2:Z59)&gt;0.01,"",IF(NewDistributions!Z58/SUM(NewDistributions!Z$2:Z59)&gt;0.01,"",IF(NewDistributions!Z57/SUM(NewDistributions!Z$2:Z59)&gt;0.01,"",IF(NewDistributions!Z56/SUM(NewDistributions!Z$2:Z59)&gt;0.01,"",IF(NewDistributions!Z55/SUM(NewDistributions!Z$2:Z59)&gt;0.01,"",DateEnded_5Day!$A59))))))))</f>
        <v/>
      </c>
      <c r="AA59" s="19" t="str">
        <f>IF($A59&lt;='All Results'!$B$4,"",IF(SUM(NewDistributions!AA$2:AA59)=0,"",(IF(NewDistributions!AA59/SUM(NewDistributions!AA$2:AA59)&gt;0.01,"",IF(NewDistributions!AA58/SUM(NewDistributions!AA$2:AA59)&gt;0.01,"",IF(NewDistributions!AA57/SUM(NewDistributions!AA$2:AA59)&gt;0.01,"",IF(NewDistributions!AA56/SUM(NewDistributions!AA$2:AA59)&gt;0.01,"",IF(NewDistributions!AA55/SUM(NewDistributions!AA$2:AA59)&gt;0.01,"",DateEnded_5Day!$A59))))))))</f>
        <v/>
      </c>
      <c r="AB59" s="19" t="str">
        <f>IF($A59&lt;='All Results'!$B$4,"",IF(SUM(NewDistributions!AB$2:AB59)=0,"",(IF(NewDistributions!AB59/SUM(NewDistributions!AB$2:AB59)&gt;0.01,"",IF(NewDistributions!AB58/SUM(NewDistributions!AB$2:AB59)&gt;0.01,"",IF(NewDistributions!AB57/SUM(NewDistributions!AB$2:AB59)&gt;0.01,"",IF(NewDistributions!AB56/SUM(NewDistributions!AB$2:AB59)&gt;0.01,"",IF(NewDistributions!AB55/SUM(NewDistributions!AB$2:AB59)&gt;0.01,"",DateEnded_5Day!$A59))))))))</f>
        <v/>
      </c>
      <c r="AC59" s="19" t="str">
        <f>IF($A59&lt;='All Results'!$B$4,"",IF(SUM(NewDistributions!AC$2:AC59)=0,"",(IF(NewDistributions!AC59/SUM(NewDistributions!AC$2:AC59)&gt;0.01,"",IF(NewDistributions!AC58/SUM(NewDistributions!AC$2:AC59)&gt;0.01,"",IF(NewDistributions!AC57/SUM(NewDistributions!AC$2:AC59)&gt;0.01,"",IF(NewDistributions!AC56/SUM(NewDistributions!AC$2:AC59)&gt;0.01,"",IF(NewDistributions!AC55/SUM(NewDistributions!AC$2:AC59)&gt;0.01,"",DateEnded_5Day!$A59))))))))</f>
        <v/>
      </c>
      <c r="AD59" s="19" t="str">
        <f>IF($A59&lt;='All Results'!$B$4,"",IF(SUM(NewDistributions!AD$2:AD59)=0,"",(IF(NewDistributions!AD59/SUM(NewDistributions!AD$2:AD59)&gt;0.01,"",IF(NewDistributions!AD58/SUM(NewDistributions!AD$2:AD59)&gt;0.01,"",IF(NewDistributions!AD57/SUM(NewDistributions!AD$2:AD59)&gt;0.01,"",IF(NewDistributions!AD56/SUM(NewDistributions!AD$2:AD59)&gt;0.01,"",IF(NewDistributions!AD55/SUM(NewDistributions!AD$2:AD59)&gt;0.01,"",DateEnded_5Day!$A59))))))))</f>
        <v/>
      </c>
      <c r="AE59" s="19" t="str">
        <f>IF($A59&lt;='All Results'!$B$4,"",IF(SUM(NewDistributions!AE$2:AE59)=0,"",(IF(NewDistributions!AE59/SUM(NewDistributions!AE$2:AE59)&gt;0.01,"",IF(NewDistributions!AE58/SUM(NewDistributions!AE$2:AE59)&gt;0.01,"",IF(NewDistributions!AE57/SUM(NewDistributions!AE$2:AE59)&gt;0.01,"",IF(NewDistributions!AE56/SUM(NewDistributions!AE$2:AE59)&gt;0.01,"",IF(NewDistributions!AE55/SUM(NewDistributions!AE$2:AE59)&gt;0.01,"",DateEnded_5Day!$A59))))))))</f>
        <v/>
      </c>
      <c r="AF59" s="19" t="str">
        <f>IF($A59&lt;='All Results'!$B$4,"",IF(SUM(NewDistributions!AF$2:AF59)=0,"",(IF(NewDistributions!AF59/SUM(NewDistributions!AF$2:AF59)&gt;0.01,"",IF(NewDistributions!AF58/SUM(NewDistributions!AF$2:AF59)&gt;0.01,"",IF(NewDistributions!AF57/SUM(NewDistributions!AF$2:AF59)&gt;0.01,"",IF(NewDistributions!AF56/SUM(NewDistributions!AF$2:AF59)&gt;0.01,"",IF(NewDistributions!AF55/SUM(NewDistributions!AF$2:AF59)&gt;0.01,"",DateEnded_5Day!$A59))))))))</f>
        <v/>
      </c>
      <c r="AG59" s="19" t="str">
        <f>IF($A59&lt;='All Results'!$B$4,"",IF(SUM(NewDistributions!AG$2:AG59)=0,"",(IF(NewDistributions!AG59/SUM(NewDistributions!AG$2:AG59)&gt;0.01,"",IF(NewDistributions!AG58/SUM(NewDistributions!AG$2:AG59)&gt;0.01,"",IF(NewDistributions!AG57/SUM(NewDistributions!AG$2:AG59)&gt;0.01,"",IF(NewDistributions!AG56/SUM(NewDistributions!AG$2:AG59)&gt;0.01,"",IF(NewDistributions!AG55/SUM(NewDistributions!AG$2:AG59)&gt;0.01,"",DateEnded_5Day!$A59))))))))</f>
        <v/>
      </c>
      <c r="AH59" s="19" t="str">
        <f>IF($A59&lt;='All Results'!$B$4,"",IF(SUM(NewDistributions!AH$2:AH59)=0,"",(IF(NewDistributions!AH59/SUM(NewDistributions!AH$2:AH59)&gt;0.01,"",IF(NewDistributions!AH58/SUM(NewDistributions!AH$2:AH59)&gt;0.01,"",IF(NewDistributions!AH57/SUM(NewDistributions!AH$2:AH59)&gt;0.01,"",IF(NewDistributions!AH56/SUM(NewDistributions!AH$2:AH59)&gt;0.01,"",IF(NewDistributions!AH55/SUM(NewDistributions!AH$2:AH59)&gt;0.01,"",DateEnded_5Day!$A59))))))))</f>
        <v/>
      </c>
      <c r="AI59" s="19" t="str">
        <f>IF($A59&lt;='All Results'!$B$4,"",IF(SUM(NewDistributions!AI$2:AI59)=0,"",(IF(NewDistributions!AI59/SUM(NewDistributions!AI$2:AI59)&gt;0.01,"",IF(NewDistributions!AI58/SUM(NewDistributions!AI$2:AI59)&gt;0.01,"",IF(NewDistributions!AI57/SUM(NewDistributions!AI$2:AI59)&gt;0.01,"",IF(NewDistributions!AI56/SUM(NewDistributions!AI$2:AI59)&gt;0.01,"",IF(NewDistributions!AI55/SUM(NewDistributions!AI$2:AI59)&gt;0.01,"",DateEnded_5Day!$A59))))))))</f>
        <v/>
      </c>
      <c r="AJ59" s="19" t="str">
        <f>IF($A59&lt;='All Results'!$B$4,"",IF(SUM(NewDistributions!AJ$2:AJ59)=0,"",(IF(NewDistributions!AJ59/SUM(NewDistributions!AJ$2:AJ59)&gt;0.01,"",IF(NewDistributions!AJ58/SUM(NewDistributions!AJ$2:AJ59)&gt;0.01,"",IF(NewDistributions!AJ57/SUM(NewDistributions!AJ$2:AJ59)&gt;0.01,"",IF(NewDistributions!AJ56/SUM(NewDistributions!AJ$2:AJ59)&gt;0.01,"",IF(NewDistributions!AJ55/SUM(NewDistributions!AJ$2:AJ59)&gt;0.01,"",DateEnded_5Day!$A59))))))))</f>
        <v/>
      </c>
    </row>
    <row r="60" spans="1:36" x14ac:dyDescent="0.25">
      <c r="A60" s="1">
        <v>44375</v>
      </c>
      <c r="B60" s="3">
        <v>179</v>
      </c>
      <c r="C60" s="19" t="str">
        <f>IF($A60&lt;='All Results'!$B$4,"",IF(SUM(NewDistributions!C$2:C60)=0,"",(IF(NewDistributions!C60/SUM(NewDistributions!C$2:C60)&gt;0.01,"",IF(NewDistributions!C59/SUM(NewDistributions!C$2:C60)&gt;0.01,"",IF(NewDistributions!C58/SUM(NewDistributions!C$2:C60)&gt;0.01,"",IF(NewDistributions!C57/SUM(NewDistributions!C$2:C60)&gt;0.01,"",IF(NewDistributions!C56/SUM(NewDistributions!C$2:C60)&gt;0.01,"",DateEnded_5Day!$A60))))))))</f>
        <v/>
      </c>
      <c r="D60" s="19" t="str">
        <f>IF($A60&lt;='All Results'!$B$4,"",IF(SUM(NewDistributions!D$2:D60)=0,"",(IF(NewDistributions!D60/SUM(NewDistributions!D$2:D60)&gt;0.01,"",IF(NewDistributions!D59/SUM(NewDistributions!D$2:D60)&gt;0.01,"",IF(NewDistributions!D58/SUM(NewDistributions!D$2:D60)&gt;0.01,"",IF(NewDistributions!D57/SUM(NewDistributions!D$2:D60)&gt;0.01,"",IF(NewDistributions!D56/SUM(NewDistributions!D$2:D60)&gt;0.01,"",DateEnded_5Day!$A60))))))))</f>
        <v/>
      </c>
      <c r="E60" s="19" t="str">
        <f>IF($A60&lt;='All Results'!$B$4,"",IF(SUM(NewDistributions!E$2:E60)=0,"",(IF(NewDistributions!E60/SUM(NewDistributions!E$2:E60)&gt;0.01,"",IF(NewDistributions!E59/SUM(NewDistributions!E$2:E60)&gt;0.01,"",IF(NewDistributions!E58/SUM(NewDistributions!E$2:E60)&gt;0.01,"",IF(NewDistributions!E57/SUM(NewDistributions!E$2:E60)&gt;0.01,"",IF(NewDistributions!E56/SUM(NewDistributions!E$2:E60)&gt;0.01,"",DateEnded_5Day!$A60))))))))</f>
        <v/>
      </c>
      <c r="F60" s="19" t="str">
        <f>IF($A60&lt;='All Results'!$B$4,"",IF(SUM(NewDistributions!F$2:F60)=0,"",(IF(NewDistributions!F60/SUM(NewDistributions!F$2:F60)&gt;0.01,"",IF(NewDistributions!F59/SUM(NewDistributions!F$2:F60)&gt;0.01,"",IF(NewDistributions!F58/SUM(NewDistributions!F$2:F60)&gt;0.01,"",IF(NewDistributions!F57/SUM(NewDistributions!F$2:F60)&gt;0.01,"",IF(NewDistributions!F56/SUM(NewDistributions!F$2:F60)&gt;0.01,"",DateEnded_5Day!$A60))))))))</f>
        <v/>
      </c>
      <c r="G60" s="19" t="str">
        <f>IF($A60&lt;='All Results'!$B$4,"",IF(SUM(NewDistributions!G$2:G60)=0,"",(IF(NewDistributions!G60/SUM(NewDistributions!G$2:G60)&gt;0.01,"",IF(NewDistributions!G59/SUM(NewDistributions!G$2:G60)&gt;0.01,"",IF(NewDistributions!G58/SUM(NewDistributions!G$2:G60)&gt;0.01,"",IF(NewDistributions!G57/SUM(NewDistributions!G$2:G60)&gt;0.01,"",IF(NewDistributions!G56/SUM(NewDistributions!G$2:G60)&gt;0.01,"",DateEnded_5Day!$A60))))))))</f>
        <v/>
      </c>
      <c r="H60" s="19" t="str">
        <f>IF($A60&lt;='All Results'!$B$4,"",IF(SUM(NewDistributions!H$2:H60)=0,"",(IF(NewDistributions!H60/SUM(NewDistributions!H$2:H60)&gt;0.01,"",IF(NewDistributions!H59/SUM(NewDistributions!H$2:H60)&gt;0.01,"",IF(NewDistributions!H58/SUM(NewDistributions!H$2:H60)&gt;0.01,"",IF(NewDistributions!H57/SUM(NewDistributions!H$2:H60)&gt;0.01,"",IF(NewDistributions!H56/SUM(NewDistributions!H$2:H60)&gt;0.01,"",DateEnded_5Day!$A60))))))))</f>
        <v/>
      </c>
      <c r="I60" s="19" t="str">
        <f>IF($A60&lt;='All Results'!$B$4,"",IF(SUM(NewDistributions!I$2:I60)=0,"",(IF(NewDistributions!I60/SUM(NewDistributions!I$2:I60)&gt;0.01,"",IF(NewDistributions!I59/SUM(NewDistributions!I$2:I60)&gt;0.01,"",IF(NewDistributions!I58/SUM(NewDistributions!I$2:I60)&gt;0.01,"",IF(NewDistributions!I57/SUM(NewDistributions!I$2:I60)&gt;0.01,"",IF(NewDistributions!I56/SUM(NewDistributions!I$2:I60)&gt;0.01,"",DateEnded_5Day!$A60))))))))</f>
        <v/>
      </c>
      <c r="J60" s="19" t="str">
        <f>IF($A60&lt;='All Results'!$B$4,"",IF(SUM(NewDistributions!J$2:J60)=0,"",(IF(NewDistributions!J60/SUM(NewDistributions!J$2:J60)&gt;0.01,"",IF(NewDistributions!J59/SUM(NewDistributions!J$2:J60)&gt;0.01,"",IF(NewDistributions!J58/SUM(NewDistributions!J$2:J60)&gt;0.01,"",IF(NewDistributions!J57/SUM(NewDistributions!J$2:J60)&gt;0.01,"",IF(NewDistributions!J56/SUM(NewDistributions!J$2:J60)&gt;0.01,"",DateEnded_5Day!$A60))))))))</f>
        <v/>
      </c>
      <c r="K60" s="19" t="str">
        <f>IF($A60&lt;='All Results'!$B$4,"",IF(SUM(NewDistributions!K$2:K60)=0,"",(IF(NewDistributions!K60/SUM(NewDistributions!K$2:K60)&gt;0.01,"",IF(NewDistributions!K59/SUM(NewDistributions!K$2:K60)&gt;0.01,"",IF(NewDistributions!K58/SUM(NewDistributions!K$2:K60)&gt;0.01,"",IF(NewDistributions!K57/SUM(NewDistributions!K$2:K60)&gt;0.01,"",IF(NewDistributions!K56/SUM(NewDistributions!K$2:K60)&gt;0.01,"",DateEnded_5Day!$A60))))))))</f>
        <v/>
      </c>
      <c r="L60" s="19" t="str">
        <f>IF($A60&lt;='All Results'!$B$4,"",IF(SUM(NewDistributions!L$2:L60)=0,"",(IF(NewDistributions!L60/SUM(NewDistributions!L$2:L60)&gt;0.01,"",IF(NewDistributions!L59/SUM(NewDistributions!L$2:L60)&gt;0.01,"",IF(NewDistributions!L58/SUM(NewDistributions!L$2:L60)&gt;0.01,"",IF(NewDistributions!L57/SUM(NewDistributions!L$2:L60)&gt;0.01,"",IF(NewDistributions!L56/SUM(NewDistributions!L$2:L60)&gt;0.01,"",DateEnded_5Day!$A60))))))))</f>
        <v/>
      </c>
      <c r="M60" s="19" t="str">
        <f>IF($A60&lt;='All Results'!$B$4,"",IF(SUM(NewDistributions!M$2:M60)=0,"",(IF(NewDistributions!M60/SUM(NewDistributions!M$2:M60)&gt;0.01,"",IF(NewDistributions!M59/SUM(NewDistributions!M$2:M60)&gt;0.01,"",IF(NewDistributions!M58/SUM(NewDistributions!M$2:M60)&gt;0.01,"",IF(NewDistributions!M57/SUM(NewDistributions!M$2:M60)&gt;0.01,"",IF(NewDistributions!M56/SUM(NewDistributions!M$2:M60)&gt;0.01,"",DateEnded_5Day!$A60))))))))</f>
        <v/>
      </c>
      <c r="N60" s="19" t="str">
        <f>IF($A60&lt;='All Results'!$B$4,"",IF(SUM(NewDistributions!N$2:N60)=0,"",(IF(NewDistributions!N60/SUM(NewDistributions!N$2:N60)&gt;0.01,"",IF(NewDistributions!N59/SUM(NewDistributions!N$2:N60)&gt;0.01,"",IF(NewDistributions!N58/SUM(NewDistributions!N$2:N60)&gt;0.01,"",IF(NewDistributions!N57/SUM(NewDistributions!N$2:N60)&gt;0.01,"",IF(NewDistributions!N56/SUM(NewDistributions!N$2:N60)&gt;0.01,"",DateEnded_5Day!$A60))))))))</f>
        <v/>
      </c>
      <c r="O60" s="19" t="str">
        <f>IF($A60&lt;='All Results'!$B$4,"",IF(SUM(NewDistributions!O$2:O60)=0,"",(IF(NewDistributions!O60/SUM(NewDistributions!O$2:O60)&gt;0.01,"",IF(NewDistributions!O59/SUM(NewDistributions!O$2:O60)&gt;0.01,"",IF(NewDistributions!O58/SUM(NewDistributions!O$2:O60)&gt;0.01,"",IF(NewDistributions!O57/SUM(NewDistributions!O$2:O60)&gt;0.01,"",IF(NewDistributions!O56/SUM(NewDistributions!O$2:O60)&gt;0.01,"",DateEnded_5Day!$A60))))))))</f>
        <v/>
      </c>
      <c r="P60" s="19" t="str">
        <f>IF($A60&lt;='All Results'!$B$4,"",IF(SUM(NewDistributions!P$2:P60)=0,"",(IF(NewDistributions!P60/SUM(NewDistributions!P$2:P60)&gt;0.01,"",IF(NewDistributions!P59/SUM(NewDistributions!P$2:P60)&gt;0.01,"",IF(NewDistributions!P58/SUM(NewDistributions!P$2:P60)&gt;0.01,"",IF(NewDistributions!P57/SUM(NewDistributions!P$2:P60)&gt;0.01,"",IF(NewDistributions!P56/SUM(NewDistributions!P$2:P60)&gt;0.01,"",DateEnded_5Day!$A60))))))))</f>
        <v/>
      </c>
      <c r="Q60" s="19" t="str">
        <f>IF($A60&lt;='All Results'!$B$4,"",IF(SUM(NewDistributions!Q$2:Q60)=0,"",(IF(NewDistributions!Q60/SUM(NewDistributions!Q$2:Q60)&gt;0.01,"",IF(NewDistributions!Q59/SUM(NewDistributions!Q$2:Q60)&gt;0.01,"",IF(NewDistributions!Q58/SUM(NewDistributions!Q$2:Q60)&gt;0.01,"",IF(NewDistributions!Q57/SUM(NewDistributions!Q$2:Q60)&gt;0.01,"",IF(NewDistributions!Q56/SUM(NewDistributions!Q$2:Q60)&gt;0.01,"",DateEnded_5Day!$A60))))))))</f>
        <v/>
      </c>
      <c r="R60" s="19" t="str">
        <f>IF($A60&lt;='All Results'!$B$4,"",IF(SUM(NewDistributions!R$2:R60)=0,"",(IF(NewDistributions!R60/SUM(NewDistributions!R$2:R60)&gt;0.01,"",IF(NewDistributions!R59/SUM(NewDistributions!R$2:R60)&gt;0.01,"",IF(NewDistributions!R58/SUM(NewDistributions!R$2:R60)&gt;0.01,"",IF(NewDistributions!R57/SUM(NewDistributions!R$2:R60)&gt;0.01,"",IF(NewDistributions!R56/SUM(NewDistributions!R$2:R60)&gt;0.01,"",DateEnded_5Day!$A60))))))))</f>
        <v/>
      </c>
      <c r="S60" s="19" t="str">
        <f>IF($A60&lt;='All Results'!$B$4,"",IF(SUM(NewDistributions!S$2:S60)=0,"",(IF(NewDistributions!S60/SUM(NewDistributions!S$2:S60)&gt;0.01,"",IF(NewDistributions!S59/SUM(NewDistributions!S$2:S60)&gt;0.01,"",IF(NewDistributions!S58/SUM(NewDistributions!S$2:S60)&gt;0.01,"",IF(NewDistributions!S57/SUM(NewDistributions!S$2:S60)&gt;0.01,"",IF(NewDistributions!S56/SUM(NewDistributions!S$2:S60)&gt;0.01,"",DateEnded_5Day!$A60))))))))</f>
        <v/>
      </c>
      <c r="T60" s="19" t="str">
        <f>IF($A60&lt;='All Results'!$B$4,"",IF(SUM(NewDistributions!T$2:T60)=0,"",(IF(NewDistributions!T60/SUM(NewDistributions!T$2:T60)&gt;0.01,"",IF(NewDistributions!T59/SUM(NewDistributions!T$2:T60)&gt;0.01,"",IF(NewDistributions!T58/SUM(NewDistributions!T$2:T60)&gt;0.01,"",IF(NewDistributions!T57/SUM(NewDistributions!T$2:T60)&gt;0.01,"",IF(NewDistributions!T56/SUM(NewDistributions!T$2:T60)&gt;0.01,"",DateEnded_5Day!$A60))))))))</f>
        <v/>
      </c>
      <c r="U60" s="19" t="str">
        <f>IF($A60&lt;='All Results'!$B$4,"",IF(SUM(NewDistributions!U$2:U60)=0,"",(IF(NewDistributions!U60/SUM(NewDistributions!U$2:U60)&gt;0.01,"",IF(NewDistributions!U59/SUM(NewDistributions!U$2:U60)&gt;0.01,"",IF(NewDistributions!U58/SUM(NewDistributions!U$2:U60)&gt;0.01,"",IF(NewDistributions!U57/SUM(NewDistributions!U$2:U60)&gt;0.01,"",IF(NewDistributions!U56/SUM(NewDistributions!U$2:U60)&gt;0.01,"",DateEnded_5Day!$A60))))))))</f>
        <v/>
      </c>
      <c r="V60" s="19" t="str">
        <f>IF($A60&lt;='All Results'!$B$4,"",IF(SUM(NewDistributions!V$2:V60)=0,"",(IF(NewDistributions!V60/SUM(NewDistributions!V$2:V60)&gt;0.01,"",IF(NewDistributions!V59/SUM(NewDistributions!V$2:V60)&gt;0.01,"",IF(NewDistributions!V58/SUM(NewDistributions!V$2:V60)&gt;0.01,"",IF(NewDistributions!V57/SUM(NewDistributions!V$2:V60)&gt;0.01,"",IF(NewDistributions!V56/SUM(NewDistributions!V$2:V60)&gt;0.01,"",DateEnded_5Day!$A60))))))))</f>
        <v/>
      </c>
      <c r="W60" s="19" t="str">
        <f>IF($A60&lt;='All Results'!$B$4,"",IF(SUM(NewDistributions!W$2:W60)=0,"",(IF(NewDistributions!W60/SUM(NewDistributions!W$2:W60)&gt;0.01,"",IF(NewDistributions!W59/SUM(NewDistributions!W$2:W60)&gt;0.01,"",IF(NewDistributions!W58/SUM(NewDistributions!W$2:W60)&gt;0.01,"",IF(NewDistributions!W57/SUM(NewDistributions!W$2:W60)&gt;0.01,"",IF(NewDistributions!W56/SUM(NewDistributions!W$2:W60)&gt;0.01,"",DateEnded_5Day!$A60))))))))</f>
        <v/>
      </c>
      <c r="X60" s="19" t="str">
        <f>IF($A60&lt;='All Results'!$B$4,"",IF(SUM(NewDistributions!X$2:X60)=0,"",(IF(NewDistributions!X60/SUM(NewDistributions!X$2:X60)&gt;0.01,"",IF(NewDistributions!X59/SUM(NewDistributions!X$2:X60)&gt;0.01,"",IF(NewDistributions!X58/SUM(NewDistributions!X$2:X60)&gt;0.01,"",IF(NewDistributions!X57/SUM(NewDistributions!X$2:X60)&gt;0.01,"",IF(NewDistributions!X56/SUM(NewDistributions!X$2:X60)&gt;0.01,"",DateEnded_5Day!$A60))))))))</f>
        <v/>
      </c>
      <c r="Y60" s="19" t="str">
        <f>IF($A60&lt;='All Results'!$B$4,"",IF(SUM(NewDistributions!Y$2:Y60)=0,"",(IF(NewDistributions!Y60/SUM(NewDistributions!Y$2:Y60)&gt;0.01,"",IF(NewDistributions!Y59/SUM(NewDistributions!Y$2:Y60)&gt;0.01,"",IF(NewDistributions!Y58/SUM(NewDistributions!Y$2:Y60)&gt;0.01,"",IF(NewDistributions!Y57/SUM(NewDistributions!Y$2:Y60)&gt;0.01,"",IF(NewDistributions!Y56/SUM(NewDistributions!Y$2:Y60)&gt;0.01,"",DateEnded_5Day!$A60))))))))</f>
        <v/>
      </c>
      <c r="Z60" s="19" t="str">
        <f>IF($A60&lt;='All Results'!$B$4,"",IF(SUM(NewDistributions!Z$2:Z60)=0,"",(IF(NewDistributions!Z60/SUM(NewDistributions!Z$2:Z60)&gt;0.01,"",IF(NewDistributions!Z59/SUM(NewDistributions!Z$2:Z60)&gt;0.01,"",IF(NewDistributions!Z58/SUM(NewDistributions!Z$2:Z60)&gt;0.01,"",IF(NewDistributions!Z57/SUM(NewDistributions!Z$2:Z60)&gt;0.01,"",IF(NewDistributions!Z56/SUM(NewDistributions!Z$2:Z60)&gt;0.01,"",DateEnded_5Day!$A60))))))))</f>
        <v/>
      </c>
      <c r="AA60" s="19" t="str">
        <f>IF($A60&lt;='All Results'!$B$4,"",IF(SUM(NewDistributions!AA$2:AA60)=0,"",(IF(NewDistributions!AA60/SUM(NewDistributions!AA$2:AA60)&gt;0.01,"",IF(NewDistributions!AA59/SUM(NewDistributions!AA$2:AA60)&gt;0.01,"",IF(NewDistributions!AA58/SUM(NewDistributions!AA$2:AA60)&gt;0.01,"",IF(NewDistributions!AA57/SUM(NewDistributions!AA$2:AA60)&gt;0.01,"",IF(NewDistributions!AA56/SUM(NewDistributions!AA$2:AA60)&gt;0.01,"",DateEnded_5Day!$A60))))))))</f>
        <v/>
      </c>
      <c r="AB60" s="19" t="str">
        <f>IF($A60&lt;='All Results'!$B$4,"",IF(SUM(NewDistributions!AB$2:AB60)=0,"",(IF(NewDistributions!AB60/SUM(NewDistributions!AB$2:AB60)&gt;0.01,"",IF(NewDistributions!AB59/SUM(NewDistributions!AB$2:AB60)&gt;0.01,"",IF(NewDistributions!AB58/SUM(NewDistributions!AB$2:AB60)&gt;0.01,"",IF(NewDistributions!AB57/SUM(NewDistributions!AB$2:AB60)&gt;0.01,"",IF(NewDistributions!AB56/SUM(NewDistributions!AB$2:AB60)&gt;0.01,"",DateEnded_5Day!$A60))))))))</f>
        <v/>
      </c>
      <c r="AC60" s="19" t="str">
        <f>IF($A60&lt;='All Results'!$B$4,"",IF(SUM(NewDistributions!AC$2:AC60)=0,"",(IF(NewDistributions!AC60/SUM(NewDistributions!AC$2:AC60)&gt;0.01,"",IF(NewDistributions!AC59/SUM(NewDistributions!AC$2:AC60)&gt;0.01,"",IF(NewDistributions!AC58/SUM(NewDistributions!AC$2:AC60)&gt;0.01,"",IF(NewDistributions!AC57/SUM(NewDistributions!AC$2:AC60)&gt;0.01,"",IF(NewDistributions!AC56/SUM(NewDistributions!AC$2:AC60)&gt;0.01,"",DateEnded_5Day!$A60))))))))</f>
        <v/>
      </c>
      <c r="AD60" s="19" t="str">
        <f>IF($A60&lt;='All Results'!$B$4,"",IF(SUM(NewDistributions!AD$2:AD60)=0,"",(IF(NewDistributions!AD60/SUM(NewDistributions!AD$2:AD60)&gt;0.01,"",IF(NewDistributions!AD59/SUM(NewDistributions!AD$2:AD60)&gt;0.01,"",IF(NewDistributions!AD58/SUM(NewDistributions!AD$2:AD60)&gt;0.01,"",IF(NewDistributions!AD57/SUM(NewDistributions!AD$2:AD60)&gt;0.01,"",IF(NewDistributions!AD56/SUM(NewDistributions!AD$2:AD60)&gt;0.01,"",DateEnded_5Day!$A60))))))))</f>
        <v/>
      </c>
      <c r="AE60" s="19" t="str">
        <f>IF($A60&lt;='All Results'!$B$4,"",IF(SUM(NewDistributions!AE$2:AE60)=0,"",(IF(NewDistributions!AE60/SUM(NewDistributions!AE$2:AE60)&gt;0.01,"",IF(NewDistributions!AE59/SUM(NewDistributions!AE$2:AE60)&gt;0.01,"",IF(NewDistributions!AE58/SUM(NewDistributions!AE$2:AE60)&gt;0.01,"",IF(NewDistributions!AE57/SUM(NewDistributions!AE$2:AE60)&gt;0.01,"",IF(NewDistributions!AE56/SUM(NewDistributions!AE$2:AE60)&gt;0.01,"",DateEnded_5Day!$A60))))))))</f>
        <v/>
      </c>
      <c r="AF60" s="19" t="str">
        <f>IF($A60&lt;='All Results'!$B$4,"",IF(SUM(NewDistributions!AF$2:AF60)=0,"",(IF(NewDistributions!AF60/SUM(NewDistributions!AF$2:AF60)&gt;0.01,"",IF(NewDistributions!AF59/SUM(NewDistributions!AF$2:AF60)&gt;0.01,"",IF(NewDistributions!AF58/SUM(NewDistributions!AF$2:AF60)&gt;0.01,"",IF(NewDistributions!AF57/SUM(NewDistributions!AF$2:AF60)&gt;0.01,"",IF(NewDistributions!AF56/SUM(NewDistributions!AF$2:AF60)&gt;0.01,"",DateEnded_5Day!$A60))))))))</f>
        <v/>
      </c>
      <c r="AG60" s="19" t="str">
        <f>IF($A60&lt;='All Results'!$B$4,"",IF(SUM(NewDistributions!AG$2:AG60)=0,"",(IF(NewDistributions!AG60/SUM(NewDistributions!AG$2:AG60)&gt;0.01,"",IF(NewDistributions!AG59/SUM(NewDistributions!AG$2:AG60)&gt;0.01,"",IF(NewDistributions!AG58/SUM(NewDistributions!AG$2:AG60)&gt;0.01,"",IF(NewDistributions!AG57/SUM(NewDistributions!AG$2:AG60)&gt;0.01,"",IF(NewDistributions!AG56/SUM(NewDistributions!AG$2:AG60)&gt;0.01,"",DateEnded_5Day!$A60))))))))</f>
        <v/>
      </c>
      <c r="AH60" s="19" t="str">
        <f>IF($A60&lt;='All Results'!$B$4,"",IF(SUM(NewDistributions!AH$2:AH60)=0,"",(IF(NewDistributions!AH60/SUM(NewDistributions!AH$2:AH60)&gt;0.01,"",IF(NewDistributions!AH59/SUM(NewDistributions!AH$2:AH60)&gt;0.01,"",IF(NewDistributions!AH58/SUM(NewDistributions!AH$2:AH60)&gt;0.01,"",IF(NewDistributions!AH57/SUM(NewDistributions!AH$2:AH60)&gt;0.01,"",IF(NewDistributions!AH56/SUM(NewDistributions!AH$2:AH60)&gt;0.01,"",DateEnded_5Day!$A60))))))))</f>
        <v/>
      </c>
      <c r="AI60" s="19" t="str">
        <f>IF($A60&lt;='All Results'!$B$4,"",IF(SUM(NewDistributions!AI$2:AI60)=0,"",(IF(NewDistributions!AI60/SUM(NewDistributions!AI$2:AI60)&gt;0.01,"",IF(NewDistributions!AI59/SUM(NewDistributions!AI$2:AI60)&gt;0.01,"",IF(NewDistributions!AI58/SUM(NewDistributions!AI$2:AI60)&gt;0.01,"",IF(NewDistributions!AI57/SUM(NewDistributions!AI$2:AI60)&gt;0.01,"",IF(NewDistributions!AI56/SUM(NewDistributions!AI$2:AI60)&gt;0.01,"",DateEnded_5Day!$A60))))))))</f>
        <v/>
      </c>
      <c r="AJ60" s="19" t="str">
        <f>IF($A60&lt;='All Results'!$B$4,"",IF(SUM(NewDistributions!AJ$2:AJ60)=0,"",(IF(NewDistributions!AJ60/SUM(NewDistributions!AJ$2:AJ60)&gt;0.01,"",IF(NewDistributions!AJ59/SUM(NewDistributions!AJ$2:AJ60)&gt;0.01,"",IF(NewDistributions!AJ58/SUM(NewDistributions!AJ$2:AJ60)&gt;0.01,"",IF(NewDistributions!AJ57/SUM(NewDistributions!AJ$2:AJ60)&gt;0.01,"",IF(NewDistributions!AJ56/SUM(NewDistributions!AJ$2:AJ60)&gt;0.01,"",DateEnded_5Day!$A60))))))))</f>
        <v/>
      </c>
    </row>
    <row r="61" spans="1:36" x14ac:dyDescent="0.25">
      <c r="A61" s="1">
        <v>44376</v>
      </c>
      <c r="B61" s="3">
        <v>180</v>
      </c>
      <c r="C61" s="19" t="str">
        <f>IF($A61&lt;='All Results'!$B$4,"",IF(SUM(NewDistributions!C$2:C61)=0,"",(IF(NewDistributions!C61/SUM(NewDistributions!C$2:C61)&gt;0.01,"",IF(NewDistributions!C60/SUM(NewDistributions!C$2:C61)&gt;0.01,"",IF(NewDistributions!C59/SUM(NewDistributions!C$2:C61)&gt;0.01,"",IF(NewDistributions!C58/SUM(NewDistributions!C$2:C61)&gt;0.01,"",IF(NewDistributions!C57/SUM(NewDistributions!C$2:C61)&gt;0.01,"",DateEnded_5Day!$A61))))))))</f>
        <v/>
      </c>
      <c r="D61" s="19" t="str">
        <f>IF($A61&lt;='All Results'!$B$4,"",IF(SUM(NewDistributions!D$2:D61)=0,"",(IF(NewDistributions!D61/SUM(NewDistributions!D$2:D61)&gt;0.01,"",IF(NewDistributions!D60/SUM(NewDistributions!D$2:D61)&gt;0.01,"",IF(NewDistributions!D59/SUM(NewDistributions!D$2:D61)&gt;0.01,"",IF(NewDistributions!D58/SUM(NewDistributions!D$2:D61)&gt;0.01,"",IF(NewDistributions!D57/SUM(NewDistributions!D$2:D61)&gt;0.01,"",DateEnded_5Day!$A61))))))))</f>
        <v/>
      </c>
      <c r="E61" s="19" t="str">
        <f>IF($A61&lt;='All Results'!$B$4,"",IF(SUM(NewDistributions!E$2:E61)=0,"",(IF(NewDistributions!E61/SUM(NewDistributions!E$2:E61)&gt;0.01,"",IF(NewDistributions!E60/SUM(NewDistributions!E$2:E61)&gt;0.01,"",IF(NewDistributions!E59/SUM(NewDistributions!E$2:E61)&gt;0.01,"",IF(NewDistributions!E58/SUM(NewDistributions!E$2:E61)&gt;0.01,"",IF(NewDistributions!E57/SUM(NewDistributions!E$2:E61)&gt;0.01,"",DateEnded_5Day!$A61))))))))</f>
        <v/>
      </c>
      <c r="F61" s="19" t="str">
        <f>IF($A61&lt;='All Results'!$B$4,"",IF(SUM(NewDistributions!F$2:F61)=0,"",(IF(NewDistributions!F61/SUM(NewDistributions!F$2:F61)&gt;0.01,"",IF(NewDistributions!F60/SUM(NewDistributions!F$2:F61)&gt;0.01,"",IF(NewDistributions!F59/SUM(NewDistributions!F$2:F61)&gt;0.01,"",IF(NewDistributions!F58/SUM(NewDistributions!F$2:F61)&gt;0.01,"",IF(NewDistributions!F57/SUM(NewDistributions!F$2:F61)&gt;0.01,"",DateEnded_5Day!$A61))))))))</f>
        <v/>
      </c>
      <c r="G61" s="19" t="str">
        <f>IF($A61&lt;='All Results'!$B$4,"",IF(SUM(NewDistributions!G$2:G61)=0,"",(IF(NewDistributions!G61/SUM(NewDistributions!G$2:G61)&gt;0.01,"",IF(NewDistributions!G60/SUM(NewDistributions!G$2:G61)&gt;0.01,"",IF(NewDistributions!G59/SUM(NewDistributions!G$2:G61)&gt;0.01,"",IF(NewDistributions!G58/SUM(NewDistributions!G$2:G61)&gt;0.01,"",IF(NewDistributions!G57/SUM(NewDistributions!G$2:G61)&gt;0.01,"",DateEnded_5Day!$A61))))))))</f>
        <v/>
      </c>
      <c r="H61" s="19" t="str">
        <f>IF($A61&lt;='All Results'!$B$4,"",IF(SUM(NewDistributions!H$2:H61)=0,"",(IF(NewDistributions!H61/SUM(NewDistributions!H$2:H61)&gt;0.01,"",IF(NewDistributions!H60/SUM(NewDistributions!H$2:H61)&gt;0.01,"",IF(NewDistributions!H59/SUM(NewDistributions!H$2:H61)&gt;0.01,"",IF(NewDistributions!H58/SUM(NewDistributions!H$2:H61)&gt;0.01,"",IF(NewDistributions!H57/SUM(NewDistributions!H$2:H61)&gt;0.01,"",DateEnded_5Day!$A61))))))))</f>
        <v/>
      </c>
      <c r="I61" s="19" t="str">
        <f>IF($A61&lt;='All Results'!$B$4,"",IF(SUM(NewDistributions!I$2:I61)=0,"",(IF(NewDistributions!I61/SUM(NewDistributions!I$2:I61)&gt;0.01,"",IF(NewDistributions!I60/SUM(NewDistributions!I$2:I61)&gt;0.01,"",IF(NewDistributions!I59/SUM(NewDistributions!I$2:I61)&gt;0.01,"",IF(NewDistributions!I58/SUM(NewDistributions!I$2:I61)&gt;0.01,"",IF(NewDistributions!I57/SUM(NewDistributions!I$2:I61)&gt;0.01,"",DateEnded_5Day!$A61))))))))</f>
        <v/>
      </c>
      <c r="J61" s="19" t="str">
        <f>IF($A61&lt;='All Results'!$B$4,"",IF(SUM(NewDistributions!J$2:J61)=0,"",(IF(NewDistributions!J61/SUM(NewDistributions!J$2:J61)&gt;0.01,"",IF(NewDistributions!J60/SUM(NewDistributions!J$2:J61)&gt;0.01,"",IF(NewDistributions!J59/SUM(NewDistributions!J$2:J61)&gt;0.01,"",IF(NewDistributions!J58/SUM(NewDistributions!J$2:J61)&gt;0.01,"",IF(NewDistributions!J57/SUM(NewDistributions!J$2:J61)&gt;0.01,"",DateEnded_5Day!$A61))))))))</f>
        <v/>
      </c>
      <c r="K61" s="19" t="str">
        <f>IF($A61&lt;='All Results'!$B$4,"",IF(SUM(NewDistributions!K$2:K61)=0,"",(IF(NewDistributions!K61/SUM(NewDistributions!K$2:K61)&gt;0.01,"",IF(NewDistributions!K60/SUM(NewDistributions!K$2:K61)&gt;0.01,"",IF(NewDistributions!K59/SUM(NewDistributions!K$2:K61)&gt;0.01,"",IF(NewDistributions!K58/SUM(NewDistributions!K$2:K61)&gt;0.01,"",IF(NewDistributions!K57/SUM(NewDistributions!K$2:K61)&gt;0.01,"",DateEnded_5Day!$A61))))))))</f>
        <v/>
      </c>
      <c r="L61" s="19" t="str">
        <f>IF($A61&lt;='All Results'!$B$4,"",IF(SUM(NewDistributions!L$2:L61)=0,"",(IF(NewDistributions!L61/SUM(NewDistributions!L$2:L61)&gt;0.01,"",IF(NewDistributions!L60/SUM(NewDistributions!L$2:L61)&gt;0.01,"",IF(NewDistributions!L59/SUM(NewDistributions!L$2:L61)&gt;0.01,"",IF(NewDistributions!L58/SUM(NewDistributions!L$2:L61)&gt;0.01,"",IF(NewDistributions!L57/SUM(NewDistributions!L$2:L61)&gt;0.01,"",DateEnded_5Day!$A61))))))))</f>
        <v/>
      </c>
      <c r="M61" s="19" t="str">
        <f>IF($A61&lt;='All Results'!$B$4,"",IF(SUM(NewDistributions!M$2:M61)=0,"",(IF(NewDistributions!M61/SUM(NewDistributions!M$2:M61)&gt;0.01,"",IF(NewDistributions!M60/SUM(NewDistributions!M$2:M61)&gt;0.01,"",IF(NewDistributions!M59/SUM(NewDistributions!M$2:M61)&gt;0.01,"",IF(NewDistributions!M58/SUM(NewDistributions!M$2:M61)&gt;0.01,"",IF(NewDistributions!M57/SUM(NewDistributions!M$2:M61)&gt;0.01,"",DateEnded_5Day!$A61))))))))</f>
        <v/>
      </c>
      <c r="N61" s="19" t="str">
        <f>IF($A61&lt;='All Results'!$B$4,"",IF(SUM(NewDistributions!N$2:N61)=0,"",(IF(NewDistributions!N61/SUM(NewDistributions!N$2:N61)&gt;0.01,"",IF(NewDistributions!N60/SUM(NewDistributions!N$2:N61)&gt;0.01,"",IF(NewDistributions!N59/SUM(NewDistributions!N$2:N61)&gt;0.01,"",IF(NewDistributions!N58/SUM(NewDistributions!N$2:N61)&gt;0.01,"",IF(NewDistributions!N57/SUM(NewDistributions!N$2:N61)&gt;0.01,"",DateEnded_5Day!$A61))))))))</f>
        <v/>
      </c>
      <c r="O61" s="19" t="str">
        <f>IF($A61&lt;='All Results'!$B$4,"",IF(SUM(NewDistributions!O$2:O61)=0,"",(IF(NewDistributions!O61/SUM(NewDistributions!O$2:O61)&gt;0.01,"",IF(NewDistributions!O60/SUM(NewDistributions!O$2:O61)&gt;0.01,"",IF(NewDistributions!O59/SUM(NewDistributions!O$2:O61)&gt;0.01,"",IF(NewDistributions!O58/SUM(NewDistributions!O$2:O61)&gt;0.01,"",IF(NewDistributions!O57/SUM(NewDistributions!O$2:O61)&gt;0.01,"",DateEnded_5Day!$A61))))))))</f>
        <v/>
      </c>
      <c r="P61" s="19" t="str">
        <f>IF($A61&lt;='All Results'!$B$4,"",IF(SUM(NewDistributions!P$2:P61)=0,"",(IF(NewDistributions!P61/SUM(NewDistributions!P$2:P61)&gt;0.01,"",IF(NewDistributions!P60/SUM(NewDistributions!P$2:P61)&gt;0.01,"",IF(NewDistributions!P59/SUM(NewDistributions!P$2:P61)&gt;0.01,"",IF(NewDistributions!P58/SUM(NewDistributions!P$2:P61)&gt;0.01,"",IF(NewDistributions!P57/SUM(NewDistributions!P$2:P61)&gt;0.01,"",DateEnded_5Day!$A61))))))))</f>
        <v/>
      </c>
      <c r="Q61" s="19" t="str">
        <f>IF($A61&lt;='All Results'!$B$4,"",IF(SUM(NewDistributions!Q$2:Q61)=0,"",(IF(NewDistributions!Q61/SUM(NewDistributions!Q$2:Q61)&gt;0.01,"",IF(NewDistributions!Q60/SUM(NewDistributions!Q$2:Q61)&gt;0.01,"",IF(NewDistributions!Q59/SUM(NewDistributions!Q$2:Q61)&gt;0.01,"",IF(NewDistributions!Q58/SUM(NewDistributions!Q$2:Q61)&gt;0.01,"",IF(NewDistributions!Q57/SUM(NewDistributions!Q$2:Q61)&gt;0.01,"",DateEnded_5Day!$A61))))))))</f>
        <v/>
      </c>
      <c r="R61" s="19" t="str">
        <f>IF($A61&lt;='All Results'!$B$4,"",IF(SUM(NewDistributions!R$2:R61)=0,"",(IF(NewDistributions!R61/SUM(NewDistributions!R$2:R61)&gt;0.01,"",IF(NewDistributions!R60/SUM(NewDistributions!R$2:R61)&gt;0.01,"",IF(NewDistributions!R59/SUM(NewDistributions!R$2:R61)&gt;0.01,"",IF(NewDistributions!R58/SUM(NewDistributions!R$2:R61)&gt;0.01,"",IF(NewDistributions!R57/SUM(NewDistributions!R$2:R61)&gt;0.01,"",DateEnded_5Day!$A61))))))))</f>
        <v/>
      </c>
      <c r="S61" s="19" t="str">
        <f>IF($A61&lt;='All Results'!$B$4,"",IF(SUM(NewDistributions!S$2:S61)=0,"",(IF(NewDistributions!S61/SUM(NewDistributions!S$2:S61)&gt;0.01,"",IF(NewDistributions!S60/SUM(NewDistributions!S$2:S61)&gt;0.01,"",IF(NewDistributions!S59/SUM(NewDistributions!S$2:S61)&gt;0.01,"",IF(NewDistributions!S58/SUM(NewDistributions!S$2:S61)&gt;0.01,"",IF(NewDistributions!S57/SUM(NewDistributions!S$2:S61)&gt;0.01,"",DateEnded_5Day!$A61))))))))</f>
        <v/>
      </c>
      <c r="T61" s="19" t="str">
        <f>IF($A61&lt;='All Results'!$B$4,"",IF(SUM(NewDistributions!T$2:T61)=0,"",(IF(NewDistributions!T61/SUM(NewDistributions!T$2:T61)&gt;0.01,"",IF(NewDistributions!T60/SUM(NewDistributions!T$2:T61)&gt;0.01,"",IF(NewDistributions!T59/SUM(NewDistributions!T$2:T61)&gt;0.01,"",IF(NewDistributions!T58/SUM(NewDistributions!T$2:T61)&gt;0.01,"",IF(NewDistributions!T57/SUM(NewDistributions!T$2:T61)&gt;0.01,"",DateEnded_5Day!$A61))))))))</f>
        <v/>
      </c>
      <c r="U61" s="19" t="str">
        <f>IF($A61&lt;='All Results'!$B$4,"",IF(SUM(NewDistributions!U$2:U61)=0,"",(IF(NewDistributions!U61/SUM(NewDistributions!U$2:U61)&gt;0.01,"",IF(NewDistributions!U60/SUM(NewDistributions!U$2:U61)&gt;0.01,"",IF(NewDistributions!U59/SUM(NewDistributions!U$2:U61)&gt;0.01,"",IF(NewDistributions!U58/SUM(NewDistributions!U$2:U61)&gt;0.01,"",IF(NewDistributions!U57/SUM(NewDistributions!U$2:U61)&gt;0.01,"",DateEnded_5Day!$A61))))))))</f>
        <v/>
      </c>
      <c r="V61" s="19" t="str">
        <f>IF($A61&lt;='All Results'!$B$4,"",IF(SUM(NewDistributions!V$2:V61)=0,"",(IF(NewDistributions!V61/SUM(NewDistributions!V$2:V61)&gt;0.01,"",IF(NewDistributions!V60/SUM(NewDistributions!V$2:V61)&gt;0.01,"",IF(NewDistributions!V59/SUM(NewDistributions!V$2:V61)&gt;0.01,"",IF(NewDistributions!V58/SUM(NewDistributions!V$2:V61)&gt;0.01,"",IF(NewDistributions!V57/SUM(NewDistributions!V$2:V61)&gt;0.01,"",DateEnded_5Day!$A61))))))))</f>
        <v/>
      </c>
      <c r="W61" s="19" t="str">
        <f>IF($A61&lt;='All Results'!$B$4,"",IF(SUM(NewDistributions!W$2:W61)=0,"",(IF(NewDistributions!W61/SUM(NewDistributions!W$2:W61)&gt;0.01,"",IF(NewDistributions!W60/SUM(NewDistributions!W$2:W61)&gt;0.01,"",IF(NewDistributions!W59/SUM(NewDistributions!W$2:W61)&gt;0.01,"",IF(NewDistributions!W58/SUM(NewDistributions!W$2:W61)&gt;0.01,"",IF(NewDistributions!W57/SUM(NewDistributions!W$2:W61)&gt;0.01,"",DateEnded_5Day!$A61))))))))</f>
        <v/>
      </c>
      <c r="X61" s="19" t="str">
        <f>IF($A61&lt;='All Results'!$B$4,"",IF(SUM(NewDistributions!X$2:X61)=0,"",(IF(NewDistributions!X61/SUM(NewDistributions!X$2:X61)&gt;0.01,"",IF(NewDistributions!X60/SUM(NewDistributions!X$2:X61)&gt;0.01,"",IF(NewDistributions!X59/SUM(NewDistributions!X$2:X61)&gt;0.01,"",IF(NewDistributions!X58/SUM(NewDistributions!X$2:X61)&gt;0.01,"",IF(NewDistributions!X57/SUM(NewDistributions!X$2:X61)&gt;0.01,"",DateEnded_5Day!$A61))))))))</f>
        <v/>
      </c>
      <c r="Y61" s="19" t="str">
        <f>IF($A61&lt;='All Results'!$B$4,"",IF(SUM(NewDistributions!Y$2:Y61)=0,"",(IF(NewDistributions!Y61/SUM(NewDistributions!Y$2:Y61)&gt;0.01,"",IF(NewDistributions!Y60/SUM(NewDistributions!Y$2:Y61)&gt;0.01,"",IF(NewDistributions!Y59/SUM(NewDistributions!Y$2:Y61)&gt;0.01,"",IF(NewDistributions!Y58/SUM(NewDistributions!Y$2:Y61)&gt;0.01,"",IF(NewDistributions!Y57/SUM(NewDistributions!Y$2:Y61)&gt;0.01,"",DateEnded_5Day!$A61))))))))</f>
        <v/>
      </c>
      <c r="Z61" s="19" t="str">
        <f>IF($A61&lt;='All Results'!$B$4,"",IF(SUM(NewDistributions!Z$2:Z61)=0,"",(IF(NewDistributions!Z61/SUM(NewDistributions!Z$2:Z61)&gt;0.01,"",IF(NewDistributions!Z60/SUM(NewDistributions!Z$2:Z61)&gt;0.01,"",IF(NewDistributions!Z59/SUM(NewDistributions!Z$2:Z61)&gt;0.01,"",IF(NewDistributions!Z58/SUM(NewDistributions!Z$2:Z61)&gt;0.01,"",IF(NewDistributions!Z57/SUM(NewDistributions!Z$2:Z61)&gt;0.01,"",DateEnded_5Day!$A61))))))))</f>
        <v/>
      </c>
      <c r="AA61" s="19" t="str">
        <f>IF($A61&lt;='All Results'!$B$4,"",IF(SUM(NewDistributions!AA$2:AA61)=0,"",(IF(NewDistributions!AA61/SUM(NewDistributions!AA$2:AA61)&gt;0.01,"",IF(NewDistributions!AA60/SUM(NewDistributions!AA$2:AA61)&gt;0.01,"",IF(NewDistributions!AA59/SUM(NewDistributions!AA$2:AA61)&gt;0.01,"",IF(NewDistributions!AA58/SUM(NewDistributions!AA$2:AA61)&gt;0.01,"",IF(NewDistributions!AA57/SUM(NewDistributions!AA$2:AA61)&gt;0.01,"",DateEnded_5Day!$A61))))))))</f>
        <v/>
      </c>
      <c r="AB61" s="19" t="str">
        <f>IF($A61&lt;='All Results'!$B$4,"",IF(SUM(NewDistributions!AB$2:AB61)=0,"",(IF(NewDistributions!AB61/SUM(NewDistributions!AB$2:AB61)&gt;0.01,"",IF(NewDistributions!AB60/SUM(NewDistributions!AB$2:AB61)&gt;0.01,"",IF(NewDistributions!AB59/SUM(NewDistributions!AB$2:AB61)&gt;0.01,"",IF(NewDistributions!AB58/SUM(NewDistributions!AB$2:AB61)&gt;0.01,"",IF(NewDistributions!AB57/SUM(NewDistributions!AB$2:AB61)&gt;0.01,"",DateEnded_5Day!$A61))))))))</f>
        <v/>
      </c>
      <c r="AC61" s="19" t="str">
        <f>IF($A61&lt;='All Results'!$B$4,"",IF(SUM(NewDistributions!AC$2:AC61)=0,"",(IF(NewDistributions!AC61/SUM(NewDistributions!AC$2:AC61)&gt;0.01,"",IF(NewDistributions!AC60/SUM(NewDistributions!AC$2:AC61)&gt;0.01,"",IF(NewDistributions!AC59/SUM(NewDistributions!AC$2:AC61)&gt;0.01,"",IF(NewDistributions!AC58/SUM(NewDistributions!AC$2:AC61)&gt;0.01,"",IF(NewDistributions!AC57/SUM(NewDistributions!AC$2:AC61)&gt;0.01,"",DateEnded_5Day!$A61))))))))</f>
        <v/>
      </c>
      <c r="AD61" s="19" t="str">
        <f>IF($A61&lt;='All Results'!$B$4,"",IF(SUM(NewDistributions!AD$2:AD61)=0,"",(IF(NewDistributions!AD61/SUM(NewDistributions!AD$2:AD61)&gt;0.01,"",IF(NewDistributions!AD60/SUM(NewDistributions!AD$2:AD61)&gt;0.01,"",IF(NewDistributions!AD59/SUM(NewDistributions!AD$2:AD61)&gt;0.01,"",IF(NewDistributions!AD58/SUM(NewDistributions!AD$2:AD61)&gt;0.01,"",IF(NewDistributions!AD57/SUM(NewDistributions!AD$2:AD61)&gt;0.01,"",DateEnded_5Day!$A61))))))))</f>
        <v/>
      </c>
      <c r="AE61" s="19" t="str">
        <f>IF($A61&lt;='All Results'!$B$4,"",IF(SUM(NewDistributions!AE$2:AE61)=0,"",(IF(NewDistributions!AE61/SUM(NewDistributions!AE$2:AE61)&gt;0.01,"",IF(NewDistributions!AE60/SUM(NewDistributions!AE$2:AE61)&gt;0.01,"",IF(NewDistributions!AE59/SUM(NewDistributions!AE$2:AE61)&gt;0.01,"",IF(NewDistributions!AE58/SUM(NewDistributions!AE$2:AE61)&gt;0.01,"",IF(NewDistributions!AE57/SUM(NewDistributions!AE$2:AE61)&gt;0.01,"",DateEnded_5Day!$A61))))))))</f>
        <v/>
      </c>
      <c r="AF61" s="19" t="str">
        <f>IF($A61&lt;='All Results'!$B$4,"",IF(SUM(NewDistributions!AF$2:AF61)=0,"",(IF(NewDistributions!AF61/SUM(NewDistributions!AF$2:AF61)&gt;0.01,"",IF(NewDistributions!AF60/SUM(NewDistributions!AF$2:AF61)&gt;0.01,"",IF(NewDistributions!AF59/SUM(NewDistributions!AF$2:AF61)&gt;0.01,"",IF(NewDistributions!AF58/SUM(NewDistributions!AF$2:AF61)&gt;0.01,"",IF(NewDistributions!AF57/SUM(NewDistributions!AF$2:AF61)&gt;0.01,"",DateEnded_5Day!$A61))))))))</f>
        <v/>
      </c>
      <c r="AG61" s="19" t="str">
        <f>IF($A61&lt;='All Results'!$B$4,"",IF(SUM(NewDistributions!AG$2:AG61)=0,"",(IF(NewDistributions!AG61/SUM(NewDistributions!AG$2:AG61)&gt;0.01,"",IF(NewDistributions!AG60/SUM(NewDistributions!AG$2:AG61)&gt;0.01,"",IF(NewDistributions!AG59/SUM(NewDistributions!AG$2:AG61)&gt;0.01,"",IF(NewDistributions!AG58/SUM(NewDistributions!AG$2:AG61)&gt;0.01,"",IF(NewDistributions!AG57/SUM(NewDistributions!AG$2:AG61)&gt;0.01,"",DateEnded_5Day!$A61))))))))</f>
        <v/>
      </c>
      <c r="AH61" s="19" t="str">
        <f>IF($A61&lt;='All Results'!$B$4,"",IF(SUM(NewDistributions!AH$2:AH61)=0,"",(IF(NewDistributions!AH61/SUM(NewDistributions!AH$2:AH61)&gt;0.01,"",IF(NewDistributions!AH60/SUM(NewDistributions!AH$2:AH61)&gt;0.01,"",IF(NewDistributions!AH59/SUM(NewDistributions!AH$2:AH61)&gt;0.01,"",IF(NewDistributions!AH58/SUM(NewDistributions!AH$2:AH61)&gt;0.01,"",IF(NewDistributions!AH57/SUM(NewDistributions!AH$2:AH61)&gt;0.01,"",DateEnded_5Day!$A61))))))))</f>
        <v/>
      </c>
      <c r="AI61" s="19" t="str">
        <f>IF($A61&lt;='All Results'!$B$4,"",IF(SUM(NewDistributions!AI$2:AI61)=0,"",(IF(NewDistributions!AI61/SUM(NewDistributions!AI$2:AI61)&gt;0.01,"",IF(NewDistributions!AI60/SUM(NewDistributions!AI$2:AI61)&gt;0.01,"",IF(NewDistributions!AI59/SUM(NewDistributions!AI$2:AI61)&gt;0.01,"",IF(NewDistributions!AI58/SUM(NewDistributions!AI$2:AI61)&gt;0.01,"",IF(NewDistributions!AI57/SUM(NewDistributions!AI$2:AI61)&gt;0.01,"",DateEnded_5Day!$A61))))))))</f>
        <v/>
      </c>
      <c r="AJ61" s="19" t="str">
        <f>IF($A61&lt;='All Results'!$B$4,"",IF(SUM(NewDistributions!AJ$2:AJ61)=0,"",(IF(NewDistributions!AJ61/SUM(NewDistributions!AJ$2:AJ61)&gt;0.01,"",IF(NewDistributions!AJ60/SUM(NewDistributions!AJ$2:AJ61)&gt;0.01,"",IF(NewDistributions!AJ59/SUM(NewDistributions!AJ$2:AJ61)&gt;0.01,"",IF(NewDistributions!AJ58/SUM(NewDistributions!AJ$2:AJ61)&gt;0.01,"",IF(NewDistributions!AJ57/SUM(NewDistributions!AJ$2:AJ61)&gt;0.01,"",DateEnded_5Day!$A61))))))))</f>
        <v/>
      </c>
    </row>
    <row r="62" spans="1:36" x14ac:dyDescent="0.25">
      <c r="A62" s="1">
        <v>44377</v>
      </c>
      <c r="B62" s="3">
        <v>181</v>
      </c>
      <c r="C62" s="19" t="str">
        <f>IF($A62&lt;='All Results'!$B$4,"",IF(SUM(NewDistributions!C$2:C62)=0,"",(IF(NewDistributions!C62/SUM(NewDistributions!C$2:C62)&gt;0.01,"",IF(NewDistributions!C61/SUM(NewDistributions!C$2:C62)&gt;0.01,"",IF(NewDistributions!C60/SUM(NewDistributions!C$2:C62)&gt;0.01,"",IF(NewDistributions!C59/SUM(NewDistributions!C$2:C62)&gt;0.01,"",IF(NewDistributions!C58/SUM(NewDistributions!C$2:C62)&gt;0.01,"",DateEnded_5Day!$A62))))))))</f>
        <v/>
      </c>
      <c r="D62" s="19" t="str">
        <f>IF($A62&lt;='All Results'!$B$4,"",IF(SUM(NewDistributions!D$2:D62)=0,"",(IF(NewDistributions!D62/SUM(NewDistributions!D$2:D62)&gt;0.01,"",IF(NewDistributions!D61/SUM(NewDistributions!D$2:D62)&gt;0.01,"",IF(NewDistributions!D60/SUM(NewDistributions!D$2:D62)&gt;0.01,"",IF(NewDistributions!D59/SUM(NewDistributions!D$2:D62)&gt;0.01,"",IF(NewDistributions!D58/SUM(NewDistributions!D$2:D62)&gt;0.01,"",DateEnded_5Day!$A62))))))))</f>
        <v/>
      </c>
      <c r="E62" s="19" t="str">
        <f>IF($A62&lt;='All Results'!$B$4,"",IF(SUM(NewDistributions!E$2:E62)=0,"",(IF(NewDistributions!E62/SUM(NewDistributions!E$2:E62)&gt;0.01,"",IF(NewDistributions!E61/SUM(NewDistributions!E$2:E62)&gt;0.01,"",IF(NewDistributions!E60/SUM(NewDistributions!E$2:E62)&gt;0.01,"",IF(NewDistributions!E59/SUM(NewDistributions!E$2:E62)&gt;0.01,"",IF(NewDistributions!E58/SUM(NewDistributions!E$2:E62)&gt;0.01,"",DateEnded_5Day!$A62))))))))</f>
        <v/>
      </c>
      <c r="F62" s="19" t="str">
        <f>IF($A62&lt;='All Results'!$B$4,"",IF(SUM(NewDistributions!F$2:F62)=0,"",(IF(NewDistributions!F62/SUM(NewDistributions!F$2:F62)&gt;0.01,"",IF(NewDistributions!F61/SUM(NewDistributions!F$2:F62)&gt;0.01,"",IF(NewDistributions!F60/SUM(NewDistributions!F$2:F62)&gt;0.01,"",IF(NewDistributions!F59/SUM(NewDistributions!F$2:F62)&gt;0.01,"",IF(NewDistributions!F58/SUM(NewDistributions!F$2:F62)&gt;0.01,"",DateEnded_5Day!$A62))))))))</f>
        <v/>
      </c>
      <c r="G62" s="19" t="str">
        <f>IF($A62&lt;='All Results'!$B$4,"",IF(SUM(NewDistributions!G$2:G62)=0,"",(IF(NewDistributions!G62/SUM(NewDistributions!G$2:G62)&gt;0.01,"",IF(NewDistributions!G61/SUM(NewDistributions!G$2:G62)&gt;0.01,"",IF(NewDistributions!G60/SUM(NewDistributions!G$2:G62)&gt;0.01,"",IF(NewDistributions!G59/SUM(NewDistributions!G$2:G62)&gt;0.01,"",IF(NewDistributions!G58/SUM(NewDistributions!G$2:G62)&gt;0.01,"",DateEnded_5Day!$A62))))))))</f>
        <v/>
      </c>
      <c r="H62" s="19" t="str">
        <f>IF($A62&lt;='All Results'!$B$4,"",IF(SUM(NewDistributions!H$2:H62)=0,"",(IF(NewDistributions!H62/SUM(NewDistributions!H$2:H62)&gt;0.01,"",IF(NewDistributions!H61/SUM(NewDistributions!H$2:H62)&gt;0.01,"",IF(NewDistributions!H60/SUM(NewDistributions!H$2:H62)&gt;0.01,"",IF(NewDistributions!H59/SUM(NewDistributions!H$2:H62)&gt;0.01,"",IF(NewDistributions!H58/SUM(NewDistributions!H$2:H62)&gt;0.01,"",DateEnded_5Day!$A62))))))))</f>
        <v/>
      </c>
      <c r="I62" s="19" t="str">
        <f>IF($A62&lt;='All Results'!$B$4,"",IF(SUM(NewDistributions!I$2:I62)=0,"",(IF(NewDistributions!I62/SUM(NewDistributions!I$2:I62)&gt;0.01,"",IF(NewDistributions!I61/SUM(NewDistributions!I$2:I62)&gt;0.01,"",IF(NewDistributions!I60/SUM(NewDistributions!I$2:I62)&gt;0.01,"",IF(NewDistributions!I59/SUM(NewDistributions!I$2:I62)&gt;0.01,"",IF(NewDistributions!I58/SUM(NewDistributions!I$2:I62)&gt;0.01,"",DateEnded_5Day!$A62))))))))</f>
        <v/>
      </c>
      <c r="J62" s="19" t="str">
        <f>IF($A62&lt;='All Results'!$B$4,"",IF(SUM(NewDistributions!J$2:J62)=0,"",(IF(NewDistributions!J62/SUM(NewDistributions!J$2:J62)&gt;0.01,"",IF(NewDistributions!J61/SUM(NewDistributions!J$2:J62)&gt;0.01,"",IF(NewDistributions!J60/SUM(NewDistributions!J$2:J62)&gt;0.01,"",IF(NewDistributions!J59/SUM(NewDistributions!J$2:J62)&gt;0.01,"",IF(NewDistributions!J58/SUM(NewDistributions!J$2:J62)&gt;0.01,"",DateEnded_5Day!$A62))))))))</f>
        <v/>
      </c>
      <c r="K62" s="19" t="str">
        <f>IF($A62&lt;='All Results'!$B$4,"",IF(SUM(NewDistributions!K$2:K62)=0,"",(IF(NewDistributions!K62/SUM(NewDistributions!K$2:K62)&gt;0.01,"",IF(NewDistributions!K61/SUM(NewDistributions!K$2:K62)&gt;0.01,"",IF(NewDistributions!K60/SUM(NewDistributions!K$2:K62)&gt;0.01,"",IF(NewDistributions!K59/SUM(NewDistributions!K$2:K62)&gt;0.01,"",IF(NewDistributions!K58/SUM(NewDistributions!K$2:K62)&gt;0.01,"",DateEnded_5Day!$A62))))))))</f>
        <v/>
      </c>
      <c r="L62" s="19" t="str">
        <f>IF($A62&lt;='All Results'!$B$4,"",IF(SUM(NewDistributions!L$2:L62)=0,"",(IF(NewDistributions!L62/SUM(NewDistributions!L$2:L62)&gt;0.01,"",IF(NewDistributions!L61/SUM(NewDistributions!L$2:L62)&gt;0.01,"",IF(NewDistributions!L60/SUM(NewDistributions!L$2:L62)&gt;0.01,"",IF(NewDistributions!L59/SUM(NewDistributions!L$2:L62)&gt;0.01,"",IF(NewDistributions!L58/SUM(NewDistributions!L$2:L62)&gt;0.01,"",DateEnded_5Day!$A62))))))))</f>
        <v/>
      </c>
      <c r="M62" s="19" t="str">
        <f>IF($A62&lt;='All Results'!$B$4,"",IF(SUM(NewDistributions!M$2:M62)=0,"",(IF(NewDistributions!M62/SUM(NewDistributions!M$2:M62)&gt;0.01,"",IF(NewDistributions!M61/SUM(NewDistributions!M$2:M62)&gt;0.01,"",IF(NewDistributions!M60/SUM(NewDistributions!M$2:M62)&gt;0.01,"",IF(NewDistributions!M59/SUM(NewDistributions!M$2:M62)&gt;0.01,"",IF(NewDistributions!M58/SUM(NewDistributions!M$2:M62)&gt;0.01,"",DateEnded_5Day!$A62))))))))</f>
        <v/>
      </c>
      <c r="N62" s="19" t="str">
        <f>IF($A62&lt;='All Results'!$B$4,"",IF(SUM(NewDistributions!N$2:N62)=0,"",(IF(NewDistributions!N62/SUM(NewDistributions!N$2:N62)&gt;0.01,"",IF(NewDistributions!N61/SUM(NewDistributions!N$2:N62)&gt;0.01,"",IF(NewDistributions!N60/SUM(NewDistributions!N$2:N62)&gt;0.01,"",IF(NewDistributions!N59/SUM(NewDistributions!N$2:N62)&gt;0.01,"",IF(NewDistributions!N58/SUM(NewDistributions!N$2:N62)&gt;0.01,"",DateEnded_5Day!$A62))))))))</f>
        <v/>
      </c>
      <c r="O62" s="19" t="str">
        <f>IF($A62&lt;='All Results'!$B$4,"",IF(SUM(NewDistributions!O$2:O62)=0,"",(IF(NewDistributions!O62/SUM(NewDistributions!O$2:O62)&gt;0.01,"",IF(NewDistributions!O61/SUM(NewDistributions!O$2:O62)&gt;0.01,"",IF(NewDistributions!O60/SUM(NewDistributions!O$2:O62)&gt;0.01,"",IF(NewDistributions!O59/SUM(NewDistributions!O$2:O62)&gt;0.01,"",IF(NewDistributions!O58/SUM(NewDistributions!O$2:O62)&gt;0.01,"",DateEnded_5Day!$A62))))))))</f>
        <v/>
      </c>
      <c r="P62" s="19" t="str">
        <f>IF($A62&lt;='All Results'!$B$4,"",IF(SUM(NewDistributions!P$2:P62)=0,"",(IF(NewDistributions!P62/SUM(NewDistributions!P$2:P62)&gt;0.01,"",IF(NewDistributions!P61/SUM(NewDistributions!P$2:P62)&gt;0.01,"",IF(NewDistributions!P60/SUM(NewDistributions!P$2:P62)&gt;0.01,"",IF(NewDistributions!P59/SUM(NewDistributions!P$2:P62)&gt;0.01,"",IF(NewDistributions!P58/SUM(NewDistributions!P$2:P62)&gt;0.01,"",DateEnded_5Day!$A62))))))))</f>
        <v/>
      </c>
      <c r="Q62" s="19" t="str">
        <f>IF($A62&lt;='All Results'!$B$4,"",IF(SUM(NewDistributions!Q$2:Q62)=0,"",(IF(NewDistributions!Q62/SUM(NewDistributions!Q$2:Q62)&gt;0.01,"",IF(NewDistributions!Q61/SUM(NewDistributions!Q$2:Q62)&gt;0.01,"",IF(NewDistributions!Q60/SUM(NewDistributions!Q$2:Q62)&gt;0.01,"",IF(NewDistributions!Q59/SUM(NewDistributions!Q$2:Q62)&gt;0.01,"",IF(NewDistributions!Q58/SUM(NewDistributions!Q$2:Q62)&gt;0.01,"",DateEnded_5Day!$A62))))))))</f>
        <v/>
      </c>
      <c r="R62" s="19" t="str">
        <f>IF($A62&lt;='All Results'!$B$4,"",IF(SUM(NewDistributions!R$2:R62)=0,"",(IF(NewDistributions!R62/SUM(NewDistributions!R$2:R62)&gt;0.01,"",IF(NewDistributions!R61/SUM(NewDistributions!R$2:R62)&gt;0.01,"",IF(NewDistributions!R60/SUM(NewDistributions!R$2:R62)&gt;0.01,"",IF(NewDistributions!R59/SUM(NewDistributions!R$2:R62)&gt;0.01,"",IF(NewDistributions!R58/SUM(NewDistributions!R$2:R62)&gt;0.01,"",DateEnded_5Day!$A62))))))))</f>
        <v/>
      </c>
      <c r="S62" s="19" t="str">
        <f>IF($A62&lt;='All Results'!$B$4,"",IF(SUM(NewDistributions!S$2:S62)=0,"",(IF(NewDistributions!S62/SUM(NewDistributions!S$2:S62)&gt;0.01,"",IF(NewDistributions!S61/SUM(NewDistributions!S$2:S62)&gt;0.01,"",IF(NewDistributions!S60/SUM(NewDistributions!S$2:S62)&gt;0.01,"",IF(NewDistributions!S59/SUM(NewDistributions!S$2:S62)&gt;0.01,"",IF(NewDistributions!S58/SUM(NewDistributions!S$2:S62)&gt;0.01,"",DateEnded_5Day!$A62))))))))</f>
        <v/>
      </c>
      <c r="T62" s="19" t="str">
        <f>IF($A62&lt;='All Results'!$B$4,"",IF(SUM(NewDistributions!T$2:T62)=0,"",(IF(NewDistributions!T62/SUM(NewDistributions!T$2:T62)&gt;0.01,"",IF(NewDistributions!T61/SUM(NewDistributions!T$2:T62)&gt;0.01,"",IF(NewDistributions!T60/SUM(NewDistributions!T$2:T62)&gt;0.01,"",IF(NewDistributions!T59/SUM(NewDistributions!T$2:T62)&gt;0.01,"",IF(NewDistributions!T58/SUM(NewDistributions!T$2:T62)&gt;0.01,"",DateEnded_5Day!$A62))))))))</f>
        <v/>
      </c>
      <c r="U62" s="19" t="str">
        <f>IF($A62&lt;='All Results'!$B$4,"",IF(SUM(NewDistributions!U$2:U62)=0,"",(IF(NewDistributions!U62/SUM(NewDistributions!U$2:U62)&gt;0.01,"",IF(NewDistributions!U61/SUM(NewDistributions!U$2:U62)&gt;0.01,"",IF(NewDistributions!U60/SUM(NewDistributions!U$2:U62)&gt;0.01,"",IF(NewDistributions!U59/SUM(NewDistributions!U$2:U62)&gt;0.01,"",IF(NewDistributions!U58/SUM(NewDistributions!U$2:U62)&gt;0.01,"",DateEnded_5Day!$A62))))))))</f>
        <v/>
      </c>
      <c r="V62" s="19" t="str">
        <f>IF($A62&lt;='All Results'!$B$4,"",IF(SUM(NewDistributions!V$2:V62)=0,"",(IF(NewDistributions!V62/SUM(NewDistributions!V$2:V62)&gt;0.01,"",IF(NewDistributions!V61/SUM(NewDistributions!V$2:V62)&gt;0.01,"",IF(NewDistributions!V60/SUM(NewDistributions!V$2:V62)&gt;0.01,"",IF(NewDistributions!V59/SUM(NewDistributions!V$2:V62)&gt;0.01,"",IF(NewDistributions!V58/SUM(NewDistributions!V$2:V62)&gt;0.01,"",DateEnded_5Day!$A62))))))))</f>
        <v/>
      </c>
      <c r="W62" s="19" t="str">
        <f>IF($A62&lt;='All Results'!$B$4,"",IF(SUM(NewDistributions!W$2:W62)=0,"",(IF(NewDistributions!W62/SUM(NewDistributions!W$2:W62)&gt;0.01,"",IF(NewDistributions!W61/SUM(NewDistributions!W$2:W62)&gt;0.01,"",IF(NewDistributions!W60/SUM(NewDistributions!W$2:W62)&gt;0.01,"",IF(NewDistributions!W59/SUM(NewDistributions!W$2:W62)&gt;0.01,"",IF(NewDistributions!W58/SUM(NewDistributions!W$2:W62)&gt;0.01,"",DateEnded_5Day!$A62))))))))</f>
        <v/>
      </c>
      <c r="X62" s="19" t="str">
        <f>IF($A62&lt;='All Results'!$B$4,"",IF(SUM(NewDistributions!X$2:X62)=0,"",(IF(NewDistributions!X62/SUM(NewDistributions!X$2:X62)&gt;0.01,"",IF(NewDistributions!X61/SUM(NewDistributions!X$2:X62)&gt;0.01,"",IF(NewDistributions!X60/SUM(NewDistributions!X$2:X62)&gt;0.01,"",IF(NewDistributions!X59/SUM(NewDistributions!X$2:X62)&gt;0.01,"",IF(NewDistributions!X58/SUM(NewDistributions!X$2:X62)&gt;0.01,"",DateEnded_5Day!$A62))))))))</f>
        <v/>
      </c>
      <c r="Y62" s="19" t="str">
        <f>IF($A62&lt;='All Results'!$B$4,"",IF(SUM(NewDistributions!Y$2:Y62)=0,"",(IF(NewDistributions!Y62/SUM(NewDistributions!Y$2:Y62)&gt;0.01,"",IF(NewDistributions!Y61/SUM(NewDistributions!Y$2:Y62)&gt;0.01,"",IF(NewDistributions!Y60/SUM(NewDistributions!Y$2:Y62)&gt;0.01,"",IF(NewDistributions!Y59/SUM(NewDistributions!Y$2:Y62)&gt;0.01,"",IF(NewDistributions!Y58/SUM(NewDistributions!Y$2:Y62)&gt;0.01,"",DateEnded_5Day!$A62))))))))</f>
        <v/>
      </c>
      <c r="Z62" s="19" t="str">
        <f>IF($A62&lt;='All Results'!$B$4,"",IF(SUM(NewDistributions!Z$2:Z62)=0,"",(IF(NewDistributions!Z62/SUM(NewDistributions!Z$2:Z62)&gt;0.01,"",IF(NewDistributions!Z61/SUM(NewDistributions!Z$2:Z62)&gt;0.01,"",IF(NewDistributions!Z60/SUM(NewDistributions!Z$2:Z62)&gt;0.01,"",IF(NewDistributions!Z59/SUM(NewDistributions!Z$2:Z62)&gt;0.01,"",IF(NewDistributions!Z58/SUM(NewDistributions!Z$2:Z62)&gt;0.01,"",DateEnded_5Day!$A62))))))))</f>
        <v/>
      </c>
      <c r="AA62" s="19" t="str">
        <f>IF($A62&lt;='All Results'!$B$4,"",IF(SUM(NewDistributions!AA$2:AA62)=0,"",(IF(NewDistributions!AA62/SUM(NewDistributions!AA$2:AA62)&gt;0.01,"",IF(NewDistributions!AA61/SUM(NewDistributions!AA$2:AA62)&gt;0.01,"",IF(NewDistributions!AA60/SUM(NewDistributions!AA$2:AA62)&gt;0.01,"",IF(NewDistributions!AA59/SUM(NewDistributions!AA$2:AA62)&gt;0.01,"",IF(NewDistributions!AA58/SUM(NewDistributions!AA$2:AA62)&gt;0.01,"",DateEnded_5Day!$A62))))))))</f>
        <v/>
      </c>
      <c r="AB62" s="19" t="str">
        <f>IF($A62&lt;='All Results'!$B$4,"",IF(SUM(NewDistributions!AB$2:AB62)=0,"",(IF(NewDistributions!AB62/SUM(NewDistributions!AB$2:AB62)&gt;0.01,"",IF(NewDistributions!AB61/SUM(NewDistributions!AB$2:AB62)&gt;0.01,"",IF(NewDistributions!AB60/SUM(NewDistributions!AB$2:AB62)&gt;0.01,"",IF(NewDistributions!AB59/SUM(NewDistributions!AB$2:AB62)&gt;0.01,"",IF(NewDistributions!AB58/SUM(NewDistributions!AB$2:AB62)&gt;0.01,"",DateEnded_5Day!$A62))))))))</f>
        <v/>
      </c>
      <c r="AC62" s="19" t="str">
        <f>IF($A62&lt;='All Results'!$B$4,"",IF(SUM(NewDistributions!AC$2:AC62)=0,"",(IF(NewDistributions!AC62/SUM(NewDistributions!AC$2:AC62)&gt;0.01,"",IF(NewDistributions!AC61/SUM(NewDistributions!AC$2:AC62)&gt;0.01,"",IF(NewDistributions!AC60/SUM(NewDistributions!AC$2:AC62)&gt;0.01,"",IF(NewDistributions!AC59/SUM(NewDistributions!AC$2:AC62)&gt;0.01,"",IF(NewDistributions!AC58/SUM(NewDistributions!AC$2:AC62)&gt;0.01,"",DateEnded_5Day!$A62))))))))</f>
        <v/>
      </c>
      <c r="AD62" s="19" t="str">
        <f>IF($A62&lt;='All Results'!$B$4,"",IF(SUM(NewDistributions!AD$2:AD62)=0,"",(IF(NewDistributions!AD62/SUM(NewDistributions!AD$2:AD62)&gt;0.01,"",IF(NewDistributions!AD61/SUM(NewDistributions!AD$2:AD62)&gt;0.01,"",IF(NewDistributions!AD60/SUM(NewDistributions!AD$2:AD62)&gt;0.01,"",IF(NewDistributions!AD59/SUM(NewDistributions!AD$2:AD62)&gt;0.01,"",IF(NewDistributions!AD58/SUM(NewDistributions!AD$2:AD62)&gt;0.01,"",DateEnded_5Day!$A62))))))))</f>
        <v/>
      </c>
      <c r="AE62" s="19" t="str">
        <f>IF($A62&lt;='All Results'!$B$4,"",IF(SUM(NewDistributions!AE$2:AE62)=0,"",(IF(NewDistributions!AE62/SUM(NewDistributions!AE$2:AE62)&gt;0.01,"",IF(NewDistributions!AE61/SUM(NewDistributions!AE$2:AE62)&gt;0.01,"",IF(NewDistributions!AE60/SUM(NewDistributions!AE$2:AE62)&gt;0.01,"",IF(NewDistributions!AE59/SUM(NewDistributions!AE$2:AE62)&gt;0.01,"",IF(NewDistributions!AE58/SUM(NewDistributions!AE$2:AE62)&gt;0.01,"",DateEnded_5Day!$A62))))))))</f>
        <v/>
      </c>
      <c r="AF62" s="19" t="str">
        <f>IF($A62&lt;='All Results'!$B$4,"",IF(SUM(NewDistributions!AF$2:AF62)=0,"",(IF(NewDistributions!AF62/SUM(NewDistributions!AF$2:AF62)&gt;0.01,"",IF(NewDistributions!AF61/SUM(NewDistributions!AF$2:AF62)&gt;0.01,"",IF(NewDistributions!AF60/SUM(NewDistributions!AF$2:AF62)&gt;0.01,"",IF(NewDistributions!AF59/SUM(NewDistributions!AF$2:AF62)&gt;0.01,"",IF(NewDistributions!AF58/SUM(NewDistributions!AF$2:AF62)&gt;0.01,"",DateEnded_5Day!$A62))))))))</f>
        <v/>
      </c>
      <c r="AG62" s="19" t="str">
        <f>IF($A62&lt;='All Results'!$B$4,"",IF(SUM(NewDistributions!AG$2:AG62)=0,"",(IF(NewDistributions!AG62/SUM(NewDistributions!AG$2:AG62)&gt;0.01,"",IF(NewDistributions!AG61/SUM(NewDistributions!AG$2:AG62)&gt;0.01,"",IF(NewDistributions!AG60/SUM(NewDistributions!AG$2:AG62)&gt;0.01,"",IF(NewDistributions!AG59/SUM(NewDistributions!AG$2:AG62)&gt;0.01,"",IF(NewDistributions!AG58/SUM(NewDistributions!AG$2:AG62)&gt;0.01,"",DateEnded_5Day!$A62))))))))</f>
        <v/>
      </c>
      <c r="AH62" s="19" t="str">
        <f>IF($A62&lt;='All Results'!$B$4,"",IF(SUM(NewDistributions!AH$2:AH62)=0,"",(IF(NewDistributions!AH62/SUM(NewDistributions!AH$2:AH62)&gt;0.01,"",IF(NewDistributions!AH61/SUM(NewDistributions!AH$2:AH62)&gt;0.01,"",IF(NewDistributions!AH60/SUM(NewDistributions!AH$2:AH62)&gt;0.01,"",IF(NewDistributions!AH59/SUM(NewDistributions!AH$2:AH62)&gt;0.01,"",IF(NewDistributions!AH58/SUM(NewDistributions!AH$2:AH62)&gt;0.01,"",DateEnded_5Day!$A62))))))))</f>
        <v/>
      </c>
      <c r="AI62" s="19" t="str">
        <f>IF($A62&lt;='All Results'!$B$4,"",IF(SUM(NewDistributions!AI$2:AI62)=0,"",(IF(NewDistributions!AI62/SUM(NewDistributions!AI$2:AI62)&gt;0.01,"",IF(NewDistributions!AI61/SUM(NewDistributions!AI$2:AI62)&gt;0.01,"",IF(NewDistributions!AI60/SUM(NewDistributions!AI$2:AI62)&gt;0.01,"",IF(NewDistributions!AI59/SUM(NewDistributions!AI$2:AI62)&gt;0.01,"",IF(NewDistributions!AI58/SUM(NewDistributions!AI$2:AI62)&gt;0.01,"",DateEnded_5Day!$A62))))))))</f>
        <v/>
      </c>
      <c r="AJ62" s="19" t="str">
        <f>IF($A62&lt;='All Results'!$B$4,"",IF(SUM(NewDistributions!AJ$2:AJ62)=0,"",(IF(NewDistributions!AJ62/SUM(NewDistributions!AJ$2:AJ62)&gt;0.01,"",IF(NewDistributions!AJ61/SUM(NewDistributions!AJ$2:AJ62)&gt;0.01,"",IF(NewDistributions!AJ60/SUM(NewDistributions!AJ$2:AJ62)&gt;0.01,"",IF(NewDistributions!AJ59/SUM(NewDistributions!AJ$2:AJ62)&gt;0.01,"",IF(NewDistributions!AJ58/SUM(NewDistributions!AJ$2:AJ62)&gt;0.01,"",DateEnded_5Day!$A62))))))))</f>
        <v/>
      </c>
    </row>
    <row r="63" spans="1:36" x14ac:dyDescent="0.25">
      <c r="A63" s="1">
        <v>44378</v>
      </c>
      <c r="B63" s="3">
        <v>182</v>
      </c>
      <c r="C63" s="19" t="str">
        <f>IF($A63&lt;='All Results'!$B$4,"",IF(SUM(NewDistributions!C$2:C63)=0,"",(IF(NewDistributions!C63/SUM(NewDistributions!C$2:C63)&gt;0.01,"",IF(NewDistributions!C62/SUM(NewDistributions!C$2:C63)&gt;0.01,"",IF(NewDistributions!C61/SUM(NewDistributions!C$2:C63)&gt;0.01,"",IF(NewDistributions!C60/SUM(NewDistributions!C$2:C63)&gt;0.01,"",IF(NewDistributions!C59/SUM(NewDistributions!C$2:C63)&gt;0.01,"",DateEnded_5Day!$A63))))))))</f>
        <v/>
      </c>
      <c r="D63" s="19" t="str">
        <f>IF($A63&lt;='All Results'!$B$4,"",IF(SUM(NewDistributions!D$2:D63)=0,"",(IF(NewDistributions!D63/SUM(NewDistributions!D$2:D63)&gt;0.01,"",IF(NewDistributions!D62/SUM(NewDistributions!D$2:D63)&gt;0.01,"",IF(NewDistributions!D61/SUM(NewDistributions!D$2:D63)&gt;0.01,"",IF(NewDistributions!D60/SUM(NewDistributions!D$2:D63)&gt;0.01,"",IF(NewDistributions!D59/SUM(NewDistributions!D$2:D63)&gt;0.01,"",DateEnded_5Day!$A63))))))))</f>
        <v/>
      </c>
      <c r="E63" s="19" t="str">
        <f>IF($A63&lt;='All Results'!$B$4,"",IF(SUM(NewDistributions!E$2:E63)=0,"",(IF(NewDistributions!E63/SUM(NewDistributions!E$2:E63)&gt;0.01,"",IF(NewDistributions!E62/SUM(NewDistributions!E$2:E63)&gt;0.01,"",IF(NewDistributions!E61/SUM(NewDistributions!E$2:E63)&gt;0.01,"",IF(NewDistributions!E60/SUM(NewDistributions!E$2:E63)&gt;0.01,"",IF(NewDistributions!E59/SUM(NewDistributions!E$2:E63)&gt;0.01,"",DateEnded_5Day!$A63))))))))</f>
        <v/>
      </c>
      <c r="F63" s="19" t="str">
        <f>IF($A63&lt;='All Results'!$B$4,"",IF(SUM(NewDistributions!F$2:F63)=0,"",(IF(NewDistributions!F63/SUM(NewDistributions!F$2:F63)&gt;0.01,"",IF(NewDistributions!F62/SUM(NewDistributions!F$2:F63)&gt;0.01,"",IF(NewDistributions!F61/SUM(NewDistributions!F$2:F63)&gt;0.01,"",IF(NewDistributions!F60/SUM(NewDistributions!F$2:F63)&gt;0.01,"",IF(NewDistributions!F59/SUM(NewDistributions!F$2:F63)&gt;0.01,"",DateEnded_5Day!$A63))))))))</f>
        <v/>
      </c>
      <c r="G63" s="19" t="str">
        <f>IF($A63&lt;='All Results'!$B$4,"",IF(SUM(NewDistributions!G$2:G63)=0,"",(IF(NewDistributions!G63/SUM(NewDistributions!G$2:G63)&gt;0.01,"",IF(NewDistributions!G62/SUM(NewDistributions!G$2:G63)&gt;0.01,"",IF(NewDistributions!G61/SUM(NewDistributions!G$2:G63)&gt;0.01,"",IF(NewDistributions!G60/SUM(NewDistributions!G$2:G63)&gt;0.01,"",IF(NewDistributions!G59/SUM(NewDistributions!G$2:G63)&gt;0.01,"",DateEnded_5Day!$A63))))))))</f>
        <v/>
      </c>
      <c r="H63" s="19" t="str">
        <f>IF($A63&lt;='All Results'!$B$4,"",IF(SUM(NewDistributions!H$2:H63)=0,"",(IF(NewDistributions!H63/SUM(NewDistributions!H$2:H63)&gt;0.01,"",IF(NewDistributions!H62/SUM(NewDistributions!H$2:H63)&gt;0.01,"",IF(NewDistributions!H61/SUM(NewDistributions!H$2:H63)&gt;0.01,"",IF(NewDistributions!H60/SUM(NewDistributions!H$2:H63)&gt;0.01,"",IF(NewDistributions!H59/SUM(NewDistributions!H$2:H63)&gt;0.01,"",DateEnded_5Day!$A63))))))))</f>
        <v/>
      </c>
      <c r="I63" s="19" t="str">
        <f>IF($A63&lt;='All Results'!$B$4,"",IF(SUM(NewDistributions!I$2:I63)=0,"",(IF(NewDistributions!I63/SUM(NewDistributions!I$2:I63)&gt;0.01,"",IF(NewDistributions!I62/SUM(NewDistributions!I$2:I63)&gt;0.01,"",IF(NewDistributions!I61/SUM(NewDistributions!I$2:I63)&gt;0.01,"",IF(NewDistributions!I60/SUM(NewDistributions!I$2:I63)&gt;0.01,"",IF(NewDistributions!I59/SUM(NewDistributions!I$2:I63)&gt;0.01,"",DateEnded_5Day!$A63))))))))</f>
        <v/>
      </c>
      <c r="J63" s="19" t="str">
        <f>IF($A63&lt;='All Results'!$B$4,"",IF(SUM(NewDistributions!J$2:J63)=0,"",(IF(NewDistributions!J63/SUM(NewDistributions!J$2:J63)&gt;0.01,"",IF(NewDistributions!J62/SUM(NewDistributions!J$2:J63)&gt;0.01,"",IF(NewDistributions!J61/SUM(NewDistributions!J$2:J63)&gt;0.01,"",IF(NewDistributions!J60/SUM(NewDistributions!J$2:J63)&gt;0.01,"",IF(NewDistributions!J59/SUM(NewDistributions!J$2:J63)&gt;0.01,"",DateEnded_5Day!$A63))))))))</f>
        <v/>
      </c>
      <c r="K63" s="19" t="str">
        <f>IF($A63&lt;='All Results'!$B$4,"",IF(SUM(NewDistributions!K$2:K63)=0,"",(IF(NewDistributions!K63/SUM(NewDistributions!K$2:K63)&gt;0.01,"",IF(NewDistributions!K62/SUM(NewDistributions!K$2:K63)&gt;0.01,"",IF(NewDistributions!K61/SUM(NewDistributions!K$2:K63)&gt;0.01,"",IF(NewDistributions!K60/SUM(NewDistributions!K$2:K63)&gt;0.01,"",IF(NewDistributions!K59/SUM(NewDistributions!K$2:K63)&gt;0.01,"",DateEnded_5Day!$A63))))))))</f>
        <v/>
      </c>
      <c r="L63" s="19" t="str">
        <f>IF($A63&lt;='All Results'!$B$4,"",IF(SUM(NewDistributions!L$2:L63)=0,"",(IF(NewDistributions!L63/SUM(NewDistributions!L$2:L63)&gt;0.01,"",IF(NewDistributions!L62/SUM(NewDistributions!L$2:L63)&gt;0.01,"",IF(NewDistributions!L61/SUM(NewDistributions!L$2:L63)&gt;0.01,"",IF(NewDistributions!L60/SUM(NewDistributions!L$2:L63)&gt;0.01,"",IF(NewDistributions!L59/SUM(NewDistributions!L$2:L63)&gt;0.01,"",DateEnded_5Day!$A63))))))))</f>
        <v/>
      </c>
      <c r="M63" s="19" t="str">
        <f>IF($A63&lt;='All Results'!$B$4,"",IF(SUM(NewDistributions!M$2:M63)=0,"",(IF(NewDistributions!M63/SUM(NewDistributions!M$2:M63)&gt;0.01,"",IF(NewDistributions!M62/SUM(NewDistributions!M$2:M63)&gt;0.01,"",IF(NewDistributions!M61/SUM(NewDistributions!M$2:M63)&gt;0.01,"",IF(NewDistributions!M60/SUM(NewDistributions!M$2:M63)&gt;0.01,"",IF(NewDistributions!M59/SUM(NewDistributions!M$2:M63)&gt;0.01,"",DateEnded_5Day!$A63))))))))</f>
        <v/>
      </c>
      <c r="N63" s="19" t="str">
        <f>IF($A63&lt;='All Results'!$B$4,"",IF(SUM(NewDistributions!N$2:N63)=0,"",(IF(NewDistributions!N63/SUM(NewDistributions!N$2:N63)&gt;0.01,"",IF(NewDistributions!N62/SUM(NewDistributions!N$2:N63)&gt;0.01,"",IF(NewDistributions!N61/SUM(NewDistributions!N$2:N63)&gt;0.01,"",IF(NewDistributions!N60/SUM(NewDistributions!N$2:N63)&gt;0.01,"",IF(NewDistributions!N59/SUM(NewDistributions!N$2:N63)&gt;0.01,"",DateEnded_5Day!$A63))))))))</f>
        <v/>
      </c>
      <c r="O63" s="19" t="str">
        <f>IF($A63&lt;='All Results'!$B$4,"",IF(SUM(NewDistributions!O$2:O63)=0,"",(IF(NewDistributions!O63/SUM(NewDistributions!O$2:O63)&gt;0.01,"",IF(NewDistributions!O62/SUM(NewDistributions!O$2:O63)&gt;0.01,"",IF(NewDistributions!O61/SUM(NewDistributions!O$2:O63)&gt;0.01,"",IF(NewDistributions!O60/SUM(NewDistributions!O$2:O63)&gt;0.01,"",IF(NewDistributions!O59/SUM(NewDistributions!O$2:O63)&gt;0.01,"",DateEnded_5Day!$A63))))))))</f>
        <v/>
      </c>
      <c r="P63" s="19" t="str">
        <f>IF($A63&lt;='All Results'!$B$4,"",IF(SUM(NewDistributions!P$2:P63)=0,"",(IF(NewDistributions!P63/SUM(NewDistributions!P$2:P63)&gt;0.01,"",IF(NewDistributions!P62/SUM(NewDistributions!P$2:P63)&gt;0.01,"",IF(NewDistributions!P61/SUM(NewDistributions!P$2:P63)&gt;0.01,"",IF(NewDistributions!P60/SUM(NewDistributions!P$2:P63)&gt;0.01,"",IF(NewDistributions!P59/SUM(NewDistributions!P$2:P63)&gt;0.01,"",DateEnded_5Day!$A63))))))))</f>
        <v/>
      </c>
      <c r="Q63" s="19" t="str">
        <f>IF($A63&lt;='All Results'!$B$4,"",IF(SUM(NewDistributions!Q$2:Q63)=0,"",(IF(NewDistributions!Q63/SUM(NewDistributions!Q$2:Q63)&gt;0.01,"",IF(NewDistributions!Q62/SUM(NewDistributions!Q$2:Q63)&gt;0.01,"",IF(NewDistributions!Q61/SUM(NewDistributions!Q$2:Q63)&gt;0.01,"",IF(NewDistributions!Q60/SUM(NewDistributions!Q$2:Q63)&gt;0.01,"",IF(NewDistributions!Q59/SUM(NewDistributions!Q$2:Q63)&gt;0.01,"",DateEnded_5Day!$A63))))))))</f>
        <v/>
      </c>
      <c r="R63" s="19" t="str">
        <f>IF($A63&lt;='All Results'!$B$4,"",IF(SUM(NewDistributions!R$2:R63)=0,"",(IF(NewDistributions!R63/SUM(NewDistributions!R$2:R63)&gt;0.01,"",IF(NewDistributions!R62/SUM(NewDistributions!R$2:R63)&gt;0.01,"",IF(NewDistributions!R61/SUM(NewDistributions!R$2:R63)&gt;0.01,"",IF(NewDistributions!R60/SUM(NewDistributions!R$2:R63)&gt;0.01,"",IF(NewDistributions!R59/SUM(NewDistributions!R$2:R63)&gt;0.01,"",DateEnded_5Day!$A63))))))))</f>
        <v/>
      </c>
      <c r="S63" s="19" t="str">
        <f>IF($A63&lt;='All Results'!$B$4,"",IF(SUM(NewDistributions!S$2:S63)=0,"",(IF(NewDistributions!S63/SUM(NewDistributions!S$2:S63)&gt;0.01,"",IF(NewDistributions!S62/SUM(NewDistributions!S$2:S63)&gt;0.01,"",IF(NewDistributions!S61/SUM(NewDistributions!S$2:S63)&gt;0.01,"",IF(NewDistributions!S60/SUM(NewDistributions!S$2:S63)&gt;0.01,"",IF(NewDistributions!S59/SUM(NewDistributions!S$2:S63)&gt;0.01,"",DateEnded_5Day!$A63))))))))</f>
        <v/>
      </c>
      <c r="T63" s="19" t="str">
        <f>IF($A63&lt;='All Results'!$B$4,"",IF(SUM(NewDistributions!T$2:T63)=0,"",(IF(NewDistributions!T63/SUM(NewDistributions!T$2:T63)&gt;0.01,"",IF(NewDistributions!T62/SUM(NewDistributions!T$2:T63)&gt;0.01,"",IF(NewDistributions!T61/SUM(NewDistributions!T$2:T63)&gt;0.01,"",IF(NewDistributions!T60/SUM(NewDistributions!T$2:T63)&gt;0.01,"",IF(NewDistributions!T59/SUM(NewDistributions!T$2:T63)&gt;0.01,"",DateEnded_5Day!$A63))))))))</f>
        <v/>
      </c>
      <c r="U63" s="19" t="str">
        <f>IF($A63&lt;='All Results'!$B$4,"",IF(SUM(NewDistributions!U$2:U63)=0,"",(IF(NewDistributions!U63/SUM(NewDistributions!U$2:U63)&gt;0.01,"",IF(NewDistributions!U62/SUM(NewDistributions!U$2:U63)&gt;0.01,"",IF(NewDistributions!U61/SUM(NewDistributions!U$2:U63)&gt;0.01,"",IF(NewDistributions!U60/SUM(NewDistributions!U$2:U63)&gt;0.01,"",IF(NewDistributions!U59/SUM(NewDistributions!U$2:U63)&gt;0.01,"",DateEnded_5Day!$A63))))))))</f>
        <v/>
      </c>
      <c r="V63" s="19" t="str">
        <f>IF($A63&lt;='All Results'!$B$4,"",IF(SUM(NewDistributions!V$2:V63)=0,"",(IF(NewDistributions!V63/SUM(NewDistributions!V$2:V63)&gt;0.01,"",IF(NewDistributions!V62/SUM(NewDistributions!V$2:V63)&gt;0.01,"",IF(NewDistributions!V61/SUM(NewDistributions!V$2:V63)&gt;0.01,"",IF(NewDistributions!V60/SUM(NewDistributions!V$2:V63)&gt;0.01,"",IF(NewDistributions!V59/SUM(NewDistributions!V$2:V63)&gt;0.01,"",DateEnded_5Day!$A63))))))))</f>
        <v/>
      </c>
      <c r="W63" s="19" t="str">
        <f>IF($A63&lt;='All Results'!$B$4,"",IF(SUM(NewDistributions!W$2:W63)=0,"",(IF(NewDistributions!W63/SUM(NewDistributions!W$2:W63)&gt;0.01,"",IF(NewDistributions!W62/SUM(NewDistributions!W$2:W63)&gt;0.01,"",IF(NewDistributions!W61/SUM(NewDistributions!W$2:W63)&gt;0.01,"",IF(NewDistributions!W60/SUM(NewDistributions!W$2:W63)&gt;0.01,"",IF(NewDistributions!W59/SUM(NewDistributions!W$2:W63)&gt;0.01,"",DateEnded_5Day!$A63))))))))</f>
        <v/>
      </c>
      <c r="X63" s="19" t="str">
        <f>IF($A63&lt;='All Results'!$B$4,"",IF(SUM(NewDistributions!X$2:X63)=0,"",(IF(NewDistributions!X63/SUM(NewDistributions!X$2:X63)&gt;0.01,"",IF(NewDistributions!X62/SUM(NewDistributions!X$2:X63)&gt;0.01,"",IF(NewDistributions!X61/SUM(NewDistributions!X$2:X63)&gt;0.01,"",IF(NewDistributions!X60/SUM(NewDistributions!X$2:X63)&gt;0.01,"",IF(NewDistributions!X59/SUM(NewDistributions!X$2:X63)&gt;0.01,"",DateEnded_5Day!$A63))))))))</f>
        <v/>
      </c>
      <c r="Y63" s="19" t="str">
        <f>IF($A63&lt;='All Results'!$B$4,"",IF(SUM(NewDistributions!Y$2:Y63)=0,"",(IF(NewDistributions!Y63/SUM(NewDistributions!Y$2:Y63)&gt;0.01,"",IF(NewDistributions!Y62/SUM(NewDistributions!Y$2:Y63)&gt;0.01,"",IF(NewDistributions!Y61/SUM(NewDistributions!Y$2:Y63)&gt;0.01,"",IF(NewDistributions!Y60/SUM(NewDistributions!Y$2:Y63)&gt;0.01,"",IF(NewDistributions!Y59/SUM(NewDistributions!Y$2:Y63)&gt;0.01,"",DateEnded_5Day!$A63))))))))</f>
        <v/>
      </c>
      <c r="Z63" s="19" t="str">
        <f>IF($A63&lt;='All Results'!$B$4,"",IF(SUM(NewDistributions!Z$2:Z63)=0,"",(IF(NewDistributions!Z63/SUM(NewDistributions!Z$2:Z63)&gt;0.01,"",IF(NewDistributions!Z62/SUM(NewDistributions!Z$2:Z63)&gt;0.01,"",IF(NewDistributions!Z61/SUM(NewDistributions!Z$2:Z63)&gt;0.01,"",IF(NewDistributions!Z60/SUM(NewDistributions!Z$2:Z63)&gt;0.01,"",IF(NewDistributions!Z59/SUM(NewDistributions!Z$2:Z63)&gt;0.01,"",DateEnded_5Day!$A63))))))))</f>
        <v/>
      </c>
      <c r="AA63" s="19" t="str">
        <f>IF($A63&lt;='All Results'!$B$4,"",IF(SUM(NewDistributions!AA$2:AA63)=0,"",(IF(NewDistributions!AA63/SUM(NewDistributions!AA$2:AA63)&gt;0.01,"",IF(NewDistributions!AA62/SUM(NewDistributions!AA$2:AA63)&gt;0.01,"",IF(NewDistributions!AA61/SUM(NewDistributions!AA$2:AA63)&gt;0.01,"",IF(NewDistributions!AA60/SUM(NewDistributions!AA$2:AA63)&gt;0.01,"",IF(NewDistributions!AA59/SUM(NewDistributions!AA$2:AA63)&gt;0.01,"",DateEnded_5Day!$A63))))))))</f>
        <v/>
      </c>
      <c r="AB63" s="19" t="str">
        <f>IF($A63&lt;='All Results'!$B$4,"",IF(SUM(NewDistributions!AB$2:AB63)=0,"",(IF(NewDistributions!AB63/SUM(NewDistributions!AB$2:AB63)&gt;0.01,"",IF(NewDistributions!AB62/SUM(NewDistributions!AB$2:AB63)&gt;0.01,"",IF(NewDistributions!AB61/SUM(NewDistributions!AB$2:AB63)&gt;0.01,"",IF(NewDistributions!AB60/SUM(NewDistributions!AB$2:AB63)&gt;0.01,"",IF(NewDistributions!AB59/SUM(NewDistributions!AB$2:AB63)&gt;0.01,"",DateEnded_5Day!$A63))))))))</f>
        <v/>
      </c>
      <c r="AC63" s="19" t="str">
        <f>IF($A63&lt;='All Results'!$B$4,"",IF(SUM(NewDistributions!AC$2:AC63)=0,"",(IF(NewDistributions!AC63/SUM(NewDistributions!AC$2:AC63)&gt;0.01,"",IF(NewDistributions!AC62/SUM(NewDistributions!AC$2:AC63)&gt;0.01,"",IF(NewDistributions!AC61/SUM(NewDistributions!AC$2:AC63)&gt;0.01,"",IF(NewDistributions!AC60/SUM(NewDistributions!AC$2:AC63)&gt;0.01,"",IF(NewDistributions!AC59/SUM(NewDistributions!AC$2:AC63)&gt;0.01,"",DateEnded_5Day!$A63))))))))</f>
        <v/>
      </c>
      <c r="AD63" s="19" t="str">
        <f>IF($A63&lt;='All Results'!$B$4,"",IF(SUM(NewDistributions!AD$2:AD63)=0,"",(IF(NewDistributions!AD63/SUM(NewDistributions!AD$2:AD63)&gt;0.01,"",IF(NewDistributions!AD62/SUM(NewDistributions!AD$2:AD63)&gt;0.01,"",IF(NewDistributions!AD61/SUM(NewDistributions!AD$2:AD63)&gt;0.01,"",IF(NewDistributions!AD60/SUM(NewDistributions!AD$2:AD63)&gt;0.01,"",IF(NewDistributions!AD59/SUM(NewDistributions!AD$2:AD63)&gt;0.01,"",DateEnded_5Day!$A63))))))))</f>
        <v/>
      </c>
      <c r="AE63" s="19" t="str">
        <f>IF($A63&lt;='All Results'!$B$4,"",IF(SUM(NewDistributions!AE$2:AE63)=0,"",(IF(NewDistributions!AE63/SUM(NewDistributions!AE$2:AE63)&gt;0.01,"",IF(NewDistributions!AE62/SUM(NewDistributions!AE$2:AE63)&gt;0.01,"",IF(NewDistributions!AE61/SUM(NewDistributions!AE$2:AE63)&gt;0.01,"",IF(NewDistributions!AE60/SUM(NewDistributions!AE$2:AE63)&gt;0.01,"",IF(NewDistributions!AE59/SUM(NewDistributions!AE$2:AE63)&gt;0.01,"",DateEnded_5Day!$A63))))))))</f>
        <v/>
      </c>
      <c r="AF63" s="19" t="str">
        <f>IF($A63&lt;='All Results'!$B$4,"",IF(SUM(NewDistributions!AF$2:AF63)=0,"",(IF(NewDistributions!AF63/SUM(NewDistributions!AF$2:AF63)&gt;0.01,"",IF(NewDistributions!AF62/SUM(NewDistributions!AF$2:AF63)&gt;0.01,"",IF(NewDistributions!AF61/SUM(NewDistributions!AF$2:AF63)&gt;0.01,"",IF(NewDistributions!AF60/SUM(NewDistributions!AF$2:AF63)&gt;0.01,"",IF(NewDistributions!AF59/SUM(NewDistributions!AF$2:AF63)&gt;0.01,"",DateEnded_5Day!$A63))))))))</f>
        <v/>
      </c>
      <c r="AG63" s="19" t="str">
        <f>IF($A63&lt;='All Results'!$B$4,"",IF(SUM(NewDistributions!AG$2:AG63)=0,"",(IF(NewDistributions!AG63/SUM(NewDistributions!AG$2:AG63)&gt;0.01,"",IF(NewDistributions!AG62/SUM(NewDistributions!AG$2:AG63)&gt;0.01,"",IF(NewDistributions!AG61/SUM(NewDistributions!AG$2:AG63)&gt;0.01,"",IF(NewDistributions!AG60/SUM(NewDistributions!AG$2:AG63)&gt;0.01,"",IF(NewDistributions!AG59/SUM(NewDistributions!AG$2:AG63)&gt;0.01,"",DateEnded_5Day!$A63))))))))</f>
        <v/>
      </c>
      <c r="AH63" s="19" t="str">
        <f>IF($A63&lt;='All Results'!$B$4,"",IF(SUM(NewDistributions!AH$2:AH63)=0,"",(IF(NewDistributions!AH63/SUM(NewDistributions!AH$2:AH63)&gt;0.01,"",IF(NewDistributions!AH62/SUM(NewDistributions!AH$2:AH63)&gt;0.01,"",IF(NewDistributions!AH61/SUM(NewDistributions!AH$2:AH63)&gt;0.01,"",IF(NewDistributions!AH60/SUM(NewDistributions!AH$2:AH63)&gt;0.01,"",IF(NewDistributions!AH59/SUM(NewDistributions!AH$2:AH63)&gt;0.01,"",DateEnded_5Day!$A63))))))))</f>
        <v/>
      </c>
      <c r="AI63" s="19" t="str">
        <f>IF($A63&lt;='All Results'!$B$4,"",IF(SUM(NewDistributions!AI$2:AI63)=0,"",(IF(NewDistributions!AI63/SUM(NewDistributions!AI$2:AI63)&gt;0.01,"",IF(NewDistributions!AI62/SUM(NewDistributions!AI$2:AI63)&gt;0.01,"",IF(NewDistributions!AI61/SUM(NewDistributions!AI$2:AI63)&gt;0.01,"",IF(NewDistributions!AI60/SUM(NewDistributions!AI$2:AI63)&gt;0.01,"",IF(NewDistributions!AI59/SUM(NewDistributions!AI$2:AI63)&gt;0.01,"",DateEnded_5Day!$A63))))))))</f>
        <v/>
      </c>
      <c r="AJ63" s="19" t="str">
        <f>IF($A63&lt;='All Results'!$B$4,"",IF(SUM(NewDistributions!AJ$2:AJ63)=0,"",(IF(NewDistributions!AJ63/SUM(NewDistributions!AJ$2:AJ63)&gt;0.01,"",IF(NewDistributions!AJ62/SUM(NewDistributions!AJ$2:AJ63)&gt;0.01,"",IF(NewDistributions!AJ61/SUM(NewDistributions!AJ$2:AJ63)&gt;0.01,"",IF(NewDistributions!AJ60/SUM(NewDistributions!AJ$2:AJ63)&gt;0.01,"",IF(NewDistributions!AJ59/SUM(NewDistributions!AJ$2:AJ63)&gt;0.01,"",DateEnded_5Day!$A63))))))))</f>
        <v/>
      </c>
    </row>
    <row r="64" spans="1:36" x14ac:dyDescent="0.25">
      <c r="A64" s="1">
        <v>44379</v>
      </c>
      <c r="B64" s="3">
        <v>183</v>
      </c>
      <c r="C64" s="19" t="str">
        <f>IF($A64&lt;='All Results'!$B$4,"",IF(SUM(NewDistributions!C$2:C64)=0,"",(IF(NewDistributions!C64/SUM(NewDistributions!C$2:C64)&gt;0.01,"",IF(NewDistributions!C63/SUM(NewDistributions!C$2:C64)&gt;0.01,"",IF(NewDistributions!C62/SUM(NewDistributions!C$2:C64)&gt;0.01,"",IF(NewDistributions!C61/SUM(NewDistributions!C$2:C64)&gt;0.01,"",IF(NewDistributions!C60/SUM(NewDistributions!C$2:C64)&gt;0.01,"",DateEnded_5Day!$A64))))))))</f>
        <v/>
      </c>
      <c r="D64" s="19" t="str">
        <f>IF($A64&lt;='All Results'!$B$4,"",IF(SUM(NewDistributions!D$2:D64)=0,"",(IF(NewDistributions!D64/SUM(NewDistributions!D$2:D64)&gt;0.01,"",IF(NewDistributions!D63/SUM(NewDistributions!D$2:D64)&gt;0.01,"",IF(NewDistributions!D62/SUM(NewDistributions!D$2:D64)&gt;0.01,"",IF(NewDistributions!D61/SUM(NewDistributions!D$2:D64)&gt;0.01,"",IF(NewDistributions!D60/SUM(NewDistributions!D$2:D64)&gt;0.01,"",DateEnded_5Day!$A64))))))))</f>
        <v/>
      </c>
      <c r="E64" s="19" t="str">
        <f>IF($A64&lt;='All Results'!$B$4,"",IF(SUM(NewDistributions!E$2:E64)=0,"",(IF(NewDistributions!E64/SUM(NewDistributions!E$2:E64)&gt;0.01,"",IF(NewDistributions!E63/SUM(NewDistributions!E$2:E64)&gt;0.01,"",IF(NewDistributions!E62/SUM(NewDistributions!E$2:E64)&gt;0.01,"",IF(NewDistributions!E61/SUM(NewDistributions!E$2:E64)&gt;0.01,"",IF(NewDistributions!E60/SUM(NewDistributions!E$2:E64)&gt;0.01,"",DateEnded_5Day!$A64))))))))</f>
        <v/>
      </c>
      <c r="F64" s="19" t="str">
        <f>IF($A64&lt;='All Results'!$B$4,"",IF(SUM(NewDistributions!F$2:F64)=0,"",(IF(NewDistributions!F64/SUM(NewDistributions!F$2:F64)&gt;0.01,"",IF(NewDistributions!F63/SUM(NewDistributions!F$2:F64)&gt;0.01,"",IF(NewDistributions!F62/SUM(NewDistributions!F$2:F64)&gt;0.01,"",IF(NewDistributions!F61/SUM(NewDistributions!F$2:F64)&gt;0.01,"",IF(NewDistributions!F60/SUM(NewDistributions!F$2:F64)&gt;0.01,"",DateEnded_5Day!$A64))))))))</f>
        <v/>
      </c>
      <c r="G64" s="19" t="str">
        <f>IF($A64&lt;='All Results'!$B$4,"",IF(SUM(NewDistributions!G$2:G64)=0,"",(IF(NewDistributions!G64/SUM(NewDistributions!G$2:G64)&gt;0.01,"",IF(NewDistributions!G63/SUM(NewDistributions!G$2:G64)&gt;0.01,"",IF(NewDistributions!G62/SUM(NewDistributions!G$2:G64)&gt;0.01,"",IF(NewDistributions!G61/SUM(NewDistributions!G$2:G64)&gt;0.01,"",IF(NewDistributions!G60/SUM(NewDistributions!G$2:G64)&gt;0.01,"",DateEnded_5Day!$A64))))))))</f>
        <v/>
      </c>
      <c r="H64" s="19" t="str">
        <f>IF($A64&lt;='All Results'!$B$4,"",IF(SUM(NewDistributions!H$2:H64)=0,"",(IF(NewDistributions!H64/SUM(NewDistributions!H$2:H64)&gt;0.01,"",IF(NewDistributions!H63/SUM(NewDistributions!H$2:H64)&gt;0.01,"",IF(NewDistributions!H62/SUM(NewDistributions!H$2:H64)&gt;0.01,"",IF(NewDistributions!H61/SUM(NewDistributions!H$2:H64)&gt;0.01,"",IF(NewDistributions!H60/SUM(NewDistributions!H$2:H64)&gt;0.01,"",DateEnded_5Day!$A64))))))))</f>
        <v/>
      </c>
      <c r="I64" s="19" t="str">
        <f>IF($A64&lt;='All Results'!$B$4,"",IF(SUM(NewDistributions!I$2:I64)=0,"",(IF(NewDistributions!I64/SUM(NewDistributions!I$2:I64)&gt;0.01,"",IF(NewDistributions!I63/SUM(NewDistributions!I$2:I64)&gt;0.01,"",IF(NewDistributions!I62/SUM(NewDistributions!I$2:I64)&gt;0.01,"",IF(NewDistributions!I61/SUM(NewDistributions!I$2:I64)&gt;0.01,"",IF(NewDistributions!I60/SUM(NewDistributions!I$2:I64)&gt;0.01,"",DateEnded_5Day!$A64))))))))</f>
        <v/>
      </c>
      <c r="J64" s="19" t="str">
        <f>IF($A64&lt;='All Results'!$B$4,"",IF(SUM(NewDistributions!J$2:J64)=0,"",(IF(NewDistributions!J64/SUM(NewDistributions!J$2:J64)&gt;0.01,"",IF(NewDistributions!J63/SUM(NewDistributions!J$2:J64)&gt;0.01,"",IF(NewDistributions!J62/SUM(NewDistributions!J$2:J64)&gt;0.01,"",IF(NewDistributions!J61/SUM(NewDistributions!J$2:J64)&gt;0.01,"",IF(NewDistributions!J60/SUM(NewDistributions!J$2:J64)&gt;0.01,"",DateEnded_5Day!$A64))))))))</f>
        <v/>
      </c>
      <c r="K64" s="19" t="str">
        <f>IF($A64&lt;='All Results'!$B$4,"",IF(SUM(NewDistributions!K$2:K64)=0,"",(IF(NewDistributions!K64/SUM(NewDistributions!K$2:K64)&gt;0.01,"",IF(NewDistributions!K63/SUM(NewDistributions!K$2:K64)&gt;0.01,"",IF(NewDistributions!K62/SUM(NewDistributions!K$2:K64)&gt;0.01,"",IF(NewDistributions!K61/SUM(NewDistributions!K$2:K64)&gt;0.01,"",IF(NewDistributions!K60/SUM(NewDistributions!K$2:K64)&gt;0.01,"",DateEnded_5Day!$A64))))))))</f>
        <v/>
      </c>
      <c r="L64" s="19" t="str">
        <f>IF($A64&lt;='All Results'!$B$4,"",IF(SUM(NewDistributions!L$2:L64)=0,"",(IF(NewDistributions!L64/SUM(NewDistributions!L$2:L64)&gt;0.01,"",IF(NewDistributions!L63/SUM(NewDistributions!L$2:L64)&gt;0.01,"",IF(NewDistributions!L62/SUM(NewDistributions!L$2:L64)&gt;0.01,"",IF(NewDistributions!L61/SUM(NewDistributions!L$2:L64)&gt;0.01,"",IF(NewDistributions!L60/SUM(NewDistributions!L$2:L64)&gt;0.01,"",DateEnded_5Day!$A64))))))))</f>
        <v/>
      </c>
      <c r="M64" s="19" t="str">
        <f>IF($A64&lt;='All Results'!$B$4,"",IF(SUM(NewDistributions!M$2:M64)=0,"",(IF(NewDistributions!M64/SUM(NewDistributions!M$2:M64)&gt;0.01,"",IF(NewDistributions!M63/SUM(NewDistributions!M$2:M64)&gt;0.01,"",IF(NewDistributions!M62/SUM(NewDistributions!M$2:M64)&gt;0.01,"",IF(NewDistributions!M61/SUM(NewDistributions!M$2:M64)&gt;0.01,"",IF(NewDistributions!M60/SUM(NewDistributions!M$2:M64)&gt;0.01,"",DateEnded_5Day!$A64))))))))</f>
        <v/>
      </c>
      <c r="N64" s="19" t="str">
        <f>IF($A64&lt;='All Results'!$B$4,"",IF(SUM(NewDistributions!N$2:N64)=0,"",(IF(NewDistributions!N64/SUM(NewDistributions!N$2:N64)&gt;0.01,"",IF(NewDistributions!N63/SUM(NewDistributions!N$2:N64)&gt;0.01,"",IF(NewDistributions!N62/SUM(NewDistributions!N$2:N64)&gt;0.01,"",IF(NewDistributions!N61/SUM(NewDistributions!N$2:N64)&gt;0.01,"",IF(NewDistributions!N60/SUM(NewDistributions!N$2:N64)&gt;0.01,"",DateEnded_5Day!$A64))))))))</f>
        <v/>
      </c>
      <c r="O64" s="19" t="str">
        <f>IF($A64&lt;='All Results'!$B$4,"",IF(SUM(NewDistributions!O$2:O64)=0,"",(IF(NewDistributions!O64/SUM(NewDistributions!O$2:O64)&gt;0.01,"",IF(NewDistributions!O63/SUM(NewDistributions!O$2:O64)&gt;0.01,"",IF(NewDistributions!O62/SUM(NewDistributions!O$2:O64)&gt;0.01,"",IF(NewDistributions!O61/SUM(NewDistributions!O$2:O64)&gt;0.01,"",IF(NewDistributions!O60/SUM(NewDistributions!O$2:O64)&gt;0.01,"",DateEnded_5Day!$A64))))))))</f>
        <v/>
      </c>
      <c r="P64" s="19" t="str">
        <f>IF($A64&lt;='All Results'!$B$4,"",IF(SUM(NewDistributions!P$2:P64)=0,"",(IF(NewDistributions!P64/SUM(NewDistributions!P$2:P64)&gt;0.01,"",IF(NewDistributions!P63/SUM(NewDistributions!P$2:P64)&gt;0.01,"",IF(NewDistributions!P62/SUM(NewDistributions!P$2:P64)&gt;0.01,"",IF(NewDistributions!P61/SUM(NewDistributions!P$2:P64)&gt;0.01,"",IF(NewDistributions!P60/SUM(NewDistributions!P$2:P64)&gt;0.01,"",DateEnded_5Day!$A64))))))))</f>
        <v/>
      </c>
      <c r="Q64" s="19" t="str">
        <f>IF($A64&lt;='All Results'!$B$4,"",IF(SUM(NewDistributions!Q$2:Q64)=0,"",(IF(NewDistributions!Q64/SUM(NewDistributions!Q$2:Q64)&gt;0.01,"",IF(NewDistributions!Q63/SUM(NewDistributions!Q$2:Q64)&gt;0.01,"",IF(NewDistributions!Q62/SUM(NewDistributions!Q$2:Q64)&gt;0.01,"",IF(NewDistributions!Q61/SUM(NewDistributions!Q$2:Q64)&gt;0.01,"",IF(NewDistributions!Q60/SUM(NewDistributions!Q$2:Q64)&gt;0.01,"",DateEnded_5Day!$A64))))))))</f>
        <v/>
      </c>
      <c r="R64" s="19" t="str">
        <f>IF($A64&lt;='All Results'!$B$4,"",IF(SUM(NewDistributions!R$2:R64)=0,"",(IF(NewDistributions!R64/SUM(NewDistributions!R$2:R64)&gt;0.01,"",IF(NewDistributions!R63/SUM(NewDistributions!R$2:R64)&gt;0.01,"",IF(NewDistributions!R62/SUM(NewDistributions!R$2:R64)&gt;0.01,"",IF(NewDistributions!R61/SUM(NewDistributions!R$2:R64)&gt;0.01,"",IF(NewDistributions!R60/SUM(NewDistributions!R$2:R64)&gt;0.01,"",DateEnded_5Day!$A64))))))))</f>
        <v/>
      </c>
      <c r="S64" s="19" t="str">
        <f>IF($A64&lt;='All Results'!$B$4,"",IF(SUM(NewDistributions!S$2:S64)=0,"",(IF(NewDistributions!S64/SUM(NewDistributions!S$2:S64)&gt;0.01,"",IF(NewDistributions!S63/SUM(NewDistributions!S$2:S64)&gt;0.01,"",IF(NewDistributions!S62/SUM(NewDistributions!S$2:S64)&gt;0.01,"",IF(NewDistributions!S61/SUM(NewDistributions!S$2:S64)&gt;0.01,"",IF(NewDistributions!S60/SUM(NewDistributions!S$2:S64)&gt;0.01,"",DateEnded_5Day!$A64))))))))</f>
        <v/>
      </c>
      <c r="T64" s="19" t="str">
        <f>IF($A64&lt;='All Results'!$B$4,"",IF(SUM(NewDistributions!T$2:T64)=0,"",(IF(NewDistributions!T64/SUM(NewDistributions!T$2:T64)&gt;0.01,"",IF(NewDistributions!T63/SUM(NewDistributions!T$2:T64)&gt;0.01,"",IF(NewDistributions!T62/SUM(NewDistributions!T$2:T64)&gt;0.01,"",IF(NewDistributions!T61/SUM(NewDistributions!T$2:T64)&gt;0.01,"",IF(NewDistributions!T60/SUM(NewDistributions!T$2:T64)&gt;0.01,"",DateEnded_5Day!$A64))))))))</f>
        <v/>
      </c>
      <c r="U64" s="19" t="str">
        <f>IF($A64&lt;='All Results'!$B$4,"",IF(SUM(NewDistributions!U$2:U64)=0,"",(IF(NewDistributions!U64/SUM(NewDistributions!U$2:U64)&gt;0.01,"",IF(NewDistributions!U63/SUM(NewDistributions!U$2:U64)&gt;0.01,"",IF(NewDistributions!U62/SUM(NewDistributions!U$2:U64)&gt;0.01,"",IF(NewDistributions!U61/SUM(NewDistributions!U$2:U64)&gt;0.01,"",IF(NewDistributions!U60/SUM(NewDistributions!U$2:U64)&gt;0.01,"",DateEnded_5Day!$A64))))))))</f>
        <v/>
      </c>
      <c r="V64" s="19" t="str">
        <f>IF($A64&lt;='All Results'!$B$4,"",IF(SUM(NewDistributions!V$2:V64)=0,"",(IF(NewDistributions!V64/SUM(NewDistributions!V$2:V64)&gt;0.01,"",IF(NewDistributions!V63/SUM(NewDistributions!V$2:V64)&gt;0.01,"",IF(NewDistributions!V62/SUM(NewDistributions!V$2:V64)&gt;0.01,"",IF(NewDistributions!V61/SUM(NewDistributions!V$2:V64)&gt;0.01,"",IF(NewDistributions!V60/SUM(NewDistributions!V$2:V64)&gt;0.01,"",DateEnded_5Day!$A64))))))))</f>
        <v/>
      </c>
      <c r="W64" s="19" t="str">
        <f>IF($A64&lt;='All Results'!$B$4,"",IF(SUM(NewDistributions!W$2:W64)=0,"",(IF(NewDistributions!W64/SUM(NewDistributions!W$2:W64)&gt;0.01,"",IF(NewDistributions!W63/SUM(NewDistributions!W$2:W64)&gt;0.01,"",IF(NewDistributions!W62/SUM(NewDistributions!W$2:W64)&gt;0.01,"",IF(NewDistributions!W61/SUM(NewDistributions!W$2:W64)&gt;0.01,"",IF(NewDistributions!W60/SUM(NewDistributions!W$2:W64)&gt;0.01,"",DateEnded_5Day!$A64))))))))</f>
        <v/>
      </c>
      <c r="X64" s="19" t="str">
        <f>IF($A64&lt;='All Results'!$B$4,"",IF(SUM(NewDistributions!X$2:X64)=0,"",(IF(NewDistributions!X64/SUM(NewDistributions!X$2:X64)&gt;0.01,"",IF(NewDistributions!X63/SUM(NewDistributions!X$2:X64)&gt;0.01,"",IF(NewDistributions!X62/SUM(NewDistributions!X$2:X64)&gt;0.01,"",IF(NewDistributions!X61/SUM(NewDistributions!X$2:X64)&gt;0.01,"",IF(NewDistributions!X60/SUM(NewDistributions!X$2:X64)&gt;0.01,"",DateEnded_5Day!$A64))))))))</f>
        <v/>
      </c>
      <c r="Y64" s="19" t="str">
        <f>IF($A64&lt;='All Results'!$B$4,"",IF(SUM(NewDistributions!Y$2:Y64)=0,"",(IF(NewDistributions!Y64/SUM(NewDistributions!Y$2:Y64)&gt;0.01,"",IF(NewDistributions!Y63/SUM(NewDistributions!Y$2:Y64)&gt;0.01,"",IF(NewDistributions!Y62/SUM(NewDistributions!Y$2:Y64)&gt;0.01,"",IF(NewDistributions!Y61/SUM(NewDistributions!Y$2:Y64)&gt;0.01,"",IF(NewDistributions!Y60/SUM(NewDistributions!Y$2:Y64)&gt;0.01,"",DateEnded_5Day!$A64))))))))</f>
        <v/>
      </c>
      <c r="Z64" s="19" t="str">
        <f>IF($A64&lt;='All Results'!$B$4,"",IF(SUM(NewDistributions!Z$2:Z64)=0,"",(IF(NewDistributions!Z64/SUM(NewDistributions!Z$2:Z64)&gt;0.01,"",IF(NewDistributions!Z63/SUM(NewDistributions!Z$2:Z64)&gt;0.01,"",IF(NewDistributions!Z62/SUM(NewDistributions!Z$2:Z64)&gt;0.01,"",IF(NewDistributions!Z61/SUM(NewDistributions!Z$2:Z64)&gt;0.01,"",IF(NewDistributions!Z60/SUM(NewDistributions!Z$2:Z64)&gt;0.01,"",DateEnded_5Day!$A64))))))))</f>
        <v/>
      </c>
      <c r="AA64" s="19" t="str">
        <f>IF($A64&lt;='All Results'!$B$4,"",IF(SUM(NewDistributions!AA$2:AA64)=0,"",(IF(NewDistributions!AA64/SUM(NewDistributions!AA$2:AA64)&gt;0.01,"",IF(NewDistributions!AA63/SUM(NewDistributions!AA$2:AA64)&gt;0.01,"",IF(NewDistributions!AA62/SUM(NewDistributions!AA$2:AA64)&gt;0.01,"",IF(NewDistributions!AA61/SUM(NewDistributions!AA$2:AA64)&gt;0.01,"",IF(NewDistributions!AA60/SUM(NewDistributions!AA$2:AA64)&gt;0.01,"",DateEnded_5Day!$A64))))))))</f>
        <v/>
      </c>
      <c r="AB64" s="19" t="str">
        <f>IF($A64&lt;='All Results'!$B$4,"",IF(SUM(NewDistributions!AB$2:AB64)=0,"",(IF(NewDistributions!AB64/SUM(NewDistributions!AB$2:AB64)&gt;0.01,"",IF(NewDistributions!AB63/SUM(NewDistributions!AB$2:AB64)&gt;0.01,"",IF(NewDistributions!AB62/SUM(NewDistributions!AB$2:AB64)&gt;0.01,"",IF(NewDistributions!AB61/SUM(NewDistributions!AB$2:AB64)&gt;0.01,"",IF(NewDistributions!AB60/SUM(NewDistributions!AB$2:AB64)&gt;0.01,"",DateEnded_5Day!$A64))))))))</f>
        <v/>
      </c>
      <c r="AC64" s="19" t="str">
        <f>IF($A64&lt;='All Results'!$B$4,"",IF(SUM(NewDistributions!AC$2:AC64)=0,"",(IF(NewDistributions!AC64/SUM(NewDistributions!AC$2:AC64)&gt;0.01,"",IF(NewDistributions!AC63/SUM(NewDistributions!AC$2:AC64)&gt;0.01,"",IF(NewDistributions!AC62/SUM(NewDistributions!AC$2:AC64)&gt;0.01,"",IF(NewDistributions!AC61/SUM(NewDistributions!AC$2:AC64)&gt;0.01,"",IF(NewDistributions!AC60/SUM(NewDistributions!AC$2:AC64)&gt;0.01,"",DateEnded_5Day!$A64))))))))</f>
        <v/>
      </c>
      <c r="AD64" s="19" t="str">
        <f>IF($A64&lt;='All Results'!$B$4,"",IF(SUM(NewDistributions!AD$2:AD64)=0,"",(IF(NewDistributions!AD64/SUM(NewDistributions!AD$2:AD64)&gt;0.01,"",IF(NewDistributions!AD63/SUM(NewDistributions!AD$2:AD64)&gt;0.01,"",IF(NewDistributions!AD62/SUM(NewDistributions!AD$2:AD64)&gt;0.01,"",IF(NewDistributions!AD61/SUM(NewDistributions!AD$2:AD64)&gt;0.01,"",IF(NewDistributions!AD60/SUM(NewDistributions!AD$2:AD64)&gt;0.01,"",DateEnded_5Day!$A64))))))))</f>
        <v/>
      </c>
      <c r="AE64" s="19" t="str">
        <f>IF($A64&lt;='All Results'!$B$4,"",IF(SUM(NewDistributions!AE$2:AE64)=0,"",(IF(NewDistributions!AE64/SUM(NewDistributions!AE$2:AE64)&gt;0.01,"",IF(NewDistributions!AE63/SUM(NewDistributions!AE$2:AE64)&gt;0.01,"",IF(NewDistributions!AE62/SUM(NewDistributions!AE$2:AE64)&gt;0.01,"",IF(NewDistributions!AE61/SUM(NewDistributions!AE$2:AE64)&gt;0.01,"",IF(NewDistributions!AE60/SUM(NewDistributions!AE$2:AE64)&gt;0.01,"",DateEnded_5Day!$A64))))))))</f>
        <v/>
      </c>
      <c r="AF64" s="19" t="str">
        <f>IF($A64&lt;='All Results'!$B$4,"",IF(SUM(NewDistributions!AF$2:AF64)=0,"",(IF(NewDistributions!AF64/SUM(NewDistributions!AF$2:AF64)&gt;0.01,"",IF(NewDistributions!AF63/SUM(NewDistributions!AF$2:AF64)&gt;0.01,"",IF(NewDistributions!AF62/SUM(NewDistributions!AF$2:AF64)&gt;0.01,"",IF(NewDistributions!AF61/SUM(NewDistributions!AF$2:AF64)&gt;0.01,"",IF(NewDistributions!AF60/SUM(NewDistributions!AF$2:AF64)&gt;0.01,"",DateEnded_5Day!$A64))))))))</f>
        <v/>
      </c>
      <c r="AG64" s="19" t="str">
        <f>IF($A64&lt;='All Results'!$B$4,"",IF(SUM(NewDistributions!AG$2:AG64)=0,"",(IF(NewDistributions!AG64/SUM(NewDistributions!AG$2:AG64)&gt;0.01,"",IF(NewDistributions!AG63/SUM(NewDistributions!AG$2:AG64)&gt;0.01,"",IF(NewDistributions!AG62/SUM(NewDistributions!AG$2:AG64)&gt;0.01,"",IF(NewDistributions!AG61/SUM(NewDistributions!AG$2:AG64)&gt;0.01,"",IF(NewDistributions!AG60/SUM(NewDistributions!AG$2:AG64)&gt;0.01,"",DateEnded_5Day!$A64))))))))</f>
        <v/>
      </c>
      <c r="AH64" s="19" t="str">
        <f>IF($A64&lt;='All Results'!$B$4,"",IF(SUM(NewDistributions!AH$2:AH64)=0,"",(IF(NewDistributions!AH64/SUM(NewDistributions!AH$2:AH64)&gt;0.01,"",IF(NewDistributions!AH63/SUM(NewDistributions!AH$2:AH64)&gt;0.01,"",IF(NewDistributions!AH62/SUM(NewDistributions!AH$2:AH64)&gt;0.01,"",IF(NewDistributions!AH61/SUM(NewDistributions!AH$2:AH64)&gt;0.01,"",IF(NewDistributions!AH60/SUM(NewDistributions!AH$2:AH64)&gt;0.01,"",DateEnded_5Day!$A64))))))))</f>
        <v/>
      </c>
      <c r="AI64" s="19" t="str">
        <f>IF($A64&lt;='All Results'!$B$4,"",IF(SUM(NewDistributions!AI$2:AI64)=0,"",(IF(NewDistributions!AI64/SUM(NewDistributions!AI$2:AI64)&gt;0.01,"",IF(NewDistributions!AI63/SUM(NewDistributions!AI$2:AI64)&gt;0.01,"",IF(NewDistributions!AI62/SUM(NewDistributions!AI$2:AI64)&gt;0.01,"",IF(NewDistributions!AI61/SUM(NewDistributions!AI$2:AI64)&gt;0.01,"",IF(NewDistributions!AI60/SUM(NewDistributions!AI$2:AI64)&gt;0.01,"",DateEnded_5Day!$A64))))))))</f>
        <v/>
      </c>
      <c r="AJ64" s="19" t="str">
        <f>IF($A64&lt;='All Results'!$B$4,"",IF(SUM(NewDistributions!AJ$2:AJ64)=0,"",(IF(NewDistributions!AJ64/SUM(NewDistributions!AJ$2:AJ64)&gt;0.01,"",IF(NewDistributions!AJ63/SUM(NewDistributions!AJ$2:AJ64)&gt;0.01,"",IF(NewDistributions!AJ62/SUM(NewDistributions!AJ$2:AJ64)&gt;0.01,"",IF(NewDistributions!AJ61/SUM(NewDistributions!AJ$2:AJ64)&gt;0.01,"",IF(NewDistributions!AJ60/SUM(NewDistributions!AJ$2:AJ64)&gt;0.01,"",DateEnded_5Day!$A64))))))))</f>
        <v/>
      </c>
    </row>
    <row r="65" spans="1:36" x14ac:dyDescent="0.25">
      <c r="A65" s="1">
        <v>44380</v>
      </c>
      <c r="B65" s="3">
        <v>184</v>
      </c>
      <c r="C65" s="19" t="str">
        <f>IF($A65&lt;='All Results'!$B$4,"",IF(SUM(NewDistributions!C$2:C65)=0,"",(IF(NewDistributions!C65/SUM(NewDistributions!C$2:C65)&gt;0.01,"",IF(NewDistributions!C64/SUM(NewDistributions!C$2:C65)&gt;0.01,"",IF(NewDistributions!C63/SUM(NewDistributions!C$2:C65)&gt;0.01,"",IF(NewDistributions!C62/SUM(NewDistributions!C$2:C65)&gt;0.01,"",IF(NewDistributions!C61/SUM(NewDistributions!C$2:C65)&gt;0.01,"",DateEnded_5Day!$A65))))))))</f>
        <v/>
      </c>
      <c r="D65" s="19" t="str">
        <f>IF($A65&lt;='All Results'!$B$4,"",IF(SUM(NewDistributions!D$2:D65)=0,"",(IF(NewDistributions!D65/SUM(NewDistributions!D$2:D65)&gt;0.01,"",IF(NewDistributions!D64/SUM(NewDistributions!D$2:D65)&gt;0.01,"",IF(NewDistributions!D63/SUM(NewDistributions!D$2:D65)&gt;0.01,"",IF(NewDistributions!D62/SUM(NewDistributions!D$2:D65)&gt;0.01,"",IF(NewDistributions!D61/SUM(NewDistributions!D$2:D65)&gt;0.01,"",DateEnded_5Day!$A65))))))))</f>
        <v/>
      </c>
      <c r="E65" s="19" t="str">
        <f>IF($A65&lt;='All Results'!$B$4,"",IF(SUM(NewDistributions!E$2:E65)=0,"",(IF(NewDistributions!E65/SUM(NewDistributions!E$2:E65)&gt;0.01,"",IF(NewDistributions!E64/SUM(NewDistributions!E$2:E65)&gt;0.01,"",IF(NewDistributions!E63/SUM(NewDistributions!E$2:E65)&gt;0.01,"",IF(NewDistributions!E62/SUM(NewDistributions!E$2:E65)&gt;0.01,"",IF(NewDistributions!E61/SUM(NewDistributions!E$2:E65)&gt;0.01,"",DateEnded_5Day!$A65))))))))</f>
        <v/>
      </c>
      <c r="F65" s="19" t="str">
        <f>IF($A65&lt;='All Results'!$B$4,"",IF(SUM(NewDistributions!F$2:F65)=0,"",(IF(NewDistributions!F65/SUM(NewDistributions!F$2:F65)&gt;0.01,"",IF(NewDistributions!F64/SUM(NewDistributions!F$2:F65)&gt;0.01,"",IF(NewDistributions!F63/SUM(NewDistributions!F$2:F65)&gt;0.01,"",IF(NewDistributions!F62/SUM(NewDistributions!F$2:F65)&gt;0.01,"",IF(NewDistributions!F61/SUM(NewDistributions!F$2:F65)&gt;0.01,"",DateEnded_5Day!$A65))))))))</f>
        <v/>
      </c>
      <c r="G65" s="19" t="str">
        <f>IF($A65&lt;='All Results'!$B$4,"",IF(SUM(NewDistributions!G$2:G65)=0,"",(IF(NewDistributions!G65/SUM(NewDistributions!G$2:G65)&gt;0.01,"",IF(NewDistributions!G64/SUM(NewDistributions!G$2:G65)&gt;0.01,"",IF(NewDistributions!G63/SUM(NewDistributions!G$2:G65)&gt;0.01,"",IF(NewDistributions!G62/SUM(NewDistributions!G$2:G65)&gt;0.01,"",IF(NewDistributions!G61/SUM(NewDistributions!G$2:G65)&gt;0.01,"",DateEnded_5Day!$A65))))))))</f>
        <v/>
      </c>
      <c r="H65" s="19" t="str">
        <f>IF($A65&lt;='All Results'!$B$4,"",IF(SUM(NewDistributions!H$2:H65)=0,"",(IF(NewDistributions!H65/SUM(NewDistributions!H$2:H65)&gt;0.01,"",IF(NewDistributions!H64/SUM(NewDistributions!H$2:H65)&gt;0.01,"",IF(NewDistributions!H63/SUM(NewDistributions!H$2:H65)&gt;0.01,"",IF(NewDistributions!H62/SUM(NewDistributions!H$2:H65)&gt;0.01,"",IF(NewDistributions!H61/SUM(NewDistributions!H$2:H65)&gt;0.01,"",DateEnded_5Day!$A65))))))))</f>
        <v/>
      </c>
      <c r="I65" s="19" t="str">
        <f>IF($A65&lt;='All Results'!$B$4,"",IF(SUM(NewDistributions!I$2:I65)=0,"",(IF(NewDistributions!I65/SUM(NewDistributions!I$2:I65)&gt;0.01,"",IF(NewDistributions!I64/SUM(NewDistributions!I$2:I65)&gt;0.01,"",IF(NewDistributions!I63/SUM(NewDistributions!I$2:I65)&gt;0.01,"",IF(NewDistributions!I62/SUM(NewDistributions!I$2:I65)&gt;0.01,"",IF(NewDistributions!I61/SUM(NewDistributions!I$2:I65)&gt;0.01,"",DateEnded_5Day!$A65))))))))</f>
        <v/>
      </c>
      <c r="J65" s="19" t="str">
        <f>IF($A65&lt;='All Results'!$B$4,"",IF(SUM(NewDistributions!J$2:J65)=0,"",(IF(NewDistributions!J65/SUM(NewDistributions!J$2:J65)&gt;0.01,"",IF(NewDistributions!J64/SUM(NewDistributions!J$2:J65)&gt;0.01,"",IF(NewDistributions!J63/SUM(NewDistributions!J$2:J65)&gt;0.01,"",IF(NewDistributions!J62/SUM(NewDistributions!J$2:J65)&gt;0.01,"",IF(NewDistributions!J61/SUM(NewDistributions!J$2:J65)&gt;0.01,"",DateEnded_5Day!$A65))))))))</f>
        <v/>
      </c>
      <c r="K65" s="19" t="str">
        <f>IF($A65&lt;='All Results'!$B$4,"",IF(SUM(NewDistributions!K$2:K65)=0,"",(IF(NewDistributions!K65/SUM(NewDistributions!K$2:K65)&gt;0.01,"",IF(NewDistributions!K64/SUM(NewDistributions!K$2:K65)&gt;0.01,"",IF(NewDistributions!K63/SUM(NewDistributions!K$2:K65)&gt;0.01,"",IF(NewDistributions!K62/SUM(NewDistributions!K$2:K65)&gt;0.01,"",IF(NewDistributions!K61/SUM(NewDistributions!K$2:K65)&gt;0.01,"",DateEnded_5Day!$A65))))))))</f>
        <v/>
      </c>
      <c r="L65" s="19" t="str">
        <f>IF($A65&lt;='All Results'!$B$4,"",IF(SUM(NewDistributions!L$2:L65)=0,"",(IF(NewDistributions!L65/SUM(NewDistributions!L$2:L65)&gt;0.01,"",IF(NewDistributions!L64/SUM(NewDistributions!L$2:L65)&gt;0.01,"",IF(NewDistributions!L63/SUM(NewDistributions!L$2:L65)&gt;0.01,"",IF(NewDistributions!L62/SUM(NewDistributions!L$2:L65)&gt;0.01,"",IF(NewDistributions!L61/SUM(NewDistributions!L$2:L65)&gt;0.01,"",DateEnded_5Day!$A65))))))))</f>
        <v/>
      </c>
      <c r="M65" s="19" t="str">
        <f>IF($A65&lt;='All Results'!$B$4,"",IF(SUM(NewDistributions!M$2:M65)=0,"",(IF(NewDistributions!M65/SUM(NewDistributions!M$2:M65)&gt;0.01,"",IF(NewDistributions!M64/SUM(NewDistributions!M$2:M65)&gt;0.01,"",IF(NewDistributions!M63/SUM(NewDistributions!M$2:M65)&gt;0.01,"",IF(NewDistributions!M62/SUM(NewDistributions!M$2:M65)&gt;0.01,"",IF(NewDistributions!M61/SUM(NewDistributions!M$2:M65)&gt;0.01,"",DateEnded_5Day!$A65))))))))</f>
        <v/>
      </c>
      <c r="N65" s="19" t="str">
        <f>IF($A65&lt;='All Results'!$B$4,"",IF(SUM(NewDistributions!N$2:N65)=0,"",(IF(NewDistributions!N65/SUM(NewDistributions!N$2:N65)&gt;0.01,"",IF(NewDistributions!N64/SUM(NewDistributions!N$2:N65)&gt;0.01,"",IF(NewDistributions!N63/SUM(NewDistributions!N$2:N65)&gt;0.01,"",IF(NewDistributions!N62/SUM(NewDistributions!N$2:N65)&gt;0.01,"",IF(NewDistributions!N61/SUM(NewDistributions!N$2:N65)&gt;0.01,"",DateEnded_5Day!$A65))))))))</f>
        <v/>
      </c>
      <c r="O65" s="19" t="str">
        <f>IF($A65&lt;='All Results'!$B$4,"",IF(SUM(NewDistributions!O$2:O65)=0,"",(IF(NewDistributions!O65/SUM(NewDistributions!O$2:O65)&gt;0.01,"",IF(NewDistributions!O64/SUM(NewDistributions!O$2:O65)&gt;0.01,"",IF(NewDistributions!O63/SUM(NewDistributions!O$2:O65)&gt;0.01,"",IF(NewDistributions!O62/SUM(NewDistributions!O$2:O65)&gt;0.01,"",IF(NewDistributions!O61/SUM(NewDistributions!O$2:O65)&gt;0.01,"",DateEnded_5Day!$A65))))))))</f>
        <v/>
      </c>
      <c r="P65" s="19" t="str">
        <f>IF($A65&lt;='All Results'!$B$4,"",IF(SUM(NewDistributions!P$2:P65)=0,"",(IF(NewDistributions!P65/SUM(NewDistributions!P$2:P65)&gt;0.01,"",IF(NewDistributions!P64/SUM(NewDistributions!P$2:P65)&gt;0.01,"",IF(NewDistributions!P63/SUM(NewDistributions!P$2:P65)&gt;0.01,"",IF(NewDistributions!P62/SUM(NewDistributions!P$2:P65)&gt;0.01,"",IF(NewDistributions!P61/SUM(NewDistributions!P$2:P65)&gt;0.01,"",DateEnded_5Day!$A65))))))))</f>
        <v/>
      </c>
      <c r="Q65" s="19" t="str">
        <f>IF($A65&lt;='All Results'!$B$4,"",IF(SUM(NewDistributions!Q$2:Q65)=0,"",(IF(NewDistributions!Q65/SUM(NewDistributions!Q$2:Q65)&gt;0.01,"",IF(NewDistributions!Q64/SUM(NewDistributions!Q$2:Q65)&gt;0.01,"",IF(NewDistributions!Q63/SUM(NewDistributions!Q$2:Q65)&gt;0.01,"",IF(NewDistributions!Q62/SUM(NewDistributions!Q$2:Q65)&gt;0.01,"",IF(NewDistributions!Q61/SUM(NewDistributions!Q$2:Q65)&gt;0.01,"",DateEnded_5Day!$A65))))))))</f>
        <v/>
      </c>
      <c r="R65" s="19" t="str">
        <f>IF($A65&lt;='All Results'!$B$4,"",IF(SUM(NewDistributions!R$2:R65)=0,"",(IF(NewDistributions!R65/SUM(NewDistributions!R$2:R65)&gt;0.01,"",IF(NewDistributions!R64/SUM(NewDistributions!R$2:R65)&gt;0.01,"",IF(NewDistributions!R63/SUM(NewDistributions!R$2:R65)&gt;0.01,"",IF(NewDistributions!R62/SUM(NewDistributions!R$2:R65)&gt;0.01,"",IF(NewDistributions!R61/SUM(NewDistributions!R$2:R65)&gt;0.01,"",DateEnded_5Day!$A65))))))))</f>
        <v/>
      </c>
      <c r="S65" s="19" t="str">
        <f>IF($A65&lt;='All Results'!$B$4,"",IF(SUM(NewDistributions!S$2:S65)=0,"",(IF(NewDistributions!S65/SUM(NewDistributions!S$2:S65)&gt;0.01,"",IF(NewDistributions!S64/SUM(NewDistributions!S$2:S65)&gt;0.01,"",IF(NewDistributions!S63/SUM(NewDistributions!S$2:S65)&gt;0.01,"",IF(NewDistributions!S62/SUM(NewDistributions!S$2:S65)&gt;0.01,"",IF(NewDistributions!S61/SUM(NewDistributions!S$2:S65)&gt;0.01,"",DateEnded_5Day!$A65))))))))</f>
        <v/>
      </c>
      <c r="T65" s="19" t="str">
        <f>IF($A65&lt;='All Results'!$B$4,"",IF(SUM(NewDistributions!T$2:T65)=0,"",(IF(NewDistributions!T65/SUM(NewDistributions!T$2:T65)&gt;0.01,"",IF(NewDistributions!T64/SUM(NewDistributions!T$2:T65)&gt;0.01,"",IF(NewDistributions!T63/SUM(NewDistributions!T$2:T65)&gt;0.01,"",IF(NewDistributions!T62/SUM(NewDistributions!T$2:T65)&gt;0.01,"",IF(NewDistributions!T61/SUM(NewDistributions!T$2:T65)&gt;0.01,"",DateEnded_5Day!$A65))))))))</f>
        <v/>
      </c>
      <c r="U65" s="19" t="str">
        <f>IF($A65&lt;='All Results'!$B$4,"",IF(SUM(NewDistributions!U$2:U65)=0,"",(IF(NewDistributions!U65/SUM(NewDistributions!U$2:U65)&gt;0.01,"",IF(NewDistributions!U64/SUM(NewDistributions!U$2:U65)&gt;0.01,"",IF(NewDistributions!U63/SUM(NewDistributions!U$2:U65)&gt;0.01,"",IF(NewDistributions!U62/SUM(NewDistributions!U$2:U65)&gt;0.01,"",IF(NewDistributions!U61/SUM(NewDistributions!U$2:U65)&gt;0.01,"",DateEnded_5Day!$A65))))))))</f>
        <v/>
      </c>
      <c r="V65" s="19" t="str">
        <f>IF($A65&lt;='All Results'!$B$4,"",IF(SUM(NewDistributions!V$2:V65)=0,"",(IF(NewDistributions!V65/SUM(NewDistributions!V$2:V65)&gt;0.01,"",IF(NewDistributions!V64/SUM(NewDistributions!V$2:V65)&gt;0.01,"",IF(NewDistributions!V63/SUM(NewDistributions!V$2:V65)&gt;0.01,"",IF(NewDistributions!V62/SUM(NewDistributions!V$2:V65)&gt;0.01,"",IF(NewDistributions!V61/SUM(NewDistributions!V$2:V65)&gt;0.01,"",DateEnded_5Day!$A65))))))))</f>
        <v/>
      </c>
      <c r="W65" s="19" t="str">
        <f>IF($A65&lt;='All Results'!$B$4,"",IF(SUM(NewDistributions!W$2:W65)=0,"",(IF(NewDistributions!W65/SUM(NewDistributions!W$2:W65)&gt;0.01,"",IF(NewDistributions!W64/SUM(NewDistributions!W$2:W65)&gt;0.01,"",IF(NewDistributions!W63/SUM(NewDistributions!W$2:W65)&gt;0.01,"",IF(NewDistributions!W62/SUM(NewDistributions!W$2:W65)&gt;0.01,"",IF(NewDistributions!W61/SUM(NewDistributions!W$2:W65)&gt;0.01,"",DateEnded_5Day!$A65))))))))</f>
        <v/>
      </c>
      <c r="X65" s="19" t="str">
        <f>IF($A65&lt;='All Results'!$B$4,"",IF(SUM(NewDistributions!X$2:X65)=0,"",(IF(NewDistributions!X65/SUM(NewDistributions!X$2:X65)&gt;0.01,"",IF(NewDistributions!X64/SUM(NewDistributions!X$2:X65)&gt;0.01,"",IF(NewDistributions!X63/SUM(NewDistributions!X$2:X65)&gt;0.01,"",IF(NewDistributions!X62/SUM(NewDistributions!X$2:X65)&gt;0.01,"",IF(NewDistributions!X61/SUM(NewDistributions!X$2:X65)&gt;0.01,"",DateEnded_5Day!$A65))))))))</f>
        <v/>
      </c>
      <c r="Y65" s="19" t="str">
        <f>IF($A65&lt;='All Results'!$B$4,"",IF(SUM(NewDistributions!Y$2:Y65)=0,"",(IF(NewDistributions!Y65/SUM(NewDistributions!Y$2:Y65)&gt;0.01,"",IF(NewDistributions!Y64/SUM(NewDistributions!Y$2:Y65)&gt;0.01,"",IF(NewDistributions!Y63/SUM(NewDistributions!Y$2:Y65)&gt;0.01,"",IF(NewDistributions!Y62/SUM(NewDistributions!Y$2:Y65)&gt;0.01,"",IF(NewDistributions!Y61/SUM(NewDistributions!Y$2:Y65)&gt;0.01,"",DateEnded_5Day!$A65))))))))</f>
        <v/>
      </c>
      <c r="Z65" s="19" t="str">
        <f>IF($A65&lt;='All Results'!$B$4,"",IF(SUM(NewDistributions!Z$2:Z65)=0,"",(IF(NewDistributions!Z65/SUM(NewDistributions!Z$2:Z65)&gt;0.01,"",IF(NewDistributions!Z64/SUM(NewDistributions!Z$2:Z65)&gt;0.01,"",IF(NewDistributions!Z63/SUM(NewDistributions!Z$2:Z65)&gt;0.01,"",IF(NewDistributions!Z62/SUM(NewDistributions!Z$2:Z65)&gt;0.01,"",IF(NewDistributions!Z61/SUM(NewDistributions!Z$2:Z65)&gt;0.01,"",DateEnded_5Day!$A65))))))))</f>
        <v/>
      </c>
      <c r="AA65" s="19" t="str">
        <f>IF($A65&lt;='All Results'!$B$4,"",IF(SUM(NewDistributions!AA$2:AA65)=0,"",(IF(NewDistributions!AA65/SUM(NewDistributions!AA$2:AA65)&gt;0.01,"",IF(NewDistributions!AA64/SUM(NewDistributions!AA$2:AA65)&gt;0.01,"",IF(NewDistributions!AA63/SUM(NewDistributions!AA$2:AA65)&gt;0.01,"",IF(NewDistributions!AA62/SUM(NewDistributions!AA$2:AA65)&gt;0.01,"",IF(NewDistributions!AA61/SUM(NewDistributions!AA$2:AA65)&gt;0.01,"",DateEnded_5Day!$A65))))))))</f>
        <v/>
      </c>
      <c r="AB65" s="19" t="str">
        <f>IF($A65&lt;='All Results'!$B$4,"",IF(SUM(NewDistributions!AB$2:AB65)=0,"",(IF(NewDistributions!AB65/SUM(NewDistributions!AB$2:AB65)&gt;0.01,"",IF(NewDistributions!AB64/SUM(NewDistributions!AB$2:AB65)&gt;0.01,"",IF(NewDistributions!AB63/SUM(NewDistributions!AB$2:AB65)&gt;0.01,"",IF(NewDistributions!AB62/SUM(NewDistributions!AB$2:AB65)&gt;0.01,"",IF(NewDistributions!AB61/SUM(NewDistributions!AB$2:AB65)&gt;0.01,"",DateEnded_5Day!$A65))))))))</f>
        <v/>
      </c>
      <c r="AC65" s="19" t="str">
        <f>IF($A65&lt;='All Results'!$B$4,"",IF(SUM(NewDistributions!AC$2:AC65)=0,"",(IF(NewDistributions!AC65/SUM(NewDistributions!AC$2:AC65)&gt;0.01,"",IF(NewDistributions!AC64/SUM(NewDistributions!AC$2:AC65)&gt;0.01,"",IF(NewDistributions!AC63/SUM(NewDistributions!AC$2:AC65)&gt;0.01,"",IF(NewDistributions!AC62/SUM(NewDistributions!AC$2:AC65)&gt;0.01,"",IF(NewDistributions!AC61/SUM(NewDistributions!AC$2:AC65)&gt;0.01,"",DateEnded_5Day!$A65))))))))</f>
        <v/>
      </c>
      <c r="AD65" s="19" t="str">
        <f>IF($A65&lt;='All Results'!$B$4,"",IF(SUM(NewDistributions!AD$2:AD65)=0,"",(IF(NewDistributions!AD65/SUM(NewDistributions!AD$2:AD65)&gt;0.01,"",IF(NewDistributions!AD64/SUM(NewDistributions!AD$2:AD65)&gt;0.01,"",IF(NewDistributions!AD63/SUM(NewDistributions!AD$2:AD65)&gt;0.01,"",IF(NewDistributions!AD62/SUM(NewDistributions!AD$2:AD65)&gt;0.01,"",IF(NewDistributions!AD61/SUM(NewDistributions!AD$2:AD65)&gt;0.01,"",DateEnded_5Day!$A65))))))))</f>
        <v/>
      </c>
      <c r="AE65" s="19" t="str">
        <f>IF($A65&lt;='All Results'!$B$4,"",IF(SUM(NewDistributions!AE$2:AE65)=0,"",(IF(NewDistributions!AE65/SUM(NewDistributions!AE$2:AE65)&gt;0.01,"",IF(NewDistributions!AE64/SUM(NewDistributions!AE$2:AE65)&gt;0.01,"",IF(NewDistributions!AE63/SUM(NewDistributions!AE$2:AE65)&gt;0.01,"",IF(NewDistributions!AE62/SUM(NewDistributions!AE$2:AE65)&gt;0.01,"",IF(NewDistributions!AE61/SUM(NewDistributions!AE$2:AE65)&gt;0.01,"",DateEnded_5Day!$A65))))))))</f>
        <v/>
      </c>
      <c r="AF65" s="19" t="str">
        <f>IF($A65&lt;='All Results'!$B$4,"",IF(SUM(NewDistributions!AF$2:AF65)=0,"",(IF(NewDistributions!AF65/SUM(NewDistributions!AF$2:AF65)&gt;0.01,"",IF(NewDistributions!AF64/SUM(NewDistributions!AF$2:AF65)&gt;0.01,"",IF(NewDistributions!AF63/SUM(NewDistributions!AF$2:AF65)&gt;0.01,"",IF(NewDistributions!AF62/SUM(NewDistributions!AF$2:AF65)&gt;0.01,"",IF(NewDistributions!AF61/SUM(NewDistributions!AF$2:AF65)&gt;0.01,"",DateEnded_5Day!$A65))))))))</f>
        <v/>
      </c>
      <c r="AG65" s="19" t="str">
        <f>IF($A65&lt;='All Results'!$B$4,"",IF(SUM(NewDistributions!AG$2:AG65)=0,"",(IF(NewDistributions!AG65/SUM(NewDistributions!AG$2:AG65)&gt;0.01,"",IF(NewDistributions!AG64/SUM(NewDistributions!AG$2:AG65)&gt;0.01,"",IF(NewDistributions!AG63/SUM(NewDistributions!AG$2:AG65)&gt;0.01,"",IF(NewDistributions!AG62/SUM(NewDistributions!AG$2:AG65)&gt;0.01,"",IF(NewDistributions!AG61/SUM(NewDistributions!AG$2:AG65)&gt;0.01,"",DateEnded_5Day!$A65))))))))</f>
        <v/>
      </c>
      <c r="AH65" s="19" t="str">
        <f>IF($A65&lt;='All Results'!$B$4,"",IF(SUM(NewDistributions!AH$2:AH65)=0,"",(IF(NewDistributions!AH65/SUM(NewDistributions!AH$2:AH65)&gt;0.01,"",IF(NewDistributions!AH64/SUM(NewDistributions!AH$2:AH65)&gt;0.01,"",IF(NewDistributions!AH63/SUM(NewDistributions!AH$2:AH65)&gt;0.01,"",IF(NewDistributions!AH62/SUM(NewDistributions!AH$2:AH65)&gt;0.01,"",IF(NewDistributions!AH61/SUM(NewDistributions!AH$2:AH65)&gt;0.01,"",DateEnded_5Day!$A65))))))))</f>
        <v/>
      </c>
      <c r="AI65" s="19" t="str">
        <f>IF($A65&lt;='All Results'!$B$4,"",IF(SUM(NewDistributions!AI$2:AI65)=0,"",(IF(NewDistributions!AI65/SUM(NewDistributions!AI$2:AI65)&gt;0.01,"",IF(NewDistributions!AI64/SUM(NewDistributions!AI$2:AI65)&gt;0.01,"",IF(NewDistributions!AI63/SUM(NewDistributions!AI$2:AI65)&gt;0.01,"",IF(NewDistributions!AI62/SUM(NewDistributions!AI$2:AI65)&gt;0.01,"",IF(NewDistributions!AI61/SUM(NewDistributions!AI$2:AI65)&gt;0.01,"",DateEnded_5Day!$A65))))))))</f>
        <v/>
      </c>
      <c r="AJ65" s="19" t="str">
        <f>IF($A65&lt;='All Results'!$B$4,"",IF(SUM(NewDistributions!AJ$2:AJ65)=0,"",(IF(NewDistributions!AJ65/SUM(NewDistributions!AJ$2:AJ65)&gt;0.01,"",IF(NewDistributions!AJ64/SUM(NewDistributions!AJ$2:AJ65)&gt;0.01,"",IF(NewDistributions!AJ63/SUM(NewDistributions!AJ$2:AJ65)&gt;0.01,"",IF(NewDistributions!AJ62/SUM(NewDistributions!AJ$2:AJ65)&gt;0.01,"",IF(NewDistributions!AJ61/SUM(NewDistributions!AJ$2:AJ65)&gt;0.01,"",DateEnded_5Day!$A65))))))))</f>
        <v/>
      </c>
    </row>
    <row r="66" spans="1:36" x14ac:dyDescent="0.25">
      <c r="A66" s="1">
        <v>44381</v>
      </c>
      <c r="B66" s="3">
        <v>185</v>
      </c>
      <c r="C66" s="19" t="str">
        <f>IF($A66&lt;='All Results'!$B$4,"",IF(SUM(NewDistributions!C$2:C66)=0,"",(IF(NewDistributions!C66/SUM(NewDistributions!C$2:C66)&gt;0.01,"",IF(NewDistributions!C65/SUM(NewDistributions!C$2:C66)&gt;0.01,"",IF(NewDistributions!C64/SUM(NewDistributions!C$2:C66)&gt;0.01,"",IF(NewDistributions!C63/SUM(NewDistributions!C$2:C66)&gt;0.01,"",IF(NewDistributions!C62/SUM(NewDistributions!C$2:C66)&gt;0.01,"",DateEnded_5Day!$A66))))))))</f>
        <v/>
      </c>
      <c r="D66" s="19" t="str">
        <f>IF($A66&lt;='All Results'!$B$4,"",IF(SUM(NewDistributions!D$2:D66)=0,"",(IF(NewDistributions!D66/SUM(NewDistributions!D$2:D66)&gt;0.01,"",IF(NewDistributions!D65/SUM(NewDistributions!D$2:D66)&gt;0.01,"",IF(NewDistributions!D64/SUM(NewDistributions!D$2:D66)&gt;0.01,"",IF(NewDistributions!D63/SUM(NewDistributions!D$2:D66)&gt;0.01,"",IF(NewDistributions!D62/SUM(NewDistributions!D$2:D66)&gt;0.01,"",DateEnded_5Day!$A66))))))))</f>
        <v/>
      </c>
      <c r="E66" s="19" t="str">
        <f>IF($A66&lt;='All Results'!$B$4,"",IF(SUM(NewDistributions!E$2:E66)=0,"",(IF(NewDistributions!E66/SUM(NewDistributions!E$2:E66)&gt;0.01,"",IF(NewDistributions!E65/SUM(NewDistributions!E$2:E66)&gt;0.01,"",IF(NewDistributions!E64/SUM(NewDistributions!E$2:E66)&gt;0.01,"",IF(NewDistributions!E63/SUM(NewDistributions!E$2:E66)&gt;0.01,"",IF(NewDistributions!E62/SUM(NewDistributions!E$2:E66)&gt;0.01,"",DateEnded_5Day!$A66))))))))</f>
        <v/>
      </c>
      <c r="F66" s="19" t="str">
        <f>IF($A66&lt;='All Results'!$B$4,"",IF(SUM(NewDistributions!F$2:F66)=0,"",(IF(NewDistributions!F66/SUM(NewDistributions!F$2:F66)&gt;0.01,"",IF(NewDistributions!F65/SUM(NewDistributions!F$2:F66)&gt;0.01,"",IF(NewDistributions!F64/SUM(NewDistributions!F$2:F66)&gt;0.01,"",IF(NewDistributions!F63/SUM(NewDistributions!F$2:F66)&gt;0.01,"",IF(NewDistributions!F62/SUM(NewDistributions!F$2:F66)&gt;0.01,"",DateEnded_5Day!$A66))))))))</f>
        <v/>
      </c>
      <c r="G66" s="19" t="str">
        <f>IF($A66&lt;='All Results'!$B$4,"",IF(SUM(NewDistributions!G$2:G66)=0,"",(IF(NewDistributions!G66/SUM(NewDistributions!G$2:G66)&gt;0.01,"",IF(NewDistributions!G65/SUM(NewDistributions!G$2:G66)&gt;0.01,"",IF(NewDistributions!G64/SUM(NewDistributions!G$2:G66)&gt;0.01,"",IF(NewDistributions!G63/SUM(NewDistributions!G$2:G66)&gt;0.01,"",IF(NewDistributions!G62/SUM(NewDistributions!G$2:G66)&gt;0.01,"",DateEnded_5Day!$A66))))))))</f>
        <v/>
      </c>
      <c r="H66" s="19" t="str">
        <f>IF($A66&lt;='All Results'!$B$4,"",IF(SUM(NewDistributions!H$2:H66)=0,"",(IF(NewDistributions!H66/SUM(NewDistributions!H$2:H66)&gt;0.01,"",IF(NewDistributions!H65/SUM(NewDistributions!H$2:H66)&gt;0.01,"",IF(NewDistributions!H64/SUM(NewDistributions!H$2:H66)&gt;0.01,"",IF(NewDistributions!H63/SUM(NewDistributions!H$2:H66)&gt;0.01,"",IF(NewDistributions!H62/SUM(NewDistributions!H$2:H66)&gt;0.01,"",DateEnded_5Day!$A66))))))))</f>
        <v/>
      </c>
      <c r="I66" s="19" t="str">
        <f>IF($A66&lt;='All Results'!$B$4,"",IF(SUM(NewDistributions!I$2:I66)=0,"",(IF(NewDistributions!I66/SUM(NewDistributions!I$2:I66)&gt;0.01,"",IF(NewDistributions!I65/SUM(NewDistributions!I$2:I66)&gt;0.01,"",IF(NewDistributions!I64/SUM(NewDistributions!I$2:I66)&gt;0.01,"",IF(NewDistributions!I63/SUM(NewDistributions!I$2:I66)&gt;0.01,"",IF(NewDistributions!I62/SUM(NewDistributions!I$2:I66)&gt;0.01,"",DateEnded_5Day!$A66))))))))</f>
        <v/>
      </c>
      <c r="J66" s="19" t="str">
        <f>IF($A66&lt;='All Results'!$B$4,"",IF(SUM(NewDistributions!J$2:J66)=0,"",(IF(NewDistributions!J66/SUM(NewDistributions!J$2:J66)&gt;0.01,"",IF(NewDistributions!J65/SUM(NewDistributions!J$2:J66)&gt;0.01,"",IF(NewDistributions!J64/SUM(NewDistributions!J$2:J66)&gt;0.01,"",IF(NewDistributions!J63/SUM(NewDistributions!J$2:J66)&gt;0.01,"",IF(NewDistributions!J62/SUM(NewDistributions!J$2:J66)&gt;0.01,"",DateEnded_5Day!$A66))))))))</f>
        <v/>
      </c>
      <c r="K66" s="19" t="str">
        <f>IF($A66&lt;='All Results'!$B$4,"",IF(SUM(NewDistributions!K$2:K66)=0,"",(IF(NewDistributions!K66/SUM(NewDistributions!K$2:K66)&gt;0.01,"",IF(NewDistributions!K65/SUM(NewDistributions!K$2:K66)&gt;0.01,"",IF(NewDistributions!K64/SUM(NewDistributions!K$2:K66)&gt;0.01,"",IF(NewDistributions!K63/SUM(NewDistributions!K$2:K66)&gt;0.01,"",IF(NewDistributions!K62/SUM(NewDistributions!K$2:K66)&gt;0.01,"",DateEnded_5Day!$A66))))))))</f>
        <v/>
      </c>
      <c r="L66" s="19" t="str">
        <f>IF($A66&lt;='All Results'!$B$4,"",IF(SUM(NewDistributions!L$2:L66)=0,"",(IF(NewDistributions!L66/SUM(NewDistributions!L$2:L66)&gt;0.01,"",IF(NewDistributions!L65/SUM(NewDistributions!L$2:L66)&gt;0.01,"",IF(NewDistributions!L64/SUM(NewDistributions!L$2:L66)&gt;0.01,"",IF(NewDistributions!L63/SUM(NewDistributions!L$2:L66)&gt;0.01,"",IF(NewDistributions!L62/SUM(NewDistributions!L$2:L66)&gt;0.01,"",DateEnded_5Day!$A66))))))))</f>
        <v/>
      </c>
      <c r="M66" s="19" t="str">
        <f>IF($A66&lt;='All Results'!$B$4,"",IF(SUM(NewDistributions!M$2:M66)=0,"",(IF(NewDistributions!M66/SUM(NewDistributions!M$2:M66)&gt;0.01,"",IF(NewDistributions!M65/SUM(NewDistributions!M$2:M66)&gt;0.01,"",IF(NewDistributions!M64/SUM(NewDistributions!M$2:M66)&gt;0.01,"",IF(NewDistributions!M63/SUM(NewDistributions!M$2:M66)&gt;0.01,"",IF(NewDistributions!M62/SUM(NewDistributions!M$2:M66)&gt;0.01,"",DateEnded_5Day!$A66))))))))</f>
        <v/>
      </c>
      <c r="N66" s="19" t="str">
        <f>IF($A66&lt;='All Results'!$B$4,"",IF(SUM(NewDistributions!N$2:N66)=0,"",(IF(NewDistributions!N66/SUM(NewDistributions!N$2:N66)&gt;0.01,"",IF(NewDistributions!N65/SUM(NewDistributions!N$2:N66)&gt;0.01,"",IF(NewDistributions!N64/SUM(NewDistributions!N$2:N66)&gt;0.01,"",IF(NewDistributions!N63/SUM(NewDistributions!N$2:N66)&gt;0.01,"",IF(NewDistributions!N62/SUM(NewDistributions!N$2:N66)&gt;0.01,"",DateEnded_5Day!$A66))))))))</f>
        <v/>
      </c>
      <c r="O66" s="19" t="str">
        <f>IF($A66&lt;='All Results'!$B$4,"",IF(SUM(NewDistributions!O$2:O66)=0,"",(IF(NewDistributions!O66/SUM(NewDistributions!O$2:O66)&gt;0.01,"",IF(NewDistributions!O65/SUM(NewDistributions!O$2:O66)&gt;0.01,"",IF(NewDistributions!O64/SUM(NewDistributions!O$2:O66)&gt;0.01,"",IF(NewDistributions!O63/SUM(NewDistributions!O$2:O66)&gt;0.01,"",IF(NewDistributions!O62/SUM(NewDistributions!O$2:O66)&gt;0.01,"",DateEnded_5Day!$A66))))))))</f>
        <v/>
      </c>
      <c r="P66" s="19" t="str">
        <f>IF($A66&lt;='All Results'!$B$4,"",IF(SUM(NewDistributions!P$2:P66)=0,"",(IF(NewDistributions!P66/SUM(NewDistributions!P$2:P66)&gt;0.01,"",IF(NewDistributions!P65/SUM(NewDistributions!P$2:P66)&gt;0.01,"",IF(NewDistributions!P64/SUM(NewDistributions!P$2:P66)&gt;0.01,"",IF(NewDistributions!P63/SUM(NewDistributions!P$2:P66)&gt;0.01,"",IF(NewDistributions!P62/SUM(NewDistributions!P$2:P66)&gt;0.01,"",DateEnded_5Day!$A66))))))))</f>
        <v/>
      </c>
      <c r="Q66" s="19" t="str">
        <f>IF($A66&lt;='All Results'!$B$4,"",IF(SUM(NewDistributions!Q$2:Q66)=0,"",(IF(NewDistributions!Q66/SUM(NewDistributions!Q$2:Q66)&gt;0.01,"",IF(NewDistributions!Q65/SUM(NewDistributions!Q$2:Q66)&gt;0.01,"",IF(NewDistributions!Q64/SUM(NewDistributions!Q$2:Q66)&gt;0.01,"",IF(NewDistributions!Q63/SUM(NewDistributions!Q$2:Q66)&gt;0.01,"",IF(NewDistributions!Q62/SUM(NewDistributions!Q$2:Q66)&gt;0.01,"",DateEnded_5Day!$A66))))))))</f>
        <v/>
      </c>
      <c r="R66" s="19" t="str">
        <f>IF($A66&lt;='All Results'!$B$4,"",IF(SUM(NewDistributions!R$2:R66)=0,"",(IF(NewDistributions!R66/SUM(NewDistributions!R$2:R66)&gt;0.01,"",IF(NewDistributions!R65/SUM(NewDistributions!R$2:R66)&gt;0.01,"",IF(NewDistributions!R64/SUM(NewDistributions!R$2:R66)&gt;0.01,"",IF(NewDistributions!R63/SUM(NewDistributions!R$2:R66)&gt;0.01,"",IF(NewDistributions!R62/SUM(NewDistributions!R$2:R66)&gt;0.01,"",DateEnded_5Day!$A66))))))))</f>
        <v/>
      </c>
      <c r="S66" s="19" t="str">
        <f>IF($A66&lt;='All Results'!$B$4,"",IF(SUM(NewDistributions!S$2:S66)=0,"",(IF(NewDistributions!S66/SUM(NewDistributions!S$2:S66)&gt;0.01,"",IF(NewDistributions!S65/SUM(NewDistributions!S$2:S66)&gt;0.01,"",IF(NewDistributions!S64/SUM(NewDistributions!S$2:S66)&gt;0.01,"",IF(NewDistributions!S63/SUM(NewDistributions!S$2:S66)&gt;0.01,"",IF(NewDistributions!S62/SUM(NewDistributions!S$2:S66)&gt;0.01,"",DateEnded_5Day!$A66))))))))</f>
        <v/>
      </c>
      <c r="T66" s="19" t="str">
        <f>IF($A66&lt;='All Results'!$B$4,"",IF(SUM(NewDistributions!T$2:T66)=0,"",(IF(NewDistributions!T66/SUM(NewDistributions!T$2:T66)&gt;0.01,"",IF(NewDistributions!T65/SUM(NewDistributions!T$2:T66)&gt;0.01,"",IF(NewDistributions!T64/SUM(NewDistributions!T$2:T66)&gt;0.01,"",IF(NewDistributions!T63/SUM(NewDistributions!T$2:T66)&gt;0.01,"",IF(NewDistributions!T62/SUM(NewDistributions!T$2:T66)&gt;0.01,"",DateEnded_5Day!$A66))))))))</f>
        <v/>
      </c>
      <c r="U66" s="19" t="str">
        <f>IF($A66&lt;='All Results'!$B$4,"",IF(SUM(NewDistributions!U$2:U66)=0,"",(IF(NewDistributions!U66/SUM(NewDistributions!U$2:U66)&gt;0.01,"",IF(NewDistributions!U65/SUM(NewDistributions!U$2:U66)&gt;0.01,"",IF(NewDistributions!U64/SUM(NewDistributions!U$2:U66)&gt;0.01,"",IF(NewDistributions!U63/SUM(NewDistributions!U$2:U66)&gt;0.01,"",IF(NewDistributions!U62/SUM(NewDistributions!U$2:U66)&gt;0.01,"",DateEnded_5Day!$A66))))))))</f>
        <v/>
      </c>
      <c r="V66" s="19" t="str">
        <f>IF($A66&lt;='All Results'!$B$4,"",IF(SUM(NewDistributions!V$2:V66)=0,"",(IF(NewDistributions!V66/SUM(NewDistributions!V$2:V66)&gt;0.01,"",IF(NewDistributions!V65/SUM(NewDistributions!V$2:V66)&gt;0.01,"",IF(NewDistributions!V64/SUM(NewDistributions!V$2:V66)&gt;0.01,"",IF(NewDistributions!V63/SUM(NewDistributions!V$2:V66)&gt;0.01,"",IF(NewDistributions!V62/SUM(NewDistributions!V$2:V66)&gt;0.01,"",DateEnded_5Day!$A66))))))))</f>
        <v/>
      </c>
      <c r="W66" s="19" t="str">
        <f>IF($A66&lt;='All Results'!$B$4,"",IF(SUM(NewDistributions!W$2:W66)=0,"",(IF(NewDistributions!W66/SUM(NewDistributions!W$2:W66)&gt;0.01,"",IF(NewDistributions!W65/SUM(NewDistributions!W$2:W66)&gt;0.01,"",IF(NewDistributions!W64/SUM(NewDistributions!W$2:W66)&gt;0.01,"",IF(NewDistributions!W63/SUM(NewDistributions!W$2:W66)&gt;0.01,"",IF(NewDistributions!W62/SUM(NewDistributions!W$2:W66)&gt;0.01,"",DateEnded_5Day!$A66))))))))</f>
        <v/>
      </c>
      <c r="X66" s="19" t="str">
        <f>IF($A66&lt;='All Results'!$B$4,"",IF(SUM(NewDistributions!X$2:X66)=0,"",(IF(NewDistributions!X66/SUM(NewDistributions!X$2:X66)&gt;0.01,"",IF(NewDistributions!X65/SUM(NewDistributions!X$2:X66)&gt;0.01,"",IF(NewDistributions!X64/SUM(NewDistributions!X$2:X66)&gt;0.01,"",IF(NewDistributions!X63/SUM(NewDistributions!X$2:X66)&gt;0.01,"",IF(NewDistributions!X62/SUM(NewDistributions!X$2:X66)&gt;0.01,"",DateEnded_5Day!$A66))))))))</f>
        <v/>
      </c>
      <c r="Y66" s="19" t="str">
        <f>IF($A66&lt;='All Results'!$B$4,"",IF(SUM(NewDistributions!Y$2:Y66)=0,"",(IF(NewDistributions!Y66/SUM(NewDistributions!Y$2:Y66)&gt;0.01,"",IF(NewDistributions!Y65/SUM(NewDistributions!Y$2:Y66)&gt;0.01,"",IF(NewDistributions!Y64/SUM(NewDistributions!Y$2:Y66)&gt;0.01,"",IF(NewDistributions!Y63/SUM(NewDistributions!Y$2:Y66)&gt;0.01,"",IF(NewDistributions!Y62/SUM(NewDistributions!Y$2:Y66)&gt;0.01,"",DateEnded_5Day!$A66))))))))</f>
        <v/>
      </c>
      <c r="Z66" s="19" t="str">
        <f>IF($A66&lt;='All Results'!$B$4,"",IF(SUM(NewDistributions!Z$2:Z66)=0,"",(IF(NewDistributions!Z66/SUM(NewDistributions!Z$2:Z66)&gt;0.01,"",IF(NewDistributions!Z65/SUM(NewDistributions!Z$2:Z66)&gt;0.01,"",IF(NewDistributions!Z64/SUM(NewDistributions!Z$2:Z66)&gt;0.01,"",IF(NewDistributions!Z63/SUM(NewDistributions!Z$2:Z66)&gt;0.01,"",IF(NewDistributions!Z62/SUM(NewDistributions!Z$2:Z66)&gt;0.01,"",DateEnded_5Day!$A66))))))))</f>
        <v/>
      </c>
      <c r="AA66" s="19" t="str">
        <f>IF($A66&lt;='All Results'!$B$4,"",IF(SUM(NewDistributions!AA$2:AA66)=0,"",(IF(NewDistributions!AA66/SUM(NewDistributions!AA$2:AA66)&gt;0.01,"",IF(NewDistributions!AA65/SUM(NewDistributions!AA$2:AA66)&gt;0.01,"",IF(NewDistributions!AA64/SUM(NewDistributions!AA$2:AA66)&gt;0.01,"",IF(NewDistributions!AA63/SUM(NewDistributions!AA$2:AA66)&gt;0.01,"",IF(NewDistributions!AA62/SUM(NewDistributions!AA$2:AA66)&gt;0.01,"",DateEnded_5Day!$A66))))))))</f>
        <v/>
      </c>
      <c r="AB66" s="19" t="str">
        <f>IF($A66&lt;='All Results'!$B$4,"",IF(SUM(NewDistributions!AB$2:AB66)=0,"",(IF(NewDistributions!AB66/SUM(NewDistributions!AB$2:AB66)&gt;0.01,"",IF(NewDistributions!AB65/SUM(NewDistributions!AB$2:AB66)&gt;0.01,"",IF(NewDistributions!AB64/SUM(NewDistributions!AB$2:AB66)&gt;0.01,"",IF(NewDistributions!AB63/SUM(NewDistributions!AB$2:AB66)&gt;0.01,"",IF(NewDistributions!AB62/SUM(NewDistributions!AB$2:AB66)&gt;0.01,"",DateEnded_5Day!$A66))))))))</f>
        <v/>
      </c>
      <c r="AC66" s="19" t="str">
        <f>IF($A66&lt;='All Results'!$B$4,"",IF(SUM(NewDistributions!AC$2:AC66)=0,"",(IF(NewDistributions!AC66/SUM(NewDistributions!AC$2:AC66)&gt;0.01,"",IF(NewDistributions!AC65/SUM(NewDistributions!AC$2:AC66)&gt;0.01,"",IF(NewDistributions!AC64/SUM(NewDistributions!AC$2:AC66)&gt;0.01,"",IF(NewDistributions!AC63/SUM(NewDistributions!AC$2:AC66)&gt;0.01,"",IF(NewDistributions!AC62/SUM(NewDistributions!AC$2:AC66)&gt;0.01,"",DateEnded_5Day!$A66))))))))</f>
        <v/>
      </c>
      <c r="AD66" s="19" t="str">
        <f>IF($A66&lt;='All Results'!$B$4,"",IF(SUM(NewDistributions!AD$2:AD66)=0,"",(IF(NewDistributions!AD66/SUM(NewDistributions!AD$2:AD66)&gt;0.01,"",IF(NewDistributions!AD65/SUM(NewDistributions!AD$2:AD66)&gt;0.01,"",IF(NewDistributions!AD64/SUM(NewDistributions!AD$2:AD66)&gt;0.01,"",IF(NewDistributions!AD63/SUM(NewDistributions!AD$2:AD66)&gt;0.01,"",IF(NewDistributions!AD62/SUM(NewDistributions!AD$2:AD66)&gt;0.01,"",DateEnded_5Day!$A66))))))))</f>
        <v/>
      </c>
      <c r="AE66" s="19" t="str">
        <f>IF($A66&lt;='All Results'!$B$4,"",IF(SUM(NewDistributions!AE$2:AE66)=0,"",(IF(NewDistributions!AE66/SUM(NewDistributions!AE$2:AE66)&gt;0.01,"",IF(NewDistributions!AE65/SUM(NewDistributions!AE$2:AE66)&gt;0.01,"",IF(NewDistributions!AE64/SUM(NewDistributions!AE$2:AE66)&gt;0.01,"",IF(NewDistributions!AE63/SUM(NewDistributions!AE$2:AE66)&gt;0.01,"",IF(NewDistributions!AE62/SUM(NewDistributions!AE$2:AE66)&gt;0.01,"",DateEnded_5Day!$A66))))))))</f>
        <v/>
      </c>
      <c r="AF66" s="19" t="str">
        <f>IF($A66&lt;='All Results'!$B$4,"",IF(SUM(NewDistributions!AF$2:AF66)=0,"",(IF(NewDistributions!AF66/SUM(NewDistributions!AF$2:AF66)&gt;0.01,"",IF(NewDistributions!AF65/SUM(NewDistributions!AF$2:AF66)&gt;0.01,"",IF(NewDistributions!AF64/SUM(NewDistributions!AF$2:AF66)&gt;0.01,"",IF(NewDistributions!AF63/SUM(NewDistributions!AF$2:AF66)&gt;0.01,"",IF(NewDistributions!AF62/SUM(NewDistributions!AF$2:AF66)&gt;0.01,"",DateEnded_5Day!$A66))))))))</f>
        <v/>
      </c>
      <c r="AG66" s="19" t="str">
        <f>IF($A66&lt;='All Results'!$B$4,"",IF(SUM(NewDistributions!AG$2:AG66)=0,"",(IF(NewDistributions!AG66/SUM(NewDistributions!AG$2:AG66)&gt;0.01,"",IF(NewDistributions!AG65/SUM(NewDistributions!AG$2:AG66)&gt;0.01,"",IF(NewDistributions!AG64/SUM(NewDistributions!AG$2:AG66)&gt;0.01,"",IF(NewDistributions!AG63/SUM(NewDistributions!AG$2:AG66)&gt;0.01,"",IF(NewDistributions!AG62/SUM(NewDistributions!AG$2:AG66)&gt;0.01,"",DateEnded_5Day!$A66))))))))</f>
        <v/>
      </c>
      <c r="AH66" s="19" t="str">
        <f>IF($A66&lt;='All Results'!$B$4,"",IF(SUM(NewDistributions!AH$2:AH66)=0,"",(IF(NewDistributions!AH66/SUM(NewDistributions!AH$2:AH66)&gt;0.01,"",IF(NewDistributions!AH65/SUM(NewDistributions!AH$2:AH66)&gt;0.01,"",IF(NewDistributions!AH64/SUM(NewDistributions!AH$2:AH66)&gt;0.01,"",IF(NewDistributions!AH63/SUM(NewDistributions!AH$2:AH66)&gt;0.01,"",IF(NewDistributions!AH62/SUM(NewDistributions!AH$2:AH66)&gt;0.01,"",DateEnded_5Day!$A66))))))))</f>
        <v/>
      </c>
      <c r="AI66" s="19" t="str">
        <f>IF($A66&lt;='All Results'!$B$4,"",IF(SUM(NewDistributions!AI$2:AI66)=0,"",(IF(NewDistributions!AI66/SUM(NewDistributions!AI$2:AI66)&gt;0.01,"",IF(NewDistributions!AI65/SUM(NewDistributions!AI$2:AI66)&gt;0.01,"",IF(NewDistributions!AI64/SUM(NewDistributions!AI$2:AI66)&gt;0.01,"",IF(NewDistributions!AI63/SUM(NewDistributions!AI$2:AI66)&gt;0.01,"",IF(NewDistributions!AI62/SUM(NewDistributions!AI$2:AI66)&gt;0.01,"",DateEnded_5Day!$A66))))))))</f>
        <v/>
      </c>
      <c r="AJ66" s="19" t="str">
        <f>IF($A66&lt;='All Results'!$B$4,"",IF(SUM(NewDistributions!AJ$2:AJ66)=0,"",(IF(NewDistributions!AJ66/SUM(NewDistributions!AJ$2:AJ66)&gt;0.01,"",IF(NewDistributions!AJ65/SUM(NewDistributions!AJ$2:AJ66)&gt;0.01,"",IF(NewDistributions!AJ64/SUM(NewDistributions!AJ$2:AJ66)&gt;0.01,"",IF(NewDistributions!AJ63/SUM(NewDistributions!AJ$2:AJ66)&gt;0.01,"",IF(NewDistributions!AJ62/SUM(NewDistributions!AJ$2:AJ66)&gt;0.01,"",DateEnded_5Day!$A66))))))))</f>
        <v/>
      </c>
    </row>
    <row r="67" spans="1:36" x14ac:dyDescent="0.25">
      <c r="A67" s="1">
        <v>44382</v>
      </c>
      <c r="B67" s="3">
        <v>186</v>
      </c>
      <c r="C67" s="19" t="str">
        <f>IF($A67&lt;='All Results'!$B$4,"",IF(SUM(NewDistributions!C$2:C67)=0,"",(IF(NewDistributions!C67/SUM(NewDistributions!C$2:C67)&gt;0.01,"",IF(NewDistributions!C66/SUM(NewDistributions!C$2:C67)&gt;0.01,"",IF(NewDistributions!C65/SUM(NewDistributions!C$2:C67)&gt;0.01,"",IF(NewDistributions!C64/SUM(NewDistributions!C$2:C67)&gt;0.01,"",IF(NewDistributions!C63/SUM(NewDistributions!C$2:C67)&gt;0.01,"",DateEnded_5Day!$A67))))))))</f>
        <v/>
      </c>
      <c r="D67" s="19" t="str">
        <f>IF($A67&lt;='All Results'!$B$4,"",IF(SUM(NewDistributions!D$2:D67)=0,"",(IF(NewDistributions!D67/SUM(NewDistributions!D$2:D67)&gt;0.01,"",IF(NewDistributions!D66/SUM(NewDistributions!D$2:D67)&gt;0.01,"",IF(NewDistributions!D65/SUM(NewDistributions!D$2:D67)&gt;0.01,"",IF(NewDistributions!D64/SUM(NewDistributions!D$2:D67)&gt;0.01,"",IF(NewDistributions!D63/SUM(NewDistributions!D$2:D67)&gt;0.01,"",DateEnded_5Day!$A67))))))))</f>
        <v/>
      </c>
      <c r="E67" s="19" t="str">
        <f>IF($A67&lt;='All Results'!$B$4,"",IF(SUM(NewDistributions!E$2:E67)=0,"",(IF(NewDistributions!E67/SUM(NewDistributions!E$2:E67)&gt;0.01,"",IF(NewDistributions!E66/SUM(NewDistributions!E$2:E67)&gt;0.01,"",IF(NewDistributions!E65/SUM(NewDistributions!E$2:E67)&gt;0.01,"",IF(NewDistributions!E64/SUM(NewDistributions!E$2:E67)&gt;0.01,"",IF(NewDistributions!E63/SUM(NewDistributions!E$2:E67)&gt;0.01,"",DateEnded_5Day!$A67))))))))</f>
        <v/>
      </c>
      <c r="F67" s="19" t="str">
        <f>IF($A67&lt;='All Results'!$B$4,"",IF(SUM(NewDistributions!F$2:F67)=0,"",(IF(NewDistributions!F67/SUM(NewDistributions!F$2:F67)&gt;0.01,"",IF(NewDistributions!F66/SUM(NewDistributions!F$2:F67)&gt;0.01,"",IF(NewDistributions!F65/SUM(NewDistributions!F$2:F67)&gt;0.01,"",IF(NewDistributions!F64/SUM(NewDistributions!F$2:F67)&gt;0.01,"",IF(NewDistributions!F63/SUM(NewDistributions!F$2:F67)&gt;0.01,"",DateEnded_5Day!$A67))))))))</f>
        <v/>
      </c>
      <c r="G67" s="19" t="str">
        <f>IF($A67&lt;='All Results'!$B$4,"",IF(SUM(NewDistributions!G$2:G67)=0,"",(IF(NewDistributions!G67/SUM(NewDistributions!G$2:G67)&gt;0.01,"",IF(NewDistributions!G66/SUM(NewDistributions!G$2:G67)&gt;0.01,"",IF(NewDistributions!G65/SUM(NewDistributions!G$2:G67)&gt;0.01,"",IF(NewDistributions!G64/SUM(NewDistributions!G$2:G67)&gt;0.01,"",IF(NewDistributions!G63/SUM(NewDistributions!G$2:G67)&gt;0.01,"",DateEnded_5Day!$A67))))))))</f>
        <v/>
      </c>
      <c r="H67" s="19" t="str">
        <f>IF($A67&lt;='All Results'!$B$4,"",IF(SUM(NewDistributions!H$2:H67)=0,"",(IF(NewDistributions!H67/SUM(NewDistributions!H$2:H67)&gt;0.01,"",IF(NewDistributions!H66/SUM(NewDistributions!H$2:H67)&gt;0.01,"",IF(NewDistributions!H65/SUM(NewDistributions!H$2:H67)&gt;0.01,"",IF(NewDistributions!H64/SUM(NewDistributions!H$2:H67)&gt;0.01,"",IF(NewDistributions!H63/SUM(NewDistributions!H$2:H67)&gt;0.01,"",DateEnded_5Day!$A67))))))))</f>
        <v/>
      </c>
      <c r="I67" s="19" t="str">
        <f>IF($A67&lt;='All Results'!$B$4,"",IF(SUM(NewDistributions!I$2:I67)=0,"",(IF(NewDistributions!I67/SUM(NewDistributions!I$2:I67)&gt;0.01,"",IF(NewDistributions!I66/SUM(NewDistributions!I$2:I67)&gt;0.01,"",IF(NewDistributions!I65/SUM(NewDistributions!I$2:I67)&gt;0.01,"",IF(NewDistributions!I64/SUM(NewDistributions!I$2:I67)&gt;0.01,"",IF(NewDistributions!I63/SUM(NewDistributions!I$2:I67)&gt;0.01,"",DateEnded_5Day!$A67))))))))</f>
        <v/>
      </c>
      <c r="J67" s="19" t="str">
        <f>IF($A67&lt;='All Results'!$B$4,"",IF(SUM(NewDistributions!J$2:J67)=0,"",(IF(NewDistributions!J67/SUM(NewDistributions!J$2:J67)&gt;0.01,"",IF(NewDistributions!J66/SUM(NewDistributions!J$2:J67)&gt;0.01,"",IF(NewDistributions!J65/SUM(NewDistributions!J$2:J67)&gt;0.01,"",IF(NewDistributions!J64/SUM(NewDistributions!J$2:J67)&gt;0.01,"",IF(NewDistributions!J63/SUM(NewDistributions!J$2:J67)&gt;0.01,"",DateEnded_5Day!$A67))))))))</f>
        <v/>
      </c>
      <c r="K67" s="19" t="str">
        <f>IF($A67&lt;='All Results'!$B$4,"",IF(SUM(NewDistributions!K$2:K67)=0,"",(IF(NewDistributions!K67/SUM(NewDistributions!K$2:K67)&gt;0.01,"",IF(NewDistributions!K66/SUM(NewDistributions!K$2:K67)&gt;0.01,"",IF(NewDistributions!K65/SUM(NewDistributions!K$2:K67)&gt;0.01,"",IF(NewDistributions!K64/SUM(NewDistributions!K$2:K67)&gt;0.01,"",IF(NewDistributions!K63/SUM(NewDistributions!K$2:K67)&gt;0.01,"",DateEnded_5Day!$A67))))))))</f>
        <v/>
      </c>
      <c r="L67" s="19" t="str">
        <f>IF($A67&lt;='All Results'!$B$4,"",IF(SUM(NewDistributions!L$2:L67)=0,"",(IF(NewDistributions!L67/SUM(NewDistributions!L$2:L67)&gt;0.01,"",IF(NewDistributions!L66/SUM(NewDistributions!L$2:L67)&gt;0.01,"",IF(NewDistributions!L65/SUM(NewDistributions!L$2:L67)&gt;0.01,"",IF(NewDistributions!L64/SUM(NewDistributions!L$2:L67)&gt;0.01,"",IF(NewDistributions!L63/SUM(NewDistributions!L$2:L67)&gt;0.01,"",DateEnded_5Day!$A67))))))))</f>
        <v/>
      </c>
      <c r="M67" s="19" t="str">
        <f>IF($A67&lt;='All Results'!$B$4,"",IF(SUM(NewDistributions!M$2:M67)=0,"",(IF(NewDistributions!M67/SUM(NewDistributions!M$2:M67)&gt;0.01,"",IF(NewDistributions!M66/SUM(NewDistributions!M$2:M67)&gt;0.01,"",IF(NewDistributions!M65/SUM(NewDistributions!M$2:M67)&gt;0.01,"",IF(NewDistributions!M64/SUM(NewDistributions!M$2:M67)&gt;0.01,"",IF(NewDistributions!M63/SUM(NewDistributions!M$2:M67)&gt;0.01,"",DateEnded_5Day!$A67))))))))</f>
        <v/>
      </c>
      <c r="N67" s="19" t="str">
        <f>IF($A67&lt;='All Results'!$B$4,"",IF(SUM(NewDistributions!N$2:N67)=0,"",(IF(NewDistributions!N67/SUM(NewDistributions!N$2:N67)&gt;0.01,"",IF(NewDistributions!N66/SUM(NewDistributions!N$2:N67)&gt;0.01,"",IF(NewDistributions!N65/SUM(NewDistributions!N$2:N67)&gt;0.01,"",IF(NewDistributions!N64/SUM(NewDistributions!N$2:N67)&gt;0.01,"",IF(NewDistributions!N63/SUM(NewDistributions!N$2:N67)&gt;0.01,"",DateEnded_5Day!$A67))))))))</f>
        <v/>
      </c>
      <c r="O67" s="19" t="str">
        <f>IF($A67&lt;='All Results'!$B$4,"",IF(SUM(NewDistributions!O$2:O67)=0,"",(IF(NewDistributions!O67/SUM(NewDistributions!O$2:O67)&gt;0.01,"",IF(NewDistributions!O66/SUM(NewDistributions!O$2:O67)&gt;0.01,"",IF(NewDistributions!O65/SUM(NewDistributions!O$2:O67)&gt;0.01,"",IF(NewDistributions!O64/SUM(NewDistributions!O$2:O67)&gt;0.01,"",IF(NewDistributions!O63/SUM(NewDistributions!O$2:O67)&gt;0.01,"",DateEnded_5Day!$A67))))))))</f>
        <v/>
      </c>
      <c r="P67" s="19" t="str">
        <f>IF($A67&lt;='All Results'!$B$4,"",IF(SUM(NewDistributions!P$2:P67)=0,"",(IF(NewDistributions!P67/SUM(NewDistributions!P$2:P67)&gt;0.01,"",IF(NewDistributions!P66/SUM(NewDistributions!P$2:P67)&gt;0.01,"",IF(NewDistributions!P65/SUM(NewDistributions!P$2:P67)&gt;0.01,"",IF(NewDistributions!P64/SUM(NewDistributions!P$2:P67)&gt;0.01,"",IF(NewDistributions!P63/SUM(NewDistributions!P$2:P67)&gt;0.01,"",DateEnded_5Day!$A67))))))))</f>
        <v/>
      </c>
      <c r="Q67" s="19" t="str">
        <f>IF($A67&lt;='All Results'!$B$4,"",IF(SUM(NewDistributions!Q$2:Q67)=0,"",(IF(NewDistributions!Q67/SUM(NewDistributions!Q$2:Q67)&gt;0.01,"",IF(NewDistributions!Q66/SUM(NewDistributions!Q$2:Q67)&gt;0.01,"",IF(NewDistributions!Q65/SUM(NewDistributions!Q$2:Q67)&gt;0.01,"",IF(NewDistributions!Q64/SUM(NewDistributions!Q$2:Q67)&gt;0.01,"",IF(NewDistributions!Q63/SUM(NewDistributions!Q$2:Q67)&gt;0.01,"",DateEnded_5Day!$A67))))))))</f>
        <v/>
      </c>
      <c r="R67" s="19" t="str">
        <f>IF($A67&lt;='All Results'!$B$4,"",IF(SUM(NewDistributions!R$2:R67)=0,"",(IF(NewDistributions!R67/SUM(NewDistributions!R$2:R67)&gt;0.01,"",IF(NewDistributions!R66/SUM(NewDistributions!R$2:R67)&gt;0.01,"",IF(NewDistributions!R65/SUM(NewDistributions!R$2:R67)&gt;0.01,"",IF(NewDistributions!R64/SUM(NewDistributions!R$2:R67)&gt;0.01,"",IF(NewDistributions!R63/SUM(NewDistributions!R$2:R67)&gt;0.01,"",DateEnded_5Day!$A67))))))))</f>
        <v/>
      </c>
      <c r="S67" s="19" t="str">
        <f>IF($A67&lt;='All Results'!$B$4,"",IF(SUM(NewDistributions!S$2:S67)=0,"",(IF(NewDistributions!S67/SUM(NewDistributions!S$2:S67)&gt;0.01,"",IF(NewDistributions!S66/SUM(NewDistributions!S$2:S67)&gt;0.01,"",IF(NewDistributions!S65/SUM(NewDistributions!S$2:S67)&gt;0.01,"",IF(NewDistributions!S64/SUM(NewDistributions!S$2:S67)&gt;0.01,"",IF(NewDistributions!S63/SUM(NewDistributions!S$2:S67)&gt;0.01,"",DateEnded_5Day!$A67))))))))</f>
        <v/>
      </c>
      <c r="T67" s="19" t="str">
        <f>IF($A67&lt;='All Results'!$B$4,"",IF(SUM(NewDistributions!T$2:T67)=0,"",(IF(NewDistributions!T67/SUM(NewDistributions!T$2:T67)&gt;0.01,"",IF(NewDistributions!T66/SUM(NewDistributions!T$2:T67)&gt;0.01,"",IF(NewDistributions!T65/SUM(NewDistributions!T$2:T67)&gt;0.01,"",IF(NewDistributions!T64/SUM(NewDistributions!T$2:T67)&gt;0.01,"",IF(NewDistributions!T63/SUM(NewDistributions!T$2:T67)&gt;0.01,"",DateEnded_5Day!$A67))))))))</f>
        <v/>
      </c>
      <c r="U67" s="19" t="str">
        <f>IF($A67&lt;='All Results'!$B$4,"",IF(SUM(NewDistributions!U$2:U67)=0,"",(IF(NewDistributions!U67/SUM(NewDistributions!U$2:U67)&gt;0.01,"",IF(NewDistributions!U66/SUM(NewDistributions!U$2:U67)&gt;0.01,"",IF(NewDistributions!U65/SUM(NewDistributions!U$2:U67)&gt;0.01,"",IF(NewDistributions!U64/SUM(NewDistributions!U$2:U67)&gt;0.01,"",IF(NewDistributions!U63/SUM(NewDistributions!U$2:U67)&gt;0.01,"",DateEnded_5Day!$A67))))))))</f>
        <v/>
      </c>
      <c r="V67" s="19" t="str">
        <f>IF($A67&lt;='All Results'!$B$4,"",IF(SUM(NewDistributions!V$2:V67)=0,"",(IF(NewDistributions!V67/SUM(NewDistributions!V$2:V67)&gt;0.01,"",IF(NewDistributions!V66/SUM(NewDistributions!V$2:V67)&gt;0.01,"",IF(NewDistributions!V65/SUM(NewDistributions!V$2:V67)&gt;0.01,"",IF(NewDistributions!V64/SUM(NewDistributions!V$2:V67)&gt;0.01,"",IF(NewDistributions!V63/SUM(NewDistributions!V$2:V67)&gt;0.01,"",DateEnded_5Day!$A67))))))))</f>
        <v/>
      </c>
      <c r="W67" s="19" t="str">
        <f>IF($A67&lt;='All Results'!$B$4,"",IF(SUM(NewDistributions!W$2:W67)=0,"",(IF(NewDistributions!W67/SUM(NewDistributions!W$2:W67)&gt;0.01,"",IF(NewDistributions!W66/SUM(NewDistributions!W$2:W67)&gt;0.01,"",IF(NewDistributions!W65/SUM(NewDistributions!W$2:W67)&gt;0.01,"",IF(NewDistributions!W64/SUM(NewDistributions!W$2:W67)&gt;0.01,"",IF(NewDistributions!W63/SUM(NewDistributions!W$2:W67)&gt;0.01,"",DateEnded_5Day!$A67))))))))</f>
        <v/>
      </c>
      <c r="X67" s="19" t="str">
        <f>IF($A67&lt;='All Results'!$B$4,"",IF(SUM(NewDistributions!X$2:X67)=0,"",(IF(NewDistributions!X67/SUM(NewDistributions!X$2:X67)&gt;0.01,"",IF(NewDistributions!X66/SUM(NewDistributions!X$2:X67)&gt;0.01,"",IF(NewDistributions!X65/SUM(NewDistributions!X$2:X67)&gt;0.01,"",IF(NewDistributions!X64/SUM(NewDistributions!X$2:X67)&gt;0.01,"",IF(NewDistributions!X63/SUM(NewDistributions!X$2:X67)&gt;0.01,"",DateEnded_5Day!$A67))))))))</f>
        <v/>
      </c>
      <c r="Y67" s="19" t="str">
        <f>IF($A67&lt;='All Results'!$B$4,"",IF(SUM(NewDistributions!Y$2:Y67)=0,"",(IF(NewDistributions!Y67/SUM(NewDistributions!Y$2:Y67)&gt;0.01,"",IF(NewDistributions!Y66/SUM(NewDistributions!Y$2:Y67)&gt;0.01,"",IF(NewDistributions!Y65/SUM(NewDistributions!Y$2:Y67)&gt;0.01,"",IF(NewDistributions!Y64/SUM(NewDistributions!Y$2:Y67)&gt;0.01,"",IF(NewDistributions!Y63/SUM(NewDistributions!Y$2:Y67)&gt;0.01,"",DateEnded_5Day!$A67))))))))</f>
        <v/>
      </c>
      <c r="Z67" s="19" t="str">
        <f>IF($A67&lt;='All Results'!$B$4,"",IF(SUM(NewDistributions!Z$2:Z67)=0,"",(IF(NewDistributions!Z67/SUM(NewDistributions!Z$2:Z67)&gt;0.01,"",IF(NewDistributions!Z66/SUM(NewDistributions!Z$2:Z67)&gt;0.01,"",IF(NewDistributions!Z65/SUM(NewDistributions!Z$2:Z67)&gt;0.01,"",IF(NewDistributions!Z64/SUM(NewDistributions!Z$2:Z67)&gt;0.01,"",IF(NewDistributions!Z63/SUM(NewDistributions!Z$2:Z67)&gt;0.01,"",DateEnded_5Day!$A67))))))))</f>
        <v/>
      </c>
      <c r="AA67" s="19" t="str">
        <f>IF($A67&lt;='All Results'!$B$4,"",IF(SUM(NewDistributions!AA$2:AA67)=0,"",(IF(NewDistributions!AA67/SUM(NewDistributions!AA$2:AA67)&gt;0.01,"",IF(NewDistributions!AA66/SUM(NewDistributions!AA$2:AA67)&gt;0.01,"",IF(NewDistributions!AA65/SUM(NewDistributions!AA$2:AA67)&gt;0.01,"",IF(NewDistributions!AA64/SUM(NewDistributions!AA$2:AA67)&gt;0.01,"",IF(NewDistributions!AA63/SUM(NewDistributions!AA$2:AA67)&gt;0.01,"",DateEnded_5Day!$A67))))))))</f>
        <v/>
      </c>
      <c r="AB67" s="19" t="str">
        <f>IF($A67&lt;='All Results'!$B$4,"",IF(SUM(NewDistributions!AB$2:AB67)=0,"",(IF(NewDistributions!AB67/SUM(NewDistributions!AB$2:AB67)&gt;0.01,"",IF(NewDistributions!AB66/SUM(NewDistributions!AB$2:AB67)&gt;0.01,"",IF(NewDistributions!AB65/SUM(NewDistributions!AB$2:AB67)&gt;0.01,"",IF(NewDistributions!AB64/SUM(NewDistributions!AB$2:AB67)&gt;0.01,"",IF(NewDistributions!AB63/SUM(NewDistributions!AB$2:AB67)&gt;0.01,"",DateEnded_5Day!$A67))))))))</f>
        <v/>
      </c>
      <c r="AC67" s="19" t="str">
        <f>IF($A67&lt;='All Results'!$B$4,"",IF(SUM(NewDistributions!AC$2:AC67)=0,"",(IF(NewDistributions!AC67/SUM(NewDistributions!AC$2:AC67)&gt;0.01,"",IF(NewDistributions!AC66/SUM(NewDistributions!AC$2:AC67)&gt;0.01,"",IF(NewDistributions!AC65/SUM(NewDistributions!AC$2:AC67)&gt;0.01,"",IF(NewDistributions!AC64/SUM(NewDistributions!AC$2:AC67)&gt;0.01,"",IF(NewDistributions!AC63/SUM(NewDistributions!AC$2:AC67)&gt;0.01,"",DateEnded_5Day!$A67))))))))</f>
        <v/>
      </c>
      <c r="AD67" s="19" t="str">
        <f>IF($A67&lt;='All Results'!$B$4,"",IF(SUM(NewDistributions!AD$2:AD67)=0,"",(IF(NewDistributions!AD67/SUM(NewDistributions!AD$2:AD67)&gt;0.01,"",IF(NewDistributions!AD66/SUM(NewDistributions!AD$2:AD67)&gt;0.01,"",IF(NewDistributions!AD65/SUM(NewDistributions!AD$2:AD67)&gt;0.01,"",IF(NewDistributions!AD64/SUM(NewDistributions!AD$2:AD67)&gt;0.01,"",IF(NewDistributions!AD63/SUM(NewDistributions!AD$2:AD67)&gt;0.01,"",DateEnded_5Day!$A67))))))))</f>
        <v/>
      </c>
      <c r="AE67" s="19" t="str">
        <f>IF($A67&lt;='All Results'!$B$4,"",IF(SUM(NewDistributions!AE$2:AE67)=0,"",(IF(NewDistributions!AE67/SUM(NewDistributions!AE$2:AE67)&gt;0.01,"",IF(NewDistributions!AE66/SUM(NewDistributions!AE$2:AE67)&gt;0.01,"",IF(NewDistributions!AE65/SUM(NewDistributions!AE$2:AE67)&gt;0.01,"",IF(NewDistributions!AE64/SUM(NewDistributions!AE$2:AE67)&gt;0.01,"",IF(NewDistributions!AE63/SUM(NewDistributions!AE$2:AE67)&gt;0.01,"",DateEnded_5Day!$A67))))))))</f>
        <v/>
      </c>
      <c r="AF67" s="19" t="str">
        <f>IF($A67&lt;='All Results'!$B$4,"",IF(SUM(NewDistributions!AF$2:AF67)=0,"",(IF(NewDistributions!AF67/SUM(NewDistributions!AF$2:AF67)&gt;0.01,"",IF(NewDistributions!AF66/SUM(NewDistributions!AF$2:AF67)&gt;0.01,"",IF(NewDistributions!AF65/SUM(NewDistributions!AF$2:AF67)&gt;0.01,"",IF(NewDistributions!AF64/SUM(NewDistributions!AF$2:AF67)&gt;0.01,"",IF(NewDistributions!AF63/SUM(NewDistributions!AF$2:AF67)&gt;0.01,"",DateEnded_5Day!$A67))))))))</f>
        <v/>
      </c>
      <c r="AG67" s="19" t="str">
        <f>IF($A67&lt;='All Results'!$B$4,"",IF(SUM(NewDistributions!AG$2:AG67)=0,"",(IF(NewDistributions!AG67/SUM(NewDistributions!AG$2:AG67)&gt;0.01,"",IF(NewDistributions!AG66/SUM(NewDistributions!AG$2:AG67)&gt;0.01,"",IF(NewDistributions!AG65/SUM(NewDistributions!AG$2:AG67)&gt;0.01,"",IF(NewDistributions!AG64/SUM(NewDistributions!AG$2:AG67)&gt;0.01,"",IF(NewDistributions!AG63/SUM(NewDistributions!AG$2:AG67)&gt;0.01,"",DateEnded_5Day!$A67))))))))</f>
        <v/>
      </c>
      <c r="AH67" s="19" t="str">
        <f>IF($A67&lt;='All Results'!$B$4,"",IF(SUM(NewDistributions!AH$2:AH67)=0,"",(IF(NewDistributions!AH67/SUM(NewDistributions!AH$2:AH67)&gt;0.01,"",IF(NewDistributions!AH66/SUM(NewDistributions!AH$2:AH67)&gt;0.01,"",IF(NewDistributions!AH65/SUM(NewDistributions!AH$2:AH67)&gt;0.01,"",IF(NewDistributions!AH64/SUM(NewDistributions!AH$2:AH67)&gt;0.01,"",IF(NewDistributions!AH63/SUM(NewDistributions!AH$2:AH67)&gt;0.01,"",DateEnded_5Day!$A67))))))))</f>
        <v/>
      </c>
      <c r="AI67" s="19" t="str">
        <f>IF($A67&lt;='All Results'!$B$4,"",IF(SUM(NewDistributions!AI$2:AI67)=0,"",(IF(NewDistributions!AI67/SUM(NewDistributions!AI$2:AI67)&gt;0.01,"",IF(NewDistributions!AI66/SUM(NewDistributions!AI$2:AI67)&gt;0.01,"",IF(NewDistributions!AI65/SUM(NewDistributions!AI$2:AI67)&gt;0.01,"",IF(NewDistributions!AI64/SUM(NewDistributions!AI$2:AI67)&gt;0.01,"",IF(NewDistributions!AI63/SUM(NewDistributions!AI$2:AI67)&gt;0.01,"",DateEnded_5Day!$A67))))))))</f>
        <v/>
      </c>
      <c r="AJ67" s="19" t="str">
        <f>IF($A67&lt;='All Results'!$B$4,"",IF(SUM(NewDistributions!AJ$2:AJ67)=0,"",(IF(NewDistributions!AJ67/SUM(NewDistributions!AJ$2:AJ67)&gt;0.01,"",IF(NewDistributions!AJ66/SUM(NewDistributions!AJ$2:AJ67)&gt;0.01,"",IF(NewDistributions!AJ65/SUM(NewDistributions!AJ$2:AJ67)&gt;0.01,"",IF(NewDistributions!AJ64/SUM(NewDistributions!AJ$2:AJ67)&gt;0.01,"",IF(NewDistributions!AJ63/SUM(NewDistributions!AJ$2:AJ67)&gt;0.01,"",DateEnded_5Day!$A67))))))))</f>
        <v/>
      </c>
    </row>
    <row r="68" spans="1:36" x14ac:dyDescent="0.25">
      <c r="A68" s="1">
        <v>44383</v>
      </c>
      <c r="B68" s="3">
        <v>187</v>
      </c>
      <c r="C68" s="19" t="str">
        <f>IF($A68&lt;='All Results'!$B$4,"",IF(SUM(NewDistributions!C$2:C68)=0,"",(IF(NewDistributions!C68/SUM(NewDistributions!C$2:C68)&gt;0.01,"",IF(NewDistributions!C67/SUM(NewDistributions!C$2:C68)&gt;0.01,"",IF(NewDistributions!C66/SUM(NewDistributions!C$2:C68)&gt;0.01,"",IF(NewDistributions!C65/SUM(NewDistributions!C$2:C68)&gt;0.01,"",IF(NewDistributions!C64/SUM(NewDistributions!C$2:C68)&gt;0.01,"",DateEnded_5Day!$A68))))))))</f>
        <v/>
      </c>
      <c r="D68" s="19" t="str">
        <f>IF($A68&lt;='All Results'!$B$4,"",IF(SUM(NewDistributions!D$2:D68)=0,"",(IF(NewDistributions!D68/SUM(NewDistributions!D$2:D68)&gt;0.01,"",IF(NewDistributions!D67/SUM(NewDistributions!D$2:D68)&gt;0.01,"",IF(NewDistributions!D66/SUM(NewDistributions!D$2:D68)&gt;0.01,"",IF(NewDistributions!D65/SUM(NewDistributions!D$2:D68)&gt;0.01,"",IF(NewDistributions!D64/SUM(NewDistributions!D$2:D68)&gt;0.01,"",DateEnded_5Day!$A68))))))))</f>
        <v/>
      </c>
      <c r="E68" s="19" t="str">
        <f>IF($A68&lt;='All Results'!$B$4,"",IF(SUM(NewDistributions!E$2:E68)=0,"",(IF(NewDistributions!E68/SUM(NewDistributions!E$2:E68)&gt;0.01,"",IF(NewDistributions!E67/SUM(NewDistributions!E$2:E68)&gt;0.01,"",IF(NewDistributions!E66/SUM(NewDistributions!E$2:E68)&gt;0.01,"",IF(NewDistributions!E65/SUM(NewDistributions!E$2:E68)&gt;0.01,"",IF(NewDistributions!E64/SUM(NewDistributions!E$2:E68)&gt;0.01,"",DateEnded_5Day!$A68))))))))</f>
        <v/>
      </c>
      <c r="F68" s="19" t="str">
        <f>IF($A68&lt;='All Results'!$B$4,"",IF(SUM(NewDistributions!F$2:F68)=0,"",(IF(NewDistributions!F68/SUM(NewDistributions!F$2:F68)&gt;0.01,"",IF(NewDistributions!F67/SUM(NewDistributions!F$2:F68)&gt;0.01,"",IF(NewDistributions!F66/SUM(NewDistributions!F$2:F68)&gt;0.01,"",IF(NewDistributions!F65/SUM(NewDistributions!F$2:F68)&gt;0.01,"",IF(NewDistributions!F64/SUM(NewDistributions!F$2:F68)&gt;0.01,"",DateEnded_5Day!$A68))))))))</f>
        <v/>
      </c>
      <c r="G68" s="19" t="str">
        <f>IF($A68&lt;='All Results'!$B$4,"",IF(SUM(NewDistributions!G$2:G68)=0,"",(IF(NewDistributions!G68/SUM(NewDistributions!G$2:G68)&gt;0.01,"",IF(NewDistributions!G67/SUM(NewDistributions!G$2:G68)&gt;0.01,"",IF(NewDistributions!G66/SUM(NewDistributions!G$2:G68)&gt;0.01,"",IF(NewDistributions!G65/SUM(NewDistributions!G$2:G68)&gt;0.01,"",IF(NewDistributions!G64/SUM(NewDistributions!G$2:G68)&gt;0.01,"",DateEnded_5Day!$A68))))))))</f>
        <v/>
      </c>
      <c r="H68" s="19" t="str">
        <f>IF($A68&lt;='All Results'!$B$4,"",IF(SUM(NewDistributions!H$2:H68)=0,"",(IF(NewDistributions!H68/SUM(NewDistributions!H$2:H68)&gt;0.01,"",IF(NewDistributions!H67/SUM(NewDistributions!H$2:H68)&gt;0.01,"",IF(NewDistributions!H66/SUM(NewDistributions!H$2:H68)&gt;0.01,"",IF(NewDistributions!H65/SUM(NewDistributions!H$2:H68)&gt;0.01,"",IF(NewDistributions!H64/SUM(NewDistributions!H$2:H68)&gt;0.01,"",DateEnded_5Day!$A68))))))))</f>
        <v/>
      </c>
      <c r="I68" s="19" t="str">
        <f>IF($A68&lt;='All Results'!$B$4,"",IF(SUM(NewDistributions!I$2:I68)=0,"",(IF(NewDistributions!I68/SUM(NewDistributions!I$2:I68)&gt;0.01,"",IF(NewDistributions!I67/SUM(NewDistributions!I$2:I68)&gt;0.01,"",IF(NewDistributions!I66/SUM(NewDistributions!I$2:I68)&gt;0.01,"",IF(NewDistributions!I65/SUM(NewDistributions!I$2:I68)&gt;0.01,"",IF(NewDistributions!I64/SUM(NewDistributions!I$2:I68)&gt;0.01,"",DateEnded_5Day!$A68))))))))</f>
        <v/>
      </c>
      <c r="J68" s="19" t="str">
        <f>IF($A68&lt;='All Results'!$B$4,"",IF(SUM(NewDistributions!J$2:J68)=0,"",(IF(NewDistributions!J68/SUM(NewDistributions!J$2:J68)&gt;0.01,"",IF(NewDistributions!J67/SUM(NewDistributions!J$2:J68)&gt;0.01,"",IF(NewDistributions!J66/SUM(NewDistributions!J$2:J68)&gt;0.01,"",IF(NewDistributions!J65/SUM(NewDistributions!J$2:J68)&gt;0.01,"",IF(NewDistributions!J64/SUM(NewDistributions!J$2:J68)&gt;0.01,"",DateEnded_5Day!$A68))))))))</f>
        <v/>
      </c>
      <c r="K68" s="19" t="str">
        <f>IF($A68&lt;='All Results'!$B$4,"",IF(SUM(NewDistributions!K$2:K68)=0,"",(IF(NewDistributions!K68/SUM(NewDistributions!K$2:K68)&gt;0.01,"",IF(NewDistributions!K67/SUM(NewDistributions!K$2:K68)&gt;0.01,"",IF(NewDistributions!K66/SUM(NewDistributions!K$2:K68)&gt;0.01,"",IF(NewDistributions!K65/SUM(NewDistributions!K$2:K68)&gt;0.01,"",IF(NewDistributions!K64/SUM(NewDistributions!K$2:K68)&gt;0.01,"",DateEnded_5Day!$A68))))))))</f>
        <v/>
      </c>
      <c r="L68" s="19" t="str">
        <f>IF($A68&lt;='All Results'!$B$4,"",IF(SUM(NewDistributions!L$2:L68)=0,"",(IF(NewDistributions!L68/SUM(NewDistributions!L$2:L68)&gt;0.01,"",IF(NewDistributions!L67/SUM(NewDistributions!L$2:L68)&gt;0.01,"",IF(NewDistributions!L66/SUM(NewDistributions!L$2:L68)&gt;0.01,"",IF(NewDistributions!L65/SUM(NewDistributions!L$2:L68)&gt;0.01,"",IF(NewDistributions!L64/SUM(NewDistributions!L$2:L68)&gt;0.01,"",DateEnded_5Day!$A68))))))))</f>
        <v/>
      </c>
      <c r="M68" s="19" t="str">
        <f>IF($A68&lt;='All Results'!$B$4,"",IF(SUM(NewDistributions!M$2:M68)=0,"",(IF(NewDistributions!M68/SUM(NewDistributions!M$2:M68)&gt;0.01,"",IF(NewDistributions!M67/SUM(NewDistributions!M$2:M68)&gt;0.01,"",IF(NewDistributions!M66/SUM(NewDistributions!M$2:M68)&gt;0.01,"",IF(NewDistributions!M65/SUM(NewDistributions!M$2:M68)&gt;0.01,"",IF(NewDistributions!M64/SUM(NewDistributions!M$2:M68)&gt;0.01,"",DateEnded_5Day!$A68))))))))</f>
        <v/>
      </c>
      <c r="N68" s="19" t="str">
        <f>IF($A68&lt;='All Results'!$B$4,"",IF(SUM(NewDistributions!N$2:N68)=0,"",(IF(NewDistributions!N68/SUM(NewDistributions!N$2:N68)&gt;0.01,"",IF(NewDistributions!N67/SUM(NewDistributions!N$2:N68)&gt;0.01,"",IF(NewDistributions!N66/SUM(NewDistributions!N$2:N68)&gt;0.01,"",IF(NewDistributions!N65/SUM(NewDistributions!N$2:N68)&gt;0.01,"",IF(NewDistributions!N64/SUM(NewDistributions!N$2:N68)&gt;0.01,"",DateEnded_5Day!$A68))))))))</f>
        <v/>
      </c>
      <c r="O68" s="19" t="str">
        <f>IF($A68&lt;='All Results'!$B$4,"",IF(SUM(NewDistributions!O$2:O68)=0,"",(IF(NewDistributions!O68/SUM(NewDistributions!O$2:O68)&gt;0.01,"",IF(NewDistributions!O67/SUM(NewDistributions!O$2:O68)&gt;0.01,"",IF(NewDistributions!O66/SUM(NewDistributions!O$2:O68)&gt;0.01,"",IF(NewDistributions!O65/SUM(NewDistributions!O$2:O68)&gt;0.01,"",IF(NewDistributions!O64/SUM(NewDistributions!O$2:O68)&gt;0.01,"",DateEnded_5Day!$A68))))))))</f>
        <v/>
      </c>
      <c r="P68" s="19" t="str">
        <f>IF($A68&lt;='All Results'!$B$4,"",IF(SUM(NewDistributions!P$2:P68)=0,"",(IF(NewDistributions!P68/SUM(NewDistributions!P$2:P68)&gt;0.01,"",IF(NewDistributions!P67/SUM(NewDistributions!P$2:P68)&gt;0.01,"",IF(NewDistributions!P66/SUM(NewDistributions!P$2:P68)&gt;0.01,"",IF(NewDistributions!P65/SUM(NewDistributions!P$2:P68)&gt;0.01,"",IF(NewDistributions!P64/SUM(NewDistributions!P$2:P68)&gt;0.01,"",DateEnded_5Day!$A68))))))))</f>
        <v/>
      </c>
      <c r="Q68" s="19" t="str">
        <f>IF($A68&lt;='All Results'!$B$4,"",IF(SUM(NewDistributions!Q$2:Q68)=0,"",(IF(NewDistributions!Q68/SUM(NewDistributions!Q$2:Q68)&gt;0.01,"",IF(NewDistributions!Q67/SUM(NewDistributions!Q$2:Q68)&gt;0.01,"",IF(NewDistributions!Q66/SUM(NewDistributions!Q$2:Q68)&gt;0.01,"",IF(NewDistributions!Q65/SUM(NewDistributions!Q$2:Q68)&gt;0.01,"",IF(NewDistributions!Q64/SUM(NewDistributions!Q$2:Q68)&gt;0.01,"",DateEnded_5Day!$A68))))))))</f>
        <v/>
      </c>
      <c r="R68" s="19" t="str">
        <f>IF($A68&lt;='All Results'!$B$4,"",IF(SUM(NewDistributions!R$2:R68)=0,"",(IF(NewDistributions!R68/SUM(NewDistributions!R$2:R68)&gt;0.01,"",IF(NewDistributions!R67/SUM(NewDistributions!R$2:R68)&gt;0.01,"",IF(NewDistributions!R66/SUM(NewDistributions!R$2:R68)&gt;0.01,"",IF(NewDistributions!R65/SUM(NewDistributions!R$2:R68)&gt;0.01,"",IF(NewDistributions!R64/SUM(NewDistributions!R$2:R68)&gt;0.01,"",DateEnded_5Day!$A68))))))))</f>
        <v/>
      </c>
      <c r="S68" s="19" t="str">
        <f>IF($A68&lt;='All Results'!$B$4,"",IF(SUM(NewDistributions!S$2:S68)=0,"",(IF(NewDistributions!S68/SUM(NewDistributions!S$2:S68)&gt;0.01,"",IF(NewDistributions!S67/SUM(NewDistributions!S$2:S68)&gt;0.01,"",IF(NewDistributions!S66/SUM(NewDistributions!S$2:S68)&gt;0.01,"",IF(NewDistributions!S65/SUM(NewDistributions!S$2:S68)&gt;0.01,"",IF(NewDistributions!S64/SUM(NewDistributions!S$2:S68)&gt;0.01,"",DateEnded_5Day!$A68))))))))</f>
        <v/>
      </c>
      <c r="T68" s="19" t="str">
        <f>IF($A68&lt;='All Results'!$B$4,"",IF(SUM(NewDistributions!T$2:T68)=0,"",(IF(NewDistributions!T68/SUM(NewDistributions!T$2:T68)&gt;0.01,"",IF(NewDistributions!T67/SUM(NewDistributions!T$2:T68)&gt;0.01,"",IF(NewDistributions!T66/SUM(NewDistributions!T$2:T68)&gt;0.01,"",IF(NewDistributions!T65/SUM(NewDistributions!T$2:T68)&gt;0.01,"",IF(NewDistributions!T64/SUM(NewDistributions!T$2:T68)&gt;0.01,"",DateEnded_5Day!$A68))))))))</f>
        <v/>
      </c>
      <c r="U68" s="19" t="str">
        <f>IF($A68&lt;='All Results'!$B$4,"",IF(SUM(NewDistributions!U$2:U68)=0,"",(IF(NewDistributions!U68/SUM(NewDistributions!U$2:U68)&gt;0.01,"",IF(NewDistributions!U67/SUM(NewDistributions!U$2:U68)&gt;0.01,"",IF(NewDistributions!U66/SUM(NewDistributions!U$2:U68)&gt;0.01,"",IF(NewDistributions!U65/SUM(NewDistributions!U$2:U68)&gt;0.01,"",IF(NewDistributions!U64/SUM(NewDistributions!U$2:U68)&gt;0.01,"",DateEnded_5Day!$A68))))))))</f>
        <v/>
      </c>
      <c r="V68" s="19" t="str">
        <f>IF($A68&lt;='All Results'!$B$4,"",IF(SUM(NewDistributions!V$2:V68)=0,"",(IF(NewDistributions!V68/SUM(NewDistributions!V$2:V68)&gt;0.01,"",IF(NewDistributions!V67/SUM(NewDistributions!V$2:V68)&gt;0.01,"",IF(NewDistributions!V66/SUM(NewDistributions!V$2:V68)&gt;0.01,"",IF(NewDistributions!V65/SUM(NewDistributions!V$2:V68)&gt;0.01,"",IF(NewDistributions!V64/SUM(NewDistributions!V$2:V68)&gt;0.01,"",DateEnded_5Day!$A68))))))))</f>
        <v/>
      </c>
      <c r="W68" s="19" t="str">
        <f>IF($A68&lt;='All Results'!$B$4,"",IF(SUM(NewDistributions!W$2:W68)=0,"",(IF(NewDistributions!W68/SUM(NewDistributions!W$2:W68)&gt;0.01,"",IF(NewDistributions!W67/SUM(NewDistributions!W$2:W68)&gt;0.01,"",IF(NewDistributions!W66/SUM(NewDistributions!W$2:W68)&gt;0.01,"",IF(NewDistributions!W65/SUM(NewDistributions!W$2:W68)&gt;0.01,"",IF(NewDistributions!W64/SUM(NewDistributions!W$2:W68)&gt;0.01,"",DateEnded_5Day!$A68))))))))</f>
        <v/>
      </c>
      <c r="X68" s="19" t="str">
        <f>IF($A68&lt;='All Results'!$B$4,"",IF(SUM(NewDistributions!X$2:X68)=0,"",(IF(NewDistributions!X68/SUM(NewDistributions!X$2:X68)&gt;0.01,"",IF(NewDistributions!X67/SUM(NewDistributions!X$2:X68)&gt;0.01,"",IF(NewDistributions!X66/SUM(NewDistributions!X$2:X68)&gt;0.01,"",IF(NewDistributions!X65/SUM(NewDistributions!X$2:X68)&gt;0.01,"",IF(NewDistributions!X64/SUM(NewDistributions!X$2:X68)&gt;0.01,"",DateEnded_5Day!$A68))))))))</f>
        <v/>
      </c>
      <c r="Y68" s="19" t="str">
        <f>IF($A68&lt;='All Results'!$B$4,"",IF(SUM(NewDistributions!Y$2:Y68)=0,"",(IF(NewDistributions!Y68/SUM(NewDistributions!Y$2:Y68)&gt;0.01,"",IF(NewDistributions!Y67/SUM(NewDistributions!Y$2:Y68)&gt;0.01,"",IF(NewDistributions!Y66/SUM(NewDistributions!Y$2:Y68)&gt;0.01,"",IF(NewDistributions!Y65/SUM(NewDistributions!Y$2:Y68)&gt;0.01,"",IF(NewDistributions!Y64/SUM(NewDistributions!Y$2:Y68)&gt;0.01,"",DateEnded_5Day!$A68))))))))</f>
        <v/>
      </c>
      <c r="Z68" s="19" t="str">
        <f>IF($A68&lt;='All Results'!$B$4,"",IF(SUM(NewDistributions!Z$2:Z68)=0,"",(IF(NewDistributions!Z68/SUM(NewDistributions!Z$2:Z68)&gt;0.01,"",IF(NewDistributions!Z67/SUM(NewDistributions!Z$2:Z68)&gt;0.01,"",IF(NewDistributions!Z66/SUM(NewDistributions!Z$2:Z68)&gt;0.01,"",IF(NewDistributions!Z65/SUM(NewDistributions!Z$2:Z68)&gt;0.01,"",IF(NewDistributions!Z64/SUM(NewDistributions!Z$2:Z68)&gt;0.01,"",DateEnded_5Day!$A68))))))))</f>
        <v/>
      </c>
      <c r="AA68" s="19" t="str">
        <f>IF($A68&lt;='All Results'!$B$4,"",IF(SUM(NewDistributions!AA$2:AA68)=0,"",(IF(NewDistributions!AA68/SUM(NewDistributions!AA$2:AA68)&gt;0.01,"",IF(NewDistributions!AA67/SUM(NewDistributions!AA$2:AA68)&gt;0.01,"",IF(NewDistributions!AA66/SUM(NewDistributions!AA$2:AA68)&gt;0.01,"",IF(NewDistributions!AA65/SUM(NewDistributions!AA$2:AA68)&gt;0.01,"",IF(NewDistributions!AA64/SUM(NewDistributions!AA$2:AA68)&gt;0.01,"",DateEnded_5Day!$A68))))))))</f>
        <v/>
      </c>
      <c r="AB68" s="19" t="str">
        <f>IF($A68&lt;='All Results'!$B$4,"",IF(SUM(NewDistributions!AB$2:AB68)=0,"",(IF(NewDistributions!AB68/SUM(NewDistributions!AB$2:AB68)&gt;0.01,"",IF(NewDistributions!AB67/SUM(NewDistributions!AB$2:AB68)&gt;0.01,"",IF(NewDistributions!AB66/SUM(NewDistributions!AB$2:AB68)&gt;0.01,"",IF(NewDistributions!AB65/SUM(NewDistributions!AB$2:AB68)&gt;0.01,"",IF(NewDistributions!AB64/SUM(NewDistributions!AB$2:AB68)&gt;0.01,"",DateEnded_5Day!$A68))))))))</f>
        <v/>
      </c>
      <c r="AC68" s="19" t="str">
        <f>IF($A68&lt;='All Results'!$B$4,"",IF(SUM(NewDistributions!AC$2:AC68)=0,"",(IF(NewDistributions!AC68/SUM(NewDistributions!AC$2:AC68)&gt;0.01,"",IF(NewDistributions!AC67/SUM(NewDistributions!AC$2:AC68)&gt;0.01,"",IF(NewDistributions!AC66/SUM(NewDistributions!AC$2:AC68)&gt;0.01,"",IF(NewDistributions!AC65/SUM(NewDistributions!AC$2:AC68)&gt;0.01,"",IF(NewDistributions!AC64/SUM(NewDistributions!AC$2:AC68)&gt;0.01,"",DateEnded_5Day!$A68))))))))</f>
        <v/>
      </c>
      <c r="AD68" s="19" t="str">
        <f>IF($A68&lt;='All Results'!$B$4,"",IF(SUM(NewDistributions!AD$2:AD68)=0,"",(IF(NewDistributions!AD68/SUM(NewDistributions!AD$2:AD68)&gt;0.01,"",IF(NewDistributions!AD67/SUM(NewDistributions!AD$2:AD68)&gt;0.01,"",IF(NewDistributions!AD66/SUM(NewDistributions!AD$2:AD68)&gt;0.01,"",IF(NewDistributions!AD65/SUM(NewDistributions!AD$2:AD68)&gt;0.01,"",IF(NewDistributions!AD64/SUM(NewDistributions!AD$2:AD68)&gt;0.01,"",DateEnded_5Day!$A68))))))))</f>
        <v/>
      </c>
      <c r="AE68" s="19" t="str">
        <f>IF($A68&lt;='All Results'!$B$4,"",IF(SUM(NewDistributions!AE$2:AE68)=0,"",(IF(NewDistributions!AE68/SUM(NewDistributions!AE$2:AE68)&gt;0.01,"",IF(NewDistributions!AE67/SUM(NewDistributions!AE$2:AE68)&gt;0.01,"",IF(NewDistributions!AE66/SUM(NewDistributions!AE$2:AE68)&gt;0.01,"",IF(NewDistributions!AE65/SUM(NewDistributions!AE$2:AE68)&gt;0.01,"",IF(NewDistributions!AE64/SUM(NewDistributions!AE$2:AE68)&gt;0.01,"",DateEnded_5Day!$A68))))))))</f>
        <v/>
      </c>
      <c r="AF68" s="19" t="str">
        <f>IF($A68&lt;='All Results'!$B$4,"",IF(SUM(NewDistributions!AF$2:AF68)=0,"",(IF(NewDistributions!AF68/SUM(NewDistributions!AF$2:AF68)&gt;0.01,"",IF(NewDistributions!AF67/SUM(NewDistributions!AF$2:AF68)&gt;0.01,"",IF(NewDistributions!AF66/SUM(NewDistributions!AF$2:AF68)&gt;0.01,"",IF(NewDistributions!AF65/SUM(NewDistributions!AF$2:AF68)&gt;0.01,"",IF(NewDistributions!AF64/SUM(NewDistributions!AF$2:AF68)&gt;0.01,"",DateEnded_5Day!$A68))))))))</f>
        <v/>
      </c>
      <c r="AG68" s="19" t="str">
        <f>IF($A68&lt;='All Results'!$B$4,"",IF(SUM(NewDistributions!AG$2:AG68)=0,"",(IF(NewDistributions!AG68/SUM(NewDistributions!AG$2:AG68)&gt;0.01,"",IF(NewDistributions!AG67/SUM(NewDistributions!AG$2:AG68)&gt;0.01,"",IF(NewDistributions!AG66/SUM(NewDistributions!AG$2:AG68)&gt;0.01,"",IF(NewDistributions!AG65/SUM(NewDistributions!AG$2:AG68)&gt;0.01,"",IF(NewDistributions!AG64/SUM(NewDistributions!AG$2:AG68)&gt;0.01,"",DateEnded_5Day!$A68))))))))</f>
        <v/>
      </c>
      <c r="AH68" s="19" t="str">
        <f>IF($A68&lt;='All Results'!$B$4,"",IF(SUM(NewDistributions!AH$2:AH68)=0,"",(IF(NewDistributions!AH68/SUM(NewDistributions!AH$2:AH68)&gt;0.01,"",IF(NewDistributions!AH67/SUM(NewDistributions!AH$2:AH68)&gt;0.01,"",IF(NewDistributions!AH66/SUM(NewDistributions!AH$2:AH68)&gt;0.01,"",IF(NewDistributions!AH65/SUM(NewDistributions!AH$2:AH68)&gt;0.01,"",IF(NewDistributions!AH64/SUM(NewDistributions!AH$2:AH68)&gt;0.01,"",DateEnded_5Day!$A68))))))))</f>
        <v/>
      </c>
      <c r="AI68" s="19" t="str">
        <f>IF($A68&lt;='All Results'!$B$4,"",IF(SUM(NewDistributions!AI$2:AI68)=0,"",(IF(NewDistributions!AI68/SUM(NewDistributions!AI$2:AI68)&gt;0.01,"",IF(NewDistributions!AI67/SUM(NewDistributions!AI$2:AI68)&gt;0.01,"",IF(NewDistributions!AI66/SUM(NewDistributions!AI$2:AI68)&gt;0.01,"",IF(NewDistributions!AI65/SUM(NewDistributions!AI$2:AI68)&gt;0.01,"",IF(NewDistributions!AI64/SUM(NewDistributions!AI$2:AI68)&gt;0.01,"",DateEnded_5Day!$A68))))))))</f>
        <v/>
      </c>
      <c r="AJ68" s="19" t="str">
        <f>IF($A68&lt;='All Results'!$B$4,"",IF(SUM(NewDistributions!AJ$2:AJ68)=0,"",(IF(NewDistributions!AJ68/SUM(NewDistributions!AJ$2:AJ68)&gt;0.01,"",IF(NewDistributions!AJ67/SUM(NewDistributions!AJ$2:AJ68)&gt;0.01,"",IF(NewDistributions!AJ66/SUM(NewDistributions!AJ$2:AJ68)&gt;0.01,"",IF(NewDistributions!AJ65/SUM(NewDistributions!AJ$2:AJ68)&gt;0.01,"",IF(NewDistributions!AJ64/SUM(NewDistributions!AJ$2:AJ68)&gt;0.01,"",DateEnded_5Day!$A68))))))))</f>
        <v/>
      </c>
    </row>
    <row r="69" spans="1:36" x14ac:dyDescent="0.25">
      <c r="A69" s="1">
        <v>44384</v>
      </c>
      <c r="B69" s="3">
        <v>188</v>
      </c>
      <c r="C69" s="19" t="str">
        <f>IF($A69&lt;='All Results'!$B$4,"",IF(SUM(NewDistributions!C$2:C69)=0,"",(IF(NewDistributions!C69/SUM(NewDistributions!C$2:C69)&gt;0.01,"",IF(NewDistributions!C68/SUM(NewDistributions!C$2:C69)&gt;0.01,"",IF(NewDistributions!C67/SUM(NewDistributions!C$2:C69)&gt;0.01,"",IF(NewDistributions!C66/SUM(NewDistributions!C$2:C69)&gt;0.01,"",IF(NewDistributions!C65/SUM(NewDistributions!C$2:C69)&gt;0.01,"",DateEnded_5Day!$A69))))))))</f>
        <v/>
      </c>
      <c r="D69" s="19" t="str">
        <f>IF($A69&lt;='All Results'!$B$4,"",IF(SUM(NewDistributions!D$2:D69)=0,"",(IF(NewDistributions!D69/SUM(NewDistributions!D$2:D69)&gt;0.01,"",IF(NewDistributions!D68/SUM(NewDistributions!D$2:D69)&gt;0.01,"",IF(NewDistributions!D67/SUM(NewDistributions!D$2:D69)&gt;0.01,"",IF(NewDistributions!D66/SUM(NewDistributions!D$2:D69)&gt;0.01,"",IF(NewDistributions!D65/SUM(NewDistributions!D$2:D69)&gt;0.01,"",DateEnded_5Day!$A69))))))))</f>
        <v/>
      </c>
      <c r="E69" s="19" t="str">
        <f>IF($A69&lt;='All Results'!$B$4,"",IF(SUM(NewDistributions!E$2:E69)=0,"",(IF(NewDistributions!E69/SUM(NewDistributions!E$2:E69)&gt;0.01,"",IF(NewDistributions!E68/SUM(NewDistributions!E$2:E69)&gt;0.01,"",IF(NewDistributions!E67/SUM(NewDistributions!E$2:E69)&gt;0.01,"",IF(NewDistributions!E66/SUM(NewDistributions!E$2:E69)&gt;0.01,"",IF(NewDistributions!E65/SUM(NewDistributions!E$2:E69)&gt;0.01,"",DateEnded_5Day!$A69))))))))</f>
        <v/>
      </c>
      <c r="F69" s="19" t="str">
        <f>IF($A69&lt;='All Results'!$B$4,"",IF(SUM(NewDistributions!F$2:F69)=0,"",(IF(NewDistributions!F69/SUM(NewDistributions!F$2:F69)&gt;0.01,"",IF(NewDistributions!F68/SUM(NewDistributions!F$2:F69)&gt;0.01,"",IF(NewDistributions!F67/SUM(NewDistributions!F$2:F69)&gt;0.01,"",IF(NewDistributions!F66/SUM(NewDistributions!F$2:F69)&gt;0.01,"",IF(NewDistributions!F65/SUM(NewDistributions!F$2:F69)&gt;0.01,"",DateEnded_5Day!$A69))))))))</f>
        <v/>
      </c>
      <c r="G69" s="19" t="str">
        <f>IF($A69&lt;='All Results'!$B$4,"",IF(SUM(NewDistributions!G$2:G69)=0,"",(IF(NewDistributions!G69/SUM(NewDistributions!G$2:G69)&gt;0.01,"",IF(NewDistributions!G68/SUM(NewDistributions!G$2:G69)&gt;0.01,"",IF(NewDistributions!G67/SUM(NewDistributions!G$2:G69)&gt;0.01,"",IF(NewDistributions!G66/SUM(NewDistributions!G$2:G69)&gt;0.01,"",IF(NewDistributions!G65/SUM(NewDistributions!G$2:G69)&gt;0.01,"",DateEnded_5Day!$A69))))))))</f>
        <v/>
      </c>
      <c r="H69" s="19" t="str">
        <f>IF($A69&lt;='All Results'!$B$4,"",IF(SUM(NewDistributions!H$2:H69)=0,"",(IF(NewDistributions!H69/SUM(NewDistributions!H$2:H69)&gt;0.01,"",IF(NewDistributions!H68/SUM(NewDistributions!H$2:H69)&gt;0.01,"",IF(NewDistributions!H67/SUM(NewDistributions!H$2:H69)&gt;0.01,"",IF(NewDistributions!H66/SUM(NewDistributions!H$2:H69)&gt;0.01,"",IF(NewDistributions!H65/SUM(NewDistributions!H$2:H69)&gt;0.01,"",DateEnded_5Day!$A69))))))))</f>
        <v/>
      </c>
      <c r="I69" s="19" t="str">
        <f>IF($A69&lt;='All Results'!$B$4,"",IF(SUM(NewDistributions!I$2:I69)=0,"",(IF(NewDistributions!I69/SUM(NewDistributions!I$2:I69)&gt;0.01,"",IF(NewDistributions!I68/SUM(NewDistributions!I$2:I69)&gt;0.01,"",IF(NewDistributions!I67/SUM(NewDistributions!I$2:I69)&gt;0.01,"",IF(NewDistributions!I66/SUM(NewDistributions!I$2:I69)&gt;0.01,"",IF(NewDistributions!I65/SUM(NewDistributions!I$2:I69)&gt;0.01,"",DateEnded_5Day!$A69))))))))</f>
        <v/>
      </c>
      <c r="J69" s="19" t="str">
        <f>IF($A69&lt;='All Results'!$B$4,"",IF(SUM(NewDistributions!J$2:J69)=0,"",(IF(NewDistributions!J69/SUM(NewDistributions!J$2:J69)&gt;0.01,"",IF(NewDistributions!J68/SUM(NewDistributions!J$2:J69)&gt;0.01,"",IF(NewDistributions!J67/SUM(NewDistributions!J$2:J69)&gt;0.01,"",IF(NewDistributions!J66/SUM(NewDistributions!J$2:J69)&gt;0.01,"",IF(NewDistributions!J65/SUM(NewDistributions!J$2:J69)&gt;0.01,"",DateEnded_5Day!$A69))))))))</f>
        <v/>
      </c>
      <c r="K69" s="19" t="str">
        <f>IF($A69&lt;='All Results'!$B$4,"",IF(SUM(NewDistributions!K$2:K69)=0,"",(IF(NewDistributions!K69/SUM(NewDistributions!K$2:K69)&gt;0.01,"",IF(NewDistributions!K68/SUM(NewDistributions!K$2:K69)&gt;0.01,"",IF(NewDistributions!K67/SUM(NewDistributions!K$2:K69)&gt;0.01,"",IF(NewDistributions!K66/SUM(NewDistributions!K$2:K69)&gt;0.01,"",IF(NewDistributions!K65/SUM(NewDistributions!K$2:K69)&gt;0.01,"",DateEnded_5Day!$A69))))))))</f>
        <v/>
      </c>
      <c r="L69" s="19" t="str">
        <f>IF($A69&lt;='All Results'!$B$4,"",IF(SUM(NewDistributions!L$2:L69)=0,"",(IF(NewDistributions!L69/SUM(NewDistributions!L$2:L69)&gt;0.01,"",IF(NewDistributions!L68/SUM(NewDistributions!L$2:L69)&gt;0.01,"",IF(NewDistributions!L67/SUM(NewDistributions!L$2:L69)&gt;0.01,"",IF(NewDistributions!L66/SUM(NewDistributions!L$2:L69)&gt;0.01,"",IF(NewDistributions!L65/SUM(NewDistributions!L$2:L69)&gt;0.01,"",DateEnded_5Day!$A69))))))))</f>
        <v/>
      </c>
      <c r="M69" s="19" t="str">
        <f>IF($A69&lt;='All Results'!$B$4,"",IF(SUM(NewDistributions!M$2:M69)=0,"",(IF(NewDistributions!M69/SUM(NewDistributions!M$2:M69)&gt;0.01,"",IF(NewDistributions!M68/SUM(NewDistributions!M$2:M69)&gt;0.01,"",IF(NewDistributions!M67/SUM(NewDistributions!M$2:M69)&gt;0.01,"",IF(NewDistributions!M66/SUM(NewDistributions!M$2:M69)&gt;0.01,"",IF(NewDistributions!M65/SUM(NewDistributions!M$2:M69)&gt;0.01,"",DateEnded_5Day!$A69))))))))</f>
        <v/>
      </c>
      <c r="N69" s="19" t="str">
        <f>IF($A69&lt;='All Results'!$B$4,"",IF(SUM(NewDistributions!N$2:N69)=0,"",(IF(NewDistributions!N69/SUM(NewDistributions!N$2:N69)&gt;0.01,"",IF(NewDistributions!N68/SUM(NewDistributions!N$2:N69)&gt;0.01,"",IF(NewDistributions!N67/SUM(NewDistributions!N$2:N69)&gt;0.01,"",IF(NewDistributions!N66/SUM(NewDistributions!N$2:N69)&gt;0.01,"",IF(NewDistributions!N65/SUM(NewDistributions!N$2:N69)&gt;0.01,"",DateEnded_5Day!$A69))))))))</f>
        <v/>
      </c>
      <c r="O69" s="19" t="str">
        <f>IF($A69&lt;='All Results'!$B$4,"",IF(SUM(NewDistributions!O$2:O69)=0,"",(IF(NewDistributions!O69/SUM(NewDistributions!O$2:O69)&gt;0.01,"",IF(NewDistributions!O68/SUM(NewDistributions!O$2:O69)&gt;0.01,"",IF(NewDistributions!O67/SUM(NewDistributions!O$2:O69)&gt;0.01,"",IF(NewDistributions!O66/SUM(NewDistributions!O$2:O69)&gt;0.01,"",IF(NewDistributions!O65/SUM(NewDistributions!O$2:O69)&gt;0.01,"",DateEnded_5Day!$A69))))))))</f>
        <v/>
      </c>
      <c r="P69" s="19" t="str">
        <f>IF($A69&lt;='All Results'!$B$4,"",IF(SUM(NewDistributions!P$2:P69)=0,"",(IF(NewDistributions!P69/SUM(NewDistributions!P$2:P69)&gt;0.01,"",IF(NewDistributions!P68/SUM(NewDistributions!P$2:P69)&gt;0.01,"",IF(NewDistributions!P67/SUM(NewDistributions!P$2:P69)&gt;0.01,"",IF(NewDistributions!P66/SUM(NewDistributions!P$2:P69)&gt;0.01,"",IF(NewDistributions!P65/SUM(NewDistributions!P$2:P69)&gt;0.01,"",DateEnded_5Day!$A69))))))))</f>
        <v/>
      </c>
      <c r="Q69" s="19" t="str">
        <f>IF($A69&lt;='All Results'!$B$4,"",IF(SUM(NewDistributions!Q$2:Q69)=0,"",(IF(NewDistributions!Q69/SUM(NewDistributions!Q$2:Q69)&gt;0.01,"",IF(NewDistributions!Q68/SUM(NewDistributions!Q$2:Q69)&gt;0.01,"",IF(NewDistributions!Q67/SUM(NewDistributions!Q$2:Q69)&gt;0.01,"",IF(NewDistributions!Q66/SUM(NewDistributions!Q$2:Q69)&gt;0.01,"",IF(NewDistributions!Q65/SUM(NewDistributions!Q$2:Q69)&gt;0.01,"",DateEnded_5Day!$A69))))))))</f>
        <v/>
      </c>
      <c r="R69" s="19" t="str">
        <f>IF($A69&lt;='All Results'!$B$4,"",IF(SUM(NewDistributions!R$2:R69)=0,"",(IF(NewDistributions!R69/SUM(NewDistributions!R$2:R69)&gt;0.01,"",IF(NewDistributions!R68/SUM(NewDistributions!R$2:R69)&gt;0.01,"",IF(NewDistributions!R67/SUM(NewDistributions!R$2:R69)&gt;0.01,"",IF(NewDistributions!R66/SUM(NewDistributions!R$2:R69)&gt;0.01,"",IF(NewDistributions!R65/SUM(NewDistributions!R$2:R69)&gt;0.01,"",DateEnded_5Day!$A69))))))))</f>
        <v/>
      </c>
      <c r="S69" s="19" t="str">
        <f>IF($A69&lt;='All Results'!$B$4,"",IF(SUM(NewDistributions!S$2:S69)=0,"",(IF(NewDistributions!S69/SUM(NewDistributions!S$2:S69)&gt;0.01,"",IF(NewDistributions!S68/SUM(NewDistributions!S$2:S69)&gt;0.01,"",IF(NewDistributions!S67/SUM(NewDistributions!S$2:S69)&gt;0.01,"",IF(NewDistributions!S66/SUM(NewDistributions!S$2:S69)&gt;0.01,"",IF(NewDistributions!S65/SUM(NewDistributions!S$2:S69)&gt;0.01,"",DateEnded_5Day!$A69))))))))</f>
        <v/>
      </c>
      <c r="T69" s="19" t="str">
        <f>IF($A69&lt;='All Results'!$B$4,"",IF(SUM(NewDistributions!T$2:T69)=0,"",(IF(NewDistributions!T69/SUM(NewDistributions!T$2:T69)&gt;0.01,"",IF(NewDistributions!T68/SUM(NewDistributions!T$2:T69)&gt;0.01,"",IF(NewDistributions!T67/SUM(NewDistributions!T$2:T69)&gt;0.01,"",IF(NewDistributions!T66/SUM(NewDistributions!T$2:T69)&gt;0.01,"",IF(NewDistributions!T65/SUM(NewDistributions!T$2:T69)&gt;0.01,"",DateEnded_5Day!$A69))))))))</f>
        <v/>
      </c>
      <c r="U69" s="19" t="str">
        <f>IF($A69&lt;='All Results'!$B$4,"",IF(SUM(NewDistributions!U$2:U69)=0,"",(IF(NewDistributions!U69/SUM(NewDistributions!U$2:U69)&gt;0.01,"",IF(NewDistributions!U68/SUM(NewDistributions!U$2:U69)&gt;0.01,"",IF(NewDistributions!U67/SUM(NewDistributions!U$2:U69)&gt;0.01,"",IF(NewDistributions!U66/SUM(NewDistributions!U$2:U69)&gt;0.01,"",IF(NewDistributions!U65/SUM(NewDistributions!U$2:U69)&gt;0.01,"",DateEnded_5Day!$A69))))))))</f>
        <v/>
      </c>
      <c r="V69" s="19" t="str">
        <f>IF($A69&lt;='All Results'!$B$4,"",IF(SUM(NewDistributions!V$2:V69)=0,"",(IF(NewDistributions!V69/SUM(NewDistributions!V$2:V69)&gt;0.01,"",IF(NewDistributions!V68/SUM(NewDistributions!V$2:V69)&gt;0.01,"",IF(NewDistributions!V67/SUM(NewDistributions!V$2:V69)&gt;0.01,"",IF(NewDistributions!V66/SUM(NewDistributions!V$2:V69)&gt;0.01,"",IF(NewDistributions!V65/SUM(NewDistributions!V$2:V69)&gt;0.01,"",DateEnded_5Day!$A69))))))))</f>
        <v/>
      </c>
      <c r="W69" s="19" t="str">
        <f>IF($A69&lt;='All Results'!$B$4,"",IF(SUM(NewDistributions!W$2:W69)=0,"",(IF(NewDistributions!W69/SUM(NewDistributions!W$2:W69)&gt;0.01,"",IF(NewDistributions!W68/SUM(NewDistributions!W$2:W69)&gt;0.01,"",IF(NewDistributions!W67/SUM(NewDistributions!W$2:W69)&gt;0.01,"",IF(NewDistributions!W66/SUM(NewDistributions!W$2:W69)&gt;0.01,"",IF(NewDistributions!W65/SUM(NewDistributions!W$2:W69)&gt;0.01,"",DateEnded_5Day!$A69))))))))</f>
        <v/>
      </c>
      <c r="X69" s="19" t="str">
        <f>IF($A69&lt;='All Results'!$B$4,"",IF(SUM(NewDistributions!X$2:X69)=0,"",(IF(NewDistributions!X69/SUM(NewDistributions!X$2:X69)&gt;0.01,"",IF(NewDistributions!X68/SUM(NewDistributions!X$2:X69)&gt;0.01,"",IF(NewDistributions!X67/SUM(NewDistributions!X$2:X69)&gt;0.01,"",IF(NewDistributions!X66/SUM(NewDistributions!X$2:X69)&gt;0.01,"",IF(NewDistributions!X65/SUM(NewDistributions!X$2:X69)&gt;0.01,"",DateEnded_5Day!$A69))))))))</f>
        <v/>
      </c>
      <c r="Y69" s="19" t="str">
        <f>IF($A69&lt;='All Results'!$B$4,"",IF(SUM(NewDistributions!Y$2:Y69)=0,"",(IF(NewDistributions!Y69/SUM(NewDistributions!Y$2:Y69)&gt;0.01,"",IF(NewDistributions!Y68/SUM(NewDistributions!Y$2:Y69)&gt;0.01,"",IF(NewDistributions!Y67/SUM(NewDistributions!Y$2:Y69)&gt;0.01,"",IF(NewDistributions!Y66/SUM(NewDistributions!Y$2:Y69)&gt;0.01,"",IF(NewDistributions!Y65/SUM(NewDistributions!Y$2:Y69)&gt;0.01,"",DateEnded_5Day!$A69))))))))</f>
        <v/>
      </c>
      <c r="Z69" s="19" t="str">
        <f>IF($A69&lt;='All Results'!$B$4,"",IF(SUM(NewDistributions!Z$2:Z69)=0,"",(IF(NewDistributions!Z69/SUM(NewDistributions!Z$2:Z69)&gt;0.01,"",IF(NewDistributions!Z68/SUM(NewDistributions!Z$2:Z69)&gt;0.01,"",IF(NewDistributions!Z67/SUM(NewDistributions!Z$2:Z69)&gt;0.01,"",IF(NewDistributions!Z66/SUM(NewDistributions!Z$2:Z69)&gt;0.01,"",IF(NewDistributions!Z65/SUM(NewDistributions!Z$2:Z69)&gt;0.01,"",DateEnded_5Day!$A69))))))))</f>
        <v/>
      </c>
      <c r="AA69" s="19" t="str">
        <f>IF($A69&lt;='All Results'!$B$4,"",IF(SUM(NewDistributions!AA$2:AA69)=0,"",(IF(NewDistributions!AA69/SUM(NewDistributions!AA$2:AA69)&gt;0.01,"",IF(NewDistributions!AA68/SUM(NewDistributions!AA$2:AA69)&gt;0.01,"",IF(NewDistributions!AA67/SUM(NewDistributions!AA$2:AA69)&gt;0.01,"",IF(NewDistributions!AA66/SUM(NewDistributions!AA$2:AA69)&gt;0.01,"",IF(NewDistributions!AA65/SUM(NewDistributions!AA$2:AA69)&gt;0.01,"",DateEnded_5Day!$A69))))))))</f>
        <v/>
      </c>
      <c r="AB69" s="19" t="str">
        <f>IF($A69&lt;='All Results'!$B$4,"",IF(SUM(NewDistributions!AB$2:AB69)=0,"",(IF(NewDistributions!AB69/SUM(NewDistributions!AB$2:AB69)&gt;0.01,"",IF(NewDistributions!AB68/SUM(NewDistributions!AB$2:AB69)&gt;0.01,"",IF(NewDistributions!AB67/SUM(NewDistributions!AB$2:AB69)&gt;0.01,"",IF(NewDistributions!AB66/SUM(NewDistributions!AB$2:AB69)&gt;0.01,"",IF(NewDistributions!AB65/SUM(NewDistributions!AB$2:AB69)&gt;0.01,"",DateEnded_5Day!$A69))))))))</f>
        <v/>
      </c>
      <c r="AC69" s="19" t="str">
        <f>IF($A69&lt;='All Results'!$B$4,"",IF(SUM(NewDistributions!AC$2:AC69)=0,"",(IF(NewDistributions!AC69/SUM(NewDistributions!AC$2:AC69)&gt;0.01,"",IF(NewDistributions!AC68/SUM(NewDistributions!AC$2:AC69)&gt;0.01,"",IF(NewDistributions!AC67/SUM(NewDistributions!AC$2:AC69)&gt;0.01,"",IF(NewDistributions!AC66/SUM(NewDistributions!AC$2:AC69)&gt;0.01,"",IF(NewDistributions!AC65/SUM(NewDistributions!AC$2:AC69)&gt;0.01,"",DateEnded_5Day!$A69))))))))</f>
        <v/>
      </c>
      <c r="AD69" s="19" t="str">
        <f>IF($A69&lt;='All Results'!$B$4,"",IF(SUM(NewDistributions!AD$2:AD69)=0,"",(IF(NewDistributions!AD69/SUM(NewDistributions!AD$2:AD69)&gt;0.01,"",IF(NewDistributions!AD68/SUM(NewDistributions!AD$2:AD69)&gt;0.01,"",IF(NewDistributions!AD67/SUM(NewDistributions!AD$2:AD69)&gt;0.01,"",IF(NewDistributions!AD66/SUM(NewDistributions!AD$2:AD69)&gt;0.01,"",IF(NewDistributions!AD65/SUM(NewDistributions!AD$2:AD69)&gt;0.01,"",DateEnded_5Day!$A69))))))))</f>
        <v/>
      </c>
      <c r="AE69" s="19" t="str">
        <f>IF($A69&lt;='All Results'!$B$4,"",IF(SUM(NewDistributions!AE$2:AE69)=0,"",(IF(NewDistributions!AE69/SUM(NewDistributions!AE$2:AE69)&gt;0.01,"",IF(NewDistributions!AE68/SUM(NewDistributions!AE$2:AE69)&gt;0.01,"",IF(NewDistributions!AE67/SUM(NewDistributions!AE$2:AE69)&gt;0.01,"",IF(NewDistributions!AE66/SUM(NewDistributions!AE$2:AE69)&gt;0.01,"",IF(NewDistributions!AE65/SUM(NewDistributions!AE$2:AE69)&gt;0.01,"",DateEnded_5Day!$A69))))))))</f>
        <v/>
      </c>
      <c r="AF69" s="19" t="str">
        <f>IF($A69&lt;='All Results'!$B$4,"",IF(SUM(NewDistributions!AF$2:AF69)=0,"",(IF(NewDistributions!AF69/SUM(NewDistributions!AF$2:AF69)&gt;0.01,"",IF(NewDistributions!AF68/SUM(NewDistributions!AF$2:AF69)&gt;0.01,"",IF(NewDistributions!AF67/SUM(NewDistributions!AF$2:AF69)&gt;0.01,"",IF(NewDistributions!AF66/SUM(NewDistributions!AF$2:AF69)&gt;0.01,"",IF(NewDistributions!AF65/SUM(NewDistributions!AF$2:AF69)&gt;0.01,"",DateEnded_5Day!$A69))))))))</f>
        <v/>
      </c>
      <c r="AG69" s="19" t="str">
        <f>IF($A69&lt;='All Results'!$B$4,"",IF(SUM(NewDistributions!AG$2:AG69)=0,"",(IF(NewDistributions!AG69/SUM(NewDistributions!AG$2:AG69)&gt;0.01,"",IF(NewDistributions!AG68/SUM(NewDistributions!AG$2:AG69)&gt;0.01,"",IF(NewDistributions!AG67/SUM(NewDistributions!AG$2:AG69)&gt;0.01,"",IF(NewDistributions!AG66/SUM(NewDistributions!AG$2:AG69)&gt;0.01,"",IF(NewDistributions!AG65/SUM(NewDistributions!AG$2:AG69)&gt;0.01,"",DateEnded_5Day!$A69))))))))</f>
        <v/>
      </c>
      <c r="AH69" s="19" t="str">
        <f>IF($A69&lt;='All Results'!$B$4,"",IF(SUM(NewDistributions!AH$2:AH69)=0,"",(IF(NewDistributions!AH69/SUM(NewDistributions!AH$2:AH69)&gt;0.01,"",IF(NewDistributions!AH68/SUM(NewDistributions!AH$2:AH69)&gt;0.01,"",IF(NewDistributions!AH67/SUM(NewDistributions!AH$2:AH69)&gt;0.01,"",IF(NewDistributions!AH66/SUM(NewDistributions!AH$2:AH69)&gt;0.01,"",IF(NewDistributions!AH65/SUM(NewDistributions!AH$2:AH69)&gt;0.01,"",DateEnded_5Day!$A69))))))))</f>
        <v/>
      </c>
      <c r="AI69" s="19" t="str">
        <f>IF($A69&lt;='All Results'!$B$4,"",IF(SUM(NewDistributions!AI$2:AI69)=0,"",(IF(NewDistributions!AI69/SUM(NewDistributions!AI$2:AI69)&gt;0.01,"",IF(NewDistributions!AI68/SUM(NewDistributions!AI$2:AI69)&gt;0.01,"",IF(NewDistributions!AI67/SUM(NewDistributions!AI$2:AI69)&gt;0.01,"",IF(NewDistributions!AI66/SUM(NewDistributions!AI$2:AI69)&gt;0.01,"",IF(NewDistributions!AI65/SUM(NewDistributions!AI$2:AI69)&gt;0.01,"",DateEnded_5Day!$A69))))))))</f>
        <v/>
      </c>
      <c r="AJ69" s="19" t="str">
        <f>IF($A69&lt;='All Results'!$B$4,"",IF(SUM(NewDistributions!AJ$2:AJ69)=0,"",(IF(NewDistributions!AJ69/SUM(NewDistributions!AJ$2:AJ69)&gt;0.01,"",IF(NewDistributions!AJ68/SUM(NewDistributions!AJ$2:AJ69)&gt;0.01,"",IF(NewDistributions!AJ67/SUM(NewDistributions!AJ$2:AJ69)&gt;0.01,"",IF(NewDistributions!AJ66/SUM(NewDistributions!AJ$2:AJ69)&gt;0.01,"",IF(NewDistributions!AJ65/SUM(NewDistributions!AJ$2:AJ69)&gt;0.01,"",DateEnded_5Day!$A69))))))))</f>
        <v/>
      </c>
    </row>
    <row r="70" spans="1:36" x14ac:dyDescent="0.25">
      <c r="A70" s="1">
        <v>44385</v>
      </c>
      <c r="B70" s="3">
        <v>189</v>
      </c>
      <c r="C70" s="19" t="str">
        <f>IF($A70&lt;='All Results'!$B$4,"",IF(SUM(NewDistributions!C$2:C70)=0,"",(IF(NewDistributions!C70/SUM(NewDistributions!C$2:C70)&gt;0.01,"",IF(NewDistributions!C69/SUM(NewDistributions!C$2:C70)&gt;0.01,"",IF(NewDistributions!C68/SUM(NewDistributions!C$2:C70)&gt;0.01,"",IF(NewDistributions!C67/SUM(NewDistributions!C$2:C70)&gt;0.01,"",IF(NewDistributions!C66/SUM(NewDistributions!C$2:C70)&gt;0.01,"",DateEnded_5Day!$A70))))))))</f>
        <v/>
      </c>
      <c r="D70" s="19" t="str">
        <f>IF($A70&lt;='All Results'!$B$4,"",IF(SUM(NewDistributions!D$2:D70)=0,"",(IF(NewDistributions!D70/SUM(NewDistributions!D$2:D70)&gt;0.01,"",IF(NewDistributions!D69/SUM(NewDistributions!D$2:D70)&gt;0.01,"",IF(NewDistributions!D68/SUM(NewDistributions!D$2:D70)&gt;0.01,"",IF(NewDistributions!D67/SUM(NewDistributions!D$2:D70)&gt;0.01,"",IF(NewDistributions!D66/SUM(NewDistributions!D$2:D70)&gt;0.01,"",DateEnded_5Day!$A70))))))))</f>
        <v/>
      </c>
      <c r="E70" s="19" t="str">
        <f>IF($A70&lt;='All Results'!$B$4,"",IF(SUM(NewDistributions!E$2:E70)=0,"",(IF(NewDistributions!E70/SUM(NewDistributions!E$2:E70)&gt;0.01,"",IF(NewDistributions!E69/SUM(NewDistributions!E$2:E70)&gt;0.01,"",IF(NewDistributions!E68/SUM(NewDistributions!E$2:E70)&gt;0.01,"",IF(NewDistributions!E67/SUM(NewDistributions!E$2:E70)&gt;0.01,"",IF(NewDistributions!E66/SUM(NewDistributions!E$2:E70)&gt;0.01,"",DateEnded_5Day!$A70))))))))</f>
        <v/>
      </c>
      <c r="F70" s="19" t="str">
        <f>IF($A70&lt;='All Results'!$B$4,"",IF(SUM(NewDistributions!F$2:F70)=0,"",(IF(NewDistributions!F70/SUM(NewDistributions!F$2:F70)&gt;0.01,"",IF(NewDistributions!F69/SUM(NewDistributions!F$2:F70)&gt;0.01,"",IF(NewDistributions!F68/SUM(NewDistributions!F$2:F70)&gt;0.01,"",IF(NewDistributions!F67/SUM(NewDistributions!F$2:F70)&gt;0.01,"",IF(NewDistributions!F66/SUM(NewDistributions!F$2:F70)&gt;0.01,"",DateEnded_5Day!$A70))))))))</f>
        <v/>
      </c>
      <c r="G70" s="19" t="str">
        <f>IF($A70&lt;='All Results'!$B$4,"",IF(SUM(NewDistributions!G$2:G70)=0,"",(IF(NewDistributions!G70/SUM(NewDistributions!G$2:G70)&gt;0.01,"",IF(NewDistributions!G69/SUM(NewDistributions!G$2:G70)&gt;0.01,"",IF(NewDistributions!G68/SUM(NewDistributions!G$2:G70)&gt;0.01,"",IF(NewDistributions!G67/SUM(NewDistributions!G$2:G70)&gt;0.01,"",IF(NewDistributions!G66/SUM(NewDistributions!G$2:G70)&gt;0.01,"",DateEnded_5Day!$A70))))))))</f>
        <v/>
      </c>
      <c r="H70" s="19" t="str">
        <f>IF($A70&lt;='All Results'!$B$4,"",IF(SUM(NewDistributions!H$2:H70)=0,"",(IF(NewDistributions!H70/SUM(NewDistributions!H$2:H70)&gt;0.01,"",IF(NewDistributions!H69/SUM(NewDistributions!H$2:H70)&gt;0.01,"",IF(NewDistributions!H68/SUM(NewDistributions!H$2:H70)&gt;0.01,"",IF(NewDistributions!H67/SUM(NewDistributions!H$2:H70)&gt;0.01,"",IF(NewDistributions!H66/SUM(NewDistributions!H$2:H70)&gt;0.01,"",DateEnded_5Day!$A70))))))))</f>
        <v/>
      </c>
      <c r="I70" s="19" t="str">
        <f>IF($A70&lt;='All Results'!$B$4,"",IF(SUM(NewDistributions!I$2:I70)=0,"",(IF(NewDistributions!I70/SUM(NewDistributions!I$2:I70)&gt;0.01,"",IF(NewDistributions!I69/SUM(NewDistributions!I$2:I70)&gt;0.01,"",IF(NewDistributions!I68/SUM(NewDistributions!I$2:I70)&gt;0.01,"",IF(NewDistributions!I67/SUM(NewDistributions!I$2:I70)&gt;0.01,"",IF(NewDistributions!I66/SUM(NewDistributions!I$2:I70)&gt;0.01,"",DateEnded_5Day!$A70))))))))</f>
        <v/>
      </c>
      <c r="J70" s="19" t="str">
        <f>IF($A70&lt;='All Results'!$B$4,"",IF(SUM(NewDistributions!J$2:J70)=0,"",(IF(NewDistributions!J70/SUM(NewDistributions!J$2:J70)&gt;0.01,"",IF(NewDistributions!J69/SUM(NewDistributions!J$2:J70)&gt;0.01,"",IF(NewDistributions!J68/SUM(NewDistributions!J$2:J70)&gt;0.01,"",IF(NewDistributions!J67/SUM(NewDistributions!J$2:J70)&gt;0.01,"",IF(NewDistributions!J66/SUM(NewDistributions!J$2:J70)&gt;0.01,"",DateEnded_5Day!$A70))))))))</f>
        <v/>
      </c>
      <c r="K70" s="19" t="str">
        <f>IF($A70&lt;='All Results'!$B$4,"",IF(SUM(NewDistributions!K$2:K70)=0,"",(IF(NewDistributions!K70/SUM(NewDistributions!K$2:K70)&gt;0.01,"",IF(NewDistributions!K69/SUM(NewDistributions!K$2:K70)&gt;0.01,"",IF(NewDistributions!K68/SUM(NewDistributions!K$2:K70)&gt;0.01,"",IF(NewDistributions!K67/SUM(NewDistributions!K$2:K70)&gt;0.01,"",IF(NewDistributions!K66/SUM(NewDistributions!K$2:K70)&gt;0.01,"",DateEnded_5Day!$A70))))))))</f>
        <v/>
      </c>
      <c r="L70" s="19" t="str">
        <f>IF($A70&lt;='All Results'!$B$4,"",IF(SUM(NewDistributions!L$2:L70)=0,"",(IF(NewDistributions!L70/SUM(NewDistributions!L$2:L70)&gt;0.01,"",IF(NewDistributions!L69/SUM(NewDistributions!L$2:L70)&gt;0.01,"",IF(NewDistributions!L68/SUM(NewDistributions!L$2:L70)&gt;0.01,"",IF(NewDistributions!L67/SUM(NewDistributions!L$2:L70)&gt;0.01,"",IF(NewDistributions!L66/SUM(NewDistributions!L$2:L70)&gt;0.01,"",DateEnded_5Day!$A70))))))))</f>
        <v/>
      </c>
      <c r="M70" s="19" t="str">
        <f>IF($A70&lt;='All Results'!$B$4,"",IF(SUM(NewDistributions!M$2:M70)=0,"",(IF(NewDistributions!M70/SUM(NewDistributions!M$2:M70)&gt;0.01,"",IF(NewDistributions!M69/SUM(NewDistributions!M$2:M70)&gt;0.01,"",IF(NewDistributions!M68/SUM(NewDistributions!M$2:M70)&gt;0.01,"",IF(NewDistributions!M67/SUM(NewDistributions!M$2:M70)&gt;0.01,"",IF(NewDistributions!M66/SUM(NewDistributions!M$2:M70)&gt;0.01,"",DateEnded_5Day!$A70))))))))</f>
        <v/>
      </c>
      <c r="N70" s="19" t="str">
        <f>IF($A70&lt;='All Results'!$B$4,"",IF(SUM(NewDistributions!N$2:N70)=0,"",(IF(NewDistributions!N70/SUM(NewDistributions!N$2:N70)&gt;0.01,"",IF(NewDistributions!N69/SUM(NewDistributions!N$2:N70)&gt;0.01,"",IF(NewDistributions!N68/SUM(NewDistributions!N$2:N70)&gt;0.01,"",IF(NewDistributions!N67/SUM(NewDistributions!N$2:N70)&gt;0.01,"",IF(NewDistributions!N66/SUM(NewDistributions!N$2:N70)&gt;0.01,"",DateEnded_5Day!$A70))))))))</f>
        <v/>
      </c>
      <c r="O70" s="19" t="str">
        <f>IF($A70&lt;='All Results'!$B$4,"",IF(SUM(NewDistributions!O$2:O70)=0,"",(IF(NewDistributions!O70/SUM(NewDistributions!O$2:O70)&gt;0.01,"",IF(NewDistributions!O69/SUM(NewDistributions!O$2:O70)&gt;0.01,"",IF(NewDistributions!O68/SUM(NewDistributions!O$2:O70)&gt;0.01,"",IF(NewDistributions!O67/SUM(NewDistributions!O$2:O70)&gt;0.01,"",IF(NewDistributions!O66/SUM(NewDistributions!O$2:O70)&gt;0.01,"",DateEnded_5Day!$A70))))))))</f>
        <v/>
      </c>
      <c r="P70" s="19" t="str">
        <f>IF($A70&lt;='All Results'!$B$4,"",IF(SUM(NewDistributions!P$2:P70)=0,"",(IF(NewDistributions!P70/SUM(NewDistributions!P$2:P70)&gt;0.01,"",IF(NewDistributions!P69/SUM(NewDistributions!P$2:P70)&gt;0.01,"",IF(NewDistributions!P68/SUM(NewDistributions!P$2:P70)&gt;0.01,"",IF(NewDistributions!P67/SUM(NewDistributions!P$2:P70)&gt;0.01,"",IF(NewDistributions!P66/SUM(NewDistributions!P$2:P70)&gt;0.01,"",DateEnded_5Day!$A70))))))))</f>
        <v/>
      </c>
      <c r="Q70" s="19" t="str">
        <f>IF($A70&lt;='All Results'!$B$4,"",IF(SUM(NewDistributions!Q$2:Q70)=0,"",(IF(NewDistributions!Q70/SUM(NewDistributions!Q$2:Q70)&gt;0.01,"",IF(NewDistributions!Q69/SUM(NewDistributions!Q$2:Q70)&gt;0.01,"",IF(NewDistributions!Q68/SUM(NewDistributions!Q$2:Q70)&gt;0.01,"",IF(NewDistributions!Q67/SUM(NewDistributions!Q$2:Q70)&gt;0.01,"",IF(NewDistributions!Q66/SUM(NewDistributions!Q$2:Q70)&gt;0.01,"",DateEnded_5Day!$A70))))))))</f>
        <v/>
      </c>
      <c r="R70" s="19" t="str">
        <f>IF($A70&lt;='All Results'!$B$4,"",IF(SUM(NewDistributions!R$2:R70)=0,"",(IF(NewDistributions!R70/SUM(NewDistributions!R$2:R70)&gt;0.01,"",IF(NewDistributions!R69/SUM(NewDistributions!R$2:R70)&gt;0.01,"",IF(NewDistributions!R68/SUM(NewDistributions!R$2:R70)&gt;0.01,"",IF(NewDistributions!R67/SUM(NewDistributions!R$2:R70)&gt;0.01,"",IF(NewDistributions!R66/SUM(NewDistributions!R$2:R70)&gt;0.01,"",DateEnded_5Day!$A70))))))))</f>
        <v/>
      </c>
      <c r="S70" s="19" t="str">
        <f>IF($A70&lt;='All Results'!$B$4,"",IF(SUM(NewDistributions!S$2:S70)=0,"",(IF(NewDistributions!S70/SUM(NewDistributions!S$2:S70)&gt;0.01,"",IF(NewDistributions!S69/SUM(NewDistributions!S$2:S70)&gt;0.01,"",IF(NewDistributions!S68/SUM(NewDistributions!S$2:S70)&gt;0.01,"",IF(NewDistributions!S67/SUM(NewDistributions!S$2:S70)&gt;0.01,"",IF(NewDistributions!S66/SUM(NewDistributions!S$2:S70)&gt;0.01,"",DateEnded_5Day!$A70))))))))</f>
        <v/>
      </c>
      <c r="T70" s="19" t="str">
        <f>IF($A70&lt;='All Results'!$B$4,"",IF(SUM(NewDistributions!T$2:T70)=0,"",(IF(NewDistributions!T70/SUM(NewDistributions!T$2:T70)&gt;0.01,"",IF(NewDistributions!T69/SUM(NewDistributions!T$2:T70)&gt;0.01,"",IF(NewDistributions!T68/SUM(NewDistributions!T$2:T70)&gt;0.01,"",IF(NewDistributions!T67/SUM(NewDistributions!T$2:T70)&gt;0.01,"",IF(NewDistributions!T66/SUM(NewDistributions!T$2:T70)&gt;0.01,"",DateEnded_5Day!$A70))))))))</f>
        <v/>
      </c>
      <c r="U70" s="19" t="str">
        <f>IF($A70&lt;='All Results'!$B$4,"",IF(SUM(NewDistributions!U$2:U70)=0,"",(IF(NewDistributions!U70/SUM(NewDistributions!U$2:U70)&gt;0.01,"",IF(NewDistributions!U69/SUM(NewDistributions!U$2:U70)&gt;0.01,"",IF(NewDistributions!U68/SUM(NewDistributions!U$2:U70)&gt;0.01,"",IF(NewDistributions!U67/SUM(NewDistributions!U$2:U70)&gt;0.01,"",IF(NewDistributions!U66/SUM(NewDistributions!U$2:U70)&gt;0.01,"",DateEnded_5Day!$A70))))))))</f>
        <v/>
      </c>
      <c r="V70" s="19" t="str">
        <f>IF($A70&lt;='All Results'!$B$4,"",IF(SUM(NewDistributions!V$2:V70)=0,"",(IF(NewDistributions!V70/SUM(NewDistributions!V$2:V70)&gt;0.01,"",IF(NewDistributions!V69/SUM(NewDistributions!V$2:V70)&gt;0.01,"",IF(NewDistributions!V68/SUM(NewDistributions!V$2:V70)&gt;0.01,"",IF(NewDistributions!V67/SUM(NewDistributions!V$2:V70)&gt;0.01,"",IF(NewDistributions!V66/SUM(NewDistributions!V$2:V70)&gt;0.01,"",DateEnded_5Day!$A70))))))))</f>
        <v/>
      </c>
      <c r="W70" s="19" t="str">
        <f>IF($A70&lt;='All Results'!$B$4,"",IF(SUM(NewDistributions!W$2:W70)=0,"",(IF(NewDistributions!W70/SUM(NewDistributions!W$2:W70)&gt;0.01,"",IF(NewDistributions!W69/SUM(NewDistributions!W$2:W70)&gt;0.01,"",IF(NewDistributions!W68/SUM(NewDistributions!W$2:W70)&gt;0.01,"",IF(NewDistributions!W67/SUM(NewDistributions!W$2:W70)&gt;0.01,"",IF(NewDistributions!W66/SUM(NewDistributions!W$2:W70)&gt;0.01,"",DateEnded_5Day!$A70))))))))</f>
        <v/>
      </c>
      <c r="X70" s="19" t="str">
        <f>IF($A70&lt;='All Results'!$B$4,"",IF(SUM(NewDistributions!X$2:X70)=0,"",(IF(NewDistributions!X70/SUM(NewDistributions!X$2:X70)&gt;0.01,"",IF(NewDistributions!X69/SUM(NewDistributions!X$2:X70)&gt;0.01,"",IF(NewDistributions!X68/SUM(NewDistributions!X$2:X70)&gt;0.01,"",IF(NewDistributions!X67/SUM(NewDistributions!X$2:X70)&gt;0.01,"",IF(NewDistributions!X66/SUM(NewDistributions!X$2:X70)&gt;0.01,"",DateEnded_5Day!$A70))))))))</f>
        <v/>
      </c>
      <c r="Y70" s="19" t="str">
        <f>IF($A70&lt;='All Results'!$B$4,"",IF(SUM(NewDistributions!Y$2:Y70)=0,"",(IF(NewDistributions!Y70/SUM(NewDistributions!Y$2:Y70)&gt;0.01,"",IF(NewDistributions!Y69/SUM(NewDistributions!Y$2:Y70)&gt;0.01,"",IF(NewDistributions!Y68/SUM(NewDistributions!Y$2:Y70)&gt;0.01,"",IF(NewDistributions!Y67/SUM(NewDistributions!Y$2:Y70)&gt;0.01,"",IF(NewDistributions!Y66/SUM(NewDistributions!Y$2:Y70)&gt;0.01,"",DateEnded_5Day!$A70))))))))</f>
        <v/>
      </c>
      <c r="Z70" s="19" t="str">
        <f>IF($A70&lt;='All Results'!$B$4,"",IF(SUM(NewDistributions!Z$2:Z70)=0,"",(IF(NewDistributions!Z70/SUM(NewDistributions!Z$2:Z70)&gt;0.01,"",IF(NewDistributions!Z69/SUM(NewDistributions!Z$2:Z70)&gt;0.01,"",IF(NewDistributions!Z68/SUM(NewDistributions!Z$2:Z70)&gt;0.01,"",IF(NewDistributions!Z67/SUM(NewDistributions!Z$2:Z70)&gt;0.01,"",IF(NewDistributions!Z66/SUM(NewDistributions!Z$2:Z70)&gt;0.01,"",DateEnded_5Day!$A70))))))))</f>
        <v/>
      </c>
      <c r="AA70" s="19" t="str">
        <f>IF($A70&lt;='All Results'!$B$4,"",IF(SUM(NewDistributions!AA$2:AA70)=0,"",(IF(NewDistributions!AA70/SUM(NewDistributions!AA$2:AA70)&gt;0.01,"",IF(NewDistributions!AA69/SUM(NewDistributions!AA$2:AA70)&gt;0.01,"",IF(NewDistributions!AA68/SUM(NewDistributions!AA$2:AA70)&gt;0.01,"",IF(NewDistributions!AA67/SUM(NewDistributions!AA$2:AA70)&gt;0.01,"",IF(NewDistributions!AA66/SUM(NewDistributions!AA$2:AA70)&gt;0.01,"",DateEnded_5Day!$A70))))))))</f>
        <v/>
      </c>
      <c r="AB70" s="19" t="str">
        <f>IF($A70&lt;='All Results'!$B$4,"",IF(SUM(NewDistributions!AB$2:AB70)=0,"",(IF(NewDistributions!AB70/SUM(NewDistributions!AB$2:AB70)&gt;0.01,"",IF(NewDistributions!AB69/SUM(NewDistributions!AB$2:AB70)&gt;0.01,"",IF(NewDistributions!AB68/SUM(NewDistributions!AB$2:AB70)&gt;0.01,"",IF(NewDistributions!AB67/SUM(NewDistributions!AB$2:AB70)&gt;0.01,"",IF(NewDistributions!AB66/SUM(NewDistributions!AB$2:AB70)&gt;0.01,"",DateEnded_5Day!$A70))))))))</f>
        <v/>
      </c>
      <c r="AC70" s="19" t="str">
        <f>IF($A70&lt;='All Results'!$B$4,"",IF(SUM(NewDistributions!AC$2:AC70)=0,"",(IF(NewDistributions!AC70/SUM(NewDistributions!AC$2:AC70)&gt;0.01,"",IF(NewDistributions!AC69/SUM(NewDistributions!AC$2:AC70)&gt;0.01,"",IF(NewDistributions!AC68/SUM(NewDistributions!AC$2:AC70)&gt;0.01,"",IF(NewDistributions!AC67/SUM(NewDistributions!AC$2:AC70)&gt;0.01,"",IF(NewDistributions!AC66/SUM(NewDistributions!AC$2:AC70)&gt;0.01,"",DateEnded_5Day!$A70))))))))</f>
        <v/>
      </c>
      <c r="AD70" s="19" t="str">
        <f>IF($A70&lt;='All Results'!$B$4,"",IF(SUM(NewDistributions!AD$2:AD70)=0,"",(IF(NewDistributions!AD70/SUM(NewDistributions!AD$2:AD70)&gt;0.01,"",IF(NewDistributions!AD69/SUM(NewDistributions!AD$2:AD70)&gt;0.01,"",IF(NewDistributions!AD68/SUM(NewDistributions!AD$2:AD70)&gt;0.01,"",IF(NewDistributions!AD67/SUM(NewDistributions!AD$2:AD70)&gt;0.01,"",IF(NewDistributions!AD66/SUM(NewDistributions!AD$2:AD70)&gt;0.01,"",DateEnded_5Day!$A70))))))))</f>
        <v/>
      </c>
      <c r="AE70" s="19" t="str">
        <f>IF($A70&lt;='All Results'!$B$4,"",IF(SUM(NewDistributions!AE$2:AE70)=0,"",(IF(NewDistributions!AE70/SUM(NewDistributions!AE$2:AE70)&gt;0.01,"",IF(NewDistributions!AE69/SUM(NewDistributions!AE$2:AE70)&gt;0.01,"",IF(NewDistributions!AE68/SUM(NewDistributions!AE$2:AE70)&gt;0.01,"",IF(NewDistributions!AE67/SUM(NewDistributions!AE$2:AE70)&gt;0.01,"",IF(NewDistributions!AE66/SUM(NewDistributions!AE$2:AE70)&gt;0.01,"",DateEnded_5Day!$A70))))))))</f>
        <v/>
      </c>
      <c r="AF70" s="19" t="str">
        <f>IF($A70&lt;='All Results'!$B$4,"",IF(SUM(NewDistributions!AF$2:AF70)=0,"",(IF(NewDistributions!AF70/SUM(NewDistributions!AF$2:AF70)&gt;0.01,"",IF(NewDistributions!AF69/SUM(NewDistributions!AF$2:AF70)&gt;0.01,"",IF(NewDistributions!AF68/SUM(NewDistributions!AF$2:AF70)&gt;0.01,"",IF(NewDistributions!AF67/SUM(NewDistributions!AF$2:AF70)&gt;0.01,"",IF(NewDistributions!AF66/SUM(NewDistributions!AF$2:AF70)&gt;0.01,"",DateEnded_5Day!$A70))))))))</f>
        <v/>
      </c>
      <c r="AG70" s="19" t="str">
        <f>IF($A70&lt;='All Results'!$B$4,"",IF(SUM(NewDistributions!AG$2:AG70)=0,"",(IF(NewDistributions!AG70/SUM(NewDistributions!AG$2:AG70)&gt;0.01,"",IF(NewDistributions!AG69/SUM(NewDistributions!AG$2:AG70)&gt;0.01,"",IF(NewDistributions!AG68/SUM(NewDistributions!AG$2:AG70)&gt;0.01,"",IF(NewDistributions!AG67/SUM(NewDistributions!AG$2:AG70)&gt;0.01,"",IF(NewDistributions!AG66/SUM(NewDistributions!AG$2:AG70)&gt;0.01,"",DateEnded_5Day!$A70))))))))</f>
        <v/>
      </c>
      <c r="AH70" s="19" t="str">
        <f>IF($A70&lt;='All Results'!$B$4,"",IF(SUM(NewDistributions!AH$2:AH70)=0,"",(IF(NewDistributions!AH70/SUM(NewDistributions!AH$2:AH70)&gt;0.01,"",IF(NewDistributions!AH69/SUM(NewDistributions!AH$2:AH70)&gt;0.01,"",IF(NewDistributions!AH68/SUM(NewDistributions!AH$2:AH70)&gt;0.01,"",IF(NewDistributions!AH67/SUM(NewDistributions!AH$2:AH70)&gt;0.01,"",IF(NewDistributions!AH66/SUM(NewDistributions!AH$2:AH70)&gt;0.01,"",DateEnded_5Day!$A70))))))))</f>
        <v/>
      </c>
      <c r="AI70" s="19" t="str">
        <f>IF($A70&lt;='All Results'!$B$4,"",IF(SUM(NewDistributions!AI$2:AI70)=0,"",(IF(NewDistributions!AI70/SUM(NewDistributions!AI$2:AI70)&gt;0.01,"",IF(NewDistributions!AI69/SUM(NewDistributions!AI$2:AI70)&gt;0.01,"",IF(NewDistributions!AI68/SUM(NewDistributions!AI$2:AI70)&gt;0.01,"",IF(NewDistributions!AI67/SUM(NewDistributions!AI$2:AI70)&gt;0.01,"",IF(NewDistributions!AI66/SUM(NewDistributions!AI$2:AI70)&gt;0.01,"",DateEnded_5Day!$A70))))))))</f>
        <v/>
      </c>
      <c r="AJ70" s="19" t="str">
        <f>IF($A70&lt;='All Results'!$B$4,"",IF(SUM(NewDistributions!AJ$2:AJ70)=0,"",(IF(NewDistributions!AJ70/SUM(NewDistributions!AJ$2:AJ70)&gt;0.01,"",IF(NewDistributions!AJ69/SUM(NewDistributions!AJ$2:AJ70)&gt;0.01,"",IF(NewDistributions!AJ68/SUM(NewDistributions!AJ$2:AJ70)&gt;0.01,"",IF(NewDistributions!AJ67/SUM(NewDistributions!AJ$2:AJ70)&gt;0.01,"",IF(NewDistributions!AJ66/SUM(NewDistributions!AJ$2:AJ70)&gt;0.01,"",DateEnded_5Day!$A70))))))))</f>
        <v/>
      </c>
    </row>
    <row r="71" spans="1:36" x14ac:dyDescent="0.25">
      <c r="A71" s="1">
        <v>44386</v>
      </c>
      <c r="B71" s="3">
        <v>190</v>
      </c>
      <c r="C71" s="19" t="str">
        <f>IF($A71&lt;='All Results'!$B$4,"",IF(SUM(NewDistributions!C$2:C71)=0,"",(IF(NewDistributions!C71/SUM(NewDistributions!C$2:C71)&gt;0.01,"",IF(NewDistributions!C70/SUM(NewDistributions!C$2:C71)&gt;0.01,"",IF(NewDistributions!C69/SUM(NewDistributions!C$2:C71)&gt;0.01,"",IF(NewDistributions!C68/SUM(NewDistributions!C$2:C71)&gt;0.01,"",IF(NewDistributions!C67/SUM(NewDistributions!C$2:C71)&gt;0.01,"",DateEnded_5Day!$A71))))))))</f>
        <v/>
      </c>
      <c r="D71" s="19" t="str">
        <f>IF($A71&lt;='All Results'!$B$4,"",IF(SUM(NewDistributions!D$2:D71)=0,"",(IF(NewDistributions!D71/SUM(NewDistributions!D$2:D71)&gt;0.01,"",IF(NewDistributions!D70/SUM(NewDistributions!D$2:D71)&gt;0.01,"",IF(NewDistributions!D69/SUM(NewDistributions!D$2:D71)&gt;0.01,"",IF(NewDistributions!D68/SUM(NewDistributions!D$2:D71)&gt;0.01,"",IF(NewDistributions!D67/SUM(NewDistributions!D$2:D71)&gt;0.01,"",DateEnded_5Day!$A71))))))))</f>
        <v/>
      </c>
      <c r="E71" s="19" t="str">
        <f>IF($A71&lt;='All Results'!$B$4,"",IF(SUM(NewDistributions!E$2:E71)=0,"",(IF(NewDistributions!E71/SUM(NewDistributions!E$2:E71)&gt;0.01,"",IF(NewDistributions!E70/SUM(NewDistributions!E$2:E71)&gt;0.01,"",IF(NewDistributions!E69/SUM(NewDistributions!E$2:E71)&gt;0.01,"",IF(NewDistributions!E68/SUM(NewDistributions!E$2:E71)&gt;0.01,"",IF(NewDistributions!E67/SUM(NewDistributions!E$2:E71)&gt;0.01,"",DateEnded_5Day!$A71))))))))</f>
        <v/>
      </c>
      <c r="F71" s="19" t="str">
        <f>IF($A71&lt;='All Results'!$B$4,"",IF(SUM(NewDistributions!F$2:F71)=0,"",(IF(NewDistributions!F71/SUM(NewDistributions!F$2:F71)&gt;0.01,"",IF(NewDistributions!F70/SUM(NewDistributions!F$2:F71)&gt;0.01,"",IF(NewDistributions!F69/SUM(NewDistributions!F$2:F71)&gt;0.01,"",IF(NewDistributions!F68/SUM(NewDistributions!F$2:F71)&gt;0.01,"",IF(NewDistributions!F67/SUM(NewDistributions!F$2:F71)&gt;0.01,"",DateEnded_5Day!$A71))))))))</f>
        <v/>
      </c>
      <c r="G71" s="19" t="str">
        <f>IF($A71&lt;='All Results'!$B$4,"",IF(SUM(NewDistributions!G$2:G71)=0,"",(IF(NewDistributions!G71/SUM(NewDistributions!G$2:G71)&gt;0.01,"",IF(NewDistributions!G70/SUM(NewDistributions!G$2:G71)&gt;0.01,"",IF(NewDistributions!G69/SUM(NewDistributions!G$2:G71)&gt;0.01,"",IF(NewDistributions!G68/SUM(NewDistributions!G$2:G71)&gt;0.01,"",IF(NewDistributions!G67/SUM(NewDistributions!G$2:G71)&gt;0.01,"",DateEnded_5Day!$A71))))))))</f>
        <v/>
      </c>
      <c r="H71" s="19" t="str">
        <f>IF($A71&lt;='All Results'!$B$4,"",IF(SUM(NewDistributions!H$2:H71)=0,"",(IF(NewDistributions!H71/SUM(NewDistributions!H$2:H71)&gt;0.01,"",IF(NewDistributions!H70/SUM(NewDistributions!H$2:H71)&gt;0.01,"",IF(NewDistributions!H69/SUM(NewDistributions!H$2:H71)&gt;0.01,"",IF(NewDistributions!H68/SUM(NewDistributions!H$2:H71)&gt;0.01,"",IF(NewDistributions!H67/SUM(NewDistributions!H$2:H71)&gt;0.01,"",DateEnded_5Day!$A71))))))))</f>
        <v/>
      </c>
      <c r="I71" s="19" t="str">
        <f>IF($A71&lt;='All Results'!$B$4,"",IF(SUM(NewDistributions!I$2:I71)=0,"",(IF(NewDistributions!I71/SUM(NewDistributions!I$2:I71)&gt;0.01,"",IF(NewDistributions!I70/SUM(NewDistributions!I$2:I71)&gt;0.01,"",IF(NewDistributions!I69/SUM(NewDistributions!I$2:I71)&gt;0.01,"",IF(NewDistributions!I68/SUM(NewDistributions!I$2:I71)&gt;0.01,"",IF(NewDistributions!I67/SUM(NewDistributions!I$2:I71)&gt;0.01,"",DateEnded_5Day!$A71))))))))</f>
        <v/>
      </c>
      <c r="J71" s="19" t="str">
        <f>IF($A71&lt;='All Results'!$B$4,"",IF(SUM(NewDistributions!J$2:J71)=0,"",(IF(NewDistributions!J71/SUM(NewDistributions!J$2:J71)&gt;0.01,"",IF(NewDistributions!J70/SUM(NewDistributions!J$2:J71)&gt;0.01,"",IF(NewDistributions!J69/SUM(NewDistributions!J$2:J71)&gt;0.01,"",IF(NewDistributions!J68/SUM(NewDistributions!J$2:J71)&gt;0.01,"",IF(NewDistributions!J67/SUM(NewDistributions!J$2:J71)&gt;0.01,"",DateEnded_5Day!$A71))))))))</f>
        <v/>
      </c>
      <c r="K71" s="19" t="str">
        <f>IF($A71&lt;='All Results'!$B$4,"",IF(SUM(NewDistributions!K$2:K71)=0,"",(IF(NewDistributions!K71/SUM(NewDistributions!K$2:K71)&gt;0.01,"",IF(NewDistributions!K70/SUM(NewDistributions!K$2:K71)&gt;0.01,"",IF(NewDistributions!K69/SUM(NewDistributions!K$2:K71)&gt;0.01,"",IF(NewDistributions!K68/SUM(NewDistributions!K$2:K71)&gt;0.01,"",IF(NewDistributions!K67/SUM(NewDistributions!K$2:K71)&gt;0.01,"",DateEnded_5Day!$A71))))))))</f>
        <v/>
      </c>
      <c r="L71" s="19" t="str">
        <f>IF($A71&lt;='All Results'!$B$4,"",IF(SUM(NewDistributions!L$2:L71)=0,"",(IF(NewDistributions!L71/SUM(NewDistributions!L$2:L71)&gt;0.01,"",IF(NewDistributions!L70/SUM(NewDistributions!L$2:L71)&gt;0.01,"",IF(NewDistributions!L69/SUM(NewDistributions!L$2:L71)&gt;0.01,"",IF(NewDistributions!L68/SUM(NewDistributions!L$2:L71)&gt;0.01,"",IF(NewDistributions!L67/SUM(NewDistributions!L$2:L71)&gt;0.01,"",DateEnded_5Day!$A71))))))))</f>
        <v/>
      </c>
      <c r="M71" s="19" t="str">
        <f>IF($A71&lt;='All Results'!$B$4,"",IF(SUM(NewDistributions!M$2:M71)=0,"",(IF(NewDistributions!M71/SUM(NewDistributions!M$2:M71)&gt;0.01,"",IF(NewDistributions!M70/SUM(NewDistributions!M$2:M71)&gt;0.01,"",IF(NewDistributions!M69/SUM(NewDistributions!M$2:M71)&gt;0.01,"",IF(NewDistributions!M68/SUM(NewDistributions!M$2:M71)&gt;0.01,"",IF(NewDistributions!M67/SUM(NewDistributions!M$2:M71)&gt;0.01,"",DateEnded_5Day!$A71))))))))</f>
        <v/>
      </c>
      <c r="N71" s="19" t="str">
        <f>IF($A71&lt;='All Results'!$B$4,"",IF(SUM(NewDistributions!N$2:N71)=0,"",(IF(NewDistributions!N71/SUM(NewDistributions!N$2:N71)&gt;0.01,"",IF(NewDistributions!N70/SUM(NewDistributions!N$2:N71)&gt;0.01,"",IF(NewDistributions!N69/SUM(NewDistributions!N$2:N71)&gt;0.01,"",IF(NewDistributions!N68/SUM(NewDistributions!N$2:N71)&gt;0.01,"",IF(NewDistributions!N67/SUM(NewDistributions!N$2:N71)&gt;0.01,"",DateEnded_5Day!$A71))))))))</f>
        <v/>
      </c>
      <c r="O71" s="19" t="str">
        <f>IF($A71&lt;='All Results'!$B$4,"",IF(SUM(NewDistributions!O$2:O71)=0,"",(IF(NewDistributions!O71/SUM(NewDistributions!O$2:O71)&gt;0.01,"",IF(NewDistributions!O70/SUM(NewDistributions!O$2:O71)&gt;0.01,"",IF(NewDistributions!O69/SUM(NewDistributions!O$2:O71)&gt;0.01,"",IF(NewDistributions!O68/SUM(NewDistributions!O$2:O71)&gt;0.01,"",IF(NewDistributions!O67/SUM(NewDistributions!O$2:O71)&gt;0.01,"",DateEnded_5Day!$A71))))))))</f>
        <v/>
      </c>
      <c r="P71" s="19" t="str">
        <f>IF($A71&lt;='All Results'!$B$4,"",IF(SUM(NewDistributions!P$2:P71)=0,"",(IF(NewDistributions!P71/SUM(NewDistributions!P$2:P71)&gt;0.01,"",IF(NewDistributions!P70/SUM(NewDistributions!P$2:P71)&gt;0.01,"",IF(NewDistributions!P69/SUM(NewDistributions!P$2:P71)&gt;0.01,"",IF(NewDistributions!P68/SUM(NewDistributions!P$2:P71)&gt;0.01,"",IF(NewDistributions!P67/SUM(NewDistributions!P$2:P71)&gt;0.01,"",DateEnded_5Day!$A71))))))))</f>
        <v/>
      </c>
      <c r="Q71" s="19" t="str">
        <f>IF($A71&lt;='All Results'!$B$4,"",IF(SUM(NewDistributions!Q$2:Q71)=0,"",(IF(NewDistributions!Q71/SUM(NewDistributions!Q$2:Q71)&gt;0.01,"",IF(NewDistributions!Q70/SUM(NewDistributions!Q$2:Q71)&gt;0.01,"",IF(NewDistributions!Q69/SUM(NewDistributions!Q$2:Q71)&gt;0.01,"",IF(NewDistributions!Q68/SUM(NewDistributions!Q$2:Q71)&gt;0.01,"",IF(NewDistributions!Q67/SUM(NewDistributions!Q$2:Q71)&gt;0.01,"",DateEnded_5Day!$A71))))))))</f>
        <v/>
      </c>
      <c r="R71" s="19" t="str">
        <f>IF($A71&lt;='All Results'!$B$4,"",IF(SUM(NewDistributions!R$2:R71)=0,"",(IF(NewDistributions!R71/SUM(NewDistributions!R$2:R71)&gt;0.01,"",IF(NewDistributions!R70/SUM(NewDistributions!R$2:R71)&gt;0.01,"",IF(NewDistributions!R69/SUM(NewDistributions!R$2:R71)&gt;0.01,"",IF(NewDistributions!R68/SUM(NewDistributions!R$2:R71)&gt;0.01,"",IF(NewDistributions!R67/SUM(NewDistributions!R$2:R71)&gt;0.01,"",DateEnded_5Day!$A71))))))))</f>
        <v/>
      </c>
      <c r="S71" s="19" t="str">
        <f>IF($A71&lt;='All Results'!$B$4,"",IF(SUM(NewDistributions!S$2:S71)=0,"",(IF(NewDistributions!S71/SUM(NewDistributions!S$2:S71)&gt;0.01,"",IF(NewDistributions!S70/SUM(NewDistributions!S$2:S71)&gt;0.01,"",IF(NewDistributions!S69/SUM(NewDistributions!S$2:S71)&gt;0.01,"",IF(NewDistributions!S68/SUM(NewDistributions!S$2:S71)&gt;0.01,"",IF(NewDistributions!S67/SUM(NewDistributions!S$2:S71)&gt;0.01,"",DateEnded_5Day!$A71))))))))</f>
        <v/>
      </c>
      <c r="T71" s="19" t="str">
        <f>IF($A71&lt;='All Results'!$B$4,"",IF(SUM(NewDistributions!T$2:T71)=0,"",(IF(NewDistributions!T71/SUM(NewDistributions!T$2:T71)&gt;0.01,"",IF(NewDistributions!T70/SUM(NewDistributions!T$2:T71)&gt;0.01,"",IF(NewDistributions!T69/SUM(NewDistributions!T$2:T71)&gt;0.01,"",IF(NewDistributions!T68/SUM(NewDistributions!T$2:T71)&gt;0.01,"",IF(NewDistributions!T67/SUM(NewDistributions!T$2:T71)&gt;0.01,"",DateEnded_5Day!$A71))))))))</f>
        <v/>
      </c>
      <c r="U71" s="19" t="str">
        <f>IF($A71&lt;='All Results'!$B$4,"",IF(SUM(NewDistributions!U$2:U71)=0,"",(IF(NewDistributions!U71/SUM(NewDistributions!U$2:U71)&gt;0.01,"",IF(NewDistributions!U70/SUM(NewDistributions!U$2:U71)&gt;0.01,"",IF(NewDistributions!U69/SUM(NewDistributions!U$2:U71)&gt;0.01,"",IF(NewDistributions!U68/SUM(NewDistributions!U$2:U71)&gt;0.01,"",IF(NewDistributions!U67/SUM(NewDistributions!U$2:U71)&gt;0.01,"",DateEnded_5Day!$A71))))))))</f>
        <v/>
      </c>
      <c r="V71" s="19" t="str">
        <f>IF($A71&lt;='All Results'!$B$4,"",IF(SUM(NewDistributions!V$2:V71)=0,"",(IF(NewDistributions!V71/SUM(NewDistributions!V$2:V71)&gt;0.01,"",IF(NewDistributions!V70/SUM(NewDistributions!V$2:V71)&gt;0.01,"",IF(NewDistributions!V69/SUM(NewDistributions!V$2:V71)&gt;0.01,"",IF(NewDistributions!V68/SUM(NewDistributions!V$2:V71)&gt;0.01,"",IF(NewDistributions!V67/SUM(NewDistributions!V$2:V71)&gt;0.01,"",DateEnded_5Day!$A71))))))))</f>
        <v/>
      </c>
      <c r="W71" s="19" t="str">
        <f>IF($A71&lt;='All Results'!$B$4,"",IF(SUM(NewDistributions!W$2:W71)=0,"",(IF(NewDistributions!W71/SUM(NewDistributions!W$2:W71)&gt;0.01,"",IF(NewDistributions!W70/SUM(NewDistributions!W$2:W71)&gt;0.01,"",IF(NewDistributions!W69/SUM(NewDistributions!W$2:W71)&gt;0.01,"",IF(NewDistributions!W68/SUM(NewDistributions!W$2:W71)&gt;0.01,"",IF(NewDistributions!W67/SUM(NewDistributions!W$2:W71)&gt;0.01,"",DateEnded_5Day!$A71))))))))</f>
        <v/>
      </c>
      <c r="X71" s="19" t="str">
        <f>IF($A71&lt;='All Results'!$B$4,"",IF(SUM(NewDistributions!X$2:X71)=0,"",(IF(NewDistributions!X71/SUM(NewDistributions!X$2:X71)&gt;0.01,"",IF(NewDistributions!X70/SUM(NewDistributions!X$2:X71)&gt;0.01,"",IF(NewDistributions!X69/SUM(NewDistributions!X$2:X71)&gt;0.01,"",IF(NewDistributions!X68/SUM(NewDistributions!X$2:X71)&gt;0.01,"",IF(NewDistributions!X67/SUM(NewDistributions!X$2:X71)&gt;0.01,"",DateEnded_5Day!$A71))))))))</f>
        <v/>
      </c>
      <c r="Y71" s="19" t="str">
        <f>IF($A71&lt;='All Results'!$B$4,"",IF(SUM(NewDistributions!Y$2:Y71)=0,"",(IF(NewDistributions!Y71/SUM(NewDistributions!Y$2:Y71)&gt;0.01,"",IF(NewDistributions!Y70/SUM(NewDistributions!Y$2:Y71)&gt;0.01,"",IF(NewDistributions!Y69/SUM(NewDistributions!Y$2:Y71)&gt;0.01,"",IF(NewDistributions!Y68/SUM(NewDistributions!Y$2:Y71)&gt;0.01,"",IF(NewDistributions!Y67/SUM(NewDistributions!Y$2:Y71)&gt;0.01,"",DateEnded_5Day!$A71))))))))</f>
        <v/>
      </c>
      <c r="Z71" s="19" t="str">
        <f>IF($A71&lt;='All Results'!$B$4,"",IF(SUM(NewDistributions!Z$2:Z71)=0,"",(IF(NewDistributions!Z71/SUM(NewDistributions!Z$2:Z71)&gt;0.01,"",IF(NewDistributions!Z70/SUM(NewDistributions!Z$2:Z71)&gt;0.01,"",IF(NewDistributions!Z69/SUM(NewDistributions!Z$2:Z71)&gt;0.01,"",IF(NewDistributions!Z68/SUM(NewDistributions!Z$2:Z71)&gt;0.01,"",IF(NewDistributions!Z67/SUM(NewDistributions!Z$2:Z71)&gt;0.01,"",DateEnded_5Day!$A71))))))))</f>
        <v/>
      </c>
      <c r="AA71" s="19" t="str">
        <f>IF($A71&lt;='All Results'!$B$4,"",IF(SUM(NewDistributions!AA$2:AA71)=0,"",(IF(NewDistributions!AA71/SUM(NewDistributions!AA$2:AA71)&gt;0.01,"",IF(NewDistributions!AA70/SUM(NewDistributions!AA$2:AA71)&gt;0.01,"",IF(NewDistributions!AA69/SUM(NewDistributions!AA$2:AA71)&gt;0.01,"",IF(NewDistributions!AA68/SUM(NewDistributions!AA$2:AA71)&gt;0.01,"",IF(NewDistributions!AA67/SUM(NewDistributions!AA$2:AA71)&gt;0.01,"",DateEnded_5Day!$A71))))))))</f>
        <v/>
      </c>
      <c r="AB71" s="19" t="str">
        <f>IF($A71&lt;='All Results'!$B$4,"",IF(SUM(NewDistributions!AB$2:AB71)=0,"",(IF(NewDistributions!AB71/SUM(NewDistributions!AB$2:AB71)&gt;0.01,"",IF(NewDistributions!AB70/SUM(NewDistributions!AB$2:AB71)&gt;0.01,"",IF(NewDistributions!AB69/SUM(NewDistributions!AB$2:AB71)&gt;0.01,"",IF(NewDistributions!AB68/SUM(NewDistributions!AB$2:AB71)&gt;0.01,"",IF(NewDistributions!AB67/SUM(NewDistributions!AB$2:AB71)&gt;0.01,"",DateEnded_5Day!$A71))))))))</f>
        <v/>
      </c>
      <c r="AC71" s="19" t="str">
        <f>IF($A71&lt;='All Results'!$B$4,"",IF(SUM(NewDistributions!AC$2:AC71)=0,"",(IF(NewDistributions!AC71/SUM(NewDistributions!AC$2:AC71)&gt;0.01,"",IF(NewDistributions!AC70/SUM(NewDistributions!AC$2:AC71)&gt;0.01,"",IF(NewDistributions!AC69/SUM(NewDistributions!AC$2:AC71)&gt;0.01,"",IF(NewDistributions!AC68/SUM(NewDistributions!AC$2:AC71)&gt;0.01,"",IF(NewDistributions!AC67/SUM(NewDistributions!AC$2:AC71)&gt;0.01,"",DateEnded_5Day!$A71))))))))</f>
        <v/>
      </c>
      <c r="AD71" s="19" t="str">
        <f>IF($A71&lt;='All Results'!$B$4,"",IF(SUM(NewDistributions!AD$2:AD71)=0,"",(IF(NewDistributions!AD71/SUM(NewDistributions!AD$2:AD71)&gt;0.01,"",IF(NewDistributions!AD70/SUM(NewDistributions!AD$2:AD71)&gt;0.01,"",IF(NewDistributions!AD69/SUM(NewDistributions!AD$2:AD71)&gt;0.01,"",IF(NewDistributions!AD68/SUM(NewDistributions!AD$2:AD71)&gt;0.01,"",IF(NewDistributions!AD67/SUM(NewDistributions!AD$2:AD71)&gt;0.01,"",DateEnded_5Day!$A71))))))))</f>
        <v/>
      </c>
      <c r="AE71" s="19" t="str">
        <f>IF($A71&lt;='All Results'!$B$4,"",IF(SUM(NewDistributions!AE$2:AE71)=0,"",(IF(NewDistributions!AE71/SUM(NewDistributions!AE$2:AE71)&gt;0.01,"",IF(NewDistributions!AE70/SUM(NewDistributions!AE$2:AE71)&gt;0.01,"",IF(NewDistributions!AE69/SUM(NewDistributions!AE$2:AE71)&gt;0.01,"",IF(NewDistributions!AE68/SUM(NewDistributions!AE$2:AE71)&gt;0.01,"",IF(NewDistributions!AE67/SUM(NewDistributions!AE$2:AE71)&gt;0.01,"",DateEnded_5Day!$A71))))))))</f>
        <v/>
      </c>
      <c r="AF71" s="19" t="str">
        <f>IF($A71&lt;='All Results'!$B$4,"",IF(SUM(NewDistributions!AF$2:AF71)=0,"",(IF(NewDistributions!AF71/SUM(NewDistributions!AF$2:AF71)&gt;0.01,"",IF(NewDistributions!AF70/SUM(NewDistributions!AF$2:AF71)&gt;0.01,"",IF(NewDistributions!AF69/SUM(NewDistributions!AF$2:AF71)&gt;0.01,"",IF(NewDistributions!AF68/SUM(NewDistributions!AF$2:AF71)&gt;0.01,"",IF(NewDistributions!AF67/SUM(NewDistributions!AF$2:AF71)&gt;0.01,"",DateEnded_5Day!$A71))))))))</f>
        <v/>
      </c>
      <c r="AG71" s="19" t="str">
        <f>IF($A71&lt;='All Results'!$B$4,"",IF(SUM(NewDistributions!AG$2:AG71)=0,"",(IF(NewDistributions!AG71/SUM(NewDistributions!AG$2:AG71)&gt;0.01,"",IF(NewDistributions!AG70/SUM(NewDistributions!AG$2:AG71)&gt;0.01,"",IF(NewDistributions!AG69/SUM(NewDistributions!AG$2:AG71)&gt;0.01,"",IF(NewDistributions!AG68/SUM(NewDistributions!AG$2:AG71)&gt;0.01,"",IF(NewDistributions!AG67/SUM(NewDistributions!AG$2:AG71)&gt;0.01,"",DateEnded_5Day!$A71))))))))</f>
        <v/>
      </c>
      <c r="AH71" s="19" t="str">
        <f>IF($A71&lt;='All Results'!$B$4,"",IF(SUM(NewDistributions!AH$2:AH71)=0,"",(IF(NewDistributions!AH71/SUM(NewDistributions!AH$2:AH71)&gt;0.01,"",IF(NewDistributions!AH70/SUM(NewDistributions!AH$2:AH71)&gt;0.01,"",IF(NewDistributions!AH69/SUM(NewDistributions!AH$2:AH71)&gt;0.01,"",IF(NewDistributions!AH68/SUM(NewDistributions!AH$2:AH71)&gt;0.01,"",IF(NewDistributions!AH67/SUM(NewDistributions!AH$2:AH71)&gt;0.01,"",DateEnded_5Day!$A71))))))))</f>
        <v/>
      </c>
      <c r="AI71" s="19" t="str">
        <f>IF($A71&lt;='All Results'!$B$4,"",IF(SUM(NewDistributions!AI$2:AI71)=0,"",(IF(NewDistributions!AI71/SUM(NewDistributions!AI$2:AI71)&gt;0.01,"",IF(NewDistributions!AI70/SUM(NewDistributions!AI$2:AI71)&gt;0.01,"",IF(NewDistributions!AI69/SUM(NewDistributions!AI$2:AI71)&gt;0.01,"",IF(NewDistributions!AI68/SUM(NewDistributions!AI$2:AI71)&gt;0.01,"",IF(NewDistributions!AI67/SUM(NewDistributions!AI$2:AI71)&gt;0.01,"",DateEnded_5Day!$A71))))))))</f>
        <v/>
      </c>
      <c r="AJ71" s="19" t="str">
        <f>IF($A71&lt;='All Results'!$B$4,"",IF(SUM(NewDistributions!AJ$2:AJ71)=0,"",(IF(NewDistributions!AJ71/SUM(NewDistributions!AJ$2:AJ71)&gt;0.01,"",IF(NewDistributions!AJ70/SUM(NewDistributions!AJ$2:AJ71)&gt;0.01,"",IF(NewDistributions!AJ69/SUM(NewDistributions!AJ$2:AJ71)&gt;0.01,"",IF(NewDistributions!AJ68/SUM(NewDistributions!AJ$2:AJ71)&gt;0.01,"",IF(NewDistributions!AJ67/SUM(NewDistributions!AJ$2:AJ71)&gt;0.01,"",DateEnded_5Day!$A71))))))))</f>
        <v/>
      </c>
    </row>
    <row r="72" spans="1:36" x14ac:dyDescent="0.25">
      <c r="A72" s="1">
        <v>44387</v>
      </c>
      <c r="B72" s="3">
        <v>191</v>
      </c>
      <c r="C72" s="19" t="str">
        <f>IF($A72&lt;='All Results'!$B$4,"",IF(SUM(NewDistributions!C$2:C72)=0,"",(IF(NewDistributions!C72/SUM(NewDistributions!C$2:C72)&gt;0.01,"",IF(NewDistributions!C71/SUM(NewDistributions!C$2:C72)&gt;0.01,"",IF(NewDistributions!C70/SUM(NewDistributions!C$2:C72)&gt;0.01,"",IF(NewDistributions!C69/SUM(NewDistributions!C$2:C72)&gt;0.01,"",IF(NewDistributions!C68/SUM(NewDistributions!C$2:C72)&gt;0.01,"",DateEnded_5Day!$A72))))))))</f>
        <v/>
      </c>
      <c r="D72" s="19" t="str">
        <f>IF($A72&lt;='All Results'!$B$4,"",IF(SUM(NewDistributions!D$2:D72)=0,"",(IF(NewDistributions!D72/SUM(NewDistributions!D$2:D72)&gt;0.01,"",IF(NewDistributions!D71/SUM(NewDistributions!D$2:D72)&gt;0.01,"",IF(NewDistributions!D70/SUM(NewDistributions!D$2:D72)&gt;0.01,"",IF(NewDistributions!D69/SUM(NewDistributions!D$2:D72)&gt;0.01,"",IF(NewDistributions!D68/SUM(NewDistributions!D$2:D72)&gt;0.01,"",DateEnded_5Day!$A72))))))))</f>
        <v/>
      </c>
      <c r="E72" s="19" t="str">
        <f>IF($A72&lt;='All Results'!$B$4,"",IF(SUM(NewDistributions!E$2:E72)=0,"",(IF(NewDistributions!E72/SUM(NewDistributions!E$2:E72)&gt;0.01,"",IF(NewDistributions!E71/SUM(NewDistributions!E$2:E72)&gt;0.01,"",IF(NewDistributions!E70/SUM(NewDistributions!E$2:E72)&gt;0.01,"",IF(NewDistributions!E69/SUM(NewDistributions!E$2:E72)&gt;0.01,"",IF(NewDistributions!E68/SUM(NewDistributions!E$2:E72)&gt;0.01,"",DateEnded_5Day!$A72))))))))</f>
        <v/>
      </c>
      <c r="F72" s="19" t="str">
        <f>IF($A72&lt;='All Results'!$B$4,"",IF(SUM(NewDistributions!F$2:F72)=0,"",(IF(NewDistributions!F72/SUM(NewDistributions!F$2:F72)&gt;0.01,"",IF(NewDistributions!F71/SUM(NewDistributions!F$2:F72)&gt;0.01,"",IF(NewDistributions!F70/SUM(NewDistributions!F$2:F72)&gt;0.01,"",IF(NewDistributions!F69/SUM(NewDistributions!F$2:F72)&gt;0.01,"",IF(NewDistributions!F68/SUM(NewDistributions!F$2:F72)&gt;0.01,"",DateEnded_5Day!$A72))))))))</f>
        <v/>
      </c>
      <c r="G72" s="19" t="str">
        <f>IF($A72&lt;='All Results'!$B$4,"",IF(SUM(NewDistributions!G$2:G72)=0,"",(IF(NewDistributions!G72/SUM(NewDistributions!G$2:G72)&gt;0.01,"",IF(NewDistributions!G71/SUM(NewDistributions!G$2:G72)&gt;0.01,"",IF(NewDistributions!G70/SUM(NewDistributions!G$2:G72)&gt;0.01,"",IF(NewDistributions!G69/SUM(NewDistributions!G$2:G72)&gt;0.01,"",IF(NewDistributions!G68/SUM(NewDistributions!G$2:G72)&gt;0.01,"",DateEnded_5Day!$A72))))))))</f>
        <v/>
      </c>
      <c r="H72" s="19" t="str">
        <f>IF($A72&lt;='All Results'!$B$4,"",IF(SUM(NewDistributions!H$2:H72)=0,"",(IF(NewDistributions!H72/SUM(NewDistributions!H$2:H72)&gt;0.01,"",IF(NewDistributions!H71/SUM(NewDistributions!H$2:H72)&gt;0.01,"",IF(NewDistributions!H70/SUM(NewDistributions!H$2:H72)&gt;0.01,"",IF(NewDistributions!H69/SUM(NewDistributions!H$2:H72)&gt;0.01,"",IF(NewDistributions!H68/SUM(NewDistributions!H$2:H72)&gt;0.01,"",DateEnded_5Day!$A72))))))))</f>
        <v/>
      </c>
      <c r="I72" s="19" t="str">
        <f>IF($A72&lt;='All Results'!$B$4,"",IF(SUM(NewDistributions!I$2:I72)=0,"",(IF(NewDistributions!I72/SUM(NewDistributions!I$2:I72)&gt;0.01,"",IF(NewDistributions!I71/SUM(NewDistributions!I$2:I72)&gt;0.01,"",IF(NewDistributions!I70/SUM(NewDistributions!I$2:I72)&gt;0.01,"",IF(NewDistributions!I69/SUM(NewDistributions!I$2:I72)&gt;0.01,"",IF(NewDistributions!I68/SUM(NewDistributions!I$2:I72)&gt;0.01,"",DateEnded_5Day!$A72))))))))</f>
        <v/>
      </c>
      <c r="J72" s="19" t="str">
        <f>IF($A72&lt;='All Results'!$B$4,"",IF(SUM(NewDistributions!J$2:J72)=0,"",(IF(NewDistributions!J72/SUM(NewDistributions!J$2:J72)&gt;0.01,"",IF(NewDistributions!J71/SUM(NewDistributions!J$2:J72)&gt;0.01,"",IF(NewDistributions!J70/SUM(NewDistributions!J$2:J72)&gt;0.01,"",IF(NewDistributions!J69/SUM(NewDistributions!J$2:J72)&gt;0.01,"",IF(NewDistributions!J68/SUM(NewDistributions!J$2:J72)&gt;0.01,"",DateEnded_5Day!$A72))))))))</f>
        <v/>
      </c>
      <c r="K72" s="19" t="str">
        <f>IF($A72&lt;='All Results'!$B$4,"",IF(SUM(NewDistributions!K$2:K72)=0,"",(IF(NewDistributions!K72/SUM(NewDistributions!K$2:K72)&gt;0.01,"",IF(NewDistributions!K71/SUM(NewDistributions!K$2:K72)&gt;0.01,"",IF(NewDistributions!K70/SUM(NewDistributions!K$2:K72)&gt;0.01,"",IF(NewDistributions!K69/SUM(NewDistributions!K$2:K72)&gt;0.01,"",IF(NewDistributions!K68/SUM(NewDistributions!K$2:K72)&gt;0.01,"",DateEnded_5Day!$A72))))))))</f>
        <v/>
      </c>
      <c r="L72" s="19" t="str">
        <f>IF($A72&lt;='All Results'!$B$4,"",IF(SUM(NewDistributions!L$2:L72)=0,"",(IF(NewDistributions!L72/SUM(NewDistributions!L$2:L72)&gt;0.01,"",IF(NewDistributions!L71/SUM(NewDistributions!L$2:L72)&gt;0.01,"",IF(NewDistributions!L70/SUM(NewDistributions!L$2:L72)&gt;0.01,"",IF(NewDistributions!L69/SUM(NewDistributions!L$2:L72)&gt;0.01,"",IF(NewDistributions!L68/SUM(NewDistributions!L$2:L72)&gt;0.01,"",DateEnded_5Day!$A72))))))))</f>
        <v/>
      </c>
      <c r="M72" s="19" t="str">
        <f>IF($A72&lt;='All Results'!$B$4,"",IF(SUM(NewDistributions!M$2:M72)=0,"",(IF(NewDistributions!M72/SUM(NewDistributions!M$2:M72)&gt;0.01,"",IF(NewDistributions!M71/SUM(NewDistributions!M$2:M72)&gt;0.01,"",IF(NewDistributions!M70/SUM(NewDistributions!M$2:M72)&gt;0.01,"",IF(NewDistributions!M69/SUM(NewDistributions!M$2:M72)&gt;0.01,"",IF(NewDistributions!M68/SUM(NewDistributions!M$2:M72)&gt;0.01,"",DateEnded_5Day!$A72))))))))</f>
        <v/>
      </c>
      <c r="N72" s="19" t="str">
        <f>IF($A72&lt;='All Results'!$B$4,"",IF(SUM(NewDistributions!N$2:N72)=0,"",(IF(NewDistributions!N72/SUM(NewDistributions!N$2:N72)&gt;0.01,"",IF(NewDistributions!N71/SUM(NewDistributions!N$2:N72)&gt;0.01,"",IF(NewDistributions!N70/SUM(NewDistributions!N$2:N72)&gt;0.01,"",IF(NewDistributions!N69/SUM(NewDistributions!N$2:N72)&gt;0.01,"",IF(NewDistributions!N68/SUM(NewDistributions!N$2:N72)&gt;0.01,"",DateEnded_5Day!$A72))))))))</f>
        <v/>
      </c>
      <c r="O72" s="19" t="str">
        <f>IF($A72&lt;='All Results'!$B$4,"",IF(SUM(NewDistributions!O$2:O72)=0,"",(IF(NewDistributions!O72/SUM(NewDistributions!O$2:O72)&gt;0.01,"",IF(NewDistributions!O71/SUM(NewDistributions!O$2:O72)&gt;0.01,"",IF(NewDistributions!O70/SUM(NewDistributions!O$2:O72)&gt;0.01,"",IF(NewDistributions!O69/SUM(NewDistributions!O$2:O72)&gt;0.01,"",IF(NewDistributions!O68/SUM(NewDistributions!O$2:O72)&gt;0.01,"",DateEnded_5Day!$A72))))))))</f>
        <v/>
      </c>
      <c r="P72" s="19" t="str">
        <f>IF($A72&lt;='All Results'!$B$4,"",IF(SUM(NewDistributions!P$2:P72)=0,"",(IF(NewDistributions!P72/SUM(NewDistributions!P$2:P72)&gt;0.01,"",IF(NewDistributions!P71/SUM(NewDistributions!P$2:P72)&gt;0.01,"",IF(NewDistributions!P70/SUM(NewDistributions!P$2:P72)&gt;0.01,"",IF(NewDistributions!P69/SUM(NewDistributions!P$2:P72)&gt;0.01,"",IF(NewDistributions!P68/SUM(NewDistributions!P$2:P72)&gt;0.01,"",DateEnded_5Day!$A72))))))))</f>
        <v/>
      </c>
      <c r="Q72" s="19" t="str">
        <f>IF($A72&lt;='All Results'!$B$4,"",IF(SUM(NewDistributions!Q$2:Q72)=0,"",(IF(NewDistributions!Q72/SUM(NewDistributions!Q$2:Q72)&gt;0.01,"",IF(NewDistributions!Q71/SUM(NewDistributions!Q$2:Q72)&gt;0.01,"",IF(NewDistributions!Q70/SUM(NewDistributions!Q$2:Q72)&gt;0.01,"",IF(NewDistributions!Q69/SUM(NewDistributions!Q$2:Q72)&gt;0.01,"",IF(NewDistributions!Q68/SUM(NewDistributions!Q$2:Q72)&gt;0.01,"",DateEnded_5Day!$A72))))))))</f>
        <v/>
      </c>
      <c r="R72" s="19" t="str">
        <f>IF($A72&lt;='All Results'!$B$4,"",IF(SUM(NewDistributions!R$2:R72)=0,"",(IF(NewDistributions!R72/SUM(NewDistributions!R$2:R72)&gt;0.01,"",IF(NewDistributions!R71/SUM(NewDistributions!R$2:R72)&gt;0.01,"",IF(NewDistributions!R70/SUM(NewDistributions!R$2:R72)&gt;0.01,"",IF(NewDistributions!R69/SUM(NewDistributions!R$2:R72)&gt;0.01,"",IF(NewDistributions!R68/SUM(NewDistributions!R$2:R72)&gt;0.01,"",DateEnded_5Day!$A72))))))))</f>
        <v/>
      </c>
      <c r="S72" s="19" t="str">
        <f>IF($A72&lt;='All Results'!$B$4,"",IF(SUM(NewDistributions!S$2:S72)=0,"",(IF(NewDistributions!S72/SUM(NewDistributions!S$2:S72)&gt;0.01,"",IF(NewDistributions!S71/SUM(NewDistributions!S$2:S72)&gt;0.01,"",IF(NewDistributions!S70/SUM(NewDistributions!S$2:S72)&gt;0.01,"",IF(NewDistributions!S69/SUM(NewDistributions!S$2:S72)&gt;0.01,"",IF(NewDistributions!S68/SUM(NewDistributions!S$2:S72)&gt;0.01,"",DateEnded_5Day!$A72))))))))</f>
        <v/>
      </c>
      <c r="T72" s="19" t="str">
        <f>IF($A72&lt;='All Results'!$B$4,"",IF(SUM(NewDistributions!T$2:T72)=0,"",(IF(NewDistributions!T72/SUM(NewDistributions!T$2:T72)&gt;0.01,"",IF(NewDistributions!T71/SUM(NewDistributions!T$2:T72)&gt;0.01,"",IF(NewDistributions!T70/SUM(NewDistributions!T$2:T72)&gt;0.01,"",IF(NewDistributions!T69/SUM(NewDistributions!T$2:T72)&gt;0.01,"",IF(NewDistributions!T68/SUM(NewDistributions!T$2:T72)&gt;0.01,"",DateEnded_5Day!$A72))))))))</f>
        <v/>
      </c>
      <c r="U72" s="19" t="str">
        <f>IF($A72&lt;='All Results'!$B$4,"",IF(SUM(NewDistributions!U$2:U72)=0,"",(IF(NewDistributions!U72/SUM(NewDistributions!U$2:U72)&gt;0.01,"",IF(NewDistributions!U71/SUM(NewDistributions!U$2:U72)&gt;0.01,"",IF(NewDistributions!U70/SUM(NewDistributions!U$2:U72)&gt;0.01,"",IF(NewDistributions!U69/SUM(NewDistributions!U$2:U72)&gt;0.01,"",IF(NewDistributions!U68/SUM(NewDistributions!U$2:U72)&gt;0.01,"",DateEnded_5Day!$A72))))))))</f>
        <v/>
      </c>
      <c r="V72" s="19" t="str">
        <f>IF($A72&lt;='All Results'!$B$4,"",IF(SUM(NewDistributions!V$2:V72)=0,"",(IF(NewDistributions!V72/SUM(NewDistributions!V$2:V72)&gt;0.01,"",IF(NewDistributions!V71/SUM(NewDistributions!V$2:V72)&gt;0.01,"",IF(NewDistributions!V70/SUM(NewDistributions!V$2:V72)&gt;0.01,"",IF(NewDistributions!V69/SUM(NewDistributions!V$2:V72)&gt;0.01,"",IF(NewDistributions!V68/SUM(NewDistributions!V$2:V72)&gt;0.01,"",DateEnded_5Day!$A72))))))))</f>
        <v/>
      </c>
      <c r="W72" s="19" t="str">
        <f>IF($A72&lt;='All Results'!$B$4,"",IF(SUM(NewDistributions!W$2:W72)=0,"",(IF(NewDistributions!W72/SUM(NewDistributions!W$2:W72)&gt;0.01,"",IF(NewDistributions!W71/SUM(NewDistributions!W$2:W72)&gt;0.01,"",IF(NewDistributions!W70/SUM(NewDistributions!W$2:W72)&gt;0.01,"",IF(NewDistributions!W69/SUM(NewDistributions!W$2:W72)&gt;0.01,"",IF(NewDistributions!W68/SUM(NewDistributions!W$2:W72)&gt;0.01,"",DateEnded_5Day!$A72))))))))</f>
        <v/>
      </c>
      <c r="X72" s="19" t="str">
        <f>IF($A72&lt;='All Results'!$B$4,"",IF(SUM(NewDistributions!X$2:X72)=0,"",(IF(NewDistributions!X72/SUM(NewDistributions!X$2:X72)&gt;0.01,"",IF(NewDistributions!X71/SUM(NewDistributions!X$2:X72)&gt;0.01,"",IF(NewDistributions!X70/SUM(NewDistributions!X$2:X72)&gt;0.01,"",IF(NewDistributions!X69/SUM(NewDistributions!X$2:X72)&gt;0.01,"",IF(NewDistributions!X68/SUM(NewDistributions!X$2:X72)&gt;0.01,"",DateEnded_5Day!$A72))))))))</f>
        <v/>
      </c>
      <c r="Y72" s="19" t="str">
        <f>IF($A72&lt;='All Results'!$B$4,"",IF(SUM(NewDistributions!Y$2:Y72)=0,"",(IF(NewDistributions!Y72/SUM(NewDistributions!Y$2:Y72)&gt;0.01,"",IF(NewDistributions!Y71/SUM(NewDistributions!Y$2:Y72)&gt;0.01,"",IF(NewDistributions!Y70/SUM(NewDistributions!Y$2:Y72)&gt;0.01,"",IF(NewDistributions!Y69/SUM(NewDistributions!Y$2:Y72)&gt;0.01,"",IF(NewDistributions!Y68/SUM(NewDistributions!Y$2:Y72)&gt;0.01,"",DateEnded_5Day!$A72))))))))</f>
        <v/>
      </c>
      <c r="Z72" s="19" t="str">
        <f>IF($A72&lt;='All Results'!$B$4,"",IF(SUM(NewDistributions!Z$2:Z72)=0,"",(IF(NewDistributions!Z72/SUM(NewDistributions!Z$2:Z72)&gt;0.01,"",IF(NewDistributions!Z71/SUM(NewDistributions!Z$2:Z72)&gt;0.01,"",IF(NewDistributions!Z70/SUM(NewDistributions!Z$2:Z72)&gt;0.01,"",IF(NewDistributions!Z69/SUM(NewDistributions!Z$2:Z72)&gt;0.01,"",IF(NewDistributions!Z68/SUM(NewDistributions!Z$2:Z72)&gt;0.01,"",DateEnded_5Day!$A72))))))))</f>
        <v/>
      </c>
      <c r="AA72" s="19" t="str">
        <f>IF($A72&lt;='All Results'!$B$4,"",IF(SUM(NewDistributions!AA$2:AA72)=0,"",(IF(NewDistributions!AA72/SUM(NewDistributions!AA$2:AA72)&gt;0.01,"",IF(NewDistributions!AA71/SUM(NewDistributions!AA$2:AA72)&gt;0.01,"",IF(NewDistributions!AA70/SUM(NewDistributions!AA$2:AA72)&gt;0.01,"",IF(NewDistributions!AA69/SUM(NewDistributions!AA$2:AA72)&gt;0.01,"",IF(NewDistributions!AA68/SUM(NewDistributions!AA$2:AA72)&gt;0.01,"",DateEnded_5Day!$A72))))))))</f>
        <v/>
      </c>
      <c r="AB72" s="19" t="str">
        <f>IF($A72&lt;='All Results'!$B$4,"",IF(SUM(NewDistributions!AB$2:AB72)=0,"",(IF(NewDistributions!AB72/SUM(NewDistributions!AB$2:AB72)&gt;0.01,"",IF(NewDistributions!AB71/SUM(NewDistributions!AB$2:AB72)&gt;0.01,"",IF(NewDistributions!AB70/SUM(NewDistributions!AB$2:AB72)&gt;0.01,"",IF(NewDistributions!AB69/SUM(NewDistributions!AB$2:AB72)&gt;0.01,"",IF(NewDistributions!AB68/SUM(NewDistributions!AB$2:AB72)&gt;0.01,"",DateEnded_5Day!$A72))))))))</f>
        <v/>
      </c>
      <c r="AC72" s="19" t="str">
        <f>IF($A72&lt;='All Results'!$B$4,"",IF(SUM(NewDistributions!AC$2:AC72)=0,"",(IF(NewDistributions!AC72/SUM(NewDistributions!AC$2:AC72)&gt;0.01,"",IF(NewDistributions!AC71/SUM(NewDistributions!AC$2:AC72)&gt;0.01,"",IF(NewDistributions!AC70/SUM(NewDistributions!AC$2:AC72)&gt;0.01,"",IF(NewDistributions!AC69/SUM(NewDistributions!AC$2:AC72)&gt;0.01,"",IF(NewDistributions!AC68/SUM(NewDistributions!AC$2:AC72)&gt;0.01,"",DateEnded_5Day!$A72))))))))</f>
        <v/>
      </c>
      <c r="AD72" s="19" t="str">
        <f>IF($A72&lt;='All Results'!$B$4,"",IF(SUM(NewDistributions!AD$2:AD72)=0,"",(IF(NewDistributions!AD72/SUM(NewDistributions!AD$2:AD72)&gt;0.01,"",IF(NewDistributions!AD71/SUM(NewDistributions!AD$2:AD72)&gt;0.01,"",IF(NewDistributions!AD70/SUM(NewDistributions!AD$2:AD72)&gt;0.01,"",IF(NewDistributions!AD69/SUM(NewDistributions!AD$2:AD72)&gt;0.01,"",IF(NewDistributions!AD68/SUM(NewDistributions!AD$2:AD72)&gt;0.01,"",DateEnded_5Day!$A72))))))))</f>
        <v/>
      </c>
      <c r="AE72" s="19" t="str">
        <f>IF($A72&lt;='All Results'!$B$4,"",IF(SUM(NewDistributions!AE$2:AE72)=0,"",(IF(NewDistributions!AE72/SUM(NewDistributions!AE$2:AE72)&gt;0.01,"",IF(NewDistributions!AE71/SUM(NewDistributions!AE$2:AE72)&gt;0.01,"",IF(NewDistributions!AE70/SUM(NewDistributions!AE$2:AE72)&gt;0.01,"",IF(NewDistributions!AE69/SUM(NewDistributions!AE$2:AE72)&gt;0.01,"",IF(NewDistributions!AE68/SUM(NewDistributions!AE$2:AE72)&gt;0.01,"",DateEnded_5Day!$A72))))))))</f>
        <v/>
      </c>
      <c r="AF72" s="19" t="str">
        <f>IF($A72&lt;='All Results'!$B$4,"",IF(SUM(NewDistributions!AF$2:AF72)=0,"",(IF(NewDistributions!AF72/SUM(NewDistributions!AF$2:AF72)&gt;0.01,"",IF(NewDistributions!AF71/SUM(NewDistributions!AF$2:AF72)&gt;0.01,"",IF(NewDistributions!AF70/SUM(NewDistributions!AF$2:AF72)&gt;0.01,"",IF(NewDistributions!AF69/SUM(NewDistributions!AF$2:AF72)&gt;0.01,"",IF(NewDistributions!AF68/SUM(NewDistributions!AF$2:AF72)&gt;0.01,"",DateEnded_5Day!$A72))))))))</f>
        <v/>
      </c>
      <c r="AG72" s="19" t="str">
        <f>IF($A72&lt;='All Results'!$B$4,"",IF(SUM(NewDistributions!AG$2:AG72)=0,"",(IF(NewDistributions!AG72/SUM(NewDistributions!AG$2:AG72)&gt;0.01,"",IF(NewDistributions!AG71/SUM(NewDistributions!AG$2:AG72)&gt;0.01,"",IF(NewDistributions!AG70/SUM(NewDistributions!AG$2:AG72)&gt;0.01,"",IF(NewDistributions!AG69/SUM(NewDistributions!AG$2:AG72)&gt;0.01,"",IF(NewDistributions!AG68/SUM(NewDistributions!AG$2:AG72)&gt;0.01,"",DateEnded_5Day!$A72))))))))</f>
        <v/>
      </c>
      <c r="AH72" s="19" t="str">
        <f>IF($A72&lt;='All Results'!$B$4,"",IF(SUM(NewDistributions!AH$2:AH72)=0,"",(IF(NewDistributions!AH72/SUM(NewDistributions!AH$2:AH72)&gt;0.01,"",IF(NewDistributions!AH71/SUM(NewDistributions!AH$2:AH72)&gt;0.01,"",IF(NewDistributions!AH70/SUM(NewDistributions!AH$2:AH72)&gt;0.01,"",IF(NewDistributions!AH69/SUM(NewDistributions!AH$2:AH72)&gt;0.01,"",IF(NewDistributions!AH68/SUM(NewDistributions!AH$2:AH72)&gt;0.01,"",DateEnded_5Day!$A72))))))))</f>
        <v/>
      </c>
      <c r="AI72" s="19" t="str">
        <f>IF($A72&lt;='All Results'!$B$4,"",IF(SUM(NewDistributions!AI$2:AI72)=0,"",(IF(NewDistributions!AI72/SUM(NewDistributions!AI$2:AI72)&gt;0.01,"",IF(NewDistributions!AI71/SUM(NewDistributions!AI$2:AI72)&gt;0.01,"",IF(NewDistributions!AI70/SUM(NewDistributions!AI$2:AI72)&gt;0.01,"",IF(NewDistributions!AI69/SUM(NewDistributions!AI$2:AI72)&gt;0.01,"",IF(NewDistributions!AI68/SUM(NewDistributions!AI$2:AI72)&gt;0.01,"",DateEnded_5Day!$A72))))))))</f>
        <v/>
      </c>
      <c r="AJ72" s="19" t="str">
        <f>IF($A72&lt;='All Results'!$B$4,"",IF(SUM(NewDistributions!AJ$2:AJ72)=0,"",(IF(NewDistributions!AJ72/SUM(NewDistributions!AJ$2:AJ72)&gt;0.01,"",IF(NewDistributions!AJ71/SUM(NewDistributions!AJ$2:AJ72)&gt;0.01,"",IF(NewDistributions!AJ70/SUM(NewDistributions!AJ$2:AJ72)&gt;0.01,"",IF(NewDistributions!AJ69/SUM(NewDistributions!AJ$2:AJ72)&gt;0.01,"",IF(NewDistributions!AJ68/SUM(NewDistributions!AJ$2:AJ72)&gt;0.01,"",DateEnded_5Day!$A72))))))))</f>
        <v/>
      </c>
    </row>
    <row r="73" spans="1:36" x14ac:dyDescent="0.25">
      <c r="A73" s="1">
        <v>44388</v>
      </c>
      <c r="B73" s="3">
        <v>192</v>
      </c>
      <c r="C73" s="19" t="str">
        <f>IF($A73&lt;='All Results'!$B$4,"",IF(SUM(NewDistributions!C$2:C73)=0,"",(IF(NewDistributions!C73/SUM(NewDistributions!C$2:C73)&gt;0.01,"",IF(NewDistributions!C72/SUM(NewDistributions!C$2:C73)&gt;0.01,"",IF(NewDistributions!C71/SUM(NewDistributions!C$2:C73)&gt;0.01,"",IF(NewDistributions!C70/SUM(NewDistributions!C$2:C73)&gt;0.01,"",IF(NewDistributions!C69/SUM(NewDistributions!C$2:C73)&gt;0.01,"",DateEnded_5Day!$A73))))))))</f>
        <v/>
      </c>
      <c r="D73" s="19" t="str">
        <f>IF($A73&lt;='All Results'!$B$4,"",IF(SUM(NewDistributions!D$2:D73)=0,"",(IF(NewDistributions!D73/SUM(NewDistributions!D$2:D73)&gt;0.01,"",IF(NewDistributions!D72/SUM(NewDistributions!D$2:D73)&gt;0.01,"",IF(NewDistributions!D71/SUM(NewDistributions!D$2:D73)&gt;0.01,"",IF(NewDistributions!D70/SUM(NewDistributions!D$2:D73)&gt;0.01,"",IF(NewDistributions!D69/SUM(NewDistributions!D$2:D73)&gt;0.01,"",DateEnded_5Day!$A73))))))))</f>
        <v/>
      </c>
      <c r="E73" s="19" t="str">
        <f>IF($A73&lt;='All Results'!$B$4,"",IF(SUM(NewDistributions!E$2:E73)=0,"",(IF(NewDistributions!E73/SUM(NewDistributions!E$2:E73)&gt;0.01,"",IF(NewDistributions!E72/SUM(NewDistributions!E$2:E73)&gt;0.01,"",IF(NewDistributions!E71/SUM(NewDistributions!E$2:E73)&gt;0.01,"",IF(NewDistributions!E70/SUM(NewDistributions!E$2:E73)&gt;0.01,"",IF(NewDistributions!E69/SUM(NewDistributions!E$2:E73)&gt;0.01,"",DateEnded_5Day!$A73))))))))</f>
        <v/>
      </c>
      <c r="F73" s="19" t="str">
        <f>IF($A73&lt;='All Results'!$B$4,"",IF(SUM(NewDistributions!F$2:F73)=0,"",(IF(NewDistributions!F73/SUM(NewDistributions!F$2:F73)&gt;0.01,"",IF(NewDistributions!F72/SUM(NewDistributions!F$2:F73)&gt;0.01,"",IF(NewDistributions!F71/SUM(NewDistributions!F$2:F73)&gt;0.01,"",IF(NewDistributions!F70/SUM(NewDistributions!F$2:F73)&gt;0.01,"",IF(NewDistributions!F69/SUM(NewDistributions!F$2:F73)&gt;0.01,"",DateEnded_5Day!$A73))))))))</f>
        <v/>
      </c>
      <c r="G73" s="19" t="str">
        <f>IF($A73&lt;='All Results'!$B$4,"",IF(SUM(NewDistributions!G$2:G73)=0,"",(IF(NewDistributions!G73/SUM(NewDistributions!G$2:G73)&gt;0.01,"",IF(NewDistributions!G72/SUM(NewDistributions!G$2:G73)&gt;0.01,"",IF(NewDistributions!G71/SUM(NewDistributions!G$2:G73)&gt;0.01,"",IF(NewDistributions!G70/SUM(NewDistributions!G$2:G73)&gt;0.01,"",IF(NewDistributions!G69/SUM(NewDistributions!G$2:G73)&gt;0.01,"",DateEnded_5Day!$A73))))))))</f>
        <v/>
      </c>
      <c r="H73" s="19" t="str">
        <f>IF($A73&lt;='All Results'!$B$4,"",IF(SUM(NewDistributions!H$2:H73)=0,"",(IF(NewDistributions!H73/SUM(NewDistributions!H$2:H73)&gt;0.01,"",IF(NewDistributions!H72/SUM(NewDistributions!H$2:H73)&gt;0.01,"",IF(NewDistributions!H71/SUM(NewDistributions!H$2:H73)&gt;0.01,"",IF(NewDistributions!H70/SUM(NewDistributions!H$2:H73)&gt;0.01,"",IF(NewDistributions!H69/SUM(NewDistributions!H$2:H73)&gt;0.01,"",DateEnded_5Day!$A73))))))))</f>
        <v/>
      </c>
      <c r="I73" s="19" t="str">
        <f>IF($A73&lt;='All Results'!$B$4,"",IF(SUM(NewDistributions!I$2:I73)=0,"",(IF(NewDistributions!I73/SUM(NewDistributions!I$2:I73)&gt;0.01,"",IF(NewDistributions!I72/SUM(NewDistributions!I$2:I73)&gt;0.01,"",IF(NewDistributions!I71/SUM(NewDistributions!I$2:I73)&gt;0.01,"",IF(NewDistributions!I70/SUM(NewDistributions!I$2:I73)&gt;0.01,"",IF(NewDistributions!I69/SUM(NewDistributions!I$2:I73)&gt;0.01,"",DateEnded_5Day!$A73))))))))</f>
        <v/>
      </c>
      <c r="J73" s="19" t="str">
        <f>IF($A73&lt;='All Results'!$B$4,"",IF(SUM(NewDistributions!J$2:J73)=0,"",(IF(NewDistributions!J73/SUM(NewDistributions!J$2:J73)&gt;0.01,"",IF(NewDistributions!J72/SUM(NewDistributions!J$2:J73)&gt;0.01,"",IF(NewDistributions!J71/SUM(NewDistributions!J$2:J73)&gt;0.01,"",IF(NewDistributions!J70/SUM(NewDistributions!J$2:J73)&gt;0.01,"",IF(NewDistributions!J69/SUM(NewDistributions!J$2:J73)&gt;0.01,"",DateEnded_5Day!$A73))))))))</f>
        <v/>
      </c>
      <c r="K73" s="19" t="str">
        <f>IF($A73&lt;='All Results'!$B$4,"",IF(SUM(NewDistributions!K$2:K73)=0,"",(IF(NewDistributions!K73/SUM(NewDistributions!K$2:K73)&gt;0.01,"",IF(NewDistributions!K72/SUM(NewDistributions!K$2:K73)&gt;0.01,"",IF(NewDistributions!K71/SUM(NewDistributions!K$2:K73)&gt;0.01,"",IF(NewDistributions!K70/SUM(NewDistributions!K$2:K73)&gt;0.01,"",IF(NewDistributions!K69/SUM(NewDistributions!K$2:K73)&gt;0.01,"",DateEnded_5Day!$A73))))))))</f>
        <v/>
      </c>
      <c r="L73" s="19" t="str">
        <f>IF($A73&lt;='All Results'!$B$4,"",IF(SUM(NewDistributions!L$2:L73)=0,"",(IF(NewDistributions!L73/SUM(NewDistributions!L$2:L73)&gt;0.01,"",IF(NewDistributions!L72/SUM(NewDistributions!L$2:L73)&gt;0.01,"",IF(NewDistributions!L71/SUM(NewDistributions!L$2:L73)&gt;0.01,"",IF(NewDistributions!L70/SUM(NewDistributions!L$2:L73)&gt;0.01,"",IF(NewDistributions!L69/SUM(NewDistributions!L$2:L73)&gt;0.01,"",DateEnded_5Day!$A73))))))))</f>
        <v/>
      </c>
      <c r="M73" s="19" t="str">
        <f>IF($A73&lt;='All Results'!$B$4,"",IF(SUM(NewDistributions!M$2:M73)=0,"",(IF(NewDistributions!M73/SUM(NewDistributions!M$2:M73)&gt;0.01,"",IF(NewDistributions!M72/SUM(NewDistributions!M$2:M73)&gt;0.01,"",IF(NewDistributions!M71/SUM(NewDistributions!M$2:M73)&gt;0.01,"",IF(NewDistributions!M70/SUM(NewDistributions!M$2:M73)&gt;0.01,"",IF(NewDistributions!M69/SUM(NewDistributions!M$2:M73)&gt;0.01,"",DateEnded_5Day!$A73))))))))</f>
        <v/>
      </c>
      <c r="N73" s="19" t="str">
        <f>IF($A73&lt;='All Results'!$B$4,"",IF(SUM(NewDistributions!N$2:N73)=0,"",(IF(NewDistributions!N73/SUM(NewDistributions!N$2:N73)&gt;0.01,"",IF(NewDistributions!N72/SUM(NewDistributions!N$2:N73)&gt;0.01,"",IF(NewDistributions!N71/SUM(NewDistributions!N$2:N73)&gt;0.01,"",IF(NewDistributions!N70/SUM(NewDistributions!N$2:N73)&gt;0.01,"",IF(NewDistributions!N69/SUM(NewDistributions!N$2:N73)&gt;0.01,"",DateEnded_5Day!$A73))))))))</f>
        <v/>
      </c>
      <c r="O73" s="19" t="str">
        <f>IF($A73&lt;='All Results'!$B$4,"",IF(SUM(NewDistributions!O$2:O73)=0,"",(IF(NewDistributions!O73/SUM(NewDistributions!O$2:O73)&gt;0.01,"",IF(NewDistributions!O72/SUM(NewDistributions!O$2:O73)&gt;0.01,"",IF(NewDistributions!O71/SUM(NewDistributions!O$2:O73)&gt;0.01,"",IF(NewDistributions!O70/SUM(NewDistributions!O$2:O73)&gt;0.01,"",IF(NewDistributions!O69/SUM(NewDistributions!O$2:O73)&gt;0.01,"",DateEnded_5Day!$A73))))))))</f>
        <v/>
      </c>
      <c r="P73" s="19" t="str">
        <f>IF($A73&lt;='All Results'!$B$4,"",IF(SUM(NewDistributions!P$2:P73)=0,"",(IF(NewDistributions!P73/SUM(NewDistributions!P$2:P73)&gt;0.01,"",IF(NewDistributions!P72/SUM(NewDistributions!P$2:P73)&gt;0.01,"",IF(NewDistributions!P71/SUM(NewDistributions!P$2:P73)&gt;0.01,"",IF(NewDistributions!P70/SUM(NewDistributions!P$2:P73)&gt;0.01,"",IF(NewDistributions!P69/SUM(NewDistributions!P$2:P73)&gt;0.01,"",DateEnded_5Day!$A73))))))))</f>
        <v/>
      </c>
      <c r="Q73" s="19" t="str">
        <f>IF($A73&lt;='All Results'!$B$4,"",IF(SUM(NewDistributions!Q$2:Q73)=0,"",(IF(NewDistributions!Q73/SUM(NewDistributions!Q$2:Q73)&gt;0.01,"",IF(NewDistributions!Q72/SUM(NewDistributions!Q$2:Q73)&gt;0.01,"",IF(NewDistributions!Q71/SUM(NewDistributions!Q$2:Q73)&gt;0.01,"",IF(NewDistributions!Q70/SUM(NewDistributions!Q$2:Q73)&gt;0.01,"",IF(NewDistributions!Q69/SUM(NewDistributions!Q$2:Q73)&gt;0.01,"",DateEnded_5Day!$A73))))))))</f>
        <v/>
      </c>
      <c r="R73" s="19" t="str">
        <f>IF($A73&lt;='All Results'!$B$4,"",IF(SUM(NewDistributions!R$2:R73)=0,"",(IF(NewDistributions!R73/SUM(NewDistributions!R$2:R73)&gt;0.01,"",IF(NewDistributions!R72/SUM(NewDistributions!R$2:R73)&gt;0.01,"",IF(NewDistributions!R71/SUM(NewDistributions!R$2:R73)&gt;0.01,"",IF(NewDistributions!R70/SUM(NewDistributions!R$2:R73)&gt;0.01,"",IF(NewDistributions!R69/SUM(NewDistributions!R$2:R73)&gt;0.01,"",DateEnded_5Day!$A73))))))))</f>
        <v/>
      </c>
      <c r="S73" s="19" t="str">
        <f>IF($A73&lt;='All Results'!$B$4,"",IF(SUM(NewDistributions!S$2:S73)=0,"",(IF(NewDistributions!S73/SUM(NewDistributions!S$2:S73)&gt;0.01,"",IF(NewDistributions!S72/SUM(NewDistributions!S$2:S73)&gt;0.01,"",IF(NewDistributions!S71/SUM(NewDistributions!S$2:S73)&gt;0.01,"",IF(NewDistributions!S70/SUM(NewDistributions!S$2:S73)&gt;0.01,"",IF(NewDistributions!S69/SUM(NewDistributions!S$2:S73)&gt;0.01,"",DateEnded_5Day!$A73))))))))</f>
        <v/>
      </c>
      <c r="T73" s="19" t="str">
        <f>IF($A73&lt;='All Results'!$B$4,"",IF(SUM(NewDistributions!T$2:T73)=0,"",(IF(NewDistributions!T73/SUM(NewDistributions!T$2:T73)&gt;0.01,"",IF(NewDistributions!T72/SUM(NewDistributions!T$2:T73)&gt;0.01,"",IF(NewDistributions!T71/SUM(NewDistributions!T$2:T73)&gt;0.01,"",IF(NewDistributions!T70/SUM(NewDistributions!T$2:T73)&gt;0.01,"",IF(NewDistributions!T69/SUM(NewDistributions!T$2:T73)&gt;0.01,"",DateEnded_5Day!$A73))))))))</f>
        <v/>
      </c>
      <c r="U73" s="19" t="str">
        <f>IF($A73&lt;='All Results'!$B$4,"",IF(SUM(NewDistributions!U$2:U73)=0,"",(IF(NewDistributions!U73/SUM(NewDistributions!U$2:U73)&gt;0.01,"",IF(NewDistributions!U72/SUM(NewDistributions!U$2:U73)&gt;0.01,"",IF(NewDistributions!U71/SUM(NewDistributions!U$2:U73)&gt;0.01,"",IF(NewDistributions!U70/SUM(NewDistributions!U$2:U73)&gt;0.01,"",IF(NewDistributions!U69/SUM(NewDistributions!U$2:U73)&gt;0.01,"",DateEnded_5Day!$A73))))))))</f>
        <v/>
      </c>
      <c r="V73" s="19" t="str">
        <f>IF($A73&lt;='All Results'!$B$4,"",IF(SUM(NewDistributions!V$2:V73)=0,"",(IF(NewDistributions!V73/SUM(NewDistributions!V$2:V73)&gt;0.01,"",IF(NewDistributions!V72/SUM(NewDistributions!V$2:V73)&gt;0.01,"",IF(NewDistributions!V71/SUM(NewDistributions!V$2:V73)&gt;0.01,"",IF(NewDistributions!V70/SUM(NewDistributions!V$2:V73)&gt;0.01,"",IF(NewDistributions!V69/SUM(NewDistributions!V$2:V73)&gt;0.01,"",DateEnded_5Day!$A73))))))))</f>
        <v/>
      </c>
      <c r="W73" s="19" t="str">
        <f>IF($A73&lt;='All Results'!$B$4,"",IF(SUM(NewDistributions!W$2:W73)=0,"",(IF(NewDistributions!W73/SUM(NewDistributions!W$2:W73)&gt;0.01,"",IF(NewDistributions!W72/SUM(NewDistributions!W$2:W73)&gt;0.01,"",IF(NewDistributions!W71/SUM(NewDistributions!W$2:W73)&gt;0.01,"",IF(NewDistributions!W70/SUM(NewDistributions!W$2:W73)&gt;0.01,"",IF(NewDistributions!W69/SUM(NewDistributions!W$2:W73)&gt;0.01,"",DateEnded_5Day!$A73))))))))</f>
        <v/>
      </c>
      <c r="X73" s="19" t="str">
        <f>IF($A73&lt;='All Results'!$B$4,"",IF(SUM(NewDistributions!X$2:X73)=0,"",(IF(NewDistributions!X73/SUM(NewDistributions!X$2:X73)&gt;0.01,"",IF(NewDistributions!X72/SUM(NewDistributions!X$2:X73)&gt;0.01,"",IF(NewDistributions!X71/SUM(NewDistributions!X$2:X73)&gt;0.01,"",IF(NewDistributions!X70/SUM(NewDistributions!X$2:X73)&gt;0.01,"",IF(NewDistributions!X69/SUM(NewDistributions!X$2:X73)&gt;0.01,"",DateEnded_5Day!$A73))))))))</f>
        <v/>
      </c>
      <c r="Y73" s="19" t="str">
        <f>IF($A73&lt;='All Results'!$B$4,"",IF(SUM(NewDistributions!Y$2:Y73)=0,"",(IF(NewDistributions!Y73/SUM(NewDistributions!Y$2:Y73)&gt;0.01,"",IF(NewDistributions!Y72/SUM(NewDistributions!Y$2:Y73)&gt;0.01,"",IF(NewDistributions!Y71/SUM(NewDistributions!Y$2:Y73)&gt;0.01,"",IF(NewDistributions!Y70/SUM(NewDistributions!Y$2:Y73)&gt;0.01,"",IF(NewDistributions!Y69/SUM(NewDistributions!Y$2:Y73)&gt;0.01,"",DateEnded_5Day!$A73))))))))</f>
        <v/>
      </c>
      <c r="Z73" s="19" t="str">
        <f>IF($A73&lt;='All Results'!$B$4,"",IF(SUM(NewDistributions!Z$2:Z73)=0,"",(IF(NewDistributions!Z73/SUM(NewDistributions!Z$2:Z73)&gt;0.01,"",IF(NewDistributions!Z72/SUM(NewDistributions!Z$2:Z73)&gt;0.01,"",IF(NewDistributions!Z71/SUM(NewDistributions!Z$2:Z73)&gt;0.01,"",IF(NewDistributions!Z70/SUM(NewDistributions!Z$2:Z73)&gt;0.01,"",IF(NewDistributions!Z69/SUM(NewDistributions!Z$2:Z73)&gt;0.01,"",DateEnded_5Day!$A73))))))))</f>
        <v/>
      </c>
      <c r="AA73" s="19" t="str">
        <f>IF($A73&lt;='All Results'!$B$4,"",IF(SUM(NewDistributions!AA$2:AA73)=0,"",(IF(NewDistributions!AA73/SUM(NewDistributions!AA$2:AA73)&gt;0.01,"",IF(NewDistributions!AA72/SUM(NewDistributions!AA$2:AA73)&gt;0.01,"",IF(NewDistributions!AA71/SUM(NewDistributions!AA$2:AA73)&gt;0.01,"",IF(NewDistributions!AA70/SUM(NewDistributions!AA$2:AA73)&gt;0.01,"",IF(NewDistributions!AA69/SUM(NewDistributions!AA$2:AA73)&gt;0.01,"",DateEnded_5Day!$A73))))))))</f>
        <v/>
      </c>
      <c r="AB73" s="19" t="str">
        <f>IF($A73&lt;='All Results'!$B$4,"",IF(SUM(NewDistributions!AB$2:AB73)=0,"",(IF(NewDistributions!AB73/SUM(NewDistributions!AB$2:AB73)&gt;0.01,"",IF(NewDistributions!AB72/SUM(NewDistributions!AB$2:AB73)&gt;0.01,"",IF(NewDistributions!AB71/SUM(NewDistributions!AB$2:AB73)&gt;0.01,"",IF(NewDistributions!AB70/SUM(NewDistributions!AB$2:AB73)&gt;0.01,"",IF(NewDistributions!AB69/SUM(NewDistributions!AB$2:AB73)&gt;0.01,"",DateEnded_5Day!$A73))))))))</f>
        <v/>
      </c>
      <c r="AC73" s="19" t="str">
        <f>IF($A73&lt;='All Results'!$B$4,"",IF(SUM(NewDistributions!AC$2:AC73)=0,"",(IF(NewDistributions!AC73/SUM(NewDistributions!AC$2:AC73)&gt;0.01,"",IF(NewDistributions!AC72/SUM(NewDistributions!AC$2:AC73)&gt;0.01,"",IF(NewDistributions!AC71/SUM(NewDistributions!AC$2:AC73)&gt;0.01,"",IF(NewDistributions!AC70/SUM(NewDistributions!AC$2:AC73)&gt;0.01,"",IF(NewDistributions!AC69/SUM(NewDistributions!AC$2:AC73)&gt;0.01,"",DateEnded_5Day!$A73))))))))</f>
        <v/>
      </c>
      <c r="AD73" s="19" t="str">
        <f>IF($A73&lt;='All Results'!$B$4,"",IF(SUM(NewDistributions!AD$2:AD73)=0,"",(IF(NewDistributions!AD73/SUM(NewDistributions!AD$2:AD73)&gt;0.01,"",IF(NewDistributions!AD72/SUM(NewDistributions!AD$2:AD73)&gt;0.01,"",IF(NewDistributions!AD71/SUM(NewDistributions!AD$2:AD73)&gt;0.01,"",IF(NewDistributions!AD70/SUM(NewDistributions!AD$2:AD73)&gt;0.01,"",IF(NewDistributions!AD69/SUM(NewDistributions!AD$2:AD73)&gt;0.01,"",DateEnded_5Day!$A73))))))))</f>
        <v/>
      </c>
      <c r="AE73" s="19" t="str">
        <f>IF($A73&lt;='All Results'!$B$4,"",IF(SUM(NewDistributions!AE$2:AE73)=0,"",(IF(NewDistributions!AE73/SUM(NewDistributions!AE$2:AE73)&gt;0.01,"",IF(NewDistributions!AE72/SUM(NewDistributions!AE$2:AE73)&gt;0.01,"",IF(NewDistributions!AE71/SUM(NewDistributions!AE$2:AE73)&gt;0.01,"",IF(NewDistributions!AE70/SUM(NewDistributions!AE$2:AE73)&gt;0.01,"",IF(NewDistributions!AE69/SUM(NewDistributions!AE$2:AE73)&gt;0.01,"",DateEnded_5Day!$A73))))))))</f>
        <v/>
      </c>
      <c r="AF73" s="19" t="str">
        <f>IF($A73&lt;='All Results'!$B$4,"",IF(SUM(NewDistributions!AF$2:AF73)=0,"",(IF(NewDistributions!AF73/SUM(NewDistributions!AF$2:AF73)&gt;0.01,"",IF(NewDistributions!AF72/SUM(NewDistributions!AF$2:AF73)&gt;0.01,"",IF(NewDistributions!AF71/SUM(NewDistributions!AF$2:AF73)&gt;0.01,"",IF(NewDistributions!AF70/SUM(NewDistributions!AF$2:AF73)&gt;0.01,"",IF(NewDistributions!AF69/SUM(NewDistributions!AF$2:AF73)&gt;0.01,"",DateEnded_5Day!$A73))))))))</f>
        <v/>
      </c>
      <c r="AG73" s="19" t="str">
        <f>IF($A73&lt;='All Results'!$B$4,"",IF(SUM(NewDistributions!AG$2:AG73)=0,"",(IF(NewDistributions!AG73/SUM(NewDistributions!AG$2:AG73)&gt;0.01,"",IF(NewDistributions!AG72/SUM(NewDistributions!AG$2:AG73)&gt;0.01,"",IF(NewDistributions!AG71/SUM(NewDistributions!AG$2:AG73)&gt;0.01,"",IF(NewDistributions!AG70/SUM(NewDistributions!AG$2:AG73)&gt;0.01,"",IF(NewDistributions!AG69/SUM(NewDistributions!AG$2:AG73)&gt;0.01,"",DateEnded_5Day!$A73))))))))</f>
        <v/>
      </c>
      <c r="AH73" s="19" t="str">
        <f>IF($A73&lt;='All Results'!$B$4,"",IF(SUM(NewDistributions!AH$2:AH73)=0,"",(IF(NewDistributions!AH73/SUM(NewDistributions!AH$2:AH73)&gt;0.01,"",IF(NewDistributions!AH72/SUM(NewDistributions!AH$2:AH73)&gt;0.01,"",IF(NewDistributions!AH71/SUM(NewDistributions!AH$2:AH73)&gt;0.01,"",IF(NewDistributions!AH70/SUM(NewDistributions!AH$2:AH73)&gt;0.01,"",IF(NewDistributions!AH69/SUM(NewDistributions!AH$2:AH73)&gt;0.01,"",DateEnded_5Day!$A73))))))))</f>
        <v/>
      </c>
      <c r="AI73" s="19" t="str">
        <f>IF($A73&lt;='All Results'!$B$4,"",IF(SUM(NewDistributions!AI$2:AI73)=0,"",(IF(NewDistributions!AI73/SUM(NewDistributions!AI$2:AI73)&gt;0.01,"",IF(NewDistributions!AI72/SUM(NewDistributions!AI$2:AI73)&gt;0.01,"",IF(NewDistributions!AI71/SUM(NewDistributions!AI$2:AI73)&gt;0.01,"",IF(NewDistributions!AI70/SUM(NewDistributions!AI$2:AI73)&gt;0.01,"",IF(NewDistributions!AI69/SUM(NewDistributions!AI$2:AI73)&gt;0.01,"",DateEnded_5Day!$A73))))))))</f>
        <v/>
      </c>
      <c r="AJ73" s="19" t="str">
        <f>IF($A73&lt;='All Results'!$B$4,"",IF(SUM(NewDistributions!AJ$2:AJ73)=0,"",(IF(NewDistributions!AJ73/SUM(NewDistributions!AJ$2:AJ73)&gt;0.01,"",IF(NewDistributions!AJ72/SUM(NewDistributions!AJ$2:AJ73)&gt;0.01,"",IF(NewDistributions!AJ71/SUM(NewDistributions!AJ$2:AJ73)&gt;0.01,"",IF(NewDistributions!AJ70/SUM(NewDistributions!AJ$2:AJ73)&gt;0.01,"",IF(NewDistributions!AJ69/SUM(NewDistributions!AJ$2:AJ73)&gt;0.01,"",DateEnded_5Day!$A73))))))))</f>
        <v/>
      </c>
    </row>
    <row r="74" spans="1:36" x14ac:dyDescent="0.25">
      <c r="A74" s="1">
        <v>44389</v>
      </c>
      <c r="B74" s="3">
        <v>193</v>
      </c>
      <c r="C74" s="19" t="str">
        <f>IF($A74&lt;='All Results'!$B$4,"",IF(SUM(NewDistributions!C$2:C74)=0,"",(IF(NewDistributions!C74/SUM(NewDistributions!C$2:C74)&gt;0.01,"",IF(NewDistributions!C73/SUM(NewDistributions!C$2:C74)&gt;0.01,"",IF(NewDistributions!C72/SUM(NewDistributions!C$2:C74)&gt;0.01,"",IF(NewDistributions!C71/SUM(NewDistributions!C$2:C74)&gt;0.01,"",IF(NewDistributions!C70/SUM(NewDistributions!C$2:C74)&gt;0.01,"",DateEnded_5Day!$A74))))))))</f>
        <v/>
      </c>
      <c r="D74" s="19" t="str">
        <f>IF($A74&lt;='All Results'!$B$4,"",IF(SUM(NewDistributions!D$2:D74)=0,"",(IF(NewDistributions!D74/SUM(NewDistributions!D$2:D74)&gt;0.01,"",IF(NewDistributions!D73/SUM(NewDistributions!D$2:D74)&gt;0.01,"",IF(NewDistributions!D72/SUM(NewDistributions!D$2:D74)&gt;0.01,"",IF(NewDistributions!D71/SUM(NewDistributions!D$2:D74)&gt;0.01,"",IF(NewDistributions!D70/SUM(NewDistributions!D$2:D74)&gt;0.01,"",DateEnded_5Day!$A74))))))))</f>
        <v/>
      </c>
      <c r="E74" s="19" t="str">
        <f>IF($A74&lt;='All Results'!$B$4,"",IF(SUM(NewDistributions!E$2:E74)=0,"",(IF(NewDistributions!E74/SUM(NewDistributions!E$2:E74)&gt;0.01,"",IF(NewDistributions!E73/SUM(NewDistributions!E$2:E74)&gt;0.01,"",IF(NewDistributions!E72/SUM(NewDistributions!E$2:E74)&gt;0.01,"",IF(NewDistributions!E71/SUM(NewDistributions!E$2:E74)&gt;0.01,"",IF(NewDistributions!E70/SUM(NewDistributions!E$2:E74)&gt;0.01,"",DateEnded_5Day!$A74))))))))</f>
        <v/>
      </c>
      <c r="F74" s="19" t="str">
        <f>IF($A74&lt;='All Results'!$B$4,"",IF(SUM(NewDistributions!F$2:F74)=0,"",(IF(NewDistributions!F74/SUM(NewDistributions!F$2:F74)&gt;0.01,"",IF(NewDistributions!F73/SUM(NewDistributions!F$2:F74)&gt;0.01,"",IF(NewDistributions!F72/SUM(NewDistributions!F$2:F74)&gt;0.01,"",IF(NewDistributions!F71/SUM(NewDistributions!F$2:F74)&gt;0.01,"",IF(NewDistributions!F70/SUM(NewDistributions!F$2:F74)&gt;0.01,"",DateEnded_5Day!$A74))))))))</f>
        <v/>
      </c>
      <c r="G74" s="19" t="str">
        <f>IF($A74&lt;='All Results'!$B$4,"",IF(SUM(NewDistributions!G$2:G74)=0,"",(IF(NewDistributions!G74/SUM(NewDistributions!G$2:G74)&gt;0.01,"",IF(NewDistributions!G73/SUM(NewDistributions!G$2:G74)&gt;0.01,"",IF(NewDistributions!G72/SUM(NewDistributions!G$2:G74)&gt;0.01,"",IF(NewDistributions!G71/SUM(NewDistributions!G$2:G74)&gt;0.01,"",IF(NewDistributions!G70/SUM(NewDistributions!G$2:G74)&gt;0.01,"",DateEnded_5Day!$A74))))))))</f>
        <v/>
      </c>
      <c r="H74" s="19" t="str">
        <f>IF($A74&lt;='All Results'!$B$4,"",IF(SUM(NewDistributions!H$2:H74)=0,"",(IF(NewDistributions!H74/SUM(NewDistributions!H$2:H74)&gt;0.01,"",IF(NewDistributions!H73/SUM(NewDistributions!H$2:H74)&gt;0.01,"",IF(NewDistributions!H72/SUM(NewDistributions!H$2:H74)&gt;0.01,"",IF(NewDistributions!H71/SUM(NewDistributions!H$2:H74)&gt;0.01,"",IF(NewDistributions!H70/SUM(NewDistributions!H$2:H74)&gt;0.01,"",DateEnded_5Day!$A74))))))))</f>
        <v/>
      </c>
      <c r="I74" s="19" t="str">
        <f>IF($A74&lt;='All Results'!$B$4,"",IF(SUM(NewDistributions!I$2:I74)=0,"",(IF(NewDistributions!I74/SUM(NewDistributions!I$2:I74)&gt;0.01,"",IF(NewDistributions!I73/SUM(NewDistributions!I$2:I74)&gt;0.01,"",IF(NewDistributions!I72/SUM(NewDistributions!I$2:I74)&gt;0.01,"",IF(NewDistributions!I71/SUM(NewDistributions!I$2:I74)&gt;0.01,"",IF(NewDistributions!I70/SUM(NewDistributions!I$2:I74)&gt;0.01,"",DateEnded_5Day!$A74))))))))</f>
        <v/>
      </c>
      <c r="J74" s="19" t="str">
        <f>IF($A74&lt;='All Results'!$B$4,"",IF(SUM(NewDistributions!J$2:J74)=0,"",(IF(NewDistributions!J74/SUM(NewDistributions!J$2:J74)&gt;0.01,"",IF(NewDistributions!J73/SUM(NewDistributions!J$2:J74)&gt;0.01,"",IF(NewDistributions!J72/SUM(NewDistributions!J$2:J74)&gt;0.01,"",IF(NewDistributions!J71/SUM(NewDistributions!J$2:J74)&gt;0.01,"",IF(NewDistributions!J70/SUM(NewDistributions!J$2:J74)&gt;0.01,"",DateEnded_5Day!$A74))))))))</f>
        <v/>
      </c>
      <c r="K74" s="19" t="str">
        <f>IF($A74&lt;='All Results'!$B$4,"",IF(SUM(NewDistributions!K$2:K74)=0,"",(IF(NewDistributions!K74/SUM(NewDistributions!K$2:K74)&gt;0.01,"",IF(NewDistributions!K73/SUM(NewDistributions!K$2:K74)&gt;0.01,"",IF(NewDistributions!K72/SUM(NewDistributions!K$2:K74)&gt;0.01,"",IF(NewDistributions!K71/SUM(NewDistributions!K$2:K74)&gt;0.01,"",IF(NewDistributions!K70/SUM(NewDistributions!K$2:K74)&gt;0.01,"",DateEnded_5Day!$A74))))))))</f>
        <v/>
      </c>
      <c r="L74" s="19" t="str">
        <f>IF($A74&lt;='All Results'!$B$4,"",IF(SUM(NewDistributions!L$2:L74)=0,"",(IF(NewDistributions!L74/SUM(NewDistributions!L$2:L74)&gt;0.01,"",IF(NewDistributions!L73/SUM(NewDistributions!L$2:L74)&gt;0.01,"",IF(NewDistributions!L72/SUM(NewDistributions!L$2:L74)&gt;0.01,"",IF(NewDistributions!L71/SUM(NewDistributions!L$2:L74)&gt;0.01,"",IF(NewDistributions!L70/SUM(NewDistributions!L$2:L74)&gt;0.01,"",DateEnded_5Day!$A74))))))))</f>
        <v/>
      </c>
      <c r="M74" s="19" t="str">
        <f>IF($A74&lt;='All Results'!$B$4,"",IF(SUM(NewDistributions!M$2:M74)=0,"",(IF(NewDistributions!M74/SUM(NewDistributions!M$2:M74)&gt;0.01,"",IF(NewDistributions!M73/SUM(NewDistributions!M$2:M74)&gt;0.01,"",IF(NewDistributions!M72/SUM(NewDistributions!M$2:M74)&gt;0.01,"",IF(NewDistributions!M71/SUM(NewDistributions!M$2:M74)&gt;0.01,"",IF(NewDistributions!M70/SUM(NewDistributions!M$2:M74)&gt;0.01,"",DateEnded_5Day!$A74))))))))</f>
        <v/>
      </c>
      <c r="N74" s="19" t="str">
        <f>IF($A74&lt;='All Results'!$B$4,"",IF(SUM(NewDistributions!N$2:N74)=0,"",(IF(NewDistributions!N74/SUM(NewDistributions!N$2:N74)&gt;0.01,"",IF(NewDistributions!N73/SUM(NewDistributions!N$2:N74)&gt;0.01,"",IF(NewDistributions!N72/SUM(NewDistributions!N$2:N74)&gt;0.01,"",IF(NewDistributions!N71/SUM(NewDistributions!N$2:N74)&gt;0.01,"",IF(NewDistributions!N70/SUM(NewDistributions!N$2:N74)&gt;0.01,"",DateEnded_5Day!$A74))))))))</f>
        <v/>
      </c>
      <c r="O74" s="19" t="str">
        <f>IF($A74&lt;='All Results'!$B$4,"",IF(SUM(NewDistributions!O$2:O74)=0,"",(IF(NewDistributions!O74/SUM(NewDistributions!O$2:O74)&gt;0.01,"",IF(NewDistributions!O73/SUM(NewDistributions!O$2:O74)&gt;0.01,"",IF(NewDistributions!O72/SUM(NewDistributions!O$2:O74)&gt;0.01,"",IF(NewDistributions!O71/SUM(NewDistributions!O$2:O74)&gt;0.01,"",IF(NewDistributions!O70/SUM(NewDistributions!O$2:O74)&gt;0.01,"",DateEnded_5Day!$A74))))))))</f>
        <v/>
      </c>
      <c r="P74" s="19" t="str">
        <f>IF($A74&lt;='All Results'!$B$4,"",IF(SUM(NewDistributions!P$2:P74)=0,"",(IF(NewDistributions!P74/SUM(NewDistributions!P$2:P74)&gt;0.01,"",IF(NewDistributions!P73/SUM(NewDistributions!P$2:P74)&gt;0.01,"",IF(NewDistributions!P72/SUM(NewDistributions!P$2:P74)&gt;0.01,"",IF(NewDistributions!P71/SUM(NewDistributions!P$2:P74)&gt;0.01,"",IF(NewDistributions!P70/SUM(NewDistributions!P$2:P74)&gt;0.01,"",DateEnded_5Day!$A74))))))))</f>
        <v/>
      </c>
      <c r="Q74" s="19" t="str">
        <f>IF($A74&lt;='All Results'!$B$4,"",IF(SUM(NewDistributions!Q$2:Q74)=0,"",(IF(NewDistributions!Q74/SUM(NewDistributions!Q$2:Q74)&gt;0.01,"",IF(NewDistributions!Q73/SUM(NewDistributions!Q$2:Q74)&gt;0.01,"",IF(NewDistributions!Q72/SUM(NewDistributions!Q$2:Q74)&gt;0.01,"",IF(NewDistributions!Q71/SUM(NewDistributions!Q$2:Q74)&gt;0.01,"",IF(NewDistributions!Q70/SUM(NewDistributions!Q$2:Q74)&gt;0.01,"",DateEnded_5Day!$A74))))))))</f>
        <v/>
      </c>
      <c r="R74" s="19" t="str">
        <f>IF($A74&lt;='All Results'!$B$4,"",IF(SUM(NewDistributions!R$2:R74)=0,"",(IF(NewDistributions!R74/SUM(NewDistributions!R$2:R74)&gt;0.01,"",IF(NewDistributions!R73/SUM(NewDistributions!R$2:R74)&gt;0.01,"",IF(NewDistributions!R72/SUM(NewDistributions!R$2:R74)&gt;0.01,"",IF(NewDistributions!R71/SUM(NewDistributions!R$2:R74)&gt;0.01,"",IF(NewDistributions!R70/SUM(NewDistributions!R$2:R74)&gt;0.01,"",DateEnded_5Day!$A74))))))))</f>
        <v/>
      </c>
      <c r="S74" s="19" t="str">
        <f>IF($A74&lt;='All Results'!$B$4,"",IF(SUM(NewDistributions!S$2:S74)=0,"",(IF(NewDistributions!S74/SUM(NewDistributions!S$2:S74)&gt;0.01,"",IF(NewDistributions!S73/SUM(NewDistributions!S$2:S74)&gt;0.01,"",IF(NewDistributions!S72/SUM(NewDistributions!S$2:S74)&gt;0.01,"",IF(NewDistributions!S71/SUM(NewDistributions!S$2:S74)&gt;0.01,"",IF(NewDistributions!S70/SUM(NewDistributions!S$2:S74)&gt;0.01,"",DateEnded_5Day!$A74))))))))</f>
        <v/>
      </c>
      <c r="T74" s="19" t="str">
        <f>IF($A74&lt;='All Results'!$B$4,"",IF(SUM(NewDistributions!T$2:T74)=0,"",(IF(NewDistributions!T74/SUM(NewDistributions!T$2:T74)&gt;0.01,"",IF(NewDistributions!T73/SUM(NewDistributions!T$2:T74)&gt;0.01,"",IF(NewDistributions!T72/SUM(NewDistributions!T$2:T74)&gt;0.01,"",IF(NewDistributions!T71/SUM(NewDistributions!T$2:T74)&gt;0.01,"",IF(NewDistributions!T70/SUM(NewDistributions!T$2:T74)&gt;0.01,"",DateEnded_5Day!$A74))))))))</f>
        <v/>
      </c>
      <c r="U74" s="19" t="str">
        <f>IF($A74&lt;='All Results'!$B$4,"",IF(SUM(NewDistributions!U$2:U74)=0,"",(IF(NewDistributions!U74/SUM(NewDistributions!U$2:U74)&gt;0.01,"",IF(NewDistributions!U73/SUM(NewDistributions!U$2:U74)&gt;0.01,"",IF(NewDistributions!U72/SUM(NewDistributions!U$2:U74)&gt;0.01,"",IF(NewDistributions!U71/SUM(NewDistributions!U$2:U74)&gt;0.01,"",IF(NewDistributions!U70/SUM(NewDistributions!U$2:U74)&gt;0.01,"",DateEnded_5Day!$A74))))))))</f>
        <v/>
      </c>
      <c r="V74" s="19" t="str">
        <f>IF($A74&lt;='All Results'!$B$4,"",IF(SUM(NewDistributions!V$2:V74)=0,"",(IF(NewDistributions!V74/SUM(NewDistributions!V$2:V74)&gt;0.01,"",IF(NewDistributions!V73/SUM(NewDistributions!V$2:V74)&gt;0.01,"",IF(NewDistributions!V72/SUM(NewDistributions!V$2:V74)&gt;0.01,"",IF(NewDistributions!V71/SUM(NewDistributions!V$2:V74)&gt;0.01,"",IF(NewDistributions!V70/SUM(NewDistributions!V$2:V74)&gt;0.01,"",DateEnded_5Day!$A74))))))))</f>
        <v/>
      </c>
      <c r="W74" s="19" t="str">
        <f>IF($A74&lt;='All Results'!$B$4,"",IF(SUM(NewDistributions!W$2:W74)=0,"",(IF(NewDistributions!W74/SUM(NewDistributions!W$2:W74)&gt;0.01,"",IF(NewDistributions!W73/SUM(NewDistributions!W$2:W74)&gt;0.01,"",IF(NewDistributions!W72/SUM(NewDistributions!W$2:W74)&gt;0.01,"",IF(NewDistributions!W71/SUM(NewDistributions!W$2:W74)&gt;0.01,"",IF(NewDistributions!W70/SUM(NewDistributions!W$2:W74)&gt;0.01,"",DateEnded_5Day!$A74))))))))</f>
        <v/>
      </c>
      <c r="X74" s="19" t="str">
        <f>IF($A74&lt;='All Results'!$B$4,"",IF(SUM(NewDistributions!X$2:X74)=0,"",(IF(NewDistributions!X74/SUM(NewDistributions!X$2:X74)&gt;0.01,"",IF(NewDistributions!X73/SUM(NewDistributions!X$2:X74)&gt;0.01,"",IF(NewDistributions!X72/SUM(NewDistributions!X$2:X74)&gt;0.01,"",IF(NewDistributions!X71/SUM(NewDistributions!X$2:X74)&gt;0.01,"",IF(NewDistributions!X70/SUM(NewDistributions!X$2:X74)&gt;0.01,"",DateEnded_5Day!$A74))))))))</f>
        <v/>
      </c>
      <c r="Y74" s="19" t="str">
        <f>IF($A74&lt;='All Results'!$B$4,"",IF(SUM(NewDistributions!Y$2:Y74)=0,"",(IF(NewDistributions!Y74/SUM(NewDistributions!Y$2:Y74)&gt;0.01,"",IF(NewDistributions!Y73/SUM(NewDistributions!Y$2:Y74)&gt;0.01,"",IF(NewDistributions!Y72/SUM(NewDistributions!Y$2:Y74)&gt;0.01,"",IF(NewDistributions!Y71/SUM(NewDistributions!Y$2:Y74)&gt;0.01,"",IF(NewDistributions!Y70/SUM(NewDistributions!Y$2:Y74)&gt;0.01,"",DateEnded_5Day!$A74))))))))</f>
        <v/>
      </c>
      <c r="Z74" s="19" t="str">
        <f>IF($A74&lt;='All Results'!$B$4,"",IF(SUM(NewDistributions!Z$2:Z74)=0,"",(IF(NewDistributions!Z74/SUM(NewDistributions!Z$2:Z74)&gt;0.01,"",IF(NewDistributions!Z73/SUM(NewDistributions!Z$2:Z74)&gt;0.01,"",IF(NewDistributions!Z72/SUM(NewDistributions!Z$2:Z74)&gt;0.01,"",IF(NewDistributions!Z71/SUM(NewDistributions!Z$2:Z74)&gt;0.01,"",IF(NewDistributions!Z70/SUM(NewDistributions!Z$2:Z74)&gt;0.01,"",DateEnded_5Day!$A74))))))))</f>
        <v/>
      </c>
      <c r="AA74" s="19" t="str">
        <f>IF($A74&lt;='All Results'!$B$4,"",IF(SUM(NewDistributions!AA$2:AA74)=0,"",(IF(NewDistributions!AA74/SUM(NewDistributions!AA$2:AA74)&gt;0.01,"",IF(NewDistributions!AA73/SUM(NewDistributions!AA$2:AA74)&gt;0.01,"",IF(NewDistributions!AA72/SUM(NewDistributions!AA$2:AA74)&gt;0.01,"",IF(NewDistributions!AA71/SUM(NewDistributions!AA$2:AA74)&gt;0.01,"",IF(NewDistributions!AA70/SUM(NewDistributions!AA$2:AA74)&gt;0.01,"",DateEnded_5Day!$A74))))))))</f>
        <v/>
      </c>
      <c r="AB74" s="19" t="str">
        <f>IF($A74&lt;='All Results'!$B$4,"",IF(SUM(NewDistributions!AB$2:AB74)=0,"",(IF(NewDistributions!AB74/SUM(NewDistributions!AB$2:AB74)&gt;0.01,"",IF(NewDistributions!AB73/SUM(NewDistributions!AB$2:AB74)&gt;0.01,"",IF(NewDistributions!AB72/SUM(NewDistributions!AB$2:AB74)&gt;0.01,"",IF(NewDistributions!AB71/SUM(NewDistributions!AB$2:AB74)&gt;0.01,"",IF(NewDistributions!AB70/SUM(NewDistributions!AB$2:AB74)&gt;0.01,"",DateEnded_5Day!$A74))))))))</f>
        <v/>
      </c>
      <c r="AC74" s="19" t="str">
        <f>IF($A74&lt;='All Results'!$B$4,"",IF(SUM(NewDistributions!AC$2:AC74)=0,"",(IF(NewDistributions!AC74/SUM(NewDistributions!AC$2:AC74)&gt;0.01,"",IF(NewDistributions!AC73/SUM(NewDistributions!AC$2:AC74)&gt;0.01,"",IF(NewDistributions!AC72/SUM(NewDistributions!AC$2:AC74)&gt;0.01,"",IF(NewDistributions!AC71/SUM(NewDistributions!AC$2:AC74)&gt;0.01,"",IF(NewDistributions!AC70/SUM(NewDistributions!AC$2:AC74)&gt;0.01,"",DateEnded_5Day!$A74))))))))</f>
        <v/>
      </c>
      <c r="AD74" s="19" t="str">
        <f>IF($A74&lt;='All Results'!$B$4,"",IF(SUM(NewDistributions!AD$2:AD74)=0,"",(IF(NewDistributions!AD74/SUM(NewDistributions!AD$2:AD74)&gt;0.01,"",IF(NewDistributions!AD73/SUM(NewDistributions!AD$2:AD74)&gt;0.01,"",IF(NewDistributions!AD72/SUM(NewDistributions!AD$2:AD74)&gt;0.01,"",IF(NewDistributions!AD71/SUM(NewDistributions!AD$2:AD74)&gt;0.01,"",IF(NewDistributions!AD70/SUM(NewDistributions!AD$2:AD74)&gt;0.01,"",DateEnded_5Day!$A74))))))))</f>
        <v/>
      </c>
      <c r="AE74" s="19" t="str">
        <f>IF($A74&lt;='All Results'!$B$4,"",IF(SUM(NewDistributions!AE$2:AE74)=0,"",(IF(NewDistributions!AE74/SUM(NewDistributions!AE$2:AE74)&gt;0.01,"",IF(NewDistributions!AE73/SUM(NewDistributions!AE$2:AE74)&gt;0.01,"",IF(NewDistributions!AE72/SUM(NewDistributions!AE$2:AE74)&gt;0.01,"",IF(NewDistributions!AE71/SUM(NewDistributions!AE$2:AE74)&gt;0.01,"",IF(NewDistributions!AE70/SUM(NewDistributions!AE$2:AE74)&gt;0.01,"",DateEnded_5Day!$A74))))))))</f>
        <v/>
      </c>
      <c r="AF74" s="19" t="str">
        <f>IF($A74&lt;='All Results'!$B$4,"",IF(SUM(NewDistributions!AF$2:AF74)=0,"",(IF(NewDistributions!AF74/SUM(NewDistributions!AF$2:AF74)&gt;0.01,"",IF(NewDistributions!AF73/SUM(NewDistributions!AF$2:AF74)&gt;0.01,"",IF(NewDistributions!AF72/SUM(NewDistributions!AF$2:AF74)&gt;0.01,"",IF(NewDistributions!AF71/SUM(NewDistributions!AF$2:AF74)&gt;0.01,"",IF(NewDistributions!AF70/SUM(NewDistributions!AF$2:AF74)&gt;0.01,"",DateEnded_5Day!$A74))))))))</f>
        <v/>
      </c>
      <c r="AG74" s="19" t="str">
        <f>IF($A74&lt;='All Results'!$B$4,"",IF(SUM(NewDistributions!AG$2:AG74)=0,"",(IF(NewDistributions!AG74/SUM(NewDistributions!AG$2:AG74)&gt;0.01,"",IF(NewDistributions!AG73/SUM(NewDistributions!AG$2:AG74)&gt;0.01,"",IF(NewDistributions!AG72/SUM(NewDistributions!AG$2:AG74)&gt;0.01,"",IF(NewDistributions!AG71/SUM(NewDistributions!AG$2:AG74)&gt;0.01,"",IF(NewDistributions!AG70/SUM(NewDistributions!AG$2:AG74)&gt;0.01,"",DateEnded_5Day!$A74))))))))</f>
        <v/>
      </c>
      <c r="AH74" s="19" t="str">
        <f>IF($A74&lt;='All Results'!$B$4,"",IF(SUM(NewDistributions!AH$2:AH74)=0,"",(IF(NewDistributions!AH74/SUM(NewDistributions!AH$2:AH74)&gt;0.01,"",IF(NewDistributions!AH73/SUM(NewDistributions!AH$2:AH74)&gt;0.01,"",IF(NewDistributions!AH72/SUM(NewDistributions!AH$2:AH74)&gt;0.01,"",IF(NewDistributions!AH71/SUM(NewDistributions!AH$2:AH74)&gt;0.01,"",IF(NewDistributions!AH70/SUM(NewDistributions!AH$2:AH74)&gt;0.01,"",DateEnded_5Day!$A74))))))))</f>
        <v/>
      </c>
      <c r="AI74" s="19" t="str">
        <f>IF($A74&lt;='All Results'!$B$4,"",IF(SUM(NewDistributions!AI$2:AI74)=0,"",(IF(NewDistributions!AI74/SUM(NewDistributions!AI$2:AI74)&gt;0.01,"",IF(NewDistributions!AI73/SUM(NewDistributions!AI$2:AI74)&gt;0.01,"",IF(NewDistributions!AI72/SUM(NewDistributions!AI$2:AI74)&gt;0.01,"",IF(NewDistributions!AI71/SUM(NewDistributions!AI$2:AI74)&gt;0.01,"",IF(NewDistributions!AI70/SUM(NewDistributions!AI$2:AI74)&gt;0.01,"",DateEnded_5Day!$A74))))))))</f>
        <v/>
      </c>
      <c r="AJ74" s="19" t="str">
        <f>IF($A74&lt;='All Results'!$B$4,"",IF(SUM(NewDistributions!AJ$2:AJ74)=0,"",(IF(NewDistributions!AJ74/SUM(NewDistributions!AJ$2:AJ74)&gt;0.01,"",IF(NewDistributions!AJ73/SUM(NewDistributions!AJ$2:AJ74)&gt;0.01,"",IF(NewDistributions!AJ72/SUM(NewDistributions!AJ$2:AJ74)&gt;0.01,"",IF(NewDistributions!AJ71/SUM(NewDistributions!AJ$2:AJ74)&gt;0.01,"",IF(NewDistributions!AJ70/SUM(NewDistributions!AJ$2:AJ74)&gt;0.01,"",DateEnded_5Day!$A74))))))))</f>
        <v/>
      </c>
    </row>
    <row r="75" spans="1:36" x14ac:dyDescent="0.25">
      <c r="A75" s="1">
        <v>44390</v>
      </c>
      <c r="B75" s="3">
        <v>194</v>
      </c>
      <c r="C75" s="19" t="str">
        <f>IF($A75&lt;='All Results'!$B$4,"",IF(SUM(NewDistributions!C$2:C75)=0,"",(IF(NewDistributions!C75/SUM(NewDistributions!C$2:C75)&gt;0.01,"",IF(NewDistributions!C74/SUM(NewDistributions!C$2:C75)&gt;0.01,"",IF(NewDistributions!C73/SUM(NewDistributions!C$2:C75)&gt;0.01,"",IF(NewDistributions!C72/SUM(NewDistributions!C$2:C75)&gt;0.01,"",IF(NewDistributions!C71/SUM(NewDistributions!C$2:C75)&gt;0.01,"",DateEnded_5Day!$A75))))))))</f>
        <v/>
      </c>
      <c r="D75" s="19" t="str">
        <f>IF($A75&lt;='All Results'!$B$4,"",IF(SUM(NewDistributions!D$2:D75)=0,"",(IF(NewDistributions!D75/SUM(NewDistributions!D$2:D75)&gt;0.01,"",IF(NewDistributions!D74/SUM(NewDistributions!D$2:D75)&gt;0.01,"",IF(NewDistributions!D73/SUM(NewDistributions!D$2:D75)&gt;0.01,"",IF(NewDistributions!D72/SUM(NewDistributions!D$2:D75)&gt;0.01,"",IF(NewDistributions!D71/SUM(NewDistributions!D$2:D75)&gt;0.01,"",DateEnded_5Day!$A75))))))))</f>
        <v/>
      </c>
      <c r="E75" s="19" t="str">
        <f>IF($A75&lt;='All Results'!$B$4,"",IF(SUM(NewDistributions!E$2:E75)=0,"",(IF(NewDistributions!E75/SUM(NewDistributions!E$2:E75)&gt;0.01,"",IF(NewDistributions!E74/SUM(NewDistributions!E$2:E75)&gt;0.01,"",IF(NewDistributions!E73/SUM(NewDistributions!E$2:E75)&gt;0.01,"",IF(NewDistributions!E72/SUM(NewDistributions!E$2:E75)&gt;0.01,"",IF(NewDistributions!E71/SUM(NewDistributions!E$2:E75)&gt;0.01,"",DateEnded_5Day!$A75))))))))</f>
        <v/>
      </c>
      <c r="F75" s="19" t="str">
        <f>IF($A75&lt;='All Results'!$B$4,"",IF(SUM(NewDistributions!F$2:F75)=0,"",(IF(NewDistributions!F75/SUM(NewDistributions!F$2:F75)&gt;0.01,"",IF(NewDistributions!F74/SUM(NewDistributions!F$2:F75)&gt;0.01,"",IF(NewDistributions!F73/SUM(NewDistributions!F$2:F75)&gt;0.01,"",IF(NewDistributions!F72/SUM(NewDistributions!F$2:F75)&gt;0.01,"",IF(NewDistributions!F71/SUM(NewDistributions!F$2:F75)&gt;0.01,"",DateEnded_5Day!$A75))))))))</f>
        <v/>
      </c>
      <c r="G75" s="19" t="str">
        <f>IF($A75&lt;='All Results'!$B$4,"",IF(SUM(NewDistributions!G$2:G75)=0,"",(IF(NewDistributions!G75/SUM(NewDistributions!G$2:G75)&gt;0.01,"",IF(NewDistributions!G74/SUM(NewDistributions!G$2:G75)&gt;0.01,"",IF(NewDistributions!G73/SUM(NewDistributions!G$2:G75)&gt;0.01,"",IF(NewDistributions!G72/SUM(NewDistributions!G$2:G75)&gt;0.01,"",IF(NewDistributions!G71/SUM(NewDistributions!G$2:G75)&gt;0.01,"",DateEnded_5Day!$A75))))))))</f>
        <v/>
      </c>
      <c r="H75" s="19" t="str">
        <f>IF($A75&lt;='All Results'!$B$4,"",IF(SUM(NewDistributions!H$2:H75)=0,"",(IF(NewDistributions!H75/SUM(NewDistributions!H$2:H75)&gt;0.01,"",IF(NewDistributions!H74/SUM(NewDistributions!H$2:H75)&gt;0.01,"",IF(NewDistributions!H73/SUM(NewDistributions!H$2:H75)&gt;0.01,"",IF(NewDistributions!H72/SUM(NewDistributions!H$2:H75)&gt;0.01,"",IF(NewDistributions!H71/SUM(NewDistributions!H$2:H75)&gt;0.01,"",DateEnded_5Day!$A75))))))))</f>
        <v/>
      </c>
      <c r="I75" s="19" t="str">
        <f>IF($A75&lt;='All Results'!$B$4,"",IF(SUM(NewDistributions!I$2:I75)=0,"",(IF(NewDistributions!I75/SUM(NewDistributions!I$2:I75)&gt;0.01,"",IF(NewDistributions!I74/SUM(NewDistributions!I$2:I75)&gt;0.01,"",IF(NewDistributions!I73/SUM(NewDistributions!I$2:I75)&gt;0.01,"",IF(NewDistributions!I72/SUM(NewDistributions!I$2:I75)&gt;0.01,"",IF(NewDistributions!I71/SUM(NewDistributions!I$2:I75)&gt;0.01,"",DateEnded_5Day!$A75))))))))</f>
        <v/>
      </c>
      <c r="J75" s="19" t="str">
        <f>IF($A75&lt;='All Results'!$B$4,"",IF(SUM(NewDistributions!J$2:J75)=0,"",(IF(NewDistributions!J75/SUM(NewDistributions!J$2:J75)&gt;0.01,"",IF(NewDistributions!J74/SUM(NewDistributions!J$2:J75)&gt;0.01,"",IF(NewDistributions!J73/SUM(NewDistributions!J$2:J75)&gt;0.01,"",IF(NewDistributions!J72/SUM(NewDistributions!J$2:J75)&gt;0.01,"",IF(NewDistributions!J71/SUM(NewDistributions!J$2:J75)&gt;0.01,"",DateEnded_5Day!$A75))))))))</f>
        <v/>
      </c>
      <c r="K75" s="19" t="str">
        <f>IF($A75&lt;='All Results'!$B$4,"",IF(SUM(NewDistributions!K$2:K75)=0,"",(IF(NewDistributions!K75/SUM(NewDistributions!K$2:K75)&gt;0.01,"",IF(NewDistributions!K74/SUM(NewDistributions!K$2:K75)&gt;0.01,"",IF(NewDistributions!K73/SUM(NewDistributions!K$2:K75)&gt;0.01,"",IF(NewDistributions!K72/SUM(NewDistributions!K$2:K75)&gt;0.01,"",IF(NewDistributions!K71/SUM(NewDistributions!K$2:K75)&gt;0.01,"",DateEnded_5Day!$A75))))))))</f>
        <v/>
      </c>
      <c r="L75" s="19" t="str">
        <f>IF($A75&lt;='All Results'!$B$4,"",IF(SUM(NewDistributions!L$2:L75)=0,"",(IF(NewDistributions!L75/SUM(NewDistributions!L$2:L75)&gt;0.01,"",IF(NewDistributions!L74/SUM(NewDistributions!L$2:L75)&gt;0.01,"",IF(NewDistributions!L73/SUM(NewDistributions!L$2:L75)&gt;0.01,"",IF(NewDistributions!L72/SUM(NewDistributions!L$2:L75)&gt;0.01,"",IF(NewDistributions!L71/SUM(NewDistributions!L$2:L75)&gt;0.01,"",DateEnded_5Day!$A75))))))))</f>
        <v/>
      </c>
      <c r="M75" s="19" t="str">
        <f>IF($A75&lt;='All Results'!$B$4,"",IF(SUM(NewDistributions!M$2:M75)=0,"",(IF(NewDistributions!M75/SUM(NewDistributions!M$2:M75)&gt;0.01,"",IF(NewDistributions!M74/SUM(NewDistributions!M$2:M75)&gt;0.01,"",IF(NewDistributions!M73/SUM(NewDistributions!M$2:M75)&gt;0.01,"",IF(NewDistributions!M72/SUM(NewDistributions!M$2:M75)&gt;0.01,"",IF(NewDistributions!M71/SUM(NewDistributions!M$2:M75)&gt;0.01,"",DateEnded_5Day!$A75))))))))</f>
        <v/>
      </c>
      <c r="N75" s="19" t="str">
        <f>IF($A75&lt;='All Results'!$B$4,"",IF(SUM(NewDistributions!N$2:N75)=0,"",(IF(NewDistributions!N75/SUM(NewDistributions!N$2:N75)&gt;0.01,"",IF(NewDistributions!N74/SUM(NewDistributions!N$2:N75)&gt;0.01,"",IF(NewDistributions!N73/SUM(NewDistributions!N$2:N75)&gt;0.01,"",IF(NewDistributions!N72/SUM(NewDistributions!N$2:N75)&gt;0.01,"",IF(NewDistributions!N71/SUM(NewDistributions!N$2:N75)&gt;0.01,"",DateEnded_5Day!$A75))))))))</f>
        <v/>
      </c>
      <c r="O75" s="19" t="str">
        <f>IF($A75&lt;='All Results'!$B$4,"",IF(SUM(NewDistributions!O$2:O75)=0,"",(IF(NewDistributions!O75/SUM(NewDistributions!O$2:O75)&gt;0.01,"",IF(NewDistributions!O74/SUM(NewDistributions!O$2:O75)&gt;0.01,"",IF(NewDistributions!O73/SUM(NewDistributions!O$2:O75)&gt;0.01,"",IF(NewDistributions!O72/SUM(NewDistributions!O$2:O75)&gt;0.01,"",IF(NewDistributions!O71/SUM(NewDistributions!O$2:O75)&gt;0.01,"",DateEnded_5Day!$A75))))))))</f>
        <v/>
      </c>
      <c r="P75" s="19" t="str">
        <f>IF($A75&lt;='All Results'!$B$4,"",IF(SUM(NewDistributions!P$2:P75)=0,"",(IF(NewDistributions!P75/SUM(NewDistributions!P$2:P75)&gt;0.01,"",IF(NewDistributions!P74/SUM(NewDistributions!P$2:P75)&gt;0.01,"",IF(NewDistributions!P73/SUM(NewDistributions!P$2:P75)&gt;0.01,"",IF(NewDistributions!P72/SUM(NewDistributions!P$2:P75)&gt;0.01,"",IF(NewDistributions!P71/SUM(NewDistributions!P$2:P75)&gt;0.01,"",DateEnded_5Day!$A75))))))))</f>
        <v/>
      </c>
      <c r="Q75" s="19" t="str">
        <f>IF($A75&lt;='All Results'!$B$4,"",IF(SUM(NewDistributions!Q$2:Q75)=0,"",(IF(NewDistributions!Q75/SUM(NewDistributions!Q$2:Q75)&gt;0.01,"",IF(NewDistributions!Q74/SUM(NewDistributions!Q$2:Q75)&gt;0.01,"",IF(NewDistributions!Q73/SUM(NewDistributions!Q$2:Q75)&gt;0.01,"",IF(NewDistributions!Q72/SUM(NewDistributions!Q$2:Q75)&gt;0.01,"",IF(NewDistributions!Q71/SUM(NewDistributions!Q$2:Q75)&gt;0.01,"",DateEnded_5Day!$A75))))))))</f>
        <v/>
      </c>
      <c r="R75" s="19" t="str">
        <f>IF($A75&lt;='All Results'!$B$4,"",IF(SUM(NewDistributions!R$2:R75)=0,"",(IF(NewDistributions!R75/SUM(NewDistributions!R$2:R75)&gt;0.01,"",IF(NewDistributions!R74/SUM(NewDistributions!R$2:R75)&gt;0.01,"",IF(NewDistributions!R73/SUM(NewDistributions!R$2:R75)&gt;0.01,"",IF(NewDistributions!R72/SUM(NewDistributions!R$2:R75)&gt;0.01,"",IF(NewDistributions!R71/SUM(NewDistributions!R$2:R75)&gt;0.01,"",DateEnded_5Day!$A75))))))))</f>
        <v/>
      </c>
      <c r="S75" s="19" t="str">
        <f>IF($A75&lt;='All Results'!$B$4,"",IF(SUM(NewDistributions!S$2:S75)=0,"",(IF(NewDistributions!S75/SUM(NewDistributions!S$2:S75)&gt;0.01,"",IF(NewDistributions!S74/SUM(NewDistributions!S$2:S75)&gt;0.01,"",IF(NewDistributions!S73/SUM(NewDistributions!S$2:S75)&gt;0.01,"",IF(NewDistributions!S72/SUM(NewDistributions!S$2:S75)&gt;0.01,"",IF(NewDistributions!S71/SUM(NewDistributions!S$2:S75)&gt;0.01,"",DateEnded_5Day!$A75))))))))</f>
        <v/>
      </c>
      <c r="T75" s="19" t="str">
        <f>IF($A75&lt;='All Results'!$B$4,"",IF(SUM(NewDistributions!T$2:T75)=0,"",(IF(NewDistributions!T75/SUM(NewDistributions!T$2:T75)&gt;0.01,"",IF(NewDistributions!T74/SUM(NewDistributions!T$2:T75)&gt;0.01,"",IF(NewDistributions!T73/SUM(NewDistributions!T$2:T75)&gt;0.01,"",IF(NewDistributions!T72/SUM(NewDistributions!T$2:T75)&gt;0.01,"",IF(NewDistributions!T71/SUM(NewDistributions!T$2:T75)&gt;0.01,"",DateEnded_5Day!$A75))))))))</f>
        <v/>
      </c>
      <c r="U75" s="19" t="str">
        <f>IF($A75&lt;='All Results'!$B$4,"",IF(SUM(NewDistributions!U$2:U75)=0,"",(IF(NewDistributions!U75/SUM(NewDistributions!U$2:U75)&gt;0.01,"",IF(NewDistributions!U74/SUM(NewDistributions!U$2:U75)&gt;0.01,"",IF(NewDistributions!U73/SUM(NewDistributions!U$2:U75)&gt;0.01,"",IF(NewDistributions!U72/SUM(NewDistributions!U$2:U75)&gt;0.01,"",IF(NewDistributions!U71/SUM(NewDistributions!U$2:U75)&gt;0.01,"",DateEnded_5Day!$A75))))))))</f>
        <v/>
      </c>
      <c r="V75" s="19" t="str">
        <f>IF($A75&lt;='All Results'!$B$4,"",IF(SUM(NewDistributions!V$2:V75)=0,"",(IF(NewDistributions!V75/SUM(NewDistributions!V$2:V75)&gt;0.01,"",IF(NewDistributions!V74/SUM(NewDistributions!V$2:V75)&gt;0.01,"",IF(NewDistributions!V73/SUM(NewDistributions!V$2:V75)&gt;0.01,"",IF(NewDistributions!V72/SUM(NewDistributions!V$2:V75)&gt;0.01,"",IF(NewDistributions!V71/SUM(NewDistributions!V$2:V75)&gt;0.01,"",DateEnded_5Day!$A75))))))))</f>
        <v/>
      </c>
      <c r="W75" s="19" t="str">
        <f>IF($A75&lt;='All Results'!$B$4,"",IF(SUM(NewDistributions!W$2:W75)=0,"",(IF(NewDistributions!W75/SUM(NewDistributions!W$2:W75)&gt;0.01,"",IF(NewDistributions!W74/SUM(NewDistributions!W$2:W75)&gt;0.01,"",IF(NewDistributions!W73/SUM(NewDistributions!W$2:W75)&gt;0.01,"",IF(NewDistributions!W72/SUM(NewDistributions!W$2:W75)&gt;0.01,"",IF(NewDistributions!W71/SUM(NewDistributions!W$2:W75)&gt;0.01,"",DateEnded_5Day!$A75))))))))</f>
        <v/>
      </c>
      <c r="X75" s="19" t="str">
        <f>IF($A75&lt;='All Results'!$B$4,"",IF(SUM(NewDistributions!X$2:X75)=0,"",(IF(NewDistributions!X75/SUM(NewDistributions!X$2:X75)&gt;0.01,"",IF(NewDistributions!X74/SUM(NewDistributions!X$2:X75)&gt;0.01,"",IF(NewDistributions!X73/SUM(NewDistributions!X$2:X75)&gt;0.01,"",IF(NewDistributions!X72/SUM(NewDistributions!X$2:X75)&gt;0.01,"",IF(NewDistributions!X71/SUM(NewDistributions!X$2:X75)&gt;0.01,"",DateEnded_5Day!$A75))))))))</f>
        <v/>
      </c>
      <c r="Y75" s="19" t="str">
        <f>IF($A75&lt;='All Results'!$B$4,"",IF(SUM(NewDistributions!Y$2:Y75)=0,"",(IF(NewDistributions!Y75/SUM(NewDistributions!Y$2:Y75)&gt;0.01,"",IF(NewDistributions!Y74/SUM(NewDistributions!Y$2:Y75)&gt;0.01,"",IF(NewDistributions!Y73/SUM(NewDistributions!Y$2:Y75)&gt;0.01,"",IF(NewDistributions!Y72/SUM(NewDistributions!Y$2:Y75)&gt;0.01,"",IF(NewDistributions!Y71/SUM(NewDistributions!Y$2:Y75)&gt;0.01,"",DateEnded_5Day!$A75))))))))</f>
        <v/>
      </c>
      <c r="Z75" s="19" t="str">
        <f>IF($A75&lt;='All Results'!$B$4,"",IF(SUM(NewDistributions!Z$2:Z75)=0,"",(IF(NewDistributions!Z75/SUM(NewDistributions!Z$2:Z75)&gt;0.01,"",IF(NewDistributions!Z74/SUM(NewDistributions!Z$2:Z75)&gt;0.01,"",IF(NewDistributions!Z73/SUM(NewDistributions!Z$2:Z75)&gt;0.01,"",IF(NewDistributions!Z72/SUM(NewDistributions!Z$2:Z75)&gt;0.01,"",IF(NewDistributions!Z71/SUM(NewDistributions!Z$2:Z75)&gt;0.01,"",DateEnded_5Day!$A75))))))))</f>
        <v/>
      </c>
      <c r="AA75" s="19" t="str">
        <f>IF($A75&lt;='All Results'!$B$4,"",IF(SUM(NewDistributions!AA$2:AA75)=0,"",(IF(NewDistributions!AA75/SUM(NewDistributions!AA$2:AA75)&gt;0.01,"",IF(NewDistributions!AA74/SUM(NewDistributions!AA$2:AA75)&gt;0.01,"",IF(NewDistributions!AA73/SUM(NewDistributions!AA$2:AA75)&gt;0.01,"",IF(NewDistributions!AA72/SUM(NewDistributions!AA$2:AA75)&gt;0.01,"",IF(NewDistributions!AA71/SUM(NewDistributions!AA$2:AA75)&gt;0.01,"",DateEnded_5Day!$A75))))))))</f>
        <v/>
      </c>
      <c r="AB75" s="19" t="str">
        <f>IF($A75&lt;='All Results'!$B$4,"",IF(SUM(NewDistributions!AB$2:AB75)=0,"",(IF(NewDistributions!AB75/SUM(NewDistributions!AB$2:AB75)&gt;0.01,"",IF(NewDistributions!AB74/SUM(NewDistributions!AB$2:AB75)&gt;0.01,"",IF(NewDistributions!AB73/SUM(NewDistributions!AB$2:AB75)&gt;0.01,"",IF(NewDistributions!AB72/SUM(NewDistributions!AB$2:AB75)&gt;0.01,"",IF(NewDistributions!AB71/SUM(NewDistributions!AB$2:AB75)&gt;0.01,"",DateEnded_5Day!$A75))))))))</f>
        <v/>
      </c>
      <c r="AC75" s="19" t="str">
        <f>IF($A75&lt;='All Results'!$B$4,"",IF(SUM(NewDistributions!AC$2:AC75)=0,"",(IF(NewDistributions!AC75/SUM(NewDistributions!AC$2:AC75)&gt;0.01,"",IF(NewDistributions!AC74/SUM(NewDistributions!AC$2:AC75)&gt;0.01,"",IF(NewDistributions!AC73/SUM(NewDistributions!AC$2:AC75)&gt;0.01,"",IF(NewDistributions!AC72/SUM(NewDistributions!AC$2:AC75)&gt;0.01,"",IF(NewDistributions!AC71/SUM(NewDistributions!AC$2:AC75)&gt;0.01,"",DateEnded_5Day!$A75))))))))</f>
        <v/>
      </c>
      <c r="AD75" s="19" t="str">
        <f>IF($A75&lt;='All Results'!$B$4,"",IF(SUM(NewDistributions!AD$2:AD75)=0,"",(IF(NewDistributions!AD75/SUM(NewDistributions!AD$2:AD75)&gt;0.01,"",IF(NewDistributions!AD74/SUM(NewDistributions!AD$2:AD75)&gt;0.01,"",IF(NewDistributions!AD73/SUM(NewDistributions!AD$2:AD75)&gt;0.01,"",IF(NewDistributions!AD72/SUM(NewDistributions!AD$2:AD75)&gt;0.01,"",IF(NewDistributions!AD71/SUM(NewDistributions!AD$2:AD75)&gt;0.01,"",DateEnded_5Day!$A75))))))))</f>
        <v/>
      </c>
      <c r="AE75" s="19" t="str">
        <f>IF($A75&lt;='All Results'!$B$4,"",IF(SUM(NewDistributions!AE$2:AE75)=0,"",(IF(NewDistributions!AE75/SUM(NewDistributions!AE$2:AE75)&gt;0.01,"",IF(NewDistributions!AE74/SUM(NewDistributions!AE$2:AE75)&gt;0.01,"",IF(NewDistributions!AE73/SUM(NewDistributions!AE$2:AE75)&gt;0.01,"",IF(NewDistributions!AE72/SUM(NewDistributions!AE$2:AE75)&gt;0.01,"",IF(NewDistributions!AE71/SUM(NewDistributions!AE$2:AE75)&gt;0.01,"",DateEnded_5Day!$A75))))))))</f>
        <v/>
      </c>
      <c r="AF75" s="19" t="str">
        <f>IF($A75&lt;='All Results'!$B$4,"",IF(SUM(NewDistributions!AF$2:AF75)=0,"",(IF(NewDistributions!AF75/SUM(NewDistributions!AF$2:AF75)&gt;0.01,"",IF(NewDistributions!AF74/SUM(NewDistributions!AF$2:AF75)&gt;0.01,"",IF(NewDistributions!AF73/SUM(NewDistributions!AF$2:AF75)&gt;0.01,"",IF(NewDistributions!AF72/SUM(NewDistributions!AF$2:AF75)&gt;0.01,"",IF(NewDistributions!AF71/SUM(NewDistributions!AF$2:AF75)&gt;0.01,"",DateEnded_5Day!$A75))))))))</f>
        <v/>
      </c>
      <c r="AG75" s="19" t="str">
        <f>IF($A75&lt;='All Results'!$B$4,"",IF(SUM(NewDistributions!AG$2:AG75)=0,"",(IF(NewDistributions!AG75/SUM(NewDistributions!AG$2:AG75)&gt;0.01,"",IF(NewDistributions!AG74/SUM(NewDistributions!AG$2:AG75)&gt;0.01,"",IF(NewDistributions!AG73/SUM(NewDistributions!AG$2:AG75)&gt;0.01,"",IF(NewDistributions!AG72/SUM(NewDistributions!AG$2:AG75)&gt;0.01,"",IF(NewDistributions!AG71/SUM(NewDistributions!AG$2:AG75)&gt;0.01,"",DateEnded_5Day!$A75))))))))</f>
        <v/>
      </c>
      <c r="AH75" s="19" t="str">
        <f>IF($A75&lt;='All Results'!$B$4,"",IF(SUM(NewDistributions!AH$2:AH75)=0,"",(IF(NewDistributions!AH75/SUM(NewDistributions!AH$2:AH75)&gt;0.01,"",IF(NewDistributions!AH74/SUM(NewDistributions!AH$2:AH75)&gt;0.01,"",IF(NewDistributions!AH73/SUM(NewDistributions!AH$2:AH75)&gt;0.01,"",IF(NewDistributions!AH72/SUM(NewDistributions!AH$2:AH75)&gt;0.01,"",IF(NewDistributions!AH71/SUM(NewDistributions!AH$2:AH75)&gt;0.01,"",DateEnded_5Day!$A75))))))))</f>
        <v/>
      </c>
      <c r="AI75" s="19" t="str">
        <f>IF($A75&lt;='All Results'!$B$4,"",IF(SUM(NewDistributions!AI$2:AI75)=0,"",(IF(NewDistributions!AI75/SUM(NewDistributions!AI$2:AI75)&gt;0.01,"",IF(NewDistributions!AI74/SUM(NewDistributions!AI$2:AI75)&gt;0.01,"",IF(NewDistributions!AI73/SUM(NewDistributions!AI$2:AI75)&gt;0.01,"",IF(NewDistributions!AI72/SUM(NewDistributions!AI$2:AI75)&gt;0.01,"",IF(NewDistributions!AI71/SUM(NewDistributions!AI$2:AI75)&gt;0.01,"",DateEnded_5Day!$A75))))))))</f>
        <v/>
      </c>
      <c r="AJ75" s="19" t="str">
        <f>IF($A75&lt;='All Results'!$B$4,"",IF(SUM(NewDistributions!AJ$2:AJ75)=0,"",(IF(NewDistributions!AJ75/SUM(NewDistributions!AJ$2:AJ75)&gt;0.01,"",IF(NewDistributions!AJ74/SUM(NewDistributions!AJ$2:AJ75)&gt;0.01,"",IF(NewDistributions!AJ73/SUM(NewDistributions!AJ$2:AJ75)&gt;0.01,"",IF(NewDistributions!AJ72/SUM(NewDistributions!AJ$2:AJ75)&gt;0.01,"",IF(NewDistributions!AJ71/SUM(NewDistributions!AJ$2:AJ75)&gt;0.01,"",DateEnded_5Day!$A75))))))))</f>
        <v/>
      </c>
    </row>
    <row r="76" spans="1:36" x14ac:dyDescent="0.25">
      <c r="A76" s="1">
        <v>44391</v>
      </c>
      <c r="B76" s="3">
        <v>195</v>
      </c>
      <c r="C76" s="19" t="str">
        <f>IF($A76&lt;='All Results'!$B$4,"",IF(SUM(NewDistributions!C$2:C76)=0,"",(IF(NewDistributions!C76/SUM(NewDistributions!C$2:C76)&gt;0.01,"",IF(NewDistributions!C75/SUM(NewDistributions!C$2:C76)&gt;0.01,"",IF(NewDistributions!C74/SUM(NewDistributions!C$2:C76)&gt;0.01,"",IF(NewDistributions!C73/SUM(NewDistributions!C$2:C76)&gt;0.01,"",IF(NewDistributions!C72/SUM(NewDistributions!C$2:C76)&gt;0.01,"",DateEnded_5Day!$A76))))))))</f>
        <v/>
      </c>
      <c r="D76" s="19" t="str">
        <f>IF($A76&lt;='All Results'!$B$4,"",IF(SUM(NewDistributions!D$2:D76)=0,"",(IF(NewDistributions!D76/SUM(NewDistributions!D$2:D76)&gt;0.01,"",IF(NewDistributions!D75/SUM(NewDistributions!D$2:D76)&gt;0.01,"",IF(NewDistributions!D74/SUM(NewDistributions!D$2:D76)&gt;0.01,"",IF(NewDistributions!D73/SUM(NewDistributions!D$2:D76)&gt;0.01,"",IF(NewDistributions!D72/SUM(NewDistributions!D$2:D76)&gt;0.01,"",DateEnded_5Day!$A76))))))))</f>
        <v/>
      </c>
      <c r="E76" s="19" t="str">
        <f>IF($A76&lt;='All Results'!$B$4,"",IF(SUM(NewDistributions!E$2:E76)=0,"",(IF(NewDistributions!E76/SUM(NewDistributions!E$2:E76)&gt;0.01,"",IF(NewDistributions!E75/SUM(NewDistributions!E$2:E76)&gt;0.01,"",IF(NewDistributions!E74/SUM(NewDistributions!E$2:E76)&gt;0.01,"",IF(NewDistributions!E73/SUM(NewDistributions!E$2:E76)&gt;0.01,"",IF(NewDistributions!E72/SUM(NewDistributions!E$2:E76)&gt;0.01,"",DateEnded_5Day!$A76))))))))</f>
        <v/>
      </c>
      <c r="F76" s="19" t="str">
        <f>IF($A76&lt;='All Results'!$B$4,"",IF(SUM(NewDistributions!F$2:F76)=0,"",(IF(NewDistributions!F76/SUM(NewDistributions!F$2:F76)&gt;0.01,"",IF(NewDistributions!F75/SUM(NewDistributions!F$2:F76)&gt;0.01,"",IF(NewDistributions!F74/SUM(NewDistributions!F$2:F76)&gt;0.01,"",IF(NewDistributions!F73/SUM(NewDistributions!F$2:F76)&gt;0.01,"",IF(NewDistributions!F72/SUM(NewDistributions!F$2:F76)&gt;0.01,"",DateEnded_5Day!$A76))))))))</f>
        <v/>
      </c>
      <c r="G76" s="19" t="str">
        <f>IF($A76&lt;='All Results'!$B$4,"",IF(SUM(NewDistributions!G$2:G76)=0,"",(IF(NewDistributions!G76/SUM(NewDistributions!G$2:G76)&gt;0.01,"",IF(NewDistributions!G75/SUM(NewDistributions!G$2:G76)&gt;0.01,"",IF(NewDistributions!G74/SUM(NewDistributions!G$2:G76)&gt;0.01,"",IF(NewDistributions!G73/SUM(NewDistributions!G$2:G76)&gt;0.01,"",IF(NewDistributions!G72/SUM(NewDistributions!G$2:G76)&gt;0.01,"",DateEnded_5Day!$A76))))))))</f>
        <v/>
      </c>
      <c r="H76" s="19" t="str">
        <f>IF($A76&lt;='All Results'!$B$4,"",IF(SUM(NewDistributions!H$2:H76)=0,"",(IF(NewDistributions!H76/SUM(NewDistributions!H$2:H76)&gt;0.01,"",IF(NewDistributions!H75/SUM(NewDistributions!H$2:H76)&gt;0.01,"",IF(NewDistributions!H74/SUM(NewDistributions!H$2:H76)&gt;0.01,"",IF(NewDistributions!H73/SUM(NewDistributions!H$2:H76)&gt;0.01,"",IF(NewDistributions!H72/SUM(NewDistributions!H$2:H76)&gt;0.01,"",DateEnded_5Day!$A76))))))))</f>
        <v/>
      </c>
      <c r="I76" s="19" t="str">
        <f>IF($A76&lt;='All Results'!$B$4,"",IF(SUM(NewDistributions!I$2:I76)=0,"",(IF(NewDistributions!I76/SUM(NewDistributions!I$2:I76)&gt;0.01,"",IF(NewDistributions!I75/SUM(NewDistributions!I$2:I76)&gt;0.01,"",IF(NewDistributions!I74/SUM(NewDistributions!I$2:I76)&gt;0.01,"",IF(NewDistributions!I73/SUM(NewDistributions!I$2:I76)&gt;0.01,"",IF(NewDistributions!I72/SUM(NewDistributions!I$2:I76)&gt;0.01,"",DateEnded_5Day!$A76))))))))</f>
        <v/>
      </c>
      <c r="J76" s="19" t="str">
        <f>IF($A76&lt;='All Results'!$B$4,"",IF(SUM(NewDistributions!J$2:J76)=0,"",(IF(NewDistributions!J76/SUM(NewDistributions!J$2:J76)&gt;0.01,"",IF(NewDistributions!J75/SUM(NewDistributions!J$2:J76)&gt;0.01,"",IF(NewDistributions!J74/SUM(NewDistributions!J$2:J76)&gt;0.01,"",IF(NewDistributions!J73/SUM(NewDistributions!J$2:J76)&gt;0.01,"",IF(NewDistributions!J72/SUM(NewDistributions!J$2:J76)&gt;0.01,"",DateEnded_5Day!$A76))))))))</f>
        <v/>
      </c>
      <c r="K76" s="19" t="str">
        <f>IF($A76&lt;='All Results'!$B$4,"",IF(SUM(NewDistributions!K$2:K76)=0,"",(IF(NewDistributions!K76/SUM(NewDistributions!K$2:K76)&gt;0.01,"",IF(NewDistributions!K75/SUM(NewDistributions!K$2:K76)&gt;0.01,"",IF(NewDistributions!K74/SUM(NewDistributions!K$2:K76)&gt;0.01,"",IF(NewDistributions!K73/SUM(NewDistributions!K$2:K76)&gt;0.01,"",IF(NewDistributions!K72/SUM(NewDistributions!K$2:K76)&gt;0.01,"",DateEnded_5Day!$A76))))))))</f>
        <v/>
      </c>
      <c r="L76" s="19" t="str">
        <f>IF($A76&lt;='All Results'!$B$4,"",IF(SUM(NewDistributions!L$2:L76)=0,"",(IF(NewDistributions!L76/SUM(NewDistributions!L$2:L76)&gt;0.01,"",IF(NewDistributions!L75/SUM(NewDistributions!L$2:L76)&gt;0.01,"",IF(NewDistributions!L74/SUM(NewDistributions!L$2:L76)&gt;0.01,"",IF(NewDistributions!L73/SUM(NewDistributions!L$2:L76)&gt;0.01,"",IF(NewDistributions!L72/SUM(NewDistributions!L$2:L76)&gt;0.01,"",DateEnded_5Day!$A76))))))))</f>
        <v/>
      </c>
      <c r="M76" s="19" t="str">
        <f>IF($A76&lt;='All Results'!$B$4,"",IF(SUM(NewDistributions!M$2:M76)=0,"",(IF(NewDistributions!M76/SUM(NewDistributions!M$2:M76)&gt;0.01,"",IF(NewDistributions!M75/SUM(NewDistributions!M$2:M76)&gt;0.01,"",IF(NewDistributions!M74/SUM(NewDistributions!M$2:M76)&gt;0.01,"",IF(NewDistributions!M73/SUM(NewDistributions!M$2:M76)&gt;0.01,"",IF(NewDistributions!M72/SUM(NewDistributions!M$2:M76)&gt;0.01,"",DateEnded_5Day!$A76))))))))</f>
        <v/>
      </c>
      <c r="N76" s="19" t="str">
        <f>IF($A76&lt;='All Results'!$B$4,"",IF(SUM(NewDistributions!N$2:N76)=0,"",(IF(NewDistributions!N76/SUM(NewDistributions!N$2:N76)&gt;0.01,"",IF(NewDistributions!N75/SUM(NewDistributions!N$2:N76)&gt;0.01,"",IF(NewDistributions!N74/SUM(NewDistributions!N$2:N76)&gt;0.01,"",IF(NewDistributions!N73/SUM(NewDistributions!N$2:N76)&gt;0.01,"",IF(NewDistributions!N72/SUM(NewDistributions!N$2:N76)&gt;0.01,"",DateEnded_5Day!$A76))))))))</f>
        <v/>
      </c>
      <c r="O76" s="19" t="str">
        <f>IF($A76&lt;='All Results'!$B$4,"",IF(SUM(NewDistributions!O$2:O76)=0,"",(IF(NewDistributions!O76/SUM(NewDistributions!O$2:O76)&gt;0.01,"",IF(NewDistributions!O75/SUM(NewDistributions!O$2:O76)&gt;0.01,"",IF(NewDistributions!O74/SUM(NewDistributions!O$2:O76)&gt;0.01,"",IF(NewDistributions!O73/SUM(NewDistributions!O$2:O76)&gt;0.01,"",IF(NewDistributions!O72/SUM(NewDistributions!O$2:O76)&gt;0.01,"",DateEnded_5Day!$A76))))))))</f>
        <v/>
      </c>
      <c r="P76" s="19" t="str">
        <f>IF($A76&lt;='All Results'!$B$4,"",IF(SUM(NewDistributions!P$2:P76)=0,"",(IF(NewDistributions!P76/SUM(NewDistributions!P$2:P76)&gt;0.01,"",IF(NewDistributions!P75/SUM(NewDistributions!P$2:P76)&gt;0.01,"",IF(NewDistributions!P74/SUM(NewDistributions!P$2:P76)&gt;0.01,"",IF(NewDistributions!P73/SUM(NewDistributions!P$2:P76)&gt;0.01,"",IF(NewDistributions!P72/SUM(NewDistributions!P$2:P76)&gt;0.01,"",DateEnded_5Day!$A76))))))))</f>
        <v/>
      </c>
      <c r="Q76" s="19" t="str">
        <f>IF($A76&lt;='All Results'!$B$4,"",IF(SUM(NewDistributions!Q$2:Q76)=0,"",(IF(NewDistributions!Q76/SUM(NewDistributions!Q$2:Q76)&gt;0.01,"",IF(NewDistributions!Q75/SUM(NewDistributions!Q$2:Q76)&gt;0.01,"",IF(NewDistributions!Q74/SUM(NewDistributions!Q$2:Q76)&gt;0.01,"",IF(NewDistributions!Q73/SUM(NewDistributions!Q$2:Q76)&gt;0.01,"",IF(NewDistributions!Q72/SUM(NewDistributions!Q$2:Q76)&gt;0.01,"",DateEnded_5Day!$A76))))))))</f>
        <v/>
      </c>
      <c r="R76" s="19" t="str">
        <f>IF($A76&lt;='All Results'!$B$4,"",IF(SUM(NewDistributions!R$2:R76)=0,"",(IF(NewDistributions!R76/SUM(NewDistributions!R$2:R76)&gt;0.01,"",IF(NewDistributions!R75/SUM(NewDistributions!R$2:R76)&gt;0.01,"",IF(NewDistributions!R74/SUM(NewDistributions!R$2:R76)&gt;0.01,"",IF(NewDistributions!R73/SUM(NewDistributions!R$2:R76)&gt;0.01,"",IF(NewDistributions!R72/SUM(NewDistributions!R$2:R76)&gt;0.01,"",DateEnded_5Day!$A76))))))))</f>
        <v/>
      </c>
      <c r="S76" s="19" t="str">
        <f>IF($A76&lt;='All Results'!$B$4,"",IF(SUM(NewDistributions!S$2:S76)=0,"",(IF(NewDistributions!S76/SUM(NewDistributions!S$2:S76)&gt;0.01,"",IF(NewDistributions!S75/SUM(NewDistributions!S$2:S76)&gt;0.01,"",IF(NewDistributions!S74/SUM(NewDistributions!S$2:S76)&gt;0.01,"",IF(NewDistributions!S73/SUM(NewDistributions!S$2:S76)&gt;0.01,"",IF(NewDistributions!S72/SUM(NewDistributions!S$2:S76)&gt;0.01,"",DateEnded_5Day!$A76))))))))</f>
        <v/>
      </c>
      <c r="T76" s="19" t="str">
        <f>IF($A76&lt;='All Results'!$B$4,"",IF(SUM(NewDistributions!T$2:T76)=0,"",(IF(NewDistributions!T76/SUM(NewDistributions!T$2:T76)&gt;0.01,"",IF(NewDistributions!T75/SUM(NewDistributions!T$2:T76)&gt;0.01,"",IF(NewDistributions!T74/SUM(NewDistributions!T$2:T76)&gt;0.01,"",IF(NewDistributions!T73/SUM(NewDistributions!T$2:T76)&gt;0.01,"",IF(NewDistributions!T72/SUM(NewDistributions!T$2:T76)&gt;0.01,"",DateEnded_5Day!$A76))))))))</f>
        <v/>
      </c>
      <c r="U76" s="19" t="str">
        <f>IF($A76&lt;='All Results'!$B$4,"",IF(SUM(NewDistributions!U$2:U76)=0,"",(IF(NewDistributions!U76/SUM(NewDistributions!U$2:U76)&gt;0.01,"",IF(NewDistributions!U75/SUM(NewDistributions!U$2:U76)&gt;0.01,"",IF(NewDistributions!U74/SUM(NewDistributions!U$2:U76)&gt;0.01,"",IF(NewDistributions!U73/SUM(NewDistributions!U$2:U76)&gt;0.01,"",IF(NewDistributions!U72/SUM(NewDistributions!U$2:U76)&gt;0.01,"",DateEnded_5Day!$A76))))))))</f>
        <v/>
      </c>
      <c r="V76" s="19" t="str">
        <f>IF($A76&lt;='All Results'!$B$4,"",IF(SUM(NewDistributions!V$2:V76)=0,"",(IF(NewDistributions!V76/SUM(NewDistributions!V$2:V76)&gt;0.01,"",IF(NewDistributions!V75/SUM(NewDistributions!V$2:V76)&gt;0.01,"",IF(NewDistributions!V74/SUM(NewDistributions!V$2:V76)&gt;0.01,"",IF(NewDistributions!V73/SUM(NewDistributions!V$2:V76)&gt;0.01,"",IF(NewDistributions!V72/SUM(NewDistributions!V$2:V76)&gt;0.01,"",DateEnded_5Day!$A76))))))))</f>
        <v/>
      </c>
      <c r="W76" s="19" t="str">
        <f>IF($A76&lt;='All Results'!$B$4,"",IF(SUM(NewDistributions!W$2:W76)=0,"",(IF(NewDistributions!W76/SUM(NewDistributions!W$2:W76)&gt;0.01,"",IF(NewDistributions!W75/SUM(NewDistributions!W$2:W76)&gt;0.01,"",IF(NewDistributions!W74/SUM(NewDistributions!W$2:W76)&gt;0.01,"",IF(NewDistributions!W73/SUM(NewDistributions!W$2:W76)&gt;0.01,"",IF(NewDistributions!W72/SUM(NewDistributions!W$2:W76)&gt;0.01,"",DateEnded_5Day!$A76))))))))</f>
        <v/>
      </c>
      <c r="X76" s="19" t="str">
        <f>IF($A76&lt;='All Results'!$B$4,"",IF(SUM(NewDistributions!X$2:X76)=0,"",(IF(NewDistributions!X76/SUM(NewDistributions!X$2:X76)&gt;0.01,"",IF(NewDistributions!X75/SUM(NewDistributions!X$2:X76)&gt;0.01,"",IF(NewDistributions!X74/SUM(NewDistributions!X$2:X76)&gt;0.01,"",IF(NewDistributions!X73/SUM(NewDistributions!X$2:X76)&gt;0.01,"",IF(NewDistributions!X72/SUM(NewDistributions!X$2:X76)&gt;0.01,"",DateEnded_5Day!$A76))))))))</f>
        <v/>
      </c>
      <c r="Y76" s="19" t="str">
        <f>IF($A76&lt;='All Results'!$B$4,"",IF(SUM(NewDistributions!Y$2:Y76)=0,"",(IF(NewDistributions!Y76/SUM(NewDistributions!Y$2:Y76)&gt;0.01,"",IF(NewDistributions!Y75/SUM(NewDistributions!Y$2:Y76)&gt;0.01,"",IF(NewDistributions!Y74/SUM(NewDistributions!Y$2:Y76)&gt;0.01,"",IF(NewDistributions!Y73/SUM(NewDistributions!Y$2:Y76)&gt;0.01,"",IF(NewDistributions!Y72/SUM(NewDistributions!Y$2:Y76)&gt;0.01,"",DateEnded_5Day!$A76))))))))</f>
        <v/>
      </c>
      <c r="Z76" s="19" t="str">
        <f>IF($A76&lt;='All Results'!$B$4,"",IF(SUM(NewDistributions!Z$2:Z76)=0,"",(IF(NewDistributions!Z76/SUM(NewDistributions!Z$2:Z76)&gt;0.01,"",IF(NewDistributions!Z75/SUM(NewDistributions!Z$2:Z76)&gt;0.01,"",IF(NewDistributions!Z74/SUM(NewDistributions!Z$2:Z76)&gt;0.01,"",IF(NewDistributions!Z73/SUM(NewDistributions!Z$2:Z76)&gt;0.01,"",IF(NewDistributions!Z72/SUM(NewDistributions!Z$2:Z76)&gt;0.01,"",DateEnded_5Day!$A76))))))))</f>
        <v/>
      </c>
      <c r="AA76" s="19" t="str">
        <f>IF($A76&lt;='All Results'!$B$4,"",IF(SUM(NewDistributions!AA$2:AA76)=0,"",(IF(NewDistributions!AA76/SUM(NewDistributions!AA$2:AA76)&gt;0.01,"",IF(NewDistributions!AA75/SUM(NewDistributions!AA$2:AA76)&gt;0.01,"",IF(NewDistributions!AA74/SUM(NewDistributions!AA$2:AA76)&gt;0.01,"",IF(NewDistributions!AA73/SUM(NewDistributions!AA$2:AA76)&gt;0.01,"",IF(NewDistributions!AA72/SUM(NewDistributions!AA$2:AA76)&gt;0.01,"",DateEnded_5Day!$A76))))))))</f>
        <v/>
      </c>
      <c r="AB76" s="19" t="str">
        <f>IF($A76&lt;='All Results'!$B$4,"",IF(SUM(NewDistributions!AB$2:AB76)=0,"",(IF(NewDistributions!AB76/SUM(NewDistributions!AB$2:AB76)&gt;0.01,"",IF(NewDistributions!AB75/SUM(NewDistributions!AB$2:AB76)&gt;0.01,"",IF(NewDistributions!AB74/SUM(NewDistributions!AB$2:AB76)&gt;0.01,"",IF(NewDistributions!AB73/SUM(NewDistributions!AB$2:AB76)&gt;0.01,"",IF(NewDistributions!AB72/SUM(NewDistributions!AB$2:AB76)&gt;0.01,"",DateEnded_5Day!$A76))))))))</f>
        <v/>
      </c>
      <c r="AC76" s="19" t="str">
        <f>IF($A76&lt;='All Results'!$B$4,"",IF(SUM(NewDistributions!AC$2:AC76)=0,"",(IF(NewDistributions!AC76/SUM(NewDistributions!AC$2:AC76)&gt;0.01,"",IF(NewDistributions!AC75/SUM(NewDistributions!AC$2:AC76)&gt;0.01,"",IF(NewDistributions!AC74/SUM(NewDistributions!AC$2:AC76)&gt;0.01,"",IF(NewDistributions!AC73/SUM(NewDistributions!AC$2:AC76)&gt;0.01,"",IF(NewDistributions!AC72/SUM(NewDistributions!AC$2:AC76)&gt;0.01,"",DateEnded_5Day!$A76))))))))</f>
        <v/>
      </c>
      <c r="AD76" s="19" t="str">
        <f>IF($A76&lt;='All Results'!$B$4,"",IF(SUM(NewDistributions!AD$2:AD76)=0,"",(IF(NewDistributions!AD76/SUM(NewDistributions!AD$2:AD76)&gt;0.01,"",IF(NewDistributions!AD75/SUM(NewDistributions!AD$2:AD76)&gt;0.01,"",IF(NewDistributions!AD74/SUM(NewDistributions!AD$2:AD76)&gt;0.01,"",IF(NewDistributions!AD73/SUM(NewDistributions!AD$2:AD76)&gt;0.01,"",IF(NewDistributions!AD72/SUM(NewDistributions!AD$2:AD76)&gt;0.01,"",DateEnded_5Day!$A76))))))))</f>
        <v/>
      </c>
      <c r="AE76" s="19" t="str">
        <f>IF($A76&lt;='All Results'!$B$4,"",IF(SUM(NewDistributions!AE$2:AE76)=0,"",(IF(NewDistributions!AE76/SUM(NewDistributions!AE$2:AE76)&gt;0.01,"",IF(NewDistributions!AE75/SUM(NewDistributions!AE$2:AE76)&gt;0.01,"",IF(NewDistributions!AE74/SUM(NewDistributions!AE$2:AE76)&gt;0.01,"",IF(NewDistributions!AE73/SUM(NewDistributions!AE$2:AE76)&gt;0.01,"",IF(NewDistributions!AE72/SUM(NewDistributions!AE$2:AE76)&gt;0.01,"",DateEnded_5Day!$A76))))))))</f>
        <v/>
      </c>
      <c r="AF76" s="19" t="str">
        <f>IF($A76&lt;='All Results'!$B$4,"",IF(SUM(NewDistributions!AF$2:AF76)=0,"",(IF(NewDistributions!AF76/SUM(NewDistributions!AF$2:AF76)&gt;0.01,"",IF(NewDistributions!AF75/SUM(NewDistributions!AF$2:AF76)&gt;0.01,"",IF(NewDistributions!AF74/SUM(NewDistributions!AF$2:AF76)&gt;0.01,"",IF(NewDistributions!AF73/SUM(NewDistributions!AF$2:AF76)&gt;0.01,"",IF(NewDistributions!AF72/SUM(NewDistributions!AF$2:AF76)&gt;0.01,"",DateEnded_5Day!$A76))))))))</f>
        <v/>
      </c>
      <c r="AG76" s="19" t="str">
        <f>IF($A76&lt;='All Results'!$B$4,"",IF(SUM(NewDistributions!AG$2:AG76)=0,"",(IF(NewDistributions!AG76/SUM(NewDistributions!AG$2:AG76)&gt;0.01,"",IF(NewDistributions!AG75/SUM(NewDistributions!AG$2:AG76)&gt;0.01,"",IF(NewDistributions!AG74/SUM(NewDistributions!AG$2:AG76)&gt;0.01,"",IF(NewDistributions!AG73/SUM(NewDistributions!AG$2:AG76)&gt;0.01,"",IF(NewDistributions!AG72/SUM(NewDistributions!AG$2:AG76)&gt;0.01,"",DateEnded_5Day!$A76))))))))</f>
        <v/>
      </c>
      <c r="AH76" s="19" t="str">
        <f>IF($A76&lt;='All Results'!$B$4,"",IF(SUM(NewDistributions!AH$2:AH76)=0,"",(IF(NewDistributions!AH76/SUM(NewDistributions!AH$2:AH76)&gt;0.01,"",IF(NewDistributions!AH75/SUM(NewDistributions!AH$2:AH76)&gt;0.01,"",IF(NewDistributions!AH74/SUM(NewDistributions!AH$2:AH76)&gt;0.01,"",IF(NewDistributions!AH73/SUM(NewDistributions!AH$2:AH76)&gt;0.01,"",IF(NewDistributions!AH72/SUM(NewDistributions!AH$2:AH76)&gt;0.01,"",DateEnded_5Day!$A76))))))))</f>
        <v/>
      </c>
      <c r="AI76" s="19" t="str">
        <f>IF($A76&lt;='All Results'!$B$4,"",IF(SUM(NewDistributions!AI$2:AI76)=0,"",(IF(NewDistributions!AI76/SUM(NewDistributions!AI$2:AI76)&gt;0.01,"",IF(NewDistributions!AI75/SUM(NewDistributions!AI$2:AI76)&gt;0.01,"",IF(NewDistributions!AI74/SUM(NewDistributions!AI$2:AI76)&gt;0.01,"",IF(NewDistributions!AI73/SUM(NewDistributions!AI$2:AI76)&gt;0.01,"",IF(NewDistributions!AI72/SUM(NewDistributions!AI$2:AI76)&gt;0.01,"",DateEnded_5Day!$A76))))))))</f>
        <v/>
      </c>
      <c r="AJ76" s="19" t="str">
        <f>IF($A76&lt;='All Results'!$B$4,"",IF(SUM(NewDistributions!AJ$2:AJ76)=0,"",(IF(NewDistributions!AJ76/SUM(NewDistributions!AJ$2:AJ76)&gt;0.01,"",IF(NewDistributions!AJ75/SUM(NewDistributions!AJ$2:AJ76)&gt;0.01,"",IF(NewDistributions!AJ74/SUM(NewDistributions!AJ$2:AJ76)&gt;0.01,"",IF(NewDistributions!AJ73/SUM(NewDistributions!AJ$2:AJ76)&gt;0.01,"",IF(NewDistributions!AJ72/SUM(NewDistributions!AJ$2:AJ76)&gt;0.01,"",DateEnded_5Day!$A76))))))))</f>
        <v/>
      </c>
    </row>
    <row r="77" spans="1:36" x14ac:dyDescent="0.25">
      <c r="A77" s="1">
        <v>44392</v>
      </c>
      <c r="B77" s="3">
        <v>196</v>
      </c>
      <c r="C77" s="19" t="str">
        <f>IF($A77&lt;='All Results'!$B$4,"",IF(SUM(NewDistributions!C$2:C77)=0,"",(IF(NewDistributions!C77/SUM(NewDistributions!C$2:C77)&gt;0.01,"",IF(NewDistributions!C76/SUM(NewDistributions!C$2:C77)&gt;0.01,"",IF(NewDistributions!C75/SUM(NewDistributions!C$2:C77)&gt;0.01,"",IF(NewDistributions!C74/SUM(NewDistributions!C$2:C77)&gt;0.01,"",IF(NewDistributions!C73/SUM(NewDistributions!C$2:C77)&gt;0.01,"",DateEnded_5Day!$A77))))))))</f>
        <v/>
      </c>
      <c r="D77" s="19" t="str">
        <f>IF($A77&lt;='All Results'!$B$4,"",IF(SUM(NewDistributions!D$2:D77)=0,"",(IF(NewDistributions!D77/SUM(NewDistributions!D$2:D77)&gt;0.01,"",IF(NewDistributions!D76/SUM(NewDistributions!D$2:D77)&gt;0.01,"",IF(NewDistributions!D75/SUM(NewDistributions!D$2:D77)&gt;0.01,"",IF(NewDistributions!D74/SUM(NewDistributions!D$2:D77)&gt;0.01,"",IF(NewDistributions!D73/SUM(NewDistributions!D$2:D77)&gt;0.01,"",DateEnded_5Day!$A77))))))))</f>
        <v/>
      </c>
      <c r="E77" s="19" t="str">
        <f>IF($A77&lt;='All Results'!$B$4,"",IF(SUM(NewDistributions!E$2:E77)=0,"",(IF(NewDistributions!E77/SUM(NewDistributions!E$2:E77)&gt;0.01,"",IF(NewDistributions!E76/SUM(NewDistributions!E$2:E77)&gt;0.01,"",IF(NewDistributions!E75/SUM(NewDistributions!E$2:E77)&gt;0.01,"",IF(NewDistributions!E74/SUM(NewDistributions!E$2:E77)&gt;0.01,"",IF(NewDistributions!E73/SUM(NewDistributions!E$2:E77)&gt;0.01,"",DateEnded_5Day!$A77))))))))</f>
        <v/>
      </c>
      <c r="F77" s="19" t="str">
        <f>IF($A77&lt;='All Results'!$B$4,"",IF(SUM(NewDistributions!F$2:F77)=0,"",(IF(NewDistributions!F77/SUM(NewDistributions!F$2:F77)&gt;0.01,"",IF(NewDistributions!F76/SUM(NewDistributions!F$2:F77)&gt;0.01,"",IF(NewDistributions!F75/SUM(NewDistributions!F$2:F77)&gt;0.01,"",IF(NewDistributions!F74/SUM(NewDistributions!F$2:F77)&gt;0.01,"",IF(NewDistributions!F73/SUM(NewDistributions!F$2:F77)&gt;0.01,"",DateEnded_5Day!$A77))))))))</f>
        <v/>
      </c>
      <c r="G77" s="19" t="str">
        <f>IF($A77&lt;='All Results'!$B$4,"",IF(SUM(NewDistributions!G$2:G77)=0,"",(IF(NewDistributions!G77/SUM(NewDistributions!G$2:G77)&gt;0.01,"",IF(NewDistributions!G76/SUM(NewDistributions!G$2:G77)&gt;0.01,"",IF(NewDistributions!G75/SUM(NewDistributions!G$2:G77)&gt;0.01,"",IF(NewDistributions!G74/SUM(NewDistributions!G$2:G77)&gt;0.01,"",IF(NewDistributions!G73/SUM(NewDistributions!G$2:G77)&gt;0.01,"",DateEnded_5Day!$A77))))))))</f>
        <v/>
      </c>
      <c r="H77" s="19" t="str">
        <f>IF($A77&lt;='All Results'!$B$4,"",IF(SUM(NewDistributions!H$2:H77)=0,"",(IF(NewDistributions!H77/SUM(NewDistributions!H$2:H77)&gt;0.01,"",IF(NewDistributions!H76/SUM(NewDistributions!H$2:H77)&gt;0.01,"",IF(NewDistributions!H75/SUM(NewDistributions!H$2:H77)&gt;0.01,"",IF(NewDistributions!H74/SUM(NewDistributions!H$2:H77)&gt;0.01,"",IF(NewDistributions!H73/SUM(NewDistributions!H$2:H77)&gt;0.01,"",DateEnded_5Day!$A77))))))))</f>
        <v/>
      </c>
      <c r="I77" s="19" t="str">
        <f>IF($A77&lt;='All Results'!$B$4,"",IF(SUM(NewDistributions!I$2:I77)=0,"",(IF(NewDistributions!I77/SUM(NewDistributions!I$2:I77)&gt;0.01,"",IF(NewDistributions!I76/SUM(NewDistributions!I$2:I77)&gt;0.01,"",IF(NewDistributions!I75/SUM(NewDistributions!I$2:I77)&gt;0.01,"",IF(NewDistributions!I74/SUM(NewDistributions!I$2:I77)&gt;0.01,"",IF(NewDistributions!I73/SUM(NewDistributions!I$2:I77)&gt;0.01,"",DateEnded_5Day!$A77))))))))</f>
        <v/>
      </c>
      <c r="J77" s="19" t="str">
        <f>IF($A77&lt;='All Results'!$B$4,"",IF(SUM(NewDistributions!J$2:J77)=0,"",(IF(NewDistributions!J77/SUM(NewDistributions!J$2:J77)&gt;0.01,"",IF(NewDistributions!J76/SUM(NewDistributions!J$2:J77)&gt;0.01,"",IF(NewDistributions!J75/SUM(NewDistributions!J$2:J77)&gt;0.01,"",IF(NewDistributions!J74/SUM(NewDistributions!J$2:J77)&gt;0.01,"",IF(NewDistributions!J73/SUM(NewDistributions!J$2:J77)&gt;0.01,"",DateEnded_5Day!$A77))))))))</f>
        <v/>
      </c>
      <c r="K77" s="19" t="str">
        <f>IF($A77&lt;='All Results'!$B$4,"",IF(SUM(NewDistributions!K$2:K77)=0,"",(IF(NewDistributions!K77/SUM(NewDistributions!K$2:K77)&gt;0.01,"",IF(NewDistributions!K76/SUM(NewDistributions!K$2:K77)&gt;0.01,"",IF(NewDistributions!K75/SUM(NewDistributions!K$2:K77)&gt;0.01,"",IF(NewDistributions!K74/SUM(NewDistributions!K$2:K77)&gt;0.01,"",IF(NewDistributions!K73/SUM(NewDistributions!K$2:K77)&gt;0.01,"",DateEnded_5Day!$A77))))))))</f>
        <v/>
      </c>
      <c r="L77" s="19" t="str">
        <f>IF($A77&lt;='All Results'!$B$4,"",IF(SUM(NewDistributions!L$2:L77)=0,"",(IF(NewDistributions!L77/SUM(NewDistributions!L$2:L77)&gt;0.01,"",IF(NewDistributions!L76/SUM(NewDistributions!L$2:L77)&gt;0.01,"",IF(NewDistributions!L75/SUM(NewDistributions!L$2:L77)&gt;0.01,"",IF(NewDistributions!L74/SUM(NewDistributions!L$2:L77)&gt;0.01,"",IF(NewDistributions!L73/SUM(NewDistributions!L$2:L77)&gt;0.01,"",DateEnded_5Day!$A77))))))))</f>
        <v/>
      </c>
      <c r="M77" s="19" t="str">
        <f>IF($A77&lt;='All Results'!$B$4,"",IF(SUM(NewDistributions!M$2:M77)=0,"",(IF(NewDistributions!M77/SUM(NewDistributions!M$2:M77)&gt;0.01,"",IF(NewDistributions!M76/SUM(NewDistributions!M$2:M77)&gt;0.01,"",IF(NewDistributions!M75/SUM(NewDistributions!M$2:M77)&gt;0.01,"",IF(NewDistributions!M74/SUM(NewDistributions!M$2:M77)&gt;0.01,"",IF(NewDistributions!M73/SUM(NewDistributions!M$2:M77)&gt;0.01,"",DateEnded_5Day!$A77))))))))</f>
        <v/>
      </c>
      <c r="N77" s="19" t="str">
        <f>IF($A77&lt;='All Results'!$B$4,"",IF(SUM(NewDistributions!N$2:N77)=0,"",(IF(NewDistributions!N77/SUM(NewDistributions!N$2:N77)&gt;0.01,"",IF(NewDistributions!N76/SUM(NewDistributions!N$2:N77)&gt;0.01,"",IF(NewDistributions!N75/SUM(NewDistributions!N$2:N77)&gt;0.01,"",IF(NewDistributions!N74/SUM(NewDistributions!N$2:N77)&gt;0.01,"",IF(NewDistributions!N73/SUM(NewDistributions!N$2:N77)&gt;0.01,"",DateEnded_5Day!$A77))))))))</f>
        <v/>
      </c>
      <c r="O77" s="19" t="str">
        <f>IF($A77&lt;='All Results'!$B$4,"",IF(SUM(NewDistributions!O$2:O77)=0,"",(IF(NewDistributions!O77/SUM(NewDistributions!O$2:O77)&gt;0.01,"",IF(NewDistributions!O76/SUM(NewDistributions!O$2:O77)&gt;0.01,"",IF(NewDistributions!O75/SUM(NewDistributions!O$2:O77)&gt;0.01,"",IF(NewDistributions!O74/SUM(NewDistributions!O$2:O77)&gt;0.01,"",IF(NewDistributions!O73/SUM(NewDistributions!O$2:O77)&gt;0.01,"",DateEnded_5Day!$A77))))))))</f>
        <v/>
      </c>
      <c r="P77" s="19" t="str">
        <f>IF($A77&lt;='All Results'!$B$4,"",IF(SUM(NewDistributions!P$2:P77)=0,"",(IF(NewDistributions!P77/SUM(NewDistributions!P$2:P77)&gt;0.01,"",IF(NewDistributions!P76/SUM(NewDistributions!P$2:P77)&gt;0.01,"",IF(NewDistributions!P75/SUM(NewDistributions!P$2:P77)&gt;0.01,"",IF(NewDistributions!P74/SUM(NewDistributions!P$2:P77)&gt;0.01,"",IF(NewDistributions!P73/SUM(NewDistributions!P$2:P77)&gt;0.01,"",DateEnded_5Day!$A77))))))))</f>
        <v/>
      </c>
      <c r="Q77" s="19" t="str">
        <f>IF($A77&lt;='All Results'!$B$4,"",IF(SUM(NewDistributions!Q$2:Q77)=0,"",(IF(NewDistributions!Q77/SUM(NewDistributions!Q$2:Q77)&gt;0.01,"",IF(NewDistributions!Q76/SUM(NewDistributions!Q$2:Q77)&gt;0.01,"",IF(NewDistributions!Q75/SUM(NewDistributions!Q$2:Q77)&gt;0.01,"",IF(NewDistributions!Q74/SUM(NewDistributions!Q$2:Q77)&gt;0.01,"",IF(NewDistributions!Q73/SUM(NewDistributions!Q$2:Q77)&gt;0.01,"",DateEnded_5Day!$A77))))))))</f>
        <v/>
      </c>
      <c r="R77" s="19" t="str">
        <f>IF($A77&lt;='All Results'!$B$4,"",IF(SUM(NewDistributions!R$2:R77)=0,"",(IF(NewDistributions!R77/SUM(NewDistributions!R$2:R77)&gt;0.01,"",IF(NewDistributions!R76/SUM(NewDistributions!R$2:R77)&gt;0.01,"",IF(NewDistributions!R75/SUM(NewDistributions!R$2:R77)&gt;0.01,"",IF(NewDistributions!R74/SUM(NewDistributions!R$2:R77)&gt;0.01,"",IF(NewDistributions!R73/SUM(NewDistributions!R$2:R77)&gt;0.01,"",DateEnded_5Day!$A77))))))))</f>
        <v/>
      </c>
      <c r="S77" s="19" t="str">
        <f>IF($A77&lt;='All Results'!$B$4,"",IF(SUM(NewDistributions!S$2:S77)=0,"",(IF(NewDistributions!S77/SUM(NewDistributions!S$2:S77)&gt;0.01,"",IF(NewDistributions!S76/SUM(NewDistributions!S$2:S77)&gt;0.01,"",IF(NewDistributions!S75/SUM(NewDistributions!S$2:S77)&gt;0.01,"",IF(NewDistributions!S74/SUM(NewDistributions!S$2:S77)&gt;0.01,"",IF(NewDistributions!S73/SUM(NewDistributions!S$2:S77)&gt;0.01,"",DateEnded_5Day!$A77))))))))</f>
        <v/>
      </c>
      <c r="T77" s="19" t="str">
        <f>IF($A77&lt;='All Results'!$B$4,"",IF(SUM(NewDistributions!T$2:T77)=0,"",(IF(NewDistributions!T77/SUM(NewDistributions!T$2:T77)&gt;0.01,"",IF(NewDistributions!T76/SUM(NewDistributions!T$2:T77)&gt;0.01,"",IF(NewDistributions!T75/SUM(NewDistributions!T$2:T77)&gt;0.01,"",IF(NewDistributions!T74/SUM(NewDistributions!T$2:T77)&gt;0.01,"",IF(NewDistributions!T73/SUM(NewDistributions!T$2:T77)&gt;0.01,"",DateEnded_5Day!$A77))))))))</f>
        <v/>
      </c>
      <c r="U77" s="19" t="str">
        <f>IF($A77&lt;='All Results'!$B$4,"",IF(SUM(NewDistributions!U$2:U77)=0,"",(IF(NewDistributions!U77/SUM(NewDistributions!U$2:U77)&gt;0.01,"",IF(NewDistributions!U76/SUM(NewDistributions!U$2:U77)&gt;0.01,"",IF(NewDistributions!U75/SUM(NewDistributions!U$2:U77)&gt;0.01,"",IF(NewDistributions!U74/SUM(NewDistributions!U$2:U77)&gt;0.01,"",IF(NewDistributions!U73/SUM(NewDistributions!U$2:U77)&gt;0.01,"",DateEnded_5Day!$A77))))))))</f>
        <v/>
      </c>
      <c r="V77" s="19" t="str">
        <f>IF($A77&lt;='All Results'!$B$4,"",IF(SUM(NewDistributions!V$2:V77)=0,"",(IF(NewDistributions!V77/SUM(NewDistributions!V$2:V77)&gt;0.01,"",IF(NewDistributions!V76/SUM(NewDistributions!V$2:V77)&gt;0.01,"",IF(NewDistributions!V75/SUM(NewDistributions!V$2:V77)&gt;0.01,"",IF(NewDistributions!V74/SUM(NewDistributions!V$2:V77)&gt;0.01,"",IF(NewDistributions!V73/SUM(NewDistributions!V$2:V77)&gt;0.01,"",DateEnded_5Day!$A77))))))))</f>
        <v/>
      </c>
      <c r="W77" s="19" t="str">
        <f>IF($A77&lt;='All Results'!$B$4,"",IF(SUM(NewDistributions!W$2:W77)=0,"",(IF(NewDistributions!W77/SUM(NewDistributions!W$2:W77)&gt;0.01,"",IF(NewDistributions!W76/SUM(NewDistributions!W$2:W77)&gt;0.01,"",IF(NewDistributions!W75/SUM(NewDistributions!W$2:W77)&gt;0.01,"",IF(NewDistributions!W74/SUM(NewDistributions!W$2:W77)&gt;0.01,"",IF(NewDistributions!W73/SUM(NewDistributions!W$2:W77)&gt;0.01,"",DateEnded_5Day!$A77))))))))</f>
        <v/>
      </c>
      <c r="X77" s="19" t="str">
        <f>IF($A77&lt;='All Results'!$B$4,"",IF(SUM(NewDistributions!X$2:X77)=0,"",(IF(NewDistributions!X77/SUM(NewDistributions!X$2:X77)&gt;0.01,"",IF(NewDistributions!X76/SUM(NewDistributions!X$2:X77)&gt;0.01,"",IF(NewDistributions!X75/SUM(NewDistributions!X$2:X77)&gt;0.01,"",IF(NewDistributions!X74/SUM(NewDistributions!X$2:X77)&gt;0.01,"",IF(NewDistributions!X73/SUM(NewDistributions!X$2:X77)&gt;0.01,"",DateEnded_5Day!$A77))))))))</f>
        <v/>
      </c>
      <c r="Y77" s="19" t="str">
        <f>IF($A77&lt;='All Results'!$B$4,"",IF(SUM(NewDistributions!Y$2:Y77)=0,"",(IF(NewDistributions!Y77/SUM(NewDistributions!Y$2:Y77)&gt;0.01,"",IF(NewDistributions!Y76/SUM(NewDistributions!Y$2:Y77)&gt;0.01,"",IF(NewDistributions!Y75/SUM(NewDistributions!Y$2:Y77)&gt;0.01,"",IF(NewDistributions!Y74/SUM(NewDistributions!Y$2:Y77)&gt;0.01,"",IF(NewDistributions!Y73/SUM(NewDistributions!Y$2:Y77)&gt;0.01,"",DateEnded_5Day!$A77))))))))</f>
        <v/>
      </c>
      <c r="Z77" s="19" t="str">
        <f>IF($A77&lt;='All Results'!$B$4,"",IF(SUM(NewDistributions!Z$2:Z77)=0,"",(IF(NewDistributions!Z77/SUM(NewDistributions!Z$2:Z77)&gt;0.01,"",IF(NewDistributions!Z76/SUM(NewDistributions!Z$2:Z77)&gt;0.01,"",IF(NewDistributions!Z75/SUM(NewDistributions!Z$2:Z77)&gt;0.01,"",IF(NewDistributions!Z74/SUM(NewDistributions!Z$2:Z77)&gt;0.01,"",IF(NewDistributions!Z73/SUM(NewDistributions!Z$2:Z77)&gt;0.01,"",DateEnded_5Day!$A77))))))))</f>
        <v/>
      </c>
      <c r="AA77" s="19" t="str">
        <f>IF($A77&lt;='All Results'!$B$4,"",IF(SUM(NewDistributions!AA$2:AA77)=0,"",(IF(NewDistributions!AA77/SUM(NewDistributions!AA$2:AA77)&gt;0.01,"",IF(NewDistributions!AA76/SUM(NewDistributions!AA$2:AA77)&gt;0.01,"",IF(NewDistributions!AA75/SUM(NewDistributions!AA$2:AA77)&gt;0.01,"",IF(NewDistributions!AA74/SUM(NewDistributions!AA$2:AA77)&gt;0.01,"",IF(NewDistributions!AA73/SUM(NewDistributions!AA$2:AA77)&gt;0.01,"",DateEnded_5Day!$A77))))))))</f>
        <v/>
      </c>
      <c r="AB77" s="19" t="str">
        <f>IF($A77&lt;='All Results'!$B$4,"",IF(SUM(NewDistributions!AB$2:AB77)=0,"",(IF(NewDistributions!AB77/SUM(NewDistributions!AB$2:AB77)&gt;0.01,"",IF(NewDistributions!AB76/SUM(NewDistributions!AB$2:AB77)&gt;0.01,"",IF(NewDistributions!AB75/SUM(NewDistributions!AB$2:AB77)&gt;0.01,"",IF(NewDistributions!AB74/SUM(NewDistributions!AB$2:AB77)&gt;0.01,"",IF(NewDistributions!AB73/SUM(NewDistributions!AB$2:AB77)&gt;0.01,"",DateEnded_5Day!$A77))))))))</f>
        <v/>
      </c>
      <c r="AC77" s="19" t="str">
        <f>IF($A77&lt;='All Results'!$B$4,"",IF(SUM(NewDistributions!AC$2:AC77)=0,"",(IF(NewDistributions!AC77/SUM(NewDistributions!AC$2:AC77)&gt;0.01,"",IF(NewDistributions!AC76/SUM(NewDistributions!AC$2:AC77)&gt;0.01,"",IF(NewDistributions!AC75/SUM(NewDistributions!AC$2:AC77)&gt;0.01,"",IF(NewDistributions!AC74/SUM(NewDistributions!AC$2:AC77)&gt;0.01,"",IF(NewDistributions!AC73/SUM(NewDistributions!AC$2:AC77)&gt;0.01,"",DateEnded_5Day!$A77))))))))</f>
        <v/>
      </c>
      <c r="AD77" s="19" t="str">
        <f>IF($A77&lt;='All Results'!$B$4,"",IF(SUM(NewDistributions!AD$2:AD77)=0,"",(IF(NewDistributions!AD77/SUM(NewDistributions!AD$2:AD77)&gt;0.01,"",IF(NewDistributions!AD76/SUM(NewDistributions!AD$2:AD77)&gt;0.01,"",IF(NewDistributions!AD75/SUM(NewDistributions!AD$2:AD77)&gt;0.01,"",IF(NewDistributions!AD74/SUM(NewDistributions!AD$2:AD77)&gt;0.01,"",IF(NewDistributions!AD73/SUM(NewDistributions!AD$2:AD77)&gt;0.01,"",DateEnded_5Day!$A77))))))))</f>
        <v/>
      </c>
      <c r="AE77" s="19" t="str">
        <f>IF($A77&lt;='All Results'!$B$4,"",IF(SUM(NewDistributions!AE$2:AE77)=0,"",(IF(NewDistributions!AE77/SUM(NewDistributions!AE$2:AE77)&gt;0.01,"",IF(NewDistributions!AE76/SUM(NewDistributions!AE$2:AE77)&gt;0.01,"",IF(NewDistributions!AE75/SUM(NewDistributions!AE$2:AE77)&gt;0.01,"",IF(NewDistributions!AE74/SUM(NewDistributions!AE$2:AE77)&gt;0.01,"",IF(NewDistributions!AE73/SUM(NewDistributions!AE$2:AE77)&gt;0.01,"",DateEnded_5Day!$A77))))))))</f>
        <v/>
      </c>
      <c r="AF77" s="19" t="str">
        <f>IF($A77&lt;='All Results'!$B$4,"",IF(SUM(NewDistributions!AF$2:AF77)=0,"",(IF(NewDistributions!AF77/SUM(NewDistributions!AF$2:AF77)&gt;0.01,"",IF(NewDistributions!AF76/SUM(NewDistributions!AF$2:AF77)&gt;0.01,"",IF(NewDistributions!AF75/SUM(NewDistributions!AF$2:AF77)&gt;0.01,"",IF(NewDistributions!AF74/SUM(NewDistributions!AF$2:AF77)&gt;0.01,"",IF(NewDistributions!AF73/SUM(NewDistributions!AF$2:AF77)&gt;0.01,"",DateEnded_5Day!$A77))))))))</f>
        <v/>
      </c>
      <c r="AG77" s="19" t="str">
        <f>IF($A77&lt;='All Results'!$B$4,"",IF(SUM(NewDistributions!AG$2:AG77)=0,"",(IF(NewDistributions!AG77/SUM(NewDistributions!AG$2:AG77)&gt;0.01,"",IF(NewDistributions!AG76/SUM(NewDistributions!AG$2:AG77)&gt;0.01,"",IF(NewDistributions!AG75/SUM(NewDistributions!AG$2:AG77)&gt;0.01,"",IF(NewDistributions!AG74/SUM(NewDistributions!AG$2:AG77)&gt;0.01,"",IF(NewDistributions!AG73/SUM(NewDistributions!AG$2:AG77)&gt;0.01,"",DateEnded_5Day!$A77))))))))</f>
        <v/>
      </c>
      <c r="AH77" s="19" t="str">
        <f>IF($A77&lt;='All Results'!$B$4,"",IF(SUM(NewDistributions!AH$2:AH77)=0,"",(IF(NewDistributions!AH77/SUM(NewDistributions!AH$2:AH77)&gt;0.01,"",IF(NewDistributions!AH76/SUM(NewDistributions!AH$2:AH77)&gt;0.01,"",IF(NewDistributions!AH75/SUM(NewDistributions!AH$2:AH77)&gt;0.01,"",IF(NewDistributions!AH74/SUM(NewDistributions!AH$2:AH77)&gt;0.01,"",IF(NewDistributions!AH73/SUM(NewDistributions!AH$2:AH77)&gt;0.01,"",DateEnded_5Day!$A77))))))))</f>
        <v/>
      </c>
      <c r="AI77" s="19" t="str">
        <f>IF($A77&lt;='All Results'!$B$4,"",IF(SUM(NewDistributions!AI$2:AI77)=0,"",(IF(NewDistributions!AI77/SUM(NewDistributions!AI$2:AI77)&gt;0.01,"",IF(NewDistributions!AI76/SUM(NewDistributions!AI$2:AI77)&gt;0.01,"",IF(NewDistributions!AI75/SUM(NewDistributions!AI$2:AI77)&gt;0.01,"",IF(NewDistributions!AI74/SUM(NewDistributions!AI$2:AI77)&gt;0.01,"",IF(NewDistributions!AI73/SUM(NewDistributions!AI$2:AI77)&gt;0.01,"",DateEnded_5Day!$A77))))))))</f>
        <v/>
      </c>
      <c r="AJ77" s="19" t="str">
        <f>IF($A77&lt;='All Results'!$B$4,"",IF(SUM(NewDistributions!AJ$2:AJ77)=0,"",(IF(NewDistributions!AJ77/SUM(NewDistributions!AJ$2:AJ77)&gt;0.01,"",IF(NewDistributions!AJ76/SUM(NewDistributions!AJ$2:AJ77)&gt;0.01,"",IF(NewDistributions!AJ75/SUM(NewDistributions!AJ$2:AJ77)&gt;0.01,"",IF(NewDistributions!AJ74/SUM(NewDistributions!AJ$2:AJ77)&gt;0.01,"",IF(NewDistributions!AJ73/SUM(NewDistributions!AJ$2:AJ77)&gt;0.01,"",DateEnded_5Day!$A77))))))))</f>
        <v/>
      </c>
    </row>
    <row r="78" spans="1:36" x14ac:dyDescent="0.25">
      <c r="A78" s="1">
        <v>44393</v>
      </c>
      <c r="B78" s="3">
        <v>197</v>
      </c>
      <c r="C78" s="19" t="str">
        <f>IF($A78&lt;='All Results'!$B$4,"",IF(SUM(NewDistributions!C$2:C78)=0,"",(IF(NewDistributions!C78/SUM(NewDistributions!C$2:C78)&gt;0.01,"",IF(NewDistributions!C77/SUM(NewDistributions!C$2:C78)&gt;0.01,"",IF(NewDistributions!C76/SUM(NewDistributions!C$2:C78)&gt;0.01,"",IF(NewDistributions!C75/SUM(NewDistributions!C$2:C78)&gt;0.01,"",IF(NewDistributions!C74/SUM(NewDistributions!C$2:C78)&gt;0.01,"",DateEnded_5Day!$A78))))))))</f>
        <v/>
      </c>
      <c r="D78" s="19" t="str">
        <f>IF($A78&lt;='All Results'!$B$4,"",IF(SUM(NewDistributions!D$2:D78)=0,"",(IF(NewDistributions!D78/SUM(NewDistributions!D$2:D78)&gt;0.01,"",IF(NewDistributions!D77/SUM(NewDistributions!D$2:D78)&gt;0.01,"",IF(NewDistributions!D76/SUM(NewDistributions!D$2:D78)&gt;0.01,"",IF(NewDistributions!D75/SUM(NewDistributions!D$2:D78)&gt;0.01,"",IF(NewDistributions!D74/SUM(NewDistributions!D$2:D78)&gt;0.01,"",DateEnded_5Day!$A78))))))))</f>
        <v/>
      </c>
      <c r="E78" s="19" t="str">
        <f>IF($A78&lt;='All Results'!$B$4,"",IF(SUM(NewDistributions!E$2:E78)=0,"",(IF(NewDistributions!E78/SUM(NewDistributions!E$2:E78)&gt;0.01,"",IF(NewDistributions!E77/SUM(NewDistributions!E$2:E78)&gt;0.01,"",IF(NewDistributions!E76/SUM(NewDistributions!E$2:E78)&gt;0.01,"",IF(NewDistributions!E75/SUM(NewDistributions!E$2:E78)&gt;0.01,"",IF(NewDistributions!E74/SUM(NewDistributions!E$2:E78)&gt;0.01,"",DateEnded_5Day!$A78))))))))</f>
        <v/>
      </c>
      <c r="F78" s="19" t="str">
        <f>IF($A78&lt;='All Results'!$B$4,"",IF(SUM(NewDistributions!F$2:F78)=0,"",(IF(NewDistributions!F78/SUM(NewDistributions!F$2:F78)&gt;0.01,"",IF(NewDistributions!F77/SUM(NewDistributions!F$2:F78)&gt;0.01,"",IF(NewDistributions!F76/SUM(NewDistributions!F$2:F78)&gt;0.01,"",IF(NewDistributions!F75/SUM(NewDistributions!F$2:F78)&gt;0.01,"",IF(NewDistributions!F74/SUM(NewDistributions!F$2:F78)&gt;0.01,"",DateEnded_5Day!$A78))))))))</f>
        <v/>
      </c>
      <c r="G78" s="19" t="str">
        <f>IF($A78&lt;='All Results'!$B$4,"",IF(SUM(NewDistributions!G$2:G78)=0,"",(IF(NewDistributions!G78/SUM(NewDistributions!G$2:G78)&gt;0.01,"",IF(NewDistributions!G77/SUM(NewDistributions!G$2:G78)&gt;0.01,"",IF(NewDistributions!G76/SUM(NewDistributions!G$2:G78)&gt;0.01,"",IF(NewDistributions!G75/SUM(NewDistributions!G$2:G78)&gt;0.01,"",IF(NewDistributions!G74/SUM(NewDistributions!G$2:G78)&gt;0.01,"",DateEnded_5Day!$A78))))))))</f>
        <v/>
      </c>
      <c r="H78" s="19" t="str">
        <f>IF($A78&lt;='All Results'!$B$4,"",IF(SUM(NewDistributions!H$2:H78)=0,"",(IF(NewDistributions!H78/SUM(NewDistributions!H$2:H78)&gt;0.01,"",IF(NewDistributions!H77/SUM(NewDistributions!H$2:H78)&gt;0.01,"",IF(NewDistributions!H76/SUM(NewDistributions!H$2:H78)&gt;0.01,"",IF(NewDistributions!H75/SUM(NewDistributions!H$2:H78)&gt;0.01,"",IF(NewDistributions!H74/SUM(NewDistributions!H$2:H78)&gt;0.01,"",DateEnded_5Day!$A78))))))))</f>
        <v/>
      </c>
      <c r="I78" s="19" t="str">
        <f>IF($A78&lt;='All Results'!$B$4,"",IF(SUM(NewDistributions!I$2:I78)=0,"",(IF(NewDistributions!I78/SUM(NewDistributions!I$2:I78)&gt;0.01,"",IF(NewDistributions!I77/SUM(NewDistributions!I$2:I78)&gt;0.01,"",IF(NewDistributions!I76/SUM(NewDistributions!I$2:I78)&gt;0.01,"",IF(NewDistributions!I75/SUM(NewDistributions!I$2:I78)&gt;0.01,"",IF(NewDistributions!I74/SUM(NewDistributions!I$2:I78)&gt;0.01,"",DateEnded_5Day!$A78))))))))</f>
        <v/>
      </c>
      <c r="J78" s="19" t="str">
        <f>IF($A78&lt;='All Results'!$B$4,"",IF(SUM(NewDistributions!J$2:J78)=0,"",(IF(NewDistributions!J78/SUM(NewDistributions!J$2:J78)&gt;0.01,"",IF(NewDistributions!J77/SUM(NewDistributions!J$2:J78)&gt;0.01,"",IF(NewDistributions!J76/SUM(NewDistributions!J$2:J78)&gt;0.01,"",IF(NewDistributions!J75/SUM(NewDistributions!J$2:J78)&gt;0.01,"",IF(NewDistributions!J74/SUM(NewDistributions!J$2:J78)&gt;0.01,"",DateEnded_5Day!$A78))))))))</f>
        <v/>
      </c>
      <c r="K78" s="19" t="str">
        <f>IF($A78&lt;='All Results'!$B$4,"",IF(SUM(NewDistributions!K$2:K78)=0,"",(IF(NewDistributions!K78/SUM(NewDistributions!K$2:K78)&gt;0.01,"",IF(NewDistributions!K77/SUM(NewDistributions!K$2:K78)&gt;0.01,"",IF(NewDistributions!K76/SUM(NewDistributions!K$2:K78)&gt;0.01,"",IF(NewDistributions!K75/SUM(NewDistributions!K$2:K78)&gt;0.01,"",IF(NewDistributions!K74/SUM(NewDistributions!K$2:K78)&gt;0.01,"",DateEnded_5Day!$A78))))))))</f>
        <v/>
      </c>
      <c r="L78" s="19" t="str">
        <f>IF($A78&lt;='All Results'!$B$4,"",IF(SUM(NewDistributions!L$2:L78)=0,"",(IF(NewDistributions!L78/SUM(NewDistributions!L$2:L78)&gt;0.01,"",IF(NewDistributions!L77/SUM(NewDistributions!L$2:L78)&gt;0.01,"",IF(NewDistributions!L76/SUM(NewDistributions!L$2:L78)&gt;0.01,"",IF(NewDistributions!L75/SUM(NewDistributions!L$2:L78)&gt;0.01,"",IF(NewDistributions!L74/SUM(NewDistributions!L$2:L78)&gt;0.01,"",DateEnded_5Day!$A78))))))))</f>
        <v/>
      </c>
      <c r="M78" s="19" t="str">
        <f>IF($A78&lt;='All Results'!$B$4,"",IF(SUM(NewDistributions!M$2:M78)=0,"",(IF(NewDistributions!M78/SUM(NewDistributions!M$2:M78)&gt;0.01,"",IF(NewDistributions!M77/SUM(NewDistributions!M$2:M78)&gt;0.01,"",IF(NewDistributions!M76/SUM(NewDistributions!M$2:M78)&gt;0.01,"",IF(NewDistributions!M75/SUM(NewDistributions!M$2:M78)&gt;0.01,"",IF(NewDistributions!M74/SUM(NewDistributions!M$2:M78)&gt;0.01,"",DateEnded_5Day!$A78))))))))</f>
        <v/>
      </c>
      <c r="N78" s="19" t="str">
        <f>IF($A78&lt;='All Results'!$B$4,"",IF(SUM(NewDistributions!N$2:N78)=0,"",(IF(NewDistributions!N78/SUM(NewDistributions!N$2:N78)&gt;0.01,"",IF(NewDistributions!N77/SUM(NewDistributions!N$2:N78)&gt;0.01,"",IF(NewDistributions!N76/SUM(NewDistributions!N$2:N78)&gt;0.01,"",IF(NewDistributions!N75/SUM(NewDistributions!N$2:N78)&gt;0.01,"",IF(NewDistributions!N74/SUM(NewDistributions!N$2:N78)&gt;0.01,"",DateEnded_5Day!$A78))))))))</f>
        <v/>
      </c>
      <c r="O78" s="19" t="str">
        <f>IF($A78&lt;='All Results'!$B$4,"",IF(SUM(NewDistributions!O$2:O78)=0,"",(IF(NewDistributions!O78/SUM(NewDistributions!O$2:O78)&gt;0.01,"",IF(NewDistributions!O77/SUM(NewDistributions!O$2:O78)&gt;0.01,"",IF(NewDistributions!O76/SUM(NewDistributions!O$2:O78)&gt;0.01,"",IF(NewDistributions!O75/SUM(NewDistributions!O$2:O78)&gt;0.01,"",IF(NewDistributions!O74/SUM(NewDistributions!O$2:O78)&gt;0.01,"",DateEnded_5Day!$A78))))))))</f>
        <v/>
      </c>
      <c r="P78" s="19" t="str">
        <f>IF($A78&lt;='All Results'!$B$4,"",IF(SUM(NewDistributions!P$2:P78)=0,"",(IF(NewDistributions!P78/SUM(NewDistributions!P$2:P78)&gt;0.01,"",IF(NewDistributions!P77/SUM(NewDistributions!P$2:P78)&gt;0.01,"",IF(NewDistributions!P76/SUM(NewDistributions!P$2:P78)&gt;0.01,"",IF(NewDistributions!P75/SUM(NewDistributions!P$2:P78)&gt;0.01,"",IF(NewDistributions!P74/SUM(NewDistributions!P$2:P78)&gt;0.01,"",DateEnded_5Day!$A78))))))))</f>
        <v/>
      </c>
      <c r="Q78" s="19" t="str">
        <f>IF($A78&lt;='All Results'!$B$4,"",IF(SUM(NewDistributions!Q$2:Q78)=0,"",(IF(NewDistributions!Q78/SUM(NewDistributions!Q$2:Q78)&gt;0.01,"",IF(NewDistributions!Q77/SUM(NewDistributions!Q$2:Q78)&gt;0.01,"",IF(NewDistributions!Q76/SUM(NewDistributions!Q$2:Q78)&gt;0.01,"",IF(NewDistributions!Q75/SUM(NewDistributions!Q$2:Q78)&gt;0.01,"",IF(NewDistributions!Q74/SUM(NewDistributions!Q$2:Q78)&gt;0.01,"",DateEnded_5Day!$A78))))))))</f>
        <v/>
      </c>
      <c r="R78" s="19" t="str">
        <f>IF($A78&lt;='All Results'!$B$4,"",IF(SUM(NewDistributions!R$2:R78)=0,"",(IF(NewDistributions!R78/SUM(NewDistributions!R$2:R78)&gt;0.01,"",IF(NewDistributions!R77/SUM(NewDistributions!R$2:R78)&gt;0.01,"",IF(NewDistributions!R76/SUM(NewDistributions!R$2:R78)&gt;0.01,"",IF(NewDistributions!R75/SUM(NewDistributions!R$2:R78)&gt;0.01,"",IF(NewDistributions!R74/SUM(NewDistributions!R$2:R78)&gt;0.01,"",DateEnded_5Day!$A78))))))))</f>
        <v/>
      </c>
      <c r="S78" s="19" t="str">
        <f>IF($A78&lt;='All Results'!$B$4,"",IF(SUM(NewDistributions!S$2:S78)=0,"",(IF(NewDistributions!S78/SUM(NewDistributions!S$2:S78)&gt;0.01,"",IF(NewDistributions!S77/SUM(NewDistributions!S$2:S78)&gt;0.01,"",IF(NewDistributions!S76/SUM(NewDistributions!S$2:S78)&gt;0.01,"",IF(NewDistributions!S75/SUM(NewDistributions!S$2:S78)&gt;0.01,"",IF(NewDistributions!S74/SUM(NewDistributions!S$2:S78)&gt;0.01,"",DateEnded_5Day!$A78))))))))</f>
        <v/>
      </c>
      <c r="T78" s="19" t="str">
        <f>IF($A78&lt;='All Results'!$B$4,"",IF(SUM(NewDistributions!T$2:T78)=0,"",(IF(NewDistributions!T78/SUM(NewDistributions!T$2:T78)&gt;0.01,"",IF(NewDistributions!T77/SUM(NewDistributions!T$2:T78)&gt;0.01,"",IF(NewDistributions!T76/SUM(NewDistributions!T$2:T78)&gt;0.01,"",IF(NewDistributions!T75/SUM(NewDistributions!T$2:T78)&gt;0.01,"",IF(NewDistributions!T74/SUM(NewDistributions!T$2:T78)&gt;0.01,"",DateEnded_5Day!$A78))))))))</f>
        <v/>
      </c>
      <c r="U78" s="19" t="str">
        <f>IF($A78&lt;='All Results'!$B$4,"",IF(SUM(NewDistributions!U$2:U78)=0,"",(IF(NewDistributions!U78/SUM(NewDistributions!U$2:U78)&gt;0.01,"",IF(NewDistributions!U77/SUM(NewDistributions!U$2:U78)&gt;0.01,"",IF(NewDistributions!U76/SUM(NewDistributions!U$2:U78)&gt;0.01,"",IF(NewDistributions!U75/SUM(NewDistributions!U$2:U78)&gt;0.01,"",IF(NewDistributions!U74/SUM(NewDistributions!U$2:U78)&gt;0.01,"",DateEnded_5Day!$A78))))))))</f>
        <v/>
      </c>
      <c r="V78" s="19" t="str">
        <f>IF($A78&lt;='All Results'!$B$4,"",IF(SUM(NewDistributions!V$2:V78)=0,"",(IF(NewDistributions!V78/SUM(NewDistributions!V$2:V78)&gt;0.01,"",IF(NewDistributions!V77/SUM(NewDistributions!V$2:V78)&gt;0.01,"",IF(NewDistributions!V76/SUM(NewDistributions!V$2:V78)&gt;0.01,"",IF(NewDistributions!V75/SUM(NewDistributions!V$2:V78)&gt;0.01,"",IF(NewDistributions!V74/SUM(NewDistributions!V$2:V78)&gt;0.01,"",DateEnded_5Day!$A78))))))))</f>
        <v/>
      </c>
      <c r="W78" s="19" t="str">
        <f>IF($A78&lt;='All Results'!$B$4,"",IF(SUM(NewDistributions!W$2:W78)=0,"",(IF(NewDistributions!W78/SUM(NewDistributions!W$2:W78)&gt;0.01,"",IF(NewDistributions!W77/SUM(NewDistributions!W$2:W78)&gt;0.01,"",IF(NewDistributions!W76/SUM(NewDistributions!W$2:W78)&gt;0.01,"",IF(NewDistributions!W75/SUM(NewDistributions!W$2:W78)&gt;0.01,"",IF(NewDistributions!W74/SUM(NewDistributions!W$2:W78)&gt;0.01,"",DateEnded_5Day!$A78))))))))</f>
        <v/>
      </c>
      <c r="X78" s="19" t="str">
        <f>IF($A78&lt;='All Results'!$B$4,"",IF(SUM(NewDistributions!X$2:X78)=0,"",(IF(NewDistributions!X78/SUM(NewDistributions!X$2:X78)&gt;0.01,"",IF(NewDistributions!X77/SUM(NewDistributions!X$2:X78)&gt;0.01,"",IF(NewDistributions!X76/SUM(NewDistributions!X$2:X78)&gt;0.01,"",IF(NewDistributions!X75/SUM(NewDistributions!X$2:X78)&gt;0.01,"",IF(NewDistributions!X74/SUM(NewDistributions!X$2:X78)&gt;0.01,"",DateEnded_5Day!$A78))))))))</f>
        <v/>
      </c>
      <c r="Y78" s="19" t="str">
        <f>IF($A78&lt;='All Results'!$B$4,"",IF(SUM(NewDistributions!Y$2:Y78)=0,"",(IF(NewDistributions!Y78/SUM(NewDistributions!Y$2:Y78)&gt;0.01,"",IF(NewDistributions!Y77/SUM(NewDistributions!Y$2:Y78)&gt;0.01,"",IF(NewDistributions!Y76/SUM(NewDistributions!Y$2:Y78)&gt;0.01,"",IF(NewDistributions!Y75/SUM(NewDistributions!Y$2:Y78)&gt;0.01,"",IF(NewDistributions!Y74/SUM(NewDistributions!Y$2:Y78)&gt;0.01,"",DateEnded_5Day!$A78))))))))</f>
        <v/>
      </c>
      <c r="Z78" s="19" t="str">
        <f>IF($A78&lt;='All Results'!$B$4,"",IF(SUM(NewDistributions!Z$2:Z78)=0,"",(IF(NewDistributions!Z78/SUM(NewDistributions!Z$2:Z78)&gt;0.01,"",IF(NewDistributions!Z77/SUM(NewDistributions!Z$2:Z78)&gt;0.01,"",IF(NewDistributions!Z76/SUM(NewDistributions!Z$2:Z78)&gt;0.01,"",IF(NewDistributions!Z75/SUM(NewDistributions!Z$2:Z78)&gt;0.01,"",IF(NewDistributions!Z74/SUM(NewDistributions!Z$2:Z78)&gt;0.01,"",DateEnded_5Day!$A78))))))))</f>
        <v/>
      </c>
      <c r="AA78" s="19" t="str">
        <f>IF($A78&lt;='All Results'!$B$4,"",IF(SUM(NewDistributions!AA$2:AA78)=0,"",(IF(NewDistributions!AA78/SUM(NewDistributions!AA$2:AA78)&gt;0.01,"",IF(NewDistributions!AA77/SUM(NewDistributions!AA$2:AA78)&gt;0.01,"",IF(NewDistributions!AA76/SUM(NewDistributions!AA$2:AA78)&gt;0.01,"",IF(NewDistributions!AA75/SUM(NewDistributions!AA$2:AA78)&gt;0.01,"",IF(NewDistributions!AA74/SUM(NewDistributions!AA$2:AA78)&gt;0.01,"",DateEnded_5Day!$A78))))))))</f>
        <v/>
      </c>
      <c r="AB78" s="19" t="str">
        <f>IF($A78&lt;='All Results'!$B$4,"",IF(SUM(NewDistributions!AB$2:AB78)=0,"",(IF(NewDistributions!AB78/SUM(NewDistributions!AB$2:AB78)&gt;0.01,"",IF(NewDistributions!AB77/SUM(NewDistributions!AB$2:AB78)&gt;0.01,"",IF(NewDistributions!AB76/SUM(NewDistributions!AB$2:AB78)&gt;0.01,"",IF(NewDistributions!AB75/SUM(NewDistributions!AB$2:AB78)&gt;0.01,"",IF(NewDistributions!AB74/SUM(NewDistributions!AB$2:AB78)&gt;0.01,"",DateEnded_5Day!$A78))))))))</f>
        <v/>
      </c>
      <c r="AC78" s="19" t="str">
        <f>IF($A78&lt;='All Results'!$B$4,"",IF(SUM(NewDistributions!AC$2:AC78)=0,"",(IF(NewDistributions!AC78/SUM(NewDistributions!AC$2:AC78)&gt;0.01,"",IF(NewDistributions!AC77/SUM(NewDistributions!AC$2:AC78)&gt;0.01,"",IF(NewDistributions!AC76/SUM(NewDistributions!AC$2:AC78)&gt;0.01,"",IF(NewDistributions!AC75/SUM(NewDistributions!AC$2:AC78)&gt;0.01,"",IF(NewDistributions!AC74/SUM(NewDistributions!AC$2:AC78)&gt;0.01,"",DateEnded_5Day!$A78))))))))</f>
        <v/>
      </c>
      <c r="AD78" s="19" t="str">
        <f>IF($A78&lt;='All Results'!$B$4,"",IF(SUM(NewDistributions!AD$2:AD78)=0,"",(IF(NewDistributions!AD78/SUM(NewDistributions!AD$2:AD78)&gt;0.01,"",IF(NewDistributions!AD77/SUM(NewDistributions!AD$2:AD78)&gt;0.01,"",IF(NewDistributions!AD76/SUM(NewDistributions!AD$2:AD78)&gt;0.01,"",IF(NewDistributions!AD75/SUM(NewDistributions!AD$2:AD78)&gt;0.01,"",IF(NewDistributions!AD74/SUM(NewDistributions!AD$2:AD78)&gt;0.01,"",DateEnded_5Day!$A78))))))))</f>
        <v/>
      </c>
      <c r="AE78" s="19" t="str">
        <f>IF($A78&lt;='All Results'!$B$4,"",IF(SUM(NewDistributions!AE$2:AE78)=0,"",(IF(NewDistributions!AE78/SUM(NewDistributions!AE$2:AE78)&gt;0.01,"",IF(NewDistributions!AE77/SUM(NewDistributions!AE$2:AE78)&gt;0.01,"",IF(NewDistributions!AE76/SUM(NewDistributions!AE$2:AE78)&gt;0.01,"",IF(NewDistributions!AE75/SUM(NewDistributions!AE$2:AE78)&gt;0.01,"",IF(NewDistributions!AE74/SUM(NewDistributions!AE$2:AE78)&gt;0.01,"",DateEnded_5Day!$A78))))))))</f>
        <v/>
      </c>
      <c r="AF78" s="19" t="str">
        <f>IF($A78&lt;='All Results'!$B$4,"",IF(SUM(NewDistributions!AF$2:AF78)=0,"",(IF(NewDistributions!AF78/SUM(NewDistributions!AF$2:AF78)&gt;0.01,"",IF(NewDistributions!AF77/SUM(NewDistributions!AF$2:AF78)&gt;0.01,"",IF(NewDistributions!AF76/SUM(NewDistributions!AF$2:AF78)&gt;0.01,"",IF(NewDistributions!AF75/SUM(NewDistributions!AF$2:AF78)&gt;0.01,"",IF(NewDistributions!AF74/SUM(NewDistributions!AF$2:AF78)&gt;0.01,"",DateEnded_5Day!$A78))))))))</f>
        <v/>
      </c>
      <c r="AG78" s="19" t="str">
        <f>IF($A78&lt;='All Results'!$B$4,"",IF(SUM(NewDistributions!AG$2:AG78)=0,"",(IF(NewDistributions!AG78/SUM(NewDistributions!AG$2:AG78)&gt;0.01,"",IF(NewDistributions!AG77/SUM(NewDistributions!AG$2:AG78)&gt;0.01,"",IF(NewDistributions!AG76/SUM(NewDistributions!AG$2:AG78)&gt;0.01,"",IF(NewDistributions!AG75/SUM(NewDistributions!AG$2:AG78)&gt;0.01,"",IF(NewDistributions!AG74/SUM(NewDistributions!AG$2:AG78)&gt;0.01,"",DateEnded_5Day!$A78))))))))</f>
        <v/>
      </c>
      <c r="AH78" s="19" t="str">
        <f>IF($A78&lt;='All Results'!$B$4,"",IF(SUM(NewDistributions!AH$2:AH78)=0,"",(IF(NewDistributions!AH78/SUM(NewDistributions!AH$2:AH78)&gt;0.01,"",IF(NewDistributions!AH77/SUM(NewDistributions!AH$2:AH78)&gt;0.01,"",IF(NewDistributions!AH76/SUM(NewDistributions!AH$2:AH78)&gt;0.01,"",IF(NewDistributions!AH75/SUM(NewDistributions!AH$2:AH78)&gt;0.01,"",IF(NewDistributions!AH74/SUM(NewDistributions!AH$2:AH78)&gt;0.01,"",DateEnded_5Day!$A78))))))))</f>
        <v/>
      </c>
      <c r="AI78" s="19" t="str">
        <f>IF($A78&lt;='All Results'!$B$4,"",IF(SUM(NewDistributions!AI$2:AI78)=0,"",(IF(NewDistributions!AI78/SUM(NewDistributions!AI$2:AI78)&gt;0.01,"",IF(NewDistributions!AI77/SUM(NewDistributions!AI$2:AI78)&gt;0.01,"",IF(NewDistributions!AI76/SUM(NewDistributions!AI$2:AI78)&gt;0.01,"",IF(NewDistributions!AI75/SUM(NewDistributions!AI$2:AI78)&gt;0.01,"",IF(NewDistributions!AI74/SUM(NewDistributions!AI$2:AI78)&gt;0.01,"",DateEnded_5Day!$A78))))))))</f>
        <v/>
      </c>
      <c r="AJ78" s="19" t="str">
        <f>IF($A78&lt;='All Results'!$B$4,"",IF(SUM(NewDistributions!AJ$2:AJ78)=0,"",(IF(NewDistributions!AJ78/SUM(NewDistributions!AJ$2:AJ78)&gt;0.01,"",IF(NewDistributions!AJ77/SUM(NewDistributions!AJ$2:AJ78)&gt;0.01,"",IF(NewDistributions!AJ76/SUM(NewDistributions!AJ$2:AJ78)&gt;0.01,"",IF(NewDistributions!AJ75/SUM(NewDistributions!AJ$2:AJ78)&gt;0.01,"",IF(NewDistributions!AJ74/SUM(NewDistributions!AJ$2:AJ78)&gt;0.01,"",DateEnded_5Day!$A78))))))))</f>
        <v/>
      </c>
    </row>
    <row r="79" spans="1:36" x14ac:dyDescent="0.25">
      <c r="A79" s="1">
        <v>44394</v>
      </c>
      <c r="B79" s="3">
        <v>198</v>
      </c>
      <c r="C79" s="19" t="str">
        <f>IF($A79&lt;='All Results'!$B$4,"",IF(SUM(NewDistributions!C$2:C79)=0,"",(IF(NewDistributions!C79/SUM(NewDistributions!C$2:C79)&gt;0.01,"",IF(NewDistributions!C78/SUM(NewDistributions!C$2:C79)&gt;0.01,"",IF(NewDistributions!C77/SUM(NewDistributions!C$2:C79)&gt;0.01,"",IF(NewDistributions!C76/SUM(NewDistributions!C$2:C79)&gt;0.01,"",IF(NewDistributions!C75/SUM(NewDistributions!C$2:C79)&gt;0.01,"",DateEnded_5Day!$A79))))))))</f>
        <v/>
      </c>
      <c r="D79" s="19" t="str">
        <f>IF($A79&lt;='All Results'!$B$4,"",IF(SUM(NewDistributions!D$2:D79)=0,"",(IF(NewDistributions!D79/SUM(NewDistributions!D$2:D79)&gt;0.01,"",IF(NewDistributions!D78/SUM(NewDistributions!D$2:D79)&gt;0.01,"",IF(NewDistributions!D77/SUM(NewDistributions!D$2:D79)&gt;0.01,"",IF(NewDistributions!D76/SUM(NewDistributions!D$2:D79)&gt;0.01,"",IF(NewDistributions!D75/SUM(NewDistributions!D$2:D79)&gt;0.01,"",DateEnded_5Day!$A79))))))))</f>
        <v/>
      </c>
      <c r="E79" s="19" t="str">
        <f>IF($A79&lt;='All Results'!$B$4,"",IF(SUM(NewDistributions!E$2:E79)=0,"",(IF(NewDistributions!E79/SUM(NewDistributions!E$2:E79)&gt;0.01,"",IF(NewDistributions!E78/SUM(NewDistributions!E$2:E79)&gt;0.01,"",IF(NewDistributions!E77/SUM(NewDistributions!E$2:E79)&gt;0.01,"",IF(NewDistributions!E76/SUM(NewDistributions!E$2:E79)&gt;0.01,"",IF(NewDistributions!E75/SUM(NewDistributions!E$2:E79)&gt;0.01,"",DateEnded_5Day!$A79))))))))</f>
        <v/>
      </c>
      <c r="F79" s="19" t="str">
        <f>IF($A79&lt;='All Results'!$B$4,"",IF(SUM(NewDistributions!F$2:F79)=0,"",(IF(NewDistributions!F79/SUM(NewDistributions!F$2:F79)&gt;0.01,"",IF(NewDistributions!F78/SUM(NewDistributions!F$2:F79)&gt;0.01,"",IF(NewDistributions!F77/SUM(NewDistributions!F$2:F79)&gt;0.01,"",IF(NewDistributions!F76/SUM(NewDistributions!F$2:F79)&gt;0.01,"",IF(NewDistributions!F75/SUM(NewDistributions!F$2:F79)&gt;0.01,"",DateEnded_5Day!$A79))))))))</f>
        <v/>
      </c>
      <c r="G79" s="19" t="str">
        <f>IF($A79&lt;='All Results'!$B$4,"",IF(SUM(NewDistributions!G$2:G79)=0,"",(IF(NewDistributions!G79/SUM(NewDistributions!G$2:G79)&gt;0.01,"",IF(NewDistributions!G78/SUM(NewDistributions!G$2:G79)&gt;0.01,"",IF(NewDistributions!G77/SUM(NewDistributions!G$2:G79)&gt;0.01,"",IF(NewDistributions!G76/SUM(NewDistributions!G$2:G79)&gt;0.01,"",IF(NewDistributions!G75/SUM(NewDistributions!G$2:G79)&gt;0.01,"",DateEnded_5Day!$A79))))))))</f>
        <v/>
      </c>
      <c r="H79" s="19" t="str">
        <f>IF($A79&lt;='All Results'!$B$4,"",IF(SUM(NewDistributions!H$2:H79)=0,"",(IF(NewDistributions!H79/SUM(NewDistributions!H$2:H79)&gt;0.01,"",IF(NewDistributions!H78/SUM(NewDistributions!H$2:H79)&gt;0.01,"",IF(NewDistributions!H77/SUM(NewDistributions!H$2:H79)&gt;0.01,"",IF(NewDistributions!H76/SUM(NewDistributions!H$2:H79)&gt;0.01,"",IF(NewDistributions!H75/SUM(NewDistributions!H$2:H79)&gt;0.01,"",DateEnded_5Day!$A79))))))))</f>
        <v/>
      </c>
      <c r="I79" s="19" t="str">
        <f>IF($A79&lt;='All Results'!$B$4,"",IF(SUM(NewDistributions!I$2:I79)=0,"",(IF(NewDistributions!I79/SUM(NewDistributions!I$2:I79)&gt;0.01,"",IF(NewDistributions!I78/SUM(NewDistributions!I$2:I79)&gt;0.01,"",IF(NewDistributions!I77/SUM(NewDistributions!I$2:I79)&gt;0.01,"",IF(NewDistributions!I76/SUM(NewDistributions!I$2:I79)&gt;0.01,"",IF(NewDistributions!I75/SUM(NewDistributions!I$2:I79)&gt;0.01,"",DateEnded_5Day!$A79))))))))</f>
        <v/>
      </c>
      <c r="J79" s="19" t="str">
        <f>IF($A79&lt;='All Results'!$B$4,"",IF(SUM(NewDistributions!J$2:J79)=0,"",(IF(NewDistributions!J79/SUM(NewDistributions!J$2:J79)&gt;0.01,"",IF(NewDistributions!J78/SUM(NewDistributions!J$2:J79)&gt;0.01,"",IF(NewDistributions!J77/SUM(NewDistributions!J$2:J79)&gt;0.01,"",IF(NewDistributions!J76/SUM(NewDistributions!J$2:J79)&gt;0.01,"",IF(NewDistributions!J75/SUM(NewDistributions!J$2:J79)&gt;0.01,"",DateEnded_5Day!$A79))))))))</f>
        <v/>
      </c>
      <c r="K79" s="19" t="str">
        <f>IF($A79&lt;='All Results'!$B$4,"",IF(SUM(NewDistributions!K$2:K79)=0,"",(IF(NewDistributions!K79/SUM(NewDistributions!K$2:K79)&gt;0.01,"",IF(NewDistributions!K78/SUM(NewDistributions!K$2:K79)&gt;0.01,"",IF(NewDistributions!K77/SUM(NewDistributions!K$2:K79)&gt;0.01,"",IF(NewDistributions!K76/SUM(NewDistributions!K$2:K79)&gt;0.01,"",IF(NewDistributions!K75/SUM(NewDistributions!K$2:K79)&gt;0.01,"",DateEnded_5Day!$A79))))))))</f>
        <v/>
      </c>
      <c r="L79" s="19" t="str">
        <f>IF($A79&lt;='All Results'!$B$4,"",IF(SUM(NewDistributions!L$2:L79)=0,"",(IF(NewDistributions!L79/SUM(NewDistributions!L$2:L79)&gt;0.01,"",IF(NewDistributions!L78/SUM(NewDistributions!L$2:L79)&gt;0.01,"",IF(NewDistributions!L77/SUM(NewDistributions!L$2:L79)&gt;0.01,"",IF(NewDistributions!L76/SUM(NewDistributions!L$2:L79)&gt;0.01,"",IF(NewDistributions!L75/SUM(NewDistributions!L$2:L79)&gt;0.01,"",DateEnded_5Day!$A79))))))))</f>
        <v/>
      </c>
      <c r="M79" s="19" t="str">
        <f>IF($A79&lt;='All Results'!$B$4,"",IF(SUM(NewDistributions!M$2:M79)=0,"",(IF(NewDistributions!M79/SUM(NewDistributions!M$2:M79)&gt;0.01,"",IF(NewDistributions!M78/SUM(NewDistributions!M$2:M79)&gt;0.01,"",IF(NewDistributions!M77/SUM(NewDistributions!M$2:M79)&gt;0.01,"",IF(NewDistributions!M76/SUM(NewDistributions!M$2:M79)&gt;0.01,"",IF(NewDistributions!M75/SUM(NewDistributions!M$2:M79)&gt;0.01,"",DateEnded_5Day!$A79))))))))</f>
        <v/>
      </c>
      <c r="N79" s="19" t="str">
        <f>IF($A79&lt;='All Results'!$B$4,"",IF(SUM(NewDistributions!N$2:N79)=0,"",(IF(NewDistributions!N79/SUM(NewDistributions!N$2:N79)&gt;0.01,"",IF(NewDistributions!N78/SUM(NewDistributions!N$2:N79)&gt;0.01,"",IF(NewDistributions!N77/SUM(NewDistributions!N$2:N79)&gt;0.01,"",IF(NewDistributions!N76/SUM(NewDistributions!N$2:N79)&gt;0.01,"",IF(NewDistributions!N75/SUM(NewDistributions!N$2:N79)&gt;0.01,"",DateEnded_5Day!$A79))))))))</f>
        <v/>
      </c>
      <c r="O79" s="19" t="str">
        <f>IF($A79&lt;='All Results'!$B$4,"",IF(SUM(NewDistributions!O$2:O79)=0,"",(IF(NewDistributions!O79/SUM(NewDistributions!O$2:O79)&gt;0.01,"",IF(NewDistributions!O78/SUM(NewDistributions!O$2:O79)&gt;0.01,"",IF(NewDistributions!O77/SUM(NewDistributions!O$2:O79)&gt;0.01,"",IF(NewDistributions!O76/SUM(NewDistributions!O$2:O79)&gt;0.01,"",IF(NewDistributions!O75/SUM(NewDistributions!O$2:O79)&gt;0.01,"",DateEnded_5Day!$A79))))))))</f>
        <v/>
      </c>
      <c r="P79" s="19" t="str">
        <f>IF($A79&lt;='All Results'!$B$4,"",IF(SUM(NewDistributions!P$2:P79)=0,"",(IF(NewDistributions!P79/SUM(NewDistributions!P$2:P79)&gt;0.01,"",IF(NewDistributions!P78/SUM(NewDistributions!P$2:P79)&gt;0.01,"",IF(NewDistributions!P77/SUM(NewDistributions!P$2:P79)&gt;0.01,"",IF(NewDistributions!P76/SUM(NewDistributions!P$2:P79)&gt;0.01,"",IF(NewDistributions!P75/SUM(NewDistributions!P$2:P79)&gt;0.01,"",DateEnded_5Day!$A79))))))))</f>
        <v/>
      </c>
      <c r="Q79" s="19" t="str">
        <f>IF($A79&lt;='All Results'!$B$4,"",IF(SUM(NewDistributions!Q$2:Q79)=0,"",(IF(NewDistributions!Q79/SUM(NewDistributions!Q$2:Q79)&gt;0.01,"",IF(NewDistributions!Q78/SUM(NewDistributions!Q$2:Q79)&gt;0.01,"",IF(NewDistributions!Q77/SUM(NewDistributions!Q$2:Q79)&gt;0.01,"",IF(NewDistributions!Q76/SUM(NewDistributions!Q$2:Q79)&gt;0.01,"",IF(NewDistributions!Q75/SUM(NewDistributions!Q$2:Q79)&gt;0.01,"",DateEnded_5Day!$A79))))))))</f>
        <v/>
      </c>
      <c r="R79" s="19" t="str">
        <f>IF($A79&lt;='All Results'!$B$4,"",IF(SUM(NewDistributions!R$2:R79)=0,"",(IF(NewDistributions!R79/SUM(NewDistributions!R$2:R79)&gt;0.01,"",IF(NewDistributions!R78/SUM(NewDistributions!R$2:R79)&gt;0.01,"",IF(NewDistributions!R77/SUM(NewDistributions!R$2:R79)&gt;0.01,"",IF(NewDistributions!R76/SUM(NewDistributions!R$2:R79)&gt;0.01,"",IF(NewDistributions!R75/SUM(NewDistributions!R$2:R79)&gt;0.01,"",DateEnded_5Day!$A79))))))))</f>
        <v/>
      </c>
      <c r="S79" s="19" t="str">
        <f>IF($A79&lt;='All Results'!$B$4,"",IF(SUM(NewDistributions!S$2:S79)=0,"",(IF(NewDistributions!S79/SUM(NewDistributions!S$2:S79)&gt;0.01,"",IF(NewDistributions!S78/SUM(NewDistributions!S$2:S79)&gt;0.01,"",IF(NewDistributions!S77/SUM(NewDistributions!S$2:S79)&gt;0.01,"",IF(NewDistributions!S76/SUM(NewDistributions!S$2:S79)&gt;0.01,"",IF(NewDistributions!S75/SUM(NewDistributions!S$2:S79)&gt;0.01,"",DateEnded_5Day!$A79))))))))</f>
        <v/>
      </c>
      <c r="T79" s="19" t="str">
        <f>IF($A79&lt;='All Results'!$B$4,"",IF(SUM(NewDistributions!T$2:T79)=0,"",(IF(NewDistributions!T79/SUM(NewDistributions!T$2:T79)&gt;0.01,"",IF(NewDistributions!T78/SUM(NewDistributions!T$2:T79)&gt;0.01,"",IF(NewDistributions!T77/SUM(NewDistributions!T$2:T79)&gt;0.01,"",IF(NewDistributions!T76/SUM(NewDistributions!T$2:T79)&gt;0.01,"",IF(NewDistributions!T75/SUM(NewDistributions!T$2:T79)&gt;0.01,"",DateEnded_5Day!$A79))))))))</f>
        <v/>
      </c>
      <c r="U79" s="19" t="str">
        <f>IF($A79&lt;='All Results'!$B$4,"",IF(SUM(NewDistributions!U$2:U79)=0,"",(IF(NewDistributions!U79/SUM(NewDistributions!U$2:U79)&gt;0.01,"",IF(NewDistributions!U78/SUM(NewDistributions!U$2:U79)&gt;0.01,"",IF(NewDistributions!U77/SUM(NewDistributions!U$2:U79)&gt;0.01,"",IF(NewDistributions!U76/SUM(NewDistributions!U$2:U79)&gt;0.01,"",IF(NewDistributions!U75/SUM(NewDistributions!U$2:U79)&gt;0.01,"",DateEnded_5Day!$A79))))))))</f>
        <v/>
      </c>
      <c r="V79" s="19" t="str">
        <f>IF($A79&lt;='All Results'!$B$4,"",IF(SUM(NewDistributions!V$2:V79)=0,"",(IF(NewDistributions!V79/SUM(NewDistributions!V$2:V79)&gt;0.01,"",IF(NewDistributions!V78/SUM(NewDistributions!V$2:V79)&gt;0.01,"",IF(NewDistributions!V77/SUM(NewDistributions!V$2:V79)&gt;0.01,"",IF(NewDistributions!V76/SUM(NewDistributions!V$2:V79)&gt;0.01,"",IF(NewDistributions!V75/SUM(NewDistributions!V$2:V79)&gt;0.01,"",DateEnded_5Day!$A79))))))))</f>
        <v/>
      </c>
      <c r="W79" s="19" t="str">
        <f>IF($A79&lt;='All Results'!$B$4,"",IF(SUM(NewDistributions!W$2:W79)=0,"",(IF(NewDistributions!W79/SUM(NewDistributions!W$2:W79)&gt;0.01,"",IF(NewDistributions!W78/SUM(NewDistributions!W$2:W79)&gt;0.01,"",IF(NewDistributions!W77/SUM(NewDistributions!W$2:W79)&gt;0.01,"",IF(NewDistributions!W76/SUM(NewDistributions!W$2:W79)&gt;0.01,"",IF(NewDistributions!W75/SUM(NewDistributions!W$2:W79)&gt;0.01,"",DateEnded_5Day!$A79))))))))</f>
        <v/>
      </c>
      <c r="X79" s="19" t="str">
        <f>IF($A79&lt;='All Results'!$B$4,"",IF(SUM(NewDistributions!X$2:X79)=0,"",(IF(NewDistributions!X79/SUM(NewDistributions!X$2:X79)&gt;0.01,"",IF(NewDistributions!X78/SUM(NewDistributions!X$2:X79)&gt;0.01,"",IF(NewDistributions!X77/SUM(NewDistributions!X$2:X79)&gt;0.01,"",IF(NewDistributions!X76/SUM(NewDistributions!X$2:X79)&gt;0.01,"",IF(NewDistributions!X75/SUM(NewDistributions!X$2:X79)&gt;0.01,"",DateEnded_5Day!$A79))))))))</f>
        <v/>
      </c>
      <c r="Y79" s="19" t="str">
        <f>IF($A79&lt;='All Results'!$B$4,"",IF(SUM(NewDistributions!Y$2:Y79)=0,"",(IF(NewDistributions!Y79/SUM(NewDistributions!Y$2:Y79)&gt;0.01,"",IF(NewDistributions!Y78/SUM(NewDistributions!Y$2:Y79)&gt;0.01,"",IF(NewDistributions!Y77/SUM(NewDistributions!Y$2:Y79)&gt;0.01,"",IF(NewDistributions!Y76/SUM(NewDistributions!Y$2:Y79)&gt;0.01,"",IF(NewDistributions!Y75/SUM(NewDistributions!Y$2:Y79)&gt;0.01,"",DateEnded_5Day!$A79))))))))</f>
        <v/>
      </c>
      <c r="Z79" s="19" t="str">
        <f>IF($A79&lt;='All Results'!$B$4,"",IF(SUM(NewDistributions!Z$2:Z79)=0,"",(IF(NewDistributions!Z79/SUM(NewDistributions!Z$2:Z79)&gt;0.01,"",IF(NewDistributions!Z78/SUM(NewDistributions!Z$2:Z79)&gt;0.01,"",IF(NewDistributions!Z77/SUM(NewDistributions!Z$2:Z79)&gt;0.01,"",IF(NewDistributions!Z76/SUM(NewDistributions!Z$2:Z79)&gt;0.01,"",IF(NewDistributions!Z75/SUM(NewDistributions!Z$2:Z79)&gt;0.01,"",DateEnded_5Day!$A79))))))))</f>
        <v/>
      </c>
      <c r="AA79" s="19" t="str">
        <f>IF($A79&lt;='All Results'!$B$4,"",IF(SUM(NewDistributions!AA$2:AA79)=0,"",(IF(NewDistributions!AA79/SUM(NewDistributions!AA$2:AA79)&gt;0.01,"",IF(NewDistributions!AA78/SUM(NewDistributions!AA$2:AA79)&gt;0.01,"",IF(NewDistributions!AA77/SUM(NewDistributions!AA$2:AA79)&gt;0.01,"",IF(NewDistributions!AA76/SUM(NewDistributions!AA$2:AA79)&gt;0.01,"",IF(NewDistributions!AA75/SUM(NewDistributions!AA$2:AA79)&gt;0.01,"",DateEnded_5Day!$A79))))))))</f>
        <v/>
      </c>
      <c r="AB79" s="19" t="str">
        <f>IF($A79&lt;='All Results'!$B$4,"",IF(SUM(NewDistributions!AB$2:AB79)=0,"",(IF(NewDistributions!AB79/SUM(NewDistributions!AB$2:AB79)&gt;0.01,"",IF(NewDistributions!AB78/SUM(NewDistributions!AB$2:AB79)&gt;0.01,"",IF(NewDistributions!AB77/SUM(NewDistributions!AB$2:AB79)&gt;0.01,"",IF(NewDistributions!AB76/SUM(NewDistributions!AB$2:AB79)&gt;0.01,"",IF(NewDistributions!AB75/SUM(NewDistributions!AB$2:AB79)&gt;0.01,"",DateEnded_5Day!$A79))))))))</f>
        <v/>
      </c>
      <c r="AC79" s="19" t="str">
        <f>IF($A79&lt;='All Results'!$B$4,"",IF(SUM(NewDistributions!AC$2:AC79)=0,"",(IF(NewDistributions!AC79/SUM(NewDistributions!AC$2:AC79)&gt;0.01,"",IF(NewDistributions!AC78/SUM(NewDistributions!AC$2:AC79)&gt;0.01,"",IF(NewDistributions!AC77/SUM(NewDistributions!AC$2:AC79)&gt;0.01,"",IF(NewDistributions!AC76/SUM(NewDistributions!AC$2:AC79)&gt;0.01,"",IF(NewDistributions!AC75/SUM(NewDistributions!AC$2:AC79)&gt;0.01,"",DateEnded_5Day!$A79))))))))</f>
        <v/>
      </c>
      <c r="AD79" s="19" t="str">
        <f>IF($A79&lt;='All Results'!$B$4,"",IF(SUM(NewDistributions!AD$2:AD79)=0,"",(IF(NewDistributions!AD79/SUM(NewDistributions!AD$2:AD79)&gt;0.01,"",IF(NewDistributions!AD78/SUM(NewDistributions!AD$2:AD79)&gt;0.01,"",IF(NewDistributions!AD77/SUM(NewDistributions!AD$2:AD79)&gt;0.01,"",IF(NewDistributions!AD76/SUM(NewDistributions!AD$2:AD79)&gt;0.01,"",IF(NewDistributions!AD75/SUM(NewDistributions!AD$2:AD79)&gt;0.01,"",DateEnded_5Day!$A79))))))))</f>
        <v/>
      </c>
      <c r="AE79" s="19" t="str">
        <f>IF($A79&lt;='All Results'!$B$4,"",IF(SUM(NewDistributions!AE$2:AE79)=0,"",(IF(NewDistributions!AE79/SUM(NewDistributions!AE$2:AE79)&gt;0.01,"",IF(NewDistributions!AE78/SUM(NewDistributions!AE$2:AE79)&gt;0.01,"",IF(NewDistributions!AE77/SUM(NewDistributions!AE$2:AE79)&gt;0.01,"",IF(NewDistributions!AE76/SUM(NewDistributions!AE$2:AE79)&gt;0.01,"",IF(NewDistributions!AE75/SUM(NewDistributions!AE$2:AE79)&gt;0.01,"",DateEnded_5Day!$A79))))))))</f>
        <v/>
      </c>
      <c r="AF79" s="19" t="str">
        <f>IF($A79&lt;='All Results'!$B$4,"",IF(SUM(NewDistributions!AF$2:AF79)=0,"",(IF(NewDistributions!AF79/SUM(NewDistributions!AF$2:AF79)&gt;0.01,"",IF(NewDistributions!AF78/SUM(NewDistributions!AF$2:AF79)&gt;0.01,"",IF(NewDistributions!AF77/SUM(NewDistributions!AF$2:AF79)&gt;0.01,"",IF(NewDistributions!AF76/SUM(NewDistributions!AF$2:AF79)&gt;0.01,"",IF(NewDistributions!AF75/SUM(NewDistributions!AF$2:AF79)&gt;0.01,"",DateEnded_5Day!$A79))))))))</f>
        <v/>
      </c>
      <c r="AG79" s="19" t="str">
        <f>IF($A79&lt;='All Results'!$B$4,"",IF(SUM(NewDistributions!AG$2:AG79)=0,"",(IF(NewDistributions!AG79/SUM(NewDistributions!AG$2:AG79)&gt;0.01,"",IF(NewDistributions!AG78/SUM(NewDistributions!AG$2:AG79)&gt;0.01,"",IF(NewDistributions!AG77/SUM(NewDistributions!AG$2:AG79)&gt;0.01,"",IF(NewDistributions!AG76/SUM(NewDistributions!AG$2:AG79)&gt;0.01,"",IF(NewDistributions!AG75/SUM(NewDistributions!AG$2:AG79)&gt;0.01,"",DateEnded_5Day!$A79))))))))</f>
        <v/>
      </c>
      <c r="AH79" s="19" t="str">
        <f>IF($A79&lt;='All Results'!$B$4,"",IF(SUM(NewDistributions!AH$2:AH79)=0,"",(IF(NewDistributions!AH79/SUM(NewDistributions!AH$2:AH79)&gt;0.01,"",IF(NewDistributions!AH78/SUM(NewDistributions!AH$2:AH79)&gt;0.01,"",IF(NewDistributions!AH77/SUM(NewDistributions!AH$2:AH79)&gt;0.01,"",IF(NewDistributions!AH76/SUM(NewDistributions!AH$2:AH79)&gt;0.01,"",IF(NewDistributions!AH75/SUM(NewDistributions!AH$2:AH79)&gt;0.01,"",DateEnded_5Day!$A79))))))))</f>
        <v/>
      </c>
      <c r="AI79" s="19" t="str">
        <f>IF($A79&lt;='All Results'!$B$4,"",IF(SUM(NewDistributions!AI$2:AI79)=0,"",(IF(NewDistributions!AI79/SUM(NewDistributions!AI$2:AI79)&gt;0.01,"",IF(NewDistributions!AI78/SUM(NewDistributions!AI$2:AI79)&gt;0.01,"",IF(NewDistributions!AI77/SUM(NewDistributions!AI$2:AI79)&gt;0.01,"",IF(NewDistributions!AI76/SUM(NewDistributions!AI$2:AI79)&gt;0.01,"",IF(NewDistributions!AI75/SUM(NewDistributions!AI$2:AI79)&gt;0.01,"",DateEnded_5Day!$A79))))))))</f>
        <v/>
      </c>
      <c r="AJ79" s="19" t="str">
        <f>IF($A79&lt;='All Results'!$B$4,"",IF(SUM(NewDistributions!AJ$2:AJ79)=0,"",(IF(NewDistributions!AJ79/SUM(NewDistributions!AJ$2:AJ79)&gt;0.01,"",IF(NewDistributions!AJ78/SUM(NewDistributions!AJ$2:AJ79)&gt;0.01,"",IF(NewDistributions!AJ77/SUM(NewDistributions!AJ$2:AJ79)&gt;0.01,"",IF(NewDistributions!AJ76/SUM(NewDistributions!AJ$2:AJ79)&gt;0.01,"",IF(NewDistributions!AJ75/SUM(NewDistributions!AJ$2:AJ79)&gt;0.01,"",DateEnded_5Day!$A79))))))))</f>
        <v/>
      </c>
    </row>
    <row r="80" spans="1:36" x14ac:dyDescent="0.25">
      <c r="A80" s="1">
        <v>44395</v>
      </c>
      <c r="B80" s="3">
        <v>199</v>
      </c>
      <c r="C80" s="19" t="str">
        <f>IF($A80&lt;='All Results'!$B$4,"",IF(SUM(NewDistributions!C$2:C80)=0,"",(IF(NewDistributions!C80/SUM(NewDistributions!C$2:C80)&gt;0.01,"",IF(NewDistributions!C79/SUM(NewDistributions!C$2:C80)&gt;0.01,"",IF(NewDistributions!C78/SUM(NewDistributions!C$2:C80)&gt;0.01,"",IF(NewDistributions!C77/SUM(NewDistributions!C$2:C80)&gt;0.01,"",IF(NewDistributions!C76/SUM(NewDistributions!C$2:C80)&gt;0.01,"",DateEnded_5Day!$A80))))))))</f>
        <v/>
      </c>
      <c r="D80" s="19" t="str">
        <f>IF($A80&lt;='All Results'!$B$4,"",IF(SUM(NewDistributions!D$2:D80)=0,"",(IF(NewDistributions!D80/SUM(NewDistributions!D$2:D80)&gt;0.01,"",IF(NewDistributions!D79/SUM(NewDistributions!D$2:D80)&gt;0.01,"",IF(NewDistributions!D78/SUM(NewDistributions!D$2:D80)&gt;0.01,"",IF(NewDistributions!D77/SUM(NewDistributions!D$2:D80)&gt;0.01,"",IF(NewDistributions!D76/SUM(NewDistributions!D$2:D80)&gt;0.01,"",DateEnded_5Day!$A80))))))))</f>
        <v/>
      </c>
      <c r="E80" s="19" t="str">
        <f>IF($A80&lt;='All Results'!$B$4,"",IF(SUM(NewDistributions!E$2:E80)=0,"",(IF(NewDistributions!E80/SUM(NewDistributions!E$2:E80)&gt;0.01,"",IF(NewDistributions!E79/SUM(NewDistributions!E$2:E80)&gt;0.01,"",IF(NewDistributions!E78/SUM(NewDistributions!E$2:E80)&gt;0.01,"",IF(NewDistributions!E77/SUM(NewDistributions!E$2:E80)&gt;0.01,"",IF(NewDistributions!E76/SUM(NewDistributions!E$2:E80)&gt;0.01,"",DateEnded_5Day!$A80))))))))</f>
        <v/>
      </c>
      <c r="F80" s="19" t="str">
        <f>IF($A80&lt;='All Results'!$B$4,"",IF(SUM(NewDistributions!F$2:F80)=0,"",(IF(NewDistributions!F80/SUM(NewDistributions!F$2:F80)&gt;0.01,"",IF(NewDistributions!F79/SUM(NewDistributions!F$2:F80)&gt;0.01,"",IF(NewDistributions!F78/SUM(NewDistributions!F$2:F80)&gt;0.01,"",IF(NewDistributions!F77/SUM(NewDistributions!F$2:F80)&gt;0.01,"",IF(NewDistributions!F76/SUM(NewDistributions!F$2:F80)&gt;0.01,"",DateEnded_5Day!$A80))))))))</f>
        <v/>
      </c>
      <c r="G80" s="19" t="str">
        <f>IF($A80&lt;='All Results'!$B$4,"",IF(SUM(NewDistributions!G$2:G80)=0,"",(IF(NewDistributions!G80/SUM(NewDistributions!G$2:G80)&gt;0.01,"",IF(NewDistributions!G79/SUM(NewDistributions!G$2:G80)&gt;0.01,"",IF(NewDistributions!G78/SUM(NewDistributions!G$2:G80)&gt;0.01,"",IF(NewDistributions!G77/SUM(NewDistributions!G$2:G80)&gt;0.01,"",IF(NewDistributions!G76/SUM(NewDistributions!G$2:G80)&gt;0.01,"",DateEnded_5Day!$A80))))))))</f>
        <v/>
      </c>
      <c r="H80" s="19" t="str">
        <f>IF($A80&lt;='All Results'!$B$4,"",IF(SUM(NewDistributions!H$2:H80)=0,"",(IF(NewDistributions!H80/SUM(NewDistributions!H$2:H80)&gt;0.01,"",IF(NewDistributions!H79/SUM(NewDistributions!H$2:H80)&gt;0.01,"",IF(NewDistributions!H78/SUM(NewDistributions!H$2:H80)&gt;0.01,"",IF(NewDistributions!H77/SUM(NewDistributions!H$2:H80)&gt;0.01,"",IF(NewDistributions!H76/SUM(NewDistributions!H$2:H80)&gt;0.01,"",DateEnded_5Day!$A80))))))))</f>
        <v/>
      </c>
      <c r="I80" s="19" t="str">
        <f>IF($A80&lt;='All Results'!$B$4,"",IF(SUM(NewDistributions!I$2:I80)=0,"",(IF(NewDistributions!I80/SUM(NewDistributions!I$2:I80)&gt;0.01,"",IF(NewDistributions!I79/SUM(NewDistributions!I$2:I80)&gt;0.01,"",IF(NewDistributions!I78/SUM(NewDistributions!I$2:I80)&gt;0.01,"",IF(NewDistributions!I77/SUM(NewDistributions!I$2:I80)&gt;0.01,"",IF(NewDistributions!I76/SUM(NewDistributions!I$2:I80)&gt;0.01,"",DateEnded_5Day!$A80))))))))</f>
        <v/>
      </c>
      <c r="J80" s="19" t="str">
        <f>IF($A80&lt;='All Results'!$B$4,"",IF(SUM(NewDistributions!J$2:J80)=0,"",(IF(NewDistributions!J80/SUM(NewDistributions!J$2:J80)&gt;0.01,"",IF(NewDistributions!J79/SUM(NewDistributions!J$2:J80)&gt;0.01,"",IF(NewDistributions!J78/SUM(NewDistributions!J$2:J80)&gt;0.01,"",IF(NewDistributions!J77/SUM(NewDistributions!J$2:J80)&gt;0.01,"",IF(NewDistributions!J76/SUM(NewDistributions!J$2:J80)&gt;0.01,"",DateEnded_5Day!$A80))))))))</f>
        <v/>
      </c>
      <c r="K80" s="19" t="str">
        <f>IF($A80&lt;='All Results'!$B$4,"",IF(SUM(NewDistributions!K$2:K80)=0,"",(IF(NewDistributions!K80/SUM(NewDistributions!K$2:K80)&gt;0.01,"",IF(NewDistributions!K79/SUM(NewDistributions!K$2:K80)&gt;0.01,"",IF(NewDistributions!K78/SUM(NewDistributions!K$2:K80)&gt;0.01,"",IF(NewDistributions!K77/SUM(NewDistributions!K$2:K80)&gt;0.01,"",IF(NewDistributions!K76/SUM(NewDistributions!K$2:K80)&gt;0.01,"",DateEnded_5Day!$A80))))))))</f>
        <v/>
      </c>
      <c r="L80" s="19" t="str">
        <f>IF($A80&lt;='All Results'!$B$4,"",IF(SUM(NewDistributions!L$2:L80)=0,"",(IF(NewDistributions!L80/SUM(NewDistributions!L$2:L80)&gt;0.01,"",IF(NewDistributions!L79/SUM(NewDistributions!L$2:L80)&gt;0.01,"",IF(NewDistributions!L78/SUM(NewDistributions!L$2:L80)&gt;0.01,"",IF(NewDistributions!L77/SUM(NewDistributions!L$2:L80)&gt;0.01,"",IF(NewDistributions!L76/SUM(NewDistributions!L$2:L80)&gt;0.01,"",DateEnded_5Day!$A80))))))))</f>
        <v/>
      </c>
      <c r="M80" s="19" t="str">
        <f>IF($A80&lt;='All Results'!$B$4,"",IF(SUM(NewDistributions!M$2:M80)=0,"",(IF(NewDistributions!M80/SUM(NewDistributions!M$2:M80)&gt;0.01,"",IF(NewDistributions!M79/SUM(NewDistributions!M$2:M80)&gt;0.01,"",IF(NewDistributions!M78/SUM(NewDistributions!M$2:M80)&gt;0.01,"",IF(NewDistributions!M77/SUM(NewDistributions!M$2:M80)&gt;0.01,"",IF(NewDistributions!M76/SUM(NewDistributions!M$2:M80)&gt;0.01,"",DateEnded_5Day!$A80))))))))</f>
        <v/>
      </c>
      <c r="N80" s="19" t="str">
        <f>IF($A80&lt;='All Results'!$B$4,"",IF(SUM(NewDistributions!N$2:N80)=0,"",(IF(NewDistributions!N80/SUM(NewDistributions!N$2:N80)&gt;0.01,"",IF(NewDistributions!N79/SUM(NewDistributions!N$2:N80)&gt;0.01,"",IF(NewDistributions!N78/SUM(NewDistributions!N$2:N80)&gt;0.01,"",IF(NewDistributions!N77/SUM(NewDistributions!N$2:N80)&gt;0.01,"",IF(NewDistributions!N76/SUM(NewDistributions!N$2:N80)&gt;0.01,"",DateEnded_5Day!$A80))))))))</f>
        <v/>
      </c>
      <c r="O80" s="19" t="str">
        <f>IF($A80&lt;='All Results'!$B$4,"",IF(SUM(NewDistributions!O$2:O80)=0,"",(IF(NewDistributions!O80/SUM(NewDistributions!O$2:O80)&gt;0.01,"",IF(NewDistributions!O79/SUM(NewDistributions!O$2:O80)&gt;0.01,"",IF(NewDistributions!O78/SUM(NewDistributions!O$2:O80)&gt;0.01,"",IF(NewDistributions!O77/SUM(NewDistributions!O$2:O80)&gt;0.01,"",IF(NewDistributions!O76/SUM(NewDistributions!O$2:O80)&gt;0.01,"",DateEnded_5Day!$A80))))))))</f>
        <v/>
      </c>
      <c r="P80" s="19" t="str">
        <f>IF($A80&lt;='All Results'!$B$4,"",IF(SUM(NewDistributions!P$2:P80)=0,"",(IF(NewDistributions!P80/SUM(NewDistributions!P$2:P80)&gt;0.01,"",IF(NewDistributions!P79/SUM(NewDistributions!P$2:P80)&gt;0.01,"",IF(NewDistributions!P78/SUM(NewDistributions!P$2:P80)&gt;0.01,"",IF(NewDistributions!P77/SUM(NewDistributions!P$2:P80)&gt;0.01,"",IF(NewDistributions!P76/SUM(NewDistributions!P$2:P80)&gt;0.01,"",DateEnded_5Day!$A80))))))))</f>
        <v/>
      </c>
      <c r="Q80" s="19" t="str">
        <f>IF($A80&lt;='All Results'!$B$4,"",IF(SUM(NewDistributions!Q$2:Q80)=0,"",(IF(NewDistributions!Q80/SUM(NewDistributions!Q$2:Q80)&gt;0.01,"",IF(NewDistributions!Q79/SUM(NewDistributions!Q$2:Q80)&gt;0.01,"",IF(NewDistributions!Q78/SUM(NewDistributions!Q$2:Q80)&gt;0.01,"",IF(NewDistributions!Q77/SUM(NewDistributions!Q$2:Q80)&gt;0.01,"",IF(NewDistributions!Q76/SUM(NewDistributions!Q$2:Q80)&gt;0.01,"",DateEnded_5Day!$A80))))))))</f>
        <v/>
      </c>
      <c r="R80" s="19" t="str">
        <f>IF($A80&lt;='All Results'!$B$4,"",IF(SUM(NewDistributions!R$2:R80)=0,"",(IF(NewDistributions!R80/SUM(NewDistributions!R$2:R80)&gt;0.01,"",IF(NewDistributions!R79/SUM(NewDistributions!R$2:R80)&gt;0.01,"",IF(NewDistributions!R78/SUM(NewDistributions!R$2:R80)&gt;0.01,"",IF(NewDistributions!R77/SUM(NewDistributions!R$2:R80)&gt;0.01,"",IF(NewDistributions!R76/SUM(NewDistributions!R$2:R80)&gt;0.01,"",DateEnded_5Day!$A80))))))))</f>
        <v/>
      </c>
      <c r="S80" s="19" t="str">
        <f>IF($A80&lt;='All Results'!$B$4,"",IF(SUM(NewDistributions!S$2:S80)=0,"",(IF(NewDistributions!S80/SUM(NewDistributions!S$2:S80)&gt;0.01,"",IF(NewDistributions!S79/SUM(NewDistributions!S$2:S80)&gt;0.01,"",IF(NewDistributions!S78/SUM(NewDistributions!S$2:S80)&gt;0.01,"",IF(NewDistributions!S77/SUM(NewDistributions!S$2:S80)&gt;0.01,"",IF(NewDistributions!S76/SUM(NewDistributions!S$2:S80)&gt;0.01,"",DateEnded_5Day!$A80))))))))</f>
        <v/>
      </c>
      <c r="T80" s="19" t="str">
        <f>IF($A80&lt;='All Results'!$B$4,"",IF(SUM(NewDistributions!T$2:T80)=0,"",(IF(NewDistributions!T80/SUM(NewDistributions!T$2:T80)&gt;0.01,"",IF(NewDistributions!T79/SUM(NewDistributions!T$2:T80)&gt;0.01,"",IF(NewDistributions!T78/SUM(NewDistributions!T$2:T80)&gt;0.01,"",IF(NewDistributions!T77/SUM(NewDistributions!T$2:T80)&gt;0.01,"",IF(NewDistributions!T76/SUM(NewDistributions!T$2:T80)&gt;0.01,"",DateEnded_5Day!$A80))))))))</f>
        <v/>
      </c>
      <c r="U80" s="19" t="str">
        <f>IF($A80&lt;='All Results'!$B$4,"",IF(SUM(NewDistributions!U$2:U80)=0,"",(IF(NewDistributions!U80/SUM(NewDistributions!U$2:U80)&gt;0.01,"",IF(NewDistributions!U79/SUM(NewDistributions!U$2:U80)&gt;0.01,"",IF(NewDistributions!U78/SUM(NewDistributions!U$2:U80)&gt;0.01,"",IF(NewDistributions!U77/SUM(NewDistributions!U$2:U80)&gt;0.01,"",IF(NewDistributions!U76/SUM(NewDistributions!U$2:U80)&gt;0.01,"",DateEnded_5Day!$A80))))))))</f>
        <v/>
      </c>
      <c r="V80" s="19" t="str">
        <f>IF($A80&lt;='All Results'!$B$4,"",IF(SUM(NewDistributions!V$2:V80)=0,"",(IF(NewDistributions!V80/SUM(NewDistributions!V$2:V80)&gt;0.01,"",IF(NewDistributions!V79/SUM(NewDistributions!V$2:V80)&gt;0.01,"",IF(NewDistributions!V78/SUM(NewDistributions!V$2:V80)&gt;0.01,"",IF(NewDistributions!V77/SUM(NewDistributions!V$2:V80)&gt;0.01,"",IF(NewDistributions!V76/SUM(NewDistributions!V$2:V80)&gt;0.01,"",DateEnded_5Day!$A80))))))))</f>
        <v/>
      </c>
      <c r="W80" s="19" t="str">
        <f>IF($A80&lt;='All Results'!$B$4,"",IF(SUM(NewDistributions!W$2:W80)=0,"",(IF(NewDistributions!W80/SUM(NewDistributions!W$2:W80)&gt;0.01,"",IF(NewDistributions!W79/SUM(NewDistributions!W$2:W80)&gt;0.01,"",IF(NewDistributions!W78/SUM(NewDistributions!W$2:W80)&gt;0.01,"",IF(NewDistributions!W77/SUM(NewDistributions!W$2:W80)&gt;0.01,"",IF(NewDistributions!W76/SUM(NewDistributions!W$2:W80)&gt;0.01,"",DateEnded_5Day!$A80))))))))</f>
        <v/>
      </c>
      <c r="X80" s="19" t="str">
        <f>IF($A80&lt;='All Results'!$B$4,"",IF(SUM(NewDistributions!X$2:X80)=0,"",(IF(NewDistributions!X80/SUM(NewDistributions!X$2:X80)&gt;0.01,"",IF(NewDistributions!X79/SUM(NewDistributions!X$2:X80)&gt;0.01,"",IF(NewDistributions!X78/SUM(NewDistributions!X$2:X80)&gt;0.01,"",IF(NewDistributions!X77/SUM(NewDistributions!X$2:X80)&gt;0.01,"",IF(NewDistributions!X76/SUM(NewDistributions!X$2:X80)&gt;0.01,"",DateEnded_5Day!$A80))))))))</f>
        <v/>
      </c>
      <c r="Y80" s="19" t="str">
        <f>IF($A80&lt;='All Results'!$B$4,"",IF(SUM(NewDistributions!Y$2:Y80)=0,"",(IF(NewDistributions!Y80/SUM(NewDistributions!Y$2:Y80)&gt;0.01,"",IF(NewDistributions!Y79/SUM(NewDistributions!Y$2:Y80)&gt;0.01,"",IF(NewDistributions!Y78/SUM(NewDistributions!Y$2:Y80)&gt;0.01,"",IF(NewDistributions!Y77/SUM(NewDistributions!Y$2:Y80)&gt;0.01,"",IF(NewDistributions!Y76/SUM(NewDistributions!Y$2:Y80)&gt;0.01,"",DateEnded_5Day!$A80))))))))</f>
        <v/>
      </c>
      <c r="Z80" s="19" t="str">
        <f>IF($A80&lt;='All Results'!$B$4,"",IF(SUM(NewDistributions!Z$2:Z80)=0,"",(IF(NewDistributions!Z80/SUM(NewDistributions!Z$2:Z80)&gt;0.01,"",IF(NewDistributions!Z79/SUM(NewDistributions!Z$2:Z80)&gt;0.01,"",IF(NewDistributions!Z78/SUM(NewDistributions!Z$2:Z80)&gt;0.01,"",IF(NewDistributions!Z77/SUM(NewDistributions!Z$2:Z80)&gt;0.01,"",IF(NewDistributions!Z76/SUM(NewDistributions!Z$2:Z80)&gt;0.01,"",DateEnded_5Day!$A80))))))))</f>
        <v/>
      </c>
      <c r="AA80" s="19" t="str">
        <f>IF($A80&lt;='All Results'!$B$4,"",IF(SUM(NewDistributions!AA$2:AA80)=0,"",(IF(NewDistributions!AA80/SUM(NewDistributions!AA$2:AA80)&gt;0.01,"",IF(NewDistributions!AA79/SUM(NewDistributions!AA$2:AA80)&gt;0.01,"",IF(NewDistributions!AA78/SUM(NewDistributions!AA$2:AA80)&gt;0.01,"",IF(NewDistributions!AA77/SUM(NewDistributions!AA$2:AA80)&gt;0.01,"",IF(NewDistributions!AA76/SUM(NewDistributions!AA$2:AA80)&gt;0.01,"",DateEnded_5Day!$A80))))))))</f>
        <v/>
      </c>
      <c r="AB80" s="19" t="str">
        <f>IF($A80&lt;='All Results'!$B$4,"",IF(SUM(NewDistributions!AB$2:AB80)=0,"",(IF(NewDistributions!AB80/SUM(NewDistributions!AB$2:AB80)&gt;0.01,"",IF(NewDistributions!AB79/SUM(NewDistributions!AB$2:AB80)&gt;0.01,"",IF(NewDistributions!AB78/SUM(NewDistributions!AB$2:AB80)&gt;0.01,"",IF(NewDistributions!AB77/SUM(NewDistributions!AB$2:AB80)&gt;0.01,"",IF(NewDistributions!AB76/SUM(NewDistributions!AB$2:AB80)&gt;0.01,"",DateEnded_5Day!$A80))))))))</f>
        <v/>
      </c>
      <c r="AC80" s="19" t="str">
        <f>IF($A80&lt;='All Results'!$B$4,"",IF(SUM(NewDistributions!AC$2:AC80)=0,"",(IF(NewDistributions!AC80/SUM(NewDistributions!AC$2:AC80)&gt;0.01,"",IF(NewDistributions!AC79/SUM(NewDistributions!AC$2:AC80)&gt;0.01,"",IF(NewDistributions!AC78/SUM(NewDistributions!AC$2:AC80)&gt;0.01,"",IF(NewDistributions!AC77/SUM(NewDistributions!AC$2:AC80)&gt;0.01,"",IF(NewDistributions!AC76/SUM(NewDistributions!AC$2:AC80)&gt;0.01,"",DateEnded_5Day!$A80))))))))</f>
        <v/>
      </c>
      <c r="AD80" s="19" t="str">
        <f>IF($A80&lt;='All Results'!$B$4,"",IF(SUM(NewDistributions!AD$2:AD80)=0,"",(IF(NewDistributions!AD80/SUM(NewDistributions!AD$2:AD80)&gt;0.01,"",IF(NewDistributions!AD79/SUM(NewDistributions!AD$2:AD80)&gt;0.01,"",IF(NewDistributions!AD78/SUM(NewDistributions!AD$2:AD80)&gt;0.01,"",IF(NewDistributions!AD77/SUM(NewDistributions!AD$2:AD80)&gt;0.01,"",IF(NewDistributions!AD76/SUM(NewDistributions!AD$2:AD80)&gt;0.01,"",DateEnded_5Day!$A80))))))))</f>
        <v/>
      </c>
      <c r="AE80" s="19" t="str">
        <f>IF($A80&lt;='All Results'!$B$4,"",IF(SUM(NewDistributions!AE$2:AE80)=0,"",(IF(NewDistributions!AE80/SUM(NewDistributions!AE$2:AE80)&gt;0.01,"",IF(NewDistributions!AE79/SUM(NewDistributions!AE$2:AE80)&gt;0.01,"",IF(NewDistributions!AE78/SUM(NewDistributions!AE$2:AE80)&gt;0.01,"",IF(NewDistributions!AE77/SUM(NewDistributions!AE$2:AE80)&gt;0.01,"",IF(NewDistributions!AE76/SUM(NewDistributions!AE$2:AE80)&gt;0.01,"",DateEnded_5Day!$A80))))))))</f>
        <v/>
      </c>
      <c r="AF80" s="19" t="str">
        <f>IF($A80&lt;='All Results'!$B$4,"",IF(SUM(NewDistributions!AF$2:AF80)=0,"",(IF(NewDistributions!AF80/SUM(NewDistributions!AF$2:AF80)&gt;0.01,"",IF(NewDistributions!AF79/SUM(NewDistributions!AF$2:AF80)&gt;0.01,"",IF(NewDistributions!AF78/SUM(NewDistributions!AF$2:AF80)&gt;0.01,"",IF(NewDistributions!AF77/SUM(NewDistributions!AF$2:AF80)&gt;0.01,"",IF(NewDistributions!AF76/SUM(NewDistributions!AF$2:AF80)&gt;0.01,"",DateEnded_5Day!$A80))))))))</f>
        <v/>
      </c>
      <c r="AG80" s="19" t="str">
        <f>IF($A80&lt;='All Results'!$B$4,"",IF(SUM(NewDistributions!AG$2:AG80)=0,"",(IF(NewDistributions!AG80/SUM(NewDistributions!AG$2:AG80)&gt;0.01,"",IF(NewDistributions!AG79/SUM(NewDistributions!AG$2:AG80)&gt;0.01,"",IF(NewDistributions!AG78/SUM(NewDistributions!AG$2:AG80)&gt;0.01,"",IF(NewDistributions!AG77/SUM(NewDistributions!AG$2:AG80)&gt;0.01,"",IF(NewDistributions!AG76/SUM(NewDistributions!AG$2:AG80)&gt;0.01,"",DateEnded_5Day!$A80))))))))</f>
        <v/>
      </c>
      <c r="AH80" s="19" t="str">
        <f>IF($A80&lt;='All Results'!$B$4,"",IF(SUM(NewDistributions!AH$2:AH80)=0,"",(IF(NewDistributions!AH80/SUM(NewDistributions!AH$2:AH80)&gt;0.01,"",IF(NewDistributions!AH79/SUM(NewDistributions!AH$2:AH80)&gt;0.01,"",IF(NewDistributions!AH78/SUM(NewDistributions!AH$2:AH80)&gt;0.01,"",IF(NewDistributions!AH77/SUM(NewDistributions!AH$2:AH80)&gt;0.01,"",IF(NewDistributions!AH76/SUM(NewDistributions!AH$2:AH80)&gt;0.01,"",DateEnded_5Day!$A80))))))))</f>
        <v/>
      </c>
      <c r="AI80" s="19" t="str">
        <f>IF($A80&lt;='All Results'!$B$4,"",IF(SUM(NewDistributions!AI$2:AI80)=0,"",(IF(NewDistributions!AI80/SUM(NewDistributions!AI$2:AI80)&gt;0.01,"",IF(NewDistributions!AI79/SUM(NewDistributions!AI$2:AI80)&gt;0.01,"",IF(NewDistributions!AI78/SUM(NewDistributions!AI$2:AI80)&gt;0.01,"",IF(NewDistributions!AI77/SUM(NewDistributions!AI$2:AI80)&gt;0.01,"",IF(NewDistributions!AI76/SUM(NewDistributions!AI$2:AI80)&gt;0.01,"",DateEnded_5Day!$A80))))))))</f>
        <v/>
      </c>
      <c r="AJ80" s="19" t="str">
        <f>IF($A80&lt;='All Results'!$B$4,"",IF(SUM(NewDistributions!AJ$2:AJ80)=0,"",(IF(NewDistributions!AJ80/SUM(NewDistributions!AJ$2:AJ80)&gt;0.01,"",IF(NewDistributions!AJ79/SUM(NewDistributions!AJ$2:AJ80)&gt;0.01,"",IF(NewDistributions!AJ78/SUM(NewDistributions!AJ$2:AJ80)&gt;0.01,"",IF(NewDistributions!AJ77/SUM(NewDistributions!AJ$2:AJ80)&gt;0.01,"",IF(NewDistributions!AJ76/SUM(NewDistributions!AJ$2:AJ80)&gt;0.01,"",DateEnded_5Day!$A80))))))))</f>
        <v/>
      </c>
    </row>
    <row r="81" spans="1:36" x14ac:dyDescent="0.25">
      <c r="A81" s="1">
        <v>44396</v>
      </c>
      <c r="B81" s="3">
        <v>200</v>
      </c>
      <c r="C81" s="19" t="str">
        <f>IF($A81&lt;='All Results'!$B$4,"",IF(SUM(NewDistributions!C$2:C81)=0,"",(IF(NewDistributions!C81/SUM(NewDistributions!C$2:C81)&gt;0.01,"",IF(NewDistributions!C80/SUM(NewDistributions!C$2:C81)&gt;0.01,"",IF(NewDistributions!C79/SUM(NewDistributions!C$2:C81)&gt;0.01,"",IF(NewDistributions!C78/SUM(NewDistributions!C$2:C81)&gt;0.01,"",IF(NewDistributions!C77/SUM(NewDistributions!C$2:C81)&gt;0.01,"",DateEnded_5Day!$A81))))))))</f>
        <v/>
      </c>
      <c r="D81" s="19" t="str">
        <f>IF($A81&lt;='All Results'!$B$4,"",IF(SUM(NewDistributions!D$2:D81)=0,"",(IF(NewDistributions!D81/SUM(NewDistributions!D$2:D81)&gt;0.01,"",IF(NewDistributions!D80/SUM(NewDistributions!D$2:D81)&gt;0.01,"",IF(NewDistributions!D79/SUM(NewDistributions!D$2:D81)&gt;0.01,"",IF(NewDistributions!D78/SUM(NewDistributions!D$2:D81)&gt;0.01,"",IF(NewDistributions!D77/SUM(NewDistributions!D$2:D81)&gt;0.01,"",DateEnded_5Day!$A81))))))))</f>
        <v/>
      </c>
      <c r="E81" s="19" t="str">
        <f>IF($A81&lt;='All Results'!$B$4,"",IF(SUM(NewDistributions!E$2:E81)=0,"",(IF(NewDistributions!E81/SUM(NewDistributions!E$2:E81)&gt;0.01,"",IF(NewDistributions!E80/SUM(NewDistributions!E$2:E81)&gt;0.01,"",IF(NewDistributions!E79/SUM(NewDistributions!E$2:E81)&gt;0.01,"",IF(NewDistributions!E78/SUM(NewDistributions!E$2:E81)&gt;0.01,"",IF(NewDistributions!E77/SUM(NewDistributions!E$2:E81)&gt;0.01,"",DateEnded_5Day!$A81))))))))</f>
        <v/>
      </c>
      <c r="F81" s="19" t="str">
        <f>IF($A81&lt;='All Results'!$B$4,"",IF(SUM(NewDistributions!F$2:F81)=0,"",(IF(NewDistributions!F81/SUM(NewDistributions!F$2:F81)&gt;0.01,"",IF(NewDistributions!F80/SUM(NewDistributions!F$2:F81)&gt;0.01,"",IF(NewDistributions!F79/SUM(NewDistributions!F$2:F81)&gt;0.01,"",IF(NewDistributions!F78/SUM(NewDistributions!F$2:F81)&gt;0.01,"",IF(NewDistributions!F77/SUM(NewDistributions!F$2:F81)&gt;0.01,"",DateEnded_5Day!$A81))))))))</f>
        <v/>
      </c>
      <c r="G81" s="19" t="str">
        <f>IF($A81&lt;='All Results'!$B$4,"",IF(SUM(NewDistributions!G$2:G81)=0,"",(IF(NewDistributions!G81/SUM(NewDistributions!G$2:G81)&gt;0.01,"",IF(NewDistributions!G80/SUM(NewDistributions!G$2:G81)&gt;0.01,"",IF(NewDistributions!G79/SUM(NewDistributions!G$2:G81)&gt;0.01,"",IF(NewDistributions!G78/SUM(NewDistributions!G$2:G81)&gt;0.01,"",IF(NewDistributions!G77/SUM(NewDistributions!G$2:G81)&gt;0.01,"",DateEnded_5Day!$A81))))))))</f>
        <v/>
      </c>
      <c r="H81" s="19" t="str">
        <f>IF($A81&lt;='All Results'!$B$4,"",IF(SUM(NewDistributions!H$2:H81)=0,"",(IF(NewDistributions!H81/SUM(NewDistributions!H$2:H81)&gt;0.01,"",IF(NewDistributions!H80/SUM(NewDistributions!H$2:H81)&gt;0.01,"",IF(NewDistributions!H79/SUM(NewDistributions!H$2:H81)&gt;0.01,"",IF(NewDistributions!H78/SUM(NewDistributions!H$2:H81)&gt;0.01,"",IF(NewDistributions!H77/SUM(NewDistributions!H$2:H81)&gt;0.01,"",DateEnded_5Day!$A81))))))))</f>
        <v/>
      </c>
      <c r="I81" s="19" t="str">
        <f>IF($A81&lt;='All Results'!$B$4,"",IF(SUM(NewDistributions!I$2:I81)=0,"",(IF(NewDistributions!I81/SUM(NewDistributions!I$2:I81)&gt;0.01,"",IF(NewDistributions!I80/SUM(NewDistributions!I$2:I81)&gt;0.01,"",IF(NewDistributions!I79/SUM(NewDistributions!I$2:I81)&gt;0.01,"",IF(NewDistributions!I78/SUM(NewDistributions!I$2:I81)&gt;0.01,"",IF(NewDistributions!I77/SUM(NewDistributions!I$2:I81)&gt;0.01,"",DateEnded_5Day!$A81))))))))</f>
        <v/>
      </c>
      <c r="J81" s="19" t="str">
        <f>IF($A81&lt;='All Results'!$B$4,"",IF(SUM(NewDistributions!J$2:J81)=0,"",(IF(NewDistributions!J81/SUM(NewDistributions!J$2:J81)&gt;0.01,"",IF(NewDistributions!J80/SUM(NewDistributions!J$2:J81)&gt;0.01,"",IF(NewDistributions!J79/SUM(NewDistributions!J$2:J81)&gt;0.01,"",IF(NewDistributions!J78/SUM(NewDistributions!J$2:J81)&gt;0.01,"",IF(NewDistributions!J77/SUM(NewDistributions!J$2:J81)&gt;0.01,"",DateEnded_5Day!$A81))))))))</f>
        <v/>
      </c>
      <c r="K81" s="19" t="str">
        <f>IF($A81&lt;='All Results'!$B$4,"",IF(SUM(NewDistributions!K$2:K81)=0,"",(IF(NewDistributions!K81/SUM(NewDistributions!K$2:K81)&gt;0.01,"",IF(NewDistributions!K80/SUM(NewDistributions!K$2:K81)&gt;0.01,"",IF(NewDistributions!K79/SUM(NewDistributions!K$2:K81)&gt;0.01,"",IF(NewDistributions!K78/SUM(NewDistributions!K$2:K81)&gt;0.01,"",IF(NewDistributions!K77/SUM(NewDistributions!K$2:K81)&gt;0.01,"",DateEnded_5Day!$A81))))))))</f>
        <v/>
      </c>
      <c r="L81" s="19" t="str">
        <f>IF($A81&lt;='All Results'!$B$4,"",IF(SUM(NewDistributions!L$2:L81)=0,"",(IF(NewDistributions!L81/SUM(NewDistributions!L$2:L81)&gt;0.01,"",IF(NewDistributions!L80/SUM(NewDistributions!L$2:L81)&gt;0.01,"",IF(NewDistributions!L79/SUM(NewDistributions!L$2:L81)&gt;0.01,"",IF(NewDistributions!L78/SUM(NewDistributions!L$2:L81)&gt;0.01,"",IF(NewDistributions!L77/SUM(NewDistributions!L$2:L81)&gt;0.01,"",DateEnded_5Day!$A81))))))))</f>
        <v/>
      </c>
      <c r="M81" s="19" t="str">
        <f>IF($A81&lt;='All Results'!$B$4,"",IF(SUM(NewDistributions!M$2:M81)=0,"",(IF(NewDistributions!M81/SUM(NewDistributions!M$2:M81)&gt;0.01,"",IF(NewDistributions!M80/SUM(NewDistributions!M$2:M81)&gt;0.01,"",IF(NewDistributions!M79/SUM(NewDistributions!M$2:M81)&gt;0.01,"",IF(NewDistributions!M78/SUM(NewDistributions!M$2:M81)&gt;0.01,"",IF(NewDistributions!M77/SUM(NewDistributions!M$2:M81)&gt;0.01,"",DateEnded_5Day!$A81))))))))</f>
        <v/>
      </c>
      <c r="N81" s="19" t="str">
        <f>IF($A81&lt;='All Results'!$B$4,"",IF(SUM(NewDistributions!N$2:N81)=0,"",(IF(NewDistributions!N81/SUM(NewDistributions!N$2:N81)&gt;0.01,"",IF(NewDistributions!N80/SUM(NewDistributions!N$2:N81)&gt;0.01,"",IF(NewDistributions!N79/SUM(NewDistributions!N$2:N81)&gt;0.01,"",IF(NewDistributions!N78/SUM(NewDistributions!N$2:N81)&gt;0.01,"",IF(NewDistributions!N77/SUM(NewDistributions!N$2:N81)&gt;0.01,"",DateEnded_5Day!$A81))))))))</f>
        <v/>
      </c>
      <c r="O81" s="19" t="str">
        <f>IF($A81&lt;='All Results'!$B$4,"",IF(SUM(NewDistributions!O$2:O81)=0,"",(IF(NewDistributions!O81/SUM(NewDistributions!O$2:O81)&gt;0.01,"",IF(NewDistributions!O80/SUM(NewDistributions!O$2:O81)&gt;0.01,"",IF(NewDistributions!O79/SUM(NewDistributions!O$2:O81)&gt;0.01,"",IF(NewDistributions!O78/SUM(NewDistributions!O$2:O81)&gt;0.01,"",IF(NewDistributions!O77/SUM(NewDistributions!O$2:O81)&gt;0.01,"",DateEnded_5Day!$A81))))))))</f>
        <v/>
      </c>
      <c r="P81" s="19" t="str">
        <f>IF($A81&lt;='All Results'!$B$4,"",IF(SUM(NewDistributions!P$2:P81)=0,"",(IF(NewDistributions!P81/SUM(NewDistributions!P$2:P81)&gt;0.01,"",IF(NewDistributions!P80/SUM(NewDistributions!P$2:P81)&gt;0.01,"",IF(NewDistributions!P79/SUM(NewDistributions!P$2:P81)&gt;0.01,"",IF(NewDistributions!P78/SUM(NewDistributions!P$2:P81)&gt;0.01,"",IF(NewDistributions!P77/SUM(NewDistributions!P$2:P81)&gt;0.01,"",DateEnded_5Day!$A81))))))))</f>
        <v/>
      </c>
      <c r="Q81" s="19" t="str">
        <f>IF($A81&lt;='All Results'!$B$4,"",IF(SUM(NewDistributions!Q$2:Q81)=0,"",(IF(NewDistributions!Q81/SUM(NewDistributions!Q$2:Q81)&gt;0.01,"",IF(NewDistributions!Q80/SUM(NewDistributions!Q$2:Q81)&gt;0.01,"",IF(NewDistributions!Q79/SUM(NewDistributions!Q$2:Q81)&gt;0.01,"",IF(NewDistributions!Q78/SUM(NewDistributions!Q$2:Q81)&gt;0.01,"",IF(NewDistributions!Q77/SUM(NewDistributions!Q$2:Q81)&gt;0.01,"",DateEnded_5Day!$A81))))))))</f>
        <v/>
      </c>
      <c r="R81" s="19" t="str">
        <f>IF($A81&lt;='All Results'!$B$4,"",IF(SUM(NewDistributions!R$2:R81)=0,"",(IF(NewDistributions!R81/SUM(NewDistributions!R$2:R81)&gt;0.01,"",IF(NewDistributions!R80/SUM(NewDistributions!R$2:R81)&gt;0.01,"",IF(NewDistributions!R79/SUM(NewDistributions!R$2:R81)&gt;0.01,"",IF(NewDistributions!R78/SUM(NewDistributions!R$2:R81)&gt;0.01,"",IF(NewDistributions!R77/SUM(NewDistributions!R$2:R81)&gt;0.01,"",DateEnded_5Day!$A81))))))))</f>
        <v/>
      </c>
      <c r="S81" s="19" t="str">
        <f>IF($A81&lt;='All Results'!$B$4,"",IF(SUM(NewDistributions!S$2:S81)=0,"",(IF(NewDistributions!S81/SUM(NewDistributions!S$2:S81)&gt;0.01,"",IF(NewDistributions!S80/SUM(NewDistributions!S$2:S81)&gt;0.01,"",IF(NewDistributions!S79/SUM(NewDistributions!S$2:S81)&gt;0.01,"",IF(NewDistributions!S78/SUM(NewDistributions!S$2:S81)&gt;0.01,"",IF(NewDistributions!S77/SUM(NewDistributions!S$2:S81)&gt;0.01,"",DateEnded_5Day!$A81))))))))</f>
        <v/>
      </c>
      <c r="T81" s="19" t="str">
        <f>IF($A81&lt;='All Results'!$B$4,"",IF(SUM(NewDistributions!T$2:T81)=0,"",(IF(NewDistributions!T81/SUM(NewDistributions!T$2:T81)&gt;0.01,"",IF(NewDistributions!T80/SUM(NewDistributions!T$2:T81)&gt;0.01,"",IF(NewDistributions!T79/SUM(NewDistributions!T$2:T81)&gt;0.01,"",IF(NewDistributions!T78/SUM(NewDistributions!T$2:T81)&gt;0.01,"",IF(NewDistributions!T77/SUM(NewDistributions!T$2:T81)&gt;0.01,"",DateEnded_5Day!$A81))))))))</f>
        <v/>
      </c>
      <c r="U81" s="19" t="str">
        <f>IF($A81&lt;='All Results'!$B$4,"",IF(SUM(NewDistributions!U$2:U81)=0,"",(IF(NewDistributions!U81/SUM(NewDistributions!U$2:U81)&gt;0.01,"",IF(NewDistributions!U80/SUM(NewDistributions!U$2:U81)&gt;0.01,"",IF(NewDistributions!U79/SUM(NewDistributions!U$2:U81)&gt;0.01,"",IF(NewDistributions!U78/SUM(NewDistributions!U$2:U81)&gt;0.01,"",IF(NewDistributions!U77/SUM(NewDistributions!U$2:U81)&gt;0.01,"",DateEnded_5Day!$A81))))))))</f>
        <v/>
      </c>
      <c r="V81" s="19" t="str">
        <f>IF($A81&lt;='All Results'!$B$4,"",IF(SUM(NewDistributions!V$2:V81)=0,"",(IF(NewDistributions!V81/SUM(NewDistributions!V$2:V81)&gt;0.01,"",IF(NewDistributions!V80/SUM(NewDistributions!V$2:V81)&gt;0.01,"",IF(NewDistributions!V79/SUM(NewDistributions!V$2:V81)&gt;0.01,"",IF(NewDistributions!V78/SUM(NewDistributions!V$2:V81)&gt;0.01,"",IF(NewDistributions!V77/SUM(NewDistributions!V$2:V81)&gt;0.01,"",DateEnded_5Day!$A81))))))))</f>
        <v/>
      </c>
      <c r="W81" s="19" t="str">
        <f>IF($A81&lt;='All Results'!$B$4,"",IF(SUM(NewDistributions!W$2:W81)=0,"",(IF(NewDistributions!W81/SUM(NewDistributions!W$2:W81)&gt;0.01,"",IF(NewDistributions!W80/SUM(NewDistributions!W$2:W81)&gt;0.01,"",IF(NewDistributions!W79/SUM(NewDistributions!W$2:W81)&gt;0.01,"",IF(NewDistributions!W78/SUM(NewDistributions!W$2:W81)&gt;0.01,"",IF(NewDistributions!W77/SUM(NewDistributions!W$2:W81)&gt;0.01,"",DateEnded_5Day!$A81))))))))</f>
        <v/>
      </c>
      <c r="X81" s="19" t="str">
        <f>IF($A81&lt;='All Results'!$B$4,"",IF(SUM(NewDistributions!X$2:X81)=0,"",(IF(NewDistributions!X81/SUM(NewDistributions!X$2:X81)&gt;0.01,"",IF(NewDistributions!X80/SUM(NewDistributions!X$2:X81)&gt;0.01,"",IF(NewDistributions!X79/SUM(NewDistributions!X$2:X81)&gt;0.01,"",IF(NewDistributions!X78/SUM(NewDistributions!X$2:X81)&gt;0.01,"",IF(NewDistributions!X77/SUM(NewDistributions!X$2:X81)&gt;0.01,"",DateEnded_5Day!$A81))))))))</f>
        <v/>
      </c>
      <c r="Y81" s="19" t="str">
        <f>IF($A81&lt;='All Results'!$B$4,"",IF(SUM(NewDistributions!Y$2:Y81)=0,"",(IF(NewDistributions!Y81/SUM(NewDistributions!Y$2:Y81)&gt;0.01,"",IF(NewDistributions!Y80/SUM(NewDistributions!Y$2:Y81)&gt;0.01,"",IF(NewDistributions!Y79/SUM(NewDistributions!Y$2:Y81)&gt;0.01,"",IF(NewDistributions!Y78/SUM(NewDistributions!Y$2:Y81)&gt;0.01,"",IF(NewDistributions!Y77/SUM(NewDistributions!Y$2:Y81)&gt;0.01,"",DateEnded_5Day!$A81))))))))</f>
        <v/>
      </c>
      <c r="Z81" s="19" t="str">
        <f>IF($A81&lt;='All Results'!$B$4,"",IF(SUM(NewDistributions!Z$2:Z81)=0,"",(IF(NewDistributions!Z81/SUM(NewDistributions!Z$2:Z81)&gt;0.01,"",IF(NewDistributions!Z80/SUM(NewDistributions!Z$2:Z81)&gt;0.01,"",IF(NewDistributions!Z79/SUM(NewDistributions!Z$2:Z81)&gt;0.01,"",IF(NewDistributions!Z78/SUM(NewDistributions!Z$2:Z81)&gt;0.01,"",IF(NewDistributions!Z77/SUM(NewDistributions!Z$2:Z81)&gt;0.01,"",DateEnded_5Day!$A81))))))))</f>
        <v/>
      </c>
      <c r="AA81" s="19" t="str">
        <f>IF($A81&lt;='All Results'!$B$4,"",IF(SUM(NewDistributions!AA$2:AA81)=0,"",(IF(NewDistributions!AA81/SUM(NewDistributions!AA$2:AA81)&gt;0.01,"",IF(NewDistributions!AA80/SUM(NewDistributions!AA$2:AA81)&gt;0.01,"",IF(NewDistributions!AA79/SUM(NewDistributions!AA$2:AA81)&gt;0.01,"",IF(NewDistributions!AA78/SUM(NewDistributions!AA$2:AA81)&gt;0.01,"",IF(NewDistributions!AA77/SUM(NewDistributions!AA$2:AA81)&gt;0.01,"",DateEnded_5Day!$A81))))))))</f>
        <v/>
      </c>
      <c r="AB81" s="19" t="str">
        <f>IF($A81&lt;='All Results'!$B$4,"",IF(SUM(NewDistributions!AB$2:AB81)=0,"",(IF(NewDistributions!AB81/SUM(NewDistributions!AB$2:AB81)&gt;0.01,"",IF(NewDistributions!AB80/SUM(NewDistributions!AB$2:AB81)&gt;0.01,"",IF(NewDistributions!AB79/SUM(NewDistributions!AB$2:AB81)&gt;0.01,"",IF(NewDistributions!AB78/SUM(NewDistributions!AB$2:AB81)&gt;0.01,"",IF(NewDistributions!AB77/SUM(NewDistributions!AB$2:AB81)&gt;0.01,"",DateEnded_5Day!$A81))))))))</f>
        <v/>
      </c>
      <c r="AC81" s="19" t="str">
        <f>IF($A81&lt;='All Results'!$B$4,"",IF(SUM(NewDistributions!AC$2:AC81)=0,"",(IF(NewDistributions!AC81/SUM(NewDistributions!AC$2:AC81)&gt;0.01,"",IF(NewDistributions!AC80/SUM(NewDistributions!AC$2:AC81)&gt;0.01,"",IF(NewDistributions!AC79/SUM(NewDistributions!AC$2:AC81)&gt;0.01,"",IF(NewDistributions!AC78/SUM(NewDistributions!AC$2:AC81)&gt;0.01,"",IF(NewDistributions!AC77/SUM(NewDistributions!AC$2:AC81)&gt;0.01,"",DateEnded_5Day!$A81))))))))</f>
        <v/>
      </c>
      <c r="AD81" s="19" t="str">
        <f>IF($A81&lt;='All Results'!$B$4,"",IF(SUM(NewDistributions!AD$2:AD81)=0,"",(IF(NewDistributions!AD81/SUM(NewDistributions!AD$2:AD81)&gt;0.01,"",IF(NewDistributions!AD80/SUM(NewDistributions!AD$2:AD81)&gt;0.01,"",IF(NewDistributions!AD79/SUM(NewDistributions!AD$2:AD81)&gt;0.01,"",IF(NewDistributions!AD78/SUM(NewDistributions!AD$2:AD81)&gt;0.01,"",IF(NewDistributions!AD77/SUM(NewDistributions!AD$2:AD81)&gt;0.01,"",DateEnded_5Day!$A81))))))))</f>
        <v/>
      </c>
      <c r="AE81" s="19" t="str">
        <f>IF($A81&lt;='All Results'!$B$4,"",IF(SUM(NewDistributions!AE$2:AE81)=0,"",(IF(NewDistributions!AE81/SUM(NewDistributions!AE$2:AE81)&gt;0.01,"",IF(NewDistributions!AE80/SUM(NewDistributions!AE$2:AE81)&gt;0.01,"",IF(NewDistributions!AE79/SUM(NewDistributions!AE$2:AE81)&gt;0.01,"",IF(NewDistributions!AE78/SUM(NewDistributions!AE$2:AE81)&gt;0.01,"",IF(NewDistributions!AE77/SUM(NewDistributions!AE$2:AE81)&gt;0.01,"",DateEnded_5Day!$A81))))))))</f>
        <v/>
      </c>
      <c r="AF81" s="19" t="str">
        <f>IF($A81&lt;='All Results'!$B$4,"",IF(SUM(NewDistributions!AF$2:AF81)=0,"",(IF(NewDistributions!AF81/SUM(NewDistributions!AF$2:AF81)&gt;0.01,"",IF(NewDistributions!AF80/SUM(NewDistributions!AF$2:AF81)&gt;0.01,"",IF(NewDistributions!AF79/SUM(NewDistributions!AF$2:AF81)&gt;0.01,"",IF(NewDistributions!AF78/SUM(NewDistributions!AF$2:AF81)&gt;0.01,"",IF(NewDistributions!AF77/SUM(NewDistributions!AF$2:AF81)&gt;0.01,"",DateEnded_5Day!$A81))))))))</f>
        <v/>
      </c>
      <c r="AG81" s="19" t="str">
        <f>IF($A81&lt;='All Results'!$B$4,"",IF(SUM(NewDistributions!AG$2:AG81)=0,"",(IF(NewDistributions!AG81/SUM(NewDistributions!AG$2:AG81)&gt;0.01,"",IF(NewDistributions!AG80/SUM(NewDistributions!AG$2:AG81)&gt;0.01,"",IF(NewDistributions!AG79/SUM(NewDistributions!AG$2:AG81)&gt;0.01,"",IF(NewDistributions!AG78/SUM(NewDistributions!AG$2:AG81)&gt;0.01,"",IF(NewDistributions!AG77/SUM(NewDistributions!AG$2:AG81)&gt;0.01,"",DateEnded_5Day!$A81))))))))</f>
        <v/>
      </c>
      <c r="AH81" s="19" t="str">
        <f>IF($A81&lt;='All Results'!$B$4,"",IF(SUM(NewDistributions!AH$2:AH81)=0,"",(IF(NewDistributions!AH81/SUM(NewDistributions!AH$2:AH81)&gt;0.01,"",IF(NewDistributions!AH80/SUM(NewDistributions!AH$2:AH81)&gt;0.01,"",IF(NewDistributions!AH79/SUM(NewDistributions!AH$2:AH81)&gt;0.01,"",IF(NewDistributions!AH78/SUM(NewDistributions!AH$2:AH81)&gt;0.01,"",IF(NewDistributions!AH77/SUM(NewDistributions!AH$2:AH81)&gt;0.01,"",DateEnded_5Day!$A81))))))))</f>
        <v/>
      </c>
      <c r="AI81" s="19" t="str">
        <f>IF($A81&lt;='All Results'!$B$4,"",IF(SUM(NewDistributions!AI$2:AI81)=0,"",(IF(NewDistributions!AI81/SUM(NewDistributions!AI$2:AI81)&gt;0.01,"",IF(NewDistributions!AI80/SUM(NewDistributions!AI$2:AI81)&gt;0.01,"",IF(NewDistributions!AI79/SUM(NewDistributions!AI$2:AI81)&gt;0.01,"",IF(NewDistributions!AI78/SUM(NewDistributions!AI$2:AI81)&gt;0.01,"",IF(NewDistributions!AI77/SUM(NewDistributions!AI$2:AI81)&gt;0.01,"",DateEnded_5Day!$A81))))))))</f>
        <v/>
      </c>
      <c r="AJ81" s="19" t="str">
        <f>IF($A81&lt;='All Results'!$B$4,"",IF(SUM(NewDistributions!AJ$2:AJ81)=0,"",(IF(NewDistributions!AJ81/SUM(NewDistributions!AJ$2:AJ81)&gt;0.01,"",IF(NewDistributions!AJ80/SUM(NewDistributions!AJ$2:AJ81)&gt;0.01,"",IF(NewDistributions!AJ79/SUM(NewDistributions!AJ$2:AJ81)&gt;0.01,"",IF(NewDistributions!AJ78/SUM(NewDistributions!AJ$2:AJ81)&gt;0.01,"",IF(NewDistributions!AJ77/SUM(NewDistributions!AJ$2:AJ81)&gt;0.01,"",DateEnded_5Day!$A81))))))))</f>
        <v/>
      </c>
    </row>
    <row r="82" spans="1:36" x14ac:dyDescent="0.25">
      <c r="A82" s="1">
        <v>44397</v>
      </c>
      <c r="B82" s="3">
        <v>201</v>
      </c>
      <c r="C82" s="19" t="str">
        <f>IF($A82&lt;='All Results'!$B$4,"",IF(SUM(NewDistributions!C$2:C82)=0,"",(IF(NewDistributions!C82/SUM(NewDistributions!C$2:C82)&gt;0.01,"",IF(NewDistributions!C81/SUM(NewDistributions!C$2:C82)&gt;0.01,"",IF(NewDistributions!C80/SUM(NewDistributions!C$2:C82)&gt;0.01,"",IF(NewDistributions!C79/SUM(NewDistributions!C$2:C82)&gt;0.01,"",IF(NewDistributions!C78/SUM(NewDistributions!C$2:C82)&gt;0.01,"",DateEnded_5Day!$A82))))))))</f>
        <v/>
      </c>
      <c r="D82" s="19" t="str">
        <f>IF($A82&lt;='All Results'!$B$4,"",IF(SUM(NewDistributions!D$2:D82)=0,"",(IF(NewDistributions!D82/SUM(NewDistributions!D$2:D82)&gt;0.01,"",IF(NewDistributions!D81/SUM(NewDistributions!D$2:D82)&gt;0.01,"",IF(NewDistributions!D80/SUM(NewDistributions!D$2:D82)&gt;0.01,"",IF(NewDistributions!D79/SUM(NewDistributions!D$2:D82)&gt;0.01,"",IF(NewDistributions!D78/SUM(NewDistributions!D$2:D82)&gt;0.01,"",DateEnded_5Day!$A82))))))))</f>
        <v/>
      </c>
      <c r="E82" s="19" t="str">
        <f>IF($A82&lt;='All Results'!$B$4,"",IF(SUM(NewDistributions!E$2:E82)=0,"",(IF(NewDistributions!E82/SUM(NewDistributions!E$2:E82)&gt;0.01,"",IF(NewDistributions!E81/SUM(NewDistributions!E$2:E82)&gt;0.01,"",IF(NewDistributions!E80/SUM(NewDistributions!E$2:E82)&gt;0.01,"",IF(NewDistributions!E79/SUM(NewDistributions!E$2:E82)&gt;0.01,"",IF(NewDistributions!E78/SUM(NewDistributions!E$2:E82)&gt;0.01,"",DateEnded_5Day!$A82))))))))</f>
        <v/>
      </c>
      <c r="F82" s="19" t="str">
        <f>IF($A82&lt;='All Results'!$B$4,"",IF(SUM(NewDistributions!F$2:F82)=0,"",(IF(NewDistributions!F82/SUM(NewDistributions!F$2:F82)&gt;0.01,"",IF(NewDistributions!F81/SUM(NewDistributions!F$2:F82)&gt;0.01,"",IF(NewDistributions!F80/SUM(NewDistributions!F$2:F82)&gt;0.01,"",IF(NewDistributions!F79/SUM(NewDistributions!F$2:F82)&gt;0.01,"",IF(NewDistributions!F78/SUM(NewDistributions!F$2:F82)&gt;0.01,"",DateEnded_5Day!$A82))))))))</f>
        <v/>
      </c>
      <c r="G82" s="19" t="str">
        <f>IF($A82&lt;='All Results'!$B$4,"",IF(SUM(NewDistributions!G$2:G82)=0,"",(IF(NewDistributions!G82/SUM(NewDistributions!G$2:G82)&gt;0.01,"",IF(NewDistributions!G81/SUM(NewDistributions!G$2:G82)&gt;0.01,"",IF(NewDistributions!G80/SUM(NewDistributions!G$2:G82)&gt;0.01,"",IF(NewDistributions!G79/SUM(NewDistributions!G$2:G82)&gt;0.01,"",IF(NewDistributions!G78/SUM(NewDistributions!G$2:G82)&gt;0.01,"",DateEnded_5Day!$A82))))))))</f>
        <v/>
      </c>
      <c r="H82" s="19" t="str">
        <f>IF($A82&lt;='All Results'!$B$4,"",IF(SUM(NewDistributions!H$2:H82)=0,"",(IF(NewDistributions!H82/SUM(NewDistributions!H$2:H82)&gt;0.01,"",IF(NewDistributions!H81/SUM(NewDistributions!H$2:H82)&gt;0.01,"",IF(NewDistributions!H80/SUM(NewDistributions!H$2:H82)&gt;0.01,"",IF(NewDistributions!H79/SUM(NewDistributions!H$2:H82)&gt;0.01,"",IF(NewDistributions!H78/SUM(NewDistributions!H$2:H82)&gt;0.01,"",DateEnded_5Day!$A82))))))))</f>
        <v/>
      </c>
      <c r="I82" s="19" t="str">
        <f>IF($A82&lt;='All Results'!$B$4,"",IF(SUM(NewDistributions!I$2:I82)=0,"",(IF(NewDistributions!I82/SUM(NewDistributions!I$2:I82)&gt;0.01,"",IF(NewDistributions!I81/SUM(NewDistributions!I$2:I82)&gt;0.01,"",IF(NewDistributions!I80/SUM(NewDistributions!I$2:I82)&gt;0.01,"",IF(NewDistributions!I79/SUM(NewDistributions!I$2:I82)&gt;0.01,"",IF(NewDistributions!I78/SUM(NewDistributions!I$2:I82)&gt;0.01,"",DateEnded_5Day!$A82))))))))</f>
        <v/>
      </c>
      <c r="J82" s="19" t="str">
        <f>IF($A82&lt;='All Results'!$B$4,"",IF(SUM(NewDistributions!J$2:J82)=0,"",(IF(NewDistributions!J82/SUM(NewDistributions!J$2:J82)&gt;0.01,"",IF(NewDistributions!J81/SUM(NewDistributions!J$2:J82)&gt;0.01,"",IF(NewDistributions!J80/SUM(NewDistributions!J$2:J82)&gt;0.01,"",IF(NewDistributions!J79/SUM(NewDistributions!J$2:J82)&gt;0.01,"",IF(NewDistributions!J78/SUM(NewDistributions!J$2:J82)&gt;0.01,"",DateEnded_5Day!$A82))))))))</f>
        <v/>
      </c>
      <c r="K82" s="19" t="str">
        <f>IF($A82&lt;='All Results'!$B$4,"",IF(SUM(NewDistributions!K$2:K82)=0,"",(IF(NewDistributions!K82/SUM(NewDistributions!K$2:K82)&gt;0.01,"",IF(NewDistributions!K81/SUM(NewDistributions!K$2:K82)&gt;0.01,"",IF(NewDistributions!K80/SUM(NewDistributions!K$2:K82)&gt;0.01,"",IF(NewDistributions!K79/SUM(NewDistributions!K$2:K82)&gt;0.01,"",IF(NewDistributions!K78/SUM(NewDistributions!K$2:K82)&gt;0.01,"",DateEnded_5Day!$A82))))))))</f>
        <v/>
      </c>
      <c r="L82" s="19" t="str">
        <f>IF($A82&lt;='All Results'!$B$4,"",IF(SUM(NewDistributions!L$2:L82)=0,"",(IF(NewDistributions!L82/SUM(NewDistributions!L$2:L82)&gt;0.01,"",IF(NewDistributions!L81/SUM(NewDistributions!L$2:L82)&gt;0.01,"",IF(NewDistributions!L80/SUM(NewDistributions!L$2:L82)&gt;0.01,"",IF(NewDistributions!L79/SUM(NewDistributions!L$2:L82)&gt;0.01,"",IF(NewDistributions!L78/SUM(NewDistributions!L$2:L82)&gt;0.01,"",DateEnded_5Day!$A82))))))))</f>
        <v/>
      </c>
      <c r="M82" s="19" t="str">
        <f>IF($A82&lt;='All Results'!$B$4,"",IF(SUM(NewDistributions!M$2:M82)=0,"",(IF(NewDistributions!M82/SUM(NewDistributions!M$2:M82)&gt;0.01,"",IF(NewDistributions!M81/SUM(NewDistributions!M$2:M82)&gt;0.01,"",IF(NewDistributions!M80/SUM(NewDistributions!M$2:M82)&gt;0.01,"",IF(NewDistributions!M79/SUM(NewDistributions!M$2:M82)&gt;0.01,"",IF(NewDistributions!M78/SUM(NewDistributions!M$2:M82)&gt;0.01,"",DateEnded_5Day!$A82))))))))</f>
        <v/>
      </c>
      <c r="N82" s="19" t="str">
        <f>IF($A82&lt;='All Results'!$B$4,"",IF(SUM(NewDistributions!N$2:N82)=0,"",(IF(NewDistributions!N82/SUM(NewDistributions!N$2:N82)&gt;0.01,"",IF(NewDistributions!N81/SUM(NewDistributions!N$2:N82)&gt;0.01,"",IF(NewDistributions!N80/SUM(NewDistributions!N$2:N82)&gt;0.01,"",IF(NewDistributions!N79/SUM(NewDistributions!N$2:N82)&gt;0.01,"",IF(NewDistributions!N78/SUM(NewDistributions!N$2:N82)&gt;0.01,"",DateEnded_5Day!$A82))))))))</f>
        <v/>
      </c>
      <c r="O82" s="19" t="str">
        <f>IF($A82&lt;='All Results'!$B$4,"",IF(SUM(NewDistributions!O$2:O82)=0,"",(IF(NewDistributions!O82/SUM(NewDistributions!O$2:O82)&gt;0.01,"",IF(NewDistributions!O81/SUM(NewDistributions!O$2:O82)&gt;0.01,"",IF(NewDistributions!O80/SUM(NewDistributions!O$2:O82)&gt;0.01,"",IF(NewDistributions!O79/SUM(NewDistributions!O$2:O82)&gt;0.01,"",IF(NewDistributions!O78/SUM(NewDistributions!O$2:O82)&gt;0.01,"",DateEnded_5Day!$A82))))))))</f>
        <v/>
      </c>
      <c r="P82" s="19" t="str">
        <f>IF($A82&lt;='All Results'!$B$4,"",IF(SUM(NewDistributions!P$2:P82)=0,"",(IF(NewDistributions!P82/SUM(NewDistributions!P$2:P82)&gt;0.01,"",IF(NewDistributions!P81/SUM(NewDistributions!P$2:P82)&gt;0.01,"",IF(NewDistributions!P80/SUM(NewDistributions!P$2:P82)&gt;0.01,"",IF(NewDistributions!P79/SUM(NewDistributions!P$2:P82)&gt;0.01,"",IF(NewDistributions!P78/SUM(NewDistributions!P$2:P82)&gt;0.01,"",DateEnded_5Day!$A82))))))))</f>
        <v/>
      </c>
      <c r="Q82" s="19" t="str">
        <f>IF($A82&lt;='All Results'!$B$4,"",IF(SUM(NewDistributions!Q$2:Q82)=0,"",(IF(NewDistributions!Q82/SUM(NewDistributions!Q$2:Q82)&gt;0.01,"",IF(NewDistributions!Q81/SUM(NewDistributions!Q$2:Q82)&gt;0.01,"",IF(NewDistributions!Q80/SUM(NewDistributions!Q$2:Q82)&gt;0.01,"",IF(NewDistributions!Q79/SUM(NewDistributions!Q$2:Q82)&gt;0.01,"",IF(NewDistributions!Q78/SUM(NewDistributions!Q$2:Q82)&gt;0.01,"",DateEnded_5Day!$A82))))))))</f>
        <v/>
      </c>
      <c r="R82" s="19" t="str">
        <f>IF($A82&lt;='All Results'!$B$4,"",IF(SUM(NewDistributions!R$2:R82)=0,"",(IF(NewDistributions!R82/SUM(NewDistributions!R$2:R82)&gt;0.01,"",IF(NewDistributions!R81/SUM(NewDistributions!R$2:R82)&gt;0.01,"",IF(NewDistributions!R80/SUM(NewDistributions!R$2:R82)&gt;0.01,"",IF(NewDistributions!R79/SUM(NewDistributions!R$2:R82)&gt;0.01,"",IF(NewDistributions!R78/SUM(NewDistributions!R$2:R82)&gt;0.01,"",DateEnded_5Day!$A82))))))))</f>
        <v/>
      </c>
      <c r="S82" s="19" t="str">
        <f>IF($A82&lt;='All Results'!$B$4,"",IF(SUM(NewDistributions!S$2:S82)=0,"",(IF(NewDistributions!S82/SUM(NewDistributions!S$2:S82)&gt;0.01,"",IF(NewDistributions!S81/SUM(NewDistributions!S$2:S82)&gt;0.01,"",IF(NewDistributions!S80/SUM(NewDistributions!S$2:S82)&gt;0.01,"",IF(NewDistributions!S79/SUM(NewDistributions!S$2:S82)&gt;0.01,"",IF(NewDistributions!S78/SUM(NewDistributions!S$2:S82)&gt;0.01,"",DateEnded_5Day!$A82))))))))</f>
        <v/>
      </c>
      <c r="T82" s="19" t="str">
        <f>IF($A82&lt;='All Results'!$B$4,"",IF(SUM(NewDistributions!T$2:T82)=0,"",(IF(NewDistributions!T82/SUM(NewDistributions!T$2:T82)&gt;0.01,"",IF(NewDistributions!T81/SUM(NewDistributions!T$2:T82)&gt;0.01,"",IF(NewDistributions!T80/SUM(NewDistributions!T$2:T82)&gt;0.01,"",IF(NewDistributions!T79/SUM(NewDistributions!T$2:T82)&gt;0.01,"",IF(NewDistributions!T78/SUM(NewDistributions!T$2:T82)&gt;0.01,"",DateEnded_5Day!$A82))))))))</f>
        <v/>
      </c>
      <c r="U82" s="19" t="str">
        <f>IF($A82&lt;='All Results'!$B$4,"",IF(SUM(NewDistributions!U$2:U82)=0,"",(IF(NewDistributions!U82/SUM(NewDistributions!U$2:U82)&gt;0.01,"",IF(NewDistributions!U81/SUM(NewDistributions!U$2:U82)&gt;0.01,"",IF(NewDistributions!U80/SUM(NewDistributions!U$2:U82)&gt;0.01,"",IF(NewDistributions!U79/SUM(NewDistributions!U$2:U82)&gt;0.01,"",IF(NewDistributions!U78/SUM(NewDistributions!U$2:U82)&gt;0.01,"",DateEnded_5Day!$A82))))))))</f>
        <v/>
      </c>
      <c r="V82" s="19" t="str">
        <f>IF($A82&lt;='All Results'!$B$4,"",IF(SUM(NewDistributions!V$2:V82)=0,"",(IF(NewDistributions!V82/SUM(NewDistributions!V$2:V82)&gt;0.01,"",IF(NewDistributions!V81/SUM(NewDistributions!V$2:V82)&gt;0.01,"",IF(NewDistributions!V80/SUM(NewDistributions!V$2:V82)&gt;0.01,"",IF(NewDistributions!V79/SUM(NewDistributions!V$2:V82)&gt;0.01,"",IF(NewDistributions!V78/SUM(NewDistributions!V$2:V82)&gt;0.01,"",DateEnded_5Day!$A82))))))))</f>
        <v/>
      </c>
      <c r="W82" s="19" t="str">
        <f>IF($A82&lt;='All Results'!$B$4,"",IF(SUM(NewDistributions!W$2:W82)=0,"",(IF(NewDistributions!W82/SUM(NewDistributions!W$2:W82)&gt;0.01,"",IF(NewDistributions!W81/SUM(NewDistributions!W$2:W82)&gt;0.01,"",IF(NewDistributions!W80/SUM(NewDistributions!W$2:W82)&gt;0.01,"",IF(NewDistributions!W79/SUM(NewDistributions!W$2:W82)&gt;0.01,"",IF(NewDistributions!W78/SUM(NewDistributions!W$2:W82)&gt;0.01,"",DateEnded_5Day!$A82))))))))</f>
        <v/>
      </c>
      <c r="X82" s="19" t="str">
        <f>IF($A82&lt;='All Results'!$B$4,"",IF(SUM(NewDistributions!X$2:X82)=0,"",(IF(NewDistributions!X82/SUM(NewDistributions!X$2:X82)&gt;0.01,"",IF(NewDistributions!X81/SUM(NewDistributions!X$2:X82)&gt;0.01,"",IF(NewDistributions!X80/SUM(NewDistributions!X$2:X82)&gt;0.01,"",IF(NewDistributions!X79/SUM(NewDistributions!X$2:X82)&gt;0.01,"",IF(NewDistributions!X78/SUM(NewDistributions!X$2:X82)&gt;0.01,"",DateEnded_5Day!$A82))))))))</f>
        <v/>
      </c>
      <c r="Y82" s="19" t="str">
        <f>IF($A82&lt;='All Results'!$B$4,"",IF(SUM(NewDistributions!Y$2:Y82)=0,"",(IF(NewDistributions!Y82/SUM(NewDistributions!Y$2:Y82)&gt;0.01,"",IF(NewDistributions!Y81/SUM(NewDistributions!Y$2:Y82)&gt;0.01,"",IF(NewDistributions!Y80/SUM(NewDistributions!Y$2:Y82)&gt;0.01,"",IF(NewDistributions!Y79/SUM(NewDistributions!Y$2:Y82)&gt;0.01,"",IF(NewDistributions!Y78/SUM(NewDistributions!Y$2:Y82)&gt;0.01,"",DateEnded_5Day!$A82))))))))</f>
        <v/>
      </c>
      <c r="Z82" s="19" t="str">
        <f>IF($A82&lt;='All Results'!$B$4,"",IF(SUM(NewDistributions!Z$2:Z82)=0,"",(IF(NewDistributions!Z82/SUM(NewDistributions!Z$2:Z82)&gt;0.01,"",IF(NewDistributions!Z81/SUM(NewDistributions!Z$2:Z82)&gt;0.01,"",IF(NewDistributions!Z80/SUM(NewDistributions!Z$2:Z82)&gt;0.01,"",IF(NewDistributions!Z79/SUM(NewDistributions!Z$2:Z82)&gt;0.01,"",IF(NewDistributions!Z78/SUM(NewDistributions!Z$2:Z82)&gt;0.01,"",DateEnded_5Day!$A82))))))))</f>
        <v/>
      </c>
      <c r="AA82" s="19" t="str">
        <f>IF($A82&lt;='All Results'!$B$4,"",IF(SUM(NewDistributions!AA$2:AA82)=0,"",(IF(NewDistributions!AA82/SUM(NewDistributions!AA$2:AA82)&gt;0.01,"",IF(NewDistributions!AA81/SUM(NewDistributions!AA$2:AA82)&gt;0.01,"",IF(NewDistributions!AA80/SUM(NewDistributions!AA$2:AA82)&gt;0.01,"",IF(NewDistributions!AA79/SUM(NewDistributions!AA$2:AA82)&gt;0.01,"",IF(NewDistributions!AA78/SUM(NewDistributions!AA$2:AA82)&gt;0.01,"",DateEnded_5Day!$A82))))))))</f>
        <v/>
      </c>
      <c r="AB82" s="19" t="str">
        <f>IF($A82&lt;='All Results'!$B$4,"",IF(SUM(NewDistributions!AB$2:AB82)=0,"",(IF(NewDistributions!AB82/SUM(NewDistributions!AB$2:AB82)&gt;0.01,"",IF(NewDistributions!AB81/SUM(NewDistributions!AB$2:AB82)&gt;0.01,"",IF(NewDistributions!AB80/SUM(NewDistributions!AB$2:AB82)&gt;0.01,"",IF(NewDistributions!AB79/SUM(NewDistributions!AB$2:AB82)&gt;0.01,"",IF(NewDistributions!AB78/SUM(NewDistributions!AB$2:AB82)&gt;0.01,"",DateEnded_5Day!$A82))))))))</f>
        <v/>
      </c>
      <c r="AC82" s="19" t="str">
        <f>IF($A82&lt;='All Results'!$B$4,"",IF(SUM(NewDistributions!AC$2:AC82)=0,"",(IF(NewDistributions!AC82/SUM(NewDistributions!AC$2:AC82)&gt;0.01,"",IF(NewDistributions!AC81/SUM(NewDistributions!AC$2:AC82)&gt;0.01,"",IF(NewDistributions!AC80/SUM(NewDistributions!AC$2:AC82)&gt;0.01,"",IF(NewDistributions!AC79/SUM(NewDistributions!AC$2:AC82)&gt;0.01,"",IF(NewDistributions!AC78/SUM(NewDistributions!AC$2:AC82)&gt;0.01,"",DateEnded_5Day!$A82))))))))</f>
        <v/>
      </c>
      <c r="AD82" s="19" t="str">
        <f>IF($A82&lt;='All Results'!$B$4,"",IF(SUM(NewDistributions!AD$2:AD82)=0,"",(IF(NewDistributions!AD82/SUM(NewDistributions!AD$2:AD82)&gt;0.01,"",IF(NewDistributions!AD81/SUM(NewDistributions!AD$2:AD82)&gt;0.01,"",IF(NewDistributions!AD80/SUM(NewDistributions!AD$2:AD82)&gt;0.01,"",IF(NewDistributions!AD79/SUM(NewDistributions!AD$2:AD82)&gt;0.01,"",IF(NewDistributions!AD78/SUM(NewDistributions!AD$2:AD82)&gt;0.01,"",DateEnded_5Day!$A82))))))))</f>
        <v/>
      </c>
      <c r="AE82" s="19" t="str">
        <f>IF($A82&lt;='All Results'!$B$4,"",IF(SUM(NewDistributions!AE$2:AE82)=0,"",(IF(NewDistributions!AE82/SUM(NewDistributions!AE$2:AE82)&gt;0.01,"",IF(NewDistributions!AE81/SUM(NewDistributions!AE$2:AE82)&gt;0.01,"",IF(NewDistributions!AE80/SUM(NewDistributions!AE$2:AE82)&gt;0.01,"",IF(NewDistributions!AE79/SUM(NewDistributions!AE$2:AE82)&gt;0.01,"",IF(NewDistributions!AE78/SUM(NewDistributions!AE$2:AE82)&gt;0.01,"",DateEnded_5Day!$A82))))))))</f>
        <v/>
      </c>
      <c r="AF82" s="19" t="str">
        <f>IF($A82&lt;='All Results'!$B$4,"",IF(SUM(NewDistributions!AF$2:AF82)=0,"",(IF(NewDistributions!AF82/SUM(NewDistributions!AF$2:AF82)&gt;0.01,"",IF(NewDistributions!AF81/SUM(NewDistributions!AF$2:AF82)&gt;0.01,"",IF(NewDistributions!AF80/SUM(NewDistributions!AF$2:AF82)&gt;0.01,"",IF(NewDistributions!AF79/SUM(NewDistributions!AF$2:AF82)&gt;0.01,"",IF(NewDistributions!AF78/SUM(NewDistributions!AF$2:AF82)&gt;0.01,"",DateEnded_5Day!$A82))))))))</f>
        <v/>
      </c>
      <c r="AG82" s="19" t="str">
        <f>IF($A82&lt;='All Results'!$B$4,"",IF(SUM(NewDistributions!AG$2:AG82)=0,"",(IF(NewDistributions!AG82/SUM(NewDistributions!AG$2:AG82)&gt;0.01,"",IF(NewDistributions!AG81/SUM(NewDistributions!AG$2:AG82)&gt;0.01,"",IF(NewDistributions!AG80/SUM(NewDistributions!AG$2:AG82)&gt;0.01,"",IF(NewDistributions!AG79/SUM(NewDistributions!AG$2:AG82)&gt;0.01,"",IF(NewDistributions!AG78/SUM(NewDistributions!AG$2:AG82)&gt;0.01,"",DateEnded_5Day!$A82))))))))</f>
        <v/>
      </c>
      <c r="AH82" s="19" t="str">
        <f>IF($A82&lt;='All Results'!$B$4,"",IF(SUM(NewDistributions!AH$2:AH82)=0,"",(IF(NewDistributions!AH82/SUM(NewDistributions!AH$2:AH82)&gt;0.01,"",IF(NewDistributions!AH81/SUM(NewDistributions!AH$2:AH82)&gt;0.01,"",IF(NewDistributions!AH80/SUM(NewDistributions!AH$2:AH82)&gt;0.01,"",IF(NewDistributions!AH79/SUM(NewDistributions!AH$2:AH82)&gt;0.01,"",IF(NewDistributions!AH78/SUM(NewDistributions!AH$2:AH82)&gt;0.01,"",DateEnded_5Day!$A82))))))))</f>
        <v/>
      </c>
      <c r="AI82" s="19" t="str">
        <f>IF($A82&lt;='All Results'!$B$4,"",IF(SUM(NewDistributions!AI$2:AI82)=0,"",(IF(NewDistributions!AI82/SUM(NewDistributions!AI$2:AI82)&gt;0.01,"",IF(NewDistributions!AI81/SUM(NewDistributions!AI$2:AI82)&gt;0.01,"",IF(NewDistributions!AI80/SUM(NewDistributions!AI$2:AI82)&gt;0.01,"",IF(NewDistributions!AI79/SUM(NewDistributions!AI$2:AI82)&gt;0.01,"",IF(NewDistributions!AI78/SUM(NewDistributions!AI$2:AI82)&gt;0.01,"",DateEnded_5Day!$A82))))))))</f>
        <v/>
      </c>
      <c r="AJ82" s="19" t="str">
        <f>IF($A82&lt;='All Results'!$B$4,"",IF(SUM(NewDistributions!AJ$2:AJ82)=0,"",(IF(NewDistributions!AJ82/SUM(NewDistributions!AJ$2:AJ82)&gt;0.01,"",IF(NewDistributions!AJ81/SUM(NewDistributions!AJ$2:AJ82)&gt;0.01,"",IF(NewDistributions!AJ80/SUM(NewDistributions!AJ$2:AJ82)&gt;0.01,"",IF(NewDistributions!AJ79/SUM(NewDistributions!AJ$2:AJ82)&gt;0.01,"",IF(NewDistributions!AJ78/SUM(NewDistributions!AJ$2:AJ82)&gt;0.01,"",DateEnded_5Day!$A82))))))))</f>
        <v/>
      </c>
    </row>
    <row r="83" spans="1:36" x14ac:dyDescent="0.25">
      <c r="A83" s="1">
        <v>44398</v>
      </c>
      <c r="B83" s="3">
        <v>202</v>
      </c>
      <c r="C83" s="19" t="str">
        <f>IF($A83&lt;='All Results'!$B$4,"",IF(SUM(NewDistributions!C$2:C83)=0,"",(IF(NewDistributions!C83/SUM(NewDistributions!C$2:C83)&gt;0.01,"",IF(NewDistributions!C82/SUM(NewDistributions!C$2:C83)&gt;0.01,"",IF(NewDistributions!C81/SUM(NewDistributions!C$2:C83)&gt;0.01,"",IF(NewDistributions!C80/SUM(NewDistributions!C$2:C83)&gt;0.01,"",IF(NewDistributions!C79/SUM(NewDistributions!C$2:C83)&gt;0.01,"",DateEnded_5Day!$A83))))))))</f>
        <v/>
      </c>
      <c r="D83" s="19" t="str">
        <f>IF($A83&lt;='All Results'!$B$4,"",IF(SUM(NewDistributions!D$2:D83)=0,"",(IF(NewDistributions!D83/SUM(NewDistributions!D$2:D83)&gt;0.01,"",IF(NewDistributions!D82/SUM(NewDistributions!D$2:D83)&gt;0.01,"",IF(NewDistributions!D81/SUM(NewDistributions!D$2:D83)&gt;0.01,"",IF(NewDistributions!D80/SUM(NewDistributions!D$2:D83)&gt;0.01,"",IF(NewDistributions!D79/SUM(NewDistributions!D$2:D83)&gt;0.01,"",DateEnded_5Day!$A83))))))))</f>
        <v/>
      </c>
      <c r="E83" s="19" t="str">
        <f>IF($A83&lt;='All Results'!$B$4,"",IF(SUM(NewDistributions!E$2:E83)=0,"",(IF(NewDistributions!E83/SUM(NewDistributions!E$2:E83)&gt;0.01,"",IF(NewDistributions!E82/SUM(NewDistributions!E$2:E83)&gt;0.01,"",IF(NewDistributions!E81/SUM(NewDistributions!E$2:E83)&gt;0.01,"",IF(NewDistributions!E80/SUM(NewDistributions!E$2:E83)&gt;0.01,"",IF(NewDistributions!E79/SUM(NewDistributions!E$2:E83)&gt;0.01,"",DateEnded_5Day!$A83))))))))</f>
        <v/>
      </c>
      <c r="F83" s="19" t="str">
        <f>IF($A83&lt;='All Results'!$B$4,"",IF(SUM(NewDistributions!F$2:F83)=0,"",(IF(NewDistributions!F83/SUM(NewDistributions!F$2:F83)&gt;0.01,"",IF(NewDistributions!F82/SUM(NewDistributions!F$2:F83)&gt;0.01,"",IF(NewDistributions!F81/SUM(NewDistributions!F$2:F83)&gt;0.01,"",IF(NewDistributions!F80/SUM(NewDistributions!F$2:F83)&gt;0.01,"",IF(NewDistributions!F79/SUM(NewDistributions!F$2:F83)&gt;0.01,"",DateEnded_5Day!$A83))))))))</f>
        <v/>
      </c>
      <c r="G83" s="19" t="str">
        <f>IF($A83&lt;='All Results'!$B$4,"",IF(SUM(NewDistributions!G$2:G83)=0,"",(IF(NewDistributions!G83/SUM(NewDistributions!G$2:G83)&gt;0.01,"",IF(NewDistributions!G82/SUM(NewDistributions!G$2:G83)&gt;0.01,"",IF(NewDistributions!G81/SUM(NewDistributions!G$2:G83)&gt;0.01,"",IF(NewDistributions!G80/SUM(NewDistributions!G$2:G83)&gt;0.01,"",IF(NewDistributions!G79/SUM(NewDistributions!G$2:G83)&gt;0.01,"",DateEnded_5Day!$A83))))))))</f>
        <v/>
      </c>
      <c r="H83" s="19" t="str">
        <f>IF($A83&lt;='All Results'!$B$4,"",IF(SUM(NewDistributions!H$2:H83)=0,"",(IF(NewDistributions!H83/SUM(NewDistributions!H$2:H83)&gt;0.01,"",IF(NewDistributions!H82/SUM(NewDistributions!H$2:H83)&gt;0.01,"",IF(NewDistributions!H81/SUM(NewDistributions!H$2:H83)&gt;0.01,"",IF(NewDistributions!H80/SUM(NewDistributions!H$2:H83)&gt;0.01,"",IF(NewDistributions!H79/SUM(NewDistributions!H$2:H83)&gt;0.01,"",DateEnded_5Day!$A83))))))))</f>
        <v/>
      </c>
      <c r="I83" s="19" t="str">
        <f>IF($A83&lt;='All Results'!$B$4,"",IF(SUM(NewDistributions!I$2:I83)=0,"",(IF(NewDistributions!I83/SUM(NewDistributions!I$2:I83)&gt;0.01,"",IF(NewDistributions!I82/SUM(NewDistributions!I$2:I83)&gt;0.01,"",IF(NewDistributions!I81/SUM(NewDistributions!I$2:I83)&gt;0.01,"",IF(NewDistributions!I80/SUM(NewDistributions!I$2:I83)&gt;0.01,"",IF(NewDistributions!I79/SUM(NewDistributions!I$2:I83)&gt;0.01,"",DateEnded_5Day!$A83))))))))</f>
        <v/>
      </c>
      <c r="J83" s="19" t="str">
        <f>IF($A83&lt;='All Results'!$B$4,"",IF(SUM(NewDistributions!J$2:J83)=0,"",(IF(NewDistributions!J83/SUM(NewDistributions!J$2:J83)&gt;0.01,"",IF(NewDistributions!J82/SUM(NewDistributions!J$2:J83)&gt;0.01,"",IF(NewDistributions!J81/SUM(NewDistributions!J$2:J83)&gt;0.01,"",IF(NewDistributions!J80/SUM(NewDistributions!J$2:J83)&gt;0.01,"",IF(NewDistributions!J79/SUM(NewDistributions!J$2:J83)&gt;0.01,"",DateEnded_5Day!$A83))))))))</f>
        <v/>
      </c>
      <c r="K83" s="19" t="str">
        <f>IF($A83&lt;='All Results'!$B$4,"",IF(SUM(NewDistributions!K$2:K83)=0,"",(IF(NewDistributions!K83/SUM(NewDistributions!K$2:K83)&gt;0.01,"",IF(NewDistributions!K82/SUM(NewDistributions!K$2:K83)&gt;0.01,"",IF(NewDistributions!K81/SUM(NewDistributions!K$2:K83)&gt;0.01,"",IF(NewDistributions!K80/SUM(NewDistributions!K$2:K83)&gt;0.01,"",IF(NewDistributions!K79/SUM(NewDistributions!K$2:K83)&gt;0.01,"",DateEnded_5Day!$A83))))))))</f>
        <v/>
      </c>
      <c r="L83" s="19" t="str">
        <f>IF($A83&lt;='All Results'!$B$4,"",IF(SUM(NewDistributions!L$2:L83)=0,"",(IF(NewDistributions!L83/SUM(NewDistributions!L$2:L83)&gt;0.01,"",IF(NewDistributions!L82/SUM(NewDistributions!L$2:L83)&gt;0.01,"",IF(NewDistributions!L81/SUM(NewDistributions!L$2:L83)&gt;0.01,"",IF(NewDistributions!L80/SUM(NewDistributions!L$2:L83)&gt;0.01,"",IF(NewDistributions!L79/SUM(NewDistributions!L$2:L83)&gt;0.01,"",DateEnded_5Day!$A83))))))))</f>
        <v/>
      </c>
      <c r="M83" s="19" t="str">
        <f>IF($A83&lt;='All Results'!$B$4,"",IF(SUM(NewDistributions!M$2:M83)=0,"",(IF(NewDistributions!M83/SUM(NewDistributions!M$2:M83)&gt;0.01,"",IF(NewDistributions!M82/SUM(NewDistributions!M$2:M83)&gt;0.01,"",IF(NewDistributions!M81/SUM(NewDistributions!M$2:M83)&gt;0.01,"",IF(NewDistributions!M80/SUM(NewDistributions!M$2:M83)&gt;0.01,"",IF(NewDistributions!M79/SUM(NewDistributions!M$2:M83)&gt;0.01,"",DateEnded_5Day!$A83))))))))</f>
        <v/>
      </c>
      <c r="N83" s="19" t="str">
        <f>IF($A83&lt;='All Results'!$B$4,"",IF(SUM(NewDistributions!N$2:N83)=0,"",(IF(NewDistributions!N83/SUM(NewDistributions!N$2:N83)&gt;0.01,"",IF(NewDistributions!N82/SUM(NewDistributions!N$2:N83)&gt;0.01,"",IF(NewDistributions!N81/SUM(NewDistributions!N$2:N83)&gt;0.01,"",IF(NewDistributions!N80/SUM(NewDistributions!N$2:N83)&gt;0.01,"",IF(NewDistributions!N79/SUM(NewDistributions!N$2:N83)&gt;0.01,"",DateEnded_5Day!$A83))))))))</f>
        <v/>
      </c>
      <c r="O83" s="19" t="str">
        <f>IF($A83&lt;='All Results'!$B$4,"",IF(SUM(NewDistributions!O$2:O83)=0,"",(IF(NewDistributions!O83/SUM(NewDistributions!O$2:O83)&gt;0.01,"",IF(NewDistributions!O82/SUM(NewDistributions!O$2:O83)&gt;0.01,"",IF(NewDistributions!O81/SUM(NewDistributions!O$2:O83)&gt;0.01,"",IF(NewDistributions!O80/SUM(NewDistributions!O$2:O83)&gt;0.01,"",IF(NewDistributions!O79/SUM(NewDistributions!O$2:O83)&gt;0.01,"",DateEnded_5Day!$A83))))))))</f>
        <v/>
      </c>
      <c r="P83" s="19" t="str">
        <f>IF($A83&lt;='All Results'!$B$4,"",IF(SUM(NewDistributions!P$2:P83)=0,"",(IF(NewDistributions!P83/SUM(NewDistributions!P$2:P83)&gt;0.01,"",IF(NewDistributions!P82/SUM(NewDistributions!P$2:P83)&gt;0.01,"",IF(NewDistributions!P81/SUM(NewDistributions!P$2:P83)&gt;0.01,"",IF(NewDistributions!P80/SUM(NewDistributions!P$2:P83)&gt;0.01,"",IF(NewDistributions!P79/SUM(NewDistributions!P$2:P83)&gt;0.01,"",DateEnded_5Day!$A83))))))))</f>
        <v/>
      </c>
      <c r="Q83" s="19" t="str">
        <f>IF($A83&lt;='All Results'!$B$4,"",IF(SUM(NewDistributions!Q$2:Q83)=0,"",(IF(NewDistributions!Q83/SUM(NewDistributions!Q$2:Q83)&gt;0.01,"",IF(NewDistributions!Q82/SUM(NewDistributions!Q$2:Q83)&gt;0.01,"",IF(NewDistributions!Q81/SUM(NewDistributions!Q$2:Q83)&gt;0.01,"",IF(NewDistributions!Q80/SUM(NewDistributions!Q$2:Q83)&gt;0.01,"",IF(NewDistributions!Q79/SUM(NewDistributions!Q$2:Q83)&gt;0.01,"",DateEnded_5Day!$A83))))))))</f>
        <v/>
      </c>
      <c r="R83" s="19" t="str">
        <f>IF($A83&lt;='All Results'!$B$4,"",IF(SUM(NewDistributions!R$2:R83)=0,"",(IF(NewDistributions!R83/SUM(NewDistributions!R$2:R83)&gt;0.01,"",IF(NewDistributions!R82/SUM(NewDistributions!R$2:R83)&gt;0.01,"",IF(NewDistributions!R81/SUM(NewDistributions!R$2:R83)&gt;0.01,"",IF(NewDistributions!R80/SUM(NewDistributions!R$2:R83)&gt;0.01,"",IF(NewDistributions!R79/SUM(NewDistributions!R$2:R83)&gt;0.01,"",DateEnded_5Day!$A83))))))))</f>
        <v/>
      </c>
      <c r="S83" s="19" t="str">
        <f>IF($A83&lt;='All Results'!$B$4,"",IF(SUM(NewDistributions!S$2:S83)=0,"",(IF(NewDistributions!S83/SUM(NewDistributions!S$2:S83)&gt;0.01,"",IF(NewDistributions!S82/SUM(NewDistributions!S$2:S83)&gt;0.01,"",IF(NewDistributions!S81/SUM(NewDistributions!S$2:S83)&gt;0.01,"",IF(NewDistributions!S80/SUM(NewDistributions!S$2:S83)&gt;0.01,"",IF(NewDistributions!S79/SUM(NewDistributions!S$2:S83)&gt;0.01,"",DateEnded_5Day!$A83))))))))</f>
        <v/>
      </c>
      <c r="T83" s="19" t="str">
        <f>IF($A83&lt;='All Results'!$B$4,"",IF(SUM(NewDistributions!T$2:T83)=0,"",(IF(NewDistributions!T83/SUM(NewDistributions!T$2:T83)&gt;0.01,"",IF(NewDistributions!T82/SUM(NewDistributions!T$2:T83)&gt;0.01,"",IF(NewDistributions!T81/SUM(NewDistributions!T$2:T83)&gt;0.01,"",IF(NewDistributions!T80/SUM(NewDistributions!T$2:T83)&gt;0.01,"",IF(NewDistributions!T79/SUM(NewDistributions!T$2:T83)&gt;0.01,"",DateEnded_5Day!$A83))))))))</f>
        <v/>
      </c>
      <c r="U83" s="19" t="str">
        <f>IF($A83&lt;='All Results'!$B$4,"",IF(SUM(NewDistributions!U$2:U83)=0,"",(IF(NewDistributions!U83/SUM(NewDistributions!U$2:U83)&gt;0.01,"",IF(NewDistributions!U82/SUM(NewDistributions!U$2:U83)&gt;0.01,"",IF(NewDistributions!U81/SUM(NewDistributions!U$2:U83)&gt;0.01,"",IF(NewDistributions!U80/SUM(NewDistributions!U$2:U83)&gt;0.01,"",IF(NewDistributions!U79/SUM(NewDistributions!U$2:U83)&gt;0.01,"",DateEnded_5Day!$A83))))))))</f>
        <v/>
      </c>
      <c r="V83" s="19" t="str">
        <f>IF($A83&lt;='All Results'!$B$4,"",IF(SUM(NewDistributions!V$2:V83)=0,"",(IF(NewDistributions!V83/SUM(NewDistributions!V$2:V83)&gt;0.01,"",IF(NewDistributions!V82/SUM(NewDistributions!V$2:V83)&gt;0.01,"",IF(NewDistributions!V81/SUM(NewDistributions!V$2:V83)&gt;0.01,"",IF(NewDistributions!V80/SUM(NewDistributions!V$2:V83)&gt;0.01,"",IF(NewDistributions!V79/SUM(NewDistributions!V$2:V83)&gt;0.01,"",DateEnded_5Day!$A83))))))))</f>
        <v/>
      </c>
      <c r="W83" s="19" t="str">
        <f>IF($A83&lt;='All Results'!$B$4,"",IF(SUM(NewDistributions!W$2:W83)=0,"",(IF(NewDistributions!W83/SUM(NewDistributions!W$2:W83)&gt;0.01,"",IF(NewDistributions!W82/SUM(NewDistributions!W$2:W83)&gt;0.01,"",IF(NewDistributions!W81/SUM(NewDistributions!W$2:W83)&gt;0.01,"",IF(NewDistributions!W80/SUM(NewDistributions!W$2:W83)&gt;0.01,"",IF(NewDistributions!W79/SUM(NewDistributions!W$2:W83)&gt;0.01,"",DateEnded_5Day!$A83))))))))</f>
        <v/>
      </c>
      <c r="X83" s="19" t="str">
        <f>IF($A83&lt;='All Results'!$B$4,"",IF(SUM(NewDistributions!X$2:X83)=0,"",(IF(NewDistributions!X83/SUM(NewDistributions!X$2:X83)&gt;0.01,"",IF(NewDistributions!X82/SUM(NewDistributions!X$2:X83)&gt;0.01,"",IF(NewDistributions!X81/SUM(NewDistributions!X$2:X83)&gt;0.01,"",IF(NewDistributions!X80/SUM(NewDistributions!X$2:X83)&gt;0.01,"",IF(NewDistributions!X79/SUM(NewDistributions!X$2:X83)&gt;0.01,"",DateEnded_5Day!$A83))))))))</f>
        <v/>
      </c>
      <c r="Y83" s="19" t="str">
        <f>IF($A83&lt;='All Results'!$B$4,"",IF(SUM(NewDistributions!Y$2:Y83)=0,"",(IF(NewDistributions!Y83/SUM(NewDistributions!Y$2:Y83)&gt;0.01,"",IF(NewDistributions!Y82/SUM(NewDistributions!Y$2:Y83)&gt;0.01,"",IF(NewDistributions!Y81/SUM(NewDistributions!Y$2:Y83)&gt;0.01,"",IF(NewDistributions!Y80/SUM(NewDistributions!Y$2:Y83)&gt;0.01,"",IF(NewDistributions!Y79/SUM(NewDistributions!Y$2:Y83)&gt;0.01,"",DateEnded_5Day!$A83))))))))</f>
        <v/>
      </c>
      <c r="Z83" s="19" t="str">
        <f>IF($A83&lt;='All Results'!$B$4,"",IF(SUM(NewDistributions!Z$2:Z83)=0,"",(IF(NewDistributions!Z83/SUM(NewDistributions!Z$2:Z83)&gt;0.01,"",IF(NewDistributions!Z82/SUM(NewDistributions!Z$2:Z83)&gt;0.01,"",IF(NewDistributions!Z81/SUM(NewDistributions!Z$2:Z83)&gt;0.01,"",IF(NewDistributions!Z80/SUM(NewDistributions!Z$2:Z83)&gt;0.01,"",IF(NewDistributions!Z79/SUM(NewDistributions!Z$2:Z83)&gt;0.01,"",DateEnded_5Day!$A83))))))))</f>
        <v/>
      </c>
      <c r="AA83" s="19" t="str">
        <f>IF($A83&lt;='All Results'!$B$4,"",IF(SUM(NewDistributions!AA$2:AA83)=0,"",(IF(NewDistributions!AA83/SUM(NewDistributions!AA$2:AA83)&gt;0.01,"",IF(NewDistributions!AA82/SUM(NewDistributions!AA$2:AA83)&gt;0.01,"",IF(NewDistributions!AA81/SUM(NewDistributions!AA$2:AA83)&gt;0.01,"",IF(NewDistributions!AA80/SUM(NewDistributions!AA$2:AA83)&gt;0.01,"",IF(NewDistributions!AA79/SUM(NewDistributions!AA$2:AA83)&gt;0.01,"",DateEnded_5Day!$A83))))))))</f>
        <v/>
      </c>
      <c r="AB83" s="19" t="str">
        <f>IF($A83&lt;='All Results'!$B$4,"",IF(SUM(NewDistributions!AB$2:AB83)=0,"",(IF(NewDistributions!AB83/SUM(NewDistributions!AB$2:AB83)&gt;0.01,"",IF(NewDistributions!AB82/SUM(NewDistributions!AB$2:AB83)&gt;0.01,"",IF(NewDistributions!AB81/SUM(NewDistributions!AB$2:AB83)&gt;0.01,"",IF(NewDistributions!AB80/SUM(NewDistributions!AB$2:AB83)&gt;0.01,"",IF(NewDistributions!AB79/SUM(NewDistributions!AB$2:AB83)&gt;0.01,"",DateEnded_5Day!$A83))))))))</f>
        <v/>
      </c>
      <c r="AC83" s="19" t="str">
        <f>IF($A83&lt;='All Results'!$B$4,"",IF(SUM(NewDistributions!AC$2:AC83)=0,"",(IF(NewDistributions!AC83/SUM(NewDistributions!AC$2:AC83)&gt;0.01,"",IF(NewDistributions!AC82/SUM(NewDistributions!AC$2:AC83)&gt;0.01,"",IF(NewDistributions!AC81/SUM(NewDistributions!AC$2:AC83)&gt;0.01,"",IF(NewDistributions!AC80/SUM(NewDistributions!AC$2:AC83)&gt;0.01,"",IF(NewDistributions!AC79/SUM(NewDistributions!AC$2:AC83)&gt;0.01,"",DateEnded_5Day!$A83))))))))</f>
        <v/>
      </c>
      <c r="AD83" s="19" t="str">
        <f>IF($A83&lt;='All Results'!$B$4,"",IF(SUM(NewDistributions!AD$2:AD83)=0,"",(IF(NewDistributions!AD83/SUM(NewDistributions!AD$2:AD83)&gt;0.01,"",IF(NewDistributions!AD82/SUM(NewDistributions!AD$2:AD83)&gt;0.01,"",IF(NewDistributions!AD81/SUM(NewDistributions!AD$2:AD83)&gt;0.01,"",IF(NewDistributions!AD80/SUM(NewDistributions!AD$2:AD83)&gt;0.01,"",IF(NewDistributions!AD79/SUM(NewDistributions!AD$2:AD83)&gt;0.01,"",DateEnded_5Day!$A83))))))))</f>
        <v/>
      </c>
      <c r="AE83" s="19" t="str">
        <f>IF($A83&lt;='All Results'!$B$4,"",IF(SUM(NewDistributions!AE$2:AE83)=0,"",(IF(NewDistributions!AE83/SUM(NewDistributions!AE$2:AE83)&gt;0.01,"",IF(NewDistributions!AE82/SUM(NewDistributions!AE$2:AE83)&gt;0.01,"",IF(NewDistributions!AE81/SUM(NewDistributions!AE$2:AE83)&gt;0.01,"",IF(NewDistributions!AE80/SUM(NewDistributions!AE$2:AE83)&gt;0.01,"",IF(NewDistributions!AE79/SUM(NewDistributions!AE$2:AE83)&gt;0.01,"",DateEnded_5Day!$A83))))))))</f>
        <v/>
      </c>
      <c r="AF83" s="19" t="str">
        <f>IF($A83&lt;='All Results'!$B$4,"",IF(SUM(NewDistributions!AF$2:AF83)=0,"",(IF(NewDistributions!AF83/SUM(NewDistributions!AF$2:AF83)&gt;0.01,"",IF(NewDistributions!AF82/SUM(NewDistributions!AF$2:AF83)&gt;0.01,"",IF(NewDistributions!AF81/SUM(NewDistributions!AF$2:AF83)&gt;0.01,"",IF(NewDistributions!AF80/SUM(NewDistributions!AF$2:AF83)&gt;0.01,"",IF(NewDistributions!AF79/SUM(NewDistributions!AF$2:AF83)&gt;0.01,"",DateEnded_5Day!$A83))))))))</f>
        <v/>
      </c>
      <c r="AG83" s="19" t="str">
        <f>IF($A83&lt;='All Results'!$B$4,"",IF(SUM(NewDistributions!AG$2:AG83)=0,"",(IF(NewDistributions!AG83/SUM(NewDistributions!AG$2:AG83)&gt;0.01,"",IF(NewDistributions!AG82/SUM(NewDistributions!AG$2:AG83)&gt;0.01,"",IF(NewDistributions!AG81/SUM(NewDistributions!AG$2:AG83)&gt;0.01,"",IF(NewDistributions!AG80/SUM(NewDistributions!AG$2:AG83)&gt;0.01,"",IF(NewDistributions!AG79/SUM(NewDistributions!AG$2:AG83)&gt;0.01,"",DateEnded_5Day!$A83))))))))</f>
        <v/>
      </c>
      <c r="AH83" s="19" t="str">
        <f>IF($A83&lt;='All Results'!$B$4,"",IF(SUM(NewDistributions!AH$2:AH83)=0,"",(IF(NewDistributions!AH83/SUM(NewDistributions!AH$2:AH83)&gt;0.01,"",IF(NewDistributions!AH82/SUM(NewDistributions!AH$2:AH83)&gt;0.01,"",IF(NewDistributions!AH81/SUM(NewDistributions!AH$2:AH83)&gt;0.01,"",IF(NewDistributions!AH80/SUM(NewDistributions!AH$2:AH83)&gt;0.01,"",IF(NewDistributions!AH79/SUM(NewDistributions!AH$2:AH83)&gt;0.01,"",DateEnded_5Day!$A83))))))))</f>
        <v/>
      </c>
      <c r="AI83" s="19" t="str">
        <f>IF($A83&lt;='All Results'!$B$4,"",IF(SUM(NewDistributions!AI$2:AI83)=0,"",(IF(NewDistributions!AI83/SUM(NewDistributions!AI$2:AI83)&gt;0.01,"",IF(NewDistributions!AI82/SUM(NewDistributions!AI$2:AI83)&gt;0.01,"",IF(NewDistributions!AI81/SUM(NewDistributions!AI$2:AI83)&gt;0.01,"",IF(NewDistributions!AI80/SUM(NewDistributions!AI$2:AI83)&gt;0.01,"",IF(NewDistributions!AI79/SUM(NewDistributions!AI$2:AI83)&gt;0.01,"",DateEnded_5Day!$A83))))))))</f>
        <v/>
      </c>
      <c r="AJ83" s="19" t="str">
        <f>IF($A83&lt;='All Results'!$B$4,"",IF(SUM(NewDistributions!AJ$2:AJ83)=0,"",(IF(NewDistributions!AJ83/SUM(NewDistributions!AJ$2:AJ83)&gt;0.01,"",IF(NewDistributions!AJ82/SUM(NewDistributions!AJ$2:AJ83)&gt;0.01,"",IF(NewDistributions!AJ81/SUM(NewDistributions!AJ$2:AJ83)&gt;0.01,"",IF(NewDistributions!AJ80/SUM(NewDistributions!AJ$2:AJ83)&gt;0.01,"",IF(NewDistributions!AJ79/SUM(NewDistributions!AJ$2:AJ83)&gt;0.01,"",DateEnded_5Day!$A83))))))))</f>
        <v/>
      </c>
    </row>
    <row r="84" spans="1:36" x14ac:dyDescent="0.25">
      <c r="A84" s="1">
        <v>44399</v>
      </c>
      <c r="B84" s="3">
        <v>203</v>
      </c>
      <c r="C84" s="19" t="str">
        <f>IF($A84&lt;='All Results'!$B$4,"",IF(SUM(NewDistributions!C$2:C84)=0,"",(IF(NewDistributions!C84/SUM(NewDistributions!C$2:C84)&gt;0.01,"",IF(NewDistributions!C83/SUM(NewDistributions!C$2:C84)&gt;0.01,"",IF(NewDistributions!C82/SUM(NewDistributions!C$2:C84)&gt;0.01,"",IF(NewDistributions!C81/SUM(NewDistributions!C$2:C84)&gt;0.01,"",IF(NewDistributions!C80/SUM(NewDistributions!C$2:C84)&gt;0.01,"",DateEnded_5Day!$A84))))))))</f>
        <v/>
      </c>
      <c r="D84" s="19" t="str">
        <f>IF($A84&lt;='All Results'!$B$4,"",IF(SUM(NewDistributions!D$2:D84)=0,"",(IF(NewDistributions!D84/SUM(NewDistributions!D$2:D84)&gt;0.01,"",IF(NewDistributions!D83/SUM(NewDistributions!D$2:D84)&gt;0.01,"",IF(NewDistributions!D82/SUM(NewDistributions!D$2:D84)&gt;0.01,"",IF(NewDistributions!D81/SUM(NewDistributions!D$2:D84)&gt;0.01,"",IF(NewDistributions!D80/SUM(NewDistributions!D$2:D84)&gt;0.01,"",DateEnded_5Day!$A84))))))))</f>
        <v/>
      </c>
      <c r="E84" s="19" t="str">
        <f>IF($A84&lt;='All Results'!$B$4,"",IF(SUM(NewDistributions!E$2:E84)=0,"",(IF(NewDistributions!E84/SUM(NewDistributions!E$2:E84)&gt;0.01,"",IF(NewDistributions!E83/SUM(NewDistributions!E$2:E84)&gt;0.01,"",IF(NewDistributions!E82/SUM(NewDistributions!E$2:E84)&gt;0.01,"",IF(NewDistributions!E81/SUM(NewDistributions!E$2:E84)&gt;0.01,"",IF(NewDistributions!E80/SUM(NewDistributions!E$2:E84)&gt;0.01,"",DateEnded_5Day!$A84))))))))</f>
        <v/>
      </c>
      <c r="F84" s="19" t="str">
        <f>IF($A84&lt;='All Results'!$B$4,"",IF(SUM(NewDistributions!F$2:F84)=0,"",(IF(NewDistributions!F84/SUM(NewDistributions!F$2:F84)&gt;0.01,"",IF(NewDistributions!F83/SUM(NewDistributions!F$2:F84)&gt;0.01,"",IF(NewDistributions!F82/SUM(NewDistributions!F$2:F84)&gt;0.01,"",IF(NewDistributions!F81/SUM(NewDistributions!F$2:F84)&gt;0.01,"",IF(NewDistributions!F80/SUM(NewDistributions!F$2:F84)&gt;0.01,"",DateEnded_5Day!$A84))))))))</f>
        <v/>
      </c>
      <c r="G84" s="19" t="str">
        <f>IF($A84&lt;='All Results'!$B$4,"",IF(SUM(NewDistributions!G$2:G84)=0,"",(IF(NewDistributions!G84/SUM(NewDistributions!G$2:G84)&gt;0.01,"",IF(NewDistributions!G83/SUM(NewDistributions!G$2:G84)&gt;0.01,"",IF(NewDistributions!G82/SUM(NewDistributions!G$2:G84)&gt;0.01,"",IF(NewDistributions!G81/SUM(NewDistributions!G$2:G84)&gt;0.01,"",IF(NewDistributions!G80/SUM(NewDistributions!G$2:G84)&gt;0.01,"",DateEnded_5Day!$A84))))))))</f>
        <v/>
      </c>
      <c r="H84" s="19" t="str">
        <f>IF($A84&lt;='All Results'!$B$4,"",IF(SUM(NewDistributions!H$2:H84)=0,"",(IF(NewDistributions!H84/SUM(NewDistributions!H$2:H84)&gt;0.01,"",IF(NewDistributions!H83/SUM(NewDistributions!H$2:H84)&gt;0.01,"",IF(NewDistributions!H82/SUM(NewDistributions!H$2:H84)&gt;0.01,"",IF(NewDistributions!H81/SUM(NewDistributions!H$2:H84)&gt;0.01,"",IF(NewDistributions!H80/SUM(NewDistributions!H$2:H84)&gt;0.01,"",DateEnded_5Day!$A84))))))))</f>
        <v/>
      </c>
      <c r="I84" s="19" t="str">
        <f>IF($A84&lt;='All Results'!$B$4,"",IF(SUM(NewDistributions!I$2:I84)=0,"",(IF(NewDistributions!I84/SUM(NewDistributions!I$2:I84)&gt;0.01,"",IF(NewDistributions!I83/SUM(NewDistributions!I$2:I84)&gt;0.01,"",IF(NewDistributions!I82/SUM(NewDistributions!I$2:I84)&gt;0.01,"",IF(NewDistributions!I81/SUM(NewDistributions!I$2:I84)&gt;0.01,"",IF(NewDistributions!I80/SUM(NewDistributions!I$2:I84)&gt;0.01,"",DateEnded_5Day!$A84))))))))</f>
        <v/>
      </c>
      <c r="J84" s="19" t="str">
        <f>IF($A84&lt;='All Results'!$B$4,"",IF(SUM(NewDistributions!J$2:J84)=0,"",(IF(NewDistributions!J84/SUM(NewDistributions!J$2:J84)&gt;0.01,"",IF(NewDistributions!J83/SUM(NewDistributions!J$2:J84)&gt;0.01,"",IF(NewDistributions!J82/SUM(NewDistributions!J$2:J84)&gt;0.01,"",IF(NewDistributions!J81/SUM(NewDistributions!J$2:J84)&gt;0.01,"",IF(NewDistributions!J80/SUM(NewDistributions!J$2:J84)&gt;0.01,"",DateEnded_5Day!$A84))))))))</f>
        <v/>
      </c>
      <c r="K84" s="19" t="str">
        <f>IF($A84&lt;='All Results'!$B$4,"",IF(SUM(NewDistributions!K$2:K84)=0,"",(IF(NewDistributions!K84/SUM(NewDistributions!K$2:K84)&gt;0.01,"",IF(NewDistributions!K83/SUM(NewDistributions!K$2:K84)&gt;0.01,"",IF(NewDistributions!K82/SUM(NewDistributions!K$2:K84)&gt;0.01,"",IF(NewDistributions!K81/SUM(NewDistributions!K$2:K84)&gt;0.01,"",IF(NewDistributions!K80/SUM(NewDistributions!K$2:K84)&gt;0.01,"",DateEnded_5Day!$A84))))))))</f>
        <v/>
      </c>
      <c r="L84" s="19" t="str">
        <f>IF($A84&lt;='All Results'!$B$4,"",IF(SUM(NewDistributions!L$2:L84)=0,"",(IF(NewDistributions!L84/SUM(NewDistributions!L$2:L84)&gt;0.01,"",IF(NewDistributions!L83/SUM(NewDistributions!L$2:L84)&gt;0.01,"",IF(NewDistributions!L82/SUM(NewDistributions!L$2:L84)&gt;0.01,"",IF(NewDistributions!L81/SUM(NewDistributions!L$2:L84)&gt;0.01,"",IF(NewDistributions!L80/SUM(NewDistributions!L$2:L84)&gt;0.01,"",DateEnded_5Day!$A84))))))))</f>
        <v/>
      </c>
      <c r="M84" s="19" t="str">
        <f>IF($A84&lt;='All Results'!$B$4,"",IF(SUM(NewDistributions!M$2:M84)=0,"",(IF(NewDistributions!M84/SUM(NewDistributions!M$2:M84)&gt;0.01,"",IF(NewDistributions!M83/SUM(NewDistributions!M$2:M84)&gt;0.01,"",IF(NewDistributions!M82/SUM(NewDistributions!M$2:M84)&gt;0.01,"",IF(NewDistributions!M81/SUM(NewDistributions!M$2:M84)&gt;0.01,"",IF(NewDistributions!M80/SUM(NewDistributions!M$2:M84)&gt;0.01,"",DateEnded_5Day!$A84))))))))</f>
        <v/>
      </c>
      <c r="N84" s="19" t="str">
        <f>IF($A84&lt;='All Results'!$B$4,"",IF(SUM(NewDistributions!N$2:N84)=0,"",(IF(NewDistributions!N84/SUM(NewDistributions!N$2:N84)&gt;0.01,"",IF(NewDistributions!N83/SUM(NewDistributions!N$2:N84)&gt;0.01,"",IF(NewDistributions!N82/SUM(NewDistributions!N$2:N84)&gt;0.01,"",IF(NewDistributions!N81/SUM(NewDistributions!N$2:N84)&gt;0.01,"",IF(NewDistributions!N80/SUM(NewDistributions!N$2:N84)&gt;0.01,"",DateEnded_5Day!$A84))))))))</f>
        <v/>
      </c>
      <c r="O84" s="19" t="str">
        <f>IF($A84&lt;='All Results'!$B$4,"",IF(SUM(NewDistributions!O$2:O84)=0,"",(IF(NewDistributions!O84/SUM(NewDistributions!O$2:O84)&gt;0.01,"",IF(NewDistributions!O83/SUM(NewDistributions!O$2:O84)&gt;0.01,"",IF(NewDistributions!O82/SUM(NewDistributions!O$2:O84)&gt;0.01,"",IF(NewDistributions!O81/SUM(NewDistributions!O$2:O84)&gt;0.01,"",IF(NewDistributions!O80/SUM(NewDistributions!O$2:O84)&gt;0.01,"",DateEnded_5Day!$A84))))))))</f>
        <v/>
      </c>
      <c r="P84" s="19" t="str">
        <f>IF($A84&lt;='All Results'!$B$4,"",IF(SUM(NewDistributions!P$2:P84)=0,"",(IF(NewDistributions!P84/SUM(NewDistributions!P$2:P84)&gt;0.01,"",IF(NewDistributions!P83/SUM(NewDistributions!P$2:P84)&gt;0.01,"",IF(NewDistributions!P82/SUM(NewDistributions!P$2:P84)&gt;0.01,"",IF(NewDistributions!P81/SUM(NewDistributions!P$2:P84)&gt;0.01,"",IF(NewDistributions!P80/SUM(NewDistributions!P$2:P84)&gt;0.01,"",DateEnded_5Day!$A84))))))))</f>
        <v/>
      </c>
      <c r="Q84" s="19" t="str">
        <f>IF($A84&lt;='All Results'!$B$4,"",IF(SUM(NewDistributions!Q$2:Q84)=0,"",(IF(NewDistributions!Q84/SUM(NewDistributions!Q$2:Q84)&gt;0.01,"",IF(NewDistributions!Q83/SUM(NewDistributions!Q$2:Q84)&gt;0.01,"",IF(NewDistributions!Q82/SUM(NewDistributions!Q$2:Q84)&gt;0.01,"",IF(NewDistributions!Q81/SUM(NewDistributions!Q$2:Q84)&gt;0.01,"",IF(NewDistributions!Q80/SUM(NewDistributions!Q$2:Q84)&gt;0.01,"",DateEnded_5Day!$A84))))))))</f>
        <v/>
      </c>
      <c r="R84" s="19" t="str">
        <f>IF($A84&lt;='All Results'!$B$4,"",IF(SUM(NewDistributions!R$2:R84)=0,"",(IF(NewDistributions!R84/SUM(NewDistributions!R$2:R84)&gt;0.01,"",IF(NewDistributions!R83/SUM(NewDistributions!R$2:R84)&gt;0.01,"",IF(NewDistributions!R82/SUM(NewDistributions!R$2:R84)&gt;0.01,"",IF(NewDistributions!R81/SUM(NewDistributions!R$2:R84)&gt;0.01,"",IF(NewDistributions!R80/SUM(NewDistributions!R$2:R84)&gt;0.01,"",DateEnded_5Day!$A84))))))))</f>
        <v/>
      </c>
      <c r="S84" s="19" t="str">
        <f>IF($A84&lt;='All Results'!$B$4,"",IF(SUM(NewDistributions!S$2:S84)=0,"",(IF(NewDistributions!S84/SUM(NewDistributions!S$2:S84)&gt;0.01,"",IF(NewDistributions!S83/SUM(NewDistributions!S$2:S84)&gt;0.01,"",IF(NewDistributions!S82/SUM(NewDistributions!S$2:S84)&gt;0.01,"",IF(NewDistributions!S81/SUM(NewDistributions!S$2:S84)&gt;0.01,"",IF(NewDistributions!S80/SUM(NewDistributions!S$2:S84)&gt;0.01,"",DateEnded_5Day!$A84))))))))</f>
        <v/>
      </c>
      <c r="T84" s="19" t="str">
        <f>IF($A84&lt;='All Results'!$B$4,"",IF(SUM(NewDistributions!T$2:T84)=0,"",(IF(NewDistributions!T84/SUM(NewDistributions!T$2:T84)&gt;0.01,"",IF(NewDistributions!T83/SUM(NewDistributions!T$2:T84)&gt;0.01,"",IF(NewDistributions!T82/SUM(NewDistributions!T$2:T84)&gt;0.01,"",IF(NewDistributions!T81/SUM(NewDistributions!T$2:T84)&gt;0.01,"",IF(NewDistributions!T80/SUM(NewDistributions!T$2:T84)&gt;0.01,"",DateEnded_5Day!$A84))))))))</f>
        <v/>
      </c>
      <c r="U84" s="19" t="str">
        <f>IF($A84&lt;='All Results'!$B$4,"",IF(SUM(NewDistributions!U$2:U84)=0,"",(IF(NewDistributions!U84/SUM(NewDistributions!U$2:U84)&gt;0.01,"",IF(NewDistributions!U83/SUM(NewDistributions!U$2:U84)&gt;0.01,"",IF(NewDistributions!U82/SUM(NewDistributions!U$2:U84)&gt;0.01,"",IF(NewDistributions!U81/SUM(NewDistributions!U$2:U84)&gt;0.01,"",IF(NewDistributions!U80/SUM(NewDistributions!U$2:U84)&gt;0.01,"",DateEnded_5Day!$A84))))))))</f>
        <v/>
      </c>
      <c r="V84" s="19" t="str">
        <f>IF($A84&lt;='All Results'!$B$4,"",IF(SUM(NewDistributions!V$2:V84)=0,"",(IF(NewDistributions!V84/SUM(NewDistributions!V$2:V84)&gt;0.01,"",IF(NewDistributions!V83/SUM(NewDistributions!V$2:V84)&gt;0.01,"",IF(NewDistributions!V82/SUM(NewDistributions!V$2:V84)&gt;0.01,"",IF(NewDistributions!V81/SUM(NewDistributions!V$2:V84)&gt;0.01,"",IF(NewDistributions!V80/SUM(NewDistributions!V$2:V84)&gt;0.01,"",DateEnded_5Day!$A84))))))))</f>
        <v/>
      </c>
      <c r="W84" s="19" t="str">
        <f>IF($A84&lt;='All Results'!$B$4,"",IF(SUM(NewDistributions!W$2:W84)=0,"",(IF(NewDistributions!W84/SUM(NewDistributions!W$2:W84)&gt;0.01,"",IF(NewDistributions!W83/SUM(NewDistributions!W$2:W84)&gt;0.01,"",IF(NewDistributions!W82/SUM(NewDistributions!W$2:W84)&gt;0.01,"",IF(NewDistributions!W81/SUM(NewDistributions!W$2:W84)&gt;0.01,"",IF(NewDistributions!W80/SUM(NewDistributions!W$2:W84)&gt;0.01,"",DateEnded_5Day!$A84))))))))</f>
        <v/>
      </c>
      <c r="X84" s="19" t="str">
        <f>IF($A84&lt;='All Results'!$B$4,"",IF(SUM(NewDistributions!X$2:X84)=0,"",(IF(NewDistributions!X84/SUM(NewDistributions!X$2:X84)&gt;0.01,"",IF(NewDistributions!X83/SUM(NewDistributions!X$2:X84)&gt;0.01,"",IF(NewDistributions!X82/SUM(NewDistributions!X$2:X84)&gt;0.01,"",IF(NewDistributions!X81/SUM(NewDistributions!X$2:X84)&gt;0.01,"",IF(NewDistributions!X80/SUM(NewDistributions!X$2:X84)&gt;0.01,"",DateEnded_5Day!$A84))))))))</f>
        <v/>
      </c>
      <c r="Y84" s="19" t="str">
        <f>IF($A84&lt;='All Results'!$B$4,"",IF(SUM(NewDistributions!Y$2:Y84)=0,"",(IF(NewDistributions!Y84/SUM(NewDistributions!Y$2:Y84)&gt;0.01,"",IF(NewDistributions!Y83/SUM(NewDistributions!Y$2:Y84)&gt;0.01,"",IF(NewDistributions!Y82/SUM(NewDistributions!Y$2:Y84)&gt;0.01,"",IF(NewDistributions!Y81/SUM(NewDistributions!Y$2:Y84)&gt;0.01,"",IF(NewDistributions!Y80/SUM(NewDistributions!Y$2:Y84)&gt;0.01,"",DateEnded_5Day!$A84))))))))</f>
        <v/>
      </c>
      <c r="Z84" s="19" t="str">
        <f>IF($A84&lt;='All Results'!$B$4,"",IF(SUM(NewDistributions!Z$2:Z84)=0,"",(IF(NewDistributions!Z84/SUM(NewDistributions!Z$2:Z84)&gt;0.01,"",IF(NewDistributions!Z83/SUM(NewDistributions!Z$2:Z84)&gt;0.01,"",IF(NewDistributions!Z82/SUM(NewDistributions!Z$2:Z84)&gt;0.01,"",IF(NewDistributions!Z81/SUM(NewDistributions!Z$2:Z84)&gt;0.01,"",IF(NewDistributions!Z80/SUM(NewDistributions!Z$2:Z84)&gt;0.01,"",DateEnded_5Day!$A84))))))))</f>
        <v/>
      </c>
      <c r="AA84" s="19" t="str">
        <f>IF($A84&lt;='All Results'!$B$4,"",IF(SUM(NewDistributions!AA$2:AA84)=0,"",(IF(NewDistributions!AA84/SUM(NewDistributions!AA$2:AA84)&gt;0.01,"",IF(NewDistributions!AA83/SUM(NewDistributions!AA$2:AA84)&gt;0.01,"",IF(NewDistributions!AA82/SUM(NewDistributions!AA$2:AA84)&gt;0.01,"",IF(NewDistributions!AA81/SUM(NewDistributions!AA$2:AA84)&gt;0.01,"",IF(NewDistributions!AA80/SUM(NewDistributions!AA$2:AA84)&gt;0.01,"",DateEnded_5Day!$A84))))))))</f>
        <v/>
      </c>
      <c r="AB84" s="19" t="str">
        <f>IF($A84&lt;='All Results'!$B$4,"",IF(SUM(NewDistributions!AB$2:AB84)=0,"",(IF(NewDistributions!AB84/SUM(NewDistributions!AB$2:AB84)&gt;0.01,"",IF(NewDistributions!AB83/SUM(NewDistributions!AB$2:AB84)&gt;0.01,"",IF(NewDistributions!AB82/SUM(NewDistributions!AB$2:AB84)&gt;0.01,"",IF(NewDistributions!AB81/SUM(NewDistributions!AB$2:AB84)&gt;0.01,"",IF(NewDistributions!AB80/SUM(NewDistributions!AB$2:AB84)&gt;0.01,"",DateEnded_5Day!$A84))))))))</f>
        <v/>
      </c>
      <c r="AC84" s="19" t="str">
        <f>IF($A84&lt;='All Results'!$B$4,"",IF(SUM(NewDistributions!AC$2:AC84)=0,"",(IF(NewDistributions!AC84/SUM(NewDistributions!AC$2:AC84)&gt;0.01,"",IF(NewDistributions!AC83/SUM(NewDistributions!AC$2:AC84)&gt;0.01,"",IF(NewDistributions!AC82/SUM(NewDistributions!AC$2:AC84)&gt;0.01,"",IF(NewDistributions!AC81/SUM(NewDistributions!AC$2:AC84)&gt;0.01,"",IF(NewDistributions!AC80/SUM(NewDistributions!AC$2:AC84)&gt;0.01,"",DateEnded_5Day!$A84))))))))</f>
        <v/>
      </c>
      <c r="AD84" s="19" t="str">
        <f>IF($A84&lt;='All Results'!$B$4,"",IF(SUM(NewDistributions!AD$2:AD84)=0,"",(IF(NewDistributions!AD84/SUM(NewDistributions!AD$2:AD84)&gt;0.01,"",IF(NewDistributions!AD83/SUM(NewDistributions!AD$2:AD84)&gt;0.01,"",IF(NewDistributions!AD82/SUM(NewDistributions!AD$2:AD84)&gt;0.01,"",IF(NewDistributions!AD81/SUM(NewDistributions!AD$2:AD84)&gt;0.01,"",IF(NewDistributions!AD80/SUM(NewDistributions!AD$2:AD84)&gt;0.01,"",DateEnded_5Day!$A84))))))))</f>
        <v/>
      </c>
      <c r="AE84" s="19" t="str">
        <f>IF($A84&lt;='All Results'!$B$4,"",IF(SUM(NewDistributions!AE$2:AE84)=0,"",(IF(NewDistributions!AE84/SUM(NewDistributions!AE$2:AE84)&gt;0.01,"",IF(NewDistributions!AE83/SUM(NewDistributions!AE$2:AE84)&gt;0.01,"",IF(NewDistributions!AE82/SUM(NewDistributions!AE$2:AE84)&gt;0.01,"",IF(NewDistributions!AE81/SUM(NewDistributions!AE$2:AE84)&gt;0.01,"",IF(NewDistributions!AE80/SUM(NewDistributions!AE$2:AE84)&gt;0.01,"",DateEnded_5Day!$A84))))))))</f>
        <v/>
      </c>
      <c r="AF84" s="19" t="str">
        <f>IF($A84&lt;='All Results'!$B$4,"",IF(SUM(NewDistributions!AF$2:AF84)=0,"",(IF(NewDistributions!AF84/SUM(NewDistributions!AF$2:AF84)&gt;0.01,"",IF(NewDistributions!AF83/SUM(NewDistributions!AF$2:AF84)&gt;0.01,"",IF(NewDistributions!AF82/SUM(NewDistributions!AF$2:AF84)&gt;0.01,"",IF(NewDistributions!AF81/SUM(NewDistributions!AF$2:AF84)&gt;0.01,"",IF(NewDistributions!AF80/SUM(NewDistributions!AF$2:AF84)&gt;0.01,"",DateEnded_5Day!$A84))))))))</f>
        <v/>
      </c>
      <c r="AG84" s="19" t="str">
        <f>IF($A84&lt;='All Results'!$B$4,"",IF(SUM(NewDistributions!AG$2:AG84)=0,"",(IF(NewDistributions!AG84/SUM(NewDistributions!AG$2:AG84)&gt;0.01,"",IF(NewDistributions!AG83/SUM(NewDistributions!AG$2:AG84)&gt;0.01,"",IF(NewDistributions!AG82/SUM(NewDistributions!AG$2:AG84)&gt;0.01,"",IF(NewDistributions!AG81/SUM(NewDistributions!AG$2:AG84)&gt;0.01,"",IF(NewDistributions!AG80/SUM(NewDistributions!AG$2:AG84)&gt;0.01,"",DateEnded_5Day!$A84))))))))</f>
        <v/>
      </c>
      <c r="AH84" s="19" t="str">
        <f>IF($A84&lt;='All Results'!$B$4,"",IF(SUM(NewDistributions!AH$2:AH84)=0,"",(IF(NewDistributions!AH84/SUM(NewDistributions!AH$2:AH84)&gt;0.01,"",IF(NewDistributions!AH83/SUM(NewDistributions!AH$2:AH84)&gt;0.01,"",IF(NewDistributions!AH82/SUM(NewDistributions!AH$2:AH84)&gt;0.01,"",IF(NewDistributions!AH81/SUM(NewDistributions!AH$2:AH84)&gt;0.01,"",IF(NewDistributions!AH80/SUM(NewDistributions!AH$2:AH84)&gt;0.01,"",DateEnded_5Day!$A84))))))))</f>
        <v/>
      </c>
      <c r="AI84" s="19" t="str">
        <f>IF($A84&lt;='All Results'!$B$4,"",IF(SUM(NewDistributions!AI$2:AI84)=0,"",(IF(NewDistributions!AI84/SUM(NewDistributions!AI$2:AI84)&gt;0.01,"",IF(NewDistributions!AI83/SUM(NewDistributions!AI$2:AI84)&gt;0.01,"",IF(NewDistributions!AI82/SUM(NewDistributions!AI$2:AI84)&gt;0.01,"",IF(NewDistributions!AI81/SUM(NewDistributions!AI$2:AI84)&gt;0.01,"",IF(NewDistributions!AI80/SUM(NewDistributions!AI$2:AI84)&gt;0.01,"",DateEnded_5Day!$A84))))))))</f>
        <v/>
      </c>
      <c r="AJ84" s="19" t="str">
        <f>IF($A84&lt;='All Results'!$B$4,"",IF(SUM(NewDistributions!AJ$2:AJ84)=0,"",(IF(NewDistributions!AJ84/SUM(NewDistributions!AJ$2:AJ84)&gt;0.01,"",IF(NewDistributions!AJ83/SUM(NewDistributions!AJ$2:AJ84)&gt;0.01,"",IF(NewDistributions!AJ82/SUM(NewDistributions!AJ$2:AJ84)&gt;0.01,"",IF(NewDistributions!AJ81/SUM(NewDistributions!AJ$2:AJ84)&gt;0.01,"",IF(NewDistributions!AJ80/SUM(NewDistributions!AJ$2:AJ84)&gt;0.01,"",DateEnded_5Day!$A84))))))))</f>
        <v/>
      </c>
    </row>
    <row r="85" spans="1:36" x14ac:dyDescent="0.25">
      <c r="A85" s="1">
        <v>44400</v>
      </c>
      <c r="B85" s="3">
        <v>204</v>
      </c>
      <c r="C85" s="19" t="str">
        <f>IF($A85&lt;='All Results'!$B$4,"",IF(SUM(NewDistributions!C$2:C85)=0,"",(IF(NewDistributions!C85/SUM(NewDistributions!C$2:C85)&gt;0.01,"",IF(NewDistributions!C84/SUM(NewDistributions!C$2:C85)&gt;0.01,"",IF(NewDistributions!C83/SUM(NewDistributions!C$2:C85)&gt;0.01,"",IF(NewDistributions!C82/SUM(NewDistributions!C$2:C85)&gt;0.01,"",IF(NewDistributions!C81/SUM(NewDistributions!C$2:C85)&gt;0.01,"",DateEnded_5Day!$A85))))))))</f>
        <v/>
      </c>
      <c r="D85" s="19" t="str">
        <f>IF($A85&lt;='All Results'!$B$4,"",IF(SUM(NewDistributions!D$2:D85)=0,"",(IF(NewDistributions!D85/SUM(NewDistributions!D$2:D85)&gt;0.01,"",IF(NewDistributions!D84/SUM(NewDistributions!D$2:D85)&gt;0.01,"",IF(NewDistributions!D83/SUM(NewDistributions!D$2:D85)&gt;0.01,"",IF(NewDistributions!D82/SUM(NewDistributions!D$2:D85)&gt;0.01,"",IF(NewDistributions!D81/SUM(NewDistributions!D$2:D85)&gt;0.01,"",DateEnded_5Day!$A85))))))))</f>
        <v/>
      </c>
      <c r="E85" s="19" t="str">
        <f>IF($A85&lt;='All Results'!$B$4,"",IF(SUM(NewDistributions!E$2:E85)=0,"",(IF(NewDistributions!E85/SUM(NewDistributions!E$2:E85)&gt;0.01,"",IF(NewDistributions!E84/SUM(NewDistributions!E$2:E85)&gt;0.01,"",IF(NewDistributions!E83/SUM(NewDistributions!E$2:E85)&gt;0.01,"",IF(NewDistributions!E82/SUM(NewDistributions!E$2:E85)&gt;0.01,"",IF(NewDistributions!E81/SUM(NewDistributions!E$2:E85)&gt;0.01,"",DateEnded_5Day!$A85))))))))</f>
        <v/>
      </c>
      <c r="F85" s="19" t="str">
        <f>IF($A85&lt;='All Results'!$B$4,"",IF(SUM(NewDistributions!F$2:F85)=0,"",(IF(NewDistributions!F85/SUM(NewDistributions!F$2:F85)&gt;0.01,"",IF(NewDistributions!F84/SUM(NewDistributions!F$2:F85)&gt;0.01,"",IF(NewDistributions!F83/SUM(NewDistributions!F$2:F85)&gt;0.01,"",IF(NewDistributions!F82/SUM(NewDistributions!F$2:F85)&gt;0.01,"",IF(NewDistributions!F81/SUM(NewDistributions!F$2:F85)&gt;0.01,"",DateEnded_5Day!$A85))))))))</f>
        <v/>
      </c>
      <c r="G85" s="19" t="str">
        <f>IF($A85&lt;='All Results'!$B$4,"",IF(SUM(NewDistributions!G$2:G85)=0,"",(IF(NewDistributions!G85/SUM(NewDistributions!G$2:G85)&gt;0.01,"",IF(NewDistributions!G84/SUM(NewDistributions!G$2:G85)&gt;0.01,"",IF(NewDistributions!G83/SUM(NewDistributions!G$2:G85)&gt;0.01,"",IF(NewDistributions!G82/SUM(NewDistributions!G$2:G85)&gt;0.01,"",IF(NewDistributions!G81/SUM(NewDistributions!G$2:G85)&gt;0.01,"",DateEnded_5Day!$A85))))))))</f>
        <v/>
      </c>
      <c r="H85" s="19" t="str">
        <f>IF($A85&lt;='All Results'!$B$4,"",IF(SUM(NewDistributions!H$2:H85)=0,"",(IF(NewDistributions!H85/SUM(NewDistributions!H$2:H85)&gt;0.01,"",IF(NewDistributions!H84/SUM(NewDistributions!H$2:H85)&gt;0.01,"",IF(NewDistributions!H83/SUM(NewDistributions!H$2:H85)&gt;0.01,"",IF(NewDistributions!H82/SUM(NewDistributions!H$2:H85)&gt;0.01,"",IF(NewDistributions!H81/SUM(NewDistributions!H$2:H85)&gt;0.01,"",DateEnded_5Day!$A85))))))))</f>
        <v/>
      </c>
      <c r="I85" s="19" t="str">
        <f>IF($A85&lt;='All Results'!$B$4,"",IF(SUM(NewDistributions!I$2:I85)=0,"",(IF(NewDistributions!I85/SUM(NewDistributions!I$2:I85)&gt;0.01,"",IF(NewDistributions!I84/SUM(NewDistributions!I$2:I85)&gt;0.01,"",IF(NewDistributions!I83/SUM(NewDistributions!I$2:I85)&gt;0.01,"",IF(NewDistributions!I82/SUM(NewDistributions!I$2:I85)&gt;0.01,"",IF(NewDistributions!I81/SUM(NewDistributions!I$2:I85)&gt;0.01,"",DateEnded_5Day!$A85))))))))</f>
        <v/>
      </c>
      <c r="J85" s="19" t="str">
        <f>IF($A85&lt;='All Results'!$B$4,"",IF(SUM(NewDistributions!J$2:J85)=0,"",(IF(NewDistributions!J85/SUM(NewDistributions!J$2:J85)&gt;0.01,"",IF(NewDistributions!J84/SUM(NewDistributions!J$2:J85)&gt;0.01,"",IF(NewDistributions!J83/SUM(NewDistributions!J$2:J85)&gt;0.01,"",IF(NewDistributions!J82/SUM(NewDistributions!J$2:J85)&gt;0.01,"",IF(NewDistributions!J81/SUM(NewDistributions!J$2:J85)&gt;0.01,"",DateEnded_5Day!$A85))))))))</f>
        <v/>
      </c>
      <c r="K85" s="19" t="str">
        <f>IF($A85&lt;='All Results'!$B$4,"",IF(SUM(NewDistributions!K$2:K85)=0,"",(IF(NewDistributions!K85/SUM(NewDistributions!K$2:K85)&gt;0.01,"",IF(NewDistributions!K84/SUM(NewDistributions!K$2:K85)&gt;0.01,"",IF(NewDistributions!K83/SUM(NewDistributions!K$2:K85)&gt;0.01,"",IF(NewDistributions!K82/SUM(NewDistributions!K$2:K85)&gt;0.01,"",IF(NewDistributions!K81/SUM(NewDistributions!K$2:K85)&gt;0.01,"",DateEnded_5Day!$A85))))))))</f>
        <v/>
      </c>
      <c r="L85" s="19" t="str">
        <f>IF($A85&lt;='All Results'!$B$4,"",IF(SUM(NewDistributions!L$2:L85)=0,"",(IF(NewDistributions!L85/SUM(NewDistributions!L$2:L85)&gt;0.01,"",IF(NewDistributions!L84/SUM(NewDistributions!L$2:L85)&gt;0.01,"",IF(NewDistributions!L83/SUM(NewDistributions!L$2:L85)&gt;0.01,"",IF(NewDistributions!L82/SUM(NewDistributions!L$2:L85)&gt;0.01,"",IF(NewDistributions!L81/SUM(NewDistributions!L$2:L85)&gt;0.01,"",DateEnded_5Day!$A85))))))))</f>
        <v/>
      </c>
      <c r="M85" s="19" t="str">
        <f>IF($A85&lt;='All Results'!$B$4,"",IF(SUM(NewDistributions!M$2:M85)=0,"",(IF(NewDistributions!M85/SUM(NewDistributions!M$2:M85)&gt;0.01,"",IF(NewDistributions!M84/SUM(NewDistributions!M$2:M85)&gt;0.01,"",IF(NewDistributions!M83/SUM(NewDistributions!M$2:M85)&gt;0.01,"",IF(NewDistributions!M82/SUM(NewDistributions!M$2:M85)&gt;0.01,"",IF(NewDistributions!M81/SUM(NewDistributions!M$2:M85)&gt;0.01,"",DateEnded_5Day!$A85))))))))</f>
        <v/>
      </c>
      <c r="N85" s="19" t="str">
        <f>IF($A85&lt;='All Results'!$B$4,"",IF(SUM(NewDistributions!N$2:N85)=0,"",(IF(NewDistributions!N85/SUM(NewDistributions!N$2:N85)&gt;0.01,"",IF(NewDistributions!N84/SUM(NewDistributions!N$2:N85)&gt;0.01,"",IF(NewDistributions!N83/SUM(NewDistributions!N$2:N85)&gt;0.01,"",IF(NewDistributions!N82/SUM(NewDistributions!N$2:N85)&gt;0.01,"",IF(NewDistributions!N81/SUM(NewDistributions!N$2:N85)&gt;0.01,"",DateEnded_5Day!$A85))))))))</f>
        <v/>
      </c>
      <c r="O85" s="19" t="str">
        <f>IF($A85&lt;='All Results'!$B$4,"",IF(SUM(NewDistributions!O$2:O85)=0,"",(IF(NewDistributions!O85/SUM(NewDistributions!O$2:O85)&gt;0.01,"",IF(NewDistributions!O84/SUM(NewDistributions!O$2:O85)&gt;0.01,"",IF(NewDistributions!O83/SUM(NewDistributions!O$2:O85)&gt;0.01,"",IF(NewDistributions!O82/SUM(NewDistributions!O$2:O85)&gt;0.01,"",IF(NewDistributions!O81/SUM(NewDistributions!O$2:O85)&gt;0.01,"",DateEnded_5Day!$A85))))))))</f>
        <v/>
      </c>
      <c r="P85" s="19" t="str">
        <f>IF($A85&lt;='All Results'!$B$4,"",IF(SUM(NewDistributions!P$2:P85)=0,"",(IF(NewDistributions!P85/SUM(NewDistributions!P$2:P85)&gt;0.01,"",IF(NewDistributions!P84/SUM(NewDistributions!P$2:P85)&gt;0.01,"",IF(NewDistributions!P83/SUM(NewDistributions!P$2:P85)&gt;0.01,"",IF(NewDistributions!P82/SUM(NewDistributions!P$2:P85)&gt;0.01,"",IF(NewDistributions!P81/SUM(NewDistributions!P$2:P85)&gt;0.01,"",DateEnded_5Day!$A85))))))))</f>
        <v/>
      </c>
      <c r="Q85" s="19" t="str">
        <f>IF($A85&lt;='All Results'!$B$4,"",IF(SUM(NewDistributions!Q$2:Q85)=0,"",(IF(NewDistributions!Q85/SUM(NewDistributions!Q$2:Q85)&gt;0.01,"",IF(NewDistributions!Q84/SUM(NewDistributions!Q$2:Q85)&gt;0.01,"",IF(NewDistributions!Q83/SUM(NewDistributions!Q$2:Q85)&gt;0.01,"",IF(NewDistributions!Q82/SUM(NewDistributions!Q$2:Q85)&gt;0.01,"",IF(NewDistributions!Q81/SUM(NewDistributions!Q$2:Q85)&gt;0.01,"",DateEnded_5Day!$A85))))))))</f>
        <v/>
      </c>
      <c r="R85" s="19" t="str">
        <f>IF($A85&lt;='All Results'!$B$4,"",IF(SUM(NewDistributions!R$2:R85)=0,"",(IF(NewDistributions!R85/SUM(NewDistributions!R$2:R85)&gt;0.01,"",IF(NewDistributions!R84/SUM(NewDistributions!R$2:R85)&gt;0.01,"",IF(NewDistributions!R83/SUM(NewDistributions!R$2:R85)&gt;0.01,"",IF(NewDistributions!R82/SUM(NewDistributions!R$2:R85)&gt;0.01,"",IF(NewDistributions!R81/SUM(NewDistributions!R$2:R85)&gt;0.01,"",DateEnded_5Day!$A85))))))))</f>
        <v/>
      </c>
      <c r="S85" s="19" t="str">
        <f>IF($A85&lt;='All Results'!$B$4,"",IF(SUM(NewDistributions!S$2:S85)=0,"",(IF(NewDistributions!S85/SUM(NewDistributions!S$2:S85)&gt;0.01,"",IF(NewDistributions!S84/SUM(NewDistributions!S$2:S85)&gt;0.01,"",IF(NewDistributions!S83/SUM(NewDistributions!S$2:S85)&gt;0.01,"",IF(NewDistributions!S82/SUM(NewDistributions!S$2:S85)&gt;0.01,"",IF(NewDistributions!S81/SUM(NewDistributions!S$2:S85)&gt;0.01,"",DateEnded_5Day!$A85))))))))</f>
        <v/>
      </c>
      <c r="T85" s="19" t="str">
        <f>IF($A85&lt;='All Results'!$B$4,"",IF(SUM(NewDistributions!T$2:T85)=0,"",(IF(NewDistributions!T85/SUM(NewDistributions!T$2:T85)&gt;0.01,"",IF(NewDistributions!T84/SUM(NewDistributions!T$2:T85)&gt;0.01,"",IF(NewDistributions!T83/SUM(NewDistributions!T$2:T85)&gt;0.01,"",IF(NewDistributions!T82/SUM(NewDistributions!T$2:T85)&gt;0.01,"",IF(NewDistributions!T81/SUM(NewDistributions!T$2:T85)&gt;0.01,"",DateEnded_5Day!$A85))))))))</f>
        <v/>
      </c>
      <c r="U85" s="19" t="str">
        <f>IF($A85&lt;='All Results'!$B$4,"",IF(SUM(NewDistributions!U$2:U85)=0,"",(IF(NewDistributions!U85/SUM(NewDistributions!U$2:U85)&gt;0.01,"",IF(NewDistributions!U84/SUM(NewDistributions!U$2:U85)&gt;0.01,"",IF(NewDistributions!U83/SUM(NewDistributions!U$2:U85)&gt;0.01,"",IF(NewDistributions!U82/SUM(NewDistributions!U$2:U85)&gt;0.01,"",IF(NewDistributions!U81/SUM(NewDistributions!U$2:U85)&gt;0.01,"",DateEnded_5Day!$A85))))))))</f>
        <v/>
      </c>
      <c r="V85" s="19" t="str">
        <f>IF($A85&lt;='All Results'!$B$4,"",IF(SUM(NewDistributions!V$2:V85)=0,"",(IF(NewDistributions!V85/SUM(NewDistributions!V$2:V85)&gt;0.01,"",IF(NewDistributions!V84/SUM(NewDistributions!V$2:V85)&gt;0.01,"",IF(NewDistributions!V83/SUM(NewDistributions!V$2:V85)&gt;0.01,"",IF(NewDistributions!V82/SUM(NewDistributions!V$2:V85)&gt;0.01,"",IF(NewDistributions!V81/SUM(NewDistributions!V$2:V85)&gt;0.01,"",DateEnded_5Day!$A85))))))))</f>
        <v/>
      </c>
      <c r="W85" s="19" t="str">
        <f>IF($A85&lt;='All Results'!$B$4,"",IF(SUM(NewDistributions!W$2:W85)=0,"",(IF(NewDistributions!W85/SUM(NewDistributions!W$2:W85)&gt;0.01,"",IF(NewDistributions!W84/SUM(NewDistributions!W$2:W85)&gt;0.01,"",IF(NewDistributions!W83/SUM(NewDistributions!W$2:W85)&gt;0.01,"",IF(NewDistributions!W82/SUM(NewDistributions!W$2:W85)&gt;0.01,"",IF(NewDistributions!W81/SUM(NewDistributions!W$2:W85)&gt;0.01,"",DateEnded_5Day!$A85))))))))</f>
        <v/>
      </c>
      <c r="X85" s="19" t="str">
        <f>IF($A85&lt;='All Results'!$B$4,"",IF(SUM(NewDistributions!X$2:X85)=0,"",(IF(NewDistributions!X85/SUM(NewDistributions!X$2:X85)&gt;0.01,"",IF(NewDistributions!X84/SUM(NewDistributions!X$2:X85)&gt;0.01,"",IF(NewDistributions!X83/SUM(NewDistributions!X$2:X85)&gt;0.01,"",IF(NewDistributions!X82/SUM(NewDistributions!X$2:X85)&gt;0.01,"",IF(NewDistributions!X81/SUM(NewDistributions!X$2:X85)&gt;0.01,"",DateEnded_5Day!$A85))))))))</f>
        <v/>
      </c>
      <c r="Y85" s="19" t="str">
        <f>IF($A85&lt;='All Results'!$B$4,"",IF(SUM(NewDistributions!Y$2:Y85)=0,"",(IF(NewDistributions!Y85/SUM(NewDistributions!Y$2:Y85)&gt;0.01,"",IF(NewDistributions!Y84/SUM(NewDistributions!Y$2:Y85)&gt;0.01,"",IF(NewDistributions!Y83/SUM(NewDistributions!Y$2:Y85)&gt;0.01,"",IF(NewDistributions!Y82/SUM(NewDistributions!Y$2:Y85)&gt;0.01,"",IF(NewDistributions!Y81/SUM(NewDistributions!Y$2:Y85)&gt;0.01,"",DateEnded_5Day!$A85))))))))</f>
        <v/>
      </c>
      <c r="Z85" s="19" t="str">
        <f>IF($A85&lt;='All Results'!$B$4,"",IF(SUM(NewDistributions!Z$2:Z85)=0,"",(IF(NewDistributions!Z85/SUM(NewDistributions!Z$2:Z85)&gt;0.01,"",IF(NewDistributions!Z84/SUM(NewDistributions!Z$2:Z85)&gt;0.01,"",IF(NewDistributions!Z83/SUM(NewDistributions!Z$2:Z85)&gt;0.01,"",IF(NewDistributions!Z82/SUM(NewDistributions!Z$2:Z85)&gt;0.01,"",IF(NewDistributions!Z81/SUM(NewDistributions!Z$2:Z85)&gt;0.01,"",DateEnded_5Day!$A85))))))))</f>
        <v/>
      </c>
      <c r="AA85" s="19" t="str">
        <f>IF($A85&lt;='All Results'!$B$4,"",IF(SUM(NewDistributions!AA$2:AA85)=0,"",(IF(NewDistributions!AA85/SUM(NewDistributions!AA$2:AA85)&gt;0.01,"",IF(NewDistributions!AA84/SUM(NewDistributions!AA$2:AA85)&gt;0.01,"",IF(NewDistributions!AA83/SUM(NewDistributions!AA$2:AA85)&gt;0.01,"",IF(NewDistributions!AA82/SUM(NewDistributions!AA$2:AA85)&gt;0.01,"",IF(NewDistributions!AA81/SUM(NewDistributions!AA$2:AA85)&gt;0.01,"",DateEnded_5Day!$A85))))))))</f>
        <v/>
      </c>
      <c r="AB85" s="19" t="str">
        <f>IF($A85&lt;='All Results'!$B$4,"",IF(SUM(NewDistributions!AB$2:AB85)=0,"",(IF(NewDistributions!AB85/SUM(NewDistributions!AB$2:AB85)&gt;0.01,"",IF(NewDistributions!AB84/SUM(NewDistributions!AB$2:AB85)&gt;0.01,"",IF(NewDistributions!AB83/SUM(NewDistributions!AB$2:AB85)&gt;0.01,"",IF(NewDistributions!AB82/SUM(NewDistributions!AB$2:AB85)&gt;0.01,"",IF(NewDistributions!AB81/SUM(NewDistributions!AB$2:AB85)&gt;0.01,"",DateEnded_5Day!$A85))))))))</f>
        <v/>
      </c>
      <c r="AC85" s="19" t="str">
        <f>IF($A85&lt;='All Results'!$B$4,"",IF(SUM(NewDistributions!AC$2:AC85)=0,"",(IF(NewDistributions!AC85/SUM(NewDistributions!AC$2:AC85)&gt;0.01,"",IF(NewDistributions!AC84/SUM(NewDistributions!AC$2:AC85)&gt;0.01,"",IF(NewDistributions!AC83/SUM(NewDistributions!AC$2:AC85)&gt;0.01,"",IF(NewDistributions!AC82/SUM(NewDistributions!AC$2:AC85)&gt;0.01,"",IF(NewDistributions!AC81/SUM(NewDistributions!AC$2:AC85)&gt;0.01,"",DateEnded_5Day!$A85))))))))</f>
        <v/>
      </c>
      <c r="AD85" s="19" t="str">
        <f>IF($A85&lt;='All Results'!$B$4,"",IF(SUM(NewDistributions!AD$2:AD85)=0,"",(IF(NewDistributions!AD85/SUM(NewDistributions!AD$2:AD85)&gt;0.01,"",IF(NewDistributions!AD84/SUM(NewDistributions!AD$2:AD85)&gt;0.01,"",IF(NewDistributions!AD83/SUM(NewDistributions!AD$2:AD85)&gt;0.01,"",IF(NewDistributions!AD82/SUM(NewDistributions!AD$2:AD85)&gt;0.01,"",IF(NewDistributions!AD81/SUM(NewDistributions!AD$2:AD85)&gt;0.01,"",DateEnded_5Day!$A85))))))))</f>
        <v/>
      </c>
      <c r="AE85" s="19" t="str">
        <f>IF($A85&lt;='All Results'!$B$4,"",IF(SUM(NewDistributions!AE$2:AE85)=0,"",(IF(NewDistributions!AE85/SUM(NewDistributions!AE$2:AE85)&gt;0.01,"",IF(NewDistributions!AE84/SUM(NewDistributions!AE$2:AE85)&gt;0.01,"",IF(NewDistributions!AE83/SUM(NewDistributions!AE$2:AE85)&gt;0.01,"",IF(NewDistributions!AE82/SUM(NewDistributions!AE$2:AE85)&gt;0.01,"",IF(NewDistributions!AE81/SUM(NewDistributions!AE$2:AE85)&gt;0.01,"",DateEnded_5Day!$A85))))))))</f>
        <v/>
      </c>
      <c r="AF85" s="19" t="str">
        <f>IF($A85&lt;='All Results'!$B$4,"",IF(SUM(NewDistributions!AF$2:AF85)=0,"",(IF(NewDistributions!AF85/SUM(NewDistributions!AF$2:AF85)&gt;0.01,"",IF(NewDistributions!AF84/SUM(NewDistributions!AF$2:AF85)&gt;0.01,"",IF(NewDistributions!AF83/SUM(NewDistributions!AF$2:AF85)&gt;0.01,"",IF(NewDistributions!AF82/SUM(NewDistributions!AF$2:AF85)&gt;0.01,"",IF(NewDistributions!AF81/SUM(NewDistributions!AF$2:AF85)&gt;0.01,"",DateEnded_5Day!$A85))))))))</f>
        <v/>
      </c>
      <c r="AG85" s="19" t="str">
        <f>IF($A85&lt;='All Results'!$B$4,"",IF(SUM(NewDistributions!AG$2:AG85)=0,"",(IF(NewDistributions!AG85/SUM(NewDistributions!AG$2:AG85)&gt;0.01,"",IF(NewDistributions!AG84/SUM(NewDistributions!AG$2:AG85)&gt;0.01,"",IF(NewDistributions!AG83/SUM(NewDistributions!AG$2:AG85)&gt;0.01,"",IF(NewDistributions!AG82/SUM(NewDistributions!AG$2:AG85)&gt;0.01,"",IF(NewDistributions!AG81/SUM(NewDistributions!AG$2:AG85)&gt;0.01,"",DateEnded_5Day!$A85))))))))</f>
        <v/>
      </c>
      <c r="AH85" s="19" t="str">
        <f>IF($A85&lt;='All Results'!$B$4,"",IF(SUM(NewDistributions!AH$2:AH85)=0,"",(IF(NewDistributions!AH85/SUM(NewDistributions!AH$2:AH85)&gt;0.01,"",IF(NewDistributions!AH84/SUM(NewDistributions!AH$2:AH85)&gt;0.01,"",IF(NewDistributions!AH83/SUM(NewDistributions!AH$2:AH85)&gt;0.01,"",IF(NewDistributions!AH82/SUM(NewDistributions!AH$2:AH85)&gt;0.01,"",IF(NewDistributions!AH81/SUM(NewDistributions!AH$2:AH85)&gt;0.01,"",DateEnded_5Day!$A85))))))))</f>
        <v/>
      </c>
      <c r="AI85" s="19" t="str">
        <f>IF($A85&lt;='All Results'!$B$4,"",IF(SUM(NewDistributions!AI$2:AI85)=0,"",(IF(NewDistributions!AI85/SUM(NewDistributions!AI$2:AI85)&gt;0.01,"",IF(NewDistributions!AI84/SUM(NewDistributions!AI$2:AI85)&gt;0.01,"",IF(NewDistributions!AI83/SUM(NewDistributions!AI$2:AI85)&gt;0.01,"",IF(NewDistributions!AI82/SUM(NewDistributions!AI$2:AI85)&gt;0.01,"",IF(NewDistributions!AI81/SUM(NewDistributions!AI$2:AI85)&gt;0.01,"",DateEnded_5Day!$A85))))))))</f>
        <v/>
      </c>
      <c r="AJ85" s="19" t="str">
        <f>IF($A85&lt;='All Results'!$B$4,"",IF(SUM(NewDistributions!AJ$2:AJ85)=0,"",(IF(NewDistributions!AJ85/SUM(NewDistributions!AJ$2:AJ85)&gt;0.01,"",IF(NewDistributions!AJ84/SUM(NewDistributions!AJ$2:AJ85)&gt;0.01,"",IF(NewDistributions!AJ83/SUM(NewDistributions!AJ$2:AJ85)&gt;0.01,"",IF(NewDistributions!AJ82/SUM(NewDistributions!AJ$2:AJ85)&gt;0.01,"",IF(NewDistributions!AJ81/SUM(NewDistributions!AJ$2:AJ85)&gt;0.01,"",DateEnded_5Day!$A85))))))))</f>
        <v/>
      </c>
    </row>
    <row r="86" spans="1:36" x14ac:dyDescent="0.25">
      <c r="A86" s="1">
        <v>44401</v>
      </c>
      <c r="B86" s="3">
        <v>205</v>
      </c>
      <c r="C86" s="19" t="str">
        <f>IF($A86&lt;='All Results'!$B$4,"",IF(SUM(NewDistributions!C$2:C86)=0,"",(IF(NewDistributions!C86/SUM(NewDistributions!C$2:C86)&gt;0.01,"",IF(NewDistributions!C85/SUM(NewDistributions!C$2:C86)&gt;0.01,"",IF(NewDistributions!C84/SUM(NewDistributions!C$2:C86)&gt;0.01,"",IF(NewDistributions!C83/SUM(NewDistributions!C$2:C86)&gt;0.01,"",IF(NewDistributions!C82/SUM(NewDistributions!C$2:C86)&gt;0.01,"",DateEnded_5Day!$A86))))))))</f>
        <v/>
      </c>
      <c r="D86" s="19" t="str">
        <f>IF($A86&lt;='All Results'!$B$4,"",IF(SUM(NewDistributions!D$2:D86)=0,"",(IF(NewDistributions!D86/SUM(NewDistributions!D$2:D86)&gt;0.01,"",IF(NewDistributions!D85/SUM(NewDistributions!D$2:D86)&gt;0.01,"",IF(NewDistributions!D84/SUM(NewDistributions!D$2:D86)&gt;0.01,"",IF(NewDistributions!D83/SUM(NewDistributions!D$2:D86)&gt;0.01,"",IF(NewDistributions!D82/SUM(NewDistributions!D$2:D86)&gt;0.01,"",DateEnded_5Day!$A86))))))))</f>
        <v/>
      </c>
      <c r="E86" s="19" t="str">
        <f>IF($A86&lt;='All Results'!$B$4,"",IF(SUM(NewDistributions!E$2:E86)=0,"",(IF(NewDistributions!E86/SUM(NewDistributions!E$2:E86)&gt;0.01,"",IF(NewDistributions!E85/SUM(NewDistributions!E$2:E86)&gt;0.01,"",IF(NewDistributions!E84/SUM(NewDistributions!E$2:E86)&gt;0.01,"",IF(NewDistributions!E83/SUM(NewDistributions!E$2:E86)&gt;0.01,"",IF(NewDistributions!E82/SUM(NewDistributions!E$2:E86)&gt;0.01,"",DateEnded_5Day!$A86))))))))</f>
        <v/>
      </c>
      <c r="F86" s="19" t="str">
        <f>IF($A86&lt;='All Results'!$B$4,"",IF(SUM(NewDistributions!F$2:F86)=0,"",(IF(NewDistributions!F86/SUM(NewDistributions!F$2:F86)&gt;0.01,"",IF(NewDistributions!F85/SUM(NewDistributions!F$2:F86)&gt;0.01,"",IF(NewDistributions!F84/SUM(NewDistributions!F$2:F86)&gt;0.01,"",IF(NewDistributions!F83/SUM(NewDistributions!F$2:F86)&gt;0.01,"",IF(NewDistributions!F82/SUM(NewDistributions!F$2:F86)&gt;0.01,"",DateEnded_5Day!$A86))))))))</f>
        <v/>
      </c>
      <c r="G86" s="19" t="str">
        <f>IF($A86&lt;='All Results'!$B$4,"",IF(SUM(NewDistributions!G$2:G86)=0,"",(IF(NewDistributions!G86/SUM(NewDistributions!G$2:G86)&gt;0.01,"",IF(NewDistributions!G85/SUM(NewDistributions!G$2:G86)&gt;0.01,"",IF(NewDistributions!G84/SUM(NewDistributions!G$2:G86)&gt;0.01,"",IF(NewDistributions!G83/SUM(NewDistributions!G$2:G86)&gt;0.01,"",IF(NewDistributions!G82/SUM(NewDistributions!G$2:G86)&gt;0.01,"",DateEnded_5Day!$A86))))))))</f>
        <v/>
      </c>
      <c r="H86" s="19" t="str">
        <f>IF($A86&lt;='All Results'!$B$4,"",IF(SUM(NewDistributions!H$2:H86)=0,"",(IF(NewDistributions!H86/SUM(NewDistributions!H$2:H86)&gt;0.01,"",IF(NewDistributions!H85/SUM(NewDistributions!H$2:H86)&gt;0.01,"",IF(NewDistributions!H84/SUM(NewDistributions!H$2:H86)&gt;0.01,"",IF(NewDistributions!H83/SUM(NewDistributions!H$2:H86)&gt;0.01,"",IF(NewDistributions!H82/SUM(NewDistributions!H$2:H86)&gt;0.01,"",DateEnded_5Day!$A86))))))))</f>
        <v/>
      </c>
      <c r="I86" s="19" t="str">
        <f>IF($A86&lt;='All Results'!$B$4,"",IF(SUM(NewDistributions!I$2:I86)=0,"",(IF(NewDistributions!I86/SUM(NewDistributions!I$2:I86)&gt;0.01,"",IF(NewDistributions!I85/SUM(NewDistributions!I$2:I86)&gt;0.01,"",IF(NewDistributions!I84/SUM(NewDistributions!I$2:I86)&gt;0.01,"",IF(NewDistributions!I83/SUM(NewDistributions!I$2:I86)&gt;0.01,"",IF(NewDistributions!I82/SUM(NewDistributions!I$2:I86)&gt;0.01,"",DateEnded_5Day!$A86))))))))</f>
        <v/>
      </c>
      <c r="J86" s="19" t="str">
        <f>IF($A86&lt;='All Results'!$B$4,"",IF(SUM(NewDistributions!J$2:J86)=0,"",(IF(NewDistributions!J86/SUM(NewDistributions!J$2:J86)&gt;0.01,"",IF(NewDistributions!J85/SUM(NewDistributions!J$2:J86)&gt;0.01,"",IF(NewDistributions!J84/SUM(NewDistributions!J$2:J86)&gt;0.01,"",IF(NewDistributions!J83/SUM(NewDistributions!J$2:J86)&gt;0.01,"",IF(NewDistributions!J82/SUM(NewDistributions!J$2:J86)&gt;0.01,"",DateEnded_5Day!$A86))))))))</f>
        <v/>
      </c>
      <c r="K86" s="19" t="str">
        <f>IF($A86&lt;='All Results'!$B$4,"",IF(SUM(NewDistributions!K$2:K86)=0,"",(IF(NewDistributions!K86/SUM(NewDistributions!K$2:K86)&gt;0.01,"",IF(NewDistributions!K85/SUM(NewDistributions!K$2:K86)&gt;0.01,"",IF(NewDistributions!K84/SUM(NewDistributions!K$2:K86)&gt;0.01,"",IF(NewDistributions!K83/SUM(NewDistributions!K$2:K86)&gt;0.01,"",IF(NewDistributions!K82/SUM(NewDistributions!K$2:K86)&gt;0.01,"",DateEnded_5Day!$A86))))))))</f>
        <v/>
      </c>
      <c r="L86" s="19" t="str">
        <f>IF($A86&lt;='All Results'!$B$4,"",IF(SUM(NewDistributions!L$2:L86)=0,"",(IF(NewDistributions!L86/SUM(NewDistributions!L$2:L86)&gt;0.01,"",IF(NewDistributions!L85/SUM(NewDistributions!L$2:L86)&gt;0.01,"",IF(NewDistributions!L84/SUM(NewDistributions!L$2:L86)&gt;0.01,"",IF(NewDistributions!L83/SUM(NewDistributions!L$2:L86)&gt;0.01,"",IF(NewDistributions!L82/SUM(NewDistributions!L$2:L86)&gt;0.01,"",DateEnded_5Day!$A86))))))))</f>
        <v/>
      </c>
      <c r="M86" s="19" t="str">
        <f>IF($A86&lt;='All Results'!$B$4,"",IF(SUM(NewDistributions!M$2:M86)=0,"",(IF(NewDistributions!M86/SUM(NewDistributions!M$2:M86)&gt;0.01,"",IF(NewDistributions!M85/SUM(NewDistributions!M$2:M86)&gt;0.01,"",IF(NewDistributions!M84/SUM(NewDistributions!M$2:M86)&gt;0.01,"",IF(NewDistributions!M83/SUM(NewDistributions!M$2:M86)&gt;0.01,"",IF(NewDistributions!M82/SUM(NewDistributions!M$2:M86)&gt;0.01,"",DateEnded_5Day!$A86))))))))</f>
        <v/>
      </c>
      <c r="N86" s="19" t="str">
        <f>IF($A86&lt;='All Results'!$B$4,"",IF(SUM(NewDistributions!N$2:N86)=0,"",(IF(NewDistributions!N86/SUM(NewDistributions!N$2:N86)&gt;0.01,"",IF(NewDistributions!N85/SUM(NewDistributions!N$2:N86)&gt;0.01,"",IF(NewDistributions!N84/SUM(NewDistributions!N$2:N86)&gt;0.01,"",IF(NewDistributions!N83/SUM(NewDistributions!N$2:N86)&gt;0.01,"",IF(NewDistributions!N82/SUM(NewDistributions!N$2:N86)&gt;0.01,"",DateEnded_5Day!$A86))))))))</f>
        <v/>
      </c>
      <c r="O86" s="19" t="str">
        <f>IF($A86&lt;='All Results'!$B$4,"",IF(SUM(NewDistributions!O$2:O86)=0,"",(IF(NewDistributions!O86/SUM(NewDistributions!O$2:O86)&gt;0.01,"",IF(NewDistributions!O85/SUM(NewDistributions!O$2:O86)&gt;0.01,"",IF(NewDistributions!O84/SUM(NewDistributions!O$2:O86)&gt;0.01,"",IF(NewDistributions!O83/SUM(NewDistributions!O$2:O86)&gt;0.01,"",IF(NewDistributions!O82/SUM(NewDistributions!O$2:O86)&gt;0.01,"",DateEnded_5Day!$A86))))))))</f>
        <v/>
      </c>
      <c r="P86" s="19" t="str">
        <f>IF($A86&lt;='All Results'!$B$4,"",IF(SUM(NewDistributions!P$2:P86)=0,"",(IF(NewDistributions!P86/SUM(NewDistributions!P$2:P86)&gt;0.01,"",IF(NewDistributions!P85/SUM(NewDistributions!P$2:P86)&gt;0.01,"",IF(NewDistributions!P84/SUM(NewDistributions!P$2:P86)&gt;0.01,"",IF(NewDistributions!P83/SUM(NewDistributions!P$2:P86)&gt;0.01,"",IF(NewDistributions!P82/SUM(NewDistributions!P$2:P86)&gt;0.01,"",DateEnded_5Day!$A86))))))))</f>
        <v/>
      </c>
      <c r="Q86" s="19" t="str">
        <f>IF($A86&lt;='All Results'!$B$4,"",IF(SUM(NewDistributions!Q$2:Q86)=0,"",(IF(NewDistributions!Q86/SUM(NewDistributions!Q$2:Q86)&gt;0.01,"",IF(NewDistributions!Q85/SUM(NewDistributions!Q$2:Q86)&gt;0.01,"",IF(NewDistributions!Q84/SUM(NewDistributions!Q$2:Q86)&gt;0.01,"",IF(NewDistributions!Q83/SUM(NewDistributions!Q$2:Q86)&gt;0.01,"",IF(NewDistributions!Q82/SUM(NewDistributions!Q$2:Q86)&gt;0.01,"",DateEnded_5Day!$A86))))))))</f>
        <v/>
      </c>
      <c r="R86" s="19" t="str">
        <f>IF($A86&lt;='All Results'!$B$4,"",IF(SUM(NewDistributions!R$2:R86)=0,"",(IF(NewDistributions!R86/SUM(NewDistributions!R$2:R86)&gt;0.01,"",IF(NewDistributions!R85/SUM(NewDistributions!R$2:R86)&gt;0.01,"",IF(NewDistributions!R84/SUM(NewDistributions!R$2:R86)&gt;0.01,"",IF(NewDistributions!R83/SUM(NewDistributions!R$2:R86)&gt;0.01,"",IF(NewDistributions!R82/SUM(NewDistributions!R$2:R86)&gt;0.01,"",DateEnded_5Day!$A86))))))))</f>
        <v/>
      </c>
      <c r="S86" s="19" t="str">
        <f>IF($A86&lt;='All Results'!$B$4,"",IF(SUM(NewDistributions!S$2:S86)=0,"",(IF(NewDistributions!S86/SUM(NewDistributions!S$2:S86)&gt;0.01,"",IF(NewDistributions!S85/SUM(NewDistributions!S$2:S86)&gt;0.01,"",IF(NewDistributions!S84/SUM(NewDistributions!S$2:S86)&gt;0.01,"",IF(NewDistributions!S83/SUM(NewDistributions!S$2:S86)&gt;0.01,"",IF(NewDistributions!S82/SUM(NewDistributions!S$2:S86)&gt;0.01,"",DateEnded_5Day!$A86))))))))</f>
        <v/>
      </c>
      <c r="T86" s="19" t="str">
        <f>IF($A86&lt;='All Results'!$B$4,"",IF(SUM(NewDistributions!T$2:T86)=0,"",(IF(NewDistributions!T86/SUM(NewDistributions!T$2:T86)&gt;0.01,"",IF(NewDistributions!T85/SUM(NewDistributions!T$2:T86)&gt;0.01,"",IF(NewDistributions!T84/SUM(NewDistributions!T$2:T86)&gt;0.01,"",IF(NewDistributions!T83/SUM(NewDistributions!T$2:T86)&gt;0.01,"",IF(NewDistributions!T82/SUM(NewDistributions!T$2:T86)&gt;0.01,"",DateEnded_5Day!$A86))))))))</f>
        <v/>
      </c>
      <c r="U86" s="19" t="str">
        <f>IF($A86&lt;='All Results'!$B$4,"",IF(SUM(NewDistributions!U$2:U86)=0,"",(IF(NewDistributions!U86/SUM(NewDistributions!U$2:U86)&gt;0.01,"",IF(NewDistributions!U85/SUM(NewDistributions!U$2:U86)&gt;0.01,"",IF(NewDistributions!U84/SUM(NewDistributions!U$2:U86)&gt;0.01,"",IF(NewDistributions!U83/SUM(NewDistributions!U$2:U86)&gt;0.01,"",IF(NewDistributions!U82/SUM(NewDistributions!U$2:U86)&gt;0.01,"",DateEnded_5Day!$A86))))))))</f>
        <v/>
      </c>
      <c r="V86" s="19" t="str">
        <f>IF($A86&lt;='All Results'!$B$4,"",IF(SUM(NewDistributions!V$2:V86)=0,"",(IF(NewDistributions!V86/SUM(NewDistributions!V$2:V86)&gt;0.01,"",IF(NewDistributions!V85/SUM(NewDistributions!V$2:V86)&gt;0.01,"",IF(NewDistributions!V84/SUM(NewDistributions!V$2:V86)&gt;0.01,"",IF(NewDistributions!V83/SUM(NewDistributions!V$2:V86)&gt;0.01,"",IF(NewDistributions!V82/SUM(NewDistributions!V$2:V86)&gt;0.01,"",DateEnded_5Day!$A86))))))))</f>
        <v/>
      </c>
      <c r="W86" s="19" t="str">
        <f>IF($A86&lt;='All Results'!$B$4,"",IF(SUM(NewDistributions!W$2:W86)=0,"",(IF(NewDistributions!W86/SUM(NewDistributions!W$2:W86)&gt;0.01,"",IF(NewDistributions!W85/SUM(NewDistributions!W$2:W86)&gt;0.01,"",IF(NewDistributions!W84/SUM(NewDistributions!W$2:W86)&gt;0.01,"",IF(NewDistributions!W83/SUM(NewDistributions!W$2:W86)&gt;0.01,"",IF(NewDistributions!W82/SUM(NewDistributions!W$2:W86)&gt;0.01,"",DateEnded_5Day!$A86))))))))</f>
        <v/>
      </c>
      <c r="X86" s="19" t="str">
        <f>IF($A86&lt;='All Results'!$B$4,"",IF(SUM(NewDistributions!X$2:X86)=0,"",(IF(NewDistributions!X86/SUM(NewDistributions!X$2:X86)&gt;0.01,"",IF(NewDistributions!X85/SUM(NewDistributions!X$2:X86)&gt;0.01,"",IF(NewDistributions!X84/SUM(NewDistributions!X$2:X86)&gt;0.01,"",IF(NewDistributions!X83/SUM(NewDistributions!X$2:X86)&gt;0.01,"",IF(NewDistributions!X82/SUM(NewDistributions!X$2:X86)&gt;0.01,"",DateEnded_5Day!$A86))))))))</f>
        <v/>
      </c>
      <c r="Y86" s="19" t="str">
        <f>IF($A86&lt;='All Results'!$B$4,"",IF(SUM(NewDistributions!Y$2:Y86)=0,"",(IF(NewDistributions!Y86/SUM(NewDistributions!Y$2:Y86)&gt;0.01,"",IF(NewDistributions!Y85/SUM(NewDistributions!Y$2:Y86)&gt;0.01,"",IF(NewDistributions!Y84/SUM(NewDistributions!Y$2:Y86)&gt;0.01,"",IF(NewDistributions!Y83/SUM(NewDistributions!Y$2:Y86)&gt;0.01,"",IF(NewDistributions!Y82/SUM(NewDistributions!Y$2:Y86)&gt;0.01,"",DateEnded_5Day!$A86))))))))</f>
        <v/>
      </c>
      <c r="Z86" s="19" t="str">
        <f>IF($A86&lt;='All Results'!$B$4,"",IF(SUM(NewDistributions!Z$2:Z86)=0,"",(IF(NewDistributions!Z86/SUM(NewDistributions!Z$2:Z86)&gt;0.01,"",IF(NewDistributions!Z85/SUM(NewDistributions!Z$2:Z86)&gt;0.01,"",IF(NewDistributions!Z84/SUM(NewDistributions!Z$2:Z86)&gt;0.01,"",IF(NewDistributions!Z83/SUM(NewDistributions!Z$2:Z86)&gt;0.01,"",IF(NewDistributions!Z82/SUM(NewDistributions!Z$2:Z86)&gt;0.01,"",DateEnded_5Day!$A86))))))))</f>
        <v/>
      </c>
      <c r="AA86" s="19" t="str">
        <f>IF($A86&lt;='All Results'!$B$4,"",IF(SUM(NewDistributions!AA$2:AA86)=0,"",(IF(NewDistributions!AA86/SUM(NewDistributions!AA$2:AA86)&gt;0.01,"",IF(NewDistributions!AA85/SUM(NewDistributions!AA$2:AA86)&gt;0.01,"",IF(NewDistributions!AA84/SUM(NewDistributions!AA$2:AA86)&gt;0.01,"",IF(NewDistributions!AA83/SUM(NewDistributions!AA$2:AA86)&gt;0.01,"",IF(NewDistributions!AA82/SUM(NewDistributions!AA$2:AA86)&gt;0.01,"",DateEnded_5Day!$A86))))))))</f>
        <v/>
      </c>
      <c r="AB86" s="19" t="str">
        <f>IF($A86&lt;='All Results'!$B$4,"",IF(SUM(NewDistributions!AB$2:AB86)=0,"",(IF(NewDistributions!AB86/SUM(NewDistributions!AB$2:AB86)&gt;0.01,"",IF(NewDistributions!AB85/SUM(NewDistributions!AB$2:AB86)&gt;0.01,"",IF(NewDistributions!AB84/SUM(NewDistributions!AB$2:AB86)&gt;0.01,"",IF(NewDistributions!AB83/SUM(NewDistributions!AB$2:AB86)&gt;0.01,"",IF(NewDistributions!AB82/SUM(NewDistributions!AB$2:AB86)&gt;0.01,"",DateEnded_5Day!$A86))))))))</f>
        <v/>
      </c>
      <c r="AC86" s="19" t="str">
        <f>IF($A86&lt;='All Results'!$B$4,"",IF(SUM(NewDistributions!AC$2:AC86)=0,"",(IF(NewDistributions!AC86/SUM(NewDistributions!AC$2:AC86)&gt;0.01,"",IF(NewDistributions!AC85/SUM(NewDistributions!AC$2:AC86)&gt;0.01,"",IF(NewDistributions!AC84/SUM(NewDistributions!AC$2:AC86)&gt;0.01,"",IF(NewDistributions!AC83/SUM(NewDistributions!AC$2:AC86)&gt;0.01,"",IF(NewDistributions!AC82/SUM(NewDistributions!AC$2:AC86)&gt;0.01,"",DateEnded_5Day!$A86))))))))</f>
        <v/>
      </c>
      <c r="AD86" s="19" t="str">
        <f>IF($A86&lt;='All Results'!$B$4,"",IF(SUM(NewDistributions!AD$2:AD86)=0,"",(IF(NewDistributions!AD86/SUM(NewDistributions!AD$2:AD86)&gt;0.01,"",IF(NewDistributions!AD85/SUM(NewDistributions!AD$2:AD86)&gt;0.01,"",IF(NewDistributions!AD84/SUM(NewDistributions!AD$2:AD86)&gt;0.01,"",IF(NewDistributions!AD83/SUM(NewDistributions!AD$2:AD86)&gt;0.01,"",IF(NewDistributions!AD82/SUM(NewDistributions!AD$2:AD86)&gt;0.01,"",DateEnded_5Day!$A86))))))))</f>
        <v/>
      </c>
      <c r="AE86" s="19" t="str">
        <f>IF($A86&lt;='All Results'!$B$4,"",IF(SUM(NewDistributions!AE$2:AE86)=0,"",(IF(NewDistributions!AE86/SUM(NewDistributions!AE$2:AE86)&gt;0.01,"",IF(NewDistributions!AE85/SUM(NewDistributions!AE$2:AE86)&gt;0.01,"",IF(NewDistributions!AE84/SUM(NewDistributions!AE$2:AE86)&gt;0.01,"",IF(NewDistributions!AE83/SUM(NewDistributions!AE$2:AE86)&gt;0.01,"",IF(NewDistributions!AE82/SUM(NewDistributions!AE$2:AE86)&gt;0.01,"",DateEnded_5Day!$A86))))))))</f>
        <v/>
      </c>
      <c r="AF86" s="19" t="str">
        <f>IF($A86&lt;='All Results'!$B$4,"",IF(SUM(NewDistributions!AF$2:AF86)=0,"",(IF(NewDistributions!AF86/SUM(NewDistributions!AF$2:AF86)&gt;0.01,"",IF(NewDistributions!AF85/SUM(NewDistributions!AF$2:AF86)&gt;0.01,"",IF(NewDistributions!AF84/SUM(NewDistributions!AF$2:AF86)&gt;0.01,"",IF(NewDistributions!AF83/SUM(NewDistributions!AF$2:AF86)&gt;0.01,"",IF(NewDistributions!AF82/SUM(NewDistributions!AF$2:AF86)&gt;0.01,"",DateEnded_5Day!$A86))))))))</f>
        <v/>
      </c>
      <c r="AG86" s="19" t="str">
        <f>IF($A86&lt;='All Results'!$B$4,"",IF(SUM(NewDistributions!AG$2:AG86)=0,"",(IF(NewDistributions!AG86/SUM(NewDistributions!AG$2:AG86)&gt;0.01,"",IF(NewDistributions!AG85/SUM(NewDistributions!AG$2:AG86)&gt;0.01,"",IF(NewDistributions!AG84/SUM(NewDistributions!AG$2:AG86)&gt;0.01,"",IF(NewDistributions!AG83/SUM(NewDistributions!AG$2:AG86)&gt;0.01,"",IF(NewDistributions!AG82/SUM(NewDistributions!AG$2:AG86)&gt;0.01,"",DateEnded_5Day!$A86))))))))</f>
        <v/>
      </c>
      <c r="AH86" s="19" t="str">
        <f>IF($A86&lt;='All Results'!$B$4,"",IF(SUM(NewDistributions!AH$2:AH86)=0,"",(IF(NewDistributions!AH86/SUM(NewDistributions!AH$2:AH86)&gt;0.01,"",IF(NewDistributions!AH85/SUM(NewDistributions!AH$2:AH86)&gt;0.01,"",IF(NewDistributions!AH84/SUM(NewDistributions!AH$2:AH86)&gt;0.01,"",IF(NewDistributions!AH83/SUM(NewDistributions!AH$2:AH86)&gt;0.01,"",IF(NewDistributions!AH82/SUM(NewDistributions!AH$2:AH86)&gt;0.01,"",DateEnded_5Day!$A86))))))))</f>
        <v/>
      </c>
      <c r="AI86" s="19" t="str">
        <f>IF($A86&lt;='All Results'!$B$4,"",IF(SUM(NewDistributions!AI$2:AI86)=0,"",(IF(NewDistributions!AI86/SUM(NewDistributions!AI$2:AI86)&gt;0.01,"",IF(NewDistributions!AI85/SUM(NewDistributions!AI$2:AI86)&gt;0.01,"",IF(NewDistributions!AI84/SUM(NewDistributions!AI$2:AI86)&gt;0.01,"",IF(NewDistributions!AI83/SUM(NewDistributions!AI$2:AI86)&gt;0.01,"",IF(NewDistributions!AI82/SUM(NewDistributions!AI$2:AI86)&gt;0.01,"",DateEnded_5Day!$A86))))))))</f>
        <v/>
      </c>
      <c r="AJ86" s="19" t="str">
        <f>IF($A86&lt;='All Results'!$B$4,"",IF(SUM(NewDistributions!AJ$2:AJ86)=0,"",(IF(NewDistributions!AJ86/SUM(NewDistributions!AJ$2:AJ86)&gt;0.01,"",IF(NewDistributions!AJ85/SUM(NewDistributions!AJ$2:AJ86)&gt;0.01,"",IF(NewDistributions!AJ84/SUM(NewDistributions!AJ$2:AJ86)&gt;0.01,"",IF(NewDistributions!AJ83/SUM(NewDistributions!AJ$2:AJ86)&gt;0.01,"",IF(NewDistributions!AJ82/SUM(NewDistributions!AJ$2:AJ86)&gt;0.01,"",DateEnded_5Day!$A86))))))))</f>
        <v/>
      </c>
    </row>
    <row r="87" spans="1:36" x14ac:dyDescent="0.25">
      <c r="A87" s="1">
        <v>44402</v>
      </c>
      <c r="B87" s="3">
        <v>206</v>
      </c>
      <c r="C87" s="19" t="str">
        <f>IF($A87&lt;='All Results'!$B$4,"",IF(SUM(NewDistributions!C$2:C87)=0,"",(IF(NewDistributions!C87/SUM(NewDistributions!C$2:C87)&gt;0.01,"",IF(NewDistributions!C86/SUM(NewDistributions!C$2:C87)&gt;0.01,"",IF(NewDistributions!C85/SUM(NewDistributions!C$2:C87)&gt;0.01,"",IF(NewDistributions!C84/SUM(NewDistributions!C$2:C87)&gt;0.01,"",IF(NewDistributions!C83/SUM(NewDistributions!C$2:C87)&gt;0.01,"",DateEnded_5Day!$A87))))))))</f>
        <v/>
      </c>
      <c r="D87" s="19" t="str">
        <f>IF($A87&lt;='All Results'!$B$4,"",IF(SUM(NewDistributions!D$2:D87)=0,"",(IF(NewDistributions!D87/SUM(NewDistributions!D$2:D87)&gt;0.01,"",IF(NewDistributions!D86/SUM(NewDistributions!D$2:D87)&gt;0.01,"",IF(NewDistributions!D85/SUM(NewDistributions!D$2:D87)&gt;0.01,"",IF(NewDistributions!D84/SUM(NewDistributions!D$2:D87)&gt;0.01,"",IF(NewDistributions!D83/SUM(NewDistributions!D$2:D87)&gt;0.01,"",DateEnded_5Day!$A87))))))))</f>
        <v/>
      </c>
      <c r="E87" s="19" t="str">
        <f>IF($A87&lt;='All Results'!$B$4,"",IF(SUM(NewDistributions!E$2:E87)=0,"",(IF(NewDistributions!E87/SUM(NewDistributions!E$2:E87)&gt;0.01,"",IF(NewDistributions!E86/SUM(NewDistributions!E$2:E87)&gt;0.01,"",IF(NewDistributions!E85/SUM(NewDistributions!E$2:E87)&gt;0.01,"",IF(NewDistributions!E84/SUM(NewDistributions!E$2:E87)&gt;0.01,"",IF(NewDistributions!E83/SUM(NewDistributions!E$2:E87)&gt;0.01,"",DateEnded_5Day!$A87))))))))</f>
        <v/>
      </c>
      <c r="F87" s="19" t="str">
        <f>IF($A87&lt;='All Results'!$B$4,"",IF(SUM(NewDistributions!F$2:F87)=0,"",(IF(NewDistributions!F87/SUM(NewDistributions!F$2:F87)&gt;0.01,"",IF(NewDistributions!F86/SUM(NewDistributions!F$2:F87)&gt;0.01,"",IF(NewDistributions!F85/SUM(NewDistributions!F$2:F87)&gt;0.01,"",IF(NewDistributions!F84/SUM(NewDistributions!F$2:F87)&gt;0.01,"",IF(NewDistributions!F83/SUM(NewDistributions!F$2:F87)&gt;0.01,"",DateEnded_5Day!$A87))))))))</f>
        <v/>
      </c>
      <c r="G87" s="19" t="str">
        <f>IF($A87&lt;='All Results'!$B$4,"",IF(SUM(NewDistributions!G$2:G87)=0,"",(IF(NewDistributions!G87/SUM(NewDistributions!G$2:G87)&gt;0.01,"",IF(NewDistributions!G86/SUM(NewDistributions!G$2:G87)&gt;0.01,"",IF(NewDistributions!G85/SUM(NewDistributions!G$2:G87)&gt;0.01,"",IF(NewDistributions!G84/SUM(NewDistributions!G$2:G87)&gt;0.01,"",IF(NewDistributions!G83/SUM(NewDistributions!G$2:G87)&gt;0.01,"",DateEnded_5Day!$A87))))))))</f>
        <v/>
      </c>
      <c r="H87" s="19" t="str">
        <f>IF($A87&lt;='All Results'!$B$4,"",IF(SUM(NewDistributions!H$2:H87)=0,"",(IF(NewDistributions!H87/SUM(NewDistributions!H$2:H87)&gt;0.01,"",IF(NewDistributions!H86/SUM(NewDistributions!H$2:H87)&gt;0.01,"",IF(NewDistributions!H85/SUM(NewDistributions!H$2:H87)&gt;0.01,"",IF(NewDistributions!H84/SUM(NewDistributions!H$2:H87)&gt;0.01,"",IF(NewDistributions!H83/SUM(NewDistributions!H$2:H87)&gt;0.01,"",DateEnded_5Day!$A87))))))))</f>
        <v/>
      </c>
      <c r="I87" s="19" t="str">
        <f>IF($A87&lt;='All Results'!$B$4,"",IF(SUM(NewDistributions!I$2:I87)=0,"",(IF(NewDistributions!I87/SUM(NewDistributions!I$2:I87)&gt;0.01,"",IF(NewDistributions!I86/SUM(NewDistributions!I$2:I87)&gt;0.01,"",IF(NewDistributions!I85/SUM(NewDistributions!I$2:I87)&gt;0.01,"",IF(NewDistributions!I84/SUM(NewDistributions!I$2:I87)&gt;0.01,"",IF(NewDistributions!I83/SUM(NewDistributions!I$2:I87)&gt;0.01,"",DateEnded_5Day!$A87))))))))</f>
        <v/>
      </c>
      <c r="J87" s="19" t="str">
        <f>IF($A87&lt;='All Results'!$B$4,"",IF(SUM(NewDistributions!J$2:J87)=0,"",(IF(NewDistributions!J87/SUM(NewDistributions!J$2:J87)&gt;0.01,"",IF(NewDistributions!J86/SUM(NewDistributions!J$2:J87)&gt;0.01,"",IF(NewDistributions!J85/SUM(NewDistributions!J$2:J87)&gt;0.01,"",IF(NewDistributions!J84/SUM(NewDistributions!J$2:J87)&gt;0.01,"",IF(NewDistributions!J83/SUM(NewDistributions!J$2:J87)&gt;0.01,"",DateEnded_5Day!$A87))))))))</f>
        <v/>
      </c>
      <c r="K87" s="19" t="str">
        <f>IF($A87&lt;='All Results'!$B$4,"",IF(SUM(NewDistributions!K$2:K87)=0,"",(IF(NewDistributions!K87/SUM(NewDistributions!K$2:K87)&gt;0.01,"",IF(NewDistributions!K86/SUM(NewDistributions!K$2:K87)&gt;0.01,"",IF(NewDistributions!K85/SUM(NewDistributions!K$2:K87)&gt;0.01,"",IF(NewDistributions!K84/SUM(NewDistributions!K$2:K87)&gt;0.01,"",IF(NewDistributions!K83/SUM(NewDistributions!K$2:K87)&gt;0.01,"",DateEnded_5Day!$A87))))))))</f>
        <v/>
      </c>
      <c r="L87" s="19" t="str">
        <f>IF($A87&lt;='All Results'!$B$4,"",IF(SUM(NewDistributions!L$2:L87)=0,"",(IF(NewDistributions!L87/SUM(NewDistributions!L$2:L87)&gt;0.01,"",IF(NewDistributions!L86/SUM(NewDistributions!L$2:L87)&gt;0.01,"",IF(NewDistributions!L85/SUM(NewDistributions!L$2:L87)&gt;0.01,"",IF(NewDistributions!L84/SUM(NewDistributions!L$2:L87)&gt;0.01,"",IF(NewDistributions!L83/SUM(NewDistributions!L$2:L87)&gt;0.01,"",DateEnded_5Day!$A87))))))))</f>
        <v/>
      </c>
      <c r="M87" s="19" t="str">
        <f>IF($A87&lt;='All Results'!$B$4,"",IF(SUM(NewDistributions!M$2:M87)=0,"",(IF(NewDistributions!M87/SUM(NewDistributions!M$2:M87)&gt;0.01,"",IF(NewDistributions!M86/SUM(NewDistributions!M$2:M87)&gt;0.01,"",IF(NewDistributions!M85/SUM(NewDistributions!M$2:M87)&gt;0.01,"",IF(NewDistributions!M84/SUM(NewDistributions!M$2:M87)&gt;0.01,"",IF(NewDistributions!M83/SUM(NewDistributions!M$2:M87)&gt;0.01,"",DateEnded_5Day!$A87))))))))</f>
        <v/>
      </c>
      <c r="N87" s="19" t="str">
        <f>IF($A87&lt;='All Results'!$B$4,"",IF(SUM(NewDistributions!N$2:N87)=0,"",(IF(NewDistributions!N87/SUM(NewDistributions!N$2:N87)&gt;0.01,"",IF(NewDistributions!N86/SUM(NewDistributions!N$2:N87)&gt;0.01,"",IF(NewDistributions!N85/SUM(NewDistributions!N$2:N87)&gt;0.01,"",IF(NewDistributions!N84/SUM(NewDistributions!N$2:N87)&gt;0.01,"",IF(NewDistributions!N83/SUM(NewDistributions!N$2:N87)&gt;0.01,"",DateEnded_5Day!$A87))))))))</f>
        <v/>
      </c>
      <c r="O87" s="19" t="str">
        <f>IF($A87&lt;='All Results'!$B$4,"",IF(SUM(NewDistributions!O$2:O87)=0,"",(IF(NewDistributions!O87/SUM(NewDistributions!O$2:O87)&gt;0.01,"",IF(NewDistributions!O86/SUM(NewDistributions!O$2:O87)&gt;0.01,"",IF(NewDistributions!O85/SUM(NewDistributions!O$2:O87)&gt;0.01,"",IF(NewDistributions!O84/SUM(NewDistributions!O$2:O87)&gt;0.01,"",IF(NewDistributions!O83/SUM(NewDistributions!O$2:O87)&gt;0.01,"",DateEnded_5Day!$A87))))))))</f>
        <v/>
      </c>
      <c r="P87" s="19" t="str">
        <f>IF($A87&lt;='All Results'!$B$4,"",IF(SUM(NewDistributions!P$2:P87)=0,"",(IF(NewDistributions!P87/SUM(NewDistributions!P$2:P87)&gt;0.01,"",IF(NewDistributions!P86/SUM(NewDistributions!P$2:P87)&gt;0.01,"",IF(NewDistributions!P85/SUM(NewDistributions!P$2:P87)&gt;0.01,"",IF(NewDistributions!P84/SUM(NewDistributions!P$2:P87)&gt;0.01,"",IF(NewDistributions!P83/SUM(NewDistributions!P$2:P87)&gt;0.01,"",DateEnded_5Day!$A87))))))))</f>
        <v/>
      </c>
      <c r="Q87" s="19" t="str">
        <f>IF($A87&lt;='All Results'!$B$4,"",IF(SUM(NewDistributions!Q$2:Q87)=0,"",(IF(NewDistributions!Q87/SUM(NewDistributions!Q$2:Q87)&gt;0.01,"",IF(NewDistributions!Q86/SUM(NewDistributions!Q$2:Q87)&gt;0.01,"",IF(NewDistributions!Q85/SUM(NewDistributions!Q$2:Q87)&gt;0.01,"",IF(NewDistributions!Q84/SUM(NewDistributions!Q$2:Q87)&gt;0.01,"",IF(NewDistributions!Q83/SUM(NewDistributions!Q$2:Q87)&gt;0.01,"",DateEnded_5Day!$A87))))))))</f>
        <v/>
      </c>
      <c r="R87" s="19" t="str">
        <f>IF($A87&lt;='All Results'!$B$4,"",IF(SUM(NewDistributions!R$2:R87)=0,"",(IF(NewDistributions!R87/SUM(NewDistributions!R$2:R87)&gt;0.01,"",IF(NewDistributions!R86/SUM(NewDistributions!R$2:R87)&gt;0.01,"",IF(NewDistributions!R85/SUM(NewDistributions!R$2:R87)&gt;0.01,"",IF(NewDistributions!R84/SUM(NewDistributions!R$2:R87)&gt;0.01,"",IF(NewDistributions!R83/SUM(NewDistributions!R$2:R87)&gt;0.01,"",DateEnded_5Day!$A87))))))))</f>
        <v/>
      </c>
      <c r="S87" s="19" t="str">
        <f>IF($A87&lt;='All Results'!$B$4,"",IF(SUM(NewDistributions!S$2:S87)=0,"",(IF(NewDistributions!S87/SUM(NewDistributions!S$2:S87)&gt;0.01,"",IF(NewDistributions!S86/SUM(NewDistributions!S$2:S87)&gt;0.01,"",IF(NewDistributions!S85/SUM(NewDistributions!S$2:S87)&gt;0.01,"",IF(NewDistributions!S84/SUM(NewDistributions!S$2:S87)&gt;0.01,"",IF(NewDistributions!S83/SUM(NewDistributions!S$2:S87)&gt;0.01,"",DateEnded_5Day!$A87))))))))</f>
        <v/>
      </c>
      <c r="T87" s="19" t="str">
        <f>IF($A87&lt;='All Results'!$B$4,"",IF(SUM(NewDistributions!T$2:T87)=0,"",(IF(NewDistributions!T87/SUM(NewDistributions!T$2:T87)&gt;0.01,"",IF(NewDistributions!T86/SUM(NewDistributions!T$2:T87)&gt;0.01,"",IF(NewDistributions!T85/SUM(NewDistributions!T$2:T87)&gt;0.01,"",IF(NewDistributions!T84/SUM(NewDistributions!T$2:T87)&gt;0.01,"",IF(NewDistributions!T83/SUM(NewDistributions!T$2:T87)&gt;0.01,"",DateEnded_5Day!$A87))))))))</f>
        <v/>
      </c>
      <c r="U87" s="19" t="str">
        <f>IF($A87&lt;='All Results'!$B$4,"",IF(SUM(NewDistributions!U$2:U87)=0,"",(IF(NewDistributions!U87/SUM(NewDistributions!U$2:U87)&gt;0.01,"",IF(NewDistributions!U86/SUM(NewDistributions!U$2:U87)&gt;0.01,"",IF(NewDistributions!U85/SUM(NewDistributions!U$2:U87)&gt;0.01,"",IF(NewDistributions!U84/SUM(NewDistributions!U$2:U87)&gt;0.01,"",IF(NewDistributions!U83/SUM(NewDistributions!U$2:U87)&gt;0.01,"",DateEnded_5Day!$A87))))))))</f>
        <v/>
      </c>
      <c r="V87" s="19" t="str">
        <f>IF($A87&lt;='All Results'!$B$4,"",IF(SUM(NewDistributions!V$2:V87)=0,"",(IF(NewDistributions!V87/SUM(NewDistributions!V$2:V87)&gt;0.01,"",IF(NewDistributions!V86/SUM(NewDistributions!V$2:V87)&gt;0.01,"",IF(NewDistributions!V85/SUM(NewDistributions!V$2:V87)&gt;0.01,"",IF(NewDistributions!V84/SUM(NewDistributions!V$2:V87)&gt;0.01,"",IF(NewDistributions!V83/SUM(NewDistributions!V$2:V87)&gt;0.01,"",DateEnded_5Day!$A87))))))))</f>
        <v/>
      </c>
      <c r="W87" s="19" t="str">
        <f>IF($A87&lt;='All Results'!$B$4,"",IF(SUM(NewDistributions!W$2:W87)=0,"",(IF(NewDistributions!W87/SUM(NewDistributions!W$2:W87)&gt;0.01,"",IF(NewDistributions!W86/SUM(NewDistributions!W$2:W87)&gt;0.01,"",IF(NewDistributions!W85/SUM(NewDistributions!W$2:W87)&gt;0.01,"",IF(NewDistributions!W84/SUM(NewDistributions!W$2:W87)&gt;0.01,"",IF(NewDistributions!W83/SUM(NewDistributions!W$2:W87)&gt;0.01,"",DateEnded_5Day!$A87))))))))</f>
        <v/>
      </c>
      <c r="X87" s="19" t="str">
        <f>IF($A87&lt;='All Results'!$B$4,"",IF(SUM(NewDistributions!X$2:X87)=0,"",(IF(NewDistributions!X87/SUM(NewDistributions!X$2:X87)&gt;0.01,"",IF(NewDistributions!X86/SUM(NewDistributions!X$2:X87)&gt;0.01,"",IF(NewDistributions!X85/SUM(NewDistributions!X$2:X87)&gt;0.01,"",IF(NewDistributions!X84/SUM(NewDistributions!X$2:X87)&gt;0.01,"",IF(NewDistributions!X83/SUM(NewDistributions!X$2:X87)&gt;0.01,"",DateEnded_5Day!$A87))))))))</f>
        <v/>
      </c>
      <c r="Y87" s="19" t="str">
        <f>IF($A87&lt;='All Results'!$B$4,"",IF(SUM(NewDistributions!Y$2:Y87)=0,"",(IF(NewDistributions!Y87/SUM(NewDistributions!Y$2:Y87)&gt;0.01,"",IF(NewDistributions!Y86/SUM(NewDistributions!Y$2:Y87)&gt;0.01,"",IF(NewDistributions!Y85/SUM(NewDistributions!Y$2:Y87)&gt;0.01,"",IF(NewDistributions!Y84/SUM(NewDistributions!Y$2:Y87)&gt;0.01,"",IF(NewDistributions!Y83/SUM(NewDistributions!Y$2:Y87)&gt;0.01,"",DateEnded_5Day!$A87))))))))</f>
        <v/>
      </c>
      <c r="Z87" s="19" t="str">
        <f>IF($A87&lt;='All Results'!$B$4,"",IF(SUM(NewDistributions!Z$2:Z87)=0,"",(IF(NewDistributions!Z87/SUM(NewDistributions!Z$2:Z87)&gt;0.01,"",IF(NewDistributions!Z86/SUM(NewDistributions!Z$2:Z87)&gt;0.01,"",IF(NewDistributions!Z85/SUM(NewDistributions!Z$2:Z87)&gt;0.01,"",IF(NewDistributions!Z84/SUM(NewDistributions!Z$2:Z87)&gt;0.01,"",IF(NewDistributions!Z83/SUM(NewDistributions!Z$2:Z87)&gt;0.01,"",DateEnded_5Day!$A87))))))))</f>
        <v/>
      </c>
      <c r="AA87" s="19" t="str">
        <f>IF($A87&lt;='All Results'!$B$4,"",IF(SUM(NewDistributions!AA$2:AA87)=0,"",(IF(NewDistributions!AA87/SUM(NewDistributions!AA$2:AA87)&gt;0.01,"",IF(NewDistributions!AA86/SUM(NewDistributions!AA$2:AA87)&gt;0.01,"",IF(NewDistributions!AA85/SUM(NewDistributions!AA$2:AA87)&gt;0.01,"",IF(NewDistributions!AA84/SUM(NewDistributions!AA$2:AA87)&gt;0.01,"",IF(NewDistributions!AA83/SUM(NewDistributions!AA$2:AA87)&gt;0.01,"",DateEnded_5Day!$A87))))))))</f>
        <v/>
      </c>
      <c r="AB87" s="19" t="str">
        <f>IF($A87&lt;='All Results'!$B$4,"",IF(SUM(NewDistributions!AB$2:AB87)=0,"",(IF(NewDistributions!AB87/SUM(NewDistributions!AB$2:AB87)&gt;0.01,"",IF(NewDistributions!AB86/SUM(NewDistributions!AB$2:AB87)&gt;0.01,"",IF(NewDistributions!AB85/SUM(NewDistributions!AB$2:AB87)&gt;0.01,"",IF(NewDistributions!AB84/SUM(NewDistributions!AB$2:AB87)&gt;0.01,"",IF(NewDistributions!AB83/SUM(NewDistributions!AB$2:AB87)&gt;0.01,"",DateEnded_5Day!$A87))))))))</f>
        <v/>
      </c>
      <c r="AC87" s="19" t="str">
        <f>IF($A87&lt;='All Results'!$B$4,"",IF(SUM(NewDistributions!AC$2:AC87)=0,"",(IF(NewDistributions!AC87/SUM(NewDistributions!AC$2:AC87)&gt;0.01,"",IF(NewDistributions!AC86/SUM(NewDistributions!AC$2:AC87)&gt;0.01,"",IF(NewDistributions!AC85/SUM(NewDistributions!AC$2:AC87)&gt;0.01,"",IF(NewDistributions!AC84/SUM(NewDistributions!AC$2:AC87)&gt;0.01,"",IF(NewDistributions!AC83/SUM(NewDistributions!AC$2:AC87)&gt;0.01,"",DateEnded_5Day!$A87))))))))</f>
        <v/>
      </c>
      <c r="AD87" s="19" t="str">
        <f>IF($A87&lt;='All Results'!$B$4,"",IF(SUM(NewDistributions!AD$2:AD87)=0,"",(IF(NewDistributions!AD87/SUM(NewDistributions!AD$2:AD87)&gt;0.01,"",IF(NewDistributions!AD86/SUM(NewDistributions!AD$2:AD87)&gt;0.01,"",IF(NewDistributions!AD85/SUM(NewDistributions!AD$2:AD87)&gt;0.01,"",IF(NewDistributions!AD84/SUM(NewDistributions!AD$2:AD87)&gt;0.01,"",IF(NewDistributions!AD83/SUM(NewDistributions!AD$2:AD87)&gt;0.01,"",DateEnded_5Day!$A87))))))))</f>
        <v/>
      </c>
      <c r="AE87" s="19" t="str">
        <f>IF($A87&lt;='All Results'!$B$4,"",IF(SUM(NewDistributions!AE$2:AE87)=0,"",(IF(NewDistributions!AE87/SUM(NewDistributions!AE$2:AE87)&gt;0.01,"",IF(NewDistributions!AE86/SUM(NewDistributions!AE$2:AE87)&gt;0.01,"",IF(NewDistributions!AE85/SUM(NewDistributions!AE$2:AE87)&gt;0.01,"",IF(NewDistributions!AE84/SUM(NewDistributions!AE$2:AE87)&gt;0.01,"",IF(NewDistributions!AE83/SUM(NewDistributions!AE$2:AE87)&gt;0.01,"",DateEnded_5Day!$A87))))))))</f>
        <v/>
      </c>
      <c r="AF87" s="19" t="str">
        <f>IF($A87&lt;='All Results'!$B$4,"",IF(SUM(NewDistributions!AF$2:AF87)=0,"",(IF(NewDistributions!AF87/SUM(NewDistributions!AF$2:AF87)&gt;0.01,"",IF(NewDistributions!AF86/SUM(NewDistributions!AF$2:AF87)&gt;0.01,"",IF(NewDistributions!AF85/SUM(NewDistributions!AF$2:AF87)&gt;0.01,"",IF(NewDistributions!AF84/SUM(NewDistributions!AF$2:AF87)&gt;0.01,"",IF(NewDistributions!AF83/SUM(NewDistributions!AF$2:AF87)&gt;0.01,"",DateEnded_5Day!$A87))))))))</f>
        <v/>
      </c>
      <c r="AG87" s="19" t="str">
        <f>IF($A87&lt;='All Results'!$B$4,"",IF(SUM(NewDistributions!AG$2:AG87)=0,"",(IF(NewDistributions!AG87/SUM(NewDistributions!AG$2:AG87)&gt;0.01,"",IF(NewDistributions!AG86/SUM(NewDistributions!AG$2:AG87)&gt;0.01,"",IF(NewDistributions!AG85/SUM(NewDistributions!AG$2:AG87)&gt;0.01,"",IF(NewDistributions!AG84/SUM(NewDistributions!AG$2:AG87)&gt;0.01,"",IF(NewDistributions!AG83/SUM(NewDistributions!AG$2:AG87)&gt;0.01,"",DateEnded_5Day!$A87))))))))</f>
        <v/>
      </c>
      <c r="AH87" s="19" t="str">
        <f>IF($A87&lt;='All Results'!$B$4,"",IF(SUM(NewDistributions!AH$2:AH87)=0,"",(IF(NewDistributions!AH87/SUM(NewDistributions!AH$2:AH87)&gt;0.01,"",IF(NewDistributions!AH86/SUM(NewDistributions!AH$2:AH87)&gt;0.01,"",IF(NewDistributions!AH85/SUM(NewDistributions!AH$2:AH87)&gt;0.01,"",IF(NewDistributions!AH84/SUM(NewDistributions!AH$2:AH87)&gt;0.01,"",IF(NewDistributions!AH83/SUM(NewDistributions!AH$2:AH87)&gt;0.01,"",DateEnded_5Day!$A87))))))))</f>
        <v/>
      </c>
      <c r="AI87" s="19" t="str">
        <f>IF($A87&lt;='All Results'!$B$4,"",IF(SUM(NewDistributions!AI$2:AI87)=0,"",(IF(NewDistributions!AI87/SUM(NewDistributions!AI$2:AI87)&gt;0.01,"",IF(NewDistributions!AI86/SUM(NewDistributions!AI$2:AI87)&gt;0.01,"",IF(NewDistributions!AI85/SUM(NewDistributions!AI$2:AI87)&gt;0.01,"",IF(NewDistributions!AI84/SUM(NewDistributions!AI$2:AI87)&gt;0.01,"",IF(NewDistributions!AI83/SUM(NewDistributions!AI$2:AI87)&gt;0.01,"",DateEnded_5Day!$A87))))))))</f>
        <v/>
      </c>
      <c r="AJ87" s="19" t="str">
        <f>IF($A87&lt;='All Results'!$B$4,"",IF(SUM(NewDistributions!AJ$2:AJ87)=0,"",(IF(NewDistributions!AJ87/SUM(NewDistributions!AJ$2:AJ87)&gt;0.01,"",IF(NewDistributions!AJ86/SUM(NewDistributions!AJ$2:AJ87)&gt;0.01,"",IF(NewDistributions!AJ85/SUM(NewDistributions!AJ$2:AJ87)&gt;0.01,"",IF(NewDistributions!AJ84/SUM(NewDistributions!AJ$2:AJ87)&gt;0.01,"",IF(NewDistributions!AJ83/SUM(NewDistributions!AJ$2:AJ87)&gt;0.01,"",DateEnded_5Day!$A87))))))))</f>
        <v/>
      </c>
    </row>
    <row r="88" spans="1:36" x14ac:dyDescent="0.25">
      <c r="A88" s="1">
        <v>44403</v>
      </c>
      <c r="B88" s="3">
        <v>207</v>
      </c>
      <c r="C88" s="19" t="str">
        <f>IF($A88&lt;='All Results'!$B$4,"",IF(SUM(NewDistributions!C$2:C88)=0,"",(IF(NewDistributions!C88/SUM(NewDistributions!C$2:C88)&gt;0.01,"",IF(NewDistributions!C87/SUM(NewDistributions!C$2:C88)&gt;0.01,"",IF(NewDistributions!C86/SUM(NewDistributions!C$2:C88)&gt;0.01,"",IF(NewDistributions!C85/SUM(NewDistributions!C$2:C88)&gt;0.01,"",IF(NewDistributions!C84/SUM(NewDistributions!C$2:C88)&gt;0.01,"",DateEnded_5Day!$A88))))))))</f>
        <v/>
      </c>
      <c r="D88" s="19" t="str">
        <f>IF($A88&lt;='All Results'!$B$4,"",IF(SUM(NewDistributions!D$2:D88)=0,"",(IF(NewDistributions!D88/SUM(NewDistributions!D$2:D88)&gt;0.01,"",IF(NewDistributions!D87/SUM(NewDistributions!D$2:D88)&gt;0.01,"",IF(NewDistributions!D86/SUM(NewDistributions!D$2:D88)&gt;0.01,"",IF(NewDistributions!D85/SUM(NewDistributions!D$2:D88)&gt;0.01,"",IF(NewDistributions!D84/SUM(NewDistributions!D$2:D88)&gt;0.01,"",DateEnded_5Day!$A88))))))))</f>
        <v/>
      </c>
      <c r="E88" s="19" t="str">
        <f>IF($A88&lt;='All Results'!$B$4,"",IF(SUM(NewDistributions!E$2:E88)=0,"",(IF(NewDistributions!E88/SUM(NewDistributions!E$2:E88)&gt;0.01,"",IF(NewDistributions!E87/SUM(NewDistributions!E$2:E88)&gt;0.01,"",IF(NewDistributions!E86/SUM(NewDistributions!E$2:E88)&gt;0.01,"",IF(NewDistributions!E85/SUM(NewDistributions!E$2:E88)&gt;0.01,"",IF(NewDistributions!E84/SUM(NewDistributions!E$2:E88)&gt;0.01,"",DateEnded_5Day!$A88))))))))</f>
        <v/>
      </c>
      <c r="F88" s="19" t="str">
        <f>IF($A88&lt;='All Results'!$B$4,"",IF(SUM(NewDistributions!F$2:F88)=0,"",(IF(NewDistributions!F88/SUM(NewDistributions!F$2:F88)&gt;0.01,"",IF(NewDistributions!F87/SUM(NewDistributions!F$2:F88)&gt;0.01,"",IF(NewDistributions!F86/SUM(NewDistributions!F$2:F88)&gt;0.01,"",IF(NewDistributions!F85/SUM(NewDistributions!F$2:F88)&gt;0.01,"",IF(NewDistributions!F84/SUM(NewDistributions!F$2:F88)&gt;0.01,"",DateEnded_5Day!$A88))))))))</f>
        <v/>
      </c>
      <c r="G88" s="19" t="str">
        <f>IF($A88&lt;='All Results'!$B$4,"",IF(SUM(NewDistributions!G$2:G88)=0,"",(IF(NewDistributions!G88/SUM(NewDistributions!G$2:G88)&gt;0.01,"",IF(NewDistributions!G87/SUM(NewDistributions!G$2:G88)&gt;0.01,"",IF(NewDistributions!G86/SUM(NewDistributions!G$2:G88)&gt;0.01,"",IF(NewDistributions!G85/SUM(NewDistributions!G$2:G88)&gt;0.01,"",IF(NewDistributions!G84/SUM(NewDistributions!G$2:G88)&gt;0.01,"",DateEnded_5Day!$A88))))))))</f>
        <v/>
      </c>
      <c r="H88" s="19" t="str">
        <f>IF($A88&lt;='All Results'!$B$4,"",IF(SUM(NewDistributions!H$2:H88)=0,"",(IF(NewDistributions!H88/SUM(NewDistributions!H$2:H88)&gt;0.01,"",IF(NewDistributions!H87/SUM(NewDistributions!H$2:H88)&gt;0.01,"",IF(NewDistributions!H86/SUM(NewDistributions!H$2:H88)&gt;0.01,"",IF(NewDistributions!H85/SUM(NewDistributions!H$2:H88)&gt;0.01,"",IF(NewDistributions!H84/SUM(NewDistributions!H$2:H88)&gt;0.01,"",DateEnded_5Day!$A88))))))))</f>
        <v/>
      </c>
      <c r="I88" s="19" t="str">
        <f>IF($A88&lt;='All Results'!$B$4,"",IF(SUM(NewDistributions!I$2:I88)=0,"",(IF(NewDistributions!I88/SUM(NewDistributions!I$2:I88)&gt;0.01,"",IF(NewDistributions!I87/SUM(NewDistributions!I$2:I88)&gt;0.01,"",IF(NewDistributions!I86/SUM(NewDistributions!I$2:I88)&gt;0.01,"",IF(NewDistributions!I85/SUM(NewDistributions!I$2:I88)&gt;0.01,"",IF(NewDistributions!I84/SUM(NewDistributions!I$2:I88)&gt;0.01,"",DateEnded_5Day!$A88))))))))</f>
        <v/>
      </c>
      <c r="J88" s="19" t="str">
        <f>IF($A88&lt;='All Results'!$B$4,"",IF(SUM(NewDistributions!J$2:J88)=0,"",(IF(NewDistributions!J88/SUM(NewDistributions!J$2:J88)&gt;0.01,"",IF(NewDistributions!J87/SUM(NewDistributions!J$2:J88)&gt;0.01,"",IF(NewDistributions!J86/SUM(NewDistributions!J$2:J88)&gt;0.01,"",IF(NewDistributions!J85/SUM(NewDistributions!J$2:J88)&gt;0.01,"",IF(NewDistributions!J84/SUM(NewDistributions!J$2:J88)&gt;0.01,"",DateEnded_5Day!$A88))))))))</f>
        <v/>
      </c>
      <c r="K88" s="19" t="str">
        <f>IF($A88&lt;='All Results'!$B$4,"",IF(SUM(NewDistributions!K$2:K88)=0,"",(IF(NewDistributions!K88/SUM(NewDistributions!K$2:K88)&gt;0.01,"",IF(NewDistributions!K87/SUM(NewDistributions!K$2:K88)&gt;0.01,"",IF(NewDistributions!K86/SUM(NewDistributions!K$2:K88)&gt;0.01,"",IF(NewDistributions!K85/SUM(NewDistributions!K$2:K88)&gt;0.01,"",IF(NewDistributions!K84/SUM(NewDistributions!K$2:K88)&gt;0.01,"",DateEnded_5Day!$A88))))))))</f>
        <v/>
      </c>
      <c r="L88" s="19" t="str">
        <f>IF($A88&lt;='All Results'!$B$4,"",IF(SUM(NewDistributions!L$2:L88)=0,"",(IF(NewDistributions!L88/SUM(NewDistributions!L$2:L88)&gt;0.01,"",IF(NewDistributions!L87/SUM(NewDistributions!L$2:L88)&gt;0.01,"",IF(NewDistributions!L86/SUM(NewDistributions!L$2:L88)&gt;0.01,"",IF(NewDistributions!L85/SUM(NewDistributions!L$2:L88)&gt;0.01,"",IF(NewDistributions!L84/SUM(NewDistributions!L$2:L88)&gt;0.01,"",DateEnded_5Day!$A88))))))))</f>
        <v/>
      </c>
      <c r="M88" s="19" t="str">
        <f>IF($A88&lt;='All Results'!$B$4,"",IF(SUM(NewDistributions!M$2:M88)=0,"",(IF(NewDistributions!M88/SUM(NewDistributions!M$2:M88)&gt;0.01,"",IF(NewDistributions!M87/SUM(NewDistributions!M$2:M88)&gt;0.01,"",IF(NewDistributions!M86/SUM(NewDistributions!M$2:M88)&gt;0.01,"",IF(NewDistributions!M85/SUM(NewDistributions!M$2:M88)&gt;0.01,"",IF(NewDistributions!M84/SUM(NewDistributions!M$2:M88)&gt;0.01,"",DateEnded_5Day!$A88))))))))</f>
        <v/>
      </c>
      <c r="N88" s="19" t="str">
        <f>IF($A88&lt;='All Results'!$B$4,"",IF(SUM(NewDistributions!N$2:N88)=0,"",(IF(NewDistributions!N88/SUM(NewDistributions!N$2:N88)&gt;0.01,"",IF(NewDistributions!N87/SUM(NewDistributions!N$2:N88)&gt;0.01,"",IF(NewDistributions!N86/SUM(NewDistributions!N$2:N88)&gt;0.01,"",IF(NewDistributions!N85/SUM(NewDistributions!N$2:N88)&gt;0.01,"",IF(NewDistributions!N84/SUM(NewDistributions!N$2:N88)&gt;0.01,"",DateEnded_5Day!$A88))))))))</f>
        <v/>
      </c>
      <c r="O88" s="19" t="str">
        <f>IF($A88&lt;='All Results'!$B$4,"",IF(SUM(NewDistributions!O$2:O88)=0,"",(IF(NewDistributions!O88/SUM(NewDistributions!O$2:O88)&gt;0.01,"",IF(NewDistributions!O87/SUM(NewDistributions!O$2:O88)&gt;0.01,"",IF(NewDistributions!O86/SUM(NewDistributions!O$2:O88)&gt;0.01,"",IF(NewDistributions!O85/SUM(NewDistributions!O$2:O88)&gt;0.01,"",IF(NewDistributions!O84/SUM(NewDistributions!O$2:O88)&gt;0.01,"",DateEnded_5Day!$A88))))))))</f>
        <v/>
      </c>
      <c r="P88" s="19" t="str">
        <f>IF($A88&lt;='All Results'!$B$4,"",IF(SUM(NewDistributions!P$2:P88)=0,"",(IF(NewDistributions!P88/SUM(NewDistributions!P$2:P88)&gt;0.01,"",IF(NewDistributions!P87/SUM(NewDistributions!P$2:P88)&gt;0.01,"",IF(NewDistributions!P86/SUM(NewDistributions!P$2:P88)&gt;0.01,"",IF(NewDistributions!P85/SUM(NewDistributions!P$2:P88)&gt;0.01,"",IF(NewDistributions!P84/SUM(NewDistributions!P$2:P88)&gt;0.01,"",DateEnded_5Day!$A88))))))))</f>
        <v/>
      </c>
      <c r="Q88" s="19" t="str">
        <f>IF($A88&lt;='All Results'!$B$4,"",IF(SUM(NewDistributions!Q$2:Q88)=0,"",(IF(NewDistributions!Q88/SUM(NewDistributions!Q$2:Q88)&gt;0.01,"",IF(NewDistributions!Q87/SUM(NewDistributions!Q$2:Q88)&gt;0.01,"",IF(NewDistributions!Q86/SUM(NewDistributions!Q$2:Q88)&gt;0.01,"",IF(NewDistributions!Q85/SUM(NewDistributions!Q$2:Q88)&gt;0.01,"",IF(NewDistributions!Q84/SUM(NewDistributions!Q$2:Q88)&gt;0.01,"",DateEnded_5Day!$A88))))))))</f>
        <v/>
      </c>
      <c r="R88" s="19" t="str">
        <f>IF($A88&lt;='All Results'!$B$4,"",IF(SUM(NewDistributions!R$2:R88)=0,"",(IF(NewDistributions!R88/SUM(NewDistributions!R$2:R88)&gt;0.01,"",IF(NewDistributions!R87/SUM(NewDistributions!R$2:R88)&gt;0.01,"",IF(NewDistributions!R86/SUM(NewDistributions!R$2:R88)&gt;0.01,"",IF(NewDistributions!R85/SUM(NewDistributions!R$2:R88)&gt;0.01,"",IF(NewDistributions!R84/SUM(NewDistributions!R$2:R88)&gt;0.01,"",DateEnded_5Day!$A88))))))))</f>
        <v/>
      </c>
      <c r="S88" s="19" t="str">
        <f>IF($A88&lt;='All Results'!$B$4,"",IF(SUM(NewDistributions!S$2:S88)=0,"",(IF(NewDistributions!S88/SUM(NewDistributions!S$2:S88)&gt;0.01,"",IF(NewDistributions!S87/SUM(NewDistributions!S$2:S88)&gt;0.01,"",IF(NewDistributions!S86/SUM(NewDistributions!S$2:S88)&gt;0.01,"",IF(NewDistributions!S85/SUM(NewDistributions!S$2:S88)&gt;0.01,"",IF(NewDistributions!S84/SUM(NewDistributions!S$2:S88)&gt;0.01,"",DateEnded_5Day!$A88))))))))</f>
        <v/>
      </c>
      <c r="T88" s="19" t="str">
        <f>IF($A88&lt;='All Results'!$B$4,"",IF(SUM(NewDistributions!T$2:T88)=0,"",(IF(NewDistributions!T88/SUM(NewDistributions!T$2:T88)&gt;0.01,"",IF(NewDistributions!T87/SUM(NewDistributions!T$2:T88)&gt;0.01,"",IF(NewDistributions!T86/SUM(NewDistributions!T$2:T88)&gt;0.01,"",IF(NewDistributions!T85/SUM(NewDistributions!T$2:T88)&gt;0.01,"",IF(NewDistributions!T84/SUM(NewDistributions!T$2:T88)&gt;0.01,"",DateEnded_5Day!$A88))))))))</f>
        <v/>
      </c>
      <c r="U88" s="19" t="str">
        <f>IF($A88&lt;='All Results'!$B$4,"",IF(SUM(NewDistributions!U$2:U88)=0,"",(IF(NewDistributions!U88/SUM(NewDistributions!U$2:U88)&gt;0.01,"",IF(NewDistributions!U87/SUM(NewDistributions!U$2:U88)&gt;0.01,"",IF(NewDistributions!U86/SUM(NewDistributions!U$2:U88)&gt;0.01,"",IF(NewDistributions!U85/SUM(NewDistributions!U$2:U88)&gt;0.01,"",IF(NewDistributions!U84/SUM(NewDistributions!U$2:U88)&gt;0.01,"",DateEnded_5Day!$A88))))))))</f>
        <v/>
      </c>
      <c r="V88" s="19" t="str">
        <f>IF($A88&lt;='All Results'!$B$4,"",IF(SUM(NewDistributions!V$2:V88)=0,"",(IF(NewDistributions!V88/SUM(NewDistributions!V$2:V88)&gt;0.01,"",IF(NewDistributions!V87/SUM(NewDistributions!V$2:V88)&gt;0.01,"",IF(NewDistributions!V86/SUM(NewDistributions!V$2:V88)&gt;0.01,"",IF(NewDistributions!V85/SUM(NewDistributions!V$2:V88)&gt;0.01,"",IF(NewDistributions!V84/SUM(NewDistributions!V$2:V88)&gt;0.01,"",DateEnded_5Day!$A88))))))))</f>
        <v/>
      </c>
      <c r="W88" s="19" t="str">
        <f>IF($A88&lt;='All Results'!$B$4,"",IF(SUM(NewDistributions!W$2:W88)=0,"",(IF(NewDistributions!W88/SUM(NewDistributions!W$2:W88)&gt;0.01,"",IF(NewDistributions!W87/SUM(NewDistributions!W$2:W88)&gt;0.01,"",IF(NewDistributions!W86/SUM(NewDistributions!W$2:W88)&gt;0.01,"",IF(NewDistributions!W85/SUM(NewDistributions!W$2:W88)&gt;0.01,"",IF(NewDistributions!W84/SUM(NewDistributions!W$2:W88)&gt;0.01,"",DateEnded_5Day!$A88))))))))</f>
        <v/>
      </c>
      <c r="X88" s="19" t="str">
        <f>IF($A88&lt;='All Results'!$B$4,"",IF(SUM(NewDistributions!X$2:X88)=0,"",(IF(NewDistributions!X88/SUM(NewDistributions!X$2:X88)&gt;0.01,"",IF(NewDistributions!X87/SUM(NewDistributions!X$2:X88)&gt;0.01,"",IF(NewDistributions!X86/SUM(NewDistributions!X$2:X88)&gt;0.01,"",IF(NewDistributions!X85/SUM(NewDistributions!X$2:X88)&gt;0.01,"",IF(NewDistributions!X84/SUM(NewDistributions!X$2:X88)&gt;0.01,"",DateEnded_5Day!$A88))))))))</f>
        <v/>
      </c>
      <c r="Y88" s="19" t="str">
        <f>IF($A88&lt;='All Results'!$B$4,"",IF(SUM(NewDistributions!Y$2:Y88)=0,"",(IF(NewDistributions!Y88/SUM(NewDistributions!Y$2:Y88)&gt;0.01,"",IF(NewDistributions!Y87/SUM(NewDistributions!Y$2:Y88)&gt;0.01,"",IF(NewDistributions!Y86/SUM(NewDistributions!Y$2:Y88)&gt;0.01,"",IF(NewDistributions!Y85/SUM(NewDistributions!Y$2:Y88)&gt;0.01,"",IF(NewDistributions!Y84/SUM(NewDistributions!Y$2:Y88)&gt;0.01,"",DateEnded_5Day!$A88))))))))</f>
        <v/>
      </c>
      <c r="Z88" s="19" t="str">
        <f>IF($A88&lt;='All Results'!$B$4,"",IF(SUM(NewDistributions!Z$2:Z88)=0,"",(IF(NewDistributions!Z88/SUM(NewDistributions!Z$2:Z88)&gt;0.01,"",IF(NewDistributions!Z87/SUM(NewDistributions!Z$2:Z88)&gt;0.01,"",IF(NewDistributions!Z86/SUM(NewDistributions!Z$2:Z88)&gt;0.01,"",IF(NewDistributions!Z85/SUM(NewDistributions!Z$2:Z88)&gt;0.01,"",IF(NewDistributions!Z84/SUM(NewDistributions!Z$2:Z88)&gt;0.01,"",DateEnded_5Day!$A88))))))))</f>
        <v/>
      </c>
      <c r="AA88" s="19" t="str">
        <f>IF($A88&lt;='All Results'!$B$4,"",IF(SUM(NewDistributions!AA$2:AA88)=0,"",(IF(NewDistributions!AA88/SUM(NewDistributions!AA$2:AA88)&gt;0.01,"",IF(NewDistributions!AA87/SUM(NewDistributions!AA$2:AA88)&gt;0.01,"",IF(NewDistributions!AA86/SUM(NewDistributions!AA$2:AA88)&gt;0.01,"",IF(NewDistributions!AA85/SUM(NewDistributions!AA$2:AA88)&gt;0.01,"",IF(NewDistributions!AA84/SUM(NewDistributions!AA$2:AA88)&gt;0.01,"",DateEnded_5Day!$A88))))))))</f>
        <v/>
      </c>
      <c r="AB88" s="19" t="str">
        <f>IF($A88&lt;='All Results'!$B$4,"",IF(SUM(NewDistributions!AB$2:AB88)=0,"",(IF(NewDistributions!AB88/SUM(NewDistributions!AB$2:AB88)&gt;0.01,"",IF(NewDistributions!AB87/SUM(NewDistributions!AB$2:AB88)&gt;0.01,"",IF(NewDistributions!AB86/SUM(NewDistributions!AB$2:AB88)&gt;0.01,"",IF(NewDistributions!AB85/SUM(NewDistributions!AB$2:AB88)&gt;0.01,"",IF(NewDistributions!AB84/SUM(NewDistributions!AB$2:AB88)&gt;0.01,"",DateEnded_5Day!$A88))))))))</f>
        <v/>
      </c>
      <c r="AC88" s="19" t="str">
        <f>IF($A88&lt;='All Results'!$B$4,"",IF(SUM(NewDistributions!AC$2:AC88)=0,"",(IF(NewDistributions!AC88/SUM(NewDistributions!AC$2:AC88)&gt;0.01,"",IF(NewDistributions!AC87/SUM(NewDistributions!AC$2:AC88)&gt;0.01,"",IF(NewDistributions!AC86/SUM(NewDistributions!AC$2:AC88)&gt;0.01,"",IF(NewDistributions!AC85/SUM(NewDistributions!AC$2:AC88)&gt;0.01,"",IF(NewDistributions!AC84/SUM(NewDistributions!AC$2:AC88)&gt;0.01,"",DateEnded_5Day!$A88))))))))</f>
        <v/>
      </c>
      <c r="AD88" s="19" t="str">
        <f>IF($A88&lt;='All Results'!$B$4,"",IF(SUM(NewDistributions!AD$2:AD88)=0,"",(IF(NewDistributions!AD88/SUM(NewDistributions!AD$2:AD88)&gt;0.01,"",IF(NewDistributions!AD87/SUM(NewDistributions!AD$2:AD88)&gt;0.01,"",IF(NewDistributions!AD86/SUM(NewDistributions!AD$2:AD88)&gt;0.01,"",IF(NewDistributions!AD85/SUM(NewDistributions!AD$2:AD88)&gt;0.01,"",IF(NewDistributions!AD84/SUM(NewDistributions!AD$2:AD88)&gt;0.01,"",DateEnded_5Day!$A88))))))))</f>
        <v/>
      </c>
      <c r="AE88" s="19" t="str">
        <f>IF($A88&lt;='All Results'!$B$4,"",IF(SUM(NewDistributions!AE$2:AE88)=0,"",(IF(NewDistributions!AE88/SUM(NewDistributions!AE$2:AE88)&gt;0.01,"",IF(NewDistributions!AE87/SUM(NewDistributions!AE$2:AE88)&gt;0.01,"",IF(NewDistributions!AE86/SUM(NewDistributions!AE$2:AE88)&gt;0.01,"",IF(NewDistributions!AE85/SUM(NewDistributions!AE$2:AE88)&gt;0.01,"",IF(NewDistributions!AE84/SUM(NewDistributions!AE$2:AE88)&gt;0.01,"",DateEnded_5Day!$A88))))))))</f>
        <v/>
      </c>
      <c r="AF88" s="19" t="str">
        <f>IF($A88&lt;='All Results'!$B$4,"",IF(SUM(NewDistributions!AF$2:AF88)=0,"",(IF(NewDistributions!AF88/SUM(NewDistributions!AF$2:AF88)&gt;0.01,"",IF(NewDistributions!AF87/SUM(NewDistributions!AF$2:AF88)&gt;0.01,"",IF(NewDistributions!AF86/SUM(NewDistributions!AF$2:AF88)&gt;0.01,"",IF(NewDistributions!AF85/SUM(NewDistributions!AF$2:AF88)&gt;0.01,"",IF(NewDistributions!AF84/SUM(NewDistributions!AF$2:AF88)&gt;0.01,"",DateEnded_5Day!$A88))))))))</f>
        <v/>
      </c>
      <c r="AG88" s="19" t="str">
        <f>IF($A88&lt;='All Results'!$B$4,"",IF(SUM(NewDistributions!AG$2:AG88)=0,"",(IF(NewDistributions!AG88/SUM(NewDistributions!AG$2:AG88)&gt;0.01,"",IF(NewDistributions!AG87/SUM(NewDistributions!AG$2:AG88)&gt;0.01,"",IF(NewDistributions!AG86/SUM(NewDistributions!AG$2:AG88)&gt;0.01,"",IF(NewDistributions!AG85/SUM(NewDistributions!AG$2:AG88)&gt;0.01,"",IF(NewDistributions!AG84/SUM(NewDistributions!AG$2:AG88)&gt;0.01,"",DateEnded_5Day!$A88))))))))</f>
        <v/>
      </c>
      <c r="AH88" s="19" t="str">
        <f>IF($A88&lt;='All Results'!$B$4,"",IF(SUM(NewDistributions!AH$2:AH88)=0,"",(IF(NewDistributions!AH88/SUM(NewDistributions!AH$2:AH88)&gt;0.01,"",IF(NewDistributions!AH87/SUM(NewDistributions!AH$2:AH88)&gt;0.01,"",IF(NewDistributions!AH86/SUM(NewDistributions!AH$2:AH88)&gt;0.01,"",IF(NewDistributions!AH85/SUM(NewDistributions!AH$2:AH88)&gt;0.01,"",IF(NewDistributions!AH84/SUM(NewDistributions!AH$2:AH88)&gt;0.01,"",DateEnded_5Day!$A88))))))))</f>
        <v/>
      </c>
      <c r="AI88" s="19" t="str">
        <f>IF($A88&lt;='All Results'!$B$4,"",IF(SUM(NewDistributions!AI$2:AI88)=0,"",(IF(NewDistributions!AI88/SUM(NewDistributions!AI$2:AI88)&gt;0.01,"",IF(NewDistributions!AI87/SUM(NewDistributions!AI$2:AI88)&gt;0.01,"",IF(NewDistributions!AI86/SUM(NewDistributions!AI$2:AI88)&gt;0.01,"",IF(NewDistributions!AI85/SUM(NewDistributions!AI$2:AI88)&gt;0.01,"",IF(NewDistributions!AI84/SUM(NewDistributions!AI$2:AI88)&gt;0.01,"",DateEnded_5Day!$A88))))))))</f>
        <v/>
      </c>
      <c r="AJ88" s="19" t="str">
        <f>IF($A88&lt;='All Results'!$B$4,"",IF(SUM(NewDistributions!AJ$2:AJ88)=0,"",(IF(NewDistributions!AJ88/SUM(NewDistributions!AJ$2:AJ88)&gt;0.01,"",IF(NewDistributions!AJ87/SUM(NewDistributions!AJ$2:AJ88)&gt;0.01,"",IF(NewDistributions!AJ86/SUM(NewDistributions!AJ$2:AJ88)&gt;0.01,"",IF(NewDistributions!AJ85/SUM(NewDistributions!AJ$2:AJ88)&gt;0.01,"",IF(NewDistributions!AJ84/SUM(NewDistributions!AJ$2:AJ88)&gt;0.01,"",DateEnded_5Day!$A88))))))))</f>
        <v/>
      </c>
    </row>
    <row r="89" spans="1:36" x14ac:dyDescent="0.25">
      <c r="A89" s="1">
        <v>44404</v>
      </c>
      <c r="B89" s="3">
        <v>208</v>
      </c>
      <c r="C89" s="19" t="str">
        <f>IF($A89&lt;='All Results'!$B$4,"",IF(SUM(NewDistributions!C$2:C89)=0,"",(IF(NewDistributions!C89/SUM(NewDistributions!C$2:C89)&gt;0.01,"",IF(NewDistributions!C88/SUM(NewDistributions!C$2:C89)&gt;0.01,"",IF(NewDistributions!C87/SUM(NewDistributions!C$2:C89)&gt;0.01,"",IF(NewDistributions!C86/SUM(NewDistributions!C$2:C89)&gt;0.01,"",IF(NewDistributions!C85/SUM(NewDistributions!C$2:C89)&gt;0.01,"",DateEnded_5Day!$A89))))))))</f>
        <v/>
      </c>
      <c r="D89" s="19" t="str">
        <f>IF($A89&lt;='All Results'!$B$4,"",IF(SUM(NewDistributions!D$2:D89)=0,"",(IF(NewDistributions!D89/SUM(NewDistributions!D$2:D89)&gt;0.01,"",IF(NewDistributions!D88/SUM(NewDistributions!D$2:D89)&gt;0.01,"",IF(NewDistributions!D87/SUM(NewDistributions!D$2:D89)&gt;0.01,"",IF(NewDistributions!D86/SUM(NewDistributions!D$2:D89)&gt;0.01,"",IF(NewDistributions!D85/SUM(NewDistributions!D$2:D89)&gt;0.01,"",DateEnded_5Day!$A89))))))))</f>
        <v/>
      </c>
      <c r="E89" s="19" t="str">
        <f>IF($A89&lt;='All Results'!$B$4,"",IF(SUM(NewDistributions!E$2:E89)=0,"",(IF(NewDistributions!E89/SUM(NewDistributions!E$2:E89)&gt;0.01,"",IF(NewDistributions!E88/SUM(NewDistributions!E$2:E89)&gt;0.01,"",IF(NewDistributions!E87/SUM(NewDistributions!E$2:E89)&gt;0.01,"",IF(NewDistributions!E86/SUM(NewDistributions!E$2:E89)&gt;0.01,"",IF(NewDistributions!E85/SUM(NewDistributions!E$2:E89)&gt;0.01,"",DateEnded_5Day!$A89))))))))</f>
        <v/>
      </c>
      <c r="F89" s="19" t="str">
        <f>IF($A89&lt;='All Results'!$B$4,"",IF(SUM(NewDistributions!F$2:F89)=0,"",(IF(NewDistributions!F89/SUM(NewDistributions!F$2:F89)&gt;0.01,"",IF(NewDistributions!F88/SUM(NewDistributions!F$2:F89)&gt;0.01,"",IF(NewDistributions!F87/SUM(NewDistributions!F$2:F89)&gt;0.01,"",IF(NewDistributions!F86/SUM(NewDistributions!F$2:F89)&gt;0.01,"",IF(NewDistributions!F85/SUM(NewDistributions!F$2:F89)&gt;0.01,"",DateEnded_5Day!$A89))))))))</f>
        <v/>
      </c>
      <c r="G89" s="19" t="str">
        <f>IF($A89&lt;='All Results'!$B$4,"",IF(SUM(NewDistributions!G$2:G89)=0,"",(IF(NewDistributions!G89/SUM(NewDistributions!G$2:G89)&gt;0.01,"",IF(NewDistributions!G88/SUM(NewDistributions!G$2:G89)&gt;0.01,"",IF(NewDistributions!G87/SUM(NewDistributions!G$2:G89)&gt;0.01,"",IF(NewDistributions!G86/SUM(NewDistributions!G$2:G89)&gt;0.01,"",IF(NewDistributions!G85/SUM(NewDistributions!G$2:G89)&gt;0.01,"",DateEnded_5Day!$A89))))))))</f>
        <v/>
      </c>
      <c r="H89" s="19" t="str">
        <f>IF($A89&lt;='All Results'!$B$4,"",IF(SUM(NewDistributions!H$2:H89)=0,"",(IF(NewDistributions!H89/SUM(NewDistributions!H$2:H89)&gt;0.01,"",IF(NewDistributions!H88/SUM(NewDistributions!H$2:H89)&gt;0.01,"",IF(NewDistributions!H87/SUM(NewDistributions!H$2:H89)&gt;0.01,"",IF(NewDistributions!H86/SUM(NewDistributions!H$2:H89)&gt;0.01,"",IF(NewDistributions!H85/SUM(NewDistributions!H$2:H89)&gt;0.01,"",DateEnded_5Day!$A89))))))))</f>
        <v/>
      </c>
      <c r="I89" s="19" t="str">
        <f>IF($A89&lt;='All Results'!$B$4,"",IF(SUM(NewDistributions!I$2:I89)=0,"",(IF(NewDistributions!I89/SUM(NewDistributions!I$2:I89)&gt;0.01,"",IF(NewDistributions!I88/SUM(NewDistributions!I$2:I89)&gt;0.01,"",IF(NewDistributions!I87/SUM(NewDistributions!I$2:I89)&gt;0.01,"",IF(NewDistributions!I86/SUM(NewDistributions!I$2:I89)&gt;0.01,"",IF(NewDistributions!I85/SUM(NewDistributions!I$2:I89)&gt;0.01,"",DateEnded_5Day!$A89))))))))</f>
        <v/>
      </c>
      <c r="J89" s="19" t="str">
        <f>IF($A89&lt;='All Results'!$B$4,"",IF(SUM(NewDistributions!J$2:J89)=0,"",(IF(NewDistributions!J89/SUM(NewDistributions!J$2:J89)&gt;0.01,"",IF(NewDistributions!J88/SUM(NewDistributions!J$2:J89)&gt;0.01,"",IF(NewDistributions!J87/SUM(NewDistributions!J$2:J89)&gt;0.01,"",IF(NewDistributions!J86/SUM(NewDistributions!J$2:J89)&gt;0.01,"",IF(NewDistributions!J85/SUM(NewDistributions!J$2:J89)&gt;0.01,"",DateEnded_5Day!$A89))))))))</f>
        <v/>
      </c>
      <c r="K89" s="19" t="str">
        <f>IF($A89&lt;='All Results'!$B$4,"",IF(SUM(NewDistributions!K$2:K89)=0,"",(IF(NewDistributions!K89/SUM(NewDistributions!K$2:K89)&gt;0.01,"",IF(NewDistributions!K88/SUM(NewDistributions!K$2:K89)&gt;0.01,"",IF(NewDistributions!K87/SUM(NewDistributions!K$2:K89)&gt;0.01,"",IF(NewDistributions!K86/SUM(NewDistributions!K$2:K89)&gt;0.01,"",IF(NewDistributions!K85/SUM(NewDistributions!K$2:K89)&gt;0.01,"",DateEnded_5Day!$A89))))))))</f>
        <v/>
      </c>
      <c r="L89" s="19" t="str">
        <f>IF($A89&lt;='All Results'!$B$4,"",IF(SUM(NewDistributions!L$2:L89)=0,"",(IF(NewDistributions!L89/SUM(NewDistributions!L$2:L89)&gt;0.01,"",IF(NewDistributions!L88/SUM(NewDistributions!L$2:L89)&gt;0.01,"",IF(NewDistributions!L87/SUM(NewDistributions!L$2:L89)&gt;0.01,"",IF(NewDistributions!L86/SUM(NewDistributions!L$2:L89)&gt;0.01,"",IF(NewDistributions!L85/SUM(NewDistributions!L$2:L89)&gt;0.01,"",DateEnded_5Day!$A89))))))))</f>
        <v/>
      </c>
      <c r="M89" s="19" t="str">
        <f>IF($A89&lt;='All Results'!$B$4,"",IF(SUM(NewDistributions!M$2:M89)=0,"",(IF(NewDistributions!M89/SUM(NewDistributions!M$2:M89)&gt;0.01,"",IF(NewDistributions!M88/SUM(NewDistributions!M$2:M89)&gt;0.01,"",IF(NewDistributions!M87/SUM(NewDistributions!M$2:M89)&gt;0.01,"",IF(NewDistributions!M86/SUM(NewDistributions!M$2:M89)&gt;0.01,"",IF(NewDistributions!M85/SUM(NewDistributions!M$2:M89)&gt;0.01,"",DateEnded_5Day!$A89))))))))</f>
        <v/>
      </c>
      <c r="N89" s="19" t="str">
        <f>IF($A89&lt;='All Results'!$B$4,"",IF(SUM(NewDistributions!N$2:N89)=0,"",(IF(NewDistributions!N89/SUM(NewDistributions!N$2:N89)&gt;0.01,"",IF(NewDistributions!N88/SUM(NewDistributions!N$2:N89)&gt;0.01,"",IF(NewDistributions!N87/SUM(NewDistributions!N$2:N89)&gt;0.01,"",IF(NewDistributions!N86/SUM(NewDistributions!N$2:N89)&gt;0.01,"",IF(NewDistributions!N85/SUM(NewDistributions!N$2:N89)&gt;0.01,"",DateEnded_5Day!$A89))))))))</f>
        <v/>
      </c>
      <c r="O89" s="19" t="str">
        <f>IF($A89&lt;='All Results'!$B$4,"",IF(SUM(NewDistributions!O$2:O89)=0,"",(IF(NewDistributions!O89/SUM(NewDistributions!O$2:O89)&gt;0.01,"",IF(NewDistributions!O88/SUM(NewDistributions!O$2:O89)&gt;0.01,"",IF(NewDistributions!O87/SUM(NewDistributions!O$2:O89)&gt;0.01,"",IF(NewDistributions!O86/SUM(NewDistributions!O$2:O89)&gt;0.01,"",IF(NewDistributions!O85/SUM(NewDistributions!O$2:O89)&gt;0.01,"",DateEnded_5Day!$A89))))))))</f>
        <v/>
      </c>
      <c r="P89" s="19" t="str">
        <f>IF($A89&lt;='All Results'!$B$4,"",IF(SUM(NewDistributions!P$2:P89)=0,"",(IF(NewDistributions!P89/SUM(NewDistributions!P$2:P89)&gt;0.01,"",IF(NewDistributions!P88/SUM(NewDistributions!P$2:P89)&gt;0.01,"",IF(NewDistributions!P87/SUM(NewDistributions!P$2:P89)&gt;0.01,"",IF(NewDistributions!P86/SUM(NewDistributions!P$2:P89)&gt;0.01,"",IF(NewDistributions!P85/SUM(NewDistributions!P$2:P89)&gt;0.01,"",DateEnded_5Day!$A89))))))))</f>
        <v/>
      </c>
      <c r="Q89" s="19" t="str">
        <f>IF($A89&lt;='All Results'!$B$4,"",IF(SUM(NewDistributions!Q$2:Q89)=0,"",(IF(NewDistributions!Q89/SUM(NewDistributions!Q$2:Q89)&gt;0.01,"",IF(NewDistributions!Q88/SUM(NewDistributions!Q$2:Q89)&gt;0.01,"",IF(NewDistributions!Q87/SUM(NewDistributions!Q$2:Q89)&gt;0.01,"",IF(NewDistributions!Q86/SUM(NewDistributions!Q$2:Q89)&gt;0.01,"",IF(NewDistributions!Q85/SUM(NewDistributions!Q$2:Q89)&gt;0.01,"",DateEnded_5Day!$A89))))))))</f>
        <v/>
      </c>
      <c r="R89" s="19" t="str">
        <f>IF($A89&lt;='All Results'!$B$4,"",IF(SUM(NewDistributions!R$2:R89)=0,"",(IF(NewDistributions!R89/SUM(NewDistributions!R$2:R89)&gt;0.01,"",IF(NewDistributions!R88/SUM(NewDistributions!R$2:R89)&gt;0.01,"",IF(NewDistributions!R87/SUM(NewDistributions!R$2:R89)&gt;0.01,"",IF(NewDistributions!R86/SUM(NewDistributions!R$2:R89)&gt;0.01,"",IF(NewDistributions!R85/SUM(NewDistributions!R$2:R89)&gt;0.01,"",DateEnded_5Day!$A89))))))))</f>
        <v/>
      </c>
      <c r="S89" s="19" t="str">
        <f>IF($A89&lt;='All Results'!$B$4,"",IF(SUM(NewDistributions!S$2:S89)=0,"",(IF(NewDistributions!S89/SUM(NewDistributions!S$2:S89)&gt;0.01,"",IF(NewDistributions!S88/SUM(NewDistributions!S$2:S89)&gt;0.01,"",IF(NewDistributions!S87/SUM(NewDistributions!S$2:S89)&gt;0.01,"",IF(NewDistributions!S86/SUM(NewDistributions!S$2:S89)&gt;0.01,"",IF(NewDistributions!S85/SUM(NewDistributions!S$2:S89)&gt;0.01,"",DateEnded_5Day!$A89))))))))</f>
        <v/>
      </c>
      <c r="T89" s="19" t="str">
        <f>IF($A89&lt;='All Results'!$B$4,"",IF(SUM(NewDistributions!T$2:T89)=0,"",(IF(NewDistributions!T89/SUM(NewDistributions!T$2:T89)&gt;0.01,"",IF(NewDistributions!T88/SUM(NewDistributions!T$2:T89)&gt;0.01,"",IF(NewDistributions!T87/SUM(NewDistributions!T$2:T89)&gt;0.01,"",IF(NewDistributions!T86/SUM(NewDistributions!T$2:T89)&gt;0.01,"",IF(NewDistributions!T85/SUM(NewDistributions!T$2:T89)&gt;0.01,"",DateEnded_5Day!$A89))))))))</f>
        <v/>
      </c>
      <c r="U89" s="19" t="str">
        <f>IF($A89&lt;='All Results'!$B$4,"",IF(SUM(NewDistributions!U$2:U89)=0,"",(IF(NewDistributions!U89/SUM(NewDistributions!U$2:U89)&gt;0.01,"",IF(NewDistributions!U88/SUM(NewDistributions!U$2:U89)&gt;0.01,"",IF(NewDistributions!U87/SUM(NewDistributions!U$2:U89)&gt;0.01,"",IF(NewDistributions!U86/SUM(NewDistributions!U$2:U89)&gt;0.01,"",IF(NewDistributions!U85/SUM(NewDistributions!U$2:U89)&gt;0.01,"",DateEnded_5Day!$A89))))))))</f>
        <v/>
      </c>
      <c r="V89" s="19" t="str">
        <f>IF($A89&lt;='All Results'!$B$4,"",IF(SUM(NewDistributions!V$2:V89)=0,"",(IF(NewDistributions!V89/SUM(NewDistributions!V$2:V89)&gt;0.01,"",IF(NewDistributions!V88/SUM(NewDistributions!V$2:V89)&gt;0.01,"",IF(NewDistributions!V87/SUM(NewDistributions!V$2:V89)&gt;0.01,"",IF(NewDistributions!V86/SUM(NewDistributions!V$2:V89)&gt;0.01,"",IF(NewDistributions!V85/SUM(NewDistributions!V$2:V89)&gt;0.01,"",DateEnded_5Day!$A89))))))))</f>
        <v/>
      </c>
      <c r="W89" s="19" t="str">
        <f>IF($A89&lt;='All Results'!$B$4,"",IF(SUM(NewDistributions!W$2:W89)=0,"",(IF(NewDistributions!W89/SUM(NewDistributions!W$2:W89)&gt;0.01,"",IF(NewDistributions!W88/SUM(NewDistributions!W$2:W89)&gt;0.01,"",IF(NewDistributions!W87/SUM(NewDistributions!W$2:W89)&gt;0.01,"",IF(NewDistributions!W86/SUM(NewDistributions!W$2:W89)&gt;0.01,"",IF(NewDistributions!W85/SUM(NewDistributions!W$2:W89)&gt;0.01,"",DateEnded_5Day!$A89))))))))</f>
        <v/>
      </c>
      <c r="X89" s="19" t="str">
        <f>IF($A89&lt;='All Results'!$B$4,"",IF(SUM(NewDistributions!X$2:X89)=0,"",(IF(NewDistributions!X89/SUM(NewDistributions!X$2:X89)&gt;0.01,"",IF(NewDistributions!X88/SUM(NewDistributions!X$2:X89)&gt;0.01,"",IF(NewDistributions!X87/SUM(NewDistributions!X$2:X89)&gt;0.01,"",IF(NewDistributions!X86/SUM(NewDistributions!X$2:X89)&gt;0.01,"",IF(NewDistributions!X85/SUM(NewDistributions!X$2:X89)&gt;0.01,"",DateEnded_5Day!$A89))))))))</f>
        <v/>
      </c>
      <c r="Y89" s="19" t="str">
        <f>IF($A89&lt;='All Results'!$B$4,"",IF(SUM(NewDistributions!Y$2:Y89)=0,"",(IF(NewDistributions!Y89/SUM(NewDistributions!Y$2:Y89)&gt;0.01,"",IF(NewDistributions!Y88/SUM(NewDistributions!Y$2:Y89)&gt;0.01,"",IF(NewDistributions!Y87/SUM(NewDistributions!Y$2:Y89)&gt;0.01,"",IF(NewDistributions!Y86/SUM(NewDistributions!Y$2:Y89)&gt;0.01,"",IF(NewDistributions!Y85/SUM(NewDistributions!Y$2:Y89)&gt;0.01,"",DateEnded_5Day!$A89))))))))</f>
        <v/>
      </c>
      <c r="Z89" s="19" t="str">
        <f>IF($A89&lt;='All Results'!$B$4,"",IF(SUM(NewDistributions!Z$2:Z89)=0,"",(IF(NewDistributions!Z89/SUM(NewDistributions!Z$2:Z89)&gt;0.01,"",IF(NewDistributions!Z88/SUM(NewDistributions!Z$2:Z89)&gt;0.01,"",IF(NewDistributions!Z87/SUM(NewDistributions!Z$2:Z89)&gt;0.01,"",IF(NewDistributions!Z86/SUM(NewDistributions!Z$2:Z89)&gt;0.01,"",IF(NewDistributions!Z85/SUM(NewDistributions!Z$2:Z89)&gt;0.01,"",DateEnded_5Day!$A89))))))))</f>
        <v/>
      </c>
      <c r="AA89" s="19" t="str">
        <f>IF($A89&lt;='All Results'!$B$4,"",IF(SUM(NewDistributions!AA$2:AA89)=0,"",(IF(NewDistributions!AA89/SUM(NewDistributions!AA$2:AA89)&gt;0.01,"",IF(NewDistributions!AA88/SUM(NewDistributions!AA$2:AA89)&gt;0.01,"",IF(NewDistributions!AA87/SUM(NewDistributions!AA$2:AA89)&gt;0.01,"",IF(NewDistributions!AA86/SUM(NewDistributions!AA$2:AA89)&gt;0.01,"",IF(NewDistributions!AA85/SUM(NewDistributions!AA$2:AA89)&gt;0.01,"",DateEnded_5Day!$A89))))))))</f>
        <v/>
      </c>
      <c r="AB89" s="19" t="str">
        <f>IF($A89&lt;='All Results'!$B$4,"",IF(SUM(NewDistributions!AB$2:AB89)=0,"",(IF(NewDistributions!AB89/SUM(NewDistributions!AB$2:AB89)&gt;0.01,"",IF(NewDistributions!AB88/SUM(NewDistributions!AB$2:AB89)&gt;0.01,"",IF(NewDistributions!AB87/SUM(NewDistributions!AB$2:AB89)&gt;0.01,"",IF(NewDistributions!AB86/SUM(NewDistributions!AB$2:AB89)&gt;0.01,"",IF(NewDistributions!AB85/SUM(NewDistributions!AB$2:AB89)&gt;0.01,"",DateEnded_5Day!$A89))))))))</f>
        <v/>
      </c>
      <c r="AC89" s="19" t="str">
        <f>IF($A89&lt;='All Results'!$B$4,"",IF(SUM(NewDistributions!AC$2:AC89)=0,"",(IF(NewDistributions!AC89/SUM(NewDistributions!AC$2:AC89)&gt;0.01,"",IF(NewDistributions!AC88/SUM(NewDistributions!AC$2:AC89)&gt;0.01,"",IF(NewDistributions!AC87/SUM(NewDistributions!AC$2:AC89)&gt;0.01,"",IF(NewDistributions!AC86/SUM(NewDistributions!AC$2:AC89)&gt;0.01,"",IF(NewDistributions!AC85/SUM(NewDistributions!AC$2:AC89)&gt;0.01,"",DateEnded_5Day!$A89))))))))</f>
        <v/>
      </c>
      <c r="AD89" s="19" t="str">
        <f>IF($A89&lt;='All Results'!$B$4,"",IF(SUM(NewDistributions!AD$2:AD89)=0,"",(IF(NewDistributions!AD89/SUM(NewDistributions!AD$2:AD89)&gt;0.01,"",IF(NewDistributions!AD88/SUM(NewDistributions!AD$2:AD89)&gt;0.01,"",IF(NewDistributions!AD87/SUM(NewDistributions!AD$2:AD89)&gt;0.01,"",IF(NewDistributions!AD86/SUM(NewDistributions!AD$2:AD89)&gt;0.01,"",IF(NewDistributions!AD85/SUM(NewDistributions!AD$2:AD89)&gt;0.01,"",DateEnded_5Day!$A89))))))))</f>
        <v/>
      </c>
      <c r="AE89" s="19" t="str">
        <f>IF($A89&lt;='All Results'!$B$4,"",IF(SUM(NewDistributions!AE$2:AE89)=0,"",(IF(NewDistributions!AE89/SUM(NewDistributions!AE$2:AE89)&gt;0.01,"",IF(NewDistributions!AE88/SUM(NewDistributions!AE$2:AE89)&gt;0.01,"",IF(NewDistributions!AE87/SUM(NewDistributions!AE$2:AE89)&gt;0.01,"",IF(NewDistributions!AE86/SUM(NewDistributions!AE$2:AE89)&gt;0.01,"",IF(NewDistributions!AE85/SUM(NewDistributions!AE$2:AE89)&gt;0.01,"",DateEnded_5Day!$A89))))))))</f>
        <v/>
      </c>
      <c r="AF89" s="19" t="str">
        <f>IF($A89&lt;='All Results'!$B$4,"",IF(SUM(NewDistributions!AF$2:AF89)=0,"",(IF(NewDistributions!AF89/SUM(NewDistributions!AF$2:AF89)&gt;0.01,"",IF(NewDistributions!AF88/SUM(NewDistributions!AF$2:AF89)&gt;0.01,"",IF(NewDistributions!AF87/SUM(NewDistributions!AF$2:AF89)&gt;0.01,"",IF(NewDistributions!AF86/SUM(NewDistributions!AF$2:AF89)&gt;0.01,"",IF(NewDistributions!AF85/SUM(NewDistributions!AF$2:AF89)&gt;0.01,"",DateEnded_5Day!$A89))))))))</f>
        <v/>
      </c>
      <c r="AG89" s="19" t="str">
        <f>IF($A89&lt;='All Results'!$B$4,"",IF(SUM(NewDistributions!AG$2:AG89)=0,"",(IF(NewDistributions!AG89/SUM(NewDistributions!AG$2:AG89)&gt;0.01,"",IF(NewDistributions!AG88/SUM(NewDistributions!AG$2:AG89)&gt;0.01,"",IF(NewDistributions!AG87/SUM(NewDistributions!AG$2:AG89)&gt;0.01,"",IF(NewDistributions!AG86/SUM(NewDistributions!AG$2:AG89)&gt;0.01,"",IF(NewDistributions!AG85/SUM(NewDistributions!AG$2:AG89)&gt;0.01,"",DateEnded_5Day!$A89))))))))</f>
        <v/>
      </c>
      <c r="AH89" s="19" t="str">
        <f>IF($A89&lt;='All Results'!$B$4,"",IF(SUM(NewDistributions!AH$2:AH89)=0,"",(IF(NewDistributions!AH89/SUM(NewDistributions!AH$2:AH89)&gt;0.01,"",IF(NewDistributions!AH88/SUM(NewDistributions!AH$2:AH89)&gt;0.01,"",IF(NewDistributions!AH87/SUM(NewDistributions!AH$2:AH89)&gt;0.01,"",IF(NewDistributions!AH86/SUM(NewDistributions!AH$2:AH89)&gt;0.01,"",IF(NewDistributions!AH85/SUM(NewDistributions!AH$2:AH89)&gt;0.01,"",DateEnded_5Day!$A89))))))))</f>
        <v/>
      </c>
      <c r="AI89" s="19" t="str">
        <f>IF($A89&lt;='All Results'!$B$4,"",IF(SUM(NewDistributions!AI$2:AI89)=0,"",(IF(NewDistributions!AI89/SUM(NewDistributions!AI$2:AI89)&gt;0.01,"",IF(NewDistributions!AI88/SUM(NewDistributions!AI$2:AI89)&gt;0.01,"",IF(NewDistributions!AI87/SUM(NewDistributions!AI$2:AI89)&gt;0.01,"",IF(NewDistributions!AI86/SUM(NewDistributions!AI$2:AI89)&gt;0.01,"",IF(NewDistributions!AI85/SUM(NewDistributions!AI$2:AI89)&gt;0.01,"",DateEnded_5Day!$A89))))))))</f>
        <v/>
      </c>
      <c r="AJ89" s="19" t="str">
        <f>IF($A89&lt;='All Results'!$B$4,"",IF(SUM(NewDistributions!AJ$2:AJ89)=0,"",(IF(NewDistributions!AJ89/SUM(NewDistributions!AJ$2:AJ89)&gt;0.01,"",IF(NewDistributions!AJ88/SUM(NewDistributions!AJ$2:AJ89)&gt;0.01,"",IF(NewDistributions!AJ87/SUM(NewDistributions!AJ$2:AJ89)&gt;0.01,"",IF(NewDistributions!AJ86/SUM(NewDistributions!AJ$2:AJ89)&gt;0.01,"",IF(NewDistributions!AJ85/SUM(NewDistributions!AJ$2:AJ89)&gt;0.01,"",DateEnded_5Day!$A89))))))))</f>
        <v/>
      </c>
    </row>
    <row r="90" spans="1:36" x14ac:dyDescent="0.25">
      <c r="A90" s="1">
        <v>44405</v>
      </c>
      <c r="B90" s="3">
        <v>209</v>
      </c>
      <c r="C90" s="19" t="str">
        <f>IF($A90&lt;='All Results'!$B$4,"",IF(SUM(NewDistributions!C$2:C90)=0,"",(IF(NewDistributions!C90/SUM(NewDistributions!C$2:C90)&gt;0.01,"",IF(NewDistributions!C89/SUM(NewDistributions!C$2:C90)&gt;0.01,"",IF(NewDistributions!C88/SUM(NewDistributions!C$2:C90)&gt;0.01,"",IF(NewDistributions!C87/SUM(NewDistributions!C$2:C90)&gt;0.01,"",IF(NewDistributions!C86/SUM(NewDistributions!C$2:C90)&gt;0.01,"",DateEnded_5Day!$A90))))))))</f>
        <v/>
      </c>
      <c r="D90" s="19" t="str">
        <f>IF($A90&lt;='All Results'!$B$4,"",IF(SUM(NewDistributions!D$2:D90)=0,"",(IF(NewDistributions!D90/SUM(NewDistributions!D$2:D90)&gt;0.01,"",IF(NewDistributions!D89/SUM(NewDistributions!D$2:D90)&gt;0.01,"",IF(NewDistributions!D88/SUM(NewDistributions!D$2:D90)&gt;0.01,"",IF(NewDistributions!D87/SUM(NewDistributions!D$2:D90)&gt;0.01,"",IF(NewDistributions!D86/SUM(NewDistributions!D$2:D90)&gt;0.01,"",DateEnded_5Day!$A90))))))))</f>
        <v/>
      </c>
      <c r="E90" s="19" t="str">
        <f>IF($A90&lt;='All Results'!$B$4,"",IF(SUM(NewDistributions!E$2:E90)=0,"",(IF(NewDistributions!E90/SUM(NewDistributions!E$2:E90)&gt;0.01,"",IF(NewDistributions!E89/SUM(NewDistributions!E$2:E90)&gt;0.01,"",IF(NewDistributions!E88/SUM(NewDistributions!E$2:E90)&gt;0.01,"",IF(NewDistributions!E87/SUM(NewDistributions!E$2:E90)&gt;0.01,"",IF(NewDistributions!E86/SUM(NewDistributions!E$2:E90)&gt;0.01,"",DateEnded_5Day!$A90))))))))</f>
        <v/>
      </c>
      <c r="F90" s="19" t="str">
        <f>IF($A90&lt;='All Results'!$B$4,"",IF(SUM(NewDistributions!F$2:F90)=0,"",(IF(NewDistributions!F90/SUM(NewDistributions!F$2:F90)&gt;0.01,"",IF(NewDistributions!F89/SUM(NewDistributions!F$2:F90)&gt;0.01,"",IF(NewDistributions!F88/SUM(NewDistributions!F$2:F90)&gt;0.01,"",IF(NewDistributions!F87/SUM(NewDistributions!F$2:F90)&gt;0.01,"",IF(NewDistributions!F86/SUM(NewDistributions!F$2:F90)&gt;0.01,"",DateEnded_5Day!$A90))))))))</f>
        <v/>
      </c>
      <c r="G90" s="19" t="str">
        <f>IF($A90&lt;='All Results'!$B$4,"",IF(SUM(NewDistributions!G$2:G90)=0,"",(IF(NewDistributions!G90/SUM(NewDistributions!G$2:G90)&gt;0.01,"",IF(NewDistributions!G89/SUM(NewDistributions!G$2:G90)&gt;0.01,"",IF(NewDistributions!G88/SUM(NewDistributions!G$2:G90)&gt;0.01,"",IF(NewDistributions!G87/SUM(NewDistributions!G$2:G90)&gt;0.01,"",IF(NewDistributions!G86/SUM(NewDistributions!G$2:G90)&gt;0.01,"",DateEnded_5Day!$A90))))))))</f>
        <v/>
      </c>
      <c r="H90" s="19" t="str">
        <f>IF($A90&lt;='All Results'!$B$4,"",IF(SUM(NewDistributions!H$2:H90)=0,"",(IF(NewDistributions!H90/SUM(NewDistributions!H$2:H90)&gt;0.01,"",IF(NewDistributions!H89/SUM(NewDistributions!H$2:H90)&gt;0.01,"",IF(NewDistributions!H88/SUM(NewDistributions!H$2:H90)&gt;0.01,"",IF(NewDistributions!H87/SUM(NewDistributions!H$2:H90)&gt;0.01,"",IF(NewDistributions!H86/SUM(NewDistributions!H$2:H90)&gt;0.01,"",DateEnded_5Day!$A90))))))))</f>
        <v/>
      </c>
      <c r="I90" s="19" t="str">
        <f>IF($A90&lt;='All Results'!$B$4,"",IF(SUM(NewDistributions!I$2:I90)=0,"",(IF(NewDistributions!I90/SUM(NewDistributions!I$2:I90)&gt;0.01,"",IF(NewDistributions!I89/SUM(NewDistributions!I$2:I90)&gt;0.01,"",IF(NewDistributions!I88/SUM(NewDistributions!I$2:I90)&gt;0.01,"",IF(NewDistributions!I87/SUM(NewDistributions!I$2:I90)&gt;0.01,"",IF(NewDistributions!I86/SUM(NewDistributions!I$2:I90)&gt;0.01,"",DateEnded_5Day!$A90))))))))</f>
        <v/>
      </c>
      <c r="J90" s="19" t="str">
        <f>IF($A90&lt;='All Results'!$B$4,"",IF(SUM(NewDistributions!J$2:J90)=0,"",(IF(NewDistributions!J90/SUM(NewDistributions!J$2:J90)&gt;0.01,"",IF(NewDistributions!J89/SUM(NewDistributions!J$2:J90)&gt;0.01,"",IF(NewDistributions!J88/SUM(NewDistributions!J$2:J90)&gt;0.01,"",IF(NewDistributions!J87/SUM(NewDistributions!J$2:J90)&gt;0.01,"",IF(NewDistributions!J86/SUM(NewDistributions!J$2:J90)&gt;0.01,"",DateEnded_5Day!$A90))))))))</f>
        <v/>
      </c>
      <c r="K90" s="19" t="str">
        <f>IF($A90&lt;='All Results'!$B$4,"",IF(SUM(NewDistributions!K$2:K90)=0,"",(IF(NewDistributions!K90/SUM(NewDistributions!K$2:K90)&gt;0.01,"",IF(NewDistributions!K89/SUM(NewDistributions!K$2:K90)&gt;0.01,"",IF(NewDistributions!K88/SUM(NewDistributions!K$2:K90)&gt;0.01,"",IF(NewDistributions!K87/SUM(NewDistributions!K$2:K90)&gt;0.01,"",IF(NewDistributions!K86/SUM(NewDistributions!K$2:K90)&gt;0.01,"",DateEnded_5Day!$A90))))))))</f>
        <v/>
      </c>
      <c r="L90" s="19" t="str">
        <f>IF($A90&lt;='All Results'!$B$4,"",IF(SUM(NewDistributions!L$2:L90)=0,"",(IF(NewDistributions!L90/SUM(NewDistributions!L$2:L90)&gt;0.01,"",IF(NewDistributions!L89/SUM(NewDistributions!L$2:L90)&gt;0.01,"",IF(NewDistributions!L88/SUM(NewDistributions!L$2:L90)&gt;0.01,"",IF(NewDistributions!L87/SUM(NewDistributions!L$2:L90)&gt;0.01,"",IF(NewDistributions!L86/SUM(NewDistributions!L$2:L90)&gt;0.01,"",DateEnded_5Day!$A90))))))))</f>
        <v/>
      </c>
      <c r="M90" s="19" t="str">
        <f>IF($A90&lt;='All Results'!$B$4,"",IF(SUM(NewDistributions!M$2:M90)=0,"",(IF(NewDistributions!M90/SUM(NewDistributions!M$2:M90)&gt;0.01,"",IF(NewDistributions!M89/SUM(NewDistributions!M$2:M90)&gt;0.01,"",IF(NewDistributions!M88/SUM(NewDistributions!M$2:M90)&gt;0.01,"",IF(NewDistributions!M87/SUM(NewDistributions!M$2:M90)&gt;0.01,"",IF(NewDistributions!M86/SUM(NewDistributions!M$2:M90)&gt;0.01,"",DateEnded_5Day!$A90))))))))</f>
        <v/>
      </c>
      <c r="N90" s="19" t="str">
        <f>IF($A90&lt;='All Results'!$B$4,"",IF(SUM(NewDistributions!N$2:N90)=0,"",(IF(NewDistributions!N90/SUM(NewDistributions!N$2:N90)&gt;0.01,"",IF(NewDistributions!N89/SUM(NewDistributions!N$2:N90)&gt;0.01,"",IF(NewDistributions!N88/SUM(NewDistributions!N$2:N90)&gt;0.01,"",IF(NewDistributions!N87/SUM(NewDistributions!N$2:N90)&gt;0.01,"",IF(NewDistributions!N86/SUM(NewDistributions!N$2:N90)&gt;0.01,"",DateEnded_5Day!$A90))))))))</f>
        <v/>
      </c>
      <c r="O90" s="19" t="str">
        <f>IF($A90&lt;='All Results'!$B$4,"",IF(SUM(NewDistributions!O$2:O90)=0,"",(IF(NewDistributions!O90/SUM(NewDistributions!O$2:O90)&gt;0.01,"",IF(NewDistributions!O89/SUM(NewDistributions!O$2:O90)&gt;0.01,"",IF(NewDistributions!O88/SUM(NewDistributions!O$2:O90)&gt;0.01,"",IF(NewDistributions!O87/SUM(NewDistributions!O$2:O90)&gt;0.01,"",IF(NewDistributions!O86/SUM(NewDistributions!O$2:O90)&gt;0.01,"",DateEnded_5Day!$A90))))))))</f>
        <v/>
      </c>
      <c r="P90" s="19" t="str">
        <f>IF($A90&lt;='All Results'!$B$4,"",IF(SUM(NewDistributions!P$2:P90)=0,"",(IF(NewDistributions!P90/SUM(NewDistributions!P$2:P90)&gt;0.01,"",IF(NewDistributions!P89/SUM(NewDistributions!P$2:P90)&gt;0.01,"",IF(NewDistributions!P88/SUM(NewDistributions!P$2:P90)&gt;0.01,"",IF(NewDistributions!P87/SUM(NewDistributions!P$2:P90)&gt;0.01,"",IF(NewDistributions!P86/SUM(NewDistributions!P$2:P90)&gt;0.01,"",DateEnded_5Day!$A90))))))))</f>
        <v/>
      </c>
      <c r="Q90" s="19" t="str">
        <f>IF($A90&lt;='All Results'!$B$4,"",IF(SUM(NewDistributions!Q$2:Q90)=0,"",(IF(NewDistributions!Q90/SUM(NewDistributions!Q$2:Q90)&gt;0.01,"",IF(NewDistributions!Q89/SUM(NewDistributions!Q$2:Q90)&gt;0.01,"",IF(NewDistributions!Q88/SUM(NewDistributions!Q$2:Q90)&gt;0.01,"",IF(NewDistributions!Q87/SUM(NewDistributions!Q$2:Q90)&gt;0.01,"",IF(NewDistributions!Q86/SUM(NewDistributions!Q$2:Q90)&gt;0.01,"",DateEnded_5Day!$A90))))))))</f>
        <v/>
      </c>
      <c r="R90" s="19" t="str">
        <f>IF($A90&lt;='All Results'!$B$4,"",IF(SUM(NewDistributions!R$2:R90)=0,"",(IF(NewDistributions!R90/SUM(NewDistributions!R$2:R90)&gt;0.01,"",IF(NewDistributions!R89/SUM(NewDistributions!R$2:R90)&gt;0.01,"",IF(NewDistributions!R88/SUM(NewDistributions!R$2:R90)&gt;0.01,"",IF(NewDistributions!R87/SUM(NewDistributions!R$2:R90)&gt;0.01,"",IF(NewDistributions!R86/SUM(NewDistributions!R$2:R90)&gt;0.01,"",DateEnded_5Day!$A90))))))))</f>
        <v/>
      </c>
      <c r="S90" s="19" t="str">
        <f>IF($A90&lt;='All Results'!$B$4,"",IF(SUM(NewDistributions!S$2:S90)=0,"",(IF(NewDistributions!S90/SUM(NewDistributions!S$2:S90)&gt;0.01,"",IF(NewDistributions!S89/SUM(NewDistributions!S$2:S90)&gt;0.01,"",IF(NewDistributions!S88/SUM(NewDistributions!S$2:S90)&gt;0.01,"",IF(NewDistributions!S87/SUM(NewDistributions!S$2:S90)&gt;0.01,"",IF(NewDistributions!S86/SUM(NewDistributions!S$2:S90)&gt;0.01,"",DateEnded_5Day!$A90))))))))</f>
        <v/>
      </c>
      <c r="T90" s="19" t="str">
        <f>IF($A90&lt;='All Results'!$B$4,"",IF(SUM(NewDistributions!T$2:T90)=0,"",(IF(NewDistributions!T90/SUM(NewDistributions!T$2:T90)&gt;0.01,"",IF(NewDistributions!T89/SUM(NewDistributions!T$2:T90)&gt;0.01,"",IF(NewDistributions!T88/SUM(NewDistributions!T$2:T90)&gt;0.01,"",IF(NewDistributions!T87/SUM(NewDistributions!T$2:T90)&gt;0.01,"",IF(NewDistributions!T86/SUM(NewDistributions!T$2:T90)&gt;0.01,"",DateEnded_5Day!$A90))))))))</f>
        <v/>
      </c>
      <c r="U90" s="19" t="str">
        <f>IF($A90&lt;='All Results'!$B$4,"",IF(SUM(NewDistributions!U$2:U90)=0,"",(IF(NewDistributions!U90/SUM(NewDistributions!U$2:U90)&gt;0.01,"",IF(NewDistributions!U89/SUM(NewDistributions!U$2:U90)&gt;0.01,"",IF(NewDistributions!U88/SUM(NewDistributions!U$2:U90)&gt;0.01,"",IF(NewDistributions!U87/SUM(NewDistributions!U$2:U90)&gt;0.01,"",IF(NewDistributions!U86/SUM(NewDistributions!U$2:U90)&gt;0.01,"",DateEnded_5Day!$A90))))))))</f>
        <v/>
      </c>
      <c r="V90" s="19" t="str">
        <f>IF($A90&lt;='All Results'!$B$4,"",IF(SUM(NewDistributions!V$2:V90)=0,"",(IF(NewDistributions!V90/SUM(NewDistributions!V$2:V90)&gt;0.01,"",IF(NewDistributions!V89/SUM(NewDistributions!V$2:V90)&gt;0.01,"",IF(NewDistributions!V88/SUM(NewDistributions!V$2:V90)&gt;0.01,"",IF(NewDistributions!V87/SUM(NewDistributions!V$2:V90)&gt;0.01,"",IF(NewDistributions!V86/SUM(NewDistributions!V$2:V90)&gt;0.01,"",DateEnded_5Day!$A90))))))))</f>
        <v/>
      </c>
      <c r="W90" s="19" t="str">
        <f>IF($A90&lt;='All Results'!$B$4,"",IF(SUM(NewDistributions!W$2:W90)=0,"",(IF(NewDistributions!W90/SUM(NewDistributions!W$2:W90)&gt;0.01,"",IF(NewDistributions!W89/SUM(NewDistributions!W$2:W90)&gt;0.01,"",IF(NewDistributions!W88/SUM(NewDistributions!W$2:W90)&gt;0.01,"",IF(NewDistributions!W87/SUM(NewDistributions!W$2:W90)&gt;0.01,"",IF(NewDistributions!W86/SUM(NewDistributions!W$2:W90)&gt;0.01,"",DateEnded_5Day!$A90))))))))</f>
        <v/>
      </c>
      <c r="X90" s="19" t="str">
        <f>IF($A90&lt;='All Results'!$B$4,"",IF(SUM(NewDistributions!X$2:X90)=0,"",(IF(NewDistributions!X90/SUM(NewDistributions!X$2:X90)&gt;0.01,"",IF(NewDistributions!X89/SUM(NewDistributions!X$2:X90)&gt;0.01,"",IF(NewDistributions!X88/SUM(NewDistributions!X$2:X90)&gt;0.01,"",IF(NewDistributions!X87/SUM(NewDistributions!X$2:X90)&gt;0.01,"",IF(NewDistributions!X86/SUM(NewDistributions!X$2:X90)&gt;0.01,"",DateEnded_5Day!$A90))))))))</f>
        <v/>
      </c>
      <c r="Y90" s="19" t="str">
        <f>IF($A90&lt;='All Results'!$B$4,"",IF(SUM(NewDistributions!Y$2:Y90)=0,"",(IF(NewDistributions!Y90/SUM(NewDistributions!Y$2:Y90)&gt;0.01,"",IF(NewDistributions!Y89/SUM(NewDistributions!Y$2:Y90)&gt;0.01,"",IF(NewDistributions!Y88/SUM(NewDistributions!Y$2:Y90)&gt;0.01,"",IF(NewDistributions!Y87/SUM(NewDistributions!Y$2:Y90)&gt;0.01,"",IF(NewDistributions!Y86/SUM(NewDistributions!Y$2:Y90)&gt;0.01,"",DateEnded_5Day!$A90))))))))</f>
        <v/>
      </c>
      <c r="Z90" s="19" t="str">
        <f>IF($A90&lt;='All Results'!$B$4,"",IF(SUM(NewDistributions!Z$2:Z90)=0,"",(IF(NewDistributions!Z90/SUM(NewDistributions!Z$2:Z90)&gt;0.01,"",IF(NewDistributions!Z89/SUM(NewDistributions!Z$2:Z90)&gt;0.01,"",IF(NewDistributions!Z88/SUM(NewDistributions!Z$2:Z90)&gt;0.01,"",IF(NewDistributions!Z87/SUM(NewDistributions!Z$2:Z90)&gt;0.01,"",IF(NewDistributions!Z86/SUM(NewDistributions!Z$2:Z90)&gt;0.01,"",DateEnded_5Day!$A90))))))))</f>
        <v/>
      </c>
      <c r="AA90" s="19" t="str">
        <f>IF($A90&lt;='All Results'!$B$4,"",IF(SUM(NewDistributions!AA$2:AA90)=0,"",(IF(NewDistributions!AA90/SUM(NewDistributions!AA$2:AA90)&gt;0.01,"",IF(NewDistributions!AA89/SUM(NewDistributions!AA$2:AA90)&gt;0.01,"",IF(NewDistributions!AA88/SUM(NewDistributions!AA$2:AA90)&gt;0.01,"",IF(NewDistributions!AA87/SUM(NewDistributions!AA$2:AA90)&gt;0.01,"",IF(NewDistributions!AA86/SUM(NewDistributions!AA$2:AA90)&gt;0.01,"",DateEnded_5Day!$A90))))))))</f>
        <v/>
      </c>
      <c r="AB90" s="19" t="str">
        <f>IF($A90&lt;='All Results'!$B$4,"",IF(SUM(NewDistributions!AB$2:AB90)=0,"",(IF(NewDistributions!AB90/SUM(NewDistributions!AB$2:AB90)&gt;0.01,"",IF(NewDistributions!AB89/SUM(NewDistributions!AB$2:AB90)&gt;0.01,"",IF(NewDistributions!AB88/SUM(NewDistributions!AB$2:AB90)&gt;0.01,"",IF(NewDistributions!AB87/SUM(NewDistributions!AB$2:AB90)&gt;0.01,"",IF(NewDistributions!AB86/SUM(NewDistributions!AB$2:AB90)&gt;0.01,"",DateEnded_5Day!$A90))))))))</f>
        <v/>
      </c>
      <c r="AC90" s="19" t="str">
        <f>IF($A90&lt;='All Results'!$B$4,"",IF(SUM(NewDistributions!AC$2:AC90)=0,"",(IF(NewDistributions!AC90/SUM(NewDistributions!AC$2:AC90)&gt;0.01,"",IF(NewDistributions!AC89/SUM(NewDistributions!AC$2:AC90)&gt;0.01,"",IF(NewDistributions!AC88/SUM(NewDistributions!AC$2:AC90)&gt;0.01,"",IF(NewDistributions!AC87/SUM(NewDistributions!AC$2:AC90)&gt;0.01,"",IF(NewDistributions!AC86/SUM(NewDistributions!AC$2:AC90)&gt;0.01,"",DateEnded_5Day!$A90))))))))</f>
        <v/>
      </c>
      <c r="AD90" s="19" t="str">
        <f>IF($A90&lt;='All Results'!$B$4,"",IF(SUM(NewDistributions!AD$2:AD90)=0,"",(IF(NewDistributions!AD90/SUM(NewDistributions!AD$2:AD90)&gt;0.01,"",IF(NewDistributions!AD89/SUM(NewDistributions!AD$2:AD90)&gt;0.01,"",IF(NewDistributions!AD88/SUM(NewDistributions!AD$2:AD90)&gt;0.01,"",IF(NewDistributions!AD87/SUM(NewDistributions!AD$2:AD90)&gt;0.01,"",IF(NewDistributions!AD86/SUM(NewDistributions!AD$2:AD90)&gt;0.01,"",DateEnded_5Day!$A90))))))))</f>
        <v/>
      </c>
      <c r="AE90" s="19" t="str">
        <f>IF($A90&lt;='All Results'!$B$4,"",IF(SUM(NewDistributions!AE$2:AE90)=0,"",(IF(NewDistributions!AE90/SUM(NewDistributions!AE$2:AE90)&gt;0.01,"",IF(NewDistributions!AE89/SUM(NewDistributions!AE$2:AE90)&gt;0.01,"",IF(NewDistributions!AE88/SUM(NewDistributions!AE$2:AE90)&gt;0.01,"",IF(NewDistributions!AE87/SUM(NewDistributions!AE$2:AE90)&gt;0.01,"",IF(NewDistributions!AE86/SUM(NewDistributions!AE$2:AE90)&gt;0.01,"",DateEnded_5Day!$A90))))))))</f>
        <v/>
      </c>
      <c r="AF90" s="19" t="str">
        <f>IF($A90&lt;='All Results'!$B$4,"",IF(SUM(NewDistributions!AF$2:AF90)=0,"",(IF(NewDistributions!AF90/SUM(NewDistributions!AF$2:AF90)&gt;0.01,"",IF(NewDistributions!AF89/SUM(NewDistributions!AF$2:AF90)&gt;0.01,"",IF(NewDistributions!AF88/SUM(NewDistributions!AF$2:AF90)&gt;0.01,"",IF(NewDistributions!AF87/SUM(NewDistributions!AF$2:AF90)&gt;0.01,"",IF(NewDistributions!AF86/SUM(NewDistributions!AF$2:AF90)&gt;0.01,"",DateEnded_5Day!$A90))))))))</f>
        <v/>
      </c>
      <c r="AG90" s="19" t="str">
        <f>IF($A90&lt;='All Results'!$B$4,"",IF(SUM(NewDistributions!AG$2:AG90)=0,"",(IF(NewDistributions!AG90/SUM(NewDistributions!AG$2:AG90)&gt;0.01,"",IF(NewDistributions!AG89/SUM(NewDistributions!AG$2:AG90)&gt;0.01,"",IF(NewDistributions!AG88/SUM(NewDistributions!AG$2:AG90)&gt;0.01,"",IF(NewDistributions!AG87/SUM(NewDistributions!AG$2:AG90)&gt;0.01,"",IF(NewDistributions!AG86/SUM(NewDistributions!AG$2:AG90)&gt;0.01,"",DateEnded_5Day!$A90))))))))</f>
        <v/>
      </c>
      <c r="AH90" s="19" t="str">
        <f>IF($A90&lt;='All Results'!$B$4,"",IF(SUM(NewDistributions!AH$2:AH90)=0,"",(IF(NewDistributions!AH90/SUM(NewDistributions!AH$2:AH90)&gt;0.01,"",IF(NewDistributions!AH89/SUM(NewDistributions!AH$2:AH90)&gt;0.01,"",IF(NewDistributions!AH88/SUM(NewDistributions!AH$2:AH90)&gt;0.01,"",IF(NewDistributions!AH87/SUM(NewDistributions!AH$2:AH90)&gt;0.01,"",IF(NewDistributions!AH86/SUM(NewDistributions!AH$2:AH90)&gt;0.01,"",DateEnded_5Day!$A90))))))))</f>
        <v/>
      </c>
      <c r="AI90" s="19" t="str">
        <f>IF($A90&lt;='All Results'!$B$4,"",IF(SUM(NewDistributions!AI$2:AI90)=0,"",(IF(NewDistributions!AI90/SUM(NewDistributions!AI$2:AI90)&gt;0.01,"",IF(NewDistributions!AI89/SUM(NewDistributions!AI$2:AI90)&gt;0.01,"",IF(NewDistributions!AI88/SUM(NewDistributions!AI$2:AI90)&gt;0.01,"",IF(NewDistributions!AI87/SUM(NewDistributions!AI$2:AI90)&gt;0.01,"",IF(NewDistributions!AI86/SUM(NewDistributions!AI$2:AI90)&gt;0.01,"",DateEnded_5Day!$A90))))))))</f>
        <v/>
      </c>
      <c r="AJ90" s="19" t="str">
        <f>IF($A90&lt;='All Results'!$B$4,"",IF(SUM(NewDistributions!AJ$2:AJ90)=0,"",(IF(NewDistributions!AJ90/SUM(NewDistributions!AJ$2:AJ90)&gt;0.01,"",IF(NewDistributions!AJ89/SUM(NewDistributions!AJ$2:AJ90)&gt;0.01,"",IF(NewDistributions!AJ88/SUM(NewDistributions!AJ$2:AJ90)&gt;0.01,"",IF(NewDistributions!AJ87/SUM(NewDistributions!AJ$2:AJ90)&gt;0.01,"",IF(NewDistributions!AJ86/SUM(NewDistributions!AJ$2:AJ90)&gt;0.01,"",DateEnded_5Day!$A90))))))))</f>
        <v/>
      </c>
    </row>
    <row r="91" spans="1:36" x14ac:dyDescent="0.25">
      <c r="A91" s="1">
        <v>44406</v>
      </c>
      <c r="B91" s="3">
        <v>210</v>
      </c>
      <c r="C91" s="19" t="str">
        <f>IF($A91&lt;='All Results'!$B$4,"",IF(SUM(NewDistributions!C$2:C91)=0,"",(IF(NewDistributions!C91/SUM(NewDistributions!C$2:C91)&gt;0.01,"",IF(NewDistributions!C90/SUM(NewDistributions!C$2:C91)&gt;0.01,"",IF(NewDistributions!C89/SUM(NewDistributions!C$2:C91)&gt;0.01,"",IF(NewDistributions!C88/SUM(NewDistributions!C$2:C91)&gt;0.01,"",IF(NewDistributions!C87/SUM(NewDistributions!C$2:C91)&gt;0.01,"",DateEnded_5Day!$A91))))))))</f>
        <v/>
      </c>
      <c r="D91" s="19" t="str">
        <f>IF($A91&lt;='All Results'!$B$4,"",IF(SUM(NewDistributions!D$2:D91)=0,"",(IF(NewDistributions!D91/SUM(NewDistributions!D$2:D91)&gt;0.01,"",IF(NewDistributions!D90/SUM(NewDistributions!D$2:D91)&gt;0.01,"",IF(NewDistributions!D89/SUM(NewDistributions!D$2:D91)&gt;0.01,"",IF(NewDistributions!D88/SUM(NewDistributions!D$2:D91)&gt;0.01,"",IF(NewDistributions!D87/SUM(NewDistributions!D$2:D91)&gt;0.01,"",DateEnded_5Day!$A91))))))))</f>
        <v/>
      </c>
      <c r="E91" s="19" t="str">
        <f>IF($A91&lt;='All Results'!$B$4,"",IF(SUM(NewDistributions!E$2:E91)=0,"",(IF(NewDistributions!E91/SUM(NewDistributions!E$2:E91)&gt;0.01,"",IF(NewDistributions!E90/SUM(NewDistributions!E$2:E91)&gt;0.01,"",IF(NewDistributions!E89/SUM(NewDistributions!E$2:E91)&gt;0.01,"",IF(NewDistributions!E88/SUM(NewDistributions!E$2:E91)&gt;0.01,"",IF(NewDistributions!E87/SUM(NewDistributions!E$2:E91)&gt;0.01,"",DateEnded_5Day!$A91))))))))</f>
        <v/>
      </c>
      <c r="F91" s="19" t="str">
        <f>IF($A91&lt;='All Results'!$B$4,"",IF(SUM(NewDistributions!F$2:F91)=0,"",(IF(NewDistributions!F91/SUM(NewDistributions!F$2:F91)&gt;0.01,"",IF(NewDistributions!F90/SUM(NewDistributions!F$2:F91)&gt;0.01,"",IF(NewDistributions!F89/SUM(NewDistributions!F$2:F91)&gt;0.01,"",IF(NewDistributions!F88/SUM(NewDistributions!F$2:F91)&gt;0.01,"",IF(NewDistributions!F87/SUM(NewDistributions!F$2:F91)&gt;0.01,"",DateEnded_5Day!$A91))))))))</f>
        <v/>
      </c>
      <c r="G91" s="19" t="str">
        <f>IF($A91&lt;='All Results'!$B$4,"",IF(SUM(NewDistributions!G$2:G91)=0,"",(IF(NewDistributions!G91/SUM(NewDistributions!G$2:G91)&gt;0.01,"",IF(NewDistributions!G90/SUM(NewDistributions!G$2:G91)&gt;0.01,"",IF(NewDistributions!G89/SUM(NewDistributions!G$2:G91)&gt;0.01,"",IF(NewDistributions!G88/SUM(NewDistributions!G$2:G91)&gt;0.01,"",IF(NewDistributions!G87/SUM(NewDistributions!G$2:G91)&gt;0.01,"",DateEnded_5Day!$A91))))))))</f>
        <v/>
      </c>
      <c r="H91" s="19" t="str">
        <f>IF($A91&lt;='All Results'!$B$4,"",IF(SUM(NewDistributions!H$2:H91)=0,"",(IF(NewDistributions!H91/SUM(NewDistributions!H$2:H91)&gt;0.01,"",IF(NewDistributions!H90/SUM(NewDistributions!H$2:H91)&gt;0.01,"",IF(NewDistributions!H89/SUM(NewDistributions!H$2:H91)&gt;0.01,"",IF(NewDistributions!H88/SUM(NewDistributions!H$2:H91)&gt;0.01,"",IF(NewDistributions!H87/SUM(NewDistributions!H$2:H91)&gt;0.01,"",DateEnded_5Day!$A91))))))))</f>
        <v/>
      </c>
      <c r="I91" s="19" t="str">
        <f>IF($A91&lt;='All Results'!$B$4,"",IF(SUM(NewDistributions!I$2:I91)=0,"",(IF(NewDistributions!I91/SUM(NewDistributions!I$2:I91)&gt;0.01,"",IF(NewDistributions!I90/SUM(NewDistributions!I$2:I91)&gt;0.01,"",IF(NewDistributions!I89/SUM(NewDistributions!I$2:I91)&gt;0.01,"",IF(NewDistributions!I88/SUM(NewDistributions!I$2:I91)&gt;0.01,"",IF(NewDistributions!I87/SUM(NewDistributions!I$2:I91)&gt;0.01,"",DateEnded_5Day!$A91))))))))</f>
        <v/>
      </c>
      <c r="J91" s="19" t="str">
        <f>IF($A91&lt;='All Results'!$B$4,"",IF(SUM(NewDistributions!J$2:J91)=0,"",(IF(NewDistributions!J91/SUM(NewDistributions!J$2:J91)&gt;0.01,"",IF(NewDistributions!J90/SUM(NewDistributions!J$2:J91)&gt;0.01,"",IF(NewDistributions!J89/SUM(NewDistributions!J$2:J91)&gt;0.01,"",IF(NewDistributions!J88/SUM(NewDistributions!J$2:J91)&gt;0.01,"",IF(NewDistributions!J87/SUM(NewDistributions!J$2:J91)&gt;0.01,"",DateEnded_5Day!$A91))))))))</f>
        <v/>
      </c>
      <c r="K91" s="19" t="str">
        <f>IF($A91&lt;='All Results'!$B$4,"",IF(SUM(NewDistributions!K$2:K91)=0,"",(IF(NewDistributions!K91/SUM(NewDistributions!K$2:K91)&gt;0.01,"",IF(NewDistributions!K90/SUM(NewDistributions!K$2:K91)&gt;0.01,"",IF(NewDistributions!K89/SUM(NewDistributions!K$2:K91)&gt;0.01,"",IF(NewDistributions!K88/SUM(NewDistributions!K$2:K91)&gt;0.01,"",IF(NewDistributions!K87/SUM(NewDistributions!K$2:K91)&gt;0.01,"",DateEnded_5Day!$A91))))))))</f>
        <v/>
      </c>
      <c r="L91" s="19" t="str">
        <f>IF($A91&lt;='All Results'!$B$4,"",IF(SUM(NewDistributions!L$2:L91)=0,"",(IF(NewDistributions!L91/SUM(NewDistributions!L$2:L91)&gt;0.01,"",IF(NewDistributions!L90/SUM(NewDistributions!L$2:L91)&gt;0.01,"",IF(NewDistributions!L89/SUM(NewDistributions!L$2:L91)&gt;0.01,"",IF(NewDistributions!L88/SUM(NewDistributions!L$2:L91)&gt;0.01,"",IF(NewDistributions!L87/SUM(NewDistributions!L$2:L91)&gt;0.01,"",DateEnded_5Day!$A91))))))))</f>
        <v/>
      </c>
      <c r="M91" s="19" t="str">
        <f>IF($A91&lt;='All Results'!$B$4,"",IF(SUM(NewDistributions!M$2:M91)=0,"",(IF(NewDistributions!M91/SUM(NewDistributions!M$2:M91)&gt;0.01,"",IF(NewDistributions!M90/SUM(NewDistributions!M$2:M91)&gt;0.01,"",IF(NewDistributions!M89/SUM(NewDistributions!M$2:M91)&gt;0.01,"",IF(NewDistributions!M88/SUM(NewDistributions!M$2:M91)&gt;0.01,"",IF(NewDistributions!M87/SUM(NewDistributions!M$2:M91)&gt;0.01,"",DateEnded_5Day!$A91))))))))</f>
        <v/>
      </c>
      <c r="N91" s="19" t="str">
        <f>IF($A91&lt;='All Results'!$B$4,"",IF(SUM(NewDistributions!N$2:N91)=0,"",(IF(NewDistributions!N91/SUM(NewDistributions!N$2:N91)&gt;0.01,"",IF(NewDistributions!N90/SUM(NewDistributions!N$2:N91)&gt;0.01,"",IF(NewDistributions!N89/SUM(NewDistributions!N$2:N91)&gt;0.01,"",IF(NewDistributions!N88/SUM(NewDistributions!N$2:N91)&gt;0.01,"",IF(NewDistributions!N87/SUM(NewDistributions!N$2:N91)&gt;0.01,"",DateEnded_5Day!$A91))))))))</f>
        <v/>
      </c>
      <c r="O91" s="19" t="str">
        <f>IF($A91&lt;='All Results'!$B$4,"",IF(SUM(NewDistributions!O$2:O91)=0,"",(IF(NewDistributions!O91/SUM(NewDistributions!O$2:O91)&gt;0.01,"",IF(NewDistributions!O90/SUM(NewDistributions!O$2:O91)&gt;0.01,"",IF(NewDistributions!O89/SUM(NewDistributions!O$2:O91)&gt;0.01,"",IF(NewDistributions!O88/SUM(NewDistributions!O$2:O91)&gt;0.01,"",IF(NewDistributions!O87/SUM(NewDistributions!O$2:O91)&gt;0.01,"",DateEnded_5Day!$A91))))))))</f>
        <v/>
      </c>
      <c r="P91" s="19" t="str">
        <f>IF($A91&lt;='All Results'!$B$4,"",IF(SUM(NewDistributions!P$2:P91)=0,"",(IF(NewDistributions!P91/SUM(NewDistributions!P$2:P91)&gt;0.01,"",IF(NewDistributions!P90/SUM(NewDistributions!P$2:P91)&gt;0.01,"",IF(NewDistributions!P89/SUM(NewDistributions!P$2:P91)&gt;0.01,"",IF(NewDistributions!P88/SUM(NewDistributions!P$2:P91)&gt;0.01,"",IF(NewDistributions!P87/SUM(NewDistributions!P$2:P91)&gt;0.01,"",DateEnded_5Day!$A91))))))))</f>
        <v/>
      </c>
      <c r="Q91" s="19" t="str">
        <f>IF($A91&lt;='All Results'!$B$4,"",IF(SUM(NewDistributions!Q$2:Q91)=0,"",(IF(NewDistributions!Q91/SUM(NewDistributions!Q$2:Q91)&gt;0.01,"",IF(NewDistributions!Q90/SUM(NewDistributions!Q$2:Q91)&gt;0.01,"",IF(NewDistributions!Q89/SUM(NewDistributions!Q$2:Q91)&gt;0.01,"",IF(NewDistributions!Q88/SUM(NewDistributions!Q$2:Q91)&gt;0.01,"",IF(NewDistributions!Q87/SUM(NewDistributions!Q$2:Q91)&gt;0.01,"",DateEnded_5Day!$A91))))))))</f>
        <v/>
      </c>
      <c r="R91" s="19" t="str">
        <f>IF($A91&lt;='All Results'!$B$4,"",IF(SUM(NewDistributions!R$2:R91)=0,"",(IF(NewDistributions!R91/SUM(NewDistributions!R$2:R91)&gt;0.01,"",IF(NewDistributions!R90/SUM(NewDistributions!R$2:R91)&gt;0.01,"",IF(NewDistributions!R89/SUM(NewDistributions!R$2:R91)&gt;0.01,"",IF(NewDistributions!R88/SUM(NewDistributions!R$2:R91)&gt;0.01,"",IF(NewDistributions!R87/SUM(NewDistributions!R$2:R91)&gt;0.01,"",DateEnded_5Day!$A91))))))))</f>
        <v/>
      </c>
      <c r="S91" s="19" t="str">
        <f>IF($A91&lt;='All Results'!$B$4,"",IF(SUM(NewDistributions!S$2:S91)=0,"",(IF(NewDistributions!S91/SUM(NewDistributions!S$2:S91)&gt;0.01,"",IF(NewDistributions!S90/SUM(NewDistributions!S$2:S91)&gt;0.01,"",IF(NewDistributions!S89/SUM(NewDistributions!S$2:S91)&gt;0.01,"",IF(NewDistributions!S88/SUM(NewDistributions!S$2:S91)&gt;0.01,"",IF(NewDistributions!S87/SUM(NewDistributions!S$2:S91)&gt;0.01,"",DateEnded_5Day!$A91))))))))</f>
        <v/>
      </c>
      <c r="T91" s="19" t="str">
        <f>IF($A91&lt;='All Results'!$B$4,"",IF(SUM(NewDistributions!T$2:T91)=0,"",(IF(NewDistributions!T91/SUM(NewDistributions!T$2:T91)&gt;0.01,"",IF(NewDistributions!T90/SUM(NewDistributions!T$2:T91)&gt;0.01,"",IF(NewDistributions!T89/SUM(NewDistributions!T$2:T91)&gt;0.01,"",IF(NewDistributions!T88/SUM(NewDistributions!T$2:T91)&gt;0.01,"",IF(NewDistributions!T87/SUM(NewDistributions!T$2:T91)&gt;0.01,"",DateEnded_5Day!$A91))))))))</f>
        <v/>
      </c>
      <c r="U91" s="19" t="str">
        <f>IF($A91&lt;='All Results'!$B$4,"",IF(SUM(NewDistributions!U$2:U91)=0,"",(IF(NewDistributions!U91/SUM(NewDistributions!U$2:U91)&gt;0.01,"",IF(NewDistributions!U90/SUM(NewDistributions!U$2:U91)&gt;0.01,"",IF(NewDistributions!U89/SUM(NewDistributions!U$2:U91)&gt;0.01,"",IF(NewDistributions!U88/SUM(NewDistributions!U$2:U91)&gt;0.01,"",IF(NewDistributions!U87/SUM(NewDistributions!U$2:U91)&gt;0.01,"",DateEnded_5Day!$A91))))))))</f>
        <v/>
      </c>
      <c r="V91" s="19" t="str">
        <f>IF($A91&lt;='All Results'!$B$4,"",IF(SUM(NewDistributions!V$2:V91)=0,"",(IF(NewDistributions!V91/SUM(NewDistributions!V$2:V91)&gt;0.01,"",IF(NewDistributions!V90/SUM(NewDistributions!V$2:V91)&gt;0.01,"",IF(NewDistributions!V89/SUM(NewDistributions!V$2:V91)&gt;0.01,"",IF(NewDistributions!V88/SUM(NewDistributions!V$2:V91)&gt;0.01,"",IF(NewDistributions!V87/SUM(NewDistributions!V$2:V91)&gt;0.01,"",DateEnded_5Day!$A91))))))))</f>
        <v/>
      </c>
      <c r="W91" s="19" t="str">
        <f>IF($A91&lt;='All Results'!$B$4,"",IF(SUM(NewDistributions!W$2:W91)=0,"",(IF(NewDistributions!W91/SUM(NewDistributions!W$2:W91)&gt;0.01,"",IF(NewDistributions!W90/SUM(NewDistributions!W$2:W91)&gt;0.01,"",IF(NewDistributions!W89/SUM(NewDistributions!W$2:W91)&gt;0.01,"",IF(NewDistributions!W88/SUM(NewDistributions!W$2:W91)&gt;0.01,"",IF(NewDistributions!W87/SUM(NewDistributions!W$2:W91)&gt;0.01,"",DateEnded_5Day!$A91))))))))</f>
        <v/>
      </c>
      <c r="X91" s="19" t="str">
        <f>IF($A91&lt;='All Results'!$B$4,"",IF(SUM(NewDistributions!X$2:X91)=0,"",(IF(NewDistributions!X91/SUM(NewDistributions!X$2:X91)&gt;0.01,"",IF(NewDistributions!X90/SUM(NewDistributions!X$2:X91)&gt;0.01,"",IF(NewDistributions!X89/SUM(NewDistributions!X$2:X91)&gt;0.01,"",IF(NewDistributions!X88/SUM(NewDistributions!X$2:X91)&gt;0.01,"",IF(NewDistributions!X87/SUM(NewDistributions!X$2:X91)&gt;0.01,"",DateEnded_5Day!$A91))))))))</f>
        <v/>
      </c>
      <c r="Y91" s="19" t="str">
        <f>IF($A91&lt;='All Results'!$B$4,"",IF(SUM(NewDistributions!Y$2:Y91)=0,"",(IF(NewDistributions!Y91/SUM(NewDistributions!Y$2:Y91)&gt;0.01,"",IF(NewDistributions!Y90/SUM(NewDistributions!Y$2:Y91)&gt;0.01,"",IF(NewDistributions!Y89/SUM(NewDistributions!Y$2:Y91)&gt;0.01,"",IF(NewDistributions!Y88/SUM(NewDistributions!Y$2:Y91)&gt;0.01,"",IF(NewDistributions!Y87/SUM(NewDistributions!Y$2:Y91)&gt;0.01,"",DateEnded_5Day!$A91))))))))</f>
        <v/>
      </c>
      <c r="Z91" s="19" t="str">
        <f>IF($A91&lt;='All Results'!$B$4,"",IF(SUM(NewDistributions!Z$2:Z91)=0,"",(IF(NewDistributions!Z91/SUM(NewDistributions!Z$2:Z91)&gt;0.01,"",IF(NewDistributions!Z90/SUM(NewDistributions!Z$2:Z91)&gt;0.01,"",IF(NewDistributions!Z89/SUM(NewDistributions!Z$2:Z91)&gt;0.01,"",IF(NewDistributions!Z88/SUM(NewDistributions!Z$2:Z91)&gt;0.01,"",IF(NewDistributions!Z87/SUM(NewDistributions!Z$2:Z91)&gt;0.01,"",DateEnded_5Day!$A91))))))))</f>
        <v/>
      </c>
      <c r="AA91" s="19" t="str">
        <f>IF($A91&lt;='All Results'!$B$4,"",IF(SUM(NewDistributions!AA$2:AA91)=0,"",(IF(NewDistributions!AA91/SUM(NewDistributions!AA$2:AA91)&gt;0.01,"",IF(NewDistributions!AA90/SUM(NewDistributions!AA$2:AA91)&gt;0.01,"",IF(NewDistributions!AA89/SUM(NewDistributions!AA$2:AA91)&gt;0.01,"",IF(NewDistributions!AA88/SUM(NewDistributions!AA$2:AA91)&gt;0.01,"",IF(NewDistributions!AA87/SUM(NewDistributions!AA$2:AA91)&gt;0.01,"",DateEnded_5Day!$A91))))))))</f>
        <v/>
      </c>
      <c r="AB91" s="19" t="str">
        <f>IF($A91&lt;='All Results'!$B$4,"",IF(SUM(NewDistributions!AB$2:AB91)=0,"",(IF(NewDistributions!AB91/SUM(NewDistributions!AB$2:AB91)&gt;0.01,"",IF(NewDistributions!AB90/SUM(NewDistributions!AB$2:AB91)&gt;0.01,"",IF(NewDistributions!AB89/SUM(NewDistributions!AB$2:AB91)&gt;0.01,"",IF(NewDistributions!AB88/SUM(NewDistributions!AB$2:AB91)&gt;0.01,"",IF(NewDistributions!AB87/SUM(NewDistributions!AB$2:AB91)&gt;0.01,"",DateEnded_5Day!$A91))))))))</f>
        <v/>
      </c>
      <c r="AC91" s="19" t="str">
        <f>IF($A91&lt;='All Results'!$B$4,"",IF(SUM(NewDistributions!AC$2:AC91)=0,"",(IF(NewDistributions!AC91/SUM(NewDistributions!AC$2:AC91)&gt;0.01,"",IF(NewDistributions!AC90/SUM(NewDistributions!AC$2:AC91)&gt;0.01,"",IF(NewDistributions!AC89/SUM(NewDistributions!AC$2:AC91)&gt;0.01,"",IF(NewDistributions!AC88/SUM(NewDistributions!AC$2:AC91)&gt;0.01,"",IF(NewDistributions!AC87/SUM(NewDistributions!AC$2:AC91)&gt;0.01,"",DateEnded_5Day!$A91))))))))</f>
        <v/>
      </c>
      <c r="AD91" s="19" t="str">
        <f>IF($A91&lt;='All Results'!$B$4,"",IF(SUM(NewDistributions!AD$2:AD91)=0,"",(IF(NewDistributions!AD91/SUM(NewDistributions!AD$2:AD91)&gt;0.01,"",IF(NewDistributions!AD90/SUM(NewDistributions!AD$2:AD91)&gt;0.01,"",IF(NewDistributions!AD89/SUM(NewDistributions!AD$2:AD91)&gt;0.01,"",IF(NewDistributions!AD88/SUM(NewDistributions!AD$2:AD91)&gt;0.01,"",IF(NewDistributions!AD87/SUM(NewDistributions!AD$2:AD91)&gt;0.01,"",DateEnded_5Day!$A91))))))))</f>
        <v/>
      </c>
      <c r="AE91" s="19" t="str">
        <f>IF($A91&lt;='All Results'!$B$4,"",IF(SUM(NewDistributions!AE$2:AE91)=0,"",(IF(NewDistributions!AE91/SUM(NewDistributions!AE$2:AE91)&gt;0.01,"",IF(NewDistributions!AE90/SUM(NewDistributions!AE$2:AE91)&gt;0.01,"",IF(NewDistributions!AE89/SUM(NewDistributions!AE$2:AE91)&gt;0.01,"",IF(NewDistributions!AE88/SUM(NewDistributions!AE$2:AE91)&gt;0.01,"",IF(NewDistributions!AE87/SUM(NewDistributions!AE$2:AE91)&gt;0.01,"",DateEnded_5Day!$A91))))))))</f>
        <v/>
      </c>
      <c r="AF91" s="19" t="str">
        <f>IF($A91&lt;='All Results'!$B$4,"",IF(SUM(NewDistributions!AF$2:AF91)=0,"",(IF(NewDistributions!AF91/SUM(NewDistributions!AF$2:AF91)&gt;0.01,"",IF(NewDistributions!AF90/SUM(NewDistributions!AF$2:AF91)&gt;0.01,"",IF(NewDistributions!AF89/SUM(NewDistributions!AF$2:AF91)&gt;0.01,"",IF(NewDistributions!AF88/SUM(NewDistributions!AF$2:AF91)&gt;0.01,"",IF(NewDistributions!AF87/SUM(NewDistributions!AF$2:AF91)&gt;0.01,"",DateEnded_5Day!$A91))))))))</f>
        <v/>
      </c>
      <c r="AG91" s="19" t="str">
        <f>IF($A91&lt;='All Results'!$B$4,"",IF(SUM(NewDistributions!AG$2:AG91)=0,"",(IF(NewDistributions!AG91/SUM(NewDistributions!AG$2:AG91)&gt;0.01,"",IF(NewDistributions!AG90/SUM(NewDistributions!AG$2:AG91)&gt;0.01,"",IF(NewDistributions!AG89/SUM(NewDistributions!AG$2:AG91)&gt;0.01,"",IF(NewDistributions!AG88/SUM(NewDistributions!AG$2:AG91)&gt;0.01,"",IF(NewDistributions!AG87/SUM(NewDistributions!AG$2:AG91)&gt;0.01,"",DateEnded_5Day!$A91))))))))</f>
        <v/>
      </c>
      <c r="AH91" s="19" t="str">
        <f>IF($A91&lt;='All Results'!$B$4,"",IF(SUM(NewDistributions!AH$2:AH91)=0,"",(IF(NewDistributions!AH91/SUM(NewDistributions!AH$2:AH91)&gt;0.01,"",IF(NewDistributions!AH90/SUM(NewDistributions!AH$2:AH91)&gt;0.01,"",IF(NewDistributions!AH89/SUM(NewDistributions!AH$2:AH91)&gt;0.01,"",IF(NewDistributions!AH88/SUM(NewDistributions!AH$2:AH91)&gt;0.01,"",IF(NewDistributions!AH87/SUM(NewDistributions!AH$2:AH91)&gt;0.01,"",DateEnded_5Day!$A91))))))))</f>
        <v/>
      </c>
      <c r="AI91" s="19" t="str">
        <f>IF($A91&lt;='All Results'!$B$4,"",IF(SUM(NewDistributions!AI$2:AI91)=0,"",(IF(NewDistributions!AI91/SUM(NewDistributions!AI$2:AI91)&gt;0.01,"",IF(NewDistributions!AI90/SUM(NewDistributions!AI$2:AI91)&gt;0.01,"",IF(NewDistributions!AI89/SUM(NewDistributions!AI$2:AI91)&gt;0.01,"",IF(NewDistributions!AI88/SUM(NewDistributions!AI$2:AI91)&gt;0.01,"",IF(NewDistributions!AI87/SUM(NewDistributions!AI$2:AI91)&gt;0.01,"",DateEnded_5Day!$A91))))))))</f>
        <v/>
      </c>
      <c r="AJ91" s="19" t="str">
        <f>IF($A91&lt;='All Results'!$B$4,"",IF(SUM(NewDistributions!AJ$2:AJ91)=0,"",(IF(NewDistributions!AJ91/SUM(NewDistributions!AJ$2:AJ91)&gt;0.01,"",IF(NewDistributions!AJ90/SUM(NewDistributions!AJ$2:AJ91)&gt;0.01,"",IF(NewDistributions!AJ89/SUM(NewDistributions!AJ$2:AJ91)&gt;0.01,"",IF(NewDistributions!AJ88/SUM(NewDistributions!AJ$2:AJ91)&gt;0.01,"",IF(NewDistributions!AJ87/SUM(NewDistributions!AJ$2:AJ91)&gt;0.01,"",DateEnded_5Day!$A91))))))))</f>
        <v/>
      </c>
    </row>
    <row r="92" spans="1:36" x14ac:dyDescent="0.25">
      <c r="A92" s="1">
        <v>44407</v>
      </c>
      <c r="B92" s="3">
        <v>211</v>
      </c>
      <c r="C92" s="19" t="str">
        <f>IF($A92&lt;='All Results'!$B$4,"",IF(SUM(NewDistributions!C$2:C92)=0,"",(IF(NewDistributions!C92/SUM(NewDistributions!C$2:C92)&gt;0.01,"",IF(NewDistributions!C91/SUM(NewDistributions!C$2:C92)&gt;0.01,"",IF(NewDistributions!C90/SUM(NewDistributions!C$2:C92)&gt;0.01,"",IF(NewDistributions!C89/SUM(NewDistributions!C$2:C92)&gt;0.01,"",IF(NewDistributions!C88/SUM(NewDistributions!C$2:C92)&gt;0.01,"",DateEnded_5Day!$A92))))))))</f>
        <v/>
      </c>
      <c r="D92" s="19" t="str">
        <f>IF($A92&lt;='All Results'!$B$4,"",IF(SUM(NewDistributions!D$2:D92)=0,"",(IF(NewDistributions!D92/SUM(NewDistributions!D$2:D92)&gt;0.01,"",IF(NewDistributions!D91/SUM(NewDistributions!D$2:D92)&gt;0.01,"",IF(NewDistributions!D90/SUM(NewDistributions!D$2:D92)&gt;0.01,"",IF(NewDistributions!D89/SUM(NewDistributions!D$2:D92)&gt;0.01,"",IF(NewDistributions!D88/SUM(NewDistributions!D$2:D92)&gt;0.01,"",DateEnded_5Day!$A92))))))))</f>
        <v/>
      </c>
      <c r="E92" s="19" t="str">
        <f>IF($A92&lt;='All Results'!$B$4,"",IF(SUM(NewDistributions!E$2:E92)=0,"",(IF(NewDistributions!E92/SUM(NewDistributions!E$2:E92)&gt;0.01,"",IF(NewDistributions!E91/SUM(NewDistributions!E$2:E92)&gt;0.01,"",IF(NewDistributions!E90/SUM(NewDistributions!E$2:E92)&gt;0.01,"",IF(NewDistributions!E89/SUM(NewDistributions!E$2:E92)&gt;0.01,"",IF(NewDistributions!E88/SUM(NewDistributions!E$2:E92)&gt;0.01,"",DateEnded_5Day!$A92))))))))</f>
        <v/>
      </c>
      <c r="F92" s="19" t="str">
        <f>IF($A92&lt;='All Results'!$B$4,"",IF(SUM(NewDistributions!F$2:F92)=0,"",(IF(NewDistributions!F92/SUM(NewDistributions!F$2:F92)&gt;0.01,"",IF(NewDistributions!F91/SUM(NewDistributions!F$2:F92)&gt;0.01,"",IF(NewDistributions!F90/SUM(NewDistributions!F$2:F92)&gt;0.01,"",IF(NewDistributions!F89/SUM(NewDistributions!F$2:F92)&gt;0.01,"",IF(NewDistributions!F88/SUM(NewDistributions!F$2:F92)&gt;0.01,"",DateEnded_5Day!$A92))))))))</f>
        <v/>
      </c>
      <c r="G92" s="19" t="str">
        <f>IF($A92&lt;='All Results'!$B$4,"",IF(SUM(NewDistributions!G$2:G92)=0,"",(IF(NewDistributions!G92/SUM(NewDistributions!G$2:G92)&gt;0.01,"",IF(NewDistributions!G91/SUM(NewDistributions!G$2:G92)&gt;0.01,"",IF(NewDistributions!G90/SUM(NewDistributions!G$2:G92)&gt;0.01,"",IF(NewDistributions!G89/SUM(NewDistributions!G$2:G92)&gt;0.01,"",IF(NewDistributions!G88/SUM(NewDistributions!G$2:G92)&gt;0.01,"",DateEnded_5Day!$A92))))))))</f>
        <v/>
      </c>
      <c r="H92" s="19" t="str">
        <f>IF($A92&lt;='All Results'!$B$4,"",IF(SUM(NewDistributions!H$2:H92)=0,"",(IF(NewDistributions!H92/SUM(NewDistributions!H$2:H92)&gt;0.01,"",IF(NewDistributions!H91/SUM(NewDistributions!H$2:H92)&gt;0.01,"",IF(NewDistributions!H90/SUM(NewDistributions!H$2:H92)&gt;0.01,"",IF(NewDistributions!H89/SUM(NewDistributions!H$2:H92)&gt;0.01,"",IF(NewDistributions!H88/SUM(NewDistributions!H$2:H92)&gt;0.01,"",DateEnded_5Day!$A92))))))))</f>
        <v/>
      </c>
      <c r="I92" s="19" t="str">
        <f>IF($A92&lt;='All Results'!$B$4,"",IF(SUM(NewDistributions!I$2:I92)=0,"",(IF(NewDistributions!I92/SUM(NewDistributions!I$2:I92)&gt;0.01,"",IF(NewDistributions!I91/SUM(NewDistributions!I$2:I92)&gt;0.01,"",IF(NewDistributions!I90/SUM(NewDistributions!I$2:I92)&gt;0.01,"",IF(NewDistributions!I89/SUM(NewDistributions!I$2:I92)&gt;0.01,"",IF(NewDistributions!I88/SUM(NewDistributions!I$2:I92)&gt;0.01,"",DateEnded_5Day!$A92))))))))</f>
        <v/>
      </c>
      <c r="J92" s="19" t="str">
        <f>IF($A92&lt;='All Results'!$B$4,"",IF(SUM(NewDistributions!J$2:J92)=0,"",(IF(NewDistributions!J92/SUM(NewDistributions!J$2:J92)&gt;0.01,"",IF(NewDistributions!J91/SUM(NewDistributions!J$2:J92)&gt;0.01,"",IF(NewDistributions!J90/SUM(NewDistributions!J$2:J92)&gt;0.01,"",IF(NewDistributions!J89/SUM(NewDistributions!J$2:J92)&gt;0.01,"",IF(NewDistributions!J88/SUM(NewDistributions!J$2:J92)&gt;0.01,"",DateEnded_5Day!$A92))))))))</f>
        <v/>
      </c>
      <c r="K92" s="19" t="str">
        <f>IF($A92&lt;='All Results'!$B$4,"",IF(SUM(NewDistributions!K$2:K92)=0,"",(IF(NewDistributions!K92/SUM(NewDistributions!K$2:K92)&gt;0.01,"",IF(NewDistributions!K91/SUM(NewDistributions!K$2:K92)&gt;0.01,"",IF(NewDistributions!K90/SUM(NewDistributions!K$2:K92)&gt;0.01,"",IF(NewDistributions!K89/SUM(NewDistributions!K$2:K92)&gt;0.01,"",IF(NewDistributions!K88/SUM(NewDistributions!K$2:K92)&gt;0.01,"",DateEnded_5Day!$A92))))))))</f>
        <v/>
      </c>
      <c r="L92" s="19" t="str">
        <f>IF($A92&lt;='All Results'!$B$4,"",IF(SUM(NewDistributions!L$2:L92)=0,"",(IF(NewDistributions!L92/SUM(NewDistributions!L$2:L92)&gt;0.01,"",IF(NewDistributions!L91/SUM(NewDistributions!L$2:L92)&gt;0.01,"",IF(NewDistributions!L90/SUM(NewDistributions!L$2:L92)&gt;0.01,"",IF(NewDistributions!L89/SUM(NewDistributions!L$2:L92)&gt;0.01,"",IF(NewDistributions!L88/SUM(NewDistributions!L$2:L92)&gt;0.01,"",DateEnded_5Day!$A92))))))))</f>
        <v/>
      </c>
      <c r="M92" s="19" t="str">
        <f>IF($A92&lt;='All Results'!$B$4,"",IF(SUM(NewDistributions!M$2:M92)=0,"",(IF(NewDistributions!M92/SUM(NewDistributions!M$2:M92)&gt;0.01,"",IF(NewDistributions!M91/SUM(NewDistributions!M$2:M92)&gt;0.01,"",IF(NewDistributions!M90/SUM(NewDistributions!M$2:M92)&gt;0.01,"",IF(NewDistributions!M89/SUM(NewDistributions!M$2:M92)&gt;0.01,"",IF(NewDistributions!M88/SUM(NewDistributions!M$2:M92)&gt;0.01,"",DateEnded_5Day!$A92))))))))</f>
        <v/>
      </c>
      <c r="N92" s="19" t="str">
        <f>IF($A92&lt;='All Results'!$B$4,"",IF(SUM(NewDistributions!N$2:N92)=0,"",(IF(NewDistributions!N92/SUM(NewDistributions!N$2:N92)&gt;0.01,"",IF(NewDistributions!N91/SUM(NewDistributions!N$2:N92)&gt;0.01,"",IF(NewDistributions!N90/SUM(NewDistributions!N$2:N92)&gt;0.01,"",IF(NewDistributions!N89/SUM(NewDistributions!N$2:N92)&gt;0.01,"",IF(NewDistributions!N88/SUM(NewDistributions!N$2:N92)&gt;0.01,"",DateEnded_5Day!$A92))))))))</f>
        <v/>
      </c>
      <c r="O92" s="19" t="str">
        <f>IF($A92&lt;='All Results'!$B$4,"",IF(SUM(NewDistributions!O$2:O92)=0,"",(IF(NewDistributions!O92/SUM(NewDistributions!O$2:O92)&gt;0.01,"",IF(NewDistributions!O91/SUM(NewDistributions!O$2:O92)&gt;0.01,"",IF(NewDistributions!O90/SUM(NewDistributions!O$2:O92)&gt;0.01,"",IF(NewDistributions!O89/SUM(NewDistributions!O$2:O92)&gt;0.01,"",IF(NewDistributions!O88/SUM(NewDistributions!O$2:O92)&gt;0.01,"",DateEnded_5Day!$A92))))))))</f>
        <v/>
      </c>
      <c r="P92" s="19" t="str">
        <f>IF($A92&lt;='All Results'!$B$4,"",IF(SUM(NewDistributions!P$2:P92)=0,"",(IF(NewDistributions!P92/SUM(NewDistributions!P$2:P92)&gt;0.01,"",IF(NewDistributions!P91/SUM(NewDistributions!P$2:P92)&gt;0.01,"",IF(NewDistributions!P90/SUM(NewDistributions!P$2:P92)&gt;0.01,"",IF(NewDistributions!P89/SUM(NewDistributions!P$2:P92)&gt;0.01,"",IF(NewDistributions!P88/SUM(NewDistributions!P$2:P92)&gt;0.01,"",DateEnded_5Day!$A92))))))))</f>
        <v/>
      </c>
      <c r="Q92" s="19" t="str">
        <f>IF($A92&lt;='All Results'!$B$4,"",IF(SUM(NewDistributions!Q$2:Q92)=0,"",(IF(NewDistributions!Q92/SUM(NewDistributions!Q$2:Q92)&gt;0.01,"",IF(NewDistributions!Q91/SUM(NewDistributions!Q$2:Q92)&gt;0.01,"",IF(NewDistributions!Q90/SUM(NewDistributions!Q$2:Q92)&gt;0.01,"",IF(NewDistributions!Q89/SUM(NewDistributions!Q$2:Q92)&gt;0.01,"",IF(NewDistributions!Q88/SUM(NewDistributions!Q$2:Q92)&gt;0.01,"",DateEnded_5Day!$A92))))))))</f>
        <v/>
      </c>
      <c r="R92" s="19" t="str">
        <f>IF($A92&lt;='All Results'!$B$4,"",IF(SUM(NewDistributions!R$2:R92)=0,"",(IF(NewDistributions!R92/SUM(NewDistributions!R$2:R92)&gt;0.01,"",IF(NewDistributions!R91/SUM(NewDistributions!R$2:R92)&gt;0.01,"",IF(NewDistributions!R90/SUM(NewDistributions!R$2:R92)&gt;0.01,"",IF(NewDistributions!R89/SUM(NewDistributions!R$2:R92)&gt;0.01,"",IF(NewDistributions!R88/SUM(NewDistributions!R$2:R92)&gt;0.01,"",DateEnded_5Day!$A92))))))))</f>
        <v/>
      </c>
      <c r="S92" s="19" t="str">
        <f>IF($A92&lt;='All Results'!$B$4,"",IF(SUM(NewDistributions!S$2:S92)=0,"",(IF(NewDistributions!S92/SUM(NewDistributions!S$2:S92)&gt;0.01,"",IF(NewDistributions!S91/SUM(NewDistributions!S$2:S92)&gt;0.01,"",IF(NewDistributions!S90/SUM(NewDistributions!S$2:S92)&gt;0.01,"",IF(NewDistributions!S89/SUM(NewDistributions!S$2:S92)&gt;0.01,"",IF(NewDistributions!S88/SUM(NewDistributions!S$2:S92)&gt;0.01,"",DateEnded_5Day!$A92))))))))</f>
        <v/>
      </c>
      <c r="T92" s="19" t="str">
        <f>IF($A92&lt;='All Results'!$B$4,"",IF(SUM(NewDistributions!T$2:T92)=0,"",(IF(NewDistributions!T92/SUM(NewDistributions!T$2:T92)&gt;0.01,"",IF(NewDistributions!T91/SUM(NewDistributions!T$2:T92)&gt;0.01,"",IF(NewDistributions!T90/SUM(NewDistributions!T$2:T92)&gt;0.01,"",IF(NewDistributions!T89/SUM(NewDistributions!T$2:T92)&gt;0.01,"",IF(NewDistributions!T88/SUM(NewDistributions!T$2:T92)&gt;0.01,"",DateEnded_5Day!$A92))))))))</f>
        <v/>
      </c>
      <c r="U92" s="19" t="str">
        <f>IF($A92&lt;='All Results'!$B$4,"",IF(SUM(NewDistributions!U$2:U92)=0,"",(IF(NewDistributions!U92/SUM(NewDistributions!U$2:U92)&gt;0.01,"",IF(NewDistributions!U91/SUM(NewDistributions!U$2:U92)&gt;0.01,"",IF(NewDistributions!U90/SUM(NewDistributions!U$2:U92)&gt;0.01,"",IF(NewDistributions!U89/SUM(NewDistributions!U$2:U92)&gt;0.01,"",IF(NewDistributions!U88/SUM(NewDistributions!U$2:U92)&gt;0.01,"",DateEnded_5Day!$A92))))))))</f>
        <v/>
      </c>
      <c r="V92" s="19" t="str">
        <f>IF($A92&lt;='All Results'!$B$4,"",IF(SUM(NewDistributions!V$2:V92)=0,"",(IF(NewDistributions!V92/SUM(NewDistributions!V$2:V92)&gt;0.01,"",IF(NewDistributions!V91/SUM(NewDistributions!V$2:V92)&gt;0.01,"",IF(NewDistributions!V90/SUM(NewDistributions!V$2:V92)&gt;0.01,"",IF(NewDistributions!V89/SUM(NewDistributions!V$2:V92)&gt;0.01,"",IF(NewDistributions!V88/SUM(NewDistributions!V$2:V92)&gt;0.01,"",DateEnded_5Day!$A92))))))))</f>
        <v/>
      </c>
      <c r="W92" s="19" t="str">
        <f>IF($A92&lt;='All Results'!$B$4,"",IF(SUM(NewDistributions!W$2:W92)=0,"",(IF(NewDistributions!W92/SUM(NewDistributions!W$2:W92)&gt;0.01,"",IF(NewDistributions!W91/SUM(NewDistributions!W$2:W92)&gt;0.01,"",IF(NewDistributions!W90/SUM(NewDistributions!W$2:W92)&gt;0.01,"",IF(NewDistributions!W89/SUM(NewDistributions!W$2:W92)&gt;0.01,"",IF(NewDistributions!W88/SUM(NewDistributions!W$2:W92)&gt;0.01,"",DateEnded_5Day!$A92))))))))</f>
        <v/>
      </c>
      <c r="X92" s="19" t="str">
        <f>IF($A92&lt;='All Results'!$B$4,"",IF(SUM(NewDistributions!X$2:X92)=0,"",(IF(NewDistributions!X92/SUM(NewDistributions!X$2:X92)&gt;0.01,"",IF(NewDistributions!X91/SUM(NewDistributions!X$2:X92)&gt;0.01,"",IF(NewDistributions!X90/SUM(NewDistributions!X$2:X92)&gt;0.01,"",IF(NewDistributions!X89/SUM(NewDistributions!X$2:X92)&gt;0.01,"",IF(NewDistributions!X88/SUM(NewDistributions!X$2:X92)&gt;0.01,"",DateEnded_5Day!$A92))))))))</f>
        <v/>
      </c>
      <c r="Y92" s="19" t="str">
        <f>IF($A92&lt;='All Results'!$B$4,"",IF(SUM(NewDistributions!Y$2:Y92)=0,"",(IF(NewDistributions!Y92/SUM(NewDistributions!Y$2:Y92)&gt;0.01,"",IF(NewDistributions!Y91/SUM(NewDistributions!Y$2:Y92)&gt;0.01,"",IF(NewDistributions!Y90/SUM(NewDistributions!Y$2:Y92)&gt;0.01,"",IF(NewDistributions!Y89/SUM(NewDistributions!Y$2:Y92)&gt;0.01,"",IF(NewDistributions!Y88/SUM(NewDistributions!Y$2:Y92)&gt;0.01,"",DateEnded_5Day!$A92))))))))</f>
        <v/>
      </c>
      <c r="Z92" s="19" t="str">
        <f>IF($A92&lt;='All Results'!$B$4,"",IF(SUM(NewDistributions!Z$2:Z92)=0,"",(IF(NewDistributions!Z92/SUM(NewDistributions!Z$2:Z92)&gt;0.01,"",IF(NewDistributions!Z91/SUM(NewDistributions!Z$2:Z92)&gt;0.01,"",IF(NewDistributions!Z90/SUM(NewDistributions!Z$2:Z92)&gt;0.01,"",IF(NewDistributions!Z89/SUM(NewDistributions!Z$2:Z92)&gt;0.01,"",IF(NewDistributions!Z88/SUM(NewDistributions!Z$2:Z92)&gt;0.01,"",DateEnded_5Day!$A92))))))))</f>
        <v/>
      </c>
      <c r="AA92" s="19" t="str">
        <f>IF($A92&lt;='All Results'!$B$4,"",IF(SUM(NewDistributions!AA$2:AA92)=0,"",(IF(NewDistributions!AA92/SUM(NewDistributions!AA$2:AA92)&gt;0.01,"",IF(NewDistributions!AA91/SUM(NewDistributions!AA$2:AA92)&gt;0.01,"",IF(NewDistributions!AA90/SUM(NewDistributions!AA$2:AA92)&gt;0.01,"",IF(NewDistributions!AA89/SUM(NewDistributions!AA$2:AA92)&gt;0.01,"",IF(NewDistributions!AA88/SUM(NewDistributions!AA$2:AA92)&gt;0.01,"",DateEnded_5Day!$A92))))))))</f>
        <v/>
      </c>
      <c r="AB92" s="19" t="str">
        <f>IF($A92&lt;='All Results'!$B$4,"",IF(SUM(NewDistributions!AB$2:AB92)=0,"",(IF(NewDistributions!AB92/SUM(NewDistributions!AB$2:AB92)&gt;0.01,"",IF(NewDistributions!AB91/SUM(NewDistributions!AB$2:AB92)&gt;0.01,"",IF(NewDistributions!AB90/SUM(NewDistributions!AB$2:AB92)&gt;0.01,"",IF(NewDistributions!AB89/SUM(NewDistributions!AB$2:AB92)&gt;0.01,"",IF(NewDistributions!AB88/SUM(NewDistributions!AB$2:AB92)&gt;0.01,"",DateEnded_5Day!$A92))))))))</f>
        <v/>
      </c>
      <c r="AC92" s="19" t="str">
        <f>IF($A92&lt;='All Results'!$B$4,"",IF(SUM(NewDistributions!AC$2:AC92)=0,"",(IF(NewDistributions!AC92/SUM(NewDistributions!AC$2:AC92)&gt;0.01,"",IF(NewDistributions!AC91/SUM(NewDistributions!AC$2:AC92)&gt;0.01,"",IF(NewDistributions!AC90/SUM(NewDistributions!AC$2:AC92)&gt;0.01,"",IF(NewDistributions!AC89/SUM(NewDistributions!AC$2:AC92)&gt;0.01,"",IF(NewDistributions!AC88/SUM(NewDistributions!AC$2:AC92)&gt;0.01,"",DateEnded_5Day!$A92))))))))</f>
        <v/>
      </c>
      <c r="AD92" s="19" t="str">
        <f>IF($A92&lt;='All Results'!$B$4,"",IF(SUM(NewDistributions!AD$2:AD92)=0,"",(IF(NewDistributions!AD92/SUM(NewDistributions!AD$2:AD92)&gt;0.01,"",IF(NewDistributions!AD91/SUM(NewDistributions!AD$2:AD92)&gt;0.01,"",IF(NewDistributions!AD90/SUM(NewDistributions!AD$2:AD92)&gt;0.01,"",IF(NewDistributions!AD89/SUM(NewDistributions!AD$2:AD92)&gt;0.01,"",IF(NewDistributions!AD88/SUM(NewDistributions!AD$2:AD92)&gt;0.01,"",DateEnded_5Day!$A92))))))))</f>
        <v/>
      </c>
      <c r="AE92" s="19" t="str">
        <f>IF($A92&lt;='All Results'!$B$4,"",IF(SUM(NewDistributions!AE$2:AE92)=0,"",(IF(NewDistributions!AE92/SUM(NewDistributions!AE$2:AE92)&gt;0.01,"",IF(NewDistributions!AE91/SUM(NewDistributions!AE$2:AE92)&gt;0.01,"",IF(NewDistributions!AE90/SUM(NewDistributions!AE$2:AE92)&gt;0.01,"",IF(NewDistributions!AE89/SUM(NewDistributions!AE$2:AE92)&gt;0.01,"",IF(NewDistributions!AE88/SUM(NewDistributions!AE$2:AE92)&gt;0.01,"",DateEnded_5Day!$A92))))))))</f>
        <v/>
      </c>
      <c r="AF92" s="19" t="str">
        <f>IF($A92&lt;='All Results'!$B$4,"",IF(SUM(NewDistributions!AF$2:AF92)=0,"",(IF(NewDistributions!AF92/SUM(NewDistributions!AF$2:AF92)&gt;0.01,"",IF(NewDistributions!AF91/SUM(NewDistributions!AF$2:AF92)&gt;0.01,"",IF(NewDistributions!AF90/SUM(NewDistributions!AF$2:AF92)&gt;0.01,"",IF(NewDistributions!AF89/SUM(NewDistributions!AF$2:AF92)&gt;0.01,"",IF(NewDistributions!AF88/SUM(NewDistributions!AF$2:AF92)&gt;0.01,"",DateEnded_5Day!$A92))))))))</f>
        <v/>
      </c>
      <c r="AG92" s="19" t="str">
        <f>IF($A92&lt;='All Results'!$B$4,"",IF(SUM(NewDistributions!AG$2:AG92)=0,"",(IF(NewDistributions!AG92/SUM(NewDistributions!AG$2:AG92)&gt;0.01,"",IF(NewDistributions!AG91/SUM(NewDistributions!AG$2:AG92)&gt;0.01,"",IF(NewDistributions!AG90/SUM(NewDistributions!AG$2:AG92)&gt;0.01,"",IF(NewDistributions!AG89/SUM(NewDistributions!AG$2:AG92)&gt;0.01,"",IF(NewDistributions!AG88/SUM(NewDistributions!AG$2:AG92)&gt;0.01,"",DateEnded_5Day!$A92))))))))</f>
        <v/>
      </c>
      <c r="AH92" s="19" t="str">
        <f>IF($A92&lt;='All Results'!$B$4,"",IF(SUM(NewDistributions!AH$2:AH92)=0,"",(IF(NewDistributions!AH92/SUM(NewDistributions!AH$2:AH92)&gt;0.01,"",IF(NewDistributions!AH91/SUM(NewDistributions!AH$2:AH92)&gt;0.01,"",IF(NewDistributions!AH90/SUM(NewDistributions!AH$2:AH92)&gt;0.01,"",IF(NewDistributions!AH89/SUM(NewDistributions!AH$2:AH92)&gt;0.01,"",IF(NewDistributions!AH88/SUM(NewDistributions!AH$2:AH92)&gt;0.01,"",DateEnded_5Day!$A92))))))))</f>
        <v/>
      </c>
      <c r="AI92" s="19" t="str">
        <f>IF($A92&lt;='All Results'!$B$4,"",IF(SUM(NewDistributions!AI$2:AI92)=0,"",(IF(NewDistributions!AI92/SUM(NewDistributions!AI$2:AI92)&gt;0.01,"",IF(NewDistributions!AI91/SUM(NewDistributions!AI$2:AI92)&gt;0.01,"",IF(NewDistributions!AI90/SUM(NewDistributions!AI$2:AI92)&gt;0.01,"",IF(NewDistributions!AI89/SUM(NewDistributions!AI$2:AI92)&gt;0.01,"",IF(NewDistributions!AI88/SUM(NewDistributions!AI$2:AI92)&gt;0.01,"",DateEnded_5Day!$A92))))))))</f>
        <v/>
      </c>
      <c r="AJ92" s="19" t="str">
        <f>IF($A92&lt;='All Results'!$B$4,"",IF(SUM(NewDistributions!AJ$2:AJ92)=0,"",(IF(NewDistributions!AJ92/SUM(NewDistributions!AJ$2:AJ92)&gt;0.01,"",IF(NewDistributions!AJ91/SUM(NewDistributions!AJ$2:AJ92)&gt;0.01,"",IF(NewDistributions!AJ90/SUM(NewDistributions!AJ$2:AJ92)&gt;0.01,"",IF(NewDistributions!AJ89/SUM(NewDistributions!AJ$2:AJ92)&gt;0.01,"",IF(NewDistributions!AJ88/SUM(NewDistributions!AJ$2:AJ92)&gt;0.01,"",DateEnded_5Day!$A92))))))))</f>
        <v/>
      </c>
    </row>
    <row r="93" spans="1:36" x14ac:dyDescent="0.25">
      <c r="A93" s="1">
        <v>44408</v>
      </c>
      <c r="B93" s="3">
        <v>212</v>
      </c>
      <c r="C93" s="19" t="str">
        <f>IF($A93&lt;='All Results'!$B$4,"",IF(SUM(NewDistributions!C$2:C93)=0,"",(IF(NewDistributions!C93/SUM(NewDistributions!C$2:C93)&gt;0.01,"",IF(NewDistributions!C92/SUM(NewDistributions!C$2:C93)&gt;0.01,"",IF(NewDistributions!C91/SUM(NewDistributions!C$2:C93)&gt;0.01,"",IF(NewDistributions!C90/SUM(NewDistributions!C$2:C93)&gt;0.01,"",IF(NewDistributions!C89/SUM(NewDistributions!C$2:C93)&gt;0.01,"",DateEnded_5Day!$A93))))))))</f>
        <v/>
      </c>
      <c r="D93" s="19" t="str">
        <f>IF($A93&lt;='All Results'!$B$4,"",IF(SUM(NewDistributions!D$2:D93)=0,"",(IF(NewDistributions!D93/SUM(NewDistributions!D$2:D93)&gt;0.01,"",IF(NewDistributions!D92/SUM(NewDistributions!D$2:D93)&gt;0.01,"",IF(NewDistributions!D91/SUM(NewDistributions!D$2:D93)&gt;0.01,"",IF(NewDistributions!D90/SUM(NewDistributions!D$2:D93)&gt;0.01,"",IF(NewDistributions!D89/SUM(NewDistributions!D$2:D93)&gt;0.01,"",DateEnded_5Day!$A93))))))))</f>
        <v/>
      </c>
      <c r="E93" s="19" t="str">
        <f>IF($A93&lt;='All Results'!$B$4,"",IF(SUM(NewDistributions!E$2:E93)=0,"",(IF(NewDistributions!E93/SUM(NewDistributions!E$2:E93)&gt;0.01,"",IF(NewDistributions!E92/SUM(NewDistributions!E$2:E93)&gt;0.01,"",IF(NewDistributions!E91/SUM(NewDistributions!E$2:E93)&gt;0.01,"",IF(NewDistributions!E90/SUM(NewDistributions!E$2:E93)&gt;0.01,"",IF(NewDistributions!E89/SUM(NewDistributions!E$2:E93)&gt;0.01,"",DateEnded_5Day!$A93))))))))</f>
        <v/>
      </c>
      <c r="F93" s="19" t="str">
        <f>IF($A93&lt;='All Results'!$B$4,"",IF(SUM(NewDistributions!F$2:F93)=0,"",(IF(NewDistributions!F93/SUM(NewDistributions!F$2:F93)&gt;0.01,"",IF(NewDistributions!F92/SUM(NewDistributions!F$2:F93)&gt;0.01,"",IF(NewDistributions!F91/SUM(NewDistributions!F$2:F93)&gt;0.01,"",IF(NewDistributions!F90/SUM(NewDistributions!F$2:F93)&gt;0.01,"",IF(NewDistributions!F89/SUM(NewDistributions!F$2:F93)&gt;0.01,"",DateEnded_5Day!$A93))))))))</f>
        <v/>
      </c>
      <c r="G93" s="19" t="str">
        <f>IF($A93&lt;='All Results'!$B$4,"",IF(SUM(NewDistributions!G$2:G93)=0,"",(IF(NewDistributions!G93/SUM(NewDistributions!G$2:G93)&gt;0.01,"",IF(NewDistributions!G92/SUM(NewDistributions!G$2:G93)&gt;0.01,"",IF(NewDistributions!G91/SUM(NewDistributions!G$2:G93)&gt;0.01,"",IF(NewDistributions!G90/SUM(NewDistributions!G$2:G93)&gt;0.01,"",IF(NewDistributions!G89/SUM(NewDistributions!G$2:G93)&gt;0.01,"",DateEnded_5Day!$A93))))))))</f>
        <v/>
      </c>
      <c r="H93" s="19" t="str">
        <f>IF($A93&lt;='All Results'!$B$4,"",IF(SUM(NewDistributions!H$2:H93)=0,"",(IF(NewDistributions!H93/SUM(NewDistributions!H$2:H93)&gt;0.01,"",IF(NewDistributions!H92/SUM(NewDistributions!H$2:H93)&gt;0.01,"",IF(NewDistributions!H91/SUM(NewDistributions!H$2:H93)&gt;0.01,"",IF(NewDistributions!H90/SUM(NewDistributions!H$2:H93)&gt;0.01,"",IF(NewDistributions!H89/SUM(NewDistributions!H$2:H93)&gt;0.01,"",DateEnded_5Day!$A93))))))))</f>
        <v/>
      </c>
      <c r="I93" s="19" t="str">
        <f>IF($A93&lt;='All Results'!$B$4,"",IF(SUM(NewDistributions!I$2:I93)=0,"",(IF(NewDistributions!I93/SUM(NewDistributions!I$2:I93)&gt;0.01,"",IF(NewDistributions!I92/SUM(NewDistributions!I$2:I93)&gt;0.01,"",IF(NewDistributions!I91/SUM(NewDistributions!I$2:I93)&gt;0.01,"",IF(NewDistributions!I90/SUM(NewDistributions!I$2:I93)&gt;0.01,"",IF(NewDistributions!I89/SUM(NewDistributions!I$2:I93)&gt;0.01,"",DateEnded_5Day!$A93))))))))</f>
        <v/>
      </c>
      <c r="J93" s="19" t="str">
        <f>IF($A93&lt;='All Results'!$B$4,"",IF(SUM(NewDistributions!J$2:J93)=0,"",(IF(NewDistributions!J93/SUM(NewDistributions!J$2:J93)&gt;0.01,"",IF(NewDistributions!J92/SUM(NewDistributions!J$2:J93)&gt;0.01,"",IF(NewDistributions!J91/SUM(NewDistributions!J$2:J93)&gt;0.01,"",IF(NewDistributions!J90/SUM(NewDistributions!J$2:J93)&gt;0.01,"",IF(NewDistributions!J89/SUM(NewDistributions!J$2:J93)&gt;0.01,"",DateEnded_5Day!$A93))))))))</f>
        <v/>
      </c>
      <c r="K93" s="19" t="str">
        <f>IF($A93&lt;='All Results'!$B$4,"",IF(SUM(NewDistributions!K$2:K93)=0,"",(IF(NewDistributions!K93/SUM(NewDistributions!K$2:K93)&gt;0.01,"",IF(NewDistributions!K92/SUM(NewDistributions!K$2:K93)&gt;0.01,"",IF(NewDistributions!K91/SUM(NewDistributions!K$2:K93)&gt;0.01,"",IF(NewDistributions!K90/SUM(NewDistributions!K$2:K93)&gt;0.01,"",IF(NewDistributions!K89/SUM(NewDistributions!K$2:K93)&gt;0.01,"",DateEnded_5Day!$A93))))))))</f>
        <v/>
      </c>
      <c r="L93" s="19" t="str">
        <f>IF($A93&lt;='All Results'!$B$4,"",IF(SUM(NewDistributions!L$2:L93)=0,"",(IF(NewDistributions!L93/SUM(NewDistributions!L$2:L93)&gt;0.01,"",IF(NewDistributions!L92/SUM(NewDistributions!L$2:L93)&gt;0.01,"",IF(NewDistributions!L91/SUM(NewDistributions!L$2:L93)&gt;0.01,"",IF(NewDistributions!L90/SUM(NewDistributions!L$2:L93)&gt;0.01,"",IF(NewDistributions!L89/SUM(NewDistributions!L$2:L93)&gt;0.01,"",DateEnded_5Day!$A93))))))))</f>
        <v/>
      </c>
      <c r="M93" s="19" t="str">
        <f>IF($A93&lt;='All Results'!$B$4,"",IF(SUM(NewDistributions!M$2:M93)=0,"",(IF(NewDistributions!M93/SUM(NewDistributions!M$2:M93)&gt;0.01,"",IF(NewDistributions!M92/SUM(NewDistributions!M$2:M93)&gt;0.01,"",IF(NewDistributions!M91/SUM(NewDistributions!M$2:M93)&gt;0.01,"",IF(NewDistributions!M90/SUM(NewDistributions!M$2:M93)&gt;0.01,"",IF(NewDistributions!M89/SUM(NewDistributions!M$2:M93)&gt;0.01,"",DateEnded_5Day!$A93))))))))</f>
        <v/>
      </c>
      <c r="N93" s="19" t="str">
        <f>IF($A93&lt;='All Results'!$B$4,"",IF(SUM(NewDistributions!N$2:N93)=0,"",(IF(NewDistributions!N93/SUM(NewDistributions!N$2:N93)&gt;0.01,"",IF(NewDistributions!N92/SUM(NewDistributions!N$2:N93)&gt;0.01,"",IF(NewDistributions!N91/SUM(NewDistributions!N$2:N93)&gt;0.01,"",IF(NewDistributions!N90/SUM(NewDistributions!N$2:N93)&gt;0.01,"",IF(NewDistributions!N89/SUM(NewDistributions!N$2:N93)&gt;0.01,"",DateEnded_5Day!$A93))))))))</f>
        <v/>
      </c>
      <c r="O93" s="19" t="str">
        <f>IF($A93&lt;='All Results'!$B$4,"",IF(SUM(NewDistributions!O$2:O93)=0,"",(IF(NewDistributions!O93/SUM(NewDistributions!O$2:O93)&gt;0.01,"",IF(NewDistributions!O92/SUM(NewDistributions!O$2:O93)&gt;0.01,"",IF(NewDistributions!O91/SUM(NewDistributions!O$2:O93)&gt;0.01,"",IF(NewDistributions!O90/SUM(NewDistributions!O$2:O93)&gt;0.01,"",IF(NewDistributions!O89/SUM(NewDistributions!O$2:O93)&gt;0.01,"",DateEnded_5Day!$A93))))))))</f>
        <v/>
      </c>
      <c r="P93" s="19" t="str">
        <f>IF($A93&lt;='All Results'!$B$4,"",IF(SUM(NewDistributions!P$2:P93)=0,"",(IF(NewDistributions!P93/SUM(NewDistributions!P$2:P93)&gt;0.01,"",IF(NewDistributions!P92/SUM(NewDistributions!P$2:P93)&gt;0.01,"",IF(NewDistributions!P91/SUM(NewDistributions!P$2:P93)&gt;0.01,"",IF(NewDistributions!P90/SUM(NewDistributions!P$2:P93)&gt;0.01,"",IF(NewDistributions!P89/SUM(NewDistributions!P$2:P93)&gt;0.01,"",DateEnded_5Day!$A93))))))))</f>
        <v/>
      </c>
      <c r="Q93" s="19" t="str">
        <f>IF($A93&lt;='All Results'!$B$4,"",IF(SUM(NewDistributions!Q$2:Q93)=0,"",(IF(NewDistributions!Q93/SUM(NewDistributions!Q$2:Q93)&gt;0.01,"",IF(NewDistributions!Q92/SUM(NewDistributions!Q$2:Q93)&gt;0.01,"",IF(NewDistributions!Q91/SUM(NewDistributions!Q$2:Q93)&gt;0.01,"",IF(NewDistributions!Q90/SUM(NewDistributions!Q$2:Q93)&gt;0.01,"",IF(NewDistributions!Q89/SUM(NewDistributions!Q$2:Q93)&gt;0.01,"",DateEnded_5Day!$A93))))))))</f>
        <v/>
      </c>
      <c r="R93" s="19" t="str">
        <f>IF($A93&lt;='All Results'!$B$4,"",IF(SUM(NewDistributions!R$2:R93)=0,"",(IF(NewDistributions!R93/SUM(NewDistributions!R$2:R93)&gt;0.01,"",IF(NewDistributions!R92/SUM(NewDistributions!R$2:R93)&gt;0.01,"",IF(NewDistributions!R91/SUM(NewDistributions!R$2:R93)&gt;0.01,"",IF(NewDistributions!R90/SUM(NewDistributions!R$2:R93)&gt;0.01,"",IF(NewDistributions!R89/SUM(NewDistributions!R$2:R93)&gt;0.01,"",DateEnded_5Day!$A93))))))))</f>
        <v/>
      </c>
      <c r="S93" s="19" t="str">
        <f>IF($A93&lt;='All Results'!$B$4,"",IF(SUM(NewDistributions!S$2:S93)=0,"",(IF(NewDistributions!S93/SUM(NewDistributions!S$2:S93)&gt;0.01,"",IF(NewDistributions!S92/SUM(NewDistributions!S$2:S93)&gt;0.01,"",IF(NewDistributions!S91/SUM(NewDistributions!S$2:S93)&gt;0.01,"",IF(NewDistributions!S90/SUM(NewDistributions!S$2:S93)&gt;0.01,"",IF(NewDistributions!S89/SUM(NewDistributions!S$2:S93)&gt;0.01,"",DateEnded_5Day!$A93))))))))</f>
        <v/>
      </c>
      <c r="T93" s="19" t="str">
        <f>IF($A93&lt;='All Results'!$B$4,"",IF(SUM(NewDistributions!T$2:T93)=0,"",(IF(NewDistributions!T93/SUM(NewDistributions!T$2:T93)&gt;0.01,"",IF(NewDistributions!T92/SUM(NewDistributions!T$2:T93)&gt;0.01,"",IF(NewDistributions!T91/SUM(NewDistributions!T$2:T93)&gt;0.01,"",IF(NewDistributions!T90/SUM(NewDistributions!T$2:T93)&gt;0.01,"",IF(NewDistributions!T89/SUM(NewDistributions!T$2:T93)&gt;0.01,"",DateEnded_5Day!$A93))))))))</f>
        <v/>
      </c>
      <c r="U93" s="19" t="str">
        <f>IF($A93&lt;='All Results'!$B$4,"",IF(SUM(NewDistributions!U$2:U93)=0,"",(IF(NewDistributions!U93/SUM(NewDistributions!U$2:U93)&gt;0.01,"",IF(NewDistributions!U92/SUM(NewDistributions!U$2:U93)&gt;0.01,"",IF(NewDistributions!U91/SUM(NewDistributions!U$2:U93)&gt;0.01,"",IF(NewDistributions!U90/SUM(NewDistributions!U$2:U93)&gt;0.01,"",IF(NewDistributions!U89/SUM(NewDistributions!U$2:U93)&gt;0.01,"",DateEnded_5Day!$A93))))))))</f>
        <v/>
      </c>
      <c r="V93" s="19" t="str">
        <f>IF($A93&lt;='All Results'!$B$4,"",IF(SUM(NewDistributions!V$2:V93)=0,"",(IF(NewDistributions!V93/SUM(NewDistributions!V$2:V93)&gt;0.01,"",IF(NewDistributions!V92/SUM(NewDistributions!V$2:V93)&gt;0.01,"",IF(NewDistributions!V91/SUM(NewDistributions!V$2:V93)&gt;0.01,"",IF(NewDistributions!V90/SUM(NewDistributions!V$2:V93)&gt;0.01,"",IF(NewDistributions!V89/SUM(NewDistributions!V$2:V93)&gt;0.01,"",DateEnded_5Day!$A93))))))))</f>
        <v/>
      </c>
      <c r="W93" s="19" t="str">
        <f>IF($A93&lt;='All Results'!$B$4,"",IF(SUM(NewDistributions!W$2:W93)=0,"",(IF(NewDistributions!W93/SUM(NewDistributions!W$2:W93)&gt;0.01,"",IF(NewDistributions!W92/SUM(NewDistributions!W$2:W93)&gt;0.01,"",IF(NewDistributions!W91/SUM(NewDistributions!W$2:W93)&gt;0.01,"",IF(NewDistributions!W90/SUM(NewDistributions!W$2:W93)&gt;0.01,"",IF(NewDistributions!W89/SUM(NewDistributions!W$2:W93)&gt;0.01,"",DateEnded_5Day!$A93))))))))</f>
        <v/>
      </c>
      <c r="X93" s="19" t="str">
        <f>IF($A93&lt;='All Results'!$B$4,"",IF(SUM(NewDistributions!X$2:X93)=0,"",(IF(NewDistributions!X93/SUM(NewDistributions!X$2:X93)&gt;0.01,"",IF(NewDistributions!X92/SUM(NewDistributions!X$2:X93)&gt;0.01,"",IF(NewDistributions!X91/SUM(NewDistributions!X$2:X93)&gt;0.01,"",IF(NewDistributions!X90/SUM(NewDistributions!X$2:X93)&gt;0.01,"",IF(NewDistributions!X89/SUM(NewDistributions!X$2:X93)&gt;0.01,"",DateEnded_5Day!$A93))))))))</f>
        <v/>
      </c>
      <c r="Y93" s="19" t="str">
        <f>IF($A93&lt;='All Results'!$B$4,"",IF(SUM(NewDistributions!Y$2:Y93)=0,"",(IF(NewDistributions!Y93/SUM(NewDistributions!Y$2:Y93)&gt;0.01,"",IF(NewDistributions!Y92/SUM(NewDistributions!Y$2:Y93)&gt;0.01,"",IF(NewDistributions!Y91/SUM(NewDistributions!Y$2:Y93)&gt;0.01,"",IF(NewDistributions!Y90/SUM(NewDistributions!Y$2:Y93)&gt;0.01,"",IF(NewDistributions!Y89/SUM(NewDistributions!Y$2:Y93)&gt;0.01,"",DateEnded_5Day!$A93))))))))</f>
        <v/>
      </c>
      <c r="Z93" s="19" t="str">
        <f>IF($A93&lt;='All Results'!$B$4,"",IF(SUM(NewDistributions!Z$2:Z93)=0,"",(IF(NewDistributions!Z93/SUM(NewDistributions!Z$2:Z93)&gt;0.01,"",IF(NewDistributions!Z92/SUM(NewDistributions!Z$2:Z93)&gt;0.01,"",IF(NewDistributions!Z91/SUM(NewDistributions!Z$2:Z93)&gt;0.01,"",IF(NewDistributions!Z90/SUM(NewDistributions!Z$2:Z93)&gt;0.01,"",IF(NewDistributions!Z89/SUM(NewDistributions!Z$2:Z93)&gt;0.01,"",DateEnded_5Day!$A93))))))))</f>
        <v/>
      </c>
      <c r="AA93" s="19" t="str">
        <f>IF($A93&lt;='All Results'!$B$4,"",IF(SUM(NewDistributions!AA$2:AA93)=0,"",(IF(NewDistributions!AA93/SUM(NewDistributions!AA$2:AA93)&gt;0.01,"",IF(NewDistributions!AA92/SUM(NewDistributions!AA$2:AA93)&gt;0.01,"",IF(NewDistributions!AA91/SUM(NewDistributions!AA$2:AA93)&gt;0.01,"",IF(NewDistributions!AA90/SUM(NewDistributions!AA$2:AA93)&gt;0.01,"",IF(NewDistributions!AA89/SUM(NewDistributions!AA$2:AA93)&gt;0.01,"",DateEnded_5Day!$A93))))))))</f>
        <v/>
      </c>
      <c r="AB93" s="19" t="str">
        <f>IF($A93&lt;='All Results'!$B$4,"",IF(SUM(NewDistributions!AB$2:AB93)=0,"",(IF(NewDistributions!AB93/SUM(NewDistributions!AB$2:AB93)&gt;0.01,"",IF(NewDistributions!AB92/SUM(NewDistributions!AB$2:AB93)&gt;0.01,"",IF(NewDistributions!AB91/SUM(NewDistributions!AB$2:AB93)&gt;0.01,"",IF(NewDistributions!AB90/SUM(NewDistributions!AB$2:AB93)&gt;0.01,"",IF(NewDistributions!AB89/SUM(NewDistributions!AB$2:AB93)&gt;0.01,"",DateEnded_5Day!$A93))))))))</f>
        <v/>
      </c>
      <c r="AC93" s="19" t="str">
        <f>IF($A93&lt;='All Results'!$B$4,"",IF(SUM(NewDistributions!AC$2:AC93)=0,"",(IF(NewDistributions!AC93/SUM(NewDistributions!AC$2:AC93)&gt;0.01,"",IF(NewDistributions!AC92/SUM(NewDistributions!AC$2:AC93)&gt;0.01,"",IF(NewDistributions!AC91/SUM(NewDistributions!AC$2:AC93)&gt;0.01,"",IF(NewDistributions!AC90/SUM(NewDistributions!AC$2:AC93)&gt;0.01,"",IF(NewDistributions!AC89/SUM(NewDistributions!AC$2:AC93)&gt;0.01,"",DateEnded_5Day!$A93))))))))</f>
        <v/>
      </c>
      <c r="AD93" s="19" t="str">
        <f>IF($A93&lt;='All Results'!$B$4,"",IF(SUM(NewDistributions!AD$2:AD93)=0,"",(IF(NewDistributions!AD93/SUM(NewDistributions!AD$2:AD93)&gt;0.01,"",IF(NewDistributions!AD92/SUM(NewDistributions!AD$2:AD93)&gt;0.01,"",IF(NewDistributions!AD91/SUM(NewDistributions!AD$2:AD93)&gt;0.01,"",IF(NewDistributions!AD90/SUM(NewDistributions!AD$2:AD93)&gt;0.01,"",IF(NewDistributions!AD89/SUM(NewDistributions!AD$2:AD93)&gt;0.01,"",DateEnded_5Day!$A93))))))))</f>
        <v/>
      </c>
      <c r="AE93" s="19" t="str">
        <f>IF($A93&lt;='All Results'!$B$4,"",IF(SUM(NewDistributions!AE$2:AE93)=0,"",(IF(NewDistributions!AE93/SUM(NewDistributions!AE$2:AE93)&gt;0.01,"",IF(NewDistributions!AE92/SUM(NewDistributions!AE$2:AE93)&gt;0.01,"",IF(NewDistributions!AE91/SUM(NewDistributions!AE$2:AE93)&gt;0.01,"",IF(NewDistributions!AE90/SUM(NewDistributions!AE$2:AE93)&gt;0.01,"",IF(NewDistributions!AE89/SUM(NewDistributions!AE$2:AE93)&gt;0.01,"",DateEnded_5Day!$A93))))))))</f>
        <v/>
      </c>
      <c r="AF93" s="19" t="str">
        <f>IF($A93&lt;='All Results'!$B$4,"",IF(SUM(NewDistributions!AF$2:AF93)=0,"",(IF(NewDistributions!AF93/SUM(NewDistributions!AF$2:AF93)&gt;0.01,"",IF(NewDistributions!AF92/SUM(NewDistributions!AF$2:AF93)&gt;0.01,"",IF(NewDistributions!AF91/SUM(NewDistributions!AF$2:AF93)&gt;0.01,"",IF(NewDistributions!AF90/SUM(NewDistributions!AF$2:AF93)&gt;0.01,"",IF(NewDistributions!AF89/SUM(NewDistributions!AF$2:AF93)&gt;0.01,"",DateEnded_5Day!$A93))))))))</f>
        <v/>
      </c>
      <c r="AG93" s="19" t="str">
        <f>IF($A93&lt;='All Results'!$B$4,"",IF(SUM(NewDistributions!AG$2:AG93)=0,"",(IF(NewDistributions!AG93/SUM(NewDistributions!AG$2:AG93)&gt;0.01,"",IF(NewDistributions!AG92/SUM(NewDistributions!AG$2:AG93)&gt;0.01,"",IF(NewDistributions!AG91/SUM(NewDistributions!AG$2:AG93)&gt;0.01,"",IF(NewDistributions!AG90/SUM(NewDistributions!AG$2:AG93)&gt;0.01,"",IF(NewDistributions!AG89/SUM(NewDistributions!AG$2:AG93)&gt;0.01,"",DateEnded_5Day!$A93))))))))</f>
        <v/>
      </c>
      <c r="AH93" s="19" t="str">
        <f>IF($A93&lt;='All Results'!$B$4,"",IF(SUM(NewDistributions!AH$2:AH93)=0,"",(IF(NewDistributions!AH93/SUM(NewDistributions!AH$2:AH93)&gt;0.01,"",IF(NewDistributions!AH92/SUM(NewDistributions!AH$2:AH93)&gt;0.01,"",IF(NewDistributions!AH91/SUM(NewDistributions!AH$2:AH93)&gt;0.01,"",IF(NewDistributions!AH90/SUM(NewDistributions!AH$2:AH93)&gt;0.01,"",IF(NewDistributions!AH89/SUM(NewDistributions!AH$2:AH93)&gt;0.01,"",DateEnded_5Day!$A93))))))))</f>
        <v/>
      </c>
      <c r="AI93" s="19" t="str">
        <f>IF($A93&lt;='All Results'!$B$4,"",IF(SUM(NewDistributions!AI$2:AI93)=0,"",(IF(NewDistributions!AI93/SUM(NewDistributions!AI$2:AI93)&gt;0.01,"",IF(NewDistributions!AI92/SUM(NewDistributions!AI$2:AI93)&gt;0.01,"",IF(NewDistributions!AI91/SUM(NewDistributions!AI$2:AI93)&gt;0.01,"",IF(NewDistributions!AI90/SUM(NewDistributions!AI$2:AI93)&gt;0.01,"",IF(NewDistributions!AI89/SUM(NewDistributions!AI$2:AI93)&gt;0.01,"",DateEnded_5Day!$A93))))))))</f>
        <v/>
      </c>
      <c r="AJ93" s="19" t="str">
        <f>IF($A93&lt;='All Results'!$B$4,"",IF(SUM(NewDistributions!AJ$2:AJ93)=0,"",(IF(NewDistributions!AJ93/SUM(NewDistributions!AJ$2:AJ93)&gt;0.01,"",IF(NewDistributions!AJ92/SUM(NewDistributions!AJ$2:AJ93)&gt;0.01,"",IF(NewDistributions!AJ91/SUM(NewDistributions!AJ$2:AJ93)&gt;0.01,"",IF(NewDistributions!AJ90/SUM(NewDistributions!AJ$2:AJ93)&gt;0.01,"",IF(NewDistributions!AJ89/SUM(NewDistributions!AJ$2:AJ93)&gt;0.01,"",DateEnded_5Day!$A93))))))))</f>
        <v/>
      </c>
    </row>
    <row r="94" spans="1:36" x14ac:dyDescent="0.25">
      <c r="A94" s="1">
        <v>44409</v>
      </c>
      <c r="B94" s="3">
        <v>213</v>
      </c>
      <c r="C94" s="19" t="str">
        <f>IF($A94&lt;='All Results'!$B$4,"",IF(SUM(NewDistributions!C$2:C94)=0,"",(IF(NewDistributions!C94/SUM(NewDistributions!C$2:C94)&gt;0.01,"",IF(NewDistributions!C93/SUM(NewDistributions!C$2:C94)&gt;0.01,"",IF(NewDistributions!C92/SUM(NewDistributions!C$2:C94)&gt;0.01,"",IF(NewDistributions!C91/SUM(NewDistributions!C$2:C94)&gt;0.01,"",IF(NewDistributions!C90/SUM(NewDistributions!C$2:C94)&gt;0.01,"",DateEnded_5Day!$A94))))))))</f>
        <v/>
      </c>
      <c r="D94" s="19" t="str">
        <f>IF($A94&lt;='All Results'!$B$4,"",IF(SUM(NewDistributions!D$2:D94)=0,"",(IF(NewDistributions!D94/SUM(NewDistributions!D$2:D94)&gt;0.01,"",IF(NewDistributions!D93/SUM(NewDistributions!D$2:D94)&gt;0.01,"",IF(NewDistributions!D92/SUM(NewDistributions!D$2:D94)&gt;0.01,"",IF(NewDistributions!D91/SUM(NewDistributions!D$2:D94)&gt;0.01,"",IF(NewDistributions!D90/SUM(NewDistributions!D$2:D94)&gt;0.01,"",DateEnded_5Day!$A94))))))))</f>
        <v/>
      </c>
      <c r="E94" s="19" t="str">
        <f>IF($A94&lt;='All Results'!$B$4,"",IF(SUM(NewDistributions!E$2:E94)=0,"",(IF(NewDistributions!E94/SUM(NewDistributions!E$2:E94)&gt;0.01,"",IF(NewDistributions!E93/SUM(NewDistributions!E$2:E94)&gt;0.01,"",IF(NewDistributions!E92/SUM(NewDistributions!E$2:E94)&gt;0.01,"",IF(NewDistributions!E91/SUM(NewDistributions!E$2:E94)&gt;0.01,"",IF(NewDistributions!E90/SUM(NewDistributions!E$2:E94)&gt;0.01,"",DateEnded_5Day!$A94))))))))</f>
        <v/>
      </c>
      <c r="F94" s="19" t="str">
        <f>IF($A94&lt;='All Results'!$B$4,"",IF(SUM(NewDistributions!F$2:F94)=0,"",(IF(NewDistributions!F94/SUM(NewDistributions!F$2:F94)&gt;0.01,"",IF(NewDistributions!F93/SUM(NewDistributions!F$2:F94)&gt;0.01,"",IF(NewDistributions!F92/SUM(NewDistributions!F$2:F94)&gt;0.01,"",IF(NewDistributions!F91/SUM(NewDistributions!F$2:F94)&gt;0.01,"",IF(NewDistributions!F90/SUM(NewDistributions!F$2:F94)&gt;0.01,"",DateEnded_5Day!$A94))))))))</f>
        <v/>
      </c>
      <c r="G94" s="19" t="str">
        <f>IF($A94&lt;='All Results'!$B$4,"",IF(SUM(NewDistributions!G$2:G94)=0,"",(IF(NewDistributions!G94/SUM(NewDistributions!G$2:G94)&gt;0.01,"",IF(NewDistributions!G93/SUM(NewDistributions!G$2:G94)&gt;0.01,"",IF(NewDistributions!G92/SUM(NewDistributions!G$2:G94)&gt;0.01,"",IF(NewDistributions!G91/SUM(NewDistributions!G$2:G94)&gt;0.01,"",IF(NewDistributions!G90/SUM(NewDistributions!G$2:G94)&gt;0.01,"",DateEnded_5Day!$A94))))))))</f>
        <v/>
      </c>
      <c r="H94" s="19" t="str">
        <f>IF($A94&lt;='All Results'!$B$4,"",IF(SUM(NewDistributions!H$2:H94)=0,"",(IF(NewDistributions!H94/SUM(NewDistributions!H$2:H94)&gt;0.01,"",IF(NewDistributions!H93/SUM(NewDistributions!H$2:H94)&gt;0.01,"",IF(NewDistributions!H92/SUM(NewDistributions!H$2:H94)&gt;0.01,"",IF(NewDistributions!H91/SUM(NewDistributions!H$2:H94)&gt;0.01,"",IF(NewDistributions!H90/SUM(NewDistributions!H$2:H94)&gt;0.01,"",DateEnded_5Day!$A94))))))))</f>
        <v/>
      </c>
      <c r="I94" s="19" t="str">
        <f>IF($A94&lt;='All Results'!$B$4,"",IF(SUM(NewDistributions!I$2:I94)=0,"",(IF(NewDistributions!I94/SUM(NewDistributions!I$2:I94)&gt;0.01,"",IF(NewDistributions!I93/SUM(NewDistributions!I$2:I94)&gt;0.01,"",IF(NewDistributions!I92/SUM(NewDistributions!I$2:I94)&gt;0.01,"",IF(NewDistributions!I91/SUM(NewDistributions!I$2:I94)&gt;0.01,"",IF(NewDistributions!I90/SUM(NewDistributions!I$2:I94)&gt;0.01,"",DateEnded_5Day!$A94))))))))</f>
        <v/>
      </c>
      <c r="J94" s="19" t="str">
        <f>IF($A94&lt;='All Results'!$B$4,"",IF(SUM(NewDistributions!J$2:J94)=0,"",(IF(NewDistributions!J94/SUM(NewDistributions!J$2:J94)&gt;0.01,"",IF(NewDistributions!J93/SUM(NewDistributions!J$2:J94)&gt;0.01,"",IF(NewDistributions!J92/SUM(NewDistributions!J$2:J94)&gt;0.01,"",IF(NewDistributions!J91/SUM(NewDistributions!J$2:J94)&gt;0.01,"",IF(NewDistributions!J90/SUM(NewDistributions!J$2:J94)&gt;0.01,"",DateEnded_5Day!$A94))))))))</f>
        <v/>
      </c>
      <c r="K94" s="19" t="str">
        <f>IF($A94&lt;='All Results'!$B$4,"",IF(SUM(NewDistributions!K$2:K94)=0,"",(IF(NewDistributions!K94/SUM(NewDistributions!K$2:K94)&gt;0.01,"",IF(NewDistributions!K93/SUM(NewDistributions!K$2:K94)&gt;0.01,"",IF(NewDistributions!K92/SUM(NewDistributions!K$2:K94)&gt;0.01,"",IF(NewDistributions!K91/SUM(NewDistributions!K$2:K94)&gt;0.01,"",IF(NewDistributions!K90/SUM(NewDistributions!K$2:K94)&gt;0.01,"",DateEnded_5Day!$A94))))))))</f>
        <v/>
      </c>
      <c r="L94" s="19" t="str">
        <f>IF($A94&lt;='All Results'!$B$4,"",IF(SUM(NewDistributions!L$2:L94)=0,"",(IF(NewDistributions!L94/SUM(NewDistributions!L$2:L94)&gt;0.01,"",IF(NewDistributions!L93/SUM(NewDistributions!L$2:L94)&gt;0.01,"",IF(NewDistributions!L92/SUM(NewDistributions!L$2:L94)&gt;0.01,"",IF(NewDistributions!L91/SUM(NewDistributions!L$2:L94)&gt;0.01,"",IF(NewDistributions!L90/SUM(NewDistributions!L$2:L94)&gt;0.01,"",DateEnded_5Day!$A94))))))))</f>
        <v/>
      </c>
      <c r="M94" s="19" t="str">
        <f>IF($A94&lt;='All Results'!$B$4,"",IF(SUM(NewDistributions!M$2:M94)=0,"",(IF(NewDistributions!M94/SUM(NewDistributions!M$2:M94)&gt;0.01,"",IF(NewDistributions!M93/SUM(NewDistributions!M$2:M94)&gt;0.01,"",IF(NewDistributions!M92/SUM(NewDistributions!M$2:M94)&gt;0.01,"",IF(NewDistributions!M91/SUM(NewDistributions!M$2:M94)&gt;0.01,"",IF(NewDistributions!M90/SUM(NewDistributions!M$2:M94)&gt;0.01,"",DateEnded_5Day!$A94))))))))</f>
        <v/>
      </c>
      <c r="N94" s="19" t="str">
        <f>IF($A94&lt;='All Results'!$B$4,"",IF(SUM(NewDistributions!N$2:N94)=0,"",(IF(NewDistributions!N94/SUM(NewDistributions!N$2:N94)&gt;0.01,"",IF(NewDistributions!N93/SUM(NewDistributions!N$2:N94)&gt;0.01,"",IF(NewDistributions!N92/SUM(NewDistributions!N$2:N94)&gt;0.01,"",IF(NewDistributions!N91/SUM(NewDistributions!N$2:N94)&gt;0.01,"",IF(NewDistributions!N90/SUM(NewDistributions!N$2:N94)&gt;0.01,"",DateEnded_5Day!$A94))))))))</f>
        <v/>
      </c>
      <c r="O94" s="19" t="str">
        <f>IF($A94&lt;='All Results'!$B$4,"",IF(SUM(NewDistributions!O$2:O94)=0,"",(IF(NewDistributions!O94/SUM(NewDistributions!O$2:O94)&gt;0.01,"",IF(NewDistributions!O93/SUM(NewDistributions!O$2:O94)&gt;0.01,"",IF(NewDistributions!O92/SUM(NewDistributions!O$2:O94)&gt;0.01,"",IF(NewDistributions!O91/SUM(NewDistributions!O$2:O94)&gt;0.01,"",IF(NewDistributions!O90/SUM(NewDistributions!O$2:O94)&gt;0.01,"",DateEnded_5Day!$A94))))))))</f>
        <v/>
      </c>
      <c r="P94" s="19" t="str">
        <f>IF($A94&lt;='All Results'!$B$4,"",IF(SUM(NewDistributions!P$2:P94)=0,"",(IF(NewDistributions!P94/SUM(NewDistributions!P$2:P94)&gt;0.01,"",IF(NewDistributions!P93/SUM(NewDistributions!P$2:P94)&gt;0.01,"",IF(NewDistributions!P92/SUM(NewDistributions!P$2:P94)&gt;0.01,"",IF(NewDistributions!P91/SUM(NewDistributions!P$2:P94)&gt;0.01,"",IF(NewDistributions!P90/SUM(NewDistributions!P$2:P94)&gt;0.01,"",DateEnded_5Day!$A94))))))))</f>
        <v/>
      </c>
      <c r="Q94" s="19" t="str">
        <f>IF($A94&lt;='All Results'!$B$4,"",IF(SUM(NewDistributions!Q$2:Q94)=0,"",(IF(NewDistributions!Q94/SUM(NewDistributions!Q$2:Q94)&gt;0.01,"",IF(NewDistributions!Q93/SUM(NewDistributions!Q$2:Q94)&gt;0.01,"",IF(NewDistributions!Q92/SUM(NewDistributions!Q$2:Q94)&gt;0.01,"",IF(NewDistributions!Q91/SUM(NewDistributions!Q$2:Q94)&gt;0.01,"",IF(NewDistributions!Q90/SUM(NewDistributions!Q$2:Q94)&gt;0.01,"",DateEnded_5Day!$A94))))))))</f>
        <v/>
      </c>
      <c r="R94" s="19" t="str">
        <f>IF($A94&lt;='All Results'!$B$4,"",IF(SUM(NewDistributions!R$2:R94)=0,"",(IF(NewDistributions!R94/SUM(NewDistributions!R$2:R94)&gt;0.01,"",IF(NewDistributions!R93/SUM(NewDistributions!R$2:R94)&gt;0.01,"",IF(NewDistributions!R92/SUM(NewDistributions!R$2:R94)&gt;0.01,"",IF(NewDistributions!R91/SUM(NewDistributions!R$2:R94)&gt;0.01,"",IF(NewDistributions!R90/SUM(NewDistributions!R$2:R94)&gt;0.01,"",DateEnded_5Day!$A94))))))))</f>
        <v/>
      </c>
      <c r="S94" s="19" t="str">
        <f>IF($A94&lt;='All Results'!$B$4,"",IF(SUM(NewDistributions!S$2:S94)=0,"",(IF(NewDistributions!S94/SUM(NewDistributions!S$2:S94)&gt;0.01,"",IF(NewDistributions!S93/SUM(NewDistributions!S$2:S94)&gt;0.01,"",IF(NewDistributions!S92/SUM(NewDistributions!S$2:S94)&gt;0.01,"",IF(NewDistributions!S91/SUM(NewDistributions!S$2:S94)&gt;0.01,"",IF(NewDistributions!S90/SUM(NewDistributions!S$2:S94)&gt;0.01,"",DateEnded_5Day!$A94))))))))</f>
        <v/>
      </c>
      <c r="T94" s="19" t="str">
        <f>IF($A94&lt;='All Results'!$B$4,"",IF(SUM(NewDistributions!T$2:T94)=0,"",(IF(NewDistributions!T94/SUM(NewDistributions!T$2:T94)&gt;0.01,"",IF(NewDistributions!T93/SUM(NewDistributions!T$2:T94)&gt;0.01,"",IF(NewDistributions!T92/SUM(NewDistributions!T$2:T94)&gt;0.01,"",IF(NewDistributions!T91/SUM(NewDistributions!T$2:T94)&gt;0.01,"",IF(NewDistributions!T90/SUM(NewDistributions!T$2:T94)&gt;0.01,"",DateEnded_5Day!$A94))))))))</f>
        <v/>
      </c>
      <c r="U94" s="19" t="str">
        <f>IF($A94&lt;='All Results'!$B$4,"",IF(SUM(NewDistributions!U$2:U94)=0,"",(IF(NewDistributions!U94/SUM(NewDistributions!U$2:U94)&gt;0.01,"",IF(NewDistributions!U93/SUM(NewDistributions!U$2:U94)&gt;0.01,"",IF(NewDistributions!U92/SUM(NewDistributions!U$2:U94)&gt;0.01,"",IF(NewDistributions!U91/SUM(NewDistributions!U$2:U94)&gt;0.01,"",IF(NewDistributions!U90/SUM(NewDistributions!U$2:U94)&gt;0.01,"",DateEnded_5Day!$A94))))))))</f>
        <v/>
      </c>
      <c r="V94" s="19" t="str">
        <f>IF($A94&lt;='All Results'!$B$4,"",IF(SUM(NewDistributions!V$2:V94)=0,"",(IF(NewDistributions!V94/SUM(NewDistributions!V$2:V94)&gt;0.01,"",IF(NewDistributions!V93/SUM(NewDistributions!V$2:V94)&gt;0.01,"",IF(NewDistributions!V92/SUM(NewDistributions!V$2:V94)&gt;0.01,"",IF(NewDistributions!V91/SUM(NewDistributions!V$2:V94)&gt;0.01,"",IF(NewDistributions!V90/SUM(NewDistributions!V$2:V94)&gt;0.01,"",DateEnded_5Day!$A94))))))))</f>
        <v/>
      </c>
      <c r="W94" s="19" t="str">
        <f>IF($A94&lt;='All Results'!$B$4,"",IF(SUM(NewDistributions!W$2:W94)=0,"",(IF(NewDistributions!W94/SUM(NewDistributions!W$2:W94)&gt;0.01,"",IF(NewDistributions!W93/SUM(NewDistributions!W$2:W94)&gt;0.01,"",IF(NewDistributions!W92/SUM(NewDistributions!W$2:W94)&gt;0.01,"",IF(NewDistributions!W91/SUM(NewDistributions!W$2:W94)&gt;0.01,"",IF(NewDistributions!W90/SUM(NewDistributions!W$2:W94)&gt;0.01,"",DateEnded_5Day!$A94))))))))</f>
        <v/>
      </c>
      <c r="X94" s="19" t="str">
        <f>IF($A94&lt;='All Results'!$B$4,"",IF(SUM(NewDistributions!X$2:X94)=0,"",(IF(NewDistributions!X94/SUM(NewDistributions!X$2:X94)&gt;0.01,"",IF(NewDistributions!X93/SUM(NewDistributions!X$2:X94)&gt;0.01,"",IF(NewDistributions!X92/SUM(NewDistributions!X$2:X94)&gt;0.01,"",IF(NewDistributions!X91/SUM(NewDistributions!X$2:X94)&gt;0.01,"",IF(NewDistributions!X90/SUM(NewDistributions!X$2:X94)&gt;0.01,"",DateEnded_5Day!$A94))))))))</f>
        <v/>
      </c>
      <c r="Y94" s="19" t="str">
        <f>IF($A94&lt;='All Results'!$B$4,"",IF(SUM(NewDistributions!Y$2:Y94)=0,"",(IF(NewDistributions!Y94/SUM(NewDistributions!Y$2:Y94)&gt;0.01,"",IF(NewDistributions!Y93/SUM(NewDistributions!Y$2:Y94)&gt;0.01,"",IF(NewDistributions!Y92/SUM(NewDistributions!Y$2:Y94)&gt;0.01,"",IF(NewDistributions!Y91/SUM(NewDistributions!Y$2:Y94)&gt;0.01,"",IF(NewDistributions!Y90/SUM(NewDistributions!Y$2:Y94)&gt;0.01,"",DateEnded_5Day!$A94))))))))</f>
        <v/>
      </c>
      <c r="Z94" s="19" t="str">
        <f>IF($A94&lt;='All Results'!$B$4,"",IF(SUM(NewDistributions!Z$2:Z94)=0,"",(IF(NewDistributions!Z94/SUM(NewDistributions!Z$2:Z94)&gt;0.01,"",IF(NewDistributions!Z93/SUM(NewDistributions!Z$2:Z94)&gt;0.01,"",IF(NewDistributions!Z92/SUM(NewDistributions!Z$2:Z94)&gt;0.01,"",IF(NewDistributions!Z91/SUM(NewDistributions!Z$2:Z94)&gt;0.01,"",IF(NewDistributions!Z90/SUM(NewDistributions!Z$2:Z94)&gt;0.01,"",DateEnded_5Day!$A94))))))))</f>
        <v/>
      </c>
      <c r="AA94" s="19" t="str">
        <f>IF($A94&lt;='All Results'!$B$4,"",IF(SUM(NewDistributions!AA$2:AA94)=0,"",(IF(NewDistributions!AA94/SUM(NewDistributions!AA$2:AA94)&gt;0.01,"",IF(NewDistributions!AA93/SUM(NewDistributions!AA$2:AA94)&gt;0.01,"",IF(NewDistributions!AA92/SUM(NewDistributions!AA$2:AA94)&gt;0.01,"",IF(NewDistributions!AA91/SUM(NewDistributions!AA$2:AA94)&gt;0.01,"",IF(NewDistributions!AA90/SUM(NewDistributions!AA$2:AA94)&gt;0.01,"",DateEnded_5Day!$A94))))))))</f>
        <v/>
      </c>
      <c r="AB94" s="19" t="str">
        <f>IF($A94&lt;='All Results'!$B$4,"",IF(SUM(NewDistributions!AB$2:AB94)=0,"",(IF(NewDistributions!AB94/SUM(NewDistributions!AB$2:AB94)&gt;0.01,"",IF(NewDistributions!AB93/SUM(NewDistributions!AB$2:AB94)&gt;0.01,"",IF(NewDistributions!AB92/SUM(NewDistributions!AB$2:AB94)&gt;0.01,"",IF(NewDistributions!AB91/SUM(NewDistributions!AB$2:AB94)&gt;0.01,"",IF(NewDistributions!AB90/SUM(NewDistributions!AB$2:AB94)&gt;0.01,"",DateEnded_5Day!$A94))))))))</f>
        <v/>
      </c>
      <c r="AC94" s="19" t="str">
        <f>IF($A94&lt;='All Results'!$B$4,"",IF(SUM(NewDistributions!AC$2:AC94)=0,"",(IF(NewDistributions!AC94/SUM(NewDistributions!AC$2:AC94)&gt;0.01,"",IF(NewDistributions!AC93/SUM(NewDistributions!AC$2:AC94)&gt;0.01,"",IF(NewDistributions!AC92/SUM(NewDistributions!AC$2:AC94)&gt;0.01,"",IF(NewDistributions!AC91/SUM(NewDistributions!AC$2:AC94)&gt;0.01,"",IF(NewDistributions!AC90/SUM(NewDistributions!AC$2:AC94)&gt;0.01,"",DateEnded_5Day!$A94))))))))</f>
        <v/>
      </c>
      <c r="AD94" s="19" t="str">
        <f>IF($A94&lt;='All Results'!$B$4,"",IF(SUM(NewDistributions!AD$2:AD94)=0,"",(IF(NewDistributions!AD94/SUM(NewDistributions!AD$2:AD94)&gt;0.01,"",IF(NewDistributions!AD93/SUM(NewDistributions!AD$2:AD94)&gt;0.01,"",IF(NewDistributions!AD92/SUM(NewDistributions!AD$2:AD94)&gt;0.01,"",IF(NewDistributions!AD91/SUM(NewDistributions!AD$2:AD94)&gt;0.01,"",IF(NewDistributions!AD90/SUM(NewDistributions!AD$2:AD94)&gt;0.01,"",DateEnded_5Day!$A94))))))))</f>
        <v/>
      </c>
      <c r="AE94" s="19" t="str">
        <f>IF($A94&lt;='All Results'!$B$4,"",IF(SUM(NewDistributions!AE$2:AE94)=0,"",(IF(NewDistributions!AE94/SUM(NewDistributions!AE$2:AE94)&gt;0.01,"",IF(NewDistributions!AE93/SUM(NewDistributions!AE$2:AE94)&gt;0.01,"",IF(NewDistributions!AE92/SUM(NewDistributions!AE$2:AE94)&gt;0.01,"",IF(NewDistributions!AE91/SUM(NewDistributions!AE$2:AE94)&gt;0.01,"",IF(NewDistributions!AE90/SUM(NewDistributions!AE$2:AE94)&gt;0.01,"",DateEnded_5Day!$A94))))))))</f>
        <v/>
      </c>
      <c r="AF94" s="19" t="str">
        <f>IF($A94&lt;='All Results'!$B$4,"",IF(SUM(NewDistributions!AF$2:AF94)=0,"",(IF(NewDistributions!AF94/SUM(NewDistributions!AF$2:AF94)&gt;0.01,"",IF(NewDistributions!AF93/SUM(NewDistributions!AF$2:AF94)&gt;0.01,"",IF(NewDistributions!AF92/SUM(NewDistributions!AF$2:AF94)&gt;0.01,"",IF(NewDistributions!AF91/SUM(NewDistributions!AF$2:AF94)&gt;0.01,"",IF(NewDistributions!AF90/SUM(NewDistributions!AF$2:AF94)&gt;0.01,"",DateEnded_5Day!$A94))))))))</f>
        <v/>
      </c>
      <c r="AG94" s="19" t="str">
        <f>IF($A94&lt;='All Results'!$B$4,"",IF(SUM(NewDistributions!AG$2:AG94)=0,"",(IF(NewDistributions!AG94/SUM(NewDistributions!AG$2:AG94)&gt;0.01,"",IF(NewDistributions!AG93/SUM(NewDistributions!AG$2:AG94)&gt;0.01,"",IF(NewDistributions!AG92/SUM(NewDistributions!AG$2:AG94)&gt;0.01,"",IF(NewDistributions!AG91/SUM(NewDistributions!AG$2:AG94)&gt;0.01,"",IF(NewDistributions!AG90/SUM(NewDistributions!AG$2:AG94)&gt;0.01,"",DateEnded_5Day!$A94))))))))</f>
        <v/>
      </c>
      <c r="AH94" s="19" t="str">
        <f>IF($A94&lt;='All Results'!$B$4,"",IF(SUM(NewDistributions!AH$2:AH94)=0,"",(IF(NewDistributions!AH94/SUM(NewDistributions!AH$2:AH94)&gt;0.01,"",IF(NewDistributions!AH93/SUM(NewDistributions!AH$2:AH94)&gt;0.01,"",IF(NewDistributions!AH92/SUM(NewDistributions!AH$2:AH94)&gt;0.01,"",IF(NewDistributions!AH91/SUM(NewDistributions!AH$2:AH94)&gt;0.01,"",IF(NewDistributions!AH90/SUM(NewDistributions!AH$2:AH94)&gt;0.01,"",DateEnded_5Day!$A94))))))))</f>
        <v/>
      </c>
      <c r="AI94" s="19" t="str">
        <f>IF($A94&lt;='All Results'!$B$4,"",IF(SUM(NewDistributions!AI$2:AI94)=0,"",(IF(NewDistributions!AI94/SUM(NewDistributions!AI$2:AI94)&gt;0.01,"",IF(NewDistributions!AI93/SUM(NewDistributions!AI$2:AI94)&gt;0.01,"",IF(NewDistributions!AI92/SUM(NewDistributions!AI$2:AI94)&gt;0.01,"",IF(NewDistributions!AI91/SUM(NewDistributions!AI$2:AI94)&gt;0.01,"",IF(NewDistributions!AI90/SUM(NewDistributions!AI$2:AI94)&gt;0.01,"",DateEnded_5Day!$A94))))))))</f>
        <v/>
      </c>
      <c r="AJ94" s="19" t="str">
        <f>IF($A94&lt;='All Results'!$B$4,"",IF(SUM(NewDistributions!AJ$2:AJ94)=0,"",(IF(NewDistributions!AJ94/SUM(NewDistributions!AJ$2:AJ94)&gt;0.01,"",IF(NewDistributions!AJ93/SUM(NewDistributions!AJ$2:AJ94)&gt;0.01,"",IF(NewDistributions!AJ92/SUM(NewDistributions!AJ$2:AJ94)&gt;0.01,"",IF(NewDistributions!AJ91/SUM(NewDistributions!AJ$2:AJ94)&gt;0.01,"",IF(NewDistributions!AJ90/SUM(NewDistributions!AJ$2:AJ94)&gt;0.01,"",DateEnded_5Day!$A94))))))))</f>
        <v/>
      </c>
    </row>
    <row r="95" spans="1:36" x14ac:dyDescent="0.25">
      <c r="A95" s="1">
        <v>44410</v>
      </c>
      <c r="B95" s="3">
        <v>214</v>
      </c>
      <c r="C95" s="19" t="str">
        <f>IF($A95&lt;='All Results'!$B$4,"",IF(SUM(NewDistributions!C$2:C95)=0,"",(IF(NewDistributions!C95/SUM(NewDistributions!C$2:C95)&gt;0.01,"",IF(NewDistributions!C94/SUM(NewDistributions!C$2:C95)&gt;0.01,"",IF(NewDistributions!C93/SUM(NewDistributions!C$2:C95)&gt;0.01,"",IF(NewDistributions!C92/SUM(NewDistributions!C$2:C95)&gt;0.01,"",IF(NewDistributions!C91/SUM(NewDistributions!C$2:C95)&gt;0.01,"",DateEnded_5Day!$A95))))))))</f>
        <v/>
      </c>
      <c r="D95" s="19" t="str">
        <f>IF($A95&lt;='All Results'!$B$4,"",IF(SUM(NewDistributions!D$2:D95)=0,"",(IF(NewDistributions!D95/SUM(NewDistributions!D$2:D95)&gt;0.01,"",IF(NewDistributions!D94/SUM(NewDistributions!D$2:D95)&gt;0.01,"",IF(NewDistributions!D93/SUM(NewDistributions!D$2:D95)&gt;0.01,"",IF(NewDistributions!D92/SUM(NewDistributions!D$2:D95)&gt;0.01,"",IF(NewDistributions!D91/SUM(NewDistributions!D$2:D95)&gt;0.01,"",DateEnded_5Day!$A95))))))))</f>
        <v/>
      </c>
      <c r="E95" s="19" t="str">
        <f>IF($A95&lt;='All Results'!$B$4,"",IF(SUM(NewDistributions!E$2:E95)=0,"",(IF(NewDistributions!E95/SUM(NewDistributions!E$2:E95)&gt;0.01,"",IF(NewDistributions!E94/SUM(NewDistributions!E$2:E95)&gt;0.01,"",IF(NewDistributions!E93/SUM(NewDistributions!E$2:E95)&gt;0.01,"",IF(NewDistributions!E92/SUM(NewDistributions!E$2:E95)&gt;0.01,"",IF(NewDistributions!E91/SUM(NewDistributions!E$2:E95)&gt;0.01,"",DateEnded_5Day!$A95))))))))</f>
        <v/>
      </c>
      <c r="F95" s="19" t="str">
        <f>IF($A95&lt;='All Results'!$B$4,"",IF(SUM(NewDistributions!F$2:F95)=0,"",(IF(NewDistributions!F95/SUM(NewDistributions!F$2:F95)&gt;0.01,"",IF(NewDistributions!F94/SUM(NewDistributions!F$2:F95)&gt;0.01,"",IF(NewDistributions!F93/SUM(NewDistributions!F$2:F95)&gt;0.01,"",IF(NewDistributions!F92/SUM(NewDistributions!F$2:F95)&gt;0.01,"",IF(NewDistributions!F91/SUM(NewDistributions!F$2:F95)&gt;0.01,"",DateEnded_5Day!$A95))))))))</f>
        <v/>
      </c>
      <c r="G95" s="19" t="str">
        <f>IF($A95&lt;='All Results'!$B$4,"",IF(SUM(NewDistributions!G$2:G95)=0,"",(IF(NewDistributions!G95/SUM(NewDistributions!G$2:G95)&gt;0.01,"",IF(NewDistributions!G94/SUM(NewDistributions!G$2:G95)&gt;0.01,"",IF(NewDistributions!G93/SUM(NewDistributions!G$2:G95)&gt;0.01,"",IF(NewDistributions!G92/SUM(NewDistributions!G$2:G95)&gt;0.01,"",IF(NewDistributions!G91/SUM(NewDistributions!G$2:G95)&gt;0.01,"",DateEnded_5Day!$A95))))))))</f>
        <v/>
      </c>
      <c r="H95" s="19" t="str">
        <f>IF($A95&lt;='All Results'!$B$4,"",IF(SUM(NewDistributions!H$2:H95)=0,"",(IF(NewDistributions!H95/SUM(NewDistributions!H$2:H95)&gt;0.01,"",IF(NewDistributions!H94/SUM(NewDistributions!H$2:H95)&gt;0.01,"",IF(NewDistributions!H93/SUM(NewDistributions!H$2:H95)&gt;0.01,"",IF(NewDistributions!H92/SUM(NewDistributions!H$2:H95)&gt;0.01,"",IF(NewDistributions!H91/SUM(NewDistributions!H$2:H95)&gt;0.01,"",DateEnded_5Day!$A95))))))))</f>
        <v/>
      </c>
      <c r="I95" s="19" t="str">
        <f>IF($A95&lt;='All Results'!$B$4,"",IF(SUM(NewDistributions!I$2:I95)=0,"",(IF(NewDistributions!I95/SUM(NewDistributions!I$2:I95)&gt;0.01,"",IF(NewDistributions!I94/SUM(NewDistributions!I$2:I95)&gt;0.01,"",IF(NewDistributions!I93/SUM(NewDistributions!I$2:I95)&gt;0.01,"",IF(NewDistributions!I92/SUM(NewDistributions!I$2:I95)&gt;0.01,"",IF(NewDistributions!I91/SUM(NewDistributions!I$2:I95)&gt;0.01,"",DateEnded_5Day!$A95))))))))</f>
        <v/>
      </c>
      <c r="J95" s="19" t="str">
        <f>IF($A95&lt;='All Results'!$B$4,"",IF(SUM(NewDistributions!J$2:J95)=0,"",(IF(NewDistributions!J95/SUM(NewDistributions!J$2:J95)&gt;0.01,"",IF(NewDistributions!J94/SUM(NewDistributions!J$2:J95)&gt;0.01,"",IF(NewDistributions!J93/SUM(NewDistributions!J$2:J95)&gt;0.01,"",IF(NewDistributions!J92/SUM(NewDistributions!J$2:J95)&gt;0.01,"",IF(NewDistributions!J91/SUM(NewDistributions!J$2:J95)&gt;0.01,"",DateEnded_5Day!$A95))))))))</f>
        <v/>
      </c>
      <c r="K95" s="19" t="str">
        <f>IF($A95&lt;='All Results'!$B$4,"",IF(SUM(NewDistributions!K$2:K95)=0,"",(IF(NewDistributions!K95/SUM(NewDistributions!K$2:K95)&gt;0.01,"",IF(NewDistributions!K94/SUM(NewDistributions!K$2:K95)&gt;0.01,"",IF(NewDistributions!K93/SUM(NewDistributions!K$2:K95)&gt;0.01,"",IF(NewDistributions!K92/SUM(NewDistributions!K$2:K95)&gt;0.01,"",IF(NewDistributions!K91/SUM(NewDistributions!K$2:K95)&gt;0.01,"",DateEnded_5Day!$A95))))))))</f>
        <v/>
      </c>
      <c r="L95" s="19" t="str">
        <f>IF($A95&lt;='All Results'!$B$4,"",IF(SUM(NewDistributions!L$2:L95)=0,"",(IF(NewDistributions!L95/SUM(NewDistributions!L$2:L95)&gt;0.01,"",IF(NewDistributions!L94/SUM(NewDistributions!L$2:L95)&gt;0.01,"",IF(NewDistributions!L93/SUM(NewDistributions!L$2:L95)&gt;0.01,"",IF(NewDistributions!L92/SUM(NewDistributions!L$2:L95)&gt;0.01,"",IF(NewDistributions!L91/SUM(NewDistributions!L$2:L95)&gt;0.01,"",DateEnded_5Day!$A95))))))))</f>
        <v/>
      </c>
      <c r="M95" s="19" t="str">
        <f>IF($A95&lt;='All Results'!$B$4,"",IF(SUM(NewDistributions!M$2:M95)=0,"",(IF(NewDistributions!M95/SUM(NewDistributions!M$2:M95)&gt;0.01,"",IF(NewDistributions!M94/SUM(NewDistributions!M$2:M95)&gt;0.01,"",IF(NewDistributions!M93/SUM(NewDistributions!M$2:M95)&gt;0.01,"",IF(NewDistributions!M92/SUM(NewDistributions!M$2:M95)&gt;0.01,"",IF(NewDistributions!M91/SUM(NewDistributions!M$2:M95)&gt;0.01,"",DateEnded_5Day!$A95))))))))</f>
        <v/>
      </c>
      <c r="N95" s="19" t="str">
        <f>IF($A95&lt;='All Results'!$B$4,"",IF(SUM(NewDistributions!N$2:N95)=0,"",(IF(NewDistributions!N95/SUM(NewDistributions!N$2:N95)&gt;0.01,"",IF(NewDistributions!N94/SUM(NewDistributions!N$2:N95)&gt;0.01,"",IF(NewDistributions!N93/SUM(NewDistributions!N$2:N95)&gt;0.01,"",IF(NewDistributions!N92/SUM(NewDistributions!N$2:N95)&gt;0.01,"",IF(NewDistributions!N91/SUM(NewDistributions!N$2:N95)&gt;0.01,"",DateEnded_5Day!$A95))))))))</f>
        <v/>
      </c>
      <c r="O95" s="19" t="str">
        <f>IF($A95&lt;='All Results'!$B$4,"",IF(SUM(NewDistributions!O$2:O95)=0,"",(IF(NewDistributions!O95/SUM(NewDistributions!O$2:O95)&gt;0.01,"",IF(NewDistributions!O94/SUM(NewDistributions!O$2:O95)&gt;0.01,"",IF(NewDistributions!O93/SUM(NewDistributions!O$2:O95)&gt;0.01,"",IF(NewDistributions!O92/SUM(NewDistributions!O$2:O95)&gt;0.01,"",IF(NewDistributions!O91/SUM(NewDistributions!O$2:O95)&gt;0.01,"",DateEnded_5Day!$A95))))))))</f>
        <v/>
      </c>
      <c r="P95" s="19" t="str">
        <f>IF($A95&lt;='All Results'!$B$4,"",IF(SUM(NewDistributions!P$2:P95)=0,"",(IF(NewDistributions!P95/SUM(NewDistributions!P$2:P95)&gt;0.01,"",IF(NewDistributions!P94/SUM(NewDistributions!P$2:P95)&gt;0.01,"",IF(NewDistributions!P93/SUM(NewDistributions!P$2:P95)&gt;0.01,"",IF(NewDistributions!P92/SUM(NewDistributions!P$2:P95)&gt;0.01,"",IF(NewDistributions!P91/SUM(NewDistributions!P$2:P95)&gt;0.01,"",DateEnded_5Day!$A95))))))))</f>
        <v/>
      </c>
      <c r="Q95" s="19" t="str">
        <f>IF($A95&lt;='All Results'!$B$4,"",IF(SUM(NewDistributions!Q$2:Q95)=0,"",(IF(NewDistributions!Q95/SUM(NewDistributions!Q$2:Q95)&gt;0.01,"",IF(NewDistributions!Q94/SUM(NewDistributions!Q$2:Q95)&gt;0.01,"",IF(NewDistributions!Q93/SUM(NewDistributions!Q$2:Q95)&gt;0.01,"",IF(NewDistributions!Q92/SUM(NewDistributions!Q$2:Q95)&gt;0.01,"",IF(NewDistributions!Q91/SUM(NewDistributions!Q$2:Q95)&gt;0.01,"",DateEnded_5Day!$A95))))))))</f>
        <v/>
      </c>
      <c r="R95" s="19" t="str">
        <f>IF($A95&lt;='All Results'!$B$4,"",IF(SUM(NewDistributions!R$2:R95)=0,"",(IF(NewDistributions!R95/SUM(NewDistributions!R$2:R95)&gt;0.01,"",IF(NewDistributions!R94/SUM(NewDistributions!R$2:R95)&gt;0.01,"",IF(NewDistributions!R93/SUM(NewDistributions!R$2:R95)&gt;0.01,"",IF(NewDistributions!R92/SUM(NewDistributions!R$2:R95)&gt;0.01,"",IF(NewDistributions!R91/SUM(NewDistributions!R$2:R95)&gt;0.01,"",DateEnded_5Day!$A95))))))))</f>
        <v/>
      </c>
      <c r="S95" s="19" t="str">
        <f>IF($A95&lt;='All Results'!$B$4,"",IF(SUM(NewDistributions!S$2:S95)=0,"",(IF(NewDistributions!S95/SUM(NewDistributions!S$2:S95)&gt;0.01,"",IF(NewDistributions!S94/SUM(NewDistributions!S$2:S95)&gt;0.01,"",IF(NewDistributions!S93/SUM(NewDistributions!S$2:S95)&gt;0.01,"",IF(NewDistributions!S92/SUM(NewDistributions!S$2:S95)&gt;0.01,"",IF(NewDistributions!S91/SUM(NewDistributions!S$2:S95)&gt;0.01,"",DateEnded_5Day!$A95))))))))</f>
        <v/>
      </c>
      <c r="T95" s="19" t="str">
        <f>IF($A95&lt;='All Results'!$B$4,"",IF(SUM(NewDistributions!T$2:T95)=0,"",(IF(NewDistributions!T95/SUM(NewDistributions!T$2:T95)&gt;0.01,"",IF(NewDistributions!T94/SUM(NewDistributions!T$2:T95)&gt;0.01,"",IF(NewDistributions!T93/SUM(NewDistributions!T$2:T95)&gt;0.01,"",IF(NewDistributions!T92/SUM(NewDistributions!T$2:T95)&gt;0.01,"",IF(NewDistributions!T91/SUM(NewDistributions!T$2:T95)&gt;0.01,"",DateEnded_5Day!$A95))))))))</f>
        <v/>
      </c>
      <c r="U95" s="19" t="str">
        <f>IF($A95&lt;='All Results'!$B$4,"",IF(SUM(NewDistributions!U$2:U95)=0,"",(IF(NewDistributions!U95/SUM(NewDistributions!U$2:U95)&gt;0.01,"",IF(NewDistributions!U94/SUM(NewDistributions!U$2:U95)&gt;0.01,"",IF(NewDistributions!U93/SUM(NewDistributions!U$2:U95)&gt;0.01,"",IF(NewDistributions!U92/SUM(NewDistributions!U$2:U95)&gt;0.01,"",IF(NewDistributions!U91/SUM(NewDistributions!U$2:U95)&gt;0.01,"",DateEnded_5Day!$A95))))))))</f>
        <v/>
      </c>
      <c r="V95" s="19" t="str">
        <f>IF($A95&lt;='All Results'!$B$4,"",IF(SUM(NewDistributions!V$2:V95)=0,"",(IF(NewDistributions!V95/SUM(NewDistributions!V$2:V95)&gt;0.01,"",IF(NewDistributions!V94/SUM(NewDistributions!V$2:V95)&gt;0.01,"",IF(NewDistributions!V93/SUM(NewDistributions!V$2:V95)&gt;0.01,"",IF(NewDistributions!V92/SUM(NewDistributions!V$2:V95)&gt;0.01,"",IF(NewDistributions!V91/SUM(NewDistributions!V$2:V95)&gt;0.01,"",DateEnded_5Day!$A95))))))))</f>
        <v/>
      </c>
      <c r="W95" s="19" t="str">
        <f>IF($A95&lt;='All Results'!$B$4,"",IF(SUM(NewDistributions!W$2:W95)=0,"",(IF(NewDistributions!W95/SUM(NewDistributions!W$2:W95)&gt;0.01,"",IF(NewDistributions!W94/SUM(NewDistributions!W$2:W95)&gt;0.01,"",IF(NewDistributions!W93/SUM(NewDistributions!W$2:W95)&gt;0.01,"",IF(NewDistributions!W92/SUM(NewDistributions!W$2:W95)&gt;0.01,"",IF(NewDistributions!W91/SUM(NewDistributions!W$2:W95)&gt;0.01,"",DateEnded_5Day!$A95))))))))</f>
        <v/>
      </c>
      <c r="X95" s="19" t="str">
        <f>IF($A95&lt;='All Results'!$B$4,"",IF(SUM(NewDistributions!X$2:X95)=0,"",(IF(NewDistributions!X95/SUM(NewDistributions!X$2:X95)&gt;0.01,"",IF(NewDistributions!X94/SUM(NewDistributions!X$2:X95)&gt;0.01,"",IF(NewDistributions!X93/SUM(NewDistributions!X$2:X95)&gt;0.01,"",IF(NewDistributions!X92/SUM(NewDistributions!X$2:X95)&gt;0.01,"",IF(NewDistributions!X91/SUM(NewDistributions!X$2:X95)&gt;0.01,"",DateEnded_5Day!$A95))))))))</f>
        <v/>
      </c>
      <c r="Y95" s="19" t="str">
        <f>IF($A95&lt;='All Results'!$B$4,"",IF(SUM(NewDistributions!Y$2:Y95)=0,"",(IF(NewDistributions!Y95/SUM(NewDistributions!Y$2:Y95)&gt;0.01,"",IF(NewDistributions!Y94/SUM(NewDistributions!Y$2:Y95)&gt;0.01,"",IF(NewDistributions!Y93/SUM(NewDistributions!Y$2:Y95)&gt;0.01,"",IF(NewDistributions!Y92/SUM(NewDistributions!Y$2:Y95)&gt;0.01,"",IF(NewDistributions!Y91/SUM(NewDistributions!Y$2:Y95)&gt;0.01,"",DateEnded_5Day!$A95))))))))</f>
        <v/>
      </c>
      <c r="Z95" s="19" t="str">
        <f>IF($A95&lt;='All Results'!$B$4,"",IF(SUM(NewDistributions!Z$2:Z95)=0,"",(IF(NewDistributions!Z95/SUM(NewDistributions!Z$2:Z95)&gt;0.01,"",IF(NewDistributions!Z94/SUM(NewDistributions!Z$2:Z95)&gt;0.01,"",IF(NewDistributions!Z93/SUM(NewDistributions!Z$2:Z95)&gt;0.01,"",IF(NewDistributions!Z92/SUM(NewDistributions!Z$2:Z95)&gt;0.01,"",IF(NewDistributions!Z91/SUM(NewDistributions!Z$2:Z95)&gt;0.01,"",DateEnded_5Day!$A95))))))))</f>
        <v/>
      </c>
      <c r="AA95" s="19" t="str">
        <f>IF($A95&lt;='All Results'!$B$4,"",IF(SUM(NewDistributions!AA$2:AA95)=0,"",(IF(NewDistributions!AA95/SUM(NewDistributions!AA$2:AA95)&gt;0.01,"",IF(NewDistributions!AA94/SUM(NewDistributions!AA$2:AA95)&gt;0.01,"",IF(NewDistributions!AA93/SUM(NewDistributions!AA$2:AA95)&gt;0.01,"",IF(NewDistributions!AA92/SUM(NewDistributions!AA$2:AA95)&gt;0.01,"",IF(NewDistributions!AA91/SUM(NewDistributions!AA$2:AA95)&gt;0.01,"",DateEnded_5Day!$A95))))))))</f>
        <v/>
      </c>
      <c r="AB95" s="19" t="str">
        <f>IF($A95&lt;='All Results'!$B$4,"",IF(SUM(NewDistributions!AB$2:AB95)=0,"",(IF(NewDistributions!AB95/SUM(NewDistributions!AB$2:AB95)&gt;0.01,"",IF(NewDistributions!AB94/SUM(NewDistributions!AB$2:AB95)&gt;0.01,"",IF(NewDistributions!AB93/SUM(NewDistributions!AB$2:AB95)&gt;0.01,"",IF(NewDistributions!AB92/SUM(NewDistributions!AB$2:AB95)&gt;0.01,"",IF(NewDistributions!AB91/SUM(NewDistributions!AB$2:AB95)&gt;0.01,"",DateEnded_5Day!$A95))))))))</f>
        <v/>
      </c>
      <c r="AC95" s="19" t="str">
        <f>IF($A95&lt;='All Results'!$B$4,"",IF(SUM(NewDistributions!AC$2:AC95)=0,"",(IF(NewDistributions!AC95/SUM(NewDistributions!AC$2:AC95)&gt;0.01,"",IF(NewDistributions!AC94/SUM(NewDistributions!AC$2:AC95)&gt;0.01,"",IF(NewDistributions!AC93/SUM(NewDistributions!AC$2:AC95)&gt;0.01,"",IF(NewDistributions!AC92/SUM(NewDistributions!AC$2:AC95)&gt;0.01,"",IF(NewDistributions!AC91/SUM(NewDistributions!AC$2:AC95)&gt;0.01,"",DateEnded_5Day!$A95))))))))</f>
        <v/>
      </c>
      <c r="AD95" s="19" t="str">
        <f>IF($A95&lt;='All Results'!$B$4,"",IF(SUM(NewDistributions!AD$2:AD95)=0,"",(IF(NewDistributions!AD95/SUM(NewDistributions!AD$2:AD95)&gt;0.01,"",IF(NewDistributions!AD94/SUM(NewDistributions!AD$2:AD95)&gt;0.01,"",IF(NewDistributions!AD93/SUM(NewDistributions!AD$2:AD95)&gt;0.01,"",IF(NewDistributions!AD92/SUM(NewDistributions!AD$2:AD95)&gt;0.01,"",IF(NewDistributions!AD91/SUM(NewDistributions!AD$2:AD95)&gt;0.01,"",DateEnded_5Day!$A95))))))))</f>
        <v/>
      </c>
      <c r="AE95" s="19" t="str">
        <f>IF($A95&lt;='All Results'!$B$4,"",IF(SUM(NewDistributions!AE$2:AE95)=0,"",(IF(NewDistributions!AE95/SUM(NewDistributions!AE$2:AE95)&gt;0.01,"",IF(NewDistributions!AE94/SUM(NewDistributions!AE$2:AE95)&gt;0.01,"",IF(NewDistributions!AE93/SUM(NewDistributions!AE$2:AE95)&gt;0.01,"",IF(NewDistributions!AE92/SUM(NewDistributions!AE$2:AE95)&gt;0.01,"",IF(NewDistributions!AE91/SUM(NewDistributions!AE$2:AE95)&gt;0.01,"",DateEnded_5Day!$A95))))))))</f>
        <v/>
      </c>
      <c r="AF95" s="19" t="str">
        <f>IF($A95&lt;='All Results'!$B$4,"",IF(SUM(NewDistributions!AF$2:AF95)=0,"",(IF(NewDistributions!AF95/SUM(NewDistributions!AF$2:AF95)&gt;0.01,"",IF(NewDistributions!AF94/SUM(NewDistributions!AF$2:AF95)&gt;0.01,"",IF(NewDistributions!AF93/SUM(NewDistributions!AF$2:AF95)&gt;0.01,"",IF(NewDistributions!AF92/SUM(NewDistributions!AF$2:AF95)&gt;0.01,"",IF(NewDistributions!AF91/SUM(NewDistributions!AF$2:AF95)&gt;0.01,"",DateEnded_5Day!$A95))))))))</f>
        <v/>
      </c>
      <c r="AG95" s="19" t="str">
        <f>IF($A95&lt;='All Results'!$B$4,"",IF(SUM(NewDistributions!AG$2:AG95)=0,"",(IF(NewDistributions!AG95/SUM(NewDistributions!AG$2:AG95)&gt;0.01,"",IF(NewDistributions!AG94/SUM(NewDistributions!AG$2:AG95)&gt;0.01,"",IF(NewDistributions!AG93/SUM(NewDistributions!AG$2:AG95)&gt;0.01,"",IF(NewDistributions!AG92/SUM(NewDistributions!AG$2:AG95)&gt;0.01,"",IF(NewDistributions!AG91/SUM(NewDistributions!AG$2:AG95)&gt;0.01,"",DateEnded_5Day!$A95))))))))</f>
        <v/>
      </c>
      <c r="AH95" s="19" t="str">
        <f>IF($A95&lt;='All Results'!$B$4,"",IF(SUM(NewDistributions!AH$2:AH95)=0,"",(IF(NewDistributions!AH95/SUM(NewDistributions!AH$2:AH95)&gt;0.01,"",IF(NewDistributions!AH94/SUM(NewDistributions!AH$2:AH95)&gt;0.01,"",IF(NewDistributions!AH93/SUM(NewDistributions!AH$2:AH95)&gt;0.01,"",IF(NewDistributions!AH92/SUM(NewDistributions!AH$2:AH95)&gt;0.01,"",IF(NewDistributions!AH91/SUM(NewDistributions!AH$2:AH95)&gt;0.01,"",DateEnded_5Day!$A95))))))))</f>
        <v/>
      </c>
      <c r="AI95" s="19" t="str">
        <f>IF($A95&lt;='All Results'!$B$4,"",IF(SUM(NewDistributions!AI$2:AI95)=0,"",(IF(NewDistributions!AI95/SUM(NewDistributions!AI$2:AI95)&gt;0.01,"",IF(NewDistributions!AI94/SUM(NewDistributions!AI$2:AI95)&gt;0.01,"",IF(NewDistributions!AI93/SUM(NewDistributions!AI$2:AI95)&gt;0.01,"",IF(NewDistributions!AI92/SUM(NewDistributions!AI$2:AI95)&gt;0.01,"",IF(NewDistributions!AI91/SUM(NewDistributions!AI$2:AI95)&gt;0.01,"",DateEnded_5Day!$A95))))))))</f>
        <v/>
      </c>
      <c r="AJ95" s="19" t="str">
        <f>IF($A95&lt;='All Results'!$B$4,"",IF(SUM(NewDistributions!AJ$2:AJ95)=0,"",(IF(NewDistributions!AJ95/SUM(NewDistributions!AJ$2:AJ95)&gt;0.01,"",IF(NewDistributions!AJ94/SUM(NewDistributions!AJ$2:AJ95)&gt;0.01,"",IF(NewDistributions!AJ93/SUM(NewDistributions!AJ$2:AJ95)&gt;0.01,"",IF(NewDistributions!AJ92/SUM(NewDistributions!AJ$2:AJ95)&gt;0.01,"",IF(NewDistributions!AJ91/SUM(NewDistributions!AJ$2:AJ95)&gt;0.01,"",DateEnded_5Day!$A95))))))))</f>
        <v/>
      </c>
    </row>
    <row r="96" spans="1:36" x14ac:dyDescent="0.25">
      <c r="A96" s="1">
        <v>44411</v>
      </c>
      <c r="B96" s="3">
        <v>215</v>
      </c>
      <c r="C96" s="19" t="str">
        <f>IF($A96&lt;='All Results'!$B$4,"",IF(SUM(NewDistributions!C$2:C96)=0,"",(IF(NewDistributions!C96/SUM(NewDistributions!C$2:C96)&gt;0.01,"",IF(NewDistributions!C95/SUM(NewDistributions!C$2:C96)&gt;0.01,"",IF(NewDistributions!C94/SUM(NewDistributions!C$2:C96)&gt;0.01,"",IF(NewDistributions!C93/SUM(NewDistributions!C$2:C96)&gt;0.01,"",IF(NewDistributions!C92/SUM(NewDistributions!C$2:C96)&gt;0.01,"",DateEnded_5Day!$A96))))))))</f>
        <v/>
      </c>
      <c r="D96" s="19" t="str">
        <f>IF($A96&lt;='All Results'!$B$4,"",IF(SUM(NewDistributions!D$2:D96)=0,"",(IF(NewDistributions!D96/SUM(NewDistributions!D$2:D96)&gt;0.01,"",IF(NewDistributions!D95/SUM(NewDistributions!D$2:D96)&gt;0.01,"",IF(NewDistributions!D94/SUM(NewDistributions!D$2:D96)&gt;0.01,"",IF(NewDistributions!D93/SUM(NewDistributions!D$2:D96)&gt;0.01,"",IF(NewDistributions!D92/SUM(NewDistributions!D$2:D96)&gt;0.01,"",DateEnded_5Day!$A96))))))))</f>
        <v/>
      </c>
      <c r="E96" s="19" t="str">
        <f>IF($A96&lt;='All Results'!$B$4,"",IF(SUM(NewDistributions!E$2:E96)=0,"",(IF(NewDistributions!E96/SUM(NewDistributions!E$2:E96)&gt;0.01,"",IF(NewDistributions!E95/SUM(NewDistributions!E$2:E96)&gt;0.01,"",IF(NewDistributions!E94/SUM(NewDistributions!E$2:E96)&gt;0.01,"",IF(NewDistributions!E93/SUM(NewDistributions!E$2:E96)&gt;0.01,"",IF(NewDistributions!E92/SUM(NewDistributions!E$2:E96)&gt;0.01,"",DateEnded_5Day!$A96))))))))</f>
        <v/>
      </c>
      <c r="F96" s="19" t="str">
        <f>IF($A96&lt;='All Results'!$B$4,"",IF(SUM(NewDistributions!F$2:F96)=0,"",(IF(NewDistributions!F96/SUM(NewDistributions!F$2:F96)&gt;0.01,"",IF(NewDistributions!F95/SUM(NewDistributions!F$2:F96)&gt;0.01,"",IF(NewDistributions!F94/SUM(NewDistributions!F$2:F96)&gt;0.01,"",IF(NewDistributions!F93/SUM(NewDistributions!F$2:F96)&gt;0.01,"",IF(NewDistributions!F92/SUM(NewDistributions!F$2:F96)&gt;0.01,"",DateEnded_5Day!$A96))))))))</f>
        <v/>
      </c>
      <c r="G96" s="19" t="str">
        <f>IF($A96&lt;='All Results'!$B$4,"",IF(SUM(NewDistributions!G$2:G96)=0,"",(IF(NewDistributions!G96/SUM(NewDistributions!G$2:G96)&gt;0.01,"",IF(NewDistributions!G95/SUM(NewDistributions!G$2:G96)&gt;0.01,"",IF(NewDistributions!G94/SUM(NewDistributions!G$2:G96)&gt;0.01,"",IF(NewDistributions!G93/SUM(NewDistributions!G$2:G96)&gt;0.01,"",IF(NewDistributions!G92/SUM(NewDistributions!G$2:G96)&gt;0.01,"",DateEnded_5Day!$A96))))))))</f>
        <v/>
      </c>
      <c r="H96" s="19" t="str">
        <f>IF($A96&lt;='All Results'!$B$4,"",IF(SUM(NewDistributions!H$2:H96)=0,"",(IF(NewDistributions!H96/SUM(NewDistributions!H$2:H96)&gt;0.01,"",IF(NewDistributions!H95/SUM(NewDistributions!H$2:H96)&gt;0.01,"",IF(NewDistributions!H94/SUM(NewDistributions!H$2:H96)&gt;0.01,"",IF(NewDistributions!H93/SUM(NewDistributions!H$2:H96)&gt;0.01,"",IF(NewDistributions!H92/SUM(NewDistributions!H$2:H96)&gt;0.01,"",DateEnded_5Day!$A96))))))))</f>
        <v/>
      </c>
      <c r="I96" s="19" t="str">
        <f>IF($A96&lt;='All Results'!$B$4,"",IF(SUM(NewDistributions!I$2:I96)=0,"",(IF(NewDistributions!I96/SUM(NewDistributions!I$2:I96)&gt;0.01,"",IF(NewDistributions!I95/SUM(NewDistributions!I$2:I96)&gt;0.01,"",IF(NewDistributions!I94/SUM(NewDistributions!I$2:I96)&gt;0.01,"",IF(NewDistributions!I93/SUM(NewDistributions!I$2:I96)&gt;0.01,"",IF(NewDistributions!I92/SUM(NewDistributions!I$2:I96)&gt;0.01,"",DateEnded_5Day!$A96))))))))</f>
        <v/>
      </c>
      <c r="J96" s="19" t="str">
        <f>IF($A96&lt;='All Results'!$B$4,"",IF(SUM(NewDistributions!J$2:J96)=0,"",(IF(NewDistributions!J96/SUM(NewDistributions!J$2:J96)&gt;0.01,"",IF(NewDistributions!J95/SUM(NewDistributions!J$2:J96)&gt;0.01,"",IF(NewDistributions!J94/SUM(NewDistributions!J$2:J96)&gt;0.01,"",IF(NewDistributions!J93/SUM(NewDistributions!J$2:J96)&gt;0.01,"",IF(NewDistributions!J92/SUM(NewDistributions!J$2:J96)&gt;0.01,"",DateEnded_5Day!$A96))))))))</f>
        <v/>
      </c>
      <c r="K96" s="19" t="str">
        <f>IF($A96&lt;='All Results'!$B$4,"",IF(SUM(NewDistributions!K$2:K96)=0,"",(IF(NewDistributions!K96/SUM(NewDistributions!K$2:K96)&gt;0.01,"",IF(NewDistributions!K95/SUM(NewDistributions!K$2:K96)&gt;0.01,"",IF(NewDistributions!K94/SUM(NewDistributions!K$2:K96)&gt;0.01,"",IF(NewDistributions!K93/SUM(NewDistributions!K$2:K96)&gt;0.01,"",IF(NewDistributions!K92/SUM(NewDistributions!K$2:K96)&gt;0.01,"",DateEnded_5Day!$A96))))))))</f>
        <v/>
      </c>
      <c r="L96" s="19" t="str">
        <f>IF($A96&lt;='All Results'!$B$4,"",IF(SUM(NewDistributions!L$2:L96)=0,"",(IF(NewDistributions!L96/SUM(NewDistributions!L$2:L96)&gt;0.01,"",IF(NewDistributions!L95/SUM(NewDistributions!L$2:L96)&gt;0.01,"",IF(NewDistributions!L94/SUM(NewDistributions!L$2:L96)&gt;0.01,"",IF(NewDistributions!L93/SUM(NewDistributions!L$2:L96)&gt;0.01,"",IF(NewDistributions!L92/SUM(NewDistributions!L$2:L96)&gt;0.01,"",DateEnded_5Day!$A96))))))))</f>
        <v/>
      </c>
      <c r="M96" s="19" t="str">
        <f>IF($A96&lt;='All Results'!$B$4,"",IF(SUM(NewDistributions!M$2:M96)=0,"",(IF(NewDistributions!M96/SUM(NewDistributions!M$2:M96)&gt;0.01,"",IF(NewDistributions!M95/SUM(NewDistributions!M$2:M96)&gt;0.01,"",IF(NewDistributions!M94/SUM(NewDistributions!M$2:M96)&gt;0.01,"",IF(NewDistributions!M93/SUM(NewDistributions!M$2:M96)&gt;0.01,"",IF(NewDistributions!M92/SUM(NewDistributions!M$2:M96)&gt;0.01,"",DateEnded_5Day!$A96))))))))</f>
        <v/>
      </c>
      <c r="N96" s="19" t="str">
        <f>IF($A96&lt;='All Results'!$B$4,"",IF(SUM(NewDistributions!N$2:N96)=0,"",(IF(NewDistributions!N96/SUM(NewDistributions!N$2:N96)&gt;0.01,"",IF(NewDistributions!N95/SUM(NewDistributions!N$2:N96)&gt;0.01,"",IF(NewDistributions!N94/SUM(NewDistributions!N$2:N96)&gt;0.01,"",IF(NewDistributions!N93/SUM(NewDistributions!N$2:N96)&gt;0.01,"",IF(NewDistributions!N92/SUM(NewDistributions!N$2:N96)&gt;0.01,"",DateEnded_5Day!$A96))))))))</f>
        <v/>
      </c>
      <c r="O96" s="19" t="str">
        <f>IF($A96&lt;='All Results'!$B$4,"",IF(SUM(NewDistributions!O$2:O96)=0,"",(IF(NewDistributions!O96/SUM(NewDistributions!O$2:O96)&gt;0.01,"",IF(NewDistributions!O95/SUM(NewDistributions!O$2:O96)&gt;0.01,"",IF(NewDistributions!O94/SUM(NewDistributions!O$2:O96)&gt;0.01,"",IF(NewDistributions!O93/SUM(NewDistributions!O$2:O96)&gt;0.01,"",IF(NewDistributions!O92/SUM(NewDistributions!O$2:O96)&gt;0.01,"",DateEnded_5Day!$A96))))))))</f>
        <v/>
      </c>
      <c r="P96" s="19" t="str">
        <f>IF($A96&lt;='All Results'!$B$4,"",IF(SUM(NewDistributions!P$2:P96)=0,"",(IF(NewDistributions!P96/SUM(NewDistributions!P$2:P96)&gt;0.01,"",IF(NewDistributions!P95/SUM(NewDistributions!P$2:P96)&gt;0.01,"",IF(NewDistributions!P94/SUM(NewDistributions!P$2:P96)&gt;0.01,"",IF(NewDistributions!P93/SUM(NewDistributions!P$2:P96)&gt;0.01,"",IF(NewDistributions!P92/SUM(NewDistributions!P$2:P96)&gt;0.01,"",DateEnded_5Day!$A96))))))))</f>
        <v/>
      </c>
      <c r="Q96" s="19" t="str">
        <f>IF($A96&lt;='All Results'!$B$4,"",IF(SUM(NewDistributions!Q$2:Q96)=0,"",(IF(NewDistributions!Q96/SUM(NewDistributions!Q$2:Q96)&gt;0.01,"",IF(NewDistributions!Q95/SUM(NewDistributions!Q$2:Q96)&gt;0.01,"",IF(NewDistributions!Q94/SUM(NewDistributions!Q$2:Q96)&gt;0.01,"",IF(NewDistributions!Q93/SUM(NewDistributions!Q$2:Q96)&gt;0.01,"",IF(NewDistributions!Q92/SUM(NewDistributions!Q$2:Q96)&gt;0.01,"",DateEnded_5Day!$A96))))))))</f>
        <v/>
      </c>
      <c r="R96" s="19" t="str">
        <f>IF($A96&lt;='All Results'!$B$4,"",IF(SUM(NewDistributions!R$2:R96)=0,"",(IF(NewDistributions!R96/SUM(NewDistributions!R$2:R96)&gt;0.01,"",IF(NewDistributions!R95/SUM(NewDistributions!R$2:R96)&gt;0.01,"",IF(NewDistributions!R94/SUM(NewDistributions!R$2:R96)&gt;0.01,"",IF(NewDistributions!R93/SUM(NewDistributions!R$2:R96)&gt;0.01,"",IF(NewDistributions!R92/SUM(NewDistributions!R$2:R96)&gt;0.01,"",DateEnded_5Day!$A96))))))))</f>
        <v/>
      </c>
      <c r="S96" s="19" t="str">
        <f>IF($A96&lt;='All Results'!$B$4,"",IF(SUM(NewDistributions!S$2:S96)=0,"",(IF(NewDistributions!S96/SUM(NewDistributions!S$2:S96)&gt;0.01,"",IF(NewDistributions!S95/SUM(NewDistributions!S$2:S96)&gt;0.01,"",IF(NewDistributions!S94/SUM(NewDistributions!S$2:S96)&gt;0.01,"",IF(NewDistributions!S93/SUM(NewDistributions!S$2:S96)&gt;0.01,"",IF(NewDistributions!S92/SUM(NewDistributions!S$2:S96)&gt;0.01,"",DateEnded_5Day!$A96))))))))</f>
        <v/>
      </c>
      <c r="T96" s="19" t="str">
        <f>IF($A96&lt;='All Results'!$B$4,"",IF(SUM(NewDistributions!T$2:T96)=0,"",(IF(NewDistributions!T96/SUM(NewDistributions!T$2:T96)&gt;0.01,"",IF(NewDistributions!T95/SUM(NewDistributions!T$2:T96)&gt;0.01,"",IF(NewDistributions!T94/SUM(NewDistributions!T$2:T96)&gt;0.01,"",IF(NewDistributions!T93/SUM(NewDistributions!T$2:T96)&gt;0.01,"",IF(NewDistributions!T92/SUM(NewDistributions!T$2:T96)&gt;0.01,"",DateEnded_5Day!$A96))))))))</f>
        <v/>
      </c>
      <c r="U96" s="19" t="str">
        <f>IF($A96&lt;='All Results'!$B$4,"",IF(SUM(NewDistributions!U$2:U96)=0,"",(IF(NewDistributions!U96/SUM(NewDistributions!U$2:U96)&gt;0.01,"",IF(NewDistributions!U95/SUM(NewDistributions!U$2:U96)&gt;0.01,"",IF(NewDistributions!U94/SUM(NewDistributions!U$2:U96)&gt;0.01,"",IF(NewDistributions!U93/SUM(NewDistributions!U$2:U96)&gt;0.01,"",IF(NewDistributions!U92/SUM(NewDistributions!U$2:U96)&gt;0.01,"",DateEnded_5Day!$A96))))))))</f>
        <v/>
      </c>
      <c r="V96" s="19" t="str">
        <f>IF($A96&lt;='All Results'!$B$4,"",IF(SUM(NewDistributions!V$2:V96)=0,"",(IF(NewDistributions!V96/SUM(NewDistributions!V$2:V96)&gt;0.01,"",IF(NewDistributions!V95/SUM(NewDistributions!V$2:V96)&gt;0.01,"",IF(NewDistributions!V94/SUM(NewDistributions!V$2:V96)&gt;0.01,"",IF(NewDistributions!V93/SUM(NewDistributions!V$2:V96)&gt;0.01,"",IF(NewDistributions!V92/SUM(NewDistributions!V$2:V96)&gt;0.01,"",DateEnded_5Day!$A96))))))))</f>
        <v/>
      </c>
      <c r="W96" s="19" t="str">
        <f>IF($A96&lt;='All Results'!$B$4,"",IF(SUM(NewDistributions!W$2:W96)=0,"",(IF(NewDistributions!W96/SUM(NewDistributions!W$2:W96)&gt;0.01,"",IF(NewDistributions!W95/SUM(NewDistributions!W$2:W96)&gt;0.01,"",IF(NewDistributions!W94/SUM(NewDistributions!W$2:W96)&gt;0.01,"",IF(NewDistributions!W93/SUM(NewDistributions!W$2:W96)&gt;0.01,"",IF(NewDistributions!W92/SUM(NewDistributions!W$2:W96)&gt;0.01,"",DateEnded_5Day!$A96))))))))</f>
        <v/>
      </c>
      <c r="X96" s="19" t="str">
        <f>IF($A96&lt;='All Results'!$B$4,"",IF(SUM(NewDistributions!X$2:X96)=0,"",(IF(NewDistributions!X96/SUM(NewDistributions!X$2:X96)&gt;0.01,"",IF(NewDistributions!X95/SUM(NewDistributions!X$2:X96)&gt;0.01,"",IF(NewDistributions!X94/SUM(NewDistributions!X$2:X96)&gt;0.01,"",IF(NewDistributions!X93/SUM(NewDistributions!X$2:X96)&gt;0.01,"",IF(NewDistributions!X92/SUM(NewDistributions!X$2:X96)&gt;0.01,"",DateEnded_5Day!$A96))))))))</f>
        <v/>
      </c>
      <c r="Y96" s="19" t="str">
        <f>IF($A96&lt;='All Results'!$B$4,"",IF(SUM(NewDistributions!Y$2:Y96)=0,"",(IF(NewDistributions!Y96/SUM(NewDistributions!Y$2:Y96)&gt;0.01,"",IF(NewDistributions!Y95/SUM(NewDistributions!Y$2:Y96)&gt;0.01,"",IF(NewDistributions!Y94/SUM(NewDistributions!Y$2:Y96)&gt;0.01,"",IF(NewDistributions!Y93/SUM(NewDistributions!Y$2:Y96)&gt;0.01,"",IF(NewDistributions!Y92/SUM(NewDistributions!Y$2:Y96)&gt;0.01,"",DateEnded_5Day!$A96))))))))</f>
        <v/>
      </c>
      <c r="Z96" s="19" t="str">
        <f>IF($A96&lt;='All Results'!$B$4,"",IF(SUM(NewDistributions!Z$2:Z96)=0,"",(IF(NewDistributions!Z96/SUM(NewDistributions!Z$2:Z96)&gt;0.01,"",IF(NewDistributions!Z95/SUM(NewDistributions!Z$2:Z96)&gt;0.01,"",IF(NewDistributions!Z94/SUM(NewDistributions!Z$2:Z96)&gt;0.01,"",IF(NewDistributions!Z93/SUM(NewDistributions!Z$2:Z96)&gt;0.01,"",IF(NewDistributions!Z92/SUM(NewDistributions!Z$2:Z96)&gt;0.01,"",DateEnded_5Day!$A96))))))))</f>
        <v/>
      </c>
      <c r="AA96" s="19" t="str">
        <f>IF($A96&lt;='All Results'!$B$4,"",IF(SUM(NewDistributions!AA$2:AA96)=0,"",(IF(NewDistributions!AA96/SUM(NewDistributions!AA$2:AA96)&gt;0.01,"",IF(NewDistributions!AA95/SUM(NewDistributions!AA$2:AA96)&gt;0.01,"",IF(NewDistributions!AA94/SUM(NewDistributions!AA$2:AA96)&gt;0.01,"",IF(NewDistributions!AA93/SUM(NewDistributions!AA$2:AA96)&gt;0.01,"",IF(NewDistributions!AA92/SUM(NewDistributions!AA$2:AA96)&gt;0.01,"",DateEnded_5Day!$A96))))))))</f>
        <v/>
      </c>
      <c r="AB96" s="19" t="str">
        <f>IF($A96&lt;='All Results'!$B$4,"",IF(SUM(NewDistributions!AB$2:AB96)=0,"",(IF(NewDistributions!AB96/SUM(NewDistributions!AB$2:AB96)&gt;0.01,"",IF(NewDistributions!AB95/SUM(NewDistributions!AB$2:AB96)&gt;0.01,"",IF(NewDistributions!AB94/SUM(NewDistributions!AB$2:AB96)&gt;0.01,"",IF(NewDistributions!AB93/SUM(NewDistributions!AB$2:AB96)&gt;0.01,"",IF(NewDistributions!AB92/SUM(NewDistributions!AB$2:AB96)&gt;0.01,"",DateEnded_5Day!$A96))))))))</f>
        <v/>
      </c>
      <c r="AC96" s="19" t="str">
        <f>IF($A96&lt;='All Results'!$B$4,"",IF(SUM(NewDistributions!AC$2:AC96)=0,"",(IF(NewDistributions!AC96/SUM(NewDistributions!AC$2:AC96)&gt;0.01,"",IF(NewDistributions!AC95/SUM(NewDistributions!AC$2:AC96)&gt;0.01,"",IF(NewDistributions!AC94/SUM(NewDistributions!AC$2:AC96)&gt;0.01,"",IF(NewDistributions!AC93/SUM(NewDistributions!AC$2:AC96)&gt;0.01,"",IF(NewDistributions!AC92/SUM(NewDistributions!AC$2:AC96)&gt;0.01,"",DateEnded_5Day!$A96))))))))</f>
        <v/>
      </c>
      <c r="AD96" s="19" t="str">
        <f>IF($A96&lt;='All Results'!$B$4,"",IF(SUM(NewDistributions!AD$2:AD96)=0,"",(IF(NewDistributions!AD96/SUM(NewDistributions!AD$2:AD96)&gt;0.01,"",IF(NewDistributions!AD95/SUM(NewDistributions!AD$2:AD96)&gt;0.01,"",IF(NewDistributions!AD94/SUM(NewDistributions!AD$2:AD96)&gt;0.01,"",IF(NewDistributions!AD93/SUM(NewDistributions!AD$2:AD96)&gt;0.01,"",IF(NewDistributions!AD92/SUM(NewDistributions!AD$2:AD96)&gt;0.01,"",DateEnded_5Day!$A96))))))))</f>
        <v/>
      </c>
      <c r="AE96" s="19" t="str">
        <f>IF($A96&lt;='All Results'!$B$4,"",IF(SUM(NewDistributions!AE$2:AE96)=0,"",(IF(NewDistributions!AE96/SUM(NewDistributions!AE$2:AE96)&gt;0.01,"",IF(NewDistributions!AE95/SUM(NewDistributions!AE$2:AE96)&gt;0.01,"",IF(NewDistributions!AE94/SUM(NewDistributions!AE$2:AE96)&gt;0.01,"",IF(NewDistributions!AE93/SUM(NewDistributions!AE$2:AE96)&gt;0.01,"",IF(NewDistributions!AE92/SUM(NewDistributions!AE$2:AE96)&gt;0.01,"",DateEnded_5Day!$A96))))))))</f>
        <v/>
      </c>
      <c r="AF96" s="19" t="str">
        <f>IF($A96&lt;='All Results'!$B$4,"",IF(SUM(NewDistributions!AF$2:AF96)=0,"",(IF(NewDistributions!AF96/SUM(NewDistributions!AF$2:AF96)&gt;0.01,"",IF(NewDistributions!AF95/SUM(NewDistributions!AF$2:AF96)&gt;0.01,"",IF(NewDistributions!AF94/SUM(NewDistributions!AF$2:AF96)&gt;0.01,"",IF(NewDistributions!AF93/SUM(NewDistributions!AF$2:AF96)&gt;0.01,"",IF(NewDistributions!AF92/SUM(NewDistributions!AF$2:AF96)&gt;0.01,"",DateEnded_5Day!$A96))))))))</f>
        <v/>
      </c>
      <c r="AG96" s="19" t="str">
        <f>IF($A96&lt;='All Results'!$B$4,"",IF(SUM(NewDistributions!AG$2:AG96)=0,"",(IF(NewDistributions!AG96/SUM(NewDistributions!AG$2:AG96)&gt;0.01,"",IF(NewDistributions!AG95/SUM(NewDistributions!AG$2:AG96)&gt;0.01,"",IF(NewDistributions!AG94/SUM(NewDistributions!AG$2:AG96)&gt;0.01,"",IF(NewDistributions!AG93/SUM(NewDistributions!AG$2:AG96)&gt;0.01,"",IF(NewDistributions!AG92/SUM(NewDistributions!AG$2:AG96)&gt;0.01,"",DateEnded_5Day!$A96))))))))</f>
        <v/>
      </c>
      <c r="AH96" s="19" t="str">
        <f>IF($A96&lt;='All Results'!$B$4,"",IF(SUM(NewDistributions!AH$2:AH96)=0,"",(IF(NewDistributions!AH96/SUM(NewDistributions!AH$2:AH96)&gt;0.01,"",IF(NewDistributions!AH95/SUM(NewDistributions!AH$2:AH96)&gt;0.01,"",IF(NewDistributions!AH94/SUM(NewDistributions!AH$2:AH96)&gt;0.01,"",IF(NewDistributions!AH93/SUM(NewDistributions!AH$2:AH96)&gt;0.01,"",IF(NewDistributions!AH92/SUM(NewDistributions!AH$2:AH96)&gt;0.01,"",DateEnded_5Day!$A96))))))))</f>
        <v/>
      </c>
      <c r="AI96" s="19" t="str">
        <f>IF($A96&lt;='All Results'!$B$4,"",IF(SUM(NewDistributions!AI$2:AI96)=0,"",(IF(NewDistributions!AI96/SUM(NewDistributions!AI$2:AI96)&gt;0.01,"",IF(NewDistributions!AI95/SUM(NewDistributions!AI$2:AI96)&gt;0.01,"",IF(NewDistributions!AI94/SUM(NewDistributions!AI$2:AI96)&gt;0.01,"",IF(NewDistributions!AI93/SUM(NewDistributions!AI$2:AI96)&gt;0.01,"",IF(NewDistributions!AI92/SUM(NewDistributions!AI$2:AI96)&gt;0.01,"",DateEnded_5Day!$A96))))))))</f>
        <v/>
      </c>
      <c r="AJ96" s="19" t="str">
        <f>IF($A96&lt;='All Results'!$B$4,"",IF(SUM(NewDistributions!AJ$2:AJ96)=0,"",(IF(NewDistributions!AJ96/SUM(NewDistributions!AJ$2:AJ96)&gt;0.01,"",IF(NewDistributions!AJ95/SUM(NewDistributions!AJ$2:AJ96)&gt;0.01,"",IF(NewDistributions!AJ94/SUM(NewDistributions!AJ$2:AJ96)&gt;0.01,"",IF(NewDistributions!AJ93/SUM(NewDistributions!AJ$2:AJ96)&gt;0.01,"",IF(NewDistributions!AJ92/SUM(NewDistributions!AJ$2:AJ96)&gt;0.01,"",DateEnded_5Day!$A96))))))))</f>
        <v/>
      </c>
    </row>
    <row r="97" spans="1:36" x14ac:dyDescent="0.25">
      <c r="A97" s="1">
        <v>44412</v>
      </c>
      <c r="B97" s="3">
        <v>216</v>
      </c>
      <c r="C97" s="19" t="str">
        <f>IF($A97&lt;='All Results'!$B$4,"",IF(SUM(NewDistributions!C$2:C97)=0,"",(IF(NewDistributions!C97/SUM(NewDistributions!C$2:C97)&gt;0.01,"",IF(NewDistributions!C96/SUM(NewDistributions!C$2:C97)&gt;0.01,"",IF(NewDistributions!C95/SUM(NewDistributions!C$2:C97)&gt;0.01,"",IF(NewDistributions!C94/SUM(NewDistributions!C$2:C97)&gt;0.01,"",IF(NewDistributions!C93/SUM(NewDistributions!C$2:C97)&gt;0.01,"",DateEnded_5Day!$A97))))))))</f>
        <v/>
      </c>
      <c r="D97" s="19" t="str">
        <f>IF($A97&lt;='All Results'!$B$4,"",IF(SUM(NewDistributions!D$2:D97)=0,"",(IF(NewDistributions!D97/SUM(NewDistributions!D$2:D97)&gt;0.01,"",IF(NewDistributions!D96/SUM(NewDistributions!D$2:D97)&gt;0.01,"",IF(NewDistributions!D95/SUM(NewDistributions!D$2:D97)&gt;0.01,"",IF(NewDistributions!D94/SUM(NewDistributions!D$2:D97)&gt;0.01,"",IF(NewDistributions!D93/SUM(NewDistributions!D$2:D97)&gt;0.01,"",DateEnded_5Day!$A97))))))))</f>
        <v/>
      </c>
      <c r="E97" s="19" t="str">
        <f>IF($A97&lt;='All Results'!$B$4,"",IF(SUM(NewDistributions!E$2:E97)=0,"",(IF(NewDistributions!E97/SUM(NewDistributions!E$2:E97)&gt;0.01,"",IF(NewDistributions!E96/SUM(NewDistributions!E$2:E97)&gt;0.01,"",IF(NewDistributions!E95/SUM(NewDistributions!E$2:E97)&gt;0.01,"",IF(NewDistributions!E94/SUM(NewDistributions!E$2:E97)&gt;0.01,"",IF(NewDistributions!E93/SUM(NewDistributions!E$2:E97)&gt;0.01,"",DateEnded_5Day!$A97))))))))</f>
        <v/>
      </c>
      <c r="F97" s="19" t="str">
        <f>IF($A97&lt;='All Results'!$B$4,"",IF(SUM(NewDistributions!F$2:F97)=0,"",(IF(NewDistributions!F97/SUM(NewDistributions!F$2:F97)&gt;0.01,"",IF(NewDistributions!F96/SUM(NewDistributions!F$2:F97)&gt;0.01,"",IF(NewDistributions!F95/SUM(NewDistributions!F$2:F97)&gt;0.01,"",IF(NewDistributions!F94/SUM(NewDistributions!F$2:F97)&gt;0.01,"",IF(NewDistributions!F93/SUM(NewDistributions!F$2:F97)&gt;0.01,"",DateEnded_5Day!$A97))))))))</f>
        <v/>
      </c>
      <c r="G97" s="19" t="str">
        <f>IF($A97&lt;='All Results'!$B$4,"",IF(SUM(NewDistributions!G$2:G97)=0,"",(IF(NewDistributions!G97/SUM(NewDistributions!G$2:G97)&gt;0.01,"",IF(NewDistributions!G96/SUM(NewDistributions!G$2:G97)&gt;0.01,"",IF(NewDistributions!G95/SUM(NewDistributions!G$2:G97)&gt;0.01,"",IF(NewDistributions!G94/SUM(NewDistributions!G$2:G97)&gt;0.01,"",IF(NewDistributions!G93/SUM(NewDistributions!G$2:G97)&gt;0.01,"",DateEnded_5Day!$A97))))))))</f>
        <v/>
      </c>
      <c r="H97" s="19" t="str">
        <f>IF($A97&lt;='All Results'!$B$4,"",IF(SUM(NewDistributions!H$2:H97)=0,"",(IF(NewDistributions!H97/SUM(NewDistributions!H$2:H97)&gt;0.01,"",IF(NewDistributions!H96/SUM(NewDistributions!H$2:H97)&gt;0.01,"",IF(NewDistributions!H95/SUM(NewDistributions!H$2:H97)&gt;0.01,"",IF(NewDistributions!H94/SUM(NewDistributions!H$2:H97)&gt;0.01,"",IF(NewDistributions!H93/SUM(NewDistributions!H$2:H97)&gt;0.01,"",DateEnded_5Day!$A97))))))))</f>
        <v/>
      </c>
      <c r="I97" s="19" t="str">
        <f>IF($A97&lt;='All Results'!$B$4,"",IF(SUM(NewDistributions!I$2:I97)=0,"",(IF(NewDistributions!I97/SUM(NewDistributions!I$2:I97)&gt;0.01,"",IF(NewDistributions!I96/SUM(NewDistributions!I$2:I97)&gt;0.01,"",IF(NewDistributions!I95/SUM(NewDistributions!I$2:I97)&gt;0.01,"",IF(NewDistributions!I94/SUM(NewDistributions!I$2:I97)&gt;0.01,"",IF(NewDistributions!I93/SUM(NewDistributions!I$2:I97)&gt;0.01,"",DateEnded_5Day!$A97))))))))</f>
        <v/>
      </c>
      <c r="J97" s="19" t="str">
        <f>IF($A97&lt;='All Results'!$B$4,"",IF(SUM(NewDistributions!J$2:J97)=0,"",(IF(NewDistributions!J97/SUM(NewDistributions!J$2:J97)&gt;0.01,"",IF(NewDistributions!J96/SUM(NewDistributions!J$2:J97)&gt;0.01,"",IF(NewDistributions!J95/SUM(NewDistributions!J$2:J97)&gt;0.01,"",IF(NewDistributions!J94/SUM(NewDistributions!J$2:J97)&gt;0.01,"",IF(NewDistributions!J93/SUM(NewDistributions!J$2:J97)&gt;0.01,"",DateEnded_5Day!$A97))))))))</f>
        <v/>
      </c>
      <c r="K97" s="19" t="str">
        <f>IF($A97&lt;='All Results'!$B$4,"",IF(SUM(NewDistributions!K$2:K97)=0,"",(IF(NewDistributions!K97/SUM(NewDistributions!K$2:K97)&gt;0.01,"",IF(NewDistributions!K96/SUM(NewDistributions!K$2:K97)&gt;0.01,"",IF(NewDistributions!K95/SUM(NewDistributions!K$2:K97)&gt;0.01,"",IF(NewDistributions!K94/SUM(NewDistributions!K$2:K97)&gt;0.01,"",IF(NewDistributions!K93/SUM(NewDistributions!K$2:K97)&gt;0.01,"",DateEnded_5Day!$A97))))))))</f>
        <v/>
      </c>
      <c r="L97" s="19" t="str">
        <f>IF($A97&lt;='All Results'!$B$4,"",IF(SUM(NewDistributions!L$2:L97)=0,"",(IF(NewDistributions!L97/SUM(NewDistributions!L$2:L97)&gt;0.01,"",IF(NewDistributions!L96/SUM(NewDistributions!L$2:L97)&gt;0.01,"",IF(NewDistributions!L95/SUM(NewDistributions!L$2:L97)&gt;0.01,"",IF(NewDistributions!L94/SUM(NewDistributions!L$2:L97)&gt;0.01,"",IF(NewDistributions!L93/SUM(NewDistributions!L$2:L97)&gt;0.01,"",DateEnded_5Day!$A97))))))))</f>
        <v/>
      </c>
      <c r="M97" s="19" t="str">
        <f>IF($A97&lt;='All Results'!$B$4,"",IF(SUM(NewDistributions!M$2:M97)=0,"",(IF(NewDistributions!M97/SUM(NewDistributions!M$2:M97)&gt;0.01,"",IF(NewDistributions!M96/SUM(NewDistributions!M$2:M97)&gt;0.01,"",IF(NewDistributions!M95/SUM(NewDistributions!M$2:M97)&gt;0.01,"",IF(NewDistributions!M94/SUM(NewDistributions!M$2:M97)&gt;0.01,"",IF(NewDistributions!M93/SUM(NewDistributions!M$2:M97)&gt;0.01,"",DateEnded_5Day!$A97))))))))</f>
        <v/>
      </c>
      <c r="N97" s="19" t="str">
        <f>IF($A97&lt;='All Results'!$B$4,"",IF(SUM(NewDistributions!N$2:N97)=0,"",(IF(NewDistributions!N97/SUM(NewDistributions!N$2:N97)&gt;0.01,"",IF(NewDistributions!N96/SUM(NewDistributions!N$2:N97)&gt;0.01,"",IF(NewDistributions!N95/SUM(NewDistributions!N$2:N97)&gt;0.01,"",IF(NewDistributions!N94/SUM(NewDistributions!N$2:N97)&gt;0.01,"",IF(NewDistributions!N93/SUM(NewDistributions!N$2:N97)&gt;0.01,"",DateEnded_5Day!$A97))))))))</f>
        <v/>
      </c>
      <c r="O97" s="19" t="str">
        <f>IF($A97&lt;='All Results'!$B$4,"",IF(SUM(NewDistributions!O$2:O97)=0,"",(IF(NewDistributions!O97/SUM(NewDistributions!O$2:O97)&gt;0.01,"",IF(NewDistributions!O96/SUM(NewDistributions!O$2:O97)&gt;0.01,"",IF(NewDistributions!O95/SUM(NewDistributions!O$2:O97)&gt;0.01,"",IF(NewDistributions!O94/SUM(NewDistributions!O$2:O97)&gt;0.01,"",IF(NewDistributions!O93/SUM(NewDistributions!O$2:O97)&gt;0.01,"",DateEnded_5Day!$A97))))))))</f>
        <v/>
      </c>
      <c r="P97" s="19" t="str">
        <f>IF($A97&lt;='All Results'!$B$4,"",IF(SUM(NewDistributions!P$2:P97)=0,"",(IF(NewDistributions!P97/SUM(NewDistributions!P$2:P97)&gt;0.01,"",IF(NewDistributions!P96/SUM(NewDistributions!P$2:P97)&gt;0.01,"",IF(NewDistributions!P95/SUM(NewDistributions!P$2:P97)&gt;0.01,"",IF(NewDistributions!P94/SUM(NewDistributions!P$2:P97)&gt;0.01,"",IF(NewDistributions!P93/SUM(NewDistributions!P$2:P97)&gt;0.01,"",DateEnded_5Day!$A97))))))))</f>
        <v/>
      </c>
      <c r="Q97" s="19" t="str">
        <f>IF($A97&lt;='All Results'!$B$4,"",IF(SUM(NewDistributions!Q$2:Q97)=0,"",(IF(NewDistributions!Q97/SUM(NewDistributions!Q$2:Q97)&gt;0.01,"",IF(NewDistributions!Q96/SUM(NewDistributions!Q$2:Q97)&gt;0.01,"",IF(NewDistributions!Q95/SUM(NewDistributions!Q$2:Q97)&gt;0.01,"",IF(NewDistributions!Q94/SUM(NewDistributions!Q$2:Q97)&gt;0.01,"",IF(NewDistributions!Q93/SUM(NewDistributions!Q$2:Q97)&gt;0.01,"",DateEnded_5Day!$A97))))))))</f>
        <v/>
      </c>
      <c r="R97" s="19" t="str">
        <f>IF($A97&lt;='All Results'!$B$4,"",IF(SUM(NewDistributions!R$2:R97)=0,"",(IF(NewDistributions!R97/SUM(NewDistributions!R$2:R97)&gt;0.01,"",IF(NewDistributions!R96/SUM(NewDistributions!R$2:R97)&gt;0.01,"",IF(NewDistributions!R95/SUM(NewDistributions!R$2:R97)&gt;0.01,"",IF(NewDistributions!R94/SUM(NewDistributions!R$2:R97)&gt;0.01,"",IF(NewDistributions!R93/SUM(NewDistributions!R$2:R97)&gt;0.01,"",DateEnded_5Day!$A97))))))))</f>
        <v/>
      </c>
      <c r="S97" s="19" t="str">
        <f>IF($A97&lt;='All Results'!$B$4,"",IF(SUM(NewDistributions!S$2:S97)=0,"",(IF(NewDistributions!S97/SUM(NewDistributions!S$2:S97)&gt;0.01,"",IF(NewDistributions!S96/SUM(NewDistributions!S$2:S97)&gt;0.01,"",IF(NewDistributions!S95/SUM(NewDistributions!S$2:S97)&gt;0.01,"",IF(NewDistributions!S94/SUM(NewDistributions!S$2:S97)&gt;0.01,"",IF(NewDistributions!S93/SUM(NewDistributions!S$2:S97)&gt;0.01,"",DateEnded_5Day!$A97))))))))</f>
        <v/>
      </c>
      <c r="T97" s="19" t="str">
        <f>IF($A97&lt;='All Results'!$B$4,"",IF(SUM(NewDistributions!T$2:T97)=0,"",(IF(NewDistributions!T97/SUM(NewDistributions!T$2:T97)&gt;0.01,"",IF(NewDistributions!T96/SUM(NewDistributions!T$2:T97)&gt;0.01,"",IF(NewDistributions!T95/SUM(NewDistributions!T$2:T97)&gt;0.01,"",IF(NewDistributions!T94/SUM(NewDistributions!T$2:T97)&gt;0.01,"",IF(NewDistributions!T93/SUM(NewDistributions!T$2:T97)&gt;0.01,"",DateEnded_5Day!$A97))))))))</f>
        <v/>
      </c>
      <c r="U97" s="19" t="str">
        <f>IF($A97&lt;='All Results'!$B$4,"",IF(SUM(NewDistributions!U$2:U97)=0,"",(IF(NewDistributions!U97/SUM(NewDistributions!U$2:U97)&gt;0.01,"",IF(NewDistributions!U96/SUM(NewDistributions!U$2:U97)&gt;0.01,"",IF(NewDistributions!U95/SUM(NewDistributions!U$2:U97)&gt;0.01,"",IF(NewDistributions!U94/SUM(NewDistributions!U$2:U97)&gt;0.01,"",IF(NewDistributions!U93/SUM(NewDistributions!U$2:U97)&gt;0.01,"",DateEnded_5Day!$A97))))))))</f>
        <v/>
      </c>
      <c r="V97" s="19" t="str">
        <f>IF($A97&lt;='All Results'!$B$4,"",IF(SUM(NewDistributions!V$2:V97)=0,"",(IF(NewDistributions!V97/SUM(NewDistributions!V$2:V97)&gt;0.01,"",IF(NewDistributions!V96/SUM(NewDistributions!V$2:V97)&gt;0.01,"",IF(NewDistributions!V95/SUM(NewDistributions!V$2:V97)&gt;0.01,"",IF(NewDistributions!V94/SUM(NewDistributions!V$2:V97)&gt;0.01,"",IF(NewDistributions!V93/SUM(NewDistributions!V$2:V97)&gt;0.01,"",DateEnded_5Day!$A97))))))))</f>
        <v/>
      </c>
      <c r="W97" s="19" t="str">
        <f>IF($A97&lt;='All Results'!$B$4,"",IF(SUM(NewDistributions!W$2:W97)=0,"",(IF(NewDistributions!W97/SUM(NewDistributions!W$2:W97)&gt;0.01,"",IF(NewDistributions!W96/SUM(NewDistributions!W$2:W97)&gt;0.01,"",IF(NewDistributions!W95/SUM(NewDistributions!W$2:W97)&gt;0.01,"",IF(NewDistributions!W94/SUM(NewDistributions!W$2:W97)&gt;0.01,"",IF(NewDistributions!W93/SUM(NewDistributions!W$2:W97)&gt;0.01,"",DateEnded_5Day!$A97))))))))</f>
        <v/>
      </c>
      <c r="X97" s="19" t="str">
        <f>IF($A97&lt;='All Results'!$B$4,"",IF(SUM(NewDistributions!X$2:X97)=0,"",(IF(NewDistributions!X97/SUM(NewDistributions!X$2:X97)&gt;0.01,"",IF(NewDistributions!X96/SUM(NewDistributions!X$2:X97)&gt;0.01,"",IF(NewDistributions!X95/SUM(NewDistributions!X$2:X97)&gt;0.01,"",IF(NewDistributions!X94/SUM(NewDistributions!X$2:X97)&gt;0.01,"",IF(NewDistributions!X93/SUM(NewDistributions!X$2:X97)&gt;0.01,"",DateEnded_5Day!$A97))))))))</f>
        <v/>
      </c>
      <c r="Y97" s="19" t="str">
        <f>IF($A97&lt;='All Results'!$B$4,"",IF(SUM(NewDistributions!Y$2:Y97)=0,"",(IF(NewDistributions!Y97/SUM(NewDistributions!Y$2:Y97)&gt;0.01,"",IF(NewDistributions!Y96/SUM(NewDistributions!Y$2:Y97)&gt;0.01,"",IF(NewDistributions!Y95/SUM(NewDistributions!Y$2:Y97)&gt;0.01,"",IF(NewDistributions!Y94/SUM(NewDistributions!Y$2:Y97)&gt;0.01,"",IF(NewDistributions!Y93/SUM(NewDistributions!Y$2:Y97)&gt;0.01,"",DateEnded_5Day!$A97))))))))</f>
        <v/>
      </c>
      <c r="Z97" s="19" t="str">
        <f>IF($A97&lt;='All Results'!$B$4,"",IF(SUM(NewDistributions!Z$2:Z97)=0,"",(IF(NewDistributions!Z97/SUM(NewDistributions!Z$2:Z97)&gt;0.01,"",IF(NewDistributions!Z96/SUM(NewDistributions!Z$2:Z97)&gt;0.01,"",IF(NewDistributions!Z95/SUM(NewDistributions!Z$2:Z97)&gt;0.01,"",IF(NewDistributions!Z94/SUM(NewDistributions!Z$2:Z97)&gt;0.01,"",IF(NewDistributions!Z93/SUM(NewDistributions!Z$2:Z97)&gt;0.01,"",DateEnded_5Day!$A97))))))))</f>
        <v/>
      </c>
      <c r="AA97" s="19" t="str">
        <f>IF($A97&lt;='All Results'!$B$4,"",IF(SUM(NewDistributions!AA$2:AA97)=0,"",(IF(NewDistributions!AA97/SUM(NewDistributions!AA$2:AA97)&gt;0.01,"",IF(NewDistributions!AA96/SUM(NewDistributions!AA$2:AA97)&gt;0.01,"",IF(NewDistributions!AA95/SUM(NewDistributions!AA$2:AA97)&gt;0.01,"",IF(NewDistributions!AA94/SUM(NewDistributions!AA$2:AA97)&gt;0.01,"",IF(NewDistributions!AA93/SUM(NewDistributions!AA$2:AA97)&gt;0.01,"",DateEnded_5Day!$A97))))))))</f>
        <v/>
      </c>
      <c r="AB97" s="19" t="str">
        <f>IF($A97&lt;='All Results'!$B$4,"",IF(SUM(NewDistributions!AB$2:AB97)=0,"",(IF(NewDistributions!AB97/SUM(NewDistributions!AB$2:AB97)&gt;0.01,"",IF(NewDistributions!AB96/SUM(NewDistributions!AB$2:AB97)&gt;0.01,"",IF(NewDistributions!AB95/SUM(NewDistributions!AB$2:AB97)&gt;0.01,"",IF(NewDistributions!AB94/SUM(NewDistributions!AB$2:AB97)&gt;0.01,"",IF(NewDistributions!AB93/SUM(NewDistributions!AB$2:AB97)&gt;0.01,"",DateEnded_5Day!$A97))))))))</f>
        <v/>
      </c>
      <c r="AC97" s="19" t="str">
        <f>IF($A97&lt;='All Results'!$B$4,"",IF(SUM(NewDistributions!AC$2:AC97)=0,"",(IF(NewDistributions!AC97/SUM(NewDistributions!AC$2:AC97)&gt;0.01,"",IF(NewDistributions!AC96/SUM(NewDistributions!AC$2:AC97)&gt;0.01,"",IF(NewDistributions!AC95/SUM(NewDistributions!AC$2:AC97)&gt;0.01,"",IF(NewDistributions!AC94/SUM(NewDistributions!AC$2:AC97)&gt;0.01,"",IF(NewDistributions!AC93/SUM(NewDistributions!AC$2:AC97)&gt;0.01,"",DateEnded_5Day!$A97))))))))</f>
        <v/>
      </c>
      <c r="AD97" s="19" t="str">
        <f>IF($A97&lt;='All Results'!$B$4,"",IF(SUM(NewDistributions!AD$2:AD97)=0,"",(IF(NewDistributions!AD97/SUM(NewDistributions!AD$2:AD97)&gt;0.01,"",IF(NewDistributions!AD96/SUM(NewDistributions!AD$2:AD97)&gt;0.01,"",IF(NewDistributions!AD95/SUM(NewDistributions!AD$2:AD97)&gt;0.01,"",IF(NewDistributions!AD94/SUM(NewDistributions!AD$2:AD97)&gt;0.01,"",IF(NewDistributions!AD93/SUM(NewDistributions!AD$2:AD97)&gt;0.01,"",DateEnded_5Day!$A97))))))))</f>
        <v/>
      </c>
      <c r="AE97" s="19" t="str">
        <f>IF($A97&lt;='All Results'!$B$4,"",IF(SUM(NewDistributions!AE$2:AE97)=0,"",(IF(NewDistributions!AE97/SUM(NewDistributions!AE$2:AE97)&gt;0.01,"",IF(NewDistributions!AE96/SUM(NewDistributions!AE$2:AE97)&gt;0.01,"",IF(NewDistributions!AE95/SUM(NewDistributions!AE$2:AE97)&gt;0.01,"",IF(NewDistributions!AE94/SUM(NewDistributions!AE$2:AE97)&gt;0.01,"",IF(NewDistributions!AE93/SUM(NewDistributions!AE$2:AE97)&gt;0.01,"",DateEnded_5Day!$A97))))))))</f>
        <v/>
      </c>
      <c r="AF97" s="19" t="str">
        <f>IF($A97&lt;='All Results'!$B$4,"",IF(SUM(NewDistributions!AF$2:AF97)=0,"",(IF(NewDistributions!AF97/SUM(NewDistributions!AF$2:AF97)&gt;0.01,"",IF(NewDistributions!AF96/SUM(NewDistributions!AF$2:AF97)&gt;0.01,"",IF(NewDistributions!AF95/SUM(NewDistributions!AF$2:AF97)&gt;0.01,"",IF(NewDistributions!AF94/SUM(NewDistributions!AF$2:AF97)&gt;0.01,"",IF(NewDistributions!AF93/SUM(NewDistributions!AF$2:AF97)&gt;0.01,"",DateEnded_5Day!$A97))))))))</f>
        <v/>
      </c>
      <c r="AG97" s="19" t="str">
        <f>IF($A97&lt;='All Results'!$B$4,"",IF(SUM(NewDistributions!AG$2:AG97)=0,"",(IF(NewDistributions!AG97/SUM(NewDistributions!AG$2:AG97)&gt;0.01,"",IF(NewDistributions!AG96/SUM(NewDistributions!AG$2:AG97)&gt;0.01,"",IF(NewDistributions!AG95/SUM(NewDistributions!AG$2:AG97)&gt;0.01,"",IF(NewDistributions!AG94/SUM(NewDistributions!AG$2:AG97)&gt;0.01,"",IF(NewDistributions!AG93/SUM(NewDistributions!AG$2:AG97)&gt;0.01,"",DateEnded_5Day!$A97))))))))</f>
        <v/>
      </c>
      <c r="AH97" s="19" t="str">
        <f>IF($A97&lt;='All Results'!$B$4,"",IF(SUM(NewDistributions!AH$2:AH97)=0,"",(IF(NewDistributions!AH97/SUM(NewDistributions!AH$2:AH97)&gt;0.01,"",IF(NewDistributions!AH96/SUM(NewDistributions!AH$2:AH97)&gt;0.01,"",IF(NewDistributions!AH95/SUM(NewDistributions!AH$2:AH97)&gt;0.01,"",IF(NewDistributions!AH94/SUM(NewDistributions!AH$2:AH97)&gt;0.01,"",IF(NewDistributions!AH93/SUM(NewDistributions!AH$2:AH97)&gt;0.01,"",DateEnded_5Day!$A97))))))))</f>
        <v/>
      </c>
      <c r="AI97" s="19" t="str">
        <f>IF($A97&lt;='All Results'!$B$4,"",IF(SUM(NewDistributions!AI$2:AI97)=0,"",(IF(NewDistributions!AI97/SUM(NewDistributions!AI$2:AI97)&gt;0.01,"",IF(NewDistributions!AI96/SUM(NewDistributions!AI$2:AI97)&gt;0.01,"",IF(NewDistributions!AI95/SUM(NewDistributions!AI$2:AI97)&gt;0.01,"",IF(NewDistributions!AI94/SUM(NewDistributions!AI$2:AI97)&gt;0.01,"",IF(NewDistributions!AI93/SUM(NewDistributions!AI$2:AI97)&gt;0.01,"",DateEnded_5Day!$A97))))))))</f>
        <v/>
      </c>
      <c r="AJ97" s="19" t="str">
        <f>IF($A97&lt;='All Results'!$B$4,"",IF(SUM(NewDistributions!AJ$2:AJ97)=0,"",(IF(NewDistributions!AJ97/SUM(NewDistributions!AJ$2:AJ97)&gt;0.01,"",IF(NewDistributions!AJ96/SUM(NewDistributions!AJ$2:AJ97)&gt;0.01,"",IF(NewDistributions!AJ95/SUM(NewDistributions!AJ$2:AJ97)&gt;0.01,"",IF(NewDistributions!AJ94/SUM(NewDistributions!AJ$2:AJ97)&gt;0.01,"",IF(NewDistributions!AJ93/SUM(NewDistributions!AJ$2:AJ97)&gt;0.01,"",DateEnded_5Day!$A97))))))))</f>
        <v/>
      </c>
    </row>
    <row r="98" spans="1:36" x14ac:dyDescent="0.25">
      <c r="A98" s="1">
        <v>44413</v>
      </c>
      <c r="B98" s="3">
        <v>217</v>
      </c>
      <c r="C98" s="19" t="str">
        <f>IF($A98&lt;='All Results'!$B$4,"",IF(SUM(NewDistributions!C$2:C98)=0,"",(IF(NewDistributions!C98/SUM(NewDistributions!C$2:C98)&gt;0.01,"",IF(NewDistributions!C97/SUM(NewDistributions!C$2:C98)&gt;0.01,"",IF(NewDistributions!C96/SUM(NewDistributions!C$2:C98)&gt;0.01,"",IF(NewDistributions!C95/SUM(NewDistributions!C$2:C98)&gt;0.01,"",IF(NewDistributions!C94/SUM(NewDistributions!C$2:C98)&gt;0.01,"",DateEnded_5Day!$A98))))))))</f>
        <v/>
      </c>
      <c r="D98" s="19" t="str">
        <f>IF($A98&lt;='All Results'!$B$4,"",IF(SUM(NewDistributions!D$2:D98)=0,"",(IF(NewDistributions!D98/SUM(NewDistributions!D$2:D98)&gt;0.01,"",IF(NewDistributions!D97/SUM(NewDistributions!D$2:D98)&gt;0.01,"",IF(NewDistributions!D96/SUM(NewDistributions!D$2:D98)&gt;0.01,"",IF(NewDistributions!D95/SUM(NewDistributions!D$2:D98)&gt;0.01,"",IF(NewDistributions!D94/SUM(NewDistributions!D$2:D98)&gt;0.01,"",DateEnded_5Day!$A98))))))))</f>
        <v/>
      </c>
      <c r="E98" s="19" t="str">
        <f>IF($A98&lt;='All Results'!$B$4,"",IF(SUM(NewDistributions!E$2:E98)=0,"",(IF(NewDistributions!E98/SUM(NewDistributions!E$2:E98)&gt;0.01,"",IF(NewDistributions!E97/SUM(NewDistributions!E$2:E98)&gt;0.01,"",IF(NewDistributions!E96/SUM(NewDistributions!E$2:E98)&gt;0.01,"",IF(NewDistributions!E95/SUM(NewDistributions!E$2:E98)&gt;0.01,"",IF(NewDistributions!E94/SUM(NewDistributions!E$2:E98)&gt;0.01,"",DateEnded_5Day!$A98))))))))</f>
        <v/>
      </c>
      <c r="F98" s="19" t="str">
        <f>IF($A98&lt;='All Results'!$B$4,"",IF(SUM(NewDistributions!F$2:F98)=0,"",(IF(NewDistributions!F98/SUM(NewDistributions!F$2:F98)&gt;0.01,"",IF(NewDistributions!F97/SUM(NewDistributions!F$2:F98)&gt;0.01,"",IF(NewDistributions!F96/SUM(NewDistributions!F$2:F98)&gt;0.01,"",IF(NewDistributions!F95/SUM(NewDistributions!F$2:F98)&gt;0.01,"",IF(NewDistributions!F94/SUM(NewDistributions!F$2:F98)&gt;0.01,"",DateEnded_5Day!$A98))))))))</f>
        <v/>
      </c>
      <c r="G98" s="19" t="str">
        <f>IF($A98&lt;='All Results'!$B$4,"",IF(SUM(NewDistributions!G$2:G98)=0,"",(IF(NewDistributions!G98/SUM(NewDistributions!G$2:G98)&gt;0.01,"",IF(NewDistributions!G97/SUM(NewDistributions!G$2:G98)&gt;0.01,"",IF(NewDistributions!G96/SUM(NewDistributions!G$2:G98)&gt;0.01,"",IF(NewDistributions!G95/SUM(NewDistributions!G$2:G98)&gt;0.01,"",IF(NewDistributions!G94/SUM(NewDistributions!G$2:G98)&gt;0.01,"",DateEnded_5Day!$A98))))))))</f>
        <v/>
      </c>
      <c r="H98" s="19" t="str">
        <f>IF($A98&lt;='All Results'!$B$4,"",IF(SUM(NewDistributions!H$2:H98)=0,"",(IF(NewDistributions!H98/SUM(NewDistributions!H$2:H98)&gt;0.01,"",IF(NewDistributions!H97/SUM(NewDistributions!H$2:H98)&gt;0.01,"",IF(NewDistributions!H96/SUM(NewDistributions!H$2:H98)&gt;0.01,"",IF(NewDistributions!H95/SUM(NewDistributions!H$2:H98)&gt;0.01,"",IF(NewDistributions!H94/SUM(NewDistributions!H$2:H98)&gt;0.01,"",DateEnded_5Day!$A98))))))))</f>
        <v/>
      </c>
      <c r="I98" s="19" t="str">
        <f>IF($A98&lt;='All Results'!$B$4,"",IF(SUM(NewDistributions!I$2:I98)=0,"",(IF(NewDistributions!I98/SUM(NewDistributions!I$2:I98)&gt;0.01,"",IF(NewDistributions!I97/SUM(NewDistributions!I$2:I98)&gt;0.01,"",IF(NewDistributions!I96/SUM(NewDistributions!I$2:I98)&gt;0.01,"",IF(NewDistributions!I95/SUM(NewDistributions!I$2:I98)&gt;0.01,"",IF(NewDistributions!I94/SUM(NewDistributions!I$2:I98)&gt;0.01,"",DateEnded_5Day!$A98))))))))</f>
        <v/>
      </c>
      <c r="J98" s="19" t="str">
        <f>IF($A98&lt;='All Results'!$B$4,"",IF(SUM(NewDistributions!J$2:J98)=0,"",(IF(NewDistributions!J98/SUM(NewDistributions!J$2:J98)&gt;0.01,"",IF(NewDistributions!J97/SUM(NewDistributions!J$2:J98)&gt;0.01,"",IF(NewDistributions!J96/SUM(NewDistributions!J$2:J98)&gt;0.01,"",IF(NewDistributions!J95/SUM(NewDistributions!J$2:J98)&gt;0.01,"",IF(NewDistributions!J94/SUM(NewDistributions!J$2:J98)&gt;0.01,"",DateEnded_5Day!$A98))))))))</f>
        <v/>
      </c>
      <c r="K98" s="19" t="str">
        <f>IF($A98&lt;='All Results'!$B$4,"",IF(SUM(NewDistributions!K$2:K98)=0,"",(IF(NewDistributions!K98/SUM(NewDistributions!K$2:K98)&gt;0.01,"",IF(NewDistributions!K97/SUM(NewDistributions!K$2:K98)&gt;0.01,"",IF(NewDistributions!K96/SUM(NewDistributions!K$2:K98)&gt;0.01,"",IF(NewDistributions!K95/SUM(NewDistributions!K$2:K98)&gt;0.01,"",IF(NewDistributions!K94/SUM(NewDistributions!K$2:K98)&gt;0.01,"",DateEnded_5Day!$A98))))))))</f>
        <v/>
      </c>
      <c r="L98" s="19" t="str">
        <f>IF($A98&lt;='All Results'!$B$4,"",IF(SUM(NewDistributions!L$2:L98)=0,"",(IF(NewDistributions!L98/SUM(NewDistributions!L$2:L98)&gt;0.01,"",IF(NewDistributions!L97/SUM(NewDistributions!L$2:L98)&gt;0.01,"",IF(NewDistributions!L96/SUM(NewDistributions!L$2:L98)&gt;0.01,"",IF(NewDistributions!L95/SUM(NewDistributions!L$2:L98)&gt;0.01,"",IF(NewDistributions!L94/SUM(NewDistributions!L$2:L98)&gt;0.01,"",DateEnded_5Day!$A98))))))))</f>
        <v/>
      </c>
      <c r="M98" s="19" t="str">
        <f>IF($A98&lt;='All Results'!$B$4,"",IF(SUM(NewDistributions!M$2:M98)=0,"",(IF(NewDistributions!M98/SUM(NewDistributions!M$2:M98)&gt;0.01,"",IF(NewDistributions!M97/SUM(NewDistributions!M$2:M98)&gt;0.01,"",IF(NewDistributions!M96/SUM(NewDistributions!M$2:M98)&gt;0.01,"",IF(NewDistributions!M95/SUM(NewDistributions!M$2:M98)&gt;0.01,"",IF(NewDistributions!M94/SUM(NewDistributions!M$2:M98)&gt;0.01,"",DateEnded_5Day!$A98))))))))</f>
        <v/>
      </c>
      <c r="N98" s="19" t="str">
        <f>IF($A98&lt;='All Results'!$B$4,"",IF(SUM(NewDistributions!N$2:N98)=0,"",(IF(NewDistributions!N98/SUM(NewDistributions!N$2:N98)&gt;0.01,"",IF(NewDistributions!N97/SUM(NewDistributions!N$2:N98)&gt;0.01,"",IF(NewDistributions!N96/SUM(NewDistributions!N$2:N98)&gt;0.01,"",IF(NewDistributions!N95/SUM(NewDistributions!N$2:N98)&gt;0.01,"",IF(NewDistributions!N94/SUM(NewDistributions!N$2:N98)&gt;0.01,"",DateEnded_5Day!$A98))))))))</f>
        <v/>
      </c>
      <c r="O98" s="19" t="str">
        <f>IF($A98&lt;='All Results'!$B$4,"",IF(SUM(NewDistributions!O$2:O98)=0,"",(IF(NewDistributions!O98/SUM(NewDistributions!O$2:O98)&gt;0.01,"",IF(NewDistributions!O97/SUM(NewDistributions!O$2:O98)&gt;0.01,"",IF(NewDistributions!O96/SUM(NewDistributions!O$2:O98)&gt;0.01,"",IF(NewDistributions!O95/SUM(NewDistributions!O$2:O98)&gt;0.01,"",IF(NewDistributions!O94/SUM(NewDistributions!O$2:O98)&gt;0.01,"",DateEnded_5Day!$A98))))))))</f>
        <v/>
      </c>
      <c r="P98" s="19" t="str">
        <f>IF($A98&lt;='All Results'!$B$4,"",IF(SUM(NewDistributions!P$2:P98)=0,"",(IF(NewDistributions!P98/SUM(NewDistributions!P$2:P98)&gt;0.01,"",IF(NewDistributions!P97/SUM(NewDistributions!P$2:P98)&gt;0.01,"",IF(NewDistributions!P96/SUM(NewDistributions!P$2:P98)&gt;0.01,"",IF(NewDistributions!P95/SUM(NewDistributions!P$2:P98)&gt;0.01,"",IF(NewDistributions!P94/SUM(NewDistributions!P$2:P98)&gt;0.01,"",DateEnded_5Day!$A98))))))))</f>
        <v/>
      </c>
      <c r="Q98" s="19" t="str">
        <f>IF($A98&lt;='All Results'!$B$4,"",IF(SUM(NewDistributions!Q$2:Q98)=0,"",(IF(NewDistributions!Q98/SUM(NewDistributions!Q$2:Q98)&gt;0.01,"",IF(NewDistributions!Q97/SUM(NewDistributions!Q$2:Q98)&gt;0.01,"",IF(NewDistributions!Q96/SUM(NewDistributions!Q$2:Q98)&gt;0.01,"",IF(NewDistributions!Q95/SUM(NewDistributions!Q$2:Q98)&gt;0.01,"",IF(NewDistributions!Q94/SUM(NewDistributions!Q$2:Q98)&gt;0.01,"",DateEnded_5Day!$A98))))))))</f>
        <v/>
      </c>
      <c r="R98" s="19" t="str">
        <f>IF($A98&lt;='All Results'!$B$4,"",IF(SUM(NewDistributions!R$2:R98)=0,"",(IF(NewDistributions!R98/SUM(NewDistributions!R$2:R98)&gt;0.01,"",IF(NewDistributions!R97/SUM(NewDistributions!R$2:R98)&gt;0.01,"",IF(NewDistributions!R96/SUM(NewDistributions!R$2:R98)&gt;0.01,"",IF(NewDistributions!R95/SUM(NewDistributions!R$2:R98)&gt;0.01,"",IF(NewDistributions!R94/SUM(NewDistributions!R$2:R98)&gt;0.01,"",DateEnded_5Day!$A98))))))))</f>
        <v/>
      </c>
      <c r="S98" s="19" t="str">
        <f>IF($A98&lt;='All Results'!$B$4,"",IF(SUM(NewDistributions!S$2:S98)=0,"",(IF(NewDistributions!S98/SUM(NewDistributions!S$2:S98)&gt;0.01,"",IF(NewDistributions!S97/SUM(NewDistributions!S$2:S98)&gt;0.01,"",IF(NewDistributions!S96/SUM(NewDistributions!S$2:S98)&gt;0.01,"",IF(NewDistributions!S95/SUM(NewDistributions!S$2:S98)&gt;0.01,"",IF(NewDistributions!S94/SUM(NewDistributions!S$2:S98)&gt;0.01,"",DateEnded_5Day!$A98))))))))</f>
        <v/>
      </c>
      <c r="T98" s="19" t="str">
        <f>IF($A98&lt;='All Results'!$B$4,"",IF(SUM(NewDistributions!T$2:T98)=0,"",(IF(NewDistributions!T98/SUM(NewDistributions!T$2:T98)&gt;0.01,"",IF(NewDistributions!T97/SUM(NewDistributions!T$2:T98)&gt;0.01,"",IF(NewDistributions!T96/SUM(NewDistributions!T$2:T98)&gt;0.01,"",IF(NewDistributions!T95/SUM(NewDistributions!T$2:T98)&gt;0.01,"",IF(NewDistributions!T94/SUM(NewDistributions!T$2:T98)&gt;0.01,"",DateEnded_5Day!$A98))))))))</f>
        <v/>
      </c>
      <c r="U98" s="19" t="str">
        <f>IF($A98&lt;='All Results'!$B$4,"",IF(SUM(NewDistributions!U$2:U98)=0,"",(IF(NewDistributions!U98/SUM(NewDistributions!U$2:U98)&gt;0.01,"",IF(NewDistributions!U97/SUM(NewDistributions!U$2:U98)&gt;0.01,"",IF(NewDistributions!U96/SUM(NewDistributions!U$2:U98)&gt;0.01,"",IF(NewDistributions!U95/SUM(NewDistributions!U$2:U98)&gt;0.01,"",IF(NewDistributions!U94/SUM(NewDistributions!U$2:U98)&gt;0.01,"",DateEnded_5Day!$A98))))))))</f>
        <v/>
      </c>
      <c r="V98" s="19" t="str">
        <f>IF($A98&lt;='All Results'!$B$4,"",IF(SUM(NewDistributions!V$2:V98)=0,"",(IF(NewDistributions!V98/SUM(NewDistributions!V$2:V98)&gt;0.01,"",IF(NewDistributions!V97/SUM(NewDistributions!V$2:V98)&gt;0.01,"",IF(NewDistributions!V96/SUM(NewDistributions!V$2:V98)&gt;0.01,"",IF(NewDistributions!V95/SUM(NewDistributions!V$2:V98)&gt;0.01,"",IF(NewDistributions!V94/SUM(NewDistributions!V$2:V98)&gt;0.01,"",DateEnded_5Day!$A98))))))))</f>
        <v/>
      </c>
      <c r="W98" s="19" t="str">
        <f>IF($A98&lt;='All Results'!$B$4,"",IF(SUM(NewDistributions!W$2:W98)=0,"",(IF(NewDistributions!W98/SUM(NewDistributions!W$2:W98)&gt;0.01,"",IF(NewDistributions!W97/SUM(NewDistributions!W$2:W98)&gt;0.01,"",IF(NewDistributions!W96/SUM(NewDistributions!W$2:W98)&gt;0.01,"",IF(NewDistributions!W95/SUM(NewDistributions!W$2:W98)&gt;0.01,"",IF(NewDistributions!W94/SUM(NewDistributions!W$2:W98)&gt;0.01,"",DateEnded_5Day!$A98))))))))</f>
        <v/>
      </c>
      <c r="X98" s="19" t="str">
        <f>IF($A98&lt;='All Results'!$B$4,"",IF(SUM(NewDistributions!X$2:X98)=0,"",(IF(NewDistributions!X98/SUM(NewDistributions!X$2:X98)&gt;0.01,"",IF(NewDistributions!X97/SUM(NewDistributions!X$2:X98)&gt;0.01,"",IF(NewDistributions!X96/SUM(NewDistributions!X$2:X98)&gt;0.01,"",IF(NewDistributions!X95/SUM(NewDistributions!X$2:X98)&gt;0.01,"",IF(NewDistributions!X94/SUM(NewDistributions!X$2:X98)&gt;0.01,"",DateEnded_5Day!$A98))))))))</f>
        <v/>
      </c>
      <c r="Y98" s="19" t="str">
        <f>IF($A98&lt;='All Results'!$B$4,"",IF(SUM(NewDistributions!Y$2:Y98)=0,"",(IF(NewDistributions!Y98/SUM(NewDistributions!Y$2:Y98)&gt;0.01,"",IF(NewDistributions!Y97/SUM(NewDistributions!Y$2:Y98)&gt;0.01,"",IF(NewDistributions!Y96/SUM(NewDistributions!Y$2:Y98)&gt;0.01,"",IF(NewDistributions!Y95/SUM(NewDistributions!Y$2:Y98)&gt;0.01,"",IF(NewDistributions!Y94/SUM(NewDistributions!Y$2:Y98)&gt;0.01,"",DateEnded_5Day!$A98))))))))</f>
        <v/>
      </c>
      <c r="Z98" s="19" t="str">
        <f>IF($A98&lt;='All Results'!$B$4,"",IF(SUM(NewDistributions!Z$2:Z98)=0,"",(IF(NewDistributions!Z98/SUM(NewDistributions!Z$2:Z98)&gt;0.01,"",IF(NewDistributions!Z97/SUM(NewDistributions!Z$2:Z98)&gt;0.01,"",IF(NewDistributions!Z96/SUM(NewDistributions!Z$2:Z98)&gt;0.01,"",IF(NewDistributions!Z95/SUM(NewDistributions!Z$2:Z98)&gt;0.01,"",IF(NewDistributions!Z94/SUM(NewDistributions!Z$2:Z98)&gt;0.01,"",DateEnded_5Day!$A98))))))))</f>
        <v/>
      </c>
      <c r="AA98" s="19" t="str">
        <f>IF($A98&lt;='All Results'!$B$4,"",IF(SUM(NewDistributions!AA$2:AA98)=0,"",(IF(NewDistributions!AA98/SUM(NewDistributions!AA$2:AA98)&gt;0.01,"",IF(NewDistributions!AA97/SUM(NewDistributions!AA$2:AA98)&gt;0.01,"",IF(NewDistributions!AA96/SUM(NewDistributions!AA$2:AA98)&gt;0.01,"",IF(NewDistributions!AA95/SUM(NewDistributions!AA$2:AA98)&gt;0.01,"",IF(NewDistributions!AA94/SUM(NewDistributions!AA$2:AA98)&gt;0.01,"",DateEnded_5Day!$A98))))))))</f>
        <v/>
      </c>
      <c r="AB98" s="19" t="str">
        <f>IF($A98&lt;='All Results'!$B$4,"",IF(SUM(NewDistributions!AB$2:AB98)=0,"",(IF(NewDistributions!AB98/SUM(NewDistributions!AB$2:AB98)&gt;0.01,"",IF(NewDistributions!AB97/SUM(NewDistributions!AB$2:AB98)&gt;0.01,"",IF(NewDistributions!AB96/SUM(NewDistributions!AB$2:AB98)&gt;0.01,"",IF(NewDistributions!AB95/SUM(NewDistributions!AB$2:AB98)&gt;0.01,"",IF(NewDistributions!AB94/SUM(NewDistributions!AB$2:AB98)&gt;0.01,"",DateEnded_5Day!$A98))))))))</f>
        <v/>
      </c>
      <c r="AC98" s="19" t="str">
        <f>IF($A98&lt;='All Results'!$B$4,"",IF(SUM(NewDistributions!AC$2:AC98)=0,"",(IF(NewDistributions!AC98/SUM(NewDistributions!AC$2:AC98)&gt;0.01,"",IF(NewDistributions!AC97/SUM(NewDistributions!AC$2:AC98)&gt;0.01,"",IF(NewDistributions!AC96/SUM(NewDistributions!AC$2:AC98)&gt;0.01,"",IF(NewDistributions!AC95/SUM(NewDistributions!AC$2:AC98)&gt;0.01,"",IF(NewDistributions!AC94/SUM(NewDistributions!AC$2:AC98)&gt;0.01,"",DateEnded_5Day!$A98))))))))</f>
        <v/>
      </c>
      <c r="AD98" s="19" t="str">
        <f>IF($A98&lt;='All Results'!$B$4,"",IF(SUM(NewDistributions!AD$2:AD98)=0,"",(IF(NewDistributions!AD98/SUM(NewDistributions!AD$2:AD98)&gt;0.01,"",IF(NewDistributions!AD97/SUM(NewDistributions!AD$2:AD98)&gt;0.01,"",IF(NewDistributions!AD96/SUM(NewDistributions!AD$2:AD98)&gt;0.01,"",IF(NewDistributions!AD95/SUM(NewDistributions!AD$2:AD98)&gt;0.01,"",IF(NewDistributions!AD94/SUM(NewDistributions!AD$2:AD98)&gt;0.01,"",DateEnded_5Day!$A98))))))))</f>
        <v/>
      </c>
      <c r="AE98" s="19" t="str">
        <f>IF($A98&lt;='All Results'!$B$4,"",IF(SUM(NewDistributions!AE$2:AE98)=0,"",(IF(NewDistributions!AE98/SUM(NewDistributions!AE$2:AE98)&gt;0.01,"",IF(NewDistributions!AE97/SUM(NewDistributions!AE$2:AE98)&gt;0.01,"",IF(NewDistributions!AE96/SUM(NewDistributions!AE$2:AE98)&gt;0.01,"",IF(NewDistributions!AE95/SUM(NewDistributions!AE$2:AE98)&gt;0.01,"",IF(NewDistributions!AE94/SUM(NewDistributions!AE$2:AE98)&gt;0.01,"",DateEnded_5Day!$A98))))))))</f>
        <v/>
      </c>
      <c r="AF98" s="19" t="str">
        <f>IF($A98&lt;='All Results'!$B$4,"",IF(SUM(NewDistributions!AF$2:AF98)=0,"",(IF(NewDistributions!AF98/SUM(NewDistributions!AF$2:AF98)&gt;0.01,"",IF(NewDistributions!AF97/SUM(NewDistributions!AF$2:AF98)&gt;0.01,"",IF(NewDistributions!AF96/SUM(NewDistributions!AF$2:AF98)&gt;0.01,"",IF(NewDistributions!AF95/SUM(NewDistributions!AF$2:AF98)&gt;0.01,"",IF(NewDistributions!AF94/SUM(NewDistributions!AF$2:AF98)&gt;0.01,"",DateEnded_5Day!$A98))))))))</f>
        <v/>
      </c>
      <c r="AG98" s="19" t="str">
        <f>IF($A98&lt;='All Results'!$B$4,"",IF(SUM(NewDistributions!AG$2:AG98)=0,"",(IF(NewDistributions!AG98/SUM(NewDistributions!AG$2:AG98)&gt;0.01,"",IF(NewDistributions!AG97/SUM(NewDistributions!AG$2:AG98)&gt;0.01,"",IF(NewDistributions!AG96/SUM(NewDistributions!AG$2:AG98)&gt;0.01,"",IF(NewDistributions!AG95/SUM(NewDistributions!AG$2:AG98)&gt;0.01,"",IF(NewDistributions!AG94/SUM(NewDistributions!AG$2:AG98)&gt;0.01,"",DateEnded_5Day!$A98))))))))</f>
        <v/>
      </c>
      <c r="AH98" s="19" t="str">
        <f>IF($A98&lt;='All Results'!$B$4,"",IF(SUM(NewDistributions!AH$2:AH98)=0,"",(IF(NewDistributions!AH98/SUM(NewDistributions!AH$2:AH98)&gt;0.01,"",IF(NewDistributions!AH97/SUM(NewDistributions!AH$2:AH98)&gt;0.01,"",IF(NewDistributions!AH96/SUM(NewDistributions!AH$2:AH98)&gt;0.01,"",IF(NewDistributions!AH95/SUM(NewDistributions!AH$2:AH98)&gt;0.01,"",IF(NewDistributions!AH94/SUM(NewDistributions!AH$2:AH98)&gt;0.01,"",DateEnded_5Day!$A98))))))))</f>
        <v/>
      </c>
      <c r="AI98" s="19" t="str">
        <f>IF($A98&lt;='All Results'!$B$4,"",IF(SUM(NewDistributions!AI$2:AI98)=0,"",(IF(NewDistributions!AI98/SUM(NewDistributions!AI$2:AI98)&gt;0.01,"",IF(NewDistributions!AI97/SUM(NewDistributions!AI$2:AI98)&gt;0.01,"",IF(NewDistributions!AI96/SUM(NewDistributions!AI$2:AI98)&gt;0.01,"",IF(NewDistributions!AI95/SUM(NewDistributions!AI$2:AI98)&gt;0.01,"",IF(NewDistributions!AI94/SUM(NewDistributions!AI$2:AI98)&gt;0.01,"",DateEnded_5Day!$A98))))))))</f>
        <v/>
      </c>
      <c r="AJ98" s="19" t="str">
        <f>IF($A98&lt;='All Results'!$B$4,"",IF(SUM(NewDistributions!AJ$2:AJ98)=0,"",(IF(NewDistributions!AJ98/SUM(NewDistributions!AJ$2:AJ98)&gt;0.01,"",IF(NewDistributions!AJ97/SUM(NewDistributions!AJ$2:AJ98)&gt;0.01,"",IF(NewDistributions!AJ96/SUM(NewDistributions!AJ$2:AJ98)&gt;0.01,"",IF(NewDistributions!AJ95/SUM(NewDistributions!AJ$2:AJ98)&gt;0.01,"",IF(NewDistributions!AJ94/SUM(NewDistributions!AJ$2:AJ98)&gt;0.01,"",DateEnded_5Day!$A98))))))))</f>
        <v/>
      </c>
    </row>
    <row r="99" spans="1:36" x14ac:dyDescent="0.25">
      <c r="A99" s="1">
        <v>44414</v>
      </c>
      <c r="B99" s="3">
        <v>218</v>
      </c>
      <c r="C99" s="19" t="str">
        <f>IF($A99&lt;='All Results'!$B$4,"",IF(SUM(NewDistributions!C$2:C99)=0,"",(IF(NewDistributions!C99/SUM(NewDistributions!C$2:C99)&gt;0.01,"",IF(NewDistributions!C98/SUM(NewDistributions!C$2:C99)&gt;0.01,"",IF(NewDistributions!C97/SUM(NewDistributions!C$2:C99)&gt;0.01,"",IF(NewDistributions!C96/SUM(NewDistributions!C$2:C99)&gt;0.01,"",IF(NewDistributions!C95/SUM(NewDistributions!C$2:C99)&gt;0.01,"",DateEnded_5Day!$A99))))))))</f>
        <v/>
      </c>
      <c r="D99" s="19" t="str">
        <f>IF($A99&lt;='All Results'!$B$4,"",IF(SUM(NewDistributions!D$2:D99)=0,"",(IF(NewDistributions!D99/SUM(NewDistributions!D$2:D99)&gt;0.01,"",IF(NewDistributions!D98/SUM(NewDistributions!D$2:D99)&gt;0.01,"",IF(NewDistributions!D97/SUM(NewDistributions!D$2:D99)&gt;0.01,"",IF(NewDistributions!D96/SUM(NewDistributions!D$2:D99)&gt;0.01,"",IF(NewDistributions!D95/SUM(NewDistributions!D$2:D99)&gt;0.01,"",DateEnded_5Day!$A99))))))))</f>
        <v/>
      </c>
      <c r="E99" s="19" t="str">
        <f>IF($A99&lt;='All Results'!$B$4,"",IF(SUM(NewDistributions!E$2:E99)=0,"",(IF(NewDistributions!E99/SUM(NewDistributions!E$2:E99)&gt;0.01,"",IF(NewDistributions!E98/SUM(NewDistributions!E$2:E99)&gt;0.01,"",IF(NewDistributions!E97/SUM(NewDistributions!E$2:E99)&gt;0.01,"",IF(NewDistributions!E96/SUM(NewDistributions!E$2:E99)&gt;0.01,"",IF(NewDistributions!E95/SUM(NewDistributions!E$2:E99)&gt;0.01,"",DateEnded_5Day!$A99))))))))</f>
        <v/>
      </c>
      <c r="F99" s="19" t="str">
        <f>IF($A99&lt;='All Results'!$B$4,"",IF(SUM(NewDistributions!F$2:F99)=0,"",(IF(NewDistributions!F99/SUM(NewDistributions!F$2:F99)&gt;0.01,"",IF(NewDistributions!F98/SUM(NewDistributions!F$2:F99)&gt;0.01,"",IF(NewDistributions!F97/SUM(NewDistributions!F$2:F99)&gt;0.01,"",IF(NewDistributions!F96/SUM(NewDistributions!F$2:F99)&gt;0.01,"",IF(NewDistributions!F95/SUM(NewDistributions!F$2:F99)&gt;0.01,"",DateEnded_5Day!$A99))))))))</f>
        <v/>
      </c>
      <c r="G99" s="19" t="str">
        <f>IF($A99&lt;='All Results'!$B$4,"",IF(SUM(NewDistributions!G$2:G99)=0,"",(IF(NewDistributions!G99/SUM(NewDistributions!G$2:G99)&gt;0.01,"",IF(NewDistributions!G98/SUM(NewDistributions!G$2:G99)&gt;0.01,"",IF(NewDistributions!G97/SUM(NewDistributions!G$2:G99)&gt;0.01,"",IF(NewDistributions!G96/SUM(NewDistributions!G$2:G99)&gt;0.01,"",IF(NewDistributions!G95/SUM(NewDistributions!G$2:G99)&gt;0.01,"",DateEnded_5Day!$A99))))))))</f>
        <v/>
      </c>
      <c r="H99" s="19" t="str">
        <f>IF($A99&lt;='All Results'!$B$4,"",IF(SUM(NewDistributions!H$2:H99)=0,"",(IF(NewDistributions!H99/SUM(NewDistributions!H$2:H99)&gt;0.01,"",IF(NewDistributions!H98/SUM(NewDistributions!H$2:H99)&gt;0.01,"",IF(NewDistributions!H97/SUM(NewDistributions!H$2:H99)&gt;0.01,"",IF(NewDistributions!H96/SUM(NewDistributions!H$2:H99)&gt;0.01,"",IF(NewDistributions!H95/SUM(NewDistributions!H$2:H99)&gt;0.01,"",DateEnded_5Day!$A99))))))))</f>
        <v/>
      </c>
      <c r="I99" s="19" t="str">
        <f>IF($A99&lt;='All Results'!$B$4,"",IF(SUM(NewDistributions!I$2:I99)=0,"",(IF(NewDistributions!I99/SUM(NewDistributions!I$2:I99)&gt;0.01,"",IF(NewDistributions!I98/SUM(NewDistributions!I$2:I99)&gt;0.01,"",IF(NewDistributions!I97/SUM(NewDistributions!I$2:I99)&gt;0.01,"",IF(NewDistributions!I96/SUM(NewDistributions!I$2:I99)&gt;0.01,"",IF(NewDistributions!I95/SUM(NewDistributions!I$2:I99)&gt;0.01,"",DateEnded_5Day!$A99))))))))</f>
        <v/>
      </c>
      <c r="J99" s="19" t="str">
        <f>IF($A99&lt;='All Results'!$B$4,"",IF(SUM(NewDistributions!J$2:J99)=0,"",(IF(NewDistributions!J99/SUM(NewDistributions!J$2:J99)&gt;0.01,"",IF(NewDistributions!J98/SUM(NewDistributions!J$2:J99)&gt;0.01,"",IF(NewDistributions!J97/SUM(NewDistributions!J$2:J99)&gt;0.01,"",IF(NewDistributions!J96/SUM(NewDistributions!J$2:J99)&gt;0.01,"",IF(NewDistributions!J95/SUM(NewDistributions!J$2:J99)&gt;0.01,"",DateEnded_5Day!$A99))))))))</f>
        <v/>
      </c>
      <c r="K99" s="19" t="str">
        <f>IF($A99&lt;='All Results'!$B$4,"",IF(SUM(NewDistributions!K$2:K99)=0,"",(IF(NewDistributions!K99/SUM(NewDistributions!K$2:K99)&gt;0.01,"",IF(NewDistributions!K98/SUM(NewDistributions!K$2:K99)&gt;0.01,"",IF(NewDistributions!K97/SUM(NewDistributions!K$2:K99)&gt;0.01,"",IF(NewDistributions!K96/SUM(NewDistributions!K$2:K99)&gt;0.01,"",IF(NewDistributions!K95/SUM(NewDistributions!K$2:K99)&gt;0.01,"",DateEnded_5Day!$A99))))))))</f>
        <v/>
      </c>
      <c r="L99" s="19" t="str">
        <f>IF($A99&lt;='All Results'!$B$4,"",IF(SUM(NewDistributions!L$2:L99)=0,"",(IF(NewDistributions!L99/SUM(NewDistributions!L$2:L99)&gt;0.01,"",IF(NewDistributions!L98/SUM(NewDistributions!L$2:L99)&gt;0.01,"",IF(NewDistributions!L97/SUM(NewDistributions!L$2:L99)&gt;0.01,"",IF(NewDistributions!L96/SUM(NewDistributions!L$2:L99)&gt;0.01,"",IF(NewDistributions!L95/SUM(NewDistributions!L$2:L99)&gt;0.01,"",DateEnded_5Day!$A99))))))))</f>
        <v/>
      </c>
      <c r="M99" s="19" t="str">
        <f>IF($A99&lt;='All Results'!$B$4,"",IF(SUM(NewDistributions!M$2:M99)=0,"",(IF(NewDistributions!M99/SUM(NewDistributions!M$2:M99)&gt;0.01,"",IF(NewDistributions!M98/SUM(NewDistributions!M$2:M99)&gt;0.01,"",IF(NewDistributions!M97/SUM(NewDistributions!M$2:M99)&gt;0.01,"",IF(NewDistributions!M96/SUM(NewDistributions!M$2:M99)&gt;0.01,"",IF(NewDistributions!M95/SUM(NewDistributions!M$2:M99)&gt;0.01,"",DateEnded_5Day!$A99))))))))</f>
        <v/>
      </c>
      <c r="N99" s="19" t="str">
        <f>IF($A99&lt;='All Results'!$B$4,"",IF(SUM(NewDistributions!N$2:N99)=0,"",(IF(NewDistributions!N99/SUM(NewDistributions!N$2:N99)&gt;0.01,"",IF(NewDistributions!N98/SUM(NewDistributions!N$2:N99)&gt;0.01,"",IF(NewDistributions!N97/SUM(NewDistributions!N$2:N99)&gt;0.01,"",IF(NewDistributions!N96/SUM(NewDistributions!N$2:N99)&gt;0.01,"",IF(NewDistributions!N95/SUM(NewDistributions!N$2:N99)&gt;0.01,"",DateEnded_5Day!$A99))))))))</f>
        <v/>
      </c>
      <c r="O99" s="19" t="str">
        <f>IF($A99&lt;='All Results'!$B$4,"",IF(SUM(NewDistributions!O$2:O99)=0,"",(IF(NewDistributions!O99/SUM(NewDistributions!O$2:O99)&gt;0.01,"",IF(NewDistributions!O98/SUM(NewDistributions!O$2:O99)&gt;0.01,"",IF(NewDistributions!O97/SUM(NewDistributions!O$2:O99)&gt;0.01,"",IF(NewDistributions!O96/SUM(NewDistributions!O$2:O99)&gt;0.01,"",IF(NewDistributions!O95/SUM(NewDistributions!O$2:O99)&gt;0.01,"",DateEnded_5Day!$A99))))))))</f>
        <v/>
      </c>
      <c r="P99" s="19" t="str">
        <f>IF($A99&lt;='All Results'!$B$4,"",IF(SUM(NewDistributions!P$2:P99)=0,"",(IF(NewDistributions!P99/SUM(NewDistributions!P$2:P99)&gt;0.01,"",IF(NewDistributions!P98/SUM(NewDistributions!P$2:P99)&gt;0.01,"",IF(NewDistributions!P97/SUM(NewDistributions!P$2:P99)&gt;0.01,"",IF(NewDistributions!P96/SUM(NewDistributions!P$2:P99)&gt;0.01,"",IF(NewDistributions!P95/SUM(NewDistributions!P$2:P99)&gt;0.01,"",DateEnded_5Day!$A99))))))))</f>
        <v/>
      </c>
      <c r="Q99" s="19" t="str">
        <f>IF($A99&lt;='All Results'!$B$4,"",IF(SUM(NewDistributions!Q$2:Q99)=0,"",(IF(NewDistributions!Q99/SUM(NewDistributions!Q$2:Q99)&gt;0.01,"",IF(NewDistributions!Q98/SUM(NewDistributions!Q$2:Q99)&gt;0.01,"",IF(NewDistributions!Q97/SUM(NewDistributions!Q$2:Q99)&gt;0.01,"",IF(NewDistributions!Q96/SUM(NewDistributions!Q$2:Q99)&gt;0.01,"",IF(NewDistributions!Q95/SUM(NewDistributions!Q$2:Q99)&gt;0.01,"",DateEnded_5Day!$A99))))))))</f>
        <v/>
      </c>
      <c r="R99" s="19" t="str">
        <f>IF($A99&lt;='All Results'!$B$4,"",IF(SUM(NewDistributions!R$2:R99)=0,"",(IF(NewDistributions!R99/SUM(NewDistributions!R$2:R99)&gt;0.01,"",IF(NewDistributions!R98/SUM(NewDistributions!R$2:R99)&gt;0.01,"",IF(NewDistributions!R97/SUM(NewDistributions!R$2:R99)&gt;0.01,"",IF(NewDistributions!R96/SUM(NewDistributions!R$2:R99)&gt;0.01,"",IF(NewDistributions!R95/SUM(NewDistributions!R$2:R99)&gt;0.01,"",DateEnded_5Day!$A99))))))))</f>
        <v/>
      </c>
      <c r="S99" s="19" t="str">
        <f>IF($A99&lt;='All Results'!$B$4,"",IF(SUM(NewDistributions!S$2:S99)=0,"",(IF(NewDistributions!S99/SUM(NewDistributions!S$2:S99)&gt;0.01,"",IF(NewDistributions!S98/SUM(NewDistributions!S$2:S99)&gt;0.01,"",IF(NewDistributions!S97/SUM(NewDistributions!S$2:S99)&gt;0.01,"",IF(NewDistributions!S96/SUM(NewDistributions!S$2:S99)&gt;0.01,"",IF(NewDistributions!S95/SUM(NewDistributions!S$2:S99)&gt;0.01,"",DateEnded_5Day!$A99))))))))</f>
        <v/>
      </c>
      <c r="T99" s="19" t="str">
        <f>IF($A99&lt;='All Results'!$B$4,"",IF(SUM(NewDistributions!T$2:T99)=0,"",(IF(NewDistributions!T99/SUM(NewDistributions!T$2:T99)&gt;0.01,"",IF(NewDistributions!T98/SUM(NewDistributions!T$2:T99)&gt;0.01,"",IF(NewDistributions!T97/SUM(NewDistributions!T$2:T99)&gt;0.01,"",IF(NewDistributions!T96/SUM(NewDistributions!T$2:T99)&gt;0.01,"",IF(NewDistributions!T95/SUM(NewDistributions!T$2:T99)&gt;0.01,"",DateEnded_5Day!$A99))))))))</f>
        <v/>
      </c>
      <c r="U99" s="19" t="str">
        <f>IF($A99&lt;='All Results'!$B$4,"",IF(SUM(NewDistributions!U$2:U99)=0,"",(IF(NewDistributions!U99/SUM(NewDistributions!U$2:U99)&gt;0.01,"",IF(NewDistributions!U98/SUM(NewDistributions!U$2:U99)&gt;0.01,"",IF(NewDistributions!U97/SUM(NewDistributions!U$2:U99)&gt;0.01,"",IF(NewDistributions!U96/SUM(NewDistributions!U$2:U99)&gt;0.01,"",IF(NewDistributions!U95/SUM(NewDistributions!U$2:U99)&gt;0.01,"",DateEnded_5Day!$A99))))))))</f>
        <v/>
      </c>
      <c r="V99" s="19" t="str">
        <f>IF($A99&lt;='All Results'!$B$4,"",IF(SUM(NewDistributions!V$2:V99)=0,"",(IF(NewDistributions!V99/SUM(NewDistributions!V$2:V99)&gt;0.01,"",IF(NewDistributions!V98/SUM(NewDistributions!V$2:V99)&gt;0.01,"",IF(NewDistributions!V97/SUM(NewDistributions!V$2:V99)&gt;0.01,"",IF(NewDistributions!V96/SUM(NewDistributions!V$2:V99)&gt;0.01,"",IF(NewDistributions!V95/SUM(NewDistributions!V$2:V99)&gt;0.01,"",DateEnded_5Day!$A99))))))))</f>
        <v/>
      </c>
      <c r="W99" s="19" t="str">
        <f>IF($A99&lt;='All Results'!$B$4,"",IF(SUM(NewDistributions!W$2:W99)=0,"",(IF(NewDistributions!W99/SUM(NewDistributions!W$2:W99)&gt;0.01,"",IF(NewDistributions!W98/SUM(NewDistributions!W$2:W99)&gt;0.01,"",IF(NewDistributions!W97/SUM(NewDistributions!W$2:W99)&gt;0.01,"",IF(NewDistributions!W96/SUM(NewDistributions!W$2:W99)&gt;0.01,"",IF(NewDistributions!W95/SUM(NewDistributions!W$2:W99)&gt;0.01,"",DateEnded_5Day!$A99))))))))</f>
        <v/>
      </c>
      <c r="X99" s="19" t="str">
        <f>IF($A99&lt;='All Results'!$B$4,"",IF(SUM(NewDistributions!X$2:X99)=0,"",(IF(NewDistributions!X99/SUM(NewDistributions!X$2:X99)&gt;0.01,"",IF(NewDistributions!X98/SUM(NewDistributions!X$2:X99)&gt;0.01,"",IF(NewDistributions!X97/SUM(NewDistributions!X$2:X99)&gt;0.01,"",IF(NewDistributions!X96/SUM(NewDistributions!X$2:X99)&gt;0.01,"",IF(NewDistributions!X95/SUM(NewDistributions!X$2:X99)&gt;0.01,"",DateEnded_5Day!$A99))))))))</f>
        <v/>
      </c>
      <c r="Y99" s="19" t="str">
        <f>IF($A99&lt;='All Results'!$B$4,"",IF(SUM(NewDistributions!Y$2:Y99)=0,"",(IF(NewDistributions!Y99/SUM(NewDistributions!Y$2:Y99)&gt;0.01,"",IF(NewDistributions!Y98/SUM(NewDistributions!Y$2:Y99)&gt;0.01,"",IF(NewDistributions!Y97/SUM(NewDistributions!Y$2:Y99)&gt;0.01,"",IF(NewDistributions!Y96/SUM(NewDistributions!Y$2:Y99)&gt;0.01,"",IF(NewDistributions!Y95/SUM(NewDistributions!Y$2:Y99)&gt;0.01,"",DateEnded_5Day!$A99))))))))</f>
        <v/>
      </c>
      <c r="Z99" s="19" t="str">
        <f>IF($A99&lt;='All Results'!$B$4,"",IF(SUM(NewDistributions!Z$2:Z99)=0,"",(IF(NewDistributions!Z99/SUM(NewDistributions!Z$2:Z99)&gt;0.01,"",IF(NewDistributions!Z98/SUM(NewDistributions!Z$2:Z99)&gt;0.01,"",IF(NewDistributions!Z97/SUM(NewDistributions!Z$2:Z99)&gt;0.01,"",IF(NewDistributions!Z96/SUM(NewDistributions!Z$2:Z99)&gt;0.01,"",IF(NewDistributions!Z95/SUM(NewDistributions!Z$2:Z99)&gt;0.01,"",DateEnded_5Day!$A99))))))))</f>
        <v/>
      </c>
      <c r="AA99" s="19" t="str">
        <f>IF($A99&lt;='All Results'!$B$4,"",IF(SUM(NewDistributions!AA$2:AA99)=0,"",(IF(NewDistributions!AA99/SUM(NewDistributions!AA$2:AA99)&gt;0.01,"",IF(NewDistributions!AA98/SUM(NewDistributions!AA$2:AA99)&gt;0.01,"",IF(NewDistributions!AA97/SUM(NewDistributions!AA$2:AA99)&gt;0.01,"",IF(NewDistributions!AA96/SUM(NewDistributions!AA$2:AA99)&gt;0.01,"",IF(NewDistributions!AA95/SUM(NewDistributions!AA$2:AA99)&gt;0.01,"",DateEnded_5Day!$A99))))))))</f>
        <v/>
      </c>
      <c r="AB99" s="19" t="str">
        <f>IF($A99&lt;='All Results'!$B$4,"",IF(SUM(NewDistributions!AB$2:AB99)=0,"",(IF(NewDistributions!AB99/SUM(NewDistributions!AB$2:AB99)&gt;0.01,"",IF(NewDistributions!AB98/SUM(NewDistributions!AB$2:AB99)&gt;0.01,"",IF(NewDistributions!AB97/SUM(NewDistributions!AB$2:AB99)&gt;0.01,"",IF(NewDistributions!AB96/SUM(NewDistributions!AB$2:AB99)&gt;0.01,"",IF(NewDistributions!AB95/SUM(NewDistributions!AB$2:AB99)&gt;0.01,"",DateEnded_5Day!$A99))))))))</f>
        <v/>
      </c>
      <c r="AC99" s="19" t="str">
        <f>IF($A99&lt;='All Results'!$B$4,"",IF(SUM(NewDistributions!AC$2:AC99)=0,"",(IF(NewDistributions!AC99/SUM(NewDistributions!AC$2:AC99)&gt;0.01,"",IF(NewDistributions!AC98/SUM(NewDistributions!AC$2:AC99)&gt;0.01,"",IF(NewDistributions!AC97/SUM(NewDistributions!AC$2:AC99)&gt;0.01,"",IF(NewDistributions!AC96/SUM(NewDistributions!AC$2:AC99)&gt;0.01,"",IF(NewDistributions!AC95/SUM(NewDistributions!AC$2:AC99)&gt;0.01,"",DateEnded_5Day!$A99))))))))</f>
        <v/>
      </c>
      <c r="AD99" s="19" t="str">
        <f>IF($A99&lt;='All Results'!$B$4,"",IF(SUM(NewDistributions!AD$2:AD99)=0,"",(IF(NewDistributions!AD99/SUM(NewDistributions!AD$2:AD99)&gt;0.01,"",IF(NewDistributions!AD98/SUM(NewDistributions!AD$2:AD99)&gt;0.01,"",IF(NewDistributions!AD97/SUM(NewDistributions!AD$2:AD99)&gt;0.01,"",IF(NewDistributions!AD96/SUM(NewDistributions!AD$2:AD99)&gt;0.01,"",IF(NewDistributions!AD95/SUM(NewDistributions!AD$2:AD99)&gt;0.01,"",DateEnded_5Day!$A99))))))))</f>
        <v/>
      </c>
      <c r="AE99" s="19" t="str">
        <f>IF($A99&lt;='All Results'!$B$4,"",IF(SUM(NewDistributions!AE$2:AE99)=0,"",(IF(NewDistributions!AE99/SUM(NewDistributions!AE$2:AE99)&gt;0.01,"",IF(NewDistributions!AE98/SUM(NewDistributions!AE$2:AE99)&gt;0.01,"",IF(NewDistributions!AE97/SUM(NewDistributions!AE$2:AE99)&gt;0.01,"",IF(NewDistributions!AE96/SUM(NewDistributions!AE$2:AE99)&gt;0.01,"",IF(NewDistributions!AE95/SUM(NewDistributions!AE$2:AE99)&gt;0.01,"",DateEnded_5Day!$A99))))))))</f>
        <v/>
      </c>
      <c r="AF99" s="19" t="str">
        <f>IF($A99&lt;='All Results'!$B$4,"",IF(SUM(NewDistributions!AF$2:AF99)=0,"",(IF(NewDistributions!AF99/SUM(NewDistributions!AF$2:AF99)&gt;0.01,"",IF(NewDistributions!AF98/SUM(NewDistributions!AF$2:AF99)&gt;0.01,"",IF(NewDistributions!AF97/SUM(NewDistributions!AF$2:AF99)&gt;0.01,"",IF(NewDistributions!AF96/SUM(NewDistributions!AF$2:AF99)&gt;0.01,"",IF(NewDistributions!AF95/SUM(NewDistributions!AF$2:AF99)&gt;0.01,"",DateEnded_5Day!$A99))))))))</f>
        <v/>
      </c>
      <c r="AG99" s="19" t="str">
        <f>IF($A99&lt;='All Results'!$B$4,"",IF(SUM(NewDistributions!AG$2:AG99)=0,"",(IF(NewDistributions!AG99/SUM(NewDistributions!AG$2:AG99)&gt;0.01,"",IF(NewDistributions!AG98/SUM(NewDistributions!AG$2:AG99)&gt;0.01,"",IF(NewDistributions!AG97/SUM(NewDistributions!AG$2:AG99)&gt;0.01,"",IF(NewDistributions!AG96/SUM(NewDistributions!AG$2:AG99)&gt;0.01,"",IF(NewDistributions!AG95/SUM(NewDistributions!AG$2:AG99)&gt;0.01,"",DateEnded_5Day!$A99))))))))</f>
        <v/>
      </c>
      <c r="AH99" s="19" t="str">
        <f>IF($A99&lt;='All Results'!$B$4,"",IF(SUM(NewDistributions!AH$2:AH99)=0,"",(IF(NewDistributions!AH99/SUM(NewDistributions!AH$2:AH99)&gt;0.01,"",IF(NewDistributions!AH98/SUM(NewDistributions!AH$2:AH99)&gt;0.01,"",IF(NewDistributions!AH97/SUM(NewDistributions!AH$2:AH99)&gt;0.01,"",IF(NewDistributions!AH96/SUM(NewDistributions!AH$2:AH99)&gt;0.01,"",IF(NewDistributions!AH95/SUM(NewDistributions!AH$2:AH99)&gt;0.01,"",DateEnded_5Day!$A99))))))))</f>
        <v/>
      </c>
      <c r="AI99" s="19" t="str">
        <f>IF($A99&lt;='All Results'!$B$4,"",IF(SUM(NewDistributions!AI$2:AI99)=0,"",(IF(NewDistributions!AI99/SUM(NewDistributions!AI$2:AI99)&gt;0.01,"",IF(NewDistributions!AI98/SUM(NewDistributions!AI$2:AI99)&gt;0.01,"",IF(NewDistributions!AI97/SUM(NewDistributions!AI$2:AI99)&gt;0.01,"",IF(NewDistributions!AI96/SUM(NewDistributions!AI$2:AI99)&gt;0.01,"",IF(NewDistributions!AI95/SUM(NewDistributions!AI$2:AI99)&gt;0.01,"",DateEnded_5Day!$A99))))))))</f>
        <v/>
      </c>
      <c r="AJ99" s="19" t="str">
        <f>IF($A99&lt;='All Results'!$B$4,"",IF(SUM(NewDistributions!AJ$2:AJ99)=0,"",(IF(NewDistributions!AJ99/SUM(NewDistributions!AJ$2:AJ99)&gt;0.01,"",IF(NewDistributions!AJ98/SUM(NewDistributions!AJ$2:AJ99)&gt;0.01,"",IF(NewDistributions!AJ97/SUM(NewDistributions!AJ$2:AJ99)&gt;0.01,"",IF(NewDistributions!AJ96/SUM(NewDistributions!AJ$2:AJ99)&gt;0.01,"",IF(NewDistributions!AJ95/SUM(NewDistributions!AJ$2:AJ99)&gt;0.01,"",DateEnded_5Day!$A99))))))))</f>
        <v/>
      </c>
    </row>
    <row r="100" spans="1:36" x14ac:dyDescent="0.25">
      <c r="A100" s="1">
        <v>44415</v>
      </c>
      <c r="B100" s="3">
        <v>219</v>
      </c>
      <c r="C100" s="19" t="str">
        <f>IF($A100&lt;='All Results'!$B$4,"",IF(SUM(NewDistributions!C$2:C100)=0,"",(IF(NewDistributions!C100/SUM(NewDistributions!C$2:C100)&gt;0.01,"",IF(NewDistributions!C99/SUM(NewDistributions!C$2:C100)&gt;0.01,"",IF(NewDistributions!C98/SUM(NewDistributions!C$2:C100)&gt;0.01,"",IF(NewDistributions!C97/SUM(NewDistributions!C$2:C100)&gt;0.01,"",IF(NewDistributions!C96/SUM(NewDistributions!C$2:C100)&gt;0.01,"",DateEnded_5Day!$A100))))))))</f>
        <v/>
      </c>
      <c r="D100" s="19" t="str">
        <f>IF($A100&lt;='All Results'!$B$4,"",IF(SUM(NewDistributions!D$2:D100)=0,"",(IF(NewDistributions!D100/SUM(NewDistributions!D$2:D100)&gt;0.01,"",IF(NewDistributions!D99/SUM(NewDistributions!D$2:D100)&gt;0.01,"",IF(NewDistributions!D98/SUM(NewDistributions!D$2:D100)&gt;0.01,"",IF(NewDistributions!D97/SUM(NewDistributions!D$2:D100)&gt;0.01,"",IF(NewDistributions!D96/SUM(NewDistributions!D$2:D100)&gt;0.01,"",DateEnded_5Day!$A100))))))))</f>
        <v/>
      </c>
      <c r="E100" s="19" t="str">
        <f>IF($A100&lt;='All Results'!$B$4,"",IF(SUM(NewDistributions!E$2:E100)=0,"",(IF(NewDistributions!E100/SUM(NewDistributions!E$2:E100)&gt;0.01,"",IF(NewDistributions!E99/SUM(NewDistributions!E$2:E100)&gt;0.01,"",IF(NewDistributions!E98/SUM(NewDistributions!E$2:E100)&gt;0.01,"",IF(NewDistributions!E97/SUM(NewDistributions!E$2:E100)&gt;0.01,"",IF(NewDistributions!E96/SUM(NewDistributions!E$2:E100)&gt;0.01,"",DateEnded_5Day!$A100))))))))</f>
        <v/>
      </c>
      <c r="F100" s="19" t="str">
        <f>IF($A100&lt;='All Results'!$B$4,"",IF(SUM(NewDistributions!F$2:F100)=0,"",(IF(NewDistributions!F100/SUM(NewDistributions!F$2:F100)&gt;0.01,"",IF(NewDistributions!F99/SUM(NewDistributions!F$2:F100)&gt;0.01,"",IF(NewDistributions!F98/SUM(NewDistributions!F$2:F100)&gt;0.01,"",IF(NewDistributions!F97/SUM(NewDistributions!F$2:F100)&gt;0.01,"",IF(NewDistributions!F96/SUM(NewDistributions!F$2:F100)&gt;0.01,"",DateEnded_5Day!$A100))))))))</f>
        <v/>
      </c>
      <c r="G100" s="19" t="str">
        <f>IF($A100&lt;='All Results'!$B$4,"",IF(SUM(NewDistributions!G$2:G100)=0,"",(IF(NewDistributions!G100/SUM(NewDistributions!G$2:G100)&gt;0.01,"",IF(NewDistributions!G99/SUM(NewDistributions!G$2:G100)&gt;0.01,"",IF(NewDistributions!G98/SUM(NewDistributions!G$2:G100)&gt;0.01,"",IF(NewDistributions!G97/SUM(NewDistributions!G$2:G100)&gt;0.01,"",IF(NewDistributions!G96/SUM(NewDistributions!G$2:G100)&gt;0.01,"",DateEnded_5Day!$A100))))))))</f>
        <v/>
      </c>
      <c r="H100" s="19" t="str">
        <f>IF($A100&lt;='All Results'!$B$4,"",IF(SUM(NewDistributions!H$2:H100)=0,"",(IF(NewDistributions!H100/SUM(NewDistributions!H$2:H100)&gt;0.01,"",IF(NewDistributions!H99/SUM(NewDistributions!H$2:H100)&gt;0.01,"",IF(NewDistributions!H98/SUM(NewDistributions!H$2:H100)&gt;0.01,"",IF(NewDistributions!H97/SUM(NewDistributions!H$2:H100)&gt;0.01,"",IF(NewDistributions!H96/SUM(NewDistributions!H$2:H100)&gt;0.01,"",DateEnded_5Day!$A100))))))))</f>
        <v/>
      </c>
      <c r="I100" s="19" t="str">
        <f>IF($A100&lt;='All Results'!$B$4,"",IF(SUM(NewDistributions!I$2:I100)=0,"",(IF(NewDistributions!I100/SUM(NewDistributions!I$2:I100)&gt;0.01,"",IF(NewDistributions!I99/SUM(NewDistributions!I$2:I100)&gt;0.01,"",IF(NewDistributions!I98/SUM(NewDistributions!I$2:I100)&gt;0.01,"",IF(NewDistributions!I97/SUM(NewDistributions!I$2:I100)&gt;0.01,"",IF(NewDistributions!I96/SUM(NewDistributions!I$2:I100)&gt;0.01,"",DateEnded_5Day!$A100))))))))</f>
        <v/>
      </c>
      <c r="J100" s="19" t="str">
        <f>IF($A100&lt;='All Results'!$B$4,"",IF(SUM(NewDistributions!J$2:J100)=0,"",(IF(NewDistributions!J100/SUM(NewDistributions!J$2:J100)&gt;0.01,"",IF(NewDistributions!J99/SUM(NewDistributions!J$2:J100)&gt;0.01,"",IF(NewDistributions!J98/SUM(NewDistributions!J$2:J100)&gt;0.01,"",IF(NewDistributions!J97/SUM(NewDistributions!J$2:J100)&gt;0.01,"",IF(NewDistributions!J96/SUM(NewDistributions!J$2:J100)&gt;0.01,"",DateEnded_5Day!$A100))))))))</f>
        <v/>
      </c>
      <c r="K100" s="19" t="str">
        <f>IF($A100&lt;='All Results'!$B$4,"",IF(SUM(NewDistributions!K$2:K100)=0,"",(IF(NewDistributions!K100/SUM(NewDistributions!K$2:K100)&gt;0.01,"",IF(NewDistributions!K99/SUM(NewDistributions!K$2:K100)&gt;0.01,"",IF(NewDistributions!K98/SUM(NewDistributions!K$2:K100)&gt;0.01,"",IF(NewDistributions!K97/SUM(NewDistributions!K$2:K100)&gt;0.01,"",IF(NewDistributions!K96/SUM(NewDistributions!K$2:K100)&gt;0.01,"",DateEnded_5Day!$A100))))))))</f>
        <v/>
      </c>
      <c r="L100" s="19" t="str">
        <f>IF($A100&lt;='All Results'!$B$4,"",IF(SUM(NewDistributions!L$2:L100)=0,"",(IF(NewDistributions!L100/SUM(NewDistributions!L$2:L100)&gt;0.01,"",IF(NewDistributions!L99/SUM(NewDistributions!L$2:L100)&gt;0.01,"",IF(NewDistributions!L98/SUM(NewDistributions!L$2:L100)&gt;0.01,"",IF(NewDistributions!L97/SUM(NewDistributions!L$2:L100)&gt;0.01,"",IF(NewDistributions!L96/SUM(NewDistributions!L$2:L100)&gt;0.01,"",DateEnded_5Day!$A100))))))))</f>
        <v/>
      </c>
      <c r="M100" s="19" t="str">
        <f>IF($A100&lt;='All Results'!$B$4,"",IF(SUM(NewDistributions!M$2:M100)=0,"",(IF(NewDistributions!M100/SUM(NewDistributions!M$2:M100)&gt;0.01,"",IF(NewDistributions!M99/SUM(NewDistributions!M$2:M100)&gt;0.01,"",IF(NewDistributions!M98/SUM(NewDistributions!M$2:M100)&gt;0.01,"",IF(NewDistributions!M97/SUM(NewDistributions!M$2:M100)&gt;0.01,"",IF(NewDistributions!M96/SUM(NewDistributions!M$2:M100)&gt;0.01,"",DateEnded_5Day!$A100))))))))</f>
        <v/>
      </c>
      <c r="N100" s="19" t="str">
        <f>IF($A100&lt;='All Results'!$B$4,"",IF(SUM(NewDistributions!N$2:N100)=0,"",(IF(NewDistributions!N100/SUM(NewDistributions!N$2:N100)&gt;0.01,"",IF(NewDistributions!N99/SUM(NewDistributions!N$2:N100)&gt;0.01,"",IF(NewDistributions!N98/SUM(NewDistributions!N$2:N100)&gt;0.01,"",IF(NewDistributions!N97/SUM(NewDistributions!N$2:N100)&gt;0.01,"",IF(NewDistributions!N96/SUM(NewDistributions!N$2:N100)&gt;0.01,"",DateEnded_5Day!$A100))))))))</f>
        <v/>
      </c>
      <c r="O100" s="19" t="str">
        <f>IF($A100&lt;='All Results'!$B$4,"",IF(SUM(NewDistributions!O$2:O100)=0,"",(IF(NewDistributions!O100/SUM(NewDistributions!O$2:O100)&gt;0.01,"",IF(NewDistributions!O99/SUM(NewDistributions!O$2:O100)&gt;0.01,"",IF(NewDistributions!O98/SUM(NewDistributions!O$2:O100)&gt;0.01,"",IF(NewDistributions!O97/SUM(NewDistributions!O$2:O100)&gt;0.01,"",IF(NewDistributions!O96/SUM(NewDistributions!O$2:O100)&gt;0.01,"",DateEnded_5Day!$A100))))))))</f>
        <v/>
      </c>
      <c r="P100" s="19" t="str">
        <f>IF($A100&lt;='All Results'!$B$4,"",IF(SUM(NewDistributions!P$2:P100)=0,"",(IF(NewDistributions!P100/SUM(NewDistributions!P$2:P100)&gt;0.01,"",IF(NewDistributions!P99/SUM(NewDistributions!P$2:P100)&gt;0.01,"",IF(NewDistributions!P98/SUM(NewDistributions!P$2:P100)&gt;0.01,"",IF(NewDistributions!P97/SUM(NewDistributions!P$2:P100)&gt;0.01,"",IF(NewDistributions!P96/SUM(NewDistributions!P$2:P100)&gt;0.01,"",DateEnded_5Day!$A100))))))))</f>
        <v/>
      </c>
      <c r="Q100" s="19" t="str">
        <f>IF($A100&lt;='All Results'!$B$4,"",IF(SUM(NewDistributions!Q$2:Q100)=0,"",(IF(NewDistributions!Q100/SUM(NewDistributions!Q$2:Q100)&gt;0.01,"",IF(NewDistributions!Q99/SUM(NewDistributions!Q$2:Q100)&gt;0.01,"",IF(NewDistributions!Q98/SUM(NewDistributions!Q$2:Q100)&gt;0.01,"",IF(NewDistributions!Q97/SUM(NewDistributions!Q$2:Q100)&gt;0.01,"",IF(NewDistributions!Q96/SUM(NewDistributions!Q$2:Q100)&gt;0.01,"",DateEnded_5Day!$A100))))))))</f>
        <v/>
      </c>
      <c r="R100" s="19" t="str">
        <f>IF($A100&lt;='All Results'!$B$4,"",IF(SUM(NewDistributions!R$2:R100)=0,"",(IF(NewDistributions!R100/SUM(NewDistributions!R$2:R100)&gt;0.01,"",IF(NewDistributions!R99/SUM(NewDistributions!R$2:R100)&gt;0.01,"",IF(NewDistributions!R98/SUM(NewDistributions!R$2:R100)&gt;0.01,"",IF(NewDistributions!R97/SUM(NewDistributions!R$2:R100)&gt;0.01,"",IF(NewDistributions!R96/SUM(NewDistributions!R$2:R100)&gt;0.01,"",DateEnded_5Day!$A100))))))))</f>
        <v/>
      </c>
      <c r="S100" s="19" t="str">
        <f>IF($A100&lt;='All Results'!$B$4,"",IF(SUM(NewDistributions!S$2:S100)=0,"",(IF(NewDistributions!S100/SUM(NewDistributions!S$2:S100)&gt;0.01,"",IF(NewDistributions!S99/SUM(NewDistributions!S$2:S100)&gt;0.01,"",IF(NewDistributions!S98/SUM(NewDistributions!S$2:S100)&gt;0.01,"",IF(NewDistributions!S97/SUM(NewDistributions!S$2:S100)&gt;0.01,"",IF(NewDistributions!S96/SUM(NewDistributions!S$2:S100)&gt;0.01,"",DateEnded_5Day!$A100))))))))</f>
        <v/>
      </c>
      <c r="T100" s="19" t="str">
        <f>IF($A100&lt;='All Results'!$B$4,"",IF(SUM(NewDistributions!T$2:T100)=0,"",(IF(NewDistributions!T100/SUM(NewDistributions!T$2:T100)&gt;0.01,"",IF(NewDistributions!T99/SUM(NewDistributions!T$2:T100)&gt;0.01,"",IF(NewDistributions!T98/SUM(NewDistributions!T$2:T100)&gt;0.01,"",IF(NewDistributions!T97/SUM(NewDistributions!T$2:T100)&gt;0.01,"",IF(NewDistributions!T96/SUM(NewDistributions!T$2:T100)&gt;0.01,"",DateEnded_5Day!$A100))))))))</f>
        <v/>
      </c>
      <c r="U100" s="19" t="str">
        <f>IF($A100&lt;='All Results'!$B$4,"",IF(SUM(NewDistributions!U$2:U100)=0,"",(IF(NewDistributions!U100/SUM(NewDistributions!U$2:U100)&gt;0.01,"",IF(NewDistributions!U99/SUM(NewDistributions!U$2:U100)&gt;0.01,"",IF(NewDistributions!U98/SUM(NewDistributions!U$2:U100)&gt;0.01,"",IF(NewDistributions!U97/SUM(NewDistributions!U$2:U100)&gt;0.01,"",IF(NewDistributions!U96/SUM(NewDistributions!U$2:U100)&gt;0.01,"",DateEnded_5Day!$A100))))))))</f>
        <v/>
      </c>
      <c r="V100" s="19" t="str">
        <f>IF($A100&lt;='All Results'!$B$4,"",IF(SUM(NewDistributions!V$2:V100)=0,"",(IF(NewDistributions!V100/SUM(NewDistributions!V$2:V100)&gt;0.01,"",IF(NewDistributions!V99/SUM(NewDistributions!V$2:V100)&gt;0.01,"",IF(NewDistributions!V98/SUM(NewDistributions!V$2:V100)&gt;0.01,"",IF(NewDistributions!V97/SUM(NewDistributions!V$2:V100)&gt;0.01,"",IF(NewDistributions!V96/SUM(NewDistributions!V$2:V100)&gt;0.01,"",DateEnded_5Day!$A100))))))))</f>
        <v/>
      </c>
      <c r="W100" s="19" t="str">
        <f>IF($A100&lt;='All Results'!$B$4,"",IF(SUM(NewDistributions!W$2:W100)=0,"",(IF(NewDistributions!W100/SUM(NewDistributions!W$2:W100)&gt;0.01,"",IF(NewDistributions!W99/SUM(NewDistributions!W$2:W100)&gt;0.01,"",IF(NewDistributions!W98/SUM(NewDistributions!W$2:W100)&gt;0.01,"",IF(NewDistributions!W97/SUM(NewDistributions!W$2:W100)&gt;0.01,"",IF(NewDistributions!W96/SUM(NewDistributions!W$2:W100)&gt;0.01,"",DateEnded_5Day!$A100))))))))</f>
        <v/>
      </c>
      <c r="X100" s="19" t="str">
        <f>IF($A100&lt;='All Results'!$B$4,"",IF(SUM(NewDistributions!X$2:X100)=0,"",(IF(NewDistributions!X100/SUM(NewDistributions!X$2:X100)&gt;0.01,"",IF(NewDistributions!X99/SUM(NewDistributions!X$2:X100)&gt;0.01,"",IF(NewDistributions!X98/SUM(NewDistributions!X$2:X100)&gt;0.01,"",IF(NewDistributions!X97/SUM(NewDistributions!X$2:X100)&gt;0.01,"",IF(NewDistributions!X96/SUM(NewDistributions!X$2:X100)&gt;0.01,"",DateEnded_5Day!$A100))))))))</f>
        <v/>
      </c>
      <c r="Y100" s="19" t="str">
        <f>IF($A100&lt;='All Results'!$B$4,"",IF(SUM(NewDistributions!Y$2:Y100)=0,"",(IF(NewDistributions!Y100/SUM(NewDistributions!Y$2:Y100)&gt;0.01,"",IF(NewDistributions!Y99/SUM(NewDistributions!Y$2:Y100)&gt;0.01,"",IF(NewDistributions!Y98/SUM(NewDistributions!Y$2:Y100)&gt;0.01,"",IF(NewDistributions!Y97/SUM(NewDistributions!Y$2:Y100)&gt;0.01,"",IF(NewDistributions!Y96/SUM(NewDistributions!Y$2:Y100)&gt;0.01,"",DateEnded_5Day!$A100))))))))</f>
        <v/>
      </c>
      <c r="Z100" s="19" t="str">
        <f>IF($A100&lt;='All Results'!$B$4,"",IF(SUM(NewDistributions!Z$2:Z100)=0,"",(IF(NewDistributions!Z100/SUM(NewDistributions!Z$2:Z100)&gt;0.01,"",IF(NewDistributions!Z99/SUM(NewDistributions!Z$2:Z100)&gt;0.01,"",IF(NewDistributions!Z98/SUM(NewDistributions!Z$2:Z100)&gt;0.01,"",IF(NewDistributions!Z97/SUM(NewDistributions!Z$2:Z100)&gt;0.01,"",IF(NewDistributions!Z96/SUM(NewDistributions!Z$2:Z100)&gt;0.01,"",DateEnded_5Day!$A100))))))))</f>
        <v/>
      </c>
      <c r="AA100" s="19" t="str">
        <f>IF($A100&lt;='All Results'!$B$4,"",IF(SUM(NewDistributions!AA$2:AA100)=0,"",(IF(NewDistributions!AA100/SUM(NewDistributions!AA$2:AA100)&gt;0.01,"",IF(NewDistributions!AA99/SUM(NewDistributions!AA$2:AA100)&gt;0.01,"",IF(NewDistributions!AA98/SUM(NewDistributions!AA$2:AA100)&gt;0.01,"",IF(NewDistributions!AA97/SUM(NewDistributions!AA$2:AA100)&gt;0.01,"",IF(NewDistributions!AA96/SUM(NewDistributions!AA$2:AA100)&gt;0.01,"",DateEnded_5Day!$A100))))))))</f>
        <v/>
      </c>
      <c r="AB100" s="19" t="str">
        <f>IF($A100&lt;='All Results'!$B$4,"",IF(SUM(NewDistributions!AB$2:AB100)=0,"",(IF(NewDistributions!AB100/SUM(NewDistributions!AB$2:AB100)&gt;0.01,"",IF(NewDistributions!AB99/SUM(NewDistributions!AB$2:AB100)&gt;0.01,"",IF(NewDistributions!AB98/SUM(NewDistributions!AB$2:AB100)&gt;0.01,"",IF(NewDistributions!AB97/SUM(NewDistributions!AB$2:AB100)&gt;0.01,"",IF(NewDistributions!AB96/SUM(NewDistributions!AB$2:AB100)&gt;0.01,"",DateEnded_5Day!$A100))))))))</f>
        <v/>
      </c>
      <c r="AC100" s="19" t="str">
        <f>IF($A100&lt;='All Results'!$B$4,"",IF(SUM(NewDistributions!AC$2:AC100)=0,"",(IF(NewDistributions!AC100/SUM(NewDistributions!AC$2:AC100)&gt;0.01,"",IF(NewDistributions!AC99/SUM(NewDistributions!AC$2:AC100)&gt;0.01,"",IF(NewDistributions!AC98/SUM(NewDistributions!AC$2:AC100)&gt;0.01,"",IF(NewDistributions!AC97/SUM(NewDistributions!AC$2:AC100)&gt;0.01,"",IF(NewDistributions!AC96/SUM(NewDistributions!AC$2:AC100)&gt;0.01,"",DateEnded_5Day!$A100))))))))</f>
        <v/>
      </c>
      <c r="AD100" s="19" t="str">
        <f>IF($A100&lt;='All Results'!$B$4,"",IF(SUM(NewDistributions!AD$2:AD100)=0,"",(IF(NewDistributions!AD100/SUM(NewDistributions!AD$2:AD100)&gt;0.01,"",IF(NewDistributions!AD99/SUM(NewDistributions!AD$2:AD100)&gt;0.01,"",IF(NewDistributions!AD98/SUM(NewDistributions!AD$2:AD100)&gt;0.01,"",IF(NewDistributions!AD97/SUM(NewDistributions!AD$2:AD100)&gt;0.01,"",IF(NewDistributions!AD96/SUM(NewDistributions!AD$2:AD100)&gt;0.01,"",DateEnded_5Day!$A100))))))))</f>
        <v/>
      </c>
      <c r="AE100" s="19" t="str">
        <f>IF($A100&lt;='All Results'!$B$4,"",IF(SUM(NewDistributions!AE$2:AE100)=0,"",(IF(NewDistributions!AE100/SUM(NewDistributions!AE$2:AE100)&gt;0.01,"",IF(NewDistributions!AE99/SUM(NewDistributions!AE$2:AE100)&gt;0.01,"",IF(NewDistributions!AE98/SUM(NewDistributions!AE$2:AE100)&gt;0.01,"",IF(NewDistributions!AE97/SUM(NewDistributions!AE$2:AE100)&gt;0.01,"",IF(NewDistributions!AE96/SUM(NewDistributions!AE$2:AE100)&gt;0.01,"",DateEnded_5Day!$A100))))))))</f>
        <v/>
      </c>
      <c r="AF100" s="19" t="str">
        <f>IF($A100&lt;='All Results'!$B$4,"",IF(SUM(NewDistributions!AF$2:AF100)=0,"",(IF(NewDistributions!AF100/SUM(NewDistributions!AF$2:AF100)&gt;0.01,"",IF(NewDistributions!AF99/SUM(NewDistributions!AF$2:AF100)&gt;0.01,"",IF(NewDistributions!AF98/SUM(NewDistributions!AF$2:AF100)&gt;0.01,"",IF(NewDistributions!AF97/SUM(NewDistributions!AF$2:AF100)&gt;0.01,"",IF(NewDistributions!AF96/SUM(NewDistributions!AF$2:AF100)&gt;0.01,"",DateEnded_5Day!$A100))))))))</f>
        <v/>
      </c>
      <c r="AG100" s="19" t="str">
        <f>IF($A100&lt;='All Results'!$B$4,"",IF(SUM(NewDistributions!AG$2:AG100)=0,"",(IF(NewDistributions!AG100/SUM(NewDistributions!AG$2:AG100)&gt;0.01,"",IF(NewDistributions!AG99/SUM(NewDistributions!AG$2:AG100)&gt;0.01,"",IF(NewDistributions!AG98/SUM(NewDistributions!AG$2:AG100)&gt;0.01,"",IF(NewDistributions!AG97/SUM(NewDistributions!AG$2:AG100)&gt;0.01,"",IF(NewDistributions!AG96/SUM(NewDistributions!AG$2:AG100)&gt;0.01,"",DateEnded_5Day!$A100))))))))</f>
        <v/>
      </c>
      <c r="AH100" s="19" t="str">
        <f>IF($A100&lt;='All Results'!$B$4,"",IF(SUM(NewDistributions!AH$2:AH100)=0,"",(IF(NewDistributions!AH100/SUM(NewDistributions!AH$2:AH100)&gt;0.01,"",IF(NewDistributions!AH99/SUM(NewDistributions!AH$2:AH100)&gt;0.01,"",IF(NewDistributions!AH98/SUM(NewDistributions!AH$2:AH100)&gt;0.01,"",IF(NewDistributions!AH97/SUM(NewDistributions!AH$2:AH100)&gt;0.01,"",IF(NewDistributions!AH96/SUM(NewDistributions!AH$2:AH100)&gt;0.01,"",DateEnded_5Day!$A100))))))))</f>
        <v/>
      </c>
      <c r="AI100" s="19" t="str">
        <f>IF($A100&lt;='All Results'!$B$4,"",IF(SUM(NewDistributions!AI$2:AI100)=0,"",(IF(NewDistributions!AI100/SUM(NewDistributions!AI$2:AI100)&gt;0.01,"",IF(NewDistributions!AI99/SUM(NewDistributions!AI$2:AI100)&gt;0.01,"",IF(NewDistributions!AI98/SUM(NewDistributions!AI$2:AI100)&gt;0.01,"",IF(NewDistributions!AI97/SUM(NewDistributions!AI$2:AI100)&gt;0.01,"",IF(NewDistributions!AI96/SUM(NewDistributions!AI$2:AI100)&gt;0.01,"",DateEnded_5Day!$A100))))))))</f>
        <v/>
      </c>
      <c r="AJ100" s="19" t="str">
        <f>IF($A100&lt;='All Results'!$B$4,"",IF(SUM(NewDistributions!AJ$2:AJ100)=0,"",(IF(NewDistributions!AJ100/SUM(NewDistributions!AJ$2:AJ100)&gt;0.01,"",IF(NewDistributions!AJ99/SUM(NewDistributions!AJ$2:AJ100)&gt;0.01,"",IF(NewDistributions!AJ98/SUM(NewDistributions!AJ$2:AJ100)&gt;0.01,"",IF(NewDistributions!AJ97/SUM(NewDistributions!AJ$2:AJ100)&gt;0.01,"",IF(NewDistributions!AJ96/SUM(NewDistributions!AJ$2:AJ100)&gt;0.01,"",DateEnded_5Day!$A100))))))))</f>
        <v/>
      </c>
    </row>
    <row r="101" spans="1:36" x14ac:dyDescent="0.25">
      <c r="A101" s="1">
        <v>44416</v>
      </c>
      <c r="B101" s="3">
        <v>220</v>
      </c>
      <c r="C101" s="19">
        <f>IF($A101&lt;='All Results'!$B$4,"",IF(SUM(NewDistributions!C$2:C101)=0,"",(IF(NewDistributions!C101/SUM(NewDistributions!C$2:C101)&gt;0.01,"",IF(NewDistributions!C100/SUM(NewDistributions!C$2:C101)&gt;0.01,"",IF(NewDistributions!C99/SUM(NewDistributions!C$2:C101)&gt;0.01,"",IF(NewDistributions!C98/SUM(NewDistributions!C$2:C101)&gt;0.01,"",IF(NewDistributions!C97/SUM(NewDistributions!C$2:C101)&gt;0.01,"",DateEnded_5Day!$A101))))))))</f>
        <v>44416</v>
      </c>
      <c r="D101" s="19" t="str">
        <f>IF($A101&lt;='All Results'!$B$4,"",IF(SUM(NewDistributions!D$2:D101)=0,"",(IF(NewDistributions!D101/SUM(NewDistributions!D$2:D101)&gt;0.01,"",IF(NewDistributions!D100/SUM(NewDistributions!D$2:D101)&gt;0.01,"",IF(NewDistributions!D99/SUM(NewDistributions!D$2:D101)&gt;0.01,"",IF(NewDistributions!D98/SUM(NewDistributions!D$2:D101)&gt;0.01,"",IF(NewDistributions!D97/SUM(NewDistributions!D$2:D101)&gt;0.01,"",DateEnded_5Day!$A101))))))))</f>
        <v/>
      </c>
      <c r="E101" s="19" t="str">
        <f>IF($A101&lt;='All Results'!$B$4,"",IF(SUM(NewDistributions!E$2:E101)=0,"",(IF(NewDistributions!E101/SUM(NewDistributions!E$2:E101)&gt;0.01,"",IF(NewDistributions!E100/SUM(NewDistributions!E$2:E101)&gt;0.01,"",IF(NewDistributions!E99/SUM(NewDistributions!E$2:E101)&gt;0.01,"",IF(NewDistributions!E98/SUM(NewDistributions!E$2:E101)&gt;0.01,"",IF(NewDistributions!E97/SUM(NewDistributions!E$2:E101)&gt;0.01,"",DateEnded_5Day!$A101))))))))</f>
        <v/>
      </c>
      <c r="F101" s="19" t="str">
        <f>IF($A101&lt;='All Results'!$B$4,"",IF(SUM(NewDistributions!F$2:F101)=0,"",(IF(NewDistributions!F101/SUM(NewDistributions!F$2:F101)&gt;0.01,"",IF(NewDistributions!F100/SUM(NewDistributions!F$2:F101)&gt;0.01,"",IF(NewDistributions!F99/SUM(NewDistributions!F$2:F101)&gt;0.01,"",IF(NewDistributions!F98/SUM(NewDistributions!F$2:F101)&gt;0.01,"",IF(NewDistributions!F97/SUM(NewDistributions!F$2:F101)&gt;0.01,"",DateEnded_5Day!$A101))))))))</f>
        <v/>
      </c>
      <c r="G101" s="19" t="str">
        <f>IF($A101&lt;='All Results'!$B$4,"",IF(SUM(NewDistributions!G$2:G101)=0,"",(IF(NewDistributions!G101/SUM(NewDistributions!G$2:G101)&gt;0.01,"",IF(NewDistributions!G100/SUM(NewDistributions!G$2:G101)&gt;0.01,"",IF(NewDistributions!G99/SUM(NewDistributions!G$2:G101)&gt;0.01,"",IF(NewDistributions!G98/SUM(NewDistributions!G$2:G101)&gt;0.01,"",IF(NewDistributions!G97/SUM(NewDistributions!G$2:G101)&gt;0.01,"",DateEnded_5Day!$A101))))))))</f>
        <v/>
      </c>
      <c r="H101" s="19" t="str">
        <f>IF($A101&lt;='All Results'!$B$4,"",IF(SUM(NewDistributions!H$2:H101)=0,"",(IF(NewDistributions!H101/SUM(NewDistributions!H$2:H101)&gt;0.01,"",IF(NewDistributions!H100/SUM(NewDistributions!H$2:H101)&gt;0.01,"",IF(NewDistributions!H99/SUM(NewDistributions!H$2:H101)&gt;0.01,"",IF(NewDistributions!H98/SUM(NewDistributions!H$2:H101)&gt;0.01,"",IF(NewDistributions!H97/SUM(NewDistributions!H$2:H101)&gt;0.01,"",DateEnded_5Day!$A101))))))))</f>
        <v/>
      </c>
      <c r="I101" s="19" t="str">
        <f>IF($A101&lt;='All Results'!$B$4,"",IF(SUM(NewDistributions!I$2:I101)=0,"",(IF(NewDistributions!I101/SUM(NewDistributions!I$2:I101)&gt;0.01,"",IF(NewDistributions!I100/SUM(NewDistributions!I$2:I101)&gt;0.01,"",IF(NewDistributions!I99/SUM(NewDistributions!I$2:I101)&gt;0.01,"",IF(NewDistributions!I98/SUM(NewDistributions!I$2:I101)&gt;0.01,"",IF(NewDistributions!I97/SUM(NewDistributions!I$2:I101)&gt;0.01,"",DateEnded_5Day!$A101))))))))</f>
        <v/>
      </c>
      <c r="J101" s="19" t="str">
        <f>IF($A101&lt;='All Results'!$B$4,"",IF(SUM(NewDistributions!J$2:J101)=0,"",(IF(NewDistributions!J101/SUM(NewDistributions!J$2:J101)&gt;0.01,"",IF(NewDistributions!J100/SUM(NewDistributions!J$2:J101)&gt;0.01,"",IF(NewDistributions!J99/SUM(NewDistributions!J$2:J101)&gt;0.01,"",IF(NewDistributions!J98/SUM(NewDistributions!J$2:J101)&gt;0.01,"",IF(NewDistributions!J97/SUM(NewDistributions!J$2:J101)&gt;0.01,"",DateEnded_5Day!$A101))))))))</f>
        <v/>
      </c>
      <c r="K101" s="19" t="str">
        <f>IF($A101&lt;='All Results'!$B$4,"",IF(SUM(NewDistributions!K$2:K101)=0,"",(IF(NewDistributions!K101/SUM(NewDistributions!K$2:K101)&gt;0.01,"",IF(NewDistributions!K100/SUM(NewDistributions!K$2:K101)&gt;0.01,"",IF(NewDistributions!K99/SUM(NewDistributions!K$2:K101)&gt;0.01,"",IF(NewDistributions!K98/SUM(NewDistributions!K$2:K101)&gt;0.01,"",IF(NewDistributions!K97/SUM(NewDistributions!K$2:K101)&gt;0.01,"",DateEnded_5Day!$A101))))))))</f>
        <v/>
      </c>
      <c r="L101" s="19" t="str">
        <f>IF($A101&lt;='All Results'!$B$4,"",IF(SUM(NewDistributions!L$2:L101)=0,"",(IF(NewDistributions!L101/SUM(NewDistributions!L$2:L101)&gt;0.01,"",IF(NewDistributions!L100/SUM(NewDistributions!L$2:L101)&gt;0.01,"",IF(NewDistributions!L99/SUM(NewDistributions!L$2:L101)&gt;0.01,"",IF(NewDistributions!L98/SUM(NewDistributions!L$2:L101)&gt;0.01,"",IF(NewDistributions!L97/SUM(NewDistributions!L$2:L101)&gt;0.01,"",DateEnded_5Day!$A101))))))))</f>
        <v/>
      </c>
      <c r="M101" s="19" t="str">
        <f>IF($A101&lt;='All Results'!$B$4,"",IF(SUM(NewDistributions!M$2:M101)=0,"",(IF(NewDistributions!M101/SUM(NewDistributions!M$2:M101)&gt;0.01,"",IF(NewDistributions!M100/SUM(NewDistributions!M$2:M101)&gt;0.01,"",IF(NewDistributions!M99/SUM(NewDistributions!M$2:M101)&gt;0.01,"",IF(NewDistributions!M98/SUM(NewDistributions!M$2:M101)&gt;0.01,"",IF(NewDistributions!M97/SUM(NewDistributions!M$2:M101)&gt;0.01,"",DateEnded_5Day!$A101))))))))</f>
        <v/>
      </c>
      <c r="N101" s="19" t="str">
        <f>IF($A101&lt;='All Results'!$B$4,"",IF(SUM(NewDistributions!N$2:N101)=0,"",(IF(NewDistributions!N101/SUM(NewDistributions!N$2:N101)&gt;0.01,"",IF(NewDistributions!N100/SUM(NewDistributions!N$2:N101)&gt;0.01,"",IF(NewDistributions!N99/SUM(NewDistributions!N$2:N101)&gt;0.01,"",IF(NewDistributions!N98/SUM(NewDistributions!N$2:N101)&gt;0.01,"",IF(NewDistributions!N97/SUM(NewDistributions!N$2:N101)&gt;0.01,"",DateEnded_5Day!$A101))))))))</f>
        <v/>
      </c>
      <c r="O101" s="19" t="str">
        <f>IF($A101&lt;='All Results'!$B$4,"",IF(SUM(NewDistributions!O$2:O101)=0,"",(IF(NewDistributions!O101/SUM(NewDistributions!O$2:O101)&gt;0.01,"",IF(NewDistributions!O100/SUM(NewDistributions!O$2:O101)&gt;0.01,"",IF(NewDistributions!O99/SUM(NewDistributions!O$2:O101)&gt;0.01,"",IF(NewDistributions!O98/SUM(NewDistributions!O$2:O101)&gt;0.01,"",IF(NewDistributions!O97/SUM(NewDistributions!O$2:O101)&gt;0.01,"",DateEnded_5Day!$A101))))))))</f>
        <v/>
      </c>
      <c r="P101" s="19" t="str">
        <f>IF($A101&lt;='All Results'!$B$4,"",IF(SUM(NewDistributions!P$2:P101)=0,"",(IF(NewDistributions!P101/SUM(NewDistributions!P$2:P101)&gt;0.01,"",IF(NewDistributions!P100/SUM(NewDistributions!P$2:P101)&gt;0.01,"",IF(NewDistributions!P99/SUM(NewDistributions!P$2:P101)&gt;0.01,"",IF(NewDistributions!P98/SUM(NewDistributions!P$2:P101)&gt;0.01,"",IF(NewDistributions!P97/SUM(NewDistributions!P$2:P101)&gt;0.01,"",DateEnded_5Day!$A101))))))))</f>
        <v/>
      </c>
      <c r="Q101" s="19" t="str">
        <f>IF($A101&lt;='All Results'!$B$4,"",IF(SUM(NewDistributions!Q$2:Q101)=0,"",(IF(NewDistributions!Q101/SUM(NewDistributions!Q$2:Q101)&gt;0.01,"",IF(NewDistributions!Q100/SUM(NewDistributions!Q$2:Q101)&gt;0.01,"",IF(NewDistributions!Q99/SUM(NewDistributions!Q$2:Q101)&gt;0.01,"",IF(NewDistributions!Q98/SUM(NewDistributions!Q$2:Q101)&gt;0.01,"",IF(NewDistributions!Q97/SUM(NewDistributions!Q$2:Q101)&gt;0.01,"",DateEnded_5Day!$A101))))))))</f>
        <v/>
      </c>
      <c r="R101" s="19" t="str">
        <f>IF($A101&lt;='All Results'!$B$4,"",IF(SUM(NewDistributions!R$2:R101)=0,"",(IF(NewDistributions!R101/SUM(NewDistributions!R$2:R101)&gt;0.01,"",IF(NewDistributions!R100/SUM(NewDistributions!R$2:R101)&gt;0.01,"",IF(NewDistributions!R99/SUM(NewDistributions!R$2:R101)&gt;0.01,"",IF(NewDistributions!R98/SUM(NewDistributions!R$2:R101)&gt;0.01,"",IF(NewDistributions!R97/SUM(NewDistributions!R$2:R101)&gt;0.01,"",DateEnded_5Day!$A101))))))))</f>
        <v/>
      </c>
      <c r="S101" s="19" t="str">
        <f>IF($A101&lt;='All Results'!$B$4,"",IF(SUM(NewDistributions!S$2:S101)=0,"",(IF(NewDistributions!S101/SUM(NewDistributions!S$2:S101)&gt;0.01,"",IF(NewDistributions!S100/SUM(NewDistributions!S$2:S101)&gt;0.01,"",IF(NewDistributions!S99/SUM(NewDistributions!S$2:S101)&gt;0.01,"",IF(NewDistributions!S98/SUM(NewDistributions!S$2:S101)&gt;0.01,"",IF(NewDistributions!S97/SUM(NewDistributions!S$2:S101)&gt;0.01,"",DateEnded_5Day!$A101))))))))</f>
        <v/>
      </c>
      <c r="T101" s="19" t="str">
        <f>IF($A101&lt;='All Results'!$B$4,"",IF(SUM(NewDistributions!T$2:T101)=0,"",(IF(NewDistributions!T101/SUM(NewDistributions!T$2:T101)&gt;0.01,"",IF(NewDistributions!T100/SUM(NewDistributions!T$2:T101)&gt;0.01,"",IF(NewDistributions!T99/SUM(NewDistributions!T$2:T101)&gt;0.01,"",IF(NewDistributions!T98/SUM(NewDistributions!T$2:T101)&gt;0.01,"",IF(NewDistributions!T97/SUM(NewDistributions!T$2:T101)&gt;0.01,"",DateEnded_5Day!$A101))))))))</f>
        <v/>
      </c>
      <c r="U101" s="19" t="str">
        <f>IF($A101&lt;='All Results'!$B$4,"",IF(SUM(NewDistributions!U$2:U101)=0,"",(IF(NewDistributions!U101/SUM(NewDistributions!U$2:U101)&gt;0.01,"",IF(NewDistributions!U100/SUM(NewDistributions!U$2:U101)&gt;0.01,"",IF(NewDistributions!U99/SUM(NewDistributions!U$2:U101)&gt;0.01,"",IF(NewDistributions!U98/SUM(NewDistributions!U$2:U101)&gt;0.01,"",IF(NewDistributions!U97/SUM(NewDistributions!U$2:U101)&gt;0.01,"",DateEnded_5Day!$A101))))))))</f>
        <v/>
      </c>
      <c r="V101" s="19" t="str">
        <f>IF($A101&lt;='All Results'!$B$4,"",IF(SUM(NewDistributions!V$2:V101)=0,"",(IF(NewDistributions!V101/SUM(NewDistributions!V$2:V101)&gt;0.01,"",IF(NewDistributions!V100/SUM(NewDistributions!V$2:V101)&gt;0.01,"",IF(NewDistributions!V99/SUM(NewDistributions!V$2:V101)&gt;0.01,"",IF(NewDistributions!V98/SUM(NewDistributions!V$2:V101)&gt;0.01,"",IF(NewDistributions!V97/SUM(NewDistributions!V$2:V101)&gt;0.01,"",DateEnded_5Day!$A101))))))))</f>
        <v/>
      </c>
      <c r="W101" s="19" t="str">
        <f>IF($A101&lt;='All Results'!$B$4,"",IF(SUM(NewDistributions!W$2:W101)=0,"",(IF(NewDistributions!W101/SUM(NewDistributions!W$2:W101)&gt;0.01,"",IF(NewDistributions!W100/SUM(NewDistributions!W$2:W101)&gt;0.01,"",IF(NewDistributions!W99/SUM(NewDistributions!W$2:W101)&gt;0.01,"",IF(NewDistributions!W98/SUM(NewDistributions!W$2:W101)&gt;0.01,"",IF(NewDistributions!W97/SUM(NewDistributions!W$2:W101)&gt;0.01,"",DateEnded_5Day!$A101))))))))</f>
        <v/>
      </c>
      <c r="X101" s="19" t="str">
        <f>IF($A101&lt;='All Results'!$B$4,"",IF(SUM(NewDistributions!X$2:X101)=0,"",(IF(NewDistributions!X101/SUM(NewDistributions!X$2:X101)&gt;0.01,"",IF(NewDistributions!X100/SUM(NewDistributions!X$2:X101)&gt;0.01,"",IF(NewDistributions!X99/SUM(NewDistributions!X$2:X101)&gt;0.01,"",IF(NewDistributions!X98/SUM(NewDistributions!X$2:X101)&gt;0.01,"",IF(NewDistributions!X97/SUM(NewDistributions!X$2:X101)&gt;0.01,"",DateEnded_5Day!$A101))))))))</f>
        <v/>
      </c>
      <c r="Y101" s="19" t="str">
        <f>IF($A101&lt;='All Results'!$B$4,"",IF(SUM(NewDistributions!Y$2:Y101)=0,"",(IF(NewDistributions!Y101/SUM(NewDistributions!Y$2:Y101)&gt;0.01,"",IF(NewDistributions!Y100/SUM(NewDistributions!Y$2:Y101)&gt;0.01,"",IF(NewDistributions!Y99/SUM(NewDistributions!Y$2:Y101)&gt;0.01,"",IF(NewDistributions!Y98/SUM(NewDistributions!Y$2:Y101)&gt;0.01,"",IF(NewDistributions!Y97/SUM(NewDistributions!Y$2:Y101)&gt;0.01,"",DateEnded_5Day!$A101))))))))</f>
        <v/>
      </c>
      <c r="Z101" s="19" t="str">
        <f>IF($A101&lt;='All Results'!$B$4,"",IF(SUM(NewDistributions!Z$2:Z101)=0,"",(IF(NewDistributions!Z101/SUM(NewDistributions!Z$2:Z101)&gt;0.01,"",IF(NewDistributions!Z100/SUM(NewDistributions!Z$2:Z101)&gt;0.01,"",IF(NewDistributions!Z99/SUM(NewDistributions!Z$2:Z101)&gt;0.01,"",IF(NewDistributions!Z98/SUM(NewDistributions!Z$2:Z101)&gt;0.01,"",IF(NewDistributions!Z97/SUM(NewDistributions!Z$2:Z101)&gt;0.01,"",DateEnded_5Day!$A101))))))))</f>
        <v/>
      </c>
      <c r="AA101" s="19" t="str">
        <f>IF($A101&lt;='All Results'!$B$4,"",IF(SUM(NewDistributions!AA$2:AA101)=0,"",(IF(NewDistributions!AA101/SUM(NewDistributions!AA$2:AA101)&gt;0.01,"",IF(NewDistributions!AA100/SUM(NewDistributions!AA$2:AA101)&gt;0.01,"",IF(NewDistributions!AA99/SUM(NewDistributions!AA$2:AA101)&gt;0.01,"",IF(NewDistributions!AA98/SUM(NewDistributions!AA$2:AA101)&gt;0.01,"",IF(NewDistributions!AA97/SUM(NewDistributions!AA$2:AA101)&gt;0.01,"",DateEnded_5Day!$A101))))))))</f>
        <v/>
      </c>
      <c r="AB101" s="19" t="str">
        <f>IF($A101&lt;='All Results'!$B$4,"",IF(SUM(NewDistributions!AB$2:AB101)=0,"",(IF(NewDistributions!AB101/SUM(NewDistributions!AB$2:AB101)&gt;0.01,"",IF(NewDistributions!AB100/SUM(NewDistributions!AB$2:AB101)&gt;0.01,"",IF(NewDistributions!AB99/SUM(NewDistributions!AB$2:AB101)&gt;0.01,"",IF(NewDistributions!AB98/SUM(NewDistributions!AB$2:AB101)&gt;0.01,"",IF(NewDistributions!AB97/SUM(NewDistributions!AB$2:AB101)&gt;0.01,"",DateEnded_5Day!$A101))))))))</f>
        <v/>
      </c>
      <c r="AC101" s="19" t="str">
        <f>IF($A101&lt;='All Results'!$B$4,"",IF(SUM(NewDistributions!AC$2:AC101)=0,"",(IF(NewDistributions!AC101/SUM(NewDistributions!AC$2:AC101)&gt;0.01,"",IF(NewDistributions!AC100/SUM(NewDistributions!AC$2:AC101)&gt;0.01,"",IF(NewDistributions!AC99/SUM(NewDistributions!AC$2:AC101)&gt;0.01,"",IF(NewDistributions!AC98/SUM(NewDistributions!AC$2:AC101)&gt;0.01,"",IF(NewDistributions!AC97/SUM(NewDistributions!AC$2:AC101)&gt;0.01,"",DateEnded_5Day!$A101))))))))</f>
        <v/>
      </c>
      <c r="AD101" s="19" t="str">
        <f>IF($A101&lt;='All Results'!$B$4,"",IF(SUM(NewDistributions!AD$2:AD101)=0,"",(IF(NewDistributions!AD101/SUM(NewDistributions!AD$2:AD101)&gt;0.01,"",IF(NewDistributions!AD100/SUM(NewDistributions!AD$2:AD101)&gt;0.01,"",IF(NewDistributions!AD99/SUM(NewDistributions!AD$2:AD101)&gt;0.01,"",IF(NewDistributions!AD98/SUM(NewDistributions!AD$2:AD101)&gt;0.01,"",IF(NewDistributions!AD97/SUM(NewDistributions!AD$2:AD101)&gt;0.01,"",DateEnded_5Day!$A101))))))))</f>
        <v/>
      </c>
      <c r="AE101" s="19" t="str">
        <f>IF($A101&lt;='All Results'!$B$4,"",IF(SUM(NewDistributions!AE$2:AE101)=0,"",(IF(NewDistributions!AE101/SUM(NewDistributions!AE$2:AE101)&gt;0.01,"",IF(NewDistributions!AE100/SUM(NewDistributions!AE$2:AE101)&gt;0.01,"",IF(NewDistributions!AE99/SUM(NewDistributions!AE$2:AE101)&gt;0.01,"",IF(NewDistributions!AE98/SUM(NewDistributions!AE$2:AE101)&gt;0.01,"",IF(NewDistributions!AE97/SUM(NewDistributions!AE$2:AE101)&gt;0.01,"",DateEnded_5Day!$A101))))))))</f>
        <v/>
      </c>
      <c r="AF101" s="19" t="str">
        <f>IF($A101&lt;='All Results'!$B$4,"",IF(SUM(NewDistributions!AF$2:AF101)=0,"",(IF(NewDistributions!AF101/SUM(NewDistributions!AF$2:AF101)&gt;0.01,"",IF(NewDistributions!AF100/SUM(NewDistributions!AF$2:AF101)&gt;0.01,"",IF(NewDistributions!AF99/SUM(NewDistributions!AF$2:AF101)&gt;0.01,"",IF(NewDistributions!AF98/SUM(NewDistributions!AF$2:AF101)&gt;0.01,"",IF(NewDistributions!AF97/SUM(NewDistributions!AF$2:AF101)&gt;0.01,"",DateEnded_5Day!$A101))))))))</f>
        <v/>
      </c>
      <c r="AG101" s="19" t="str">
        <f>IF($A101&lt;='All Results'!$B$4,"",IF(SUM(NewDistributions!AG$2:AG101)=0,"",(IF(NewDistributions!AG101/SUM(NewDistributions!AG$2:AG101)&gt;0.01,"",IF(NewDistributions!AG100/SUM(NewDistributions!AG$2:AG101)&gt;0.01,"",IF(NewDistributions!AG99/SUM(NewDistributions!AG$2:AG101)&gt;0.01,"",IF(NewDistributions!AG98/SUM(NewDistributions!AG$2:AG101)&gt;0.01,"",IF(NewDistributions!AG97/SUM(NewDistributions!AG$2:AG101)&gt;0.01,"",DateEnded_5Day!$A101))))))))</f>
        <v/>
      </c>
      <c r="AH101" s="19" t="str">
        <f>IF($A101&lt;='All Results'!$B$4,"",IF(SUM(NewDistributions!AH$2:AH101)=0,"",(IF(NewDistributions!AH101/SUM(NewDistributions!AH$2:AH101)&gt;0.01,"",IF(NewDistributions!AH100/SUM(NewDistributions!AH$2:AH101)&gt;0.01,"",IF(NewDistributions!AH99/SUM(NewDistributions!AH$2:AH101)&gt;0.01,"",IF(NewDistributions!AH98/SUM(NewDistributions!AH$2:AH101)&gt;0.01,"",IF(NewDistributions!AH97/SUM(NewDistributions!AH$2:AH101)&gt;0.01,"",DateEnded_5Day!$A101))))))))</f>
        <v/>
      </c>
      <c r="AI101" s="19" t="str">
        <f>IF($A101&lt;='All Results'!$B$4,"",IF(SUM(NewDistributions!AI$2:AI101)=0,"",(IF(NewDistributions!AI101/SUM(NewDistributions!AI$2:AI101)&gt;0.01,"",IF(NewDistributions!AI100/SUM(NewDistributions!AI$2:AI101)&gt;0.01,"",IF(NewDistributions!AI99/SUM(NewDistributions!AI$2:AI101)&gt;0.01,"",IF(NewDistributions!AI98/SUM(NewDistributions!AI$2:AI101)&gt;0.01,"",IF(NewDistributions!AI97/SUM(NewDistributions!AI$2:AI101)&gt;0.01,"",DateEnded_5Day!$A101))))))))</f>
        <v/>
      </c>
      <c r="AJ101" s="19" t="str">
        <f>IF($A101&lt;='All Results'!$B$4,"",IF(SUM(NewDistributions!AJ$2:AJ101)=0,"",(IF(NewDistributions!AJ101/SUM(NewDistributions!AJ$2:AJ101)&gt;0.01,"",IF(NewDistributions!AJ100/SUM(NewDistributions!AJ$2:AJ101)&gt;0.01,"",IF(NewDistributions!AJ99/SUM(NewDistributions!AJ$2:AJ101)&gt;0.01,"",IF(NewDistributions!AJ98/SUM(NewDistributions!AJ$2:AJ101)&gt;0.01,"",IF(NewDistributions!AJ97/SUM(NewDistributions!AJ$2:AJ101)&gt;0.01,"",DateEnded_5Day!$A101))))))))</f>
        <v/>
      </c>
    </row>
    <row r="102" spans="1:36" x14ac:dyDescent="0.25">
      <c r="A102" s="1">
        <v>44417</v>
      </c>
      <c r="B102" s="3">
        <v>221</v>
      </c>
      <c r="C102" s="19">
        <f>IF($A102&lt;='All Results'!$B$4,"",IF(SUM(NewDistributions!C$2:C102)=0,"",(IF(NewDistributions!C102/SUM(NewDistributions!C$2:C102)&gt;0.01,"",IF(NewDistributions!C101/SUM(NewDistributions!C$2:C102)&gt;0.01,"",IF(NewDistributions!C100/SUM(NewDistributions!C$2:C102)&gt;0.01,"",IF(NewDistributions!C99/SUM(NewDistributions!C$2:C102)&gt;0.01,"",IF(NewDistributions!C98/SUM(NewDistributions!C$2:C102)&gt;0.01,"",DateEnded_5Day!$A102))))))))</f>
        <v>44417</v>
      </c>
      <c r="D102" s="19">
        <f>IF($A102&lt;='All Results'!$B$4,"",IF(SUM(NewDistributions!D$2:D102)=0,"",(IF(NewDistributions!D102/SUM(NewDistributions!D$2:D102)&gt;0.01,"",IF(NewDistributions!D101/SUM(NewDistributions!D$2:D102)&gt;0.01,"",IF(NewDistributions!D100/SUM(NewDistributions!D$2:D102)&gt;0.01,"",IF(NewDistributions!D99/SUM(NewDistributions!D$2:D102)&gt;0.01,"",IF(NewDistributions!D98/SUM(NewDistributions!D$2:D102)&gt;0.01,"",DateEnded_5Day!$A102))))))))</f>
        <v>44417</v>
      </c>
      <c r="E102" s="19" t="str">
        <f>IF($A102&lt;='All Results'!$B$4,"",IF(SUM(NewDistributions!E$2:E102)=0,"",(IF(NewDistributions!E102/SUM(NewDistributions!E$2:E102)&gt;0.01,"",IF(NewDistributions!E101/SUM(NewDistributions!E$2:E102)&gt;0.01,"",IF(NewDistributions!E100/SUM(NewDistributions!E$2:E102)&gt;0.01,"",IF(NewDistributions!E99/SUM(NewDistributions!E$2:E102)&gt;0.01,"",IF(NewDistributions!E98/SUM(NewDistributions!E$2:E102)&gt;0.01,"",DateEnded_5Day!$A102))))))))</f>
        <v/>
      </c>
      <c r="F102" s="19" t="str">
        <f>IF($A102&lt;='All Results'!$B$4,"",IF(SUM(NewDistributions!F$2:F102)=0,"",(IF(NewDistributions!F102/SUM(NewDistributions!F$2:F102)&gt;0.01,"",IF(NewDistributions!F101/SUM(NewDistributions!F$2:F102)&gt;0.01,"",IF(NewDistributions!F100/SUM(NewDistributions!F$2:F102)&gt;0.01,"",IF(NewDistributions!F99/SUM(NewDistributions!F$2:F102)&gt;0.01,"",IF(NewDistributions!F98/SUM(NewDistributions!F$2:F102)&gt;0.01,"",DateEnded_5Day!$A102))))))))</f>
        <v/>
      </c>
      <c r="G102" s="19" t="str">
        <f>IF($A102&lt;='All Results'!$B$4,"",IF(SUM(NewDistributions!G$2:G102)=0,"",(IF(NewDistributions!G102/SUM(NewDistributions!G$2:G102)&gt;0.01,"",IF(NewDistributions!G101/SUM(NewDistributions!G$2:G102)&gt;0.01,"",IF(NewDistributions!G100/SUM(NewDistributions!G$2:G102)&gt;0.01,"",IF(NewDistributions!G99/SUM(NewDistributions!G$2:G102)&gt;0.01,"",IF(NewDistributions!G98/SUM(NewDistributions!G$2:G102)&gt;0.01,"",DateEnded_5Day!$A102))))))))</f>
        <v/>
      </c>
      <c r="H102" s="19" t="str">
        <f>IF($A102&lt;='All Results'!$B$4,"",IF(SUM(NewDistributions!H$2:H102)=0,"",(IF(NewDistributions!H102/SUM(NewDistributions!H$2:H102)&gt;0.01,"",IF(NewDistributions!H101/SUM(NewDistributions!H$2:H102)&gt;0.01,"",IF(NewDistributions!H100/SUM(NewDistributions!H$2:H102)&gt;0.01,"",IF(NewDistributions!H99/SUM(NewDistributions!H$2:H102)&gt;0.01,"",IF(NewDistributions!H98/SUM(NewDistributions!H$2:H102)&gt;0.01,"",DateEnded_5Day!$A102))))))))</f>
        <v/>
      </c>
      <c r="I102" s="19" t="str">
        <f>IF($A102&lt;='All Results'!$B$4,"",IF(SUM(NewDistributions!I$2:I102)=0,"",(IF(NewDistributions!I102/SUM(NewDistributions!I$2:I102)&gt;0.01,"",IF(NewDistributions!I101/SUM(NewDistributions!I$2:I102)&gt;0.01,"",IF(NewDistributions!I100/SUM(NewDistributions!I$2:I102)&gt;0.01,"",IF(NewDistributions!I99/SUM(NewDistributions!I$2:I102)&gt;0.01,"",IF(NewDistributions!I98/SUM(NewDistributions!I$2:I102)&gt;0.01,"",DateEnded_5Day!$A102))))))))</f>
        <v/>
      </c>
      <c r="J102" s="19" t="str">
        <f>IF($A102&lt;='All Results'!$B$4,"",IF(SUM(NewDistributions!J$2:J102)=0,"",(IF(NewDistributions!J102/SUM(NewDistributions!J$2:J102)&gt;0.01,"",IF(NewDistributions!J101/SUM(NewDistributions!J$2:J102)&gt;0.01,"",IF(NewDistributions!J100/SUM(NewDistributions!J$2:J102)&gt;0.01,"",IF(NewDistributions!J99/SUM(NewDistributions!J$2:J102)&gt;0.01,"",IF(NewDistributions!J98/SUM(NewDistributions!J$2:J102)&gt;0.01,"",DateEnded_5Day!$A102))))))))</f>
        <v/>
      </c>
      <c r="K102" s="19" t="str">
        <f>IF($A102&lt;='All Results'!$B$4,"",IF(SUM(NewDistributions!K$2:K102)=0,"",(IF(NewDistributions!K102/SUM(NewDistributions!K$2:K102)&gt;0.01,"",IF(NewDistributions!K101/SUM(NewDistributions!K$2:K102)&gt;0.01,"",IF(NewDistributions!K100/SUM(NewDistributions!K$2:K102)&gt;0.01,"",IF(NewDistributions!K99/SUM(NewDistributions!K$2:K102)&gt;0.01,"",IF(NewDistributions!K98/SUM(NewDistributions!K$2:K102)&gt;0.01,"",DateEnded_5Day!$A102))))))))</f>
        <v/>
      </c>
      <c r="L102" s="19" t="str">
        <f>IF($A102&lt;='All Results'!$B$4,"",IF(SUM(NewDistributions!L$2:L102)=0,"",(IF(NewDistributions!L102/SUM(NewDistributions!L$2:L102)&gt;0.01,"",IF(NewDistributions!L101/SUM(NewDistributions!L$2:L102)&gt;0.01,"",IF(NewDistributions!L100/SUM(NewDistributions!L$2:L102)&gt;0.01,"",IF(NewDistributions!L99/SUM(NewDistributions!L$2:L102)&gt;0.01,"",IF(NewDistributions!L98/SUM(NewDistributions!L$2:L102)&gt;0.01,"",DateEnded_5Day!$A102))))))))</f>
        <v/>
      </c>
      <c r="M102" s="19" t="str">
        <f>IF($A102&lt;='All Results'!$B$4,"",IF(SUM(NewDistributions!M$2:M102)=0,"",(IF(NewDistributions!M102/SUM(NewDistributions!M$2:M102)&gt;0.01,"",IF(NewDistributions!M101/SUM(NewDistributions!M$2:M102)&gt;0.01,"",IF(NewDistributions!M100/SUM(NewDistributions!M$2:M102)&gt;0.01,"",IF(NewDistributions!M99/SUM(NewDistributions!M$2:M102)&gt;0.01,"",IF(NewDistributions!M98/SUM(NewDistributions!M$2:M102)&gt;0.01,"",DateEnded_5Day!$A102))))))))</f>
        <v/>
      </c>
      <c r="N102" s="19" t="str">
        <f>IF($A102&lt;='All Results'!$B$4,"",IF(SUM(NewDistributions!N$2:N102)=0,"",(IF(NewDistributions!N102/SUM(NewDistributions!N$2:N102)&gt;0.01,"",IF(NewDistributions!N101/SUM(NewDistributions!N$2:N102)&gt;0.01,"",IF(NewDistributions!N100/SUM(NewDistributions!N$2:N102)&gt;0.01,"",IF(NewDistributions!N99/SUM(NewDistributions!N$2:N102)&gt;0.01,"",IF(NewDistributions!N98/SUM(NewDistributions!N$2:N102)&gt;0.01,"",DateEnded_5Day!$A102))))))))</f>
        <v/>
      </c>
      <c r="O102" s="19" t="str">
        <f>IF($A102&lt;='All Results'!$B$4,"",IF(SUM(NewDistributions!O$2:O102)=0,"",(IF(NewDistributions!O102/SUM(NewDistributions!O$2:O102)&gt;0.01,"",IF(NewDistributions!O101/SUM(NewDistributions!O$2:O102)&gt;0.01,"",IF(NewDistributions!O100/SUM(NewDistributions!O$2:O102)&gt;0.01,"",IF(NewDistributions!O99/SUM(NewDistributions!O$2:O102)&gt;0.01,"",IF(NewDistributions!O98/SUM(NewDistributions!O$2:O102)&gt;0.01,"",DateEnded_5Day!$A102))))))))</f>
        <v/>
      </c>
      <c r="P102" s="19" t="str">
        <f>IF($A102&lt;='All Results'!$B$4,"",IF(SUM(NewDistributions!P$2:P102)=0,"",(IF(NewDistributions!P102/SUM(NewDistributions!P$2:P102)&gt;0.01,"",IF(NewDistributions!P101/SUM(NewDistributions!P$2:P102)&gt;0.01,"",IF(NewDistributions!P100/SUM(NewDistributions!P$2:P102)&gt;0.01,"",IF(NewDistributions!P99/SUM(NewDistributions!P$2:P102)&gt;0.01,"",IF(NewDistributions!P98/SUM(NewDistributions!P$2:P102)&gt;0.01,"",DateEnded_5Day!$A102))))))))</f>
        <v/>
      </c>
      <c r="Q102" s="19" t="str">
        <f>IF($A102&lt;='All Results'!$B$4,"",IF(SUM(NewDistributions!Q$2:Q102)=0,"",(IF(NewDistributions!Q102/SUM(NewDistributions!Q$2:Q102)&gt;0.01,"",IF(NewDistributions!Q101/SUM(NewDistributions!Q$2:Q102)&gt;0.01,"",IF(NewDistributions!Q100/SUM(NewDistributions!Q$2:Q102)&gt;0.01,"",IF(NewDistributions!Q99/SUM(NewDistributions!Q$2:Q102)&gt;0.01,"",IF(NewDistributions!Q98/SUM(NewDistributions!Q$2:Q102)&gt;0.01,"",DateEnded_5Day!$A102))))))))</f>
        <v/>
      </c>
      <c r="R102" s="19" t="str">
        <f>IF($A102&lt;='All Results'!$B$4,"",IF(SUM(NewDistributions!R$2:R102)=0,"",(IF(NewDistributions!R102/SUM(NewDistributions!R$2:R102)&gt;0.01,"",IF(NewDistributions!R101/SUM(NewDistributions!R$2:R102)&gt;0.01,"",IF(NewDistributions!R100/SUM(NewDistributions!R$2:R102)&gt;0.01,"",IF(NewDistributions!R99/SUM(NewDistributions!R$2:R102)&gt;0.01,"",IF(NewDistributions!R98/SUM(NewDistributions!R$2:R102)&gt;0.01,"",DateEnded_5Day!$A102))))))))</f>
        <v/>
      </c>
      <c r="S102" s="19" t="str">
        <f>IF($A102&lt;='All Results'!$B$4,"",IF(SUM(NewDistributions!S$2:S102)=0,"",(IF(NewDistributions!S102/SUM(NewDistributions!S$2:S102)&gt;0.01,"",IF(NewDistributions!S101/SUM(NewDistributions!S$2:S102)&gt;0.01,"",IF(NewDistributions!S100/SUM(NewDistributions!S$2:S102)&gt;0.01,"",IF(NewDistributions!S99/SUM(NewDistributions!S$2:S102)&gt;0.01,"",IF(NewDistributions!S98/SUM(NewDistributions!S$2:S102)&gt;0.01,"",DateEnded_5Day!$A102))))))))</f>
        <v/>
      </c>
      <c r="T102" s="19" t="str">
        <f>IF($A102&lt;='All Results'!$B$4,"",IF(SUM(NewDistributions!T$2:T102)=0,"",(IF(NewDistributions!T102/SUM(NewDistributions!T$2:T102)&gt;0.01,"",IF(NewDistributions!T101/SUM(NewDistributions!T$2:T102)&gt;0.01,"",IF(NewDistributions!T100/SUM(NewDistributions!T$2:T102)&gt;0.01,"",IF(NewDistributions!T99/SUM(NewDistributions!T$2:T102)&gt;0.01,"",IF(NewDistributions!T98/SUM(NewDistributions!T$2:T102)&gt;0.01,"",DateEnded_5Day!$A102))))))))</f>
        <v/>
      </c>
      <c r="U102" s="19" t="str">
        <f>IF($A102&lt;='All Results'!$B$4,"",IF(SUM(NewDistributions!U$2:U102)=0,"",(IF(NewDistributions!U102/SUM(NewDistributions!U$2:U102)&gt;0.01,"",IF(NewDistributions!U101/SUM(NewDistributions!U$2:U102)&gt;0.01,"",IF(NewDistributions!U100/SUM(NewDistributions!U$2:U102)&gt;0.01,"",IF(NewDistributions!U99/SUM(NewDistributions!U$2:U102)&gt;0.01,"",IF(NewDistributions!U98/SUM(NewDistributions!U$2:U102)&gt;0.01,"",DateEnded_5Day!$A102))))))))</f>
        <v/>
      </c>
      <c r="V102" s="19" t="str">
        <f>IF($A102&lt;='All Results'!$B$4,"",IF(SUM(NewDistributions!V$2:V102)=0,"",(IF(NewDistributions!V102/SUM(NewDistributions!V$2:V102)&gt;0.01,"",IF(NewDistributions!V101/SUM(NewDistributions!V$2:V102)&gt;0.01,"",IF(NewDistributions!V100/SUM(NewDistributions!V$2:V102)&gt;0.01,"",IF(NewDistributions!V99/SUM(NewDistributions!V$2:V102)&gt;0.01,"",IF(NewDistributions!V98/SUM(NewDistributions!V$2:V102)&gt;0.01,"",DateEnded_5Day!$A102))))))))</f>
        <v/>
      </c>
      <c r="W102" s="19" t="str">
        <f>IF($A102&lt;='All Results'!$B$4,"",IF(SUM(NewDistributions!W$2:W102)=0,"",(IF(NewDistributions!W102/SUM(NewDistributions!W$2:W102)&gt;0.01,"",IF(NewDistributions!W101/SUM(NewDistributions!W$2:W102)&gt;0.01,"",IF(NewDistributions!W100/SUM(NewDistributions!W$2:W102)&gt;0.01,"",IF(NewDistributions!W99/SUM(NewDistributions!W$2:W102)&gt;0.01,"",IF(NewDistributions!W98/SUM(NewDistributions!W$2:W102)&gt;0.01,"",DateEnded_5Day!$A102))))))))</f>
        <v/>
      </c>
      <c r="X102" s="19" t="str">
        <f>IF($A102&lt;='All Results'!$B$4,"",IF(SUM(NewDistributions!X$2:X102)=0,"",(IF(NewDistributions!X102/SUM(NewDistributions!X$2:X102)&gt;0.01,"",IF(NewDistributions!X101/SUM(NewDistributions!X$2:X102)&gt;0.01,"",IF(NewDistributions!X100/SUM(NewDistributions!X$2:X102)&gt;0.01,"",IF(NewDistributions!X99/SUM(NewDistributions!X$2:X102)&gt;0.01,"",IF(NewDistributions!X98/SUM(NewDistributions!X$2:X102)&gt;0.01,"",DateEnded_5Day!$A102))))))))</f>
        <v/>
      </c>
      <c r="Y102" s="19" t="str">
        <f>IF($A102&lt;='All Results'!$B$4,"",IF(SUM(NewDistributions!Y$2:Y102)=0,"",(IF(NewDistributions!Y102/SUM(NewDistributions!Y$2:Y102)&gt;0.01,"",IF(NewDistributions!Y101/SUM(NewDistributions!Y$2:Y102)&gt;0.01,"",IF(NewDistributions!Y100/SUM(NewDistributions!Y$2:Y102)&gt;0.01,"",IF(NewDistributions!Y99/SUM(NewDistributions!Y$2:Y102)&gt;0.01,"",IF(NewDistributions!Y98/SUM(NewDistributions!Y$2:Y102)&gt;0.01,"",DateEnded_5Day!$A102))))))))</f>
        <v/>
      </c>
      <c r="Z102" s="19" t="str">
        <f>IF($A102&lt;='All Results'!$B$4,"",IF(SUM(NewDistributions!Z$2:Z102)=0,"",(IF(NewDistributions!Z102/SUM(NewDistributions!Z$2:Z102)&gt;0.01,"",IF(NewDistributions!Z101/SUM(NewDistributions!Z$2:Z102)&gt;0.01,"",IF(NewDistributions!Z100/SUM(NewDistributions!Z$2:Z102)&gt;0.01,"",IF(NewDistributions!Z99/SUM(NewDistributions!Z$2:Z102)&gt;0.01,"",IF(NewDistributions!Z98/SUM(NewDistributions!Z$2:Z102)&gt;0.01,"",DateEnded_5Day!$A102))))))))</f>
        <v/>
      </c>
      <c r="AA102" s="19" t="str">
        <f>IF($A102&lt;='All Results'!$B$4,"",IF(SUM(NewDistributions!AA$2:AA102)=0,"",(IF(NewDistributions!AA102/SUM(NewDistributions!AA$2:AA102)&gt;0.01,"",IF(NewDistributions!AA101/SUM(NewDistributions!AA$2:AA102)&gt;0.01,"",IF(NewDistributions!AA100/SUM(NewDistributions!AA$2:AA102)&gt;0.01,"",IF(NewDistributions!AA99/SUM(NewDistributions!AA$2:AA102)&gt;0.01,"",IF(NewDistributions!AA98/SUM(NewDistributions!AA$2:AA102)&gt;0.01,"",DateEnded_5Day!$A102))))))))</f>
        <v/>
      </c>
      <c r="AB102" s="19" t="str">
        <f>IF($A102&lt;='All Results'!$B$4,"",IF(SUM(NewDistributions!AB$2:AB102)=0,"",(IF(NewDistributions!AB102/SUM(NewDistributions!AB$2:AB102)&gt;0.01,"",IF(NewDistributions!AB101/SUM(NewDistributions!AB$2:AB102)&gt;0.01,"",IF(NewDistributions!AB100/SUM(NewDistributions!AB$2:AB102)&gt;0.01,"",IF(NewDistributions!AB99/SUM(NewDistributions!AB$2:AB102)&gt;0.01,"",IF(NewDistributions!AB98/SUM(NewDistributions!AB$2:AB102)&gt;0.01,"",DateEnded_5Day!$A102))))))))</f>
        <v/>
      </c>
      <c r="AC102" s="19" t="str">
        <f>IF($A102&lt;='All Results'!$B$4,"",IF(SUM(NewDistributions!AC$2:AC102)=0,"",(IF(NewDistributions!AC102/SUM(NewDistributions!AC$2:AC102)&gt;0.01,"",IF(NewDistributions!AC101/SUM(NewDistributions!AC$2:AC102)&gt;0.01,"",IF(NewDistributions!AC100/SUM(NewDistributions!AC$2:AC102)&gt;0.01,"",IF(NewDistributions!AC99/SUM(NewDistributions!AC$2:AC102)&gt;0.01,"",IF(NewDistributions!AC98/SUM(NewDistributions!AC$2:AC102)&gt;0.01,"",DateEnded_5Day!$A102))))))))</f>
        <v/>
      </c>
      <c r="AD102" s="19" t="str">
        <f>IF($A102&lt;='All Results'!$B$4,"",IF(SUM(NewDistributions!AD$2:AD102)=0,"",(IF(NewDistributions!AD102/SUM(NewDistributions!AD$2:AD102)&gt;0.01,"",IF(NewDistributions!AD101/SUM(NewDistributions!AD$2:AD102)&gt;0.01,"",IF(NewDistributions!AD100/SUM(NewDistributions!AD$2:AD102)&gt;0.01,"",IF(NewDistributions!AD99/SUM(NewDistributions!AD$2:AD102)&gt;0.01,"",IF(NewDistributions!AD98/SUM(NewDistributions!AD$2:AD102)&gt;0.01,"",DateEnded_5Day!$A102))))))))</f>
        <v/>
      </c>
      <c r="AE102" s="19" t="str">
        <f>IF($A102&lt;='All Results'!$B$4,"",IF(SUM(NewDistributions!AE$2:AE102)=0,"",(IF(NewDistributions!AE102/SUM(NewDistributions!AE$2:AE102)&gt;0.01,"",IF(NewDistributions!AE101/SUM(NewDistributions!AE$2:AE102)&gt;0.01,"",IF(NewDistributions!AE100/SUM(NewDistributions!AE$2:AE102)&gt;0.01,"",IF(NewDistributions!AE99/SUM(NewDistributions!AE$2:AE102)&gt;0.01,"",IF(NewDistributions!AE98/SUM(NewDistributions!AE$2:AE102)&gt;0.01,"",DateEnded_5Day!$A102))))))))</f>
        <v/>
      </c>
      <c r="AF102" s="19" t="str">
        <f>IF($A102&lt;='All Results'!$B$4,"",IF(SUM(NewDistributions!AF$2:AF102)=0,"",(IF(NewDistributions!AF102/SUM(NewDistributions!AF$2:AF102)&gt;0.01,"",IF(NewDistributions!AF101/SUM(NewDistributions!AF$2:AF102)&gt;0.01,"",IF(NewDistributions!AF100/SUM(NewDistributions!AF$2:AF102)&gt;0.01,"",IF(NewDistributions!AF99/SUM(NewDistributions!AF$2:AF102)&gt;0.01,"",IF(NewDistributions!AF98/SUM(NewDistributions!AF$2:AF102)&gt;0.01,"",DateEnded_5Day!$A102))))))))</f>
        <v/>
      </c>
      <c r="AG102" s="19" t="str">
        <f>IF($A102&lt;='All Results'!$B$4,"",IF(SUM(NewDistributions!AG$2:AG102)=0,"",(IF(NewDistributions!AG102/SUM(NewDistributions!AG$2:AG102)&gt;0.01,"",IF(NewDistributions!AG101/SUM(NewDistributions!AG$2:AG102)&gt;0.01,"",IF(NewDistributions!AG100/SUM(NewDistributions!AG$2:AG102)&gt;0.01,"",IF(NewDistributions!AG99/SUM(NewDistributions!AG$2:AG102)&gt;0.01,"",IF(NewDistributions!AG98/SUM(NewDistributions!AG$2:AG102)&gt;0.01,"",DateEnded_5Day!$A102))))))))</f>
        <v/>
      </c>
      <c r="AH102" s="19" t="str">
        <f>IF($A102&lt;='All Results'!$B$4,"",IF(SUM(NewDistributions!AH$2:AH102)=0,"",(IF(NewDistributions!AH102/SUM(NewDistributions!AH$2:AH102)&gt;0.01,"",IF(NewDistributions!AH101/SUM(NewDistributions!AH$2:AH102)&gt;0.01,"",IF(NewDistributions!AH100/SUM(NewDistributions!AH$2:AH102)&gt;0.01,"",IF(NewDistributions!AH99/SUM(NewDistributions!AH$2:AH102)&gt;0.01,"",IF(NewDistributions!AH98/SUM(NewDistributions!AH$2:AH102)&gt;0.01,"",DateEnded_5Day!$A102))))))))</f>
        <v/>
      </c>
      <c r="AI102" s="19" t="str">
        <f>IF($A102&lt;='All Results'!$B$4,"",IF(SUM(NewDistributions!AI$2:AI102)=0,"",(IF(NewDistributions!AI102/SUM(NewDistributions!AI$2:AI102)&gt;0.01,"",IF(NewDistributions!AI101/SUM(NewDistributions!AI$2:AI102)&gt;0.01,"",IF(NewDistributions!AI100/SUM(NewDistributions!AI$2:AI102)&gt;0.01,"",IF(NewDistributions!AI99/SUM(NewDistributions!AI$2:AI102)&gt;0.01,"",IF(NewDistributions!AI98/SUM(NewDistributions!AI$2:AI102)&gt;0.01,"",DateEnded_5Day!$A102))))))))</f>
        <v/>
      </c>
      <c r="AJ102" s="19" t="str">
        <f>IF($A102&lt;='All Results'!$B$4,"",IF(SUM(NewDistributions!AJ$2:AJ102)=0,"",(IF(NewDistributions!AJ102/SUM(NewDistributions!AJ$2:AJ102)&gt;0.01,"",IF(NewDistributions!AJ101/SUM(NewDistributions!AJ$2:AJ102)&gt;0.01,"",IF(NewDistributions!AJ100/SUM(NewDistributions!AJ$2:AJ102)&gt;0.01,"",IF(NewDistributions!AJ99/SUM(NewDistributions!AJ$2:AJ102)&gt;0.01,"",IF(NewDistributions!AJ98/SUM(NewDistributions!AJ$2:AJ102)&gt;0.01,"",DateEnded_5Day!$A102))))))))</f>
        <v/>
      </c>
    </row>
    <row r="103" spans="1:36" x14ac:dyDescent="0.25">
      <c r="A103" s="1">
        <v>44418</v>
      </c>
      <c r="B103" s="3">
        <v>222</v>
      </c>
      <c r="C103" s="19">
        <f>IF($A103&lt;='All Results'!$B$4,"",IF(SUM(NewDistributions!C$2:C103)=0,"",(IF(NewDistributions!C103/SUM(NewDistributions!C$2:C103)&gt;0.01,"",IF(NewDistributions!C102/SUM(NewDistributions!C$2:C103)&gt;0.01,"",IF(NewDistributions!C101/SUM(NewDistributions!C$2:C103)&gt;0.01,"",IF(NewDistributions!C100/SUM(NewDistributions!C$2:C103)&gt;0.01,"",IF(NewDistributions!C99/SUM(NewDistributions!C$2:C103)&gt;0.01,"",DateEnded_5Day!$A103))))))))</f>
        <v>44418</v>
      </c>
      <c r="D103" s="19">
        <f>IF($A103&lt;='All Results'!$B$4,"",IF(SUM(NewDistributions!D$2:D103)=0,"",(IF(NewDistributions!D103/SUM(NewDistributions!D$2:D103)&gt;0.01,"",IF(NewDistributions!D102/SUM(NewDistributions!D$2:D103)&gt;0.01,"",IF(NewDistributions!D101/SUM(NewDistributions!D$2:D103)&gt;0.01,"",IF(NewDistributions!D100/SUM(NewDistributions!D$2:D103)&gt;0.01,"",IF(NewDistributions!D99/SUM(NewDistributions!D$2:D103)&gt;0.01,"",DateEnded_5Day!$A103))))))))</f>
        <v>44418</v>
      </c>
      <c r="E103" s="19" t="str">
        <f>IF($A103&lt;='All Results'!$B$4,"",IF(SUM(NewDistributions!E$2:E103)=0,"",(IF(NewDistributions!E103/SUM(NewDistributions!E$2:E103)&gt;0.01,"",IF(NewDistributions!E102/SUM(NewDistributions!E$2:E103)&gt;0.01,"",IF(NewDistributions!E101/SUM(NewDistributions!E$2:E103)&gt;0.01,"",IF(NewDistributions!E100/SUM(NewDistributions!E$2:E103)&gt;0.01,"",IF(NewDistributions!E99/SUM(NewDistributions!E$2:E103)&gt;0.01,"",DateEnded_5Day!$A103))))))))</f>
        <v/>
      </c>
      <c r="F103" s="19" t="str">
        <f>IF($A103&lt;='All Results'!$B$4,"",IF(SUM(NewDistributions!F$2:F103)=0,"",(IF(NewDistributions!F103/SUM(NewDistributions!F$2:F103)&gt;0.01,"",IF(NewDistributions!F102/SUM(NewDistributions!F$2:F103)&gt;0.01,"",IF(NewDistributions!F101/SUM(NewDistributions!F$2:F103)&gt;0.01,"",IF(NewDistributions!F100/SUM(NewDistributions!F$2:F103)&gt;0.01,"",IF(NewDistributions!F99/SUM(NewDistributions!F$2:F103)&gt;0.01,"",DateEnded_5Day!$A103))))))))</f>
        <v/>
      </c>
      <c r="G103" s="19" t="str">
        <f>IF($A103&lt;='All Results'!$B$4,"",IF(SUM(NewDistributions!G$2:G103)=0,"",(IF(NewDistributions!G103/SUM(NewDistributions!G$2:G103)&gt;0.01,"",IF(NewDistributions!G102/SUM(NewDistributions!G$2:G103)&gt;0.01,"",IF(NewDistributions!G101/SUM(NewDistributions!G$2:G103)&gt;0.01,"",IF(NewDistributions!G100/SUM(NewDistributions!G$2:G103)&gt;0.01,"",IF(NewDistributions!G99/SUM(NewDistributions!G$2:G103)&gt;0.01,"",DateEnded_5Day!$A103))))))))</f>
        <v/>
      </c>
      <c r="H103" s="19" t="str">
        <f>IF($A103&lt;='All Results'!$B$4,"",IF(SUM(NewDistributions!H$2:H103)=0,"",(IF(NewDistributions!H103/SUM(NewDistributions!H$2:H103)&gt;0.01,"",IF(NewDistributions!H102/SUM(NewDistributions!H$2:H103)&gt;0.01,"",IF(NewDistributions!H101/SUM(NewDistributions!H$2:H103)&gt;0.01,"",IF(NewDistributions!H100/SUM(NewDistributions!H$2:H103)&gt;0.01,"",IF(NewDistributions!H99/SUM(NewDistributions!H$2:H103)&gt;0.01,"",DateEnded_5Day!$A103))))))))</f>
        <v/>
      </c>
      <c r="I103" s="19" t="str">
        <f>IF($A103&lt;='All Results'!$B$4,"",IF(SUM(NewDistributions!I$2:I103)=0,"",(IF(NewDistributions!I103/SUM(NewDistributions!I$2:I103)&gt;0.01,"",IF(NewDistributions!I102/SUM(NewDistributions!I$2:I103)&gt;0.01,"",IF(NewDistributions!I101/SUM(NewDistributions!I$2:I103)&gt;0.01,"",IF(NewDistributions!I100/SUM(NewDistributions!I$2:I103)&gt;0.01,"",IF(NewDistributions!I99/SUM(NewDistributions!I$2:I103)&gt;0.01,"",DateEnded_5Day!$A103))))))))</f>
        <v/>
      </c>
      <c r="J103" s="19" t="str">
        <f>IF($A103&lt;='All Results'!$B$4,"",IF(SUM(NewDistributions!J$2:J103)=0,"",(IF(NewDistributions!J103/SUM(NewDistributions!J$2:J103)&gt;0.01,"",IF(NewDistributions!J102/SUM(NewDistributions!J$2:J103)&gt;0.01,"",IF(NewDistributions!J101/SUM(NewDistributions!J$2:J103)&gt;0.01,"",IF(NewDistributions!J100/SUM(NewDistributions!J$2:J103)&gt;0.01,"",IF(NewDistributions!J99/SUM(NewDistributions!J$2:J103)&gt;0.01,"",DateEnded_5Day!$A103))))))))</f>
        <v/>
      </c>
      <c r="K103" s="19" t="str">
        <f>IF($A103&lt;='All Results'!$B$4,"",IF(SUM(NewDistributions!K$2:K103)=0,"",(IF(NewDistributions!K103/SUM(NewDistributions!K$2:K103)&gt;0.01,"",IF(NewDistributions!K102/SUM(NewDistributions!K$2:K103)&gt;0.01,"",IF(NewDistributions!K101/SUM(NewDistributions!K$2:K103)&gt;0.01,"",IF(NewDistributions!K100/SUM(NewDistributions!K$2:K103)&gt;0.01,"",IF(NewDistributions!K99/SUM(NewDistributions!K$2:K103)&gt;0.01,"",DateEnded_5Day!$A103))))))))</f>
        <v/>
      </c>
      <c r="L103" s="19" t="str">
        <f>IF($A103&lt;='All Results'!$B$4,"",IF(SUM(NewDistributions!L$2:L103)=0,"",(IF(NewDistributions!L103/SUM(NewDistributions!L$2:L103)&gt;0.01,"",IF(NewDistributions!L102/SUM(NewDistributions!L$2:L103)&gt;0.01,"",IF(NewDistributions!L101/SUM(NewDistributions!L$2:L103)&gt;0.01,"",IF(NewDistributions!L100/SUM(NewDistributions!L$2:L103)&gt;0.01,"",IF(NewDistributions!L99/SUM(NewDistributions!L$2:L103)&gt;0.01,"",DateEnded_5Day!$A103))))))))</f>
        <v/>
      </c>
      <c r="M103" s="19" t="str">
        <f>IF($A103&lt;='All Results'!$B$4,"",IF(SUM(NewDistributions!M$2:M103)=0,"",(IF(NewDistributions!M103/SUM(NewDistributions!M$2:M103)&gt;0.01,"",IF(NewDistributions!M102/SUM(NewDistributions!M$2:M103)&gt;0.01,"",IF(NewDistributions!M101/SUM(NewDistributions!M$2:M103)&gt;0.01,"",IF(NewDistributions!M100/SUM(NewDistributions!M$2:M103)&gt;0.01,"",IF(NewDistributions!M99/SUM(NewDistributions!M$2:M103)&gt;0.01,"",DateEnded_5Day!$A103))))))))</f>
        <v/>
      </c>
      <c r="N103" s="19" t="str">
        <f>IF($A103&lt;='All Results'!$B$4,"",IF(SUM(NewDistributions!N$2:N103)=0,"",(IF(NewDistributions!N103/SUM(NewDistributions!N$2:N103)&gt;0.01,"",IF(NewDistributions!N102/SUM(NewDistributions!N$2:N103)&gt;0.01,"",IF(NewDistributions!N101/SUM(NewDistributions!N$2:N103)&gt;0.01,"",IF(NewDistributions!N100/SUM(NewDistributions!N$2:N103)&gt;0.01,"",IF(NewDistributions!N99/SUM(NewDistributions!N$2:N103)&gt;0.01,"",DateEnded_5Day!$A103))))))))</f>
        <v/>
      </c>
      <c r="O103" s="19" t="str">
        <f>IF($A103&lt;='All Results'!$B$4,"",IF(SUM(NewDistributions!O$2:O103)=0,"",(IF(NewDistributions!O103/SUM(NewDistributions!O$2:O103)&gt;0.01,"",IF(NewDistributions!O102/SUM(NewDistributions!O$2:O103)&gt;0.01,"",IF(NewDistributions!O101/SUM(NewDistributions!O$2:O103)&gt;0.01,"",IF(NewDistributions!O100/SUM(NewDistributions!O$2:O103)&gt;0.01,"",IF(NewDistributions!O99/SUM(NewDistributions!O$2:O103)&gt;0.01,"",DateEnded_5Day!$A103))))))))</f>
        <v/>
      </c>
      <c r="P103" s="19" t="str">
        <f>IF($A103&lt;='All Results'!$B$4,"",IF(SUM(NewDistributions!P$2:P103)=0,"",(IF(NewDistributions!P103/SUM(NewDistributions!P$2:P103)&gt;0.01,"",IF(NewDistributions!P102/SUM(NewDistributions!P$2:P103)&gt;0.01,"",IF(NewDistributions!P101/SUM(NewDistributions!P$2:P103)&gt;0.01,"",IF(NewDistributions!P100/SUM(NewDistributions!P$2:P103)&gt;0.01,"",IF(NewDistributions!P99/SUM(NewDistributions!P$2:P103)&gt;0.01,"",DateEnded_5Day!$A103))))))))</f>
        <v/>
      </c>
      <c r="Q103" s="19" t="str">
        <f>IF($A103&lt;='All Results'!$B$4,"",IF(SUM(NewDistributions!Q$2:Q103)=0,"",(IF(NewDistributions!Q103/SUM(NewDistributions!Q$2:Q103)&gt;0.01,"",IF(NewDistributions!Q102/SUM(NewDistributions!Q$2:Q103)&gt;0.01,"",IF(NewDistributions!Q101/SUM(NewDistributions!Q$2:Q103)&gt;0.01,"",IF(NewDistributions!Q100/SUM(NewDistributions!Q$2:Q103)&gt;0.01,"",IF(NewDistributions!Q99/SUM(NewDistributions!Q$2:Q103)&gt;0.01,"",DateEnded_5Day!$A103))))))))</f>
        <v/>
      </c>
      <c r="R103" s="19" t="str">
        <f>IF($A103&lt;='All Results'!$B$4,"",IF(SUM(NewDistributions!R$2:R103)=0,"",(IF(NewDistributions!R103/SUM(NewDistributions!R$2:R103)&gt;0.01,"",IF(NewDistributions!R102/SUM(NewDistributions!R$2:R103)&gt;0.01,"",IF(NewDistributions!R101/SUM(NewDistributions!R$2:R103)&gt;0.01,"",IF(NewDistributions!R100/SUM(NewDistributions!R$2:R103)&gt;0.01,"",IF(NewDistributions!R99/SUM(NewDistributions!R$2:R103)&gt;0.01,"",DateEnded_5Day!$A103))))))))</f>
        <v/>
      </c>
      <c r="S103" s="19" t="str">
        <f>IF($A103&lt;='All Results'!$B$4,"",IF(SUM(NewDistributions!S$2:S103)=0,"",(IF(NewDistributions!S103/SUM(NewDistributions!S$2:S103)&gt;0.01,"",IF(NewDistributions!S102/SUM(NewDistributions!S$2:S103)&gt;0.01,"",IF(NewDistributions!S101/SUM(NewDistributions!S$2:S103)&gt;0.01,"",IF(NewDistributions!S100/SUM(NewDistributions!S$2:S103)&gt;0.01,"",IF(NewDistributions!S99/SUM(NewDistributions!S$2:S103)&gt;0.01,"",DateEnded_5Day!$A103))))))))</f>
        <v/>
      </c>
      <c r="T103" s="19" t="str">
        <f>IF($A103&lt;='All Results'!$B$4,"",IF(SUM(NewDistributions!T$2:T103)=0,"",(IF(NewDistributions!T103/SUM(NewDistributions!T$2:T103)&gt;0.01,"",IF(NewDistributions!T102/SUM(NewDistributions!T$2:T103)&gt;0.01,"",IF(NewDistributions!T101/SUM(NewDistributions!T$2:T103)&gt;0.01,"",IF(NewDistributions!T100/SUM(NewDistributions!T$2:T103)&gt;0.01,"",IF(NewDistributions!T99/SUM(NewDistributions!T$2:T103)&gt;0.01,"",DateEnded_5Day!$A103))))))))</f>
        <v/>
      </c>
      <c r="U103" s="19" t="str">
        <f>IF($A103&lt;='All Results'!$B$4,"",IF(SUM(NewDistributions!U$2:U103)=0,"",(IF(NewDistributions!U103/SUM(NewDistributions!U$2:U103)&gt;0.01,"",IF(NewDistributions!U102/SUM(NewDistributions!U$2:U103)&gt;0.01,"",IF(NewDistributions!U101/SUM(NewDistributions!U$2:U103)&gt;0.01,"",IF(NewDistributions!U100/SUM(NewDistributions!U$2:U103)&gt;0.01,"",IF(NewDistributions!U99/SUM(NewDistributions!U$2:U103)&gt;0.01,"",DateEnded_5Day!$A103))))))))</f>
        <v/>
      </c>
      <c r="V103" s="19" t="str">
        <f>IF($A103&lt;='All Results'!$B$4,"",IF(SUM(NewDistributions!V$2:V103)=0,"",(IF(NewDistributions!V103/SUM(NewDistributions!V$2:V103)&gt;0.01,"",IF(NewDistributions!V102/SUM(NewDistributions!V$2:V103)&gt;0.01,"",IF(NewDistributions!V101/SUM(NewDistributions!V$2:V103)&gt;0.01,"",IF(NewDistributions!V100/SUM(NewDistributions!V$2:V103)&gt;0.01,"",IF(NewDistributions!V99/SUM(NewDistributions!V$2:V103)&gt;0.01,"",DateEnded_5Day!$A103))))))))</f>
        <v/>
      </c>
      <c r="W103" s="19" t="str">
        <f>IF($A103&lt;='All Results'!$B$4,"",IF(SUM(NewDistributions!W$2:W103)=0,"",(IF(NewDistributions!W103/SUM(NewDistributions!W$2:W103)&gt;0.01,"",IF(NewDistributions!W102/SUM(NewDistributions!W$2:W103)&gt;0.01,"",IF(NewDistributions!W101/SUM(NewDistributions!W$2:W103)&gt;0.01,"",IF(NewDistributions!W100/SUM(NewDistributions!W$2:W103)&gt;0.01,"",IF(NewDistributions!W99/SUM(NewDistributions!W$2:W103)&gt;0.01,"",DateEnded_5Day!$A103))))))))</f>
        <v/>
      </c>
      <c r="X103" s="19" t="str">
        <f>IF($A103&lt;='All Results'!$B$4,"",IF(SUM(NewDistributions!X$2:X103)=0,"",(IF(NewDistributions!X103/SUM(NewDistributions!X$2:X103)&gt;0.01,"",IF(NewDistributions!X102/SUM(NewDistributions!X$2:X103)&gt;0.01,"",IF(NewDistributions!X101/SUM(NewDistributions!X$2:X103)&gt;0.01,"",IF(NewDistributions!X100/SUM(NewDistributions!X$2:X103)&gt;0.01,"",IF(NewDistributions!X99/SUM(NewDistributions!X$2:X103)&gt;0.01,"",DateEnded_5Day!$A103))))))))</f>
        <v/>
      </c>
      <c r="Y103" s="19" t="str">
        <f>IF($A103&lt;='All Results'!$B$4,"",IF(SUM(NewDistributions!Y$2:Y103)=0,"",(IF(NewDistributions!Y103/SUM(NewDistributions!Y$2:Y103)&gt;0.01,"",IF(NewDistributions!Y102/SUM(NewDistributions!Y$2:Y103)&gt;0.01,"",IF(NewDistributions!Y101/SUM(NewDistributions!Y$2:Y103)&gt;0.01,"",IF(NewDistributions!Y100/SUM(NewDistributions!Y$2:Y103)&gt;0.01,"",IF(NewDistributions!Y99/SUM(NewDistributions!Y$2:Y103)&gt;0.01,"",DateEnded_5Day!$A103))))))))</f>
        <v/>
      </c>
      <c r="Z103" s="19" t="str">
        <f>IF($A103&lt;='All Results'!$B$4,"",IF(SUM(NewDistributions!Z$2:Z103)=0,"",(IF(NewDistributions!Z103/SUM(NewDistributions!Z$2:Z103)&gt;0.01,"",IF(NewDistributions!Z102/SUM(NewDistributions!Z$2:Z103)&gt;0.01,"",IF(NewDistributions!Z101/SUM(NewDistributions!Z$2:Z103)&gt;0.01,"",IF(NewDistributions!Z100/SUM(NewDistributions!Z$2:Z103)&gt;0.01,"",IF(NewDistributions!Z99/SUM(NewDistributions!Z$2:Z103)&gt;0.01,"",DateEnded_5Day!$A103))))))))</f>
        <v/>
      </c>
      <c r="AA103" s="19" t="str">
        <f>IF($A103&lt;='All Results'!$B$4,"",IF(SUM(NewDistributions!AA$2:AA103)=0,"",(IF(NewDistributions!AA103/SUM(NewDistributions!AA$2:AA103)&gt;0.01,"",IF(NewDistributions!AA102/SUM(NewDistributions!AA$2:AA103)&gt;0.01,"",IF(NewDistributions!AA101/SUM(NewDistributions!AA$2:AA103)&gt;0.01,"",IF(NewDistributions!AA100/SUM(NewDistributions!AA$2:AA103)&gt;0.01,"",IF(NewDistributions!AA99/SUM(NewDistributions!AA$2:AA103)&gt;0.01,"",DateEnded_5Day!$A103))))))))</f>
        <v/>
      </c>
      <c r="AB103" s="19" t="str">
        <f>IF($A103&lt;='All Results'!$B$4,"",IF(SUM(NewDistributions!AB$2:AB103)=0,"",(IF(NewDistributions!AB103/SUM(NewDistributions!AB$2:AB103)&gt;0.01,"",IF(NewDistributions!AB102/SUM(NewDistributions!AB$2:AB103)&gt;0.01,"",IF(NewDistributions!AB101/SUM(NewDistributions!AB$2:AB103)&gt;0.01,"",IF(NewDistributions!AB100/SUM(NewDistributions!AB$2:AB103)&gt;0.01,"",IF(NewDistributions!AB99/SUM(NewDistributions!AB$2:AB103)&gt;0.01,"",DateEnded_5Day!$A103))))))))</f>
        <v/>
      </c>
      <c r="AC103" s="19" t="str">
        <f>IF($A103&lt;='All Results'!$B$4,"",IF(SUM(NewDistributions!AC$2:AC103)=0,"",(IF(NewDistributions!AC103/SUM(NewDistributions!AC$2:AC103)&gt;0.01,"",IF(NewDistributions!AC102/SUM(NewDistributions!AC$2:AC103)&gt;0.01,"",IF(NewDistributions!AC101/SUM(NewDistributions!AC$2:AC103)&gt;0.01,"",IF(NewDistributions!AC100/SUM(NewDistributions!AC$2:AC103)&gt;0.01,"",IF(NewDistributions!AC99/SUM(NewDistributions!AC$2:AC103)&gt;0.01,"",DateEnded_5Day!$A103))))))))</f>
        <v/>
      </c>
      <c r="AD103" s="19" t="str">
        <f>IF($A103&lt;='All Results'!$B$4,"",IF(SUM(NewDistributions!AD$2:AD103)=0,"",(IF(NewDistributions!AD103/SUM(NewDistributions!AD$2:AD103)&gt;0.01,"",IF(NewDistributions!AD102/SUM(NewDistributions!AD$2:AD103)&gt;0.01,"",IF(NewDistributions!AD101/SUM(NewDistributions!AD$2:AD103)&gt;0.01,"",IF(NewDistributions!AD100/SUM(NewDistributions!AD$2:AD103)&gt;0.01,"",IF(NewDistributions!AD99/SUM(NewDistributions!AD$2:AD103)&gt;0.01,"",DateEnded_5Day!$A103))))))))</f>
        <v/>
      </c>
      <c r="AE103" s="19" t="str">
        <f>IF($A103&lt;='All Results'!$B$4,"",IF(SUM(NewDistributions!AE$2:AE103)=0,"",(IF(NewDistributions!AE103/SUM(NewDistributions!AE$2:AE103)&gt;0.01,"",IF(NewDistributions!AE102/SUM(NewDistributions!AE$2:AE103)&gt;0.01,"",IF(NewDistributions!AE101/SUM(NewDistributions!AE$2:AE103)&gt;0.01,"",IF(NewDistributions!AE100/SUM(NewDistributions!AE$2:AE103)&gt;0.01,"",IF(NewDistributions!AE99/SUM(NewDistributions!AE$2:AE103)&gt;0.01,"",DateEnded_5Day!$A103))))))))</f>
        <v/>
      </c>
      <c r="AF103" s="19" t="str">
        <f>IF($A103&lt;='All Results'!$B$4,"",IF(SUM(NewDistributions!AF$2:AF103)=0,"",(IF(NewDistributions!AF103/SUM(NewDistributions!AF$2:AF103)&gt;0.01,"",IF(NewDistributions!AF102/SUM(NewDistributions!AF$2:AF103)&gt;0.01,"",IF(NewDistributions!AF101/SUM(NewDistributions!AF$2:AF103)&gt;0.01,"",IF(NewDistributions!AF100/SUM(NewDistributions!AF$2:AF103)&gt;0.01,"",IF(NewDistributions!AF99/SUM(NewDistributions!AF$2:AF103)&gt;0.01,"",DateEnded_5Day!$A103))))))))</f>
        <v/>
      </c>
      <c r="AG103" s="19" t="str">
        <f>IF($A103&lt;='All Results'!$B$4,"",IF(SUM(NewDistributions!AG$2:AG103)=0,"",(IF(NewDistributions!AG103/SUM(NewDistributions!AG$2:AG103)&gt;0.01,"",IF(NewDistributions!AG102/SUM(NewDistributions!AG$2:AG103)&gt;0.01,"",IF(NewDistributions!AG101/SUM(NewDistributions!AG$2:AG103)&gt;0.01,"",IF(NewDistributions!AG100/SUM(NewDistributions!AG$2:AG103)&gt;0.01,"",IF(NewDistributions!AG99/SUM(NewDistributions!AG$2:AG103)&gt;0.01,"",DateEnded_5Day!$A103))))))))</f>
        <v/>
      </c>
      <c r="AH103" s="19" t="str">
        <f>IF($A103&lt;='All Results'!$B$4,"",IF(SUM(NewDistributions!AH$2:AH103)=0,"",(IF(NewDistributions!AH103/SUM(NewDistributions!AH$2:AH103)&gt;0.01,"",IF(NewDistributions!AH102/SUM(NewDistributions!AH$2:AH103)&gt;0.01,"",IF(NewDistributions!AH101/SUM(NewDistributions!AH$2:AH103)&gt;0.01,"",IF(NewDistributions!AH100/SUM(NewDistributions!AH$2:AH103)&gt;0.01,"",IF(NewDistributions!AH99/SUM(NewDistributions!AH$2:AH103)&gt;0.01,"",DateEnded_5Day!$A103))))))))</f>
        <v/>
      </c>
      <c r="AI103" s="19" t="str">
        <f>IF($A103&lt;='All Results'!$B$4,"",IF(SUM(NewDistributions!AI$2:AI103)=0,"",(IF(NewDistributions!AI103/SUM(NewDistributions!AI$2:AI103)&gt;0.01,"",IF(NewDistributions!AI102/SUM(NewDistributions!AI$2:AI103)&gt;0.01,"",IF(NewDistributions!AI101/SUM(NewDistributions!AI$2:AI103)&gt;0.01,"",IF(NewDistributions!AI100/SUM(NewDistributions!AI$2:AI103)&gt;0.01,"",IF(NewDistributions!AI99/SUM(NewDistributions!AI$2:AI103)&gt;0.01,"",DateEnded_5Day!$A103))))))))</f>
        <v/>
      </c>
      <c r="AJ103" s="19" t="str">
        <f>IF($A103&lt;='All Results'!$B$4,"",IF(SUM(NewDistributions!AJ$2:AJ103)=0,"",(IF(NewDistributions!AJ103/SUM(NewDistributions!AJ$2:AJ103)&gt;0.01,"",IF(NewDistributions!AJ102/SUM(NewDistributions!AJ$2:AJ103)&gt;0.01,"",IF(NewDistributions!AJ101/SUM(NewDistributions!AJ$2:AJ103)&gt;0.01,"",IF(NewDistributions!AJ100/SUM(NewDistributions!AJ$2:AJ103)&gt;0.01,"",IF(NewDistributions!AJ99/SUM(NewDistributions!AJ$2:AJ103)&gt;0.01,"",DateEnded_5Day!$A103))))))))</f>
        <v/>
      </c>
    </row>
    <row r="104" spans="1:36" x14ac:dyDescent="0.25">
      <c r="A104" s="1">
        <v>44419</v>
      </c>
      <c r="B104" s="3">
        <v>223</v>
      </c>
      <c r="C104" s="19">
        <f>IF($A104&lt;='All Results'!$B$4,"",IF(SUM(NewDistributions!C$2:C104)=0,"",(IF(NewDistributions!C104/SUM(NewDistributions!C$2:C104)&gt;0.01,"",IF(NewDistributions!C103/SUM(NewDistributions!C$2:C104)&gt;0.01,"",IF(NewDistributions!C102/SUM(NewDistributions!C$2:C104)&gt;0.01,"",IF(NewDistributions!C101/SUM(NewDistributions!C$2:C104)&gt;0.01,"",IF(NewDistributions!C100/SUM(NewDistributions!C$2:C104)&gt;0.01,"",DateEnded_5Day!$A104))))))))</f>
        <v>44419</v>
      </c>
      <c r="D104" s="19">
        <f>IF($A104&lt;='All Results'!$B$4,"",IF(SUM(NewDistributions!D$2:D104)=0,"",(IF(NewDistributions!D104/SUM(NewDistributions!D$2:D104)&gt;0.01,"",IF(NewDistributions!D103/SUM(NewDistributions!D$2:D104)&gt;0.01,"",IF(NewDistributions!D102/SUM(NewDistributions!D$2:D104)&gt;0.01,"",IF(NewDistributions!D101/SUM(NewDistributions!D$2:D104)&gt;0.01,"",IF(NewDistributions!D100/SUM(NewDistributions!D$2:D104)&gt;0.01,"",DateEnded_5Day!$A104))))))))</f>
        <v>44419</v>
      </c>
      <c r="E104" s="19" t="str">
        <f>IF($A104&lt;='All Results'!$B$4,"",IF(SUM(NewDistributions!E$2:E104)=0,"",(IF(NewDistributions!E104/SUM(NewDistributions!E$2:E104)&gt;0.01,"",IF(NewDistributions!E103/SUM(NewDistributions!E$2:E104)&gt;0.01,"",IF(NewDistributions!E102/SUM(NewDistributions!E$2:E104)&gt;0.01,"",IF(NewDistributions!E101/SUM(NewDistributions!E$2:E104)&gt;0.01,"",IF(NewDistributions!E100/SUM(NewDistributions!E$2:E104)&gt;0.01,"",DateEnded_5Day!$A104))))))))</f>
        <v/>
      </c>
      <c r="F104" s="19" t="str">
        <f>IF($A104&lt;='All Results'!$B$4,"",IF(SUM(NewDistributions!F$2:F104)=0,"",(IF(NewDistributions!F104/SUM(NewDistributions!F$2:F104)&gt;0.01,"",IF(NewDistributions!F103/SUM(NewDistributions!F$2:F104)&gt;0.01,"",IF(NewDistributions!F102/SUM(NewDistributions!F$2:F104)&gt;0.01,"",IF(NewDistributions!F101/SUM(NewDistributions!F$2:F104)&gt;0.01,"",IF(NewDistributions!F100/SUM(NewDistributions!F$2:F104)&gt;0.01,"",DateEnded_5Day!$A104))))))))</f>
        <v/>
      </c>
      <c r="G104" s="19" t="str">
        <f>IF($A104&lt;='All Results'!$B$4,"",IF(SUM(NewDistributions!G$2:G104)=0,"",(IF(NewDistributions!G104/SUM(NewDistributions!G$2:G104)&gt;0.01,"",IF(NewDistributions!G103/SUM(NewDistributions!G$2:G104)&gt;0.01,"",IF(NewDistributions!G102/SUM(NewDistributions!G$2:G104)&gt;0.01,"",IF(NewDistributions!G101/SUM(NewDistributions!G$2:G104)&gt;0.01,"",IF(NewDistributions!G100/SUM(NewDistributions!G$2:G104)&gt;0.01,"",DateEnded_5Day!$A104))))))))</f>
        <v/>
      </c>
      <c r="H104" s="19" t="str">
        <f>IF($A104&lt;='All Results'!$B$4,"",IF(SUM(NewDistributions!H$2:H104)=0,"",(IF(NewDistributions!H104/SUM(NewDistributions!H$2:H104)&gt;0.01,"",IF(NewDistributions!H103/SUM(NewDistributions!H$2:H104)&gt;0.01,"",IF(NewDistributions!H102/SUM(NewDistributions!H$2:H104)&gt;0.01,"",IF(NewDistributions!H101/SUM(NewDistributions!H$2:H104)&gt;0.01,"",IF(NewDistributions!H100/SUM(NewDistributions!H$2:H104)&gt;0.01,"",DateEnded_5Day!$A104))))))))</f>
        <v/>
      </c>
      <c r="I104" s="19" t="str">
        <f>IF($A104&lt;='All Results'!$B$4,"",IF(SUM(NewDistributions!I$2:I104)=0,"",(IF(NewDistributions!I104/SUM(NewDistributions!I$2:I104)&gt;0.01,"",IF(NewDistributions!I103/SUM(NewDistributions!I$2:I104)&gt;0.01,"",IF(NewDistributions!I102/SUM(NewDistributions!I$2:I104)&gt;0.01,"",IF(NewDistributions!I101/SUM(NewDistributions!I$2:I104)&gt;0.01,"",IF(NewDistributions!I100/SUM(NewDistributions!I$2:I104)&gt;0.01,"",DateEnded_5Day!$A104))))))))</f>
        <v/>
      </c>
      <c r="J104" s="19" t="str">
        <f>IF($A104&lt;='All Results'!$B$4,"",IF(SUM(NewDistributions!J$2:J104)=0,"",(IF(NewDistributions!J104/SUM(NewDistributions!J$2:J104)&gt;0.01,"",IF(NewDistributions!J103/SUM(NewDistributions!J$2:J104)&gt;0.01,"",IF(NewDistributions!J102/SUM(NewDistributions!J$2:J104)&gt;0.01,"",IF(NewDistributions!J101/SUM(NewDistributions!J$2:J104)&gt;0.01,"",IF(NewDistributions!J100/SUM(NewDistributions!J$2:J104)&gt;0.01,"",DateEnded_5Day!$A104))))))))</f>
        <v/>
      </c>
      <c r="K104" s="19" t="str">
        <f>IF($A104&lt;='All Results'!$B$4,"",IF(SUM(NewDistributions!K$2:K104)=0,"",(IF(NewDistributions!K104/SUM(NewDistributions!K$2:K104)&gt;0.01,"",IF(NewDistributions!K103/SUM(NewDistributions!K$2:K104)&gt;0.01,"",IF(NewDistributions!K102/SUM(NewDistributions!K$2:K104)&gt;0.01,"",IF(NewDistributions!K101/SUM(NewDistributions!K$2:K104)&gt;0.01,"",IF(NewDistributions!K100/SUM(NewDistributions!K$2:K104)&gt;0.01,"",DateEnded_5Day!$A104))))))))</f>
        <v/>
      </c>
      <c r="L104" s="19" t="str">
        <f>IF($A104&lt;='All Results'!$B$4,"",IF(SUM(NewDistributions!L$2:L104)=0,"",(IF(NewDistributions!L104/SUM(NewDistributions!L$2:L104)&gt;0.01,"",IF(NewDistributions!L103/SUM(NewDistributions!L$2:L104)&gt;0.01,"",IF(NewDistributions!L102/SUM(NewDistributions!L$2:L104)&gt;0.01,"",IF(NewDistributions!L101/SUM(NewDistributions!L$2:L104)&gt;0.01,"",IF(NewDistributions!L100/SUM(NewDistributions!L$2:L104)&gt;0.01,"",DateEnded_5Day!$A104))))))))</f>
        <v/>
      </c>
      <c r="M104" s="19" t="str">
        <f>IF($A104&lt;='All Results'!$B$4,"",IF(SUM(NewDistributions!M$2:M104)=0,"",(IF(NewDistributions!M104/SUM(NewDistributions!M$2:M104)&gt;0.01,"",IF(NewDistributions!M103/SUM(NewDistributions!M$2:M104)&gt;0.01,"",IF(NewDistributions!M102/SUM(NewDistributions!M$2:M104)&gt;0.01,"",IF(NewDistributions!M101/SUM(NewDistributions!M$2:M104)&gt;0.01,"",IF(NewDistributions!M100/SUM(NewDistributions!M$2:M104)&gt;0.01,"",DateEnded_5Day!$A104))))))))</f>
        <v/>
      </c>
      <c r="N104" s="19" t="str">
        <f>IF($A104&lt;='All Results'!$B$4,"",IF(SUM(NewDistributions!N$2:N104)=0,"",(IF(NewDistributions!N104/SUM(NewDistributions!N$2:N104)&gt;0.01,"",IF(NewDistributions!N103/SUM(NewDistributions!N$2:N104)&gt;0.01,"",IF(NewDistributions!N102/SUM(NewDistributions!N$2:N104)&gt;0.01,"",IF(NewDistributions!N101/SUM(NewDistributions!N$2:N104)&gt;0.01,"",IF(NewDistributions!N100/SUM(NewDistributions!N$2:N104)&gt;0.01,"",DateEnded_5Day!$A104))))))))</f>
        <v/>
      </c>
      <c r="O104" s="19" t="str">
        <f>IF($A104&lt;='All Results'!$B$4,"",IF(SUM(NewDistributions!O$2:O104)=0,"",(IF(NewDistributions!O104/SUM(NewDistributions!O$2:O104)&gt;0.01,"",IF(NewDistributions!O103/SUM(NewDistributions!O$2:O104)&gt;0.01,"",IF(NewDistributions!O102/SUM(NewDistributions!O$2:O104)&gt;0.01,"",IF(NewDistributions!O101/SUM(NewDistributions!O$2:O104)&gt;0.01,"",IF(NewDistributions!O100/SUM(NewDistributions!O$2:O104)&gt;0.01,"",DateEnded_5Day!$A104))))))))</f>
        <v/>
      </c>
      <c r="P104" s="19" t="str">
        <f>IF($A104&lt;='All Results'!$B$4,"",IF(SUM(NewDistributions!P$2:P104)=0,"",(IF(NewDistributions!P104/SUM(NewDistributions!P$2:P104)&gt;0.01,"",IF(NewDistributions!P103/SUM(NewDistributions!P$2:P104)&gt;0.01,"",IF(NewDistributions!P102/SUM(NewDistributions!P$2:P104)&gt;0.01,"",IF(NewDistributions!P101/SUM(NewDistributions!P$2:P104)&gt;0.01,"",IF(NewDistributions!P100/SUM(NewDistributions!P$2:P104)&gt;0.01,"",DateEnded_5Day!$A104))))))))</f>
        <v/>
      </c>
      <c r="Q104" s="19" t="str">
        <f>IF($A104&lt;='All Results'!$B$4,"",IF(SUM(NewDistributions!Q$2:Q104)=0,"",(IF(NewDistributions!Q104/SUM(NewDistributions!Q$2:Q104)&gt;0.01,"",IF(NewDistributions!Q103/SUM(NewDistributions!Q$2:Q104)&gt;0.01,"",IF(NewDistributions!Q102/SUM(NewDistributions!Q$2:Q104)&gt;0.01,"",IF(NewDistributions!Q101/SUM(NewDistributions!Q$2:Q104)&gt;0.01,"",IF(NewDistributions!Q100/SUM(NewDistributions!Q$2:Q104)&gt;0.01,"",DateEnded_5Day!$A104))))))))</f>
        <v/>
      </c>
      <c r="R104" s="19" t="str">
        <f>IF($A104&lt;='All Results'!$B$4,"",IF(SUM(NewDistributions!R$2:R104)=0,"",(IF(NewDistributions!R104/SUM(NewDistributions!R$2:R104)&gt;0.01,"",IF(NewDistributions!R103/SUM(NewDistributions!R$2:R104)&gt;0.01,"",IF(NewDistributions!R102/SUM(NewDistributions!R$2:R104)&gt;0.01,"",IF(NewDistributions!R101/SUM(NewDistributions!R$2:R104)&gt;0.01,"",IF(NewDistributions!R100/SUM(NewDistributions!R$2:R104)&gt;0.01,"",DateEnded_5Day!$A104))))))))</f>
        <v/>
      </c>
      <c r="S104" s="19" t="str">
        <f>IF($A104&lt;='All Results'!$B$4,"",IF(SUM(NewDistributions!S$2:S104)=0,"",(IF(NewDistributions!S104/SUM(NewDistributions!S$2:S104)&gt;0.01,"",IF(NewDistributions!S103/SUM(NewDistributions!S$2:S104)&gt;0.01,"",IF(NewDistributions!S102/SUM(NewDistributions!S$2:S104)&gt;0.01,"",IF(NewDistributions!S101/SUM(NewDistributions!S$2:S104)&gt;0.01,"",IF(NewDistributions!S100/SUM(NewDistributions!S$2:S104)&gt;0.01,"",DateEnded_5Day!$A104))))))))</f>
        <v/>
      </c>
      <c r="T104" s="19" t="str">
        <f>IF($A104&lt;='All Results'!$B$4,"",IF(SUM(NewDistributions!T$2:T104)=0,"",(IF(NewDistributions!T104/SUM(NewDistributions!T$2:T104)&gt;0.01,"",IF(NewDistributions!T103/SUM(NewDistributions!T$2:T104)&gt;0.01,"",IF(NewDistributions!T102/SUM(NewDistributions!T$2:T104)&gt;0.01,"",IF(NewDistributions!T101/SUM(NewDistributions!T$2:T104)&gt;0.01,"",IF(NewDistributions!T100/SUM(NewDistributions!T$2:T104)&gt;0.01,"",DateEnded_5Day!$A104))))))))</f>
        <v/>
      </c>
      <c r="U104" s="19" t="str">
        <f>IF($A104&lt;='All Results'!$B$4,"",IF(SUM(NewDistributions!U$2:U104)=0,"",(IF(NewDistributions!U104/SUM(NewDistributions!U$2:U104)&gt;0.01,"",IF(NewDistributions!U103/SUM(NewDistributions!U$2:U104)&gt;0.01,"",IF(NewDistributions!U102/SUM(NewDistributions!U$2:U104)&gt;0.01,"",IF(NewDistributions!U101/SUM(NewDistributions!U$2:U104)&gt;0.01,"",IF(NewDistributions!U100/SUM(NewDistributions!U$2:U104)&gt;0.01,"",DateEnded_5Day!$A104))))))))</f>
        <v/>
      </c>
      <c r="V104" s="19" t="str">
        <f>IF($A104&lt;='All Results'!$B$4,"",IF(SUM(NewDistributions!V$2:V104)=0,"",(IF(NewDistributions!V104/SUM(NewDistributions!V$2:V104)&gt;0.01,"",IF(NewDistributions!V103/SUM(NewDistributions!V$2:V104)&gt;0.01,"",IF(NewDistributions!V102/SUM(NewDistributions!V$2:V104)&gt;0.01,"",IF(NewDistributions!V101/SUM(NewDistributions!V$2:V104)&gt;0.01,"",IF(NewDistributions!V100/SUM(NewDistributions!V$2:V104)&gt;0.01,"",DateEnded_5Day!$A104))))))))</f>
        <v/>
      </c>
      <c r="W104" s="19" t="str">
        <f>IF($A104&lt;='All Results'!$B$4,"",IF(SUM(NewDistributions!W$2:W104)=0,"",(IF(NewDistributions!W104/SUM(NewDistributions!W$2:W104)&gt;0.01,"",IF(NewDistributions!W103/SUM(NewDistributions!W$2:W104)&gt;0.01,"",IF(NewDistributions!W102/SUM(NewDistributions!W$2:W104)&gt;0.01,"",IF(NewDistributions!W101/SUM(NewDistributions!W$2:W104)&gt;0.01,"",IF(NewDistributions!W100/SUM(NewDistributions!W$2:W104)&gt;0.01,"",DateEnded_5Day!$A104))))))))</f>
        <v/>
      </c>
      <c r="X104" s="19" t="str">
        <f>IF($A104&lt;='All Results'!$B$4,"",IF(SUM(NewDistributions!X$2:X104)=0,"",(IF(NewDistributions!X104/SUM(NewDistributions!X$2:X104)&gt;0.01,"",IF(NewDistributions!X103/SUM(NewDistributions!X$2:X104)&gt;0.01,"",IF(NewDistributions!X102/SUM(NewDistributions!X$2:X104)&gt;0.01,"",IF(NewDistributions!X101/SUM(NewDistributions!X$2:X104)&gt;0.01,"",IF(NewDistributions!X100/SUM(NewDistributions!X$2:X104)&gt;0.01,"",DateEnded_5Day!$A104))))))))</f>
        <v/>
      </c>
      <c r="Y104" s="19" t="str">
        <f>IF($A104&lt;='All Results'!$B$4,"",IF(SUM(NewDistributions!Y$2:Y104)=0,"",(IF(NewDistributions!Y104/SUM(NewDistributions!Y$2:Y104)&gt;0.01,"",IF(NewDistributions!Y103/SUM(NewDistributions!Y$2:Y104)&gt;0.01,"",IF(NewDistributions!Y102/SUM(NewDistributions!Y$2:Y104)&gt;0.01,"",IF(NewDistributions!Y101/SUM(NewDistributions!Y$2:Y104)&gt;0.01,"",IF(NewDistributions!Y100/SUM(NewDistributions!Y$2:Y104)&gt;0.01,"",DateEnded_5Day!$A104))))))))</f>
        <v/>
      </c>
      <c r="Z104" s="19" t="str">
        <f>IF($A104&lt;='All Results'!$B$4,"",IF(SUM(NewDistributions!Z$2:Z104)=0,"",(IF(NewDistributions!Z104/SUM(NewDistributions!Z$2:Z104)&gt;0.01,"",IF(NewDistributions!Z103/SUM(NewDistributions!Z$2:Z104)&gt;0.01,"",IF(NewDistributions!Z102/SUM(NewDistributions!Z$2:Z104)&gt;0.01,"",IF(NewDistributions!Z101/SUM(NewDistributions!Z$2:Z104)&gt;0.01,"",IF(NewDistributions!Z100/SUM(NewDistributions!Z$2:Z104)&gt;0.01,"",DateEnded_5Day!$A104))))))))</f>
        <v/>
      </c>
      <c r="AA104" s="19" t="str">
        <f>IF($A104&lt;='All Results'!$B$4,"",IF(SUM(NewDistributions!AA$2:AA104)=0,"",(IF(NewDistributions!AA104/SUM(NewDistributions!AA$2:AA104)&gt;0.01,"",IF(NewDistributions!AA103/SUM(NewDistributions!AA$2:AA104)&gt;0.01,"",IF(NewDistributions!AA102/SUM(NewDistributions!AA$2:AA104)&gt;0.01,"",IF(NewDistributions!AA101/SUM(NewDistributions!AA$2:AA104)&gt;0.01,"",IF(NewDistributions!AA100/SUM(NewDistributions!AA$2:AA104)&gt;0.01,"",DateEnded_5Day!$A104))))))))</f>
        <v/>
      </c>
      <c r="AB104" s="19" t="str">
        <f>IF($A104&lt;='All Results'!$B$4,"",IF(SUM(NewDistributions!AB$2:AB104)=0,"",(IF(NewDistributions!AB104/SUM(NewDistributions!AB$2:AB104)&gt;0.01,"",IF(NewDistributions!AB103/SUM(NewDistributions!AB$2:AB104)&gt;0.01,"",IF(NewDistributions!AB102/SUM(NewDistributions!AB$2:AB104)&gt;0.01,"",IF(NewDistributions!AB101/SUM(NewDistributions!AB$2:AB104)&gt;0.01,"",IF(NewDistributions!AB100/SUM(NewDistributions!AB$2:AB104)&gt;0.01,"",DateEnded_5Day!$A104))))))))</f>
        <v/>
      </c>
      <c r="AC104" s="19" t="str">
        <f>IF($A104&lt;='All Results'!$B$4,"",IF(SUM(NewDistributions!AC$2:AC104)=0,"",(IF(NewDistributions!AC104/SUM(NewDistributions!AC$2:AC104)&gt;0.01,"",IF(NewDistributions!AC103/SUM(NewDistributions!AC$2:AC104)&gt;0.01,"",IF(NewDistributions!AC102/SUM(NewDistributions!AC$2:AC104)&gt;0.01,"",IF(NewDistributions!AC101/SUM(NewDistributions!AC$2:AC104)&gt;0.01,"",IF(NewDistributions!AC100/SUM(NewDistributions!AC$2:AC104)&gt;0.01,"",DateEnded_5Day!$A104))))))))</f>
        <v/>
      </c>
      <c r="AD104" s="19" t="str">
        <f>IF($A104&lt;='All Results'!$B$4,"",IF(SUM(NewDistributions!AD$2:AD104)=0,"",(IF(NewDistributions!AD104/SUM(NewDistributions!AD$2:AD104)&gt;0.01,"",IF(NewDistributions!AD103/SUM(NewDistributions!AD$2:AD104)&gt;0.01,"",IF(NewDistributions!AD102/SUM(NewDistributions!AD$2:AD104)&gt;0.01,"",IF(NewDistributions!AD101/SUM(NewDistributions!AD$2:AD104)&gt;0.01,"",IF(NewDistributions!AD100/SUM(NewDistributions!AD$2:AD104)&gt;0.01,"",DateEnded_5Day!$A104))))))))</f>
        <v/>
      </c>
      <c r="AE104" s="19" t="str">
        <f>IF($A104&lt;='All Results'!$B$4,"",IF(SUM(NewDistributions!AE$2:AE104)=0,"",(IF(NewDistributions!AE104/SUM(NewDistributions!AE$2:AE104)&gt;0.01,"",IF(NewDistributions!AE103/SUM(NewDistributions!AE$2:AE104)&gt;0.01,"",IF(NewDistributions!AE102/SUM(NewDistributions!AE$2:AE104)&gt;0.01,"",IF(NewDistributions!AE101/SUM(NewDistributions!AE$2:AE104)&gt;0.01,"",IF(NewDistributions!AE100/SUM(NewDistributions!AE$2:AE104)&gt;0.01,"",DateEnded_5Day!$A104))))))))</f>
        <v/>
      </c>
      <c r="AF104" s="19" t="str">
        <f>IF($A104&lt;='All Results'!$B$4,"",IF(SUM(NewDistributions!AF$2:AF104)=0,"",(IF(NewDistributions!AF104/SUM(NewDistributions!AF$2:AF104)&gt;0.01,"",IF(NewDistributions!AF103/SUM(NewDistributions!AF$2:AF104)&gt;0.01,"",IF(NewDistributions!AF102/SUM(NewDistributions!AF$2:AF104)&gt;0.01,"",IF(NewDistributions!AF101/SUM(NewDistributions!AF$2:AF104)&gt;0.01,"",IF(NewDistributions!AF100/SUM(NewDistributions!AF$2:AF104)&gt;0.01,"",DateEnded_5Day!$A104))))))))</f>
        <v/>
      </c>
      <c r="AG104" s="19" t="str">
        <f>IF($A104&lt;='All Results'!$B$4,"",IF(SUM(NewDistributions!AG$2:AG104)=0,"",(IF(NewDistributions!AG104/SUM(NewDistributions!AG$2:AG104)&gt;0.01,"",IF(NewDistributions!AG103/SUM(NewDistributions!AG$2:AG104)&gt;0.01,"",IF(NewDistributions!AG102/SUM(NewDistributions!AG$2:AG104)&gt;0.01,"",IF(NewDistributions!AG101/SUM(NewDistributions!AG$2:AG104)&gt;0.01,"",IF(NewDistributions!AG100/SUM(NewDistributions!AG$2:AG104)&gt;0.01,"",DateEnded_5Day!$A104))))))))</f>
        <v/>
      </c>
      <c r="AH104" s="19" t="str">
        <f>IF($A104&lt;='All Results'!$B$4,"",IF(SUM(NewDistributions!AH$2:AH104)=0,"",(IF(NewDistributions!AH104/SUM(NewDistributions!AH$2:AH104)&gt;0.01,"",IF(NewDistributions!AH103/SUM(NewDistributions!AH$2:AH104)&gt;0.01,"",IF(NewDistributions!AH102/SUM(NewDistributions!AH$2:AH104)&gt;0.01,"",IF(NewDistributions!AH101/SUM(NewDistributions!AH$2:AH104)&gt;0.01,"",IF(NewDistributions!AH100/SUM(NewDistributions!AH$2:AH104)&gt;0.01,"",DateEnded_5Day!$A104))))))))</f>
        <v/>
      </c>
      <c r="AI104" s="19" t="str">
        <f>IF($A104&lt;='All Results'!$B$4,"",IF(SUM(NewDistributions!AI$2:AI104)=0,"",(IF(NewDistributions!AI104/SUM(NewDistributions!AI$2:AI104)&gt;0.01,"",IF(NewDistributions!AI103/SUM(NewDistributions!AI$2:AI104)&gt;0.01,"",IF(NewDistributions!AI102/SUM(NewDistributions!AI$2:AI104)&gt;0.01,"",IF(NewDistributions!AI101/SUM(NewDistributions!AI$2:AI104)&gt;0.01,"",IF(NewDistributions!AI100/SUM(NewDistributions!AI$2:AI104)&gt;0.01,"",DateEnded_5Day!$A104))))))))</f>
        <v/>
      </c>
      <c r="AJ104" s="19" t="str">
        <f>IF($A104&lt;='All Results'!$B$4,"",IF(SUM(NewDistributions!AJ$2:AJ104)=0,"",(IF(NewDistributions!AJ104/SUM(NewDistributions!AJ$2:AJ104)&gt;0.01,"",IF(NewDistributions!AJ103/SUM(NewDistributions!AJ$2:AJ104)&gt;0.01,"",IF(NewDistributions!AJ102/SUM(NewDistributions!AJ$2:AJ104)&gt;0.01,"",IF(NewDistributions!AJ101/SUM(NewDistributions!AJ$2:AJ104)&gt;0.01,"",IF(NewDistributions!AJ100/SUM(NewDistributions!AJ$2:AJ104)&gt;0.01,"",DateEnded_5Day!$A104))))))))</f>
        <v/>
      </c>
    </row>
    <row r="105" spans="1:36" x14ac:dyDescent="0.25">
      <c r="A105" s="1">
        <v>44420</v>
      </c>
      <c r="B105" s="3">
        <v>224</v>
      </c>
      <c r="C105" s="19">
        <f>IF($A105&lt;='All Results'!$B$4,"",IF(SUM(NewDistributions!C$2:C105)=0,"",(IF(NewDistributions!C105/SUM(NewDistributions!C$2:C105)&gt;0.01,"",IF(NewDistributions!C104/SUM(NewDistributions!C$2:C105)&gt;0.01,"",IF(NewDistributions!C103/SUM(NewDistributions!C$2:C105)&gt;0.01,"",IF(NewDistributions!C102/SUM(NewDistributions!C$2:C105)&gt;0.01,"",IF(NewDistributions!C101/SUM(NewDistributions!C$2:C105)&gt;0.01,"",DateEnded_5Day!$A105))))))))</f>
        <v>44420</v>
      </c>
      <c r="D105" s="19">
        <f>IF($A105&lt;='All Results'!$B$4,"",IF(SUM(NewDistributions!D$2:D105)=0,"",(IF(NewDistributions!D105/SUM(NewDistributions!D$2:D105)&gt;0.01,"",IF(NewDistributions!D104/SUM(NewDistributions!D$2:D105)&gt;0.01,"",IF(NewDistributions!D103/SUM(NewDistributions!D$2:D105)&gt;0.01,"",IF(NewDistributions!D102/SUM(NewDistributions!D$2:D105)&gt;0.01,"",IF(NewDistributions!D101/SUM(NewDistributions!D$2:D105)&gt;0.01,"",DateEnded_5Day!$A105))))))))</f>
        <v>44420</v>
      </c>
      <c r="E105" s="19" t="str">
        <f>IF($A105&lt;='All Results'!$B$4,"",IF(SUM(NewDistributions!E$2:E105)=0,"",(IF(NewDistributions!E105/SUM(NewDistributions!E$2:E105)&gt;0.01,"",IF(NewDistributions!E104/SUM(NewDistributions!E$2:E105)&gt;0.01,"",IF(NewDistributions!E103/SUM(NewDistributions!E$2:E105)&gt;0.01,"",IF(NewDistributions!E102/SUM(NewDistributions!E$2:E105)&gt;0.01,"",IF(NewDistributions!E101/SUM(NewDistributions!E$2:E105)&gt;0.01,"",DateEnded_5Day!$A105))))))))</f>
        <v/>
      </c>
      <c r="F105" s="19" t="str">
        <f>IF($A105&lt;='All Results'!$B$4,"",IF(SUM(NewDistributions!F$2:F105)=0,"",(IF(NewDistributions!F105/SUM(NewDistributions!F$2:F105)&gt;0.01,"",IF(NewDistributions!F104/SUM(NewDistributions!F$2:F105)&gt;0.01,"",IF(NewDistributions!F103/SUM(NewDistributions!F$2:F105)&gt;0.01,"",IF(NewDistributions!F102/SUM(NewDistributions!F$2:F105)&gt;0.01,"",IF(NewDistributions!F101/SUM(NewDistributions!F$2:F105)&gt;0.01,"",DateEnded_5Day!$A105))))))))</f>
        <v/>
      </c>
      <c r="G105" s="19" t="str">
        <f>IF($A105&lt;='All Results'!$B$4,"",IF(SUM(NewDistributions!G$2:G105)=0,"",(IF(NewDistributions!G105/SUM(NewDistributions!G$2:G105)&gt;0.01,"",IF(NewDistributions!G104/SUM(NewDistributions!G$2:G105)&gt;0.01,"",IF(NewDistributions!G103/SUM(NewDistributions!G$2:G105)&gt;0.01,"",IF(NewDistributions!G102/SUM(NewDistributions!G$2:G105)&gt;0.01,"",IF(NewDistributions!G101/SUM(NewDistributions!G$2:G105)&gt;0.01,"",DateEnded_5Day!$A105))))))))</f>
        <v/>
      </c>
      <c r="H105" s="19" t="str">
        <f>IF($A105&lt;='All Results'!$B$4,"",IF(SUM(NewDistributions!H$2:H105)=0,"",(IF(NewDistributions!H105/SUM(NewDistributions!H$2:H105)&gt;0.01,"",IF(NewDistributions!H104/SUM(NewDistributions!H$2:H105)&gt;0.01,"",IF(NewDistributions!H103/SUM(NewDistributions!H$2:H105)&gt;0.01,"",IF(NewDistributions!H102/SUM(NewDistributions!H$2:H105)&gt;0.01,"",IF(NewDistributions!H101/SUM(NewDistributions!H$2:H105)&gt;0.01,"",DateEnded_5Day!$A105))))))))</f>
        <v/>
      </c>
      <c r="I105" s="19" t="str">
        <f>IF($A105&lt;='All Results'!$B$4,"",IF(SUM(NewDistributions!I$2:I105)=0,"",(IF(NewDistributions!I105/SUM(NewDistributions!I$2:I105)&gt;0.01,"",IF(NewDistributions!I104/SUM(NewDistributions!I$2:I105)&gt;0.01,"",IF(NewDistributions!I103/SUM(NewDistributions!I$2:I105)&gt;0.01,"",IF(NewDistributions!I102/SUM(NewDistributions!I$2:I105)&gt;0.01,"",IF(NewDistributions!I101/SUM(NewDistributions!I$2:I105)&gt;0.01,"",DateEnded_5Day!$A105))))))))</f>
        <v/>
      </c>
      <c r="J105" s="19" t="str">
        <f>IF($A105&lt;='All Results'!$B$4,"",IF(SUM(NewDistributions!J$2:J105)=0,"",(IF(NewDistributions!J105/SUM(NewDistributions!J$2:J105)&gt;0.01,"",IF(NewDistributions!J104/SUM(NewDistributions!J$2:J105)&gt;0.01,"",IF(NewDistributions!J103/SUM(NewDistributions!J$2:J105)&gt;0.01,"",IF(NewDistributions!J102/SUM(NewDistributions!J$2:J105)&gt;0.01,"",IF(NewDistributions!J101/SUM(NewDistributions!J$2:J105)&gt;0.01,"",DateEnded_5Day!$A105))))))))</f>
        <v/>
      </c>
      <c r="K105" s="19" t="str">
        <f>IF($A105&lt;='All Results'!$B$4,"",IF(SUM(NewDistributions!K$2:K105)=0,"",(IF(NewDistributions!K105/SUM(NewDistributions!K$2:K105)&gt;0.01,"",IF(NewDistributions!K104/SUM(NewDistributions!K$2:K105)&gt;0.01,"",IF(NewDistributions!K103/SUM(NewDistributions!K$2:K105)&gt;0.01,"",IF(NewDistributions!K102/SUM(NewDistributions!K$2:K105)&gt;0.01,"",IF(NewDistributions!K101/SUM(NewDistributions!K$2:K105)&gt;0.01,"",DateEnded_5Day!$A105))))))))</f>
        <v/>
      </c>
      <c r="L105" s="19" t="str">
        <f>IF($A105&lt;='All Results'!$B$4,"",IF(SUM(NewDistributions!L$2:L105)=0,"",(IF(NewDistributions!L105/SUM(NewDistributions!L$2:L105)&gt;0.01,"",IF(NewDistributions!L104/SUM(NewDistributions!L$2:L105)&gt;0.01,"",IF(NewDistributions!L103/SUM(NewDistributions!L$2:L105)&gt;0.01,"",IF(NewDistributions!L102/SUM(NewDistributions!L$2:L105)&gt;0.01,"",IF(NewDistributions!L101/SUM(NewDistributions!L$2:L105)&gt;0.01,"",DateEnded_5Day!$A105))))))))</f>
        <v/>
      </c>
      <c r="M105" s="19" t="str">
        <f>IF($A105&lt;='All Results'!$B$4,"",IF(SUM(NewDistributions!M$2:M105)=0,"",(IF(NewDistributions!M105/SUM(NewDistributions!M$2:M105)&gt;0.01,"",IF(NewDistributions!M104/SUM(NewDistributions!M$2:M105)&gt;0.01,"",IF(NewDistributions!M103/SUM(NewDistributions!M$2:M105)&gt;0.01,"",IF(NewDistributions!M102/SUM(NewDistributions!M$2:M105)&gt;0.01,"",IF(NewDistributions!M101/SUM(NewDistributions!M$2:M105)&gt;0.01,"",DateEnded_5Day!$A105))))))))</f>
        <v/>
      </c>
      <c r="N105" s="19" t="str">
        <f>IF($A105&lt;='All Results'!$B$4,"",IF(SUM(NewDistributions!N$2:N105)=0,"",(IF(NewDistributions!N105/SUM(NewDistributions!N$2:N105)&gt;0.01,"",IF(NewDistributions!N104/SUM(NewDistributions!N$2:N105)&gt;0.01,"",IF(NewDistributions!N103/SUM(NewDistributions!N$2:N105)&gt;0.01,"",IF(NewDistributions!N102/SUM(NewDistributions!N$2:N105)&gt;0.01,"",IF(NewDistributions!N101/SUM(NewDistributions!N$2:N105)&gt;0.01,"",DateEnded_5Day!$A105))))))))</f>
        <v/>
      </c>
      <c r="O105" s="19" t="str">
        <f>IF($A105&lt;='All Results'!$B$4,"",IF(SUM(NewDistributions!O$2:O105)=0,"",(IF(NewDistributions!O105/SUM(NewDistributions!O$2:O105)&gt;0.01,"",IF(NewDistributions!O104/SUM(NewDistributions!O$2:O105)&gt;0.01,"",IF(NewDistributions!O103/SUM(NewDistributions!O$2:O105)&gt;0.01,"",IF(NewDistributions!O102/SUM(NewDistributions!O$2:O105)&gt;0.01,"",IF(NewDistributions!O101/SUM(NewDistributions!O$2:O105)&gt;0.01,"",DateEnded_5Day!$A105))))))))</f>
        <v/>
      </c>
      <c r="P105" s="19" t="str">
        <f>IF($A105&lt;='All Results'!$B$4,"",IF(SUM(NewDistributions!P$2:P105)=0,"",(IF(NewDistributions!P105/SUM(NewDistributions!P$2:P105)&gt;0.01,"",IF(NewDistributions!P104/SUM(NewDistributions!P$2:P105)&gt;0.01,"",IF(NewDistributions!P103/SUM(NewDistributions!P$2:P105)&gt;0.01,"",IF(NewDistributions!P102/SUM(NewDistributions!P$2:P105)&gt;0.01,"",IF(NewDistributions!P101/SUM(NewDistributions!P$2:P105)&gt;0.01,"",DateEnded_5Day!$A105))))))))</f>
        <v/>
      </c>
      <c r="Q105" s="19" t="str">
        <f>IF($A105&lt;='All Results'!$B$4,"",IF(SUM(NewDistributions!Q$2:Q105)=0,"",(IF(NewDistributions!Q105/SUM(NewDistributions!Q$2:Q105)&gt;0.01,"",IF(NewDistributions!Q104/SUM(NewDistributions!Q$2:Q105)&gt;0.01,"",IF(NewDistributions!Q103/SUM(NewDistributions!Q$2:Q105)&gt;0.01,"",IF(NewDistributions!Q102/SUM(NewDistributions!Q$2:Q105)&gt;0.01,"",IF(NewDistributions!Q101/SUM(NewDistributions!Q$2:Q105)&gt;0.01,"",DateEnded_5Day!$A105))))))))</f>
        <v/>
      </c>
      <c r="R105" s="19" t="str">
        <f>IF($A105&lt;='All Results'!$B$4,"",IF(SUM(NewDistributions!R$2:R105)=0,"",(IF(NewDistributions!R105/SUM(NewDistributions!R$2:R105)&gt;0.01,"",IF(NewDistributions!R104/SUM(NewDistributions!R$2:R105)&gt;0.01,"",IF(NewDistributions!R103/SUM(NewDistributions!R$2:R105)&gt;0.01,"",IF(NewDistributions!R102/SUM(NewDistributions!R$2:R105)&gt;0.01,"",IF(NewDistributions!R101/SUM(NewDistributions!R$2:R105)&gt;0.01,"",DateEnded_5Day!$A105))))))))</f>
        <v/>
      </c>
      <c r="S105" s="19" t="str">
        <f>IF($A105&lt;='All Results'!$B$4,"",IF(SUM(NewDistributions!S$2:S105)=0,"",(IF(NewDistributions!S105/SUM(NewDistributions!S$2:S105)&gt;0.01,"",IF(NewDistributions!S104/SUM(NewDistributions!S$2:S105)&gt;0.01,"",IF(NewDistributions!S103/SUM(NewDistributions!S$2:S105)&gt;0.01,"",IF(NewDistributions!S102/SUM(NewDistributions!S$2:S105)&gt;0.01,"",IF(NewDistributions!S101/SUM(NewDistributions!S$2:S105)&gt;0.01,"",DateEnded_5Day!$A105))))))))</f>
        <v/>
      </c>
      <c r="T105" s="19" t="str">
        <f>IF($A105&lt;='All Results'!$B$4,"",IF(SUM(NewDistributions!T$2:T105)=0,"",(IF(NewDistributions!T105/SUM(NewDistributions!T$2:T105)&gt;0.01,"",IF(NewDistributions!T104/SUM(NewDistributions!T$2:T105)&gt;0.01,"",IF(NewDistributions!T103/SUM(NewDistributions!T$2:T105)&gt;0.01,"",IF(NewDistributions!T102/SUM(NewDistributions!T$2:T105)&gt;0.01,"",IF(NewDistributions!T101/SUM(NewDistributions!T$2:T105)&gt;0.01,"",DateEnded_5Day!$A105))))))))</f>
        <v/>
      </c>
      <c r="U105" s="19" t="str">
        <f>IF($A105&lt;='All Results'!$B$4,"",IF(SUM(NewDistributions!U$2:U105)=0,"",(IF(NewDistributions!U105/SUM(NewDistributions!U$2:U105)&gt;0.01,"",IF(NewDistributions!U104/SUM(NewDistributions!U$2:U105)&gt;0.01,"",IF(NewDistributions!U103/SUM(NewDistributions!U$2:U105)&gt;0.01,"",IF(NewDistributions!U102/SUM(NewDistributions!U$2:U105)&gt;0.01,"",IF(NewDistributions!U101/SUM(NewDistributions!U$2:U105)&gt;0.01,"",DateEnded_5Day!$A105))))))))</f>
        <v/>
      </c>
      <c r="V105" s="19" t="str">
        <f>IF($A105&lt;='All Results'!$B$4,"",IF(SUM(NewDistributions!V$2:V105)=0,"",(IF(NewDistributions!V105/SUM(NewDistributions!V$2:V105)&gt;0.01,"",IF(NewDistributions!V104/SUM(NewDistributions!V$2:V105)&gt;0.01,"",IF(NewDistributions!V103/SUM(NewDistributions!V$2:V105)&gt;0.01,"",IF(NewDistributions!V102/SUM(NewDistributions!V$2:V105)&gt;0.01,"",IF(NewDistributions!V101/SUM(NewDistributions!V$2:V105)&gt;0.01,"",DateEnded_5Day!$A105))))))))</f>
        <v/>
      </c>
      <c r="W105" s="19" t="str">
        <f>IF($A105&lt;='All Results'!$B$4,"",IF(SUM(NewDistributions!W$2:W105)=0,"",(IF(NewDistributions!W105/SUM(NewDistributions!W$2:W105)&gt;0.01,"",IF(NewDistributions!W104/SUM(NewDistributions!W$2:W105)&gt;0.01,"",IF(NewDistributions!W103/SUM(NewDistributions!W$2:W105)&gt;0.01,"",IF(NewDistributions!W102/SUM(NewDistributions!W$2:W105)&gt;0.01,"",IF(NewDistributions!W101/SUM(NewDistributions!W$2:W105)&gt;0.01,"",DateEnded_5Day!$A105))))))))</f>
        <v/>
      </c>
      <c r="X105" s="19" t="str">
        <f>IF($A105&lt;='All Results'!$B$4,"",IF(SUM(NewDistributions!X$2:X105)=0,"",(IF(NewDistributions!X105/SUM(NewDistributions!X$2:X105)&gt;0.01,"",IF(NewDistributions!X104/SUM(NewDistributions!X$2:X105)&gt;0.01,"",IF(NewDistributions!X103/SUM(NewDistributions!X$2:X105)&gt;0.01,"",IF(NewDistributions!X102/SUM(NewDistributions!X$2:X105)&gt;0.01,"",IF(NewDistributions!X101/SUM(NewDistributions!X$2:X105)&gt;0.01,"",DateEnded_5Day!$A105))))))))</f>
        <v/>
      </c>
      <c r="Y105" s="19" t="str">
        <f>IF($A105&lt;='All Results'!$B$4,"",IF(SUM(NewDistributions!Y$2:Y105)=0,"",(IF(NewDistributions!Y105/SUM(NewDistributions!Y$2:Y105)&gt;0.01,"",IF(NewDistributions!Y104/SUM(NewDistributions!Y$2:Y105)&gt;0.01,"",IF(NewDistributions!Y103/SUM(NewDistributions!Y$2:Y105)&gt;0.01,"",IF(NewDistributions!Y102/SUM(NewDistributions!Y$2:Y105)&gt;0.01,"",IF(NewDistributions!Y101/SUM(NewDistributions!Y$2:Y105)&gt;0.01,"",DateEnded_5Day!$A105))))))))</f>
        <v/>
      </c>
      <c r="Z105" s="19" t="str">
        <f>IF($A105&lt;='All Results'!$B$4,"",IF(SUM(NewDistributions!Z$2:Z105)=0,"",(IF(NewDistributions!Z105/SUM(NewDistributions!Z$2:Z105)&gt;0.01,"",IF(NewDistributions!Z104/SUM(NewDistributions!Z$2:Z105)&gt;0.01,"",IF(NewDistributions!Z103/SUM(NewDistributions!Z$2:Z105)&gt;0.01,"",IF(NewDistributions!Z102/SUM(NewDistributions!Z$2:Z105)&gt;0.01,"",IF(NewDistributions!Z101/SUM(NewDistributions!Z$2:Z105)&gt;0.01,"",DateEnded_5Day!$A105))))))))</f>
        <v/>
      </c>
      <c r="AA105" s="19" t="str">
        <f>IF($A105&lt;='All Results'!$B$4,"",IF(SUM(NewDistributions!AA$2:AA105)=0,"",(IF(NewDistributions!AA105/SUM(NewDistributions!AA$2:AA105)&gt;0.01,"",IF(NewDistributions!AA104/SUM(NewDistributions!AA$2:AA105)&gt;0.01,"",IF(NewDistributions!AA103/SUM(NewDistributions!AA$2:AA105)&gt;0.01,"",IF(NewDistributions!AA102/SUM(NewDistributions!AA$2:AA105)&gt;0.01,"",IF(NewDistributions!AA101/SUM(NewDistributions!AA$2:AA105)&gt;0.01,"",DateEnded_5Day!$A105))))))))</f>
        <v/>
      </c>
      <c r="AB105" s="19" t="str">
        <f>IF($A105&lt;='All Results'!$B$4,"",IF(SUM(NewDistributions!AB$2:AB105)=0,"",(IF(NewDistributions!AB105/SUM(NewDistributions!AB$2:AB105)&gt;0.01,"",IF(NewDistributions!AB104/SUM(NewDistributions!AB$2:AB105)&gt;0.01,"",IF(NewDistributions!AB103/SUM(NewDistributions!AB$2:AB105)&gt;0.01,"",IF(NewDistributions!AB102/SUM(NewDistributions!AB$2:AB105)&gt;0.01,"",IF(NewDistributions!AB101/SUM(NewDistributions!AB$2:AB105)&gt;0.01,"",DateEnded_5Day!$A105))))))))</f>
        <v/>
      </c>
      <c r="AC105" s="19" t="str">
        <f>IF($A105&lt;='All Results'!$B$4,"",IF(SUM(NewDistributions!AC$2:AC105)=0,"",(IF(NewDistributions!AC105/SUM(NewDistributions!AC$2:AC105)&gt;0.01,"",IF(NewDistributions!AC104/SUM(NewDistributions!AC$2:AC105)&gt;0.01,"",IF(NewDistributions!AC103/SUM(NewDistributions!AC$2:AC105)&gt;0.01,"",IF(NewDistributions!AC102/SUM(NewDistributions!AC$2:AC105)&gt;0.01,"",IF(NewDistributions!AC101/SUM(NewDistributions!AC$2:AC105)&gt;0.01,"",DateEnded_5Day!$A105))))))))</f>
        <v/>
      </c>
      <c r="AD105" s="19" t="str">
        <f>IF($A105&lt;='All Results'!$B$4,"",IF(SUM(NewDistributions!AD$2:AD105)=0,"",(IF(NewDistributions!AD105/SUM(NewDistributions!AD$2:AD105)&gt;0.01,"",IF(NewDistributions!AD104/SUM(NewDistributions!AD$2:AD105)&gt;0.01,"",IF(NewDistributions!AD103/SUM(NewDistributions!AD$2:AD105)&gt;0.01,"",IF(NewDistributions!AD102/SUM(NewDistributions!AD$2:AD105)&gt;0.01,"",IF(NewDistributions!AD101/SUM(NewDistributions!AD$2:AD105)&gt;0.01,"",DateEnded_5Day!$A105))))))))</f>
        <v/>
      </c>
      <c r="AE105" s="19" t="str">
        <f>IF($A105&lt;='All Results'!$B$4,"",IF(SUM(NewDistributions!AE$2:AE105)=0,"",(IF(NewDistributions!AE105/SUM(NewDistributions!AE$2:AE105)&gt;0.01,"",IF(NewDistributions!AE104/SUM(NewDistributions!AE$2:AE105)&gt;0.01,"",IF(NewDistributions!AE103/SUM(NewDistributions!AE$2:AE105)&gt;0.01,"",IF(NewDistributions!AE102/SUM(NewDistributions!AE$2:AE105)&gt;0.01,"",IF(NewDistributions!AE101/SUM(NewDistributions!AE$2:AE105)&gt;0.01,"",DateEnded_5Day!$A105))))))))</f>
        <v/>
      </c>
      <c r="AF105" s="19" t="str">
        <f>IF($A105&lt;='All Results'!$B$4,"",IF(SUM(NewDistributions!AF$2:AF105)=0,"",(IF(NewDistributions!AF105/SUM(NewDistributions!AF$2:AF105)&gt;0.01,"",IF(NewDistributions!AF104/SUM(NewDistributions!AF$2:AF105)&gt;0.01,"",IF(NewDistributions!AF103/SUM(NewDistributions!AF$2:AF105)&gt;0.01,"",IF(NewDistributions!AF102/SUM(NewDistributions!AF$2:AF105)&gt;0.01,"",IF(NewDistributions!AF101/SUM(NewDistributions!AF$2:AF105)&gt;0.01,"",DateEnded_5Day!$A105))))))))</f>
        <v/>
      </c>
      <c r="AG105" s="19" t="str">
        <f>IF($A105&lt;='All Results'!$B$4,"",IF(SUM(NewDistributions!AG$2:AG105)=0,"",(IF(NewDistributions!AG105/SUM(NewDistributions!AG$2:AG105)&gt;0.01,"",IF(NewDistributions!AG104/SUM(NewDistributions!AG$2:AG105)&gt;0.01,"",IF(NewDistributions!AG103/SUM(NewDistributions!AG$2:AG105)&gt;0.01,"",IF(NewDistributions!AG102/SUM(NewDistributions!AG$2:AG105)&gt;0.01,"",IF(NewDistributions!AG101/SUM(NewDistributions!AG$2:AG105)&gt;0.01,"",DateEnded_5Day!$A105))))))))</f>
        <v/>
      </c>
      <c r="AH105" s="19" t="str">
        <f>IF($A105&lt;='All Results'!$B$4,"",IF(SUM(NewDistributions!AH$2:AH105)=0,"",(IF(NewDistributions!AH105/SUM(NewDistributions!AH$2:AH105)&gt;0.01,"",IF(NewDistributions!AH104/SUM(NewDistributions!AH$2:AH105)&gt;0.01,"",IF(NewDistributions!AH103/SUM(NewDistributions!AH$2:AH105)&gt;0.01,"",IF(NewDistributions!AH102/SUM(NewDistributions!AH$2:AH105)&gt;0.01,"",IF(NewDistributions!AH101/SUM(NewDistributions!AH$2:AH105)&gt;0.01,"",DateEnded_5Day!$A105))))))))</f>
        <v/>
      </c>
      <c r="AI105" s="19" t="str">
        <f>IF($A105&lt;='All Results'!$B$4,"",IF(SUM(NewDistributions!AI$2:AI105)=0,"",(IF(NewDistributions!AI105/SUM(NewDistributions!AI$2:AI105)&gt;0.01,"",IF(NewDistributions!AI104/SUM(NewDistributions!AI$2:AI105)&gt;0.01,"",IF(NewDistributions!AI103/SUM(NewDistributions!AI$2:AI105)&gt;0.01,"",IF(NewDistributions!AI102/SUM(NewDistributions!AI$2:AI105)&gt;0.01,"",IF(NewDistributions!AI101/SUM(NewDistributions!AI$2:AI105)&gt;0.01,"",DateEnded_5Day!$A105))))))))</f>
        <v/>
      </c>
      <c r="AJ105" s="19" t="str">
        <f>IF($A105&lt;='All Results'!$B$4,"",IF(SUM(NewDistributions!AJ$2:AJ105)=0,"",(IF(NewDistributions!AJ105/SUM(NewDistributions!AJ$2:AJ105)&gt;0.01,"",IF(NewDistributions!AJ104/SUM(NewDistributions!AJ$2:AJ105)&gt;0.01,"",IF(NewDistributions!AJ103/SUM(NewDistributions!AJ$2:AJ105)&gt;0.01,"",IF(NewDistributions!AJ102/SUM(NewDistributions!AJ$2:AJ105)&gt;0.01,"",IF(NewDistributions!AJ101/SUM(NewDistributions!AJ$2:AJ105)&gt;0.01,"",DateEnded_5Day!$A105))))))))</f>
        <v/>
      </c>
    </row>
    <row r="106" spans="1:36" x14ac:dyDescent="0.25">
      <c r="A106" s="1">
        <v>44421</v>
      </c>
      <c r="B106" s="3">
        <v>225</v>
      </c>
      <c r="C106" s="19">
        <f>IF($A106&lt;='All Results'!$B$4,"",IF(SUM(NewDistributions!C$2:C106)=0,"",(IF(NewDistributions!C106/SUM(NewDistributions!C$2:C106)&gt;0.01,"",IF(NewDistributions!C105/SUM(NewDistributions!C$2:C106)&gt;0.01,"",IF(NewDistributions!C104/SUM(NewDistributions!C$2:C106)&gt;0.01,"",IF(NewDistributions!C103/SUM(NewDistributions!C$2:C106)&gt;0.01,"",IF(NewDistributions!C102/SUM(NewDistributions!C$2:C106)&gt;0.01,"",DateEnded_5Day!$A106))))))))</f>
        <v>44421</v>
      </c>
      <c r="D106" s="19">
        <f>IF($A106&lt;='All Results'!$B$4,"",IF(SUM(NewDistributions!D$2:D106)=0,"",(IF(NewDistributions!D106/SUM(NewDistributions!D$2:D106)&gt;0.01,"",IF(NewDistributions!D105/SUM(NewDistributions!D$2:D106)&gt;0.01,"",IF(NewDistributions!D104/SUM(NewDistributions!D$2:D106)&gt;0.01,"",IF(NewDistributions!D103/SUM(NewDistributions!D$2:D106)&gt;0.01,"",IF(NewDistributions!D102/SUM(NewDistributions!D$2:D106)&gt;0.01,"",DateEnded_5Day!$A106))))))))</f>
        <v>44421</v>
      </c>
      <c r="E106" s="19" t="str">
        <f>IF($A106&lt;='All Results'!$B$4,"",IF(SUM(NewDistributions!E$2:E106)=0,"",(IF(NewDistributions!E106/SUM(NewDistributions!E$2:E106)&gt;0.01,"",IF(NewDistributions!E105/SUM(NewDistributions!E$2:E106)&gt;0.01,"",IF(NewDistributions!E104/SUM(NewDistributions!E$2:E106)&gt;0.01,"",IF(NewDistributions!E103/SUM(NewDistributions!E$2:E106)&gt;0.01,"",IF(NewDistributions!E102/SUM(NewDistributions!E$2:E106)&gt;0.01,"",DateEnded_5Day!$A106))))))))</f>
        <v/>
      </c>
      <c r="F106" s="19" t="str">
        <f>IF($A106&lt;='All Results'!$B$4,"",IF(SUM(NewDistributions!F$2:F106)=0,"",(IF(NewDistributions!F106/SUM(NewDistributions!F$2:F106)&gt;0.01,"",IF(NewDistributions!F105/SUM(NewDistributions!F$2:F106)&gt;0.01,"",IF(NewDistributions!F104/SUM(NewDistributions!F$2:F106)&gt;0.01,"",IF(NewDistributions!F103/SUM(NewDistributions!F$2:F106)&gt;0.01,"",IF(NewDistributions!F102/SUM(NewDistributions!F$2:F106)&gt;0.01,"",DateEnded_5Day!$A106))))))))</f>
        <v/>
      </c>
      <c r="G106" s="19" t="str">
        <f>IF($A106&lt;='All Results'!$B$4,"",IF(SUM(NewDistributions!G$2:G106)=0,"",(IF(NewDistributions!G106/SUM(NewDistributions!G$2:G106)&gt;0.01,"",IF(NewDistributions!G105/SUM(NewDistributions!G$2:G106)&gt;0.01,"",IF(NewDistributions!G104/SUM(NewDistributions!G$2:G106)&gt;0.01,"",IF(NewDistributions!G103/SUM(NewDistributions!G$2:G106)&gt;0.01,"",IF(NewDistributions!G102/SUM(NewDistributions!G$2:G106)&gt;0.01,"",DateEnded_5Day!$A106))))))))</f>
        <v/>
      </c>
      <c r="H106" s="19" t="str">
        <f>IF($A106&lt;='All Results'!$B$4,"",IF(SUM(NewDistributions!H$2:H106)=0,"",(IF(NewDistributions!H106/SUM(NewDistributions!H$2:H106)&gt;0.01,"",IF(NewDistributions!H105/SUM(NewDistributions!H$2:H106)&gt;0.01,"",IF(NewDistributions!H104/SUM(NewDistributions!H$2:H106)&gt;0.01,"",IF(NewDistributions!H103/SUM(NewDistributions!H$2:H106)&gt;0.01,"",IF(NewDistributions!H102/SUM(NewDistributions!H$2:H106)&gt;0.01,"",DateEnded_5Day!$A106))))))))</f>
        <v/>
      </c>
      <c r="I106" s="19" t="str">
        <f>IF($A106&lt;='All Results'!$B$4,"",IF(SUM(NewDistributions!I$2:I106)=0,"",(IF(NewDistributions!I106/SUM(NewDistributions!I$2:I106)&gt;0.01,"",IF(NewDistributions!I105/SUM(NewDistributions!I$2:I106)&gt;0.01,"",IF(NewDistributions!I104/SUM(NewDistributions!I$2:I106)&gt;0.01,"",IF(NewDistributions!I103/SUM(NewDistributions!I$2:I106)&gt;0.01,"",IF(NewDistributions!I102/SUM(NewDistributions!I$2:I106)&gt;0.01,"",DateEnded_5Day!$A106))))))))</f>
        <v/>
      </c>
      <c r="J106" s="19" t="str">
        <f>IF($A106&lt;='All Results'!$B$4,"",IF(SUM(NewDistributions!J$2:J106)=0,"",(IF(NewDistributions!J106/SUM(NewDistributions!J$2:J106)&gt;0.01,"",IF(NewDistributions!J105/SUM(NewDistributions!J$2:J106)&gt;0.01,"",IF(NewDistributions!J104/SUM(NewDistributions!J$2:J106)&gt;0.01,"",IF(NewDistributions!J103/SUM(NewDistributions!J$2:J106)&gt;0.01,"",IF(NewDistributions!J102/SUM(NewDistributions!J$2:J106)&gt;0.01,"",DateEnded_5Day!$A106))))))))</f>
        <v/>
      </c>
      <c r="K106" s="19" t="str">
        <f>IF($A106&lt;='All Results'!$B$4,"",IF(SUM(NewDistributions!K$2:K106)=0,"",(IF(NewDistributions!K106/SUM(NewDistributions!K$2:K106)&gt;0.01,"",IF(NewDistributions!K105/SUM(NewDistributions!K$2:K106)&gt;0.01,"",IF(NewDistributions!K104/SUM(NewDistributions!K$2:K106)&gt;0.01,"",IF(NewDistributions!K103/SUM(NewDistributions!K$2:K106)&gt;0.01,"",IF(NewDistributions!K102/SUM(NewDistributions!K$2:K106)&gt;0.01,"",DateEnded_5Day!$A106))))))))</f>
        <v/>
      </c>
      <c r="L106" s="19" t="str">
        <f>IF($A106&lt;='All Results'!$B$4,"",IF(SUM(NewDistributions!L$2:L106)=0,"",(IF(NewDistributions!L106/SUM(NewDistributions!L$2:L106)&gt;0.01,"",IF(NewDistributions!L105/SUM(NewDistributions!L$2:L106)&gt;0.01,"",IF(NewDistributions!L104/SUM(NewDistributions!L$2:L106)&gt;0.01,"",IF(NewDistributions!L103/SUM(NewDistributions!L$2:L106)&gt;0.01,"",IF(NewDistributions!L102/SUM(NewDistributions!L$2:L106)&gt;0.01,"",DateEnded_5Day!$A106))))))))</f>
        <v/>
      </c>
      <c r="M106" s="19" t="str">
        <f>IF($A106&lt;='All Results'!$B$4,"",IF(SUM(NewDistributions!M$2:M106)=0,"",(IF(NewDistributions!M106/SUM(NewDistributions!M$2:M106)&gt;0.01,"",IF(NewDistributions!M105/SUM(NewDistributions!M$2:M106)&gt;0.01,"",IF(NewDistributions!M104/SUM(NewDistributions!M$2:M106)&gt;0.01,"",IF(NewDistributions!M103/SUM(NewDistributions!M$2:M106)&gt;0.01,"",IF(NewDistributions!M102/SUM(NewDistributions!M$2:M106)&gt;0.01,"",DateEnded_5Day!$A106))))))))</f>
        <v/>
      </c>
      <c r="N106" s="19" t="str">
        <f>IF($A106&lt;='All Results'!$B$4,"",IF(SUM(NewDistributions!N$2:N106)=0,"",(IF(NewDistributions!N106/SUM(NewDistributions!N$2:N106)&gt;0.01,"",IF(NewDistributions!N105/SUM(NewDistributions!N$2:N106)&gt;0.01,"",IF(NewDistributions!N104/SUM(NewDistributions!N$2:N106)&gt;0.01,"",IF(NewDistributions!N103/SUM(NewDistributions!N$2:N106)&gt;0.01,"",IF(NewDistributions!N102/SUM(NewDistributions!N$2:N106)&gt;0.01,"",DateEnded_5Day!$A106))))))))</f>
        <v/>
      </c>
      <c r="O106" s="19" t="str">
        <f>IF($A106&lt;='All Results'!$B$4,"",IF(SUM(NewDistributions!O$2:O106)=0,"",(IF(NewDistributions!O106/SUM(NewDistributions!O$2:O106)&gt;0.01,"",IF(NewDistributions!O105/SUM(NewDistributions!O$2:O106)&gt;0.01,"",IF(NewDistributions!O104/SUM(NewDistributions!O$2:O106)&gt;0.01,"",IF(NewDistributions!O103/SUM(NewDistributions!O$2:O106)&gt;0.01,"",IF(NewDistributions!O102/SUM(NewDistributions!O$2:O106)&gt;0.01,"",DateEnded_5Day!$A106))))))))</f>
        <v/>
      </c>
      <c r="P106" s="19" t="str">
        <f>IF($A106&lt;='All Results'!$B$4,"",IF(SUM(NewDistributions!P$2:P106)=0,"",(IF(NewDistributions!P106/SUM(NewDistributions!P$2:P106)&gt;0.01,"",IF(NewDistributions!P105/SUM(NewDistributions!P$2:P106)&gt;0.01,"",IF(NewDistributions!P104/SUM(NewDistributions!P$2:P106)&gt;0.01,"",IF(NewDistributions!P103/SUM(NewDistributions!P$2:P106)&gt;0.01,"",IF(NewDistributions!P102/SUM(NewDistributions!P$2:P106)&gt;0.01,"",DateEnded_5Day!$A106))))))))</f>
        <v/>
      </c>
      <c r="Q106" s="19" t="str">
        <f>IF($A106&lt;='All Results'!$B$4,"",IF(SUM(NewDistributions!Q$2:Q106)=0,"",(IF(NewDistributions!Q106/SUM(NewDistributions!Q$2:Q106)&gt;0.01,"",IF(NewDistributions!Q105/SUM(NewDistributions!Q$2:Q106)&gt;0.01,"",IF(NewDistributions!Q104/SUM(NewDistributions!Q$2:Q106)&gt;0.01,"",IF(NewDistributions!Q103/SUM(NewDistributions!Q$2:Q106)&gt;0.01,"",IF(NewDistributions!Q102/SUM(NewDistributions!Q$2:Q106)&gt;0.01,"",DateEnded_5Day!$A106))))))))</f>
        <v/>
      </c>
      <c r="R106" s="19" t="str">
        <f>IF($A106&lt;='All Results'!$B$4,"",IF(SUM(NewDistributions!R$2:R106)=0,"",(IF(NewDistributions!R106/SUM(NewDistributions!R$2:R106)&gt;0.01,"",IF(NewDistributions!R105/SUM(NewDistributions!R$2:R106)&gt;0.01,"",IF(NewDistributions!R104/SUM(NewDistributions!R$2:R106)&gt;0.01,"",IF(NewDistributions!R103/SUM(NewDistributions!R$2:R106)&gt;0.01,"",IF(NewDistributions!R102/SUM(NewDistributions!R$2:R106)&gt;0.01,"",DateEnded_5Day!$A106))))))))</f>
        <v/>
      </c>
      <c r="S106" s="19" t="str">
        <f>IF($A106&lt;='All Results'!$B$4,"",IF(SUM(NewDistributions!S$2:S106)=0,"",(IF(NewDistributions!S106/SUM(NewDistributions!S$2:S106)&gt;0.01,"",IF(NewDistributions!S105/SUM(NewDistributions!S$2:S106)&gt;0.01,"",IF(NewDistributions!S104/SUM(NewDistributions!S$2:S106)&gt;0.01,"",IF(NewDistributions!S103/SUM(NewDistributions!S$2:S106)&gt;0.01,"",IF(NewDistributions!S102/SUM(NewDistributions!S$2:S106)&gt;0.01,"",DateEnded_5Day!$A106))))))))</f>
        <v/>
      </c>
      <c r="T106" s="19" t="str">
        <f>IF($A106&lt;='All Results'!$B$4,"",IF(SUM(NewDistributions!T$2:T106)=0,"",(IF(NewDistributions!T106/SUM(NewDistributions!T$2:T106)&gt;0.01,"",IF(NewDistributions!T105/SUM(NewDistributions!T$2:T106)&gt;0.01,"",IF(NewDistributions!T104/SUM(NewDistributions!T$2:T106)&gt;0.01,"",IF(NewDistributions!T103/SUM(NewDistributions!T$2:T106)&gt;0.01,"",IF(NewDistributions!T102/SUM(NewDistributions!T$2:T106)&gt;0.01,"",DateEnded_5Day!$A106))))))))</f>
        <v/>
      </c>
      <c r="U106" s="19" t="str">
        <f>IF($A106&lt;='All Results'!$B$4,"",IF(SUM(NewDistributions!U$2:U106)=0,"",(IF(NewDistributions!U106/SUM(NewDistributions!U$2:U106)&gt;0.01,"",IF(NewDistributions!U105/SUM(NewDistributions!U$2:U106)&gt;0.01,"",IF(NewDistributions!U104/SUM(NewDistributions!U$2:U106)&gt;0.01,"",IF(NewDistributions!U103/SUM(NewDistributions!U$2:U106)&gt;0.01,"",IF(NewDistributions!U102/SUM(NewDistributions!U$2:U106)&gt;0.01,"",DateEnded_5Day!$A106))))))))</f>
        <v/>
      </c>
      <c r="V106" s="19" t="str">
        <f>IF($A106&lt;='All Results'!$B$4,"",IF(SUM(NewDistributions!V$2:V106)=0,"",(IF(NewDistributions!V106/SUM(NewDistributions!V$2:V106)&gt;0.01,"",IF(NewDistributions!V105/SUM(NewDistributions!V$2:V106)&gt;0.01,"",IF(NewDistributions!V104/SUM(NewDistributions!V$2:V106)&gt;0.01,"",IF(NewDistributions!V103/SUM(NewDistributions!V$2:V106)&gt;0.01,"",IF(NewDistributions!V102/SUM(NewDistributions!V$2:V106)&gt;0.01,"",DateEnded_5Day!$A106))))))))</f>
        <v/>
      </c>
      <c r="W106" s="19" t="str">
        <f>IF($A106&lt;='All Results'!$B$4,"",IF(SUM(NewDistributions!W$2:W106)=0,"",(IF(NewDistributions!W106/SUM(NewDistributions!W$2:W106)&gt;0.01,"",IF(NewDistributions!W105/SUM(NewDistributions!W$2:W106)&gt;0.01,"",IF(NewDistributions!W104/SUM(NewDistributions!W$2:W106)&gt;0.01,"",IF(NewDistributions!W103/SUM(NewDistributions!W$2:W106)&gt;0.01,"",IF(NewDistributions!W102/SUM(NewDistributions!W$2:W106)&gt;0.01,"",DateEnded_5Day!$A106))))))))</f>
        <v/>
      </c>
      <c r="X106" s="19" t="str">
        <f>IF($A106&lt;='All Results'!$B$4,"",IF(SUM(NewDistributions!X$2:X106)=0,"",(IF(NewDistributions!X106/SUM(NewDistributions!X$2:X106)&gt;0.01,"",IF(NewDistributions!X105/SUM(NewDistributions!X$2:X106)&gt;0.01,"",IF(NewDistributions!X104/SUM(NewDistributions!X$2:X106)&gt;0.01,"",IF(NewDistributions!X103/SUM(NewDistributions!X$2:X106)&gt;0.01,"",IF(NewDistributions!X102/SUM(NewDistributions!X$2:X106)&gt;0.01,"",DateEnded_5Day!$A106))))))))</f>
        <v/>
      </c>
      <c r="Y106" s="19" t="str">
        <f>IF($A106&lt;='All Results'!$B$4,"",IF(SUM(NewDistributions!Y$2:Y106)=0,"",(IF(NewDistributions!Y106/SUM(NewDistributions!Y$2:Y106)&gt;0.01,"",IF(NewDistributions!Y105/SUM(NewDistributions!Y$2:Y106)&gt;0.01,"",IF(NewDistributions!Y104/SUM(NewDistributions!Y$2:Y106)&gt;0.01,"",IF(NewDistributions!Y103/SUM(NewDistributions!Y$2:Y106)&gt;0.01,"",IF(NewDistributions!Y102/SUM(NewDistributions!Y$2:Y106)&gt;0.01,"",DateEnded_5Day!$A106))))))))</f>
        <v/>
      </c>
      <c r="Z106" s="19" t="str">
        <f>IF($A106&lt;='All Results'!$B$4,"",IF(SUM(NewDistributions!Z$2:Z106)=0,"",(IF(NewDistributions!Z106/SUM(NewDistributions!Z$2:Z106)&gt;0.01,"",IF(NewDistributions!Z105/SUM(NewDistributions!Z$2:Z106)&gt;0.01,"",IF(NewDistributions!Z104/SUM(NewDistributions!Z$2:Z106)&gt;0.01,"",IF(NewDistributions!Z103/SUM(NewDistributions!Z$2:Z106)&gt;0.01,"",IF(NewDistributions!Z102/SUM(NewDistributions!Z$2:Z106)&gt;0.01,"",DateEnded_5Day!$A106))))))))</f>
        <v/>
      </c>
      <c r="AA106" s="19" t="str">
        <f>IF($A106&lt;='All Results'!$B$4,"",IF(SUM(NewDistributions!AA$2:AA106)=0,"",(IF(NewDistributions!AA106/SUM(NewDistributions!AA$2:AA106)&gt;0.01,"",IF(NewDistributions!AA105/SUM(NewDistributions!AA$2:AA106)&gt;0.01,"",IF(NewDistributions!AA104/SUM(NewDistributions!AA$2:AA106)&gt;0.01,"",IF(NewDistributions!AA103/SUM(NewDistributions!AA$2:AA106)&gt;0.01,"",IF(NewDistributions!AA102/SUM(NewDistributions!AA$2:AA106)&gt;0.01,"",DateEnded_5Day!$A106))))))))</f>
        <v/>
      </c>
      <c r="AB106" s="19" t="str">
        <f>IF($A106&lt;='All Results'!$B$4,"",IF(SUM(NewDistributions!AB$2:AB106)=0,"",(IF(NewDistributions!AB106/SUM(NewDistributions!AB$2:AB106)&gt;0.01,"",IF(NewDistributions!AB105/SUM(NewDistributions!AB$2:AB106)&gt;0.01,"",IF(NewDistributions!AB104/SUM(NewDistributions!AB$2:AB106)&gt;0.01,"",IF(NewDistributions!AB103/SUM(NewDistributions!AB$2:AB106)&gt;0.01,"",IF(NewDistributions!AB102/SUM(NewDistributions!AB$2:AB106)&gt;0.01,"",DateEnded_5Day!$A106))))))))</f>
        <v/>
      </c>
      <c r="AC106" s="19" t="str">
        <f>IF($A106&lt;='All Results'!$B$4,"",IF(SUM(NewDistributions!AC$2:AC106)=0,"",(IF(NewDistributions!AC106/SUM(NewDistributions!AC$2:AC106)&gt;0.01,"",IF(NewDistributions!AC105/SUM(NewDistributions!AC$2:AC106)&gt;0.01,"",IF(NewDistributions!AC104/SUM(NewDistributions!AC$2:AC106)&gt;0.01,"",IF(NewDistributions!AC103/SUM(NewDistributions!AC$2:AC106)&gt;0.01,"",IF(NewDistributions!AC102/SUM(NewDistributions!AC$2:AC106)&gt;0.01,"",DateEnded_5Day!$A106))))))))</f>
        <v/>
      </c>
      <c r="AD106" s="19" t="str">
        <f>IF($A106&lt;='All Results'!$B$4,"",IF(SUM(NewDistributions!AD$2:AD106)=0,"",(IF(NewDistributions!AD106/SUM(NewDistributions!AD$2:AD106)&gt;0.01,"",IF(NewDistributions!AD105/SUM(NewDistributions!AD$2:AD106)&gt;0.01,"",IF(NewDistributions!AD104/SUM(NewDistributions!AD$2:AD106)&gt;0.01,"",IF(NewDistributions!AD103/SUM(NewDistributions!AD$2:AD106)&gt;0.01,"",IF(NewDistributions!AD102/SUM(NewDistributions!AD$2:AD106)&gt;0.01,"",DateEnded_5Day!$A106))))))))</f>
        <v/>
      </c>
      <c r="AE106" s="19" t="str">
        <f>IF($A106&lt;='All Results'!$B$4,"",IF(SUM(NewDistributions!AE$2:AE106)=0,"",(IF(NewDistributions!AE106/SUM(NewDistributions!AE$2:AE106)&gt;0.01,"",IF(NewDistributions!AE105/SUM(NewDistributions!AE$2:AE106)&gt;0.01,"",IF(NewDistributions!AE104/SUM(NewDistributions!AE$2:AE106)&gt;0.01,"",IF(NewDistributions!AE103/SUM(NewDistributions!AE$2:AE106)&gt;0.01,"",IF(NewDistributions!AE102/SUM(NewDistributions!AE$2:AE106)&gt;0.01,"",DateEnded_5Day!$A106))))))))</f>
        <v/>
      </c>
      <c r="AF106" s="19" t="str">
        <f>IF($A106&lt;='All Results'!$B$4,"",IF(SUM(NewDistributions!AF$2:AF106)=0,"",(IF(NewDistributions!AF106/SUM(NewDistributions!AF$2:AF106)&gt;0.01,"",IF(NewDistributions!AF105/SUM(NewDistributions!AF$2:AF106)&gt;0.01,"",IF(NewDistributions!AF104/SUM(NewDistributions!AF$2:AF106)&gt;0.01,"",IF(NewDistributions!AF103/SUM(NewDistributions!AF$2:AF106)&gt;0.01,"",IF(NewDistributions!AF102/SUM(NewDistributions!AF$2:AF106)&gt;0.01,"",DateEnded_5Day!$A106))))))))</f>
        <v/>
      </c>
      <c r="AG106" s="19" t="str">
        <f>IF($A106&lt;='All Results'!$B$4,"",IF(SUM(NewDistributions!AG$2:AG106)=0,"",(IF(NewDistributions!AG106/SUM(NewDistributions!AG$2:AG106)&gt;0.01,"",IF(NewDistributions!AG105/SUM(NewDistributions!AG$2:AG106)&gt;0.01,"",IF(NewDistributions!AG104/SUM(NewDistributions!AG$2:AG106)&gt;0.01,"",IF(NewDistributions!AG103/SUM(NewDistributions!AG$2:AG106)&gt;0.01,"",IF(NewDistributions!AG102/SUM(NewDistributions!AG$2:AG106)&gt;0.01,"",DateEnded_5Day!$A106))))))))</f>
        <v/>
      </c>
      <c r="AH106" s="19" t="str">
        <f>IF($A106&lt;='All Results'!$B$4,"",IF(SUM(NewDistributions!AH$2:AH106)=0,"",(IF(NewDistributions!AH106/SUM(NewDistributions!AH$2:AH106)&gt;0.01,"",IF(NewDistributions!AH105/SUM(NewDistributions!AH$2:AH106)&gt;0.01,"",IF(NewDistributions!AH104/SUM(NewDistributions!AH$2:AH106)&gt;0.01,"",IF(NewDistributions!AH103/SUM(NewDistributions!AH$2:AH106)&gt;0.01,"",IF(NewDistributions!AH102/SUM(NewDistributions!AH$2:AH106)&gt;0.01,"",DateEnded_5Day!$A106))))))))</f>
        <v/>
      </c>
      <c r="AI106" s="19" t="str">
        <f>IF($A106&lt;='All Results'!$B$4,"",IF(SUM(NewDistributions!AI$2:AI106)=0,"",(IF(NewDistributions!AI106/SUM(NewDistributions!AI$2:AI106)&gt;0.01,"",IF(NewDistributions!AI105/SUM(NewDistributions!AI$2:AI106)&gt;0.01,"",IF(NewDistributions!AI104/SUM(NewDistributions!AI$2:AI106)&gt;0.01,"",IF(NewDistributions!AI103/SUM(NewDistributions!AI$2:AI106)&gt;0.01,"",IF(NewDistributions!AI102/SUM(NewDistributions!AI$2:AI106)&gt;0.01,"",DateEnded_5Day!$A106))))))))</f>
        <v/>
      </c>
      <c r="AJ106" s="19" t="str">
        <f>IF($A106&lt;='All Results'!$B$4,"",IF(SUM(NewDistributions!AJ$2:AJ106)=0,"",(IF(NewDistributions!AJ106/SUM(NewDistributions!AJ$2:AJ106)&gt;0.01,"",IF(NewDistributions!AJ105/SUM(NewDistributions!AJ$2:AJ106)&gt;0.01,"",IF(NewDistributions!AJ104/SUM(NewDistributions!AJ$2:AJ106)&gt;0.01,"",IF(NewDistributions!AJ103/SUM(NewDistributions!AJ$2:AJ106)&gt;0.01,"",IF(NewDistributions!AJ102/SUM(NewDistributions!AJ$2:AJ106)&gt;0.01,"",DateEnded_5Day!$A106))))))))</f>
        <v/>
      </c>
    </row>
    <row r="107" spans="1:36" x14ac:dyDescent="0.25">
      <c r="A107" s="1">
        <v>44422</v>
      </c>
      <c r="B107" s="3">
        <v>226</v>
      </c>
      <c r="C107" s="19">
        <f>IF($A107&lt;='All Results'!$B$4,"",IF(SUM(NewDistributions!C$2:C107)=0,"",(IF(NewDistributions!C107/SUM(NewDistributions!C$2:C107)&gt;0.01,"",IF(NewDistributions!C106/SUM(NewDistributions!C$2:C107)&gt;0.01,"",IF(NewDistributions!C105/SUM(NewDistributions!C$2:C107)&gt;0.01,"",IF(NewDistributions!C104/SUM(NewDistributions!C$2:C107)&gt;0.01,"",IF(NewDistributions!C103/SUM(NewDistributions!C$2:C107)&gt;0.01,"",DateEnded_5Day!$A107))))))))</f>
        <v>44422</v>
      </c>
      <c r="D107" s="19">
        <f>IF($A107&lt;='All Results'!$B$4,"",IF(SUM(NewDistributions!D$2:D107)=0,"",(IF(NewDistributions!D107/SUM(NewDistributions!D$2:D107)&gt;0.01,"",IF(NewDistributions!D106/SUM(NewDistributions!D$2:D107)&gt;0.01,"",IF(NewDistributions!D105/SUM(NewDistributions!D$2:D107)&gt;0.01,"",IF(NewDistributions!D104/SUM(NewDistributions!D$2:D107)&gt;0.01,"",IF(NewDistributions!D103/SUM(NewDistributions!D$2:D107)&gt;0.01,"",DateEnded_5Day!$A107))))))))</f>
        <v>44422</v>
      </c>
      <c r="E107" s="19" t="str">
        <f>IF($A107&lt;='All Results'!$B$4,"",IF(SUM(NewDistributions!E$2:E107)=0,"",(IF(NewDistributions!E107/SUM(NewDistributions!E$2:E107)&gt;0.01,"",IF(NewDistributions!E106/SUM(NewDistributions!E$2:E107)&gt;0.01,"",IF(NewDistributions!E105/SUM(NewDistributions!E$2:E107)&gt;0.01,"",IF(NewDistributions!E104/SUM(NewDistributions!E$2:E107)&gt;0.01,"",IF(NewDistributions!E103/SUM(NewDistributions!E$2:E107)&gt;0.01,"",DateEnded_5Day!$A107))))))))</f>
        <v/>
      </c>
      <c r="F107" s="19" t="str">
        <f>IF($A107&lt;='All Results'!$B$4,"",IF(SUM(NewDistributions!F$2:F107)=0,"",(IF(NewDistributions!F107/SUM(NewDistributions!F$2:F107)&gt;0.01,"",IF(NewDistributions!F106/SUM(NewDistributions!F$2:F107)&gt;0.01,"",IF(NewDistributions!F105/SUM(NewDistributions!F$2:F107)&gt;0.01,"",IF(NewDistributions!F104/SUM(NewDistributions!F$2:F107)&gt;0.01,"",IF(NewDistributions!F103/SUM(NewDistributions!F$2:F107)&gt;0.01,"",DateEnded_5Day!$A107))))))))</f>
        <v/>
      </c>
      <c r="G107" s="19" t="str">
        <f>IF($A107&lt;='All Results'!$B$4,"",IF(SUM(NewDistributions!G$2:G107)=0,"",(IF(NewDistributions!G107/SUM(NewDistributions!G$2:G107)&gt;0.01,"",IF(NewDistributions!G106/SUM(NewDistributions!G$2:G107)&gt;0.01,"",IF(NewDistributions!G105/SUM(NewDistributions!G$2:G107)&gt;0.01,"",IF(NewDistributions!G104/SUM(NewDistributions!G$2:G107)&gt;0.01,"",IF(NewDistributions!G103/SUM(NewDistributions!G$2:G107)&gt;0.01,"",DateEnded_5Day!$A107))))))))</f>
        <v/>
      </c>
      <c r="H107" s="19" t="str">
        <f>IF($A107&lt;='All Results'!$B$4,"",IF(SUM(NewDistributions!H$2:H107)=0,"",(IF(NewDistributions!H107/SUM(NewDistributions!H$2:H107)&gt;0.01,"",IF(NewDistributions!H106/SUM(NewDistributions!H$2:H107)&gt;0.01,"",IF(NewDistributions!H105/SUM(NewDistributions!H$2:H107)&gt;0.01,"",IF(NewDistributions!H104/SUM(NewDistributions!H$2:H107)&gt;0.01,"",IF(NewDistributions!H103/SUM(NewDistributions!H$2:H107)&gt;0.01,"",DateEnded_5Day!$A107))))))))</f>
        <v/>
      </c>
      <c r="I107" s="19" t="str">
        <f>IF($A107&lt;='All Results'!$B$4,"",IF(SUM(NewDistributions!I$2:I107)=0,"",(IF(NewDistributions!I107/SUM(NewDistributions!I$2:I107)&gt;0.01,"",IF(NewDistributions!I106/SUM(NewDistributions!I$2:I107)&gt;0.01,"",IF(NewDistributions!I105/SUM(NewDistributions!I$2:I107)&gt;0.01,"",IF(NewDistributions!I104/SUM(NewDistributions!I$2:I107)&gt;0.01,"",IF(NewDistributions!I103/SUM(NewDistributions!I$2:I107)&gt;0.01,"",DateEnded_5Day!$A107))))))))</f>
        <v/>
      </c>
      <c r="J107" s="19" t="str">
        <f>IF($A107&lt;='All Results'!$B$4,"",IF(SUM(NewDistributions!J$2:J107)=0,"",(IF(NewDistributions!J107/SUM(NewDistributions!J$2:J107)&gt;0.01,"",IF(NewDistributions!J106/SUM(NewDistributions!J$2:J107)&gt;0.01,"",IF(NewDistributions!J105/SUM(NewDistributions!J$2:J107)&gt;0.01,"",IF(NewDistributions!J104/SUM(NewDistributions!J$2:J107)&gt;0.01,"",IF(NewDistributions!J103/SUM(NewDistributions!J$2:J107)&gt;0.01,"",DateEnded_5Day!$A107))))))))</f>
        <v/>
      </c>
      <c r="K107" s="19" t="str">
        <f>IF($A107&lt;='All Results'!$B$4,"",IF(SUM(NewDistributions!K$2:K107)=0,"",(IF(NewDistributions!K107/SUM(NewDistributions!K$2:K107)&gt;0.01,"",IF(NewDistributions!K106/SUM(NewDistributions!K$2:K107)&gt;0.01,"",IF(NewDistributions!K105/SUM(NewDistributions!K$2:K107)&gt;0.01,"",IF(NewDistributions!K104/SUM(NewDistributions!K$2:K107)&gt;0.01,"",IF(NewDistributions!K103/SUM(NewDistributions!K$2:K107)&gt;0.01,"",DateEnded_5Day!$A107))))))))</f>
        <v/>
      </c>
      <c r="L107" s="19" t="str">
        <f>IF($A107&lt;='All Results'!$B$4,"",IF(SUM(NewDistributions!L$2:L107)=0,"",(IF(NewDistributions!L107/SUM(NewDistributions!L$2:L107)&gt;0.01,"",IF(NewDistributions!L106/SUM(NewDistributions!L$2:L107)&gt;0.01,"",IF(NewDistributions!L105/SUM(NewDistributions!L$2:L107)&gt;0.01,"",IF(NewDistributions!L104/SUM(NewDistributions!L$2:L107)&gt;0.01,"",IF(NewDistributions!L103/SUM(NewDistributions!L$2:L107)&gt;0.01,"",DateEnded_5Day!$A107))))))))</f>
        <v/>
      </c>
      <c r="M107" s="19" t="str">
        <f>IF($A107&lt;='All Results'!$B$4,"",IF(SUM(NewDistributions!M$2:M107)=0,"",(IF(NewDistributions!M107/SUM(NewDistributions!M$2:M107)&gt;0.01,"",IF(NewDistributions!M106/SUM(NewDistributions!M$2:M107)&gt;0.01,"",IF(NewDistributions!M105/SUM(NewDistributions!M$2:M107)&gt;0.01,"",IF(NewDistributions!M104/SUM(NewDistributions!M$2:M107)&gt;0.01,"",IF(NewDistributions!M103/SUM(NewDistributions!M$2:M107)&gt;0.01,"",DateEnded_5Day!$A107))))))))</f>
        <v/>
      </c>
      <c r="N107" s="19" t="str">
        <f>IF($A107&lt;='All Results'!$B$4,"",IF(SUM(NewDistributions!N$2:N107)=0,"",(IF(NewDistributions!N107/SUM(NewDistributions!N$2:N107)&gt;0.01,"",IF(NewDistributions!N106/SUM(NewDistributions!N$2:N107)&gt;0.01,"",IF(NewDistributions!N105/SUM(NewDistributions!N$2:N107)&gt;0.01,"",IF(NewDistributions!N104/SUM(NewDistributions!N$2:N107)&gt;0.01,"",IF(NewDistributions!N103/SUM(NewDistributions!N$2:N107)&gt;0.01,"",DateEnded_5Day!$A107))))))))</f>
        <v/>
      </c>
      <c r="O107" s="19" t="str">
        <f>IF($A107&lt;='All Results'!$B$4,"",IF(SUM(NewDistributions!O$2:O107)=0,"",(IF(NewDistributions!O107/SUM(NewDistributions!O$2:O107)&gt;0.01,"",IF(NewDistributions!O106/SUM(NewDistributions!O$2:O107)&gt;0.01,"",IF(NewDistributions!O105/SUM(NewDistributions!O$2:O107)&gt;0.01,"",IF(NewDistributions!O104/SUM(NewDistributions!O$2:O107)&gt;0.01,"",IF(NewDistributions!O103/SUM(NewDistributions!O$2:O107)&gt;0.01,"",DateEnded_5Day!$A107))))))))</f>
        <v/>
      </c>
      <c r="P107" s="19" t="str">
        <f>IF($A107&lt;='All Results'!$B$4,"",IF(SUM(NewDistributions!P$2:P107)=0,"",(IF(NewDistributions!P107/SUM(NewDistributions!P$2:P107)&gt;0.01,"",IF(NewDistributions!P106/SUM(NewDistributions!P$2:P107)&gt;0.01,"",IF(NewDistributions!P105/SUM(NewDistributions!P$2:P107)&gt;0.01,"",IF(NewDistributions!P104/SUM(NewDistributions!P$2:P107)&gt;0.01,"",IF(NewDistributions!P103/SUM(NewDistributions!P$2:P107)&gt;0.01,"",DateEnded_5Day!$A107))))))))</f>
        <v/>
      </c>
      <c r="Q107" s="19" t="str">
        <f>IF($A107&lt;='All Results'!$B$4,"",IF(SUM(NewDistributions!Q$2:Q107)=0,"",(IF(NewDistributions!Q107/SUM(NewDistributions!Q$2:Q107)&gt;0.01,"",IF(NewDistributions!Q106/SUM(NewDistributions!Q$2:Q107)&gt;0.01,"",IF(NewDistributions!Q105/SUM(NewDistributions!Q$2:Q107)&gt;0.01,"",IF(NewDistributions!Q104/SUM(NewDistributions!Q$2:Q107)&gt;0.01,"",IF(NewDistributions!Q103/SUM(NewDistributions!Q$2:Q107)&gt;0.01,"",DateEnded_5Day!$A107))))))))</f>
        <v/>
      </c>
      <c r="R107" s="19" t="str">
        <f>IF($A107&lt;='All Results'!$B$4,"",IF(SUM(NewDistributions!R$2:R107)=0,"",(IF(NewDistributions!R107/SUM(NewDistributions!R$2:R107)&gt;0.01,"",IF(NewDistributions!R106/SUM(NewDistributions!R$2:R107)&gt;0.01,"",IF(NewDistributions!R105/SUM(NewDistributions!R$2:R107)&gt;0.01,"",IF(NewDistributions!R104/SUM(NewDistributions!R$2:R107)&gt;0.01,"",IF(NewDistributions!R103/SUM(NewDistributions!R$2:R107)&gt;0.01,"",DateEnded_5Day!$A107))))))))</f>
        <v/>
      </c>
      <c r="S107" s="19" t="str">
        <f>IF($A107&lt;='All Results'!$B$4,"",IF(SUM(NewDistributions!S$2:S107)=0,"",(IF(NewDistributions!S107/SUM(NewDistributions!S$2:S107)&gt;0.01,"",IF(NewDistributions!S106/SUM(NewDistributions!S$2:S107)&gt;0.01,"",IF(NewDistributions!S105/SUM(NewDistributions!S$2:S107)&gt;0.01,"",IF(NewDistributions!S104/SUM(NewDistributions!S$2:S107)&gt;0.01,"",IF(NewDistributions!S103/SUM(NewDistributions!S$2:S107)&gt;0.01,"",DateEnded_5Day!$A107))))))))</f>
        <v/>
      </c>
      <c r="T107" s="19" t="str">
        <f>IF($A107&lt;='All Results'!$B$4,"",IF(SUM(NewDistributions!T$2:T107)=0,"",(IF(NewDistributions!T107/SUM(NewDistributions!T$2:T107)&gt;0.01,"",IF(NewDistributions!T106/SUM(NewDistributions!T$2:T107)&gt;0.01,"",IF(NewDistributions!T105/SUM(NewDistributions!T$2:T107)&gt;0.01,"",IF(NewDistributions!T104/SUM(NewDistributions!T$2:T107)&gt;0.01,"",IF(NewDistributions!T103/SUM(NewDistributions!T$2:T107)&gt;0.01,"",DateEnded_5Day!$A107))))))))</f>
        <v/>
      </c>
      <c r="U107" s="19" t="str">
        <f>IF($A107&lt;='All Results'!$B$4,"",IF(SUM(NewDistributions!U$2:U107)=0,"",(IF(NewDistributions!U107/SUM(NewDistributions!U$2:U107)&gt;0.01,"",IF(NewDistributions!U106/SUM(NewDistributions!U$2:U107)&gt;0.01,"",IF(NewDistributions!U105/SUM(NewDistributions!U$2:U107)&gt;0.01,"",IF(NewDistributions!U104/SUM(NewDistributions!U$2:U107)&gt;0.01,"",IF(NewDistributions!U103/SUM(NewDistributions!U$2:U107)&gt;0.01,"",DateEnded_5Day!$A107))))))))</f>
        <v/>
      </c>
      <c r="V107" s="19" t="str">
        <f>IF($A107&lt;='All Results'!$B$4,"",IF(SUM(NewDistributions!V$2:V107)=0,"",(IF(NewDistributions!V107/SUM(NewDistributions!V$2:V107)&gt;0.01,"",IF(NewDistributions!V106/SUM(NewDistributions!V$2:V107)&gt;0.01,"",IF(NewDistributions!V105/SUM(NewDistributions!V$2:V107)&gt;0.01,"",IF(NewDistributions!V104/SUM(NewDistributions!V$2:V107)&gt;0.01,"",IF(NewDistributions!V103/SUM(NewDistributions!V$2:V107)&gt;0.01,"",DateEnded_5Day!$A107))))))))</f>
        <v/>
      </c>
      <c r="W107" s="19" t="str">
        <f>IF($A107&lt;='All Results'!$B$4,"",IF(SUM(NewDistributions!W$2:W107)=0,"",(IF(NewDistributions!W107/SUM(NewDistributions!W$2:W107)&gt;0.01,"",IF(NewDistributions!W106/SUM(NewDistributions!W$2:W107)&gt;0.01,"",IF(NewDistributions!W105/SUM(NewDistributions!W$2:W107)&gt;0.01,"",IF(NewDistributions!W104/SUM(NewDistributions!W$2:W107)&gt;0.01,"",IF(NewDistributions!W103/SUM(NewDistributions!W$2:W107)&gt;0.01,"",DateEnded_5Day!$A107))))))))</f>
        <v/>
      </c>
      <c r="X107" s="19" t="str">
        <f>IF($A107&lt;='All Results'!$B$4,"",IF(SUM(NewDistributions!X$2:X107)=0,"",(IF(NewDistributions!X107/SUM(NewDistributions!X$2:X107)&gt;0.01,"",IF(NewDistributions!X106/SUM(NewDistributions!X$2:X107)&gt;0.01,"",IF(NewDistributions!X105/SUM(NewDistributions!X$2:X107)&gt;0.01,"",IF(NewDistributions!X104/SUM(NewDistributions!X$2:X107)&gt;0.01,"",IF(NewDistributions!X103/SUM(NewDistributions!X$2:X107)&gt;0.01,"",DateEnded_5Day!$A107))))))))</f>
        <v/>
      </c>
      <c r="Y107" s="19" t="str">
        <f>IF($A107&lt;='All Results'!$B$4,"",IF(SUM(NewDistributions!Y$2:Y107)=0,"",(IF(NewDistributions!Y107/SUM(NewDistributions!Y$2:Y107)&gt;0.01,"",IF(NewDistributions!Y106/SUM(NewDistributions!Y$2:Y107)&gt;0.01,"",IF(NewDistributions!Y105/SUM(NewDistributions!Y$2:Y107)&gt;0.01,"",IF(NewDistributions!Y104/SUM(NewDistributions!Y$2:Y107)&gt;0.01,"",IF(NewDistributions!Y103/SUM(NewDistributions!Y$2:Y107)&gt;0.01,"",DateEnded_5Day!$A107))))))))</f>
        <v/>
      </c>
      <c r="Z107" s="19" t="str">
        <f>IF($A107&lt;='All Results'!$B$4,"",IF(SUM(NewDistributions!Z$2:Z107)=0,"",(IF(NewDistributions!Z107/SUM(NewDistributions!Z$2:Z107)&gt;0.01,"",IF(NewDistributions!Z106/SUM(NewDistributions!Z$2:Z107)&gt;0.01,"",IF(NewDistributions!Z105/SUM(NewDistributions!Z$2:Z107)&gt;0.01,"",IF(NewDistributions!Z104/SUM(NewDistributions!Z$2:Z107)&gt;0.01,"",IF(NewDistributions!Z103/SUM(NewDistributions!Z$2:Z107)&gt;0.01,"",DateEnded_5Day!$A107))))))))</f>
        <v/>
      </c>
      <c r="AA107" s="19" t="str">
        <f>IF($A107&lt;='All Results'!$B$4,"",IF(SUM(NewDistributions!AA$2:AA107)=0,"",(IF(NewDistributions!AA107/SUM(NewDistributions!AA$2:AA107)&gt;0.01,"",IF(NewDistributions!AA106/SUM(NewDistributions!AA$2:AA107)&gt;0.01,"",IF(NewDistributions!AA105/SUM(NewDistributions!AA$2:AA107)&gt;0.01,"",IF(NewDistributions!AA104/SUM(NewDistributions!AA$2:AA107)&gt;0.01,"",IF(NewDistributions!AA103/SUM(NewDistributions!AA$2:AA107)&gt;0.01,"",DateEnded_5Day!$A107))))))))</f>
        <v/>
      </c>
      <c r="AB107" s="19" t="str">
        <f>IF($A107&lt;='All Results'!$B$4,"",IF(SUM(NewDistributions!AB$2:AB107)=0,"",(IF(NewDistributions!AB107/SUM(NewDistributions!AB$2:AB107)&gt;0.01,"",IF(NewDistributions!AB106/SUM(NewDistributions!AB$2:AB107)&gt;0.01,"",IF(NewDistributions!AB105/SUM(NewDistributions!AB$2:AB107)&gt;0.01,"",IF(NewDistributions!AB104/SUM(NewDistributions!AB$2:AB107)&gt;0.01,"",IF(NewDistributions!AB103/SUM(NewDistributions!AB$2:AB107)&gt;0.01,"",DateEnded_5Day!$A107))))))))</f>
        <v/>
      </c>
      <c r="AC107" s="19" t="str">
        <f>IF($A107&lt;='All Results'!$B$4,"",IF(SUM(NewDistributions!AC$2:AC107)=0,"",(IF(NewDistributions!AC107/SUM(NewDistributions!AC$2:AC107)&gt;0.01,"",IF(NewDistributions!AC106/SUM(NewDistributions!AC$2:AC107)&gt;0.01,"",IF(NewDistributions!AC105/SUM(NewDistributions!AC$2:AC107)&gt;0.01,"",IF(NewDistributions!AC104/SUM(NewDistributions!AC$2:AC107)&gt;0.01,"",IF(NewDistributions!AC103/SUM(NewDistributions!AC$2:AC107)&gt;0.01,"",DateEnded_5Day!$A107))))))))</f>
        <v/>
      </c>
      <c r="AD107" s="19" t="str">
        <f>IF($A107&lt;='All Results'!$B$4,"",IF(SUM(NewDistributions!AD$2:AD107)=0,"",(IF(NewDistributions!AD107/SUM(NewDistributions!AD$2:AD107)&gt;0.01,"",IF(NewDistributions!AD106/SUM(NewDistributions!AD$2:AD107)&gt;0.01,"",IF(NewDistributions!AD105/SUM(NewDistributions!AD$2:AD107)&gt;0.01,"",IF(NewDistributions!AD104/SUM(NewDistributions!AD$2:AD107)&gt;0.01,"",IF(NewDistributions!AD103/SUM(NewDistributions!AD$2:AD107)&gt;0.01,"",DateEnded_5Day!$A107))))))))</f>
        <v/>
      </c>
      <c r="AE107" s="19" t="str">
        <f>IF($A107&lt;='All Results'!$B$4,"",IF(SUM(NewDistributions!AE$2:AE107)=0,"",(IF(NewDistributions!AE107/SUM(NewDistributions!AE$2:AE107)&gt;0.01,"",IF(NewDistributions!AE106/SUM(NewDistributions!AE$2:AE107)&gt;0.01,"",IF(NewDistributions!AE105/SUM(NewDistributions!AE$2:AE107)&gt;0.01,"",IF(NewDistributions!AE104/SUM(NewDistributions!AE$2:AE107)&gt;0.01,"",IF(NewDistributions!AE103/SUM(NewDistributions!AE$2:AE107)&gt;0.01,"",DateEnded_5Day!$A107))))))))</f>
        <v/>
      </c>
      <c r="AF107" s="19" t="str">
        <f>IF($A107&lt;='All Results'!$B$4,"",IF(SUM(NewDistributions!AF$2:AF107)=0,"",(IF(NewDistributions!AF107/SUM(NewDistributions!AF$2:AF107)&gt;0.01,"",IF(NewDistributions!AF106/SUM(NewDistributions!AF$2:AF107)&gt;0.01,"",IF(NewDistributions!AF105/SUM(NewDistributions!AF$2:AF107)&gt;0.01,"",IF(NewDistributions!AF104/SUM(NewDistributions!AF$2:AF107)&gt;0.01,"",IF(NewDistributions!AF103/SUM(NewDistributions!AF$2:AF107)&gt;0.01,"",DateEnded_5Day!$A107))))))))</f>
        <v/>
      </c>
      <c r="AG107" s="19" t="str">
        <f>IF($A107&lt;='All Results'!$B$4,"",IF(SUM(NewDistributions!AG$2:AG107)=0,"",(IF(NewDistributions!AG107/SUM(NewDistributions!AG$2:AG107)&gt;0.01,"",IF(NewDistributions!AG106/SUM(NewDistributions!AG$2:AG107)&gt;0.01,"",IF(NewDistributions!AG105/SUM(NewDistributions!AG$2:AG107)&gt;0.01,"",IF(NewDistributions!AG104/SUM(NewDistributions!AG$2:AG107)&gt;0.01,"",IF(NewDistributions!AG103/SUM(NewDistributions!AG$2:AG107)&gt;0.01,"",DateEnded_5Day!$A107))))))))</f>
        <v/>
      </c>
      <c r="AH107" s="19" t="str">
        <f>IF($A107&lt;='All Results'!$B$4,"",IF(SUM(NewDistributions!AH$2:AH107)=0,"",(IF(NewDistributions!AH107/SUM(NewDistributions!AH$2:AH107)&gt;0.01,"",IF(NewDistributions!AH106/SUM(NewDistributions!AH$2:AH107)&gt;0.01,"",IF(NewDistributions!AH105/SUM(NewDistributions!AH$2:AH107)&gt;0.01,"",IF(NewDistributions!AH104/SUM(NewDistributions!AH$2:AH107)&gt;0.01,"",IF(NewDistributions!AH103/SUM(NewDistributions!AH$2:AH107)&gt;0.01,"",DateEnded_5Day!$A107))))))))</f>
        <v/>
      </c>
      <c r="AI107" s="19" t="str">
        <f>IF($A107&lt;='All Results'!$B$4,"",IF(SUM(NewDistributions!AI$2:AI107)=0,"",(IF(NewDistributions!AI107/SUM(NewDistributions!AI$2:AI107)&gt;0.01,"",IF(NewDistributions!AI106/SUM(NewDistributions!AI$2:AI107)&gt;0.01,"",IF(NewDistributions!AI105/SUM(NewDistributions!AI$2:AI107)&gt;0.01,"",IF(NewDistributions!AI104/SUM(NewDistributions!AI$2:AI107)&gt;0.01,"",IF(NewDistributions!AI103/SUM(NewDistributions!AI$2:AI107)&gt;0.01,"",DateEnded_5Day!$A107))))))))</f>
        <v/>
      </c>
      <c r="AJ107" s="19" t="str">
        <f>IF($A107&lt;='All Results'!$B$4,"",IF(SUM(NewDistributions!AJ$2:AJ107)=0,"",(IF(NewDistributions!AJ107/SUM(NewDistributions!AJ$2:AJ107)&gt;0.01,"",IF(NewDistributions!AJ106/SUM(NewDistributions!AJ$2:AJ107)&gt;0.01,"",IF(NewDistributions!AJ105/SUM(NewDistributions!AJ$2:AJ107)&gt;0.01,"",IF(NewDistributions!AJ104/SUM(NewDistributions!AJ$2:AJ107)&gt;0.01,"",IF(NewDistributions!AJ103/SUM(NewDistributions!AJ$2:AJ107)&gt;0.01,"",DateEnded_5Day!$A107))))))))</f>
        <v/>
      </c>
    </row>
    <row r="108" spans="1:36" x14ac:dyDescent="0.25">
      <c r="A108" s="1">
        <v>44423</v>
      </c>
      <c r="B108" s="3">
        <v>227</v>
      </c>
      <c r="C108" s="19">
        <f>IF($A108&lt;='All Results'!$B$4,"",IF(SUM(NewDistributions!C$2:C108)=0,"",(IF(NewDistributions!C108/SUM(NewDistributions!C$2:C108)&gt;0.01,"",IF(NewDistributions!C107/SUM(NewDistributions!C$2:C108)&gt;0.01,"",IF(NewDistributions!C106/SUM(NewDistributions!C$2:C108)&gt;0.01,"",IF(NewDistributions!C105/SUM(NewDistributions!C$2:C108)&gt;0.01,"",IF(NewDistributions!C104/SUM(NewDistributions!C$2:C108)&gt;0.01,"",DateEnded_5Day!$A108))))))))</f>
        <v>44423</v>
      </c>
      <c r="D108" s="19">
        <f>IF($A108&lt;='All Results'!$B$4,"",IF(SUM(NewDistributions!D$2:D108)=0,"",(IF(NewDistributions!D108/SUM(NewDistributions!D$2:D108)&gt;0.01,"",IF(NewDistributions!D107/SUM(NewDistributions!D$2:D108)&gt;0.01,"",IF(NewDistributions!D106/SUM(NewDistributions!D$2:D108)&gt;0.01,"",IF(NewDistributions!D105/SUM(NewDistributions!D$2:D108)&gt;0.01,"",IF(NewDistributions!D104/SUM(NewDistributions!D$2:D108)&gt;0.01,"",DateEnded_5Day!$A108))))))))</f>
        <v>44423</v>
      </c>
      <c r="E108" s="19" t="str">
        <f>IF($A108&lt;='All Results'!$B$4,"",IF(SUM(NewDistributions!E$2:E108)=0,"",(IF(NewDistributions!E108/SUM(NewDistributions!E$2:E108)&gt;0.01,"",IF(NewDistributions!E107/SUM(NewDistributions!E$2:E108)&gt;0.01,"",IF(NewDistributions!E106/SUM(NewDistributions!E$2:E108)&gt;0.01,"",IF(NewDistributions!E105/SUM(NewDistributions!E$2:E108)&gt;0.01,"",IF(NewDistributions!E104/SUM(NewDistributions!E$2:E108)&gt;0.01,"",DateEnded_5Day!$A108))))))))</f>
        <v/>
      </c>
      <c r="F108" s="19" t="str">
        <f>IF($A108&lt;='All Results'!$B$4,"",IF(SUM(NewDistributions!F$2:F108)=0,"",(IF(NewDistributions!F108/SUM(NewDistributions!F$2:F108)&gt;0.01,"",IF(NewDistributions!F107/SUM(NewDistributions!F$2:F108)&gt;0.01,"",IF(NewDistributions!F106/SUM(NewDistributions!F$2:F108)&gt;0.01,"",IF(NewDistributions!F105/SUM(NewDistributions!F$2:F108)&gt;0.01,"",IF(NewDistributions!F104/SUM(NewDistributions!F$2:F108)&gt;0.01,"",DateEnded_5Day!$A108))))))))</f>
        <v/>
      </c>
      <c r="G108" s="19" t="str">
        <f>IF($A108&lt;='All Results'!$B$4,"",IF(SUM(NewDistributions!G$2:G108)=0,"",(IF(NewDistributions!G108/SUM(NewDistributions!G$2:G108)&gt;0.01,"",IF(NewDistributions!G107/SUM(NewDistributions!G$2:G108)&gt;0.01,"",IF(NewDistributions!G106/SUM(NewDistributions!G$2:G108)&gt;0.01,"",IF(NewDistributions!G105/SUM(NewDistributions!G$2:G108)&gt;0.01,"",IF(NewDistributions!G104/SUM(NewDistributions!G$2:G108)&gt;0.01,"",DateEnded_5Day!$A108))))))))</f>
        <v/>
      </c>
      <c r="H108" s="19" t="str">
        <f>IF($A108&lt;='All Results'!$B$4,"",IF(SUM(NewDistributions!H$2:H108)=0,"",(IF(NewDistributions!H108/SUM(NewDistributions!H$2:H108)&gt;0.01,"",IF(NewDistributions!H107/SUM(NewDistributions!H$2:H108)&gt;0.01,"",IF(NewDistributions!H106/SUM(NewDistributions!H$2:H108)&gt;0.01,"",IF(NewDistributions!H105/SUM(NewDistributions!H$2:H108)&gt;0.01,"",IF(NewDistributions!H104/SUM(NewDistributions!H$2:H108)&gt;0.01,"",DateEnded_5Day!$A108))))))))</f>
        <v/>
      </c>
      <c r="I108" s="19" t="str">
        <f>IF($A108&lt;='All Results'!$B$4,"",IF(SUM(NewDistributions!I$2:I108)=0,"",(IF(NewDistributions!I108/SUM(NewDistributions!I$2:I108)&gt;0.01,"",IF(NewDistributions!I107/SUM(NewDistributions!I$2:I108)&gt;0.01,"",IF(NewDistributions!I106/SUM(NewDistributions!I$2:I108)&gt;0.01,"",IF(NewDistributions!I105/SUM(NewDistributions!I$2:I108)&gt;0.01,"",IF(NewDistributions!I104/SUM(NewDistributions!I$2:I108)&gt;0.01,"",DateEnded_5Day!$A108))))))))</f>
        <v/>
      </c>
      <c r="J108" s="19" t="str">
        <f>IF($A108&lt;='All Results'!$B$4,"",IF(SUM(NewDistributions!J$2:J108)=0,"",(IF(NewDistributions!J108/SUM(NewDistributions!J$2:J108)&gt;0.01,"",IF(NewDistributions!J107/SUM(NewDistributions!J$2:J108)&gt;0.01,"",IF(NewDistributions!J106/SUM(NewDistributions!J$2:J108)&gt;0.01,"",IF(NewDistributions!J105/SUM(NewDistributions!J$2:J108)&gt;0.01,"",IF(NewDistributions!J104/SUM(NewDistributions!J$2:J108)&gt;0.01,"",DateEnded_5Day!$A108))))))))</f>
        <v/>
      </c>
      <c r="K108" s="19" t="str">
        <f>IF($A108&lt;='All Results'!$B$4,"",IF(SUM(NewDistributions!K$2:K108)=0,"",(IF(NewDistributions!K108/SUM(NewDistributions!K$2:K108)&gt;0.01,"",IF(NewDistributions!K107/SUM(NewDistributions!K$2:K108)&gt;0.01,"",IF(NewDistributions!K106/SUM(NewDistributions!K$2:K108)&gt;0.01,"",IF(NewDistributions!K105/SUM(NewDistributions!K$2:K108)&gt;0.01,"",IF(NewDistributions!K104/SUM(NewDistributions!K$2:K108)&gt;0.01,"",DateEnded_5Day!$A108))))))))</f>
        <v/>
      </c>
      <c r="L108" s="19" t="str">
        <f>IF($A108&lt;='All Results'!$B$4,"",IF(SUM(NewDistributions!L$2:L108)=0,"",(IF(NewDistributions!L108/SUM(NewDistributions!L$2:L108)&gt;0.01,"",IF(NewDistributions!L107/SUM(NewDistributions!L$2:L108)&gt;0.01,"",IF(NewDistributions!L106/SUM(NewDistributions!L$2:L108)&gt;0.01,"",IF(NewDistributions!L105/SUM(NewDistributions!L$2:L108)&gt;0.01,"",IF(NewDistributions!L104/SUM(NewDistributions!L$2:L108)&gt;0.01,"",DateEnded_5Day!$A108))))))))</f>
        <v/>
      </c>
      <c r="M108" s="19" t="str">
        <f>IF($A108&lt;='All Results'!$B$4,"",IF(SUM(NewDistributions!M$2:M108)=0,"",(IF(NewDistributions!M108/SUM(NewDistributions!M$2:M108)&gt;0.01,"",IF(NewDistributions!M107/SUM(NewDistributions!M$2:M108)&gt;0.01,"",IF(NewDistributions!M106/SUM(NewDistributions!M$2:M108)&gt;0.01,"",IF(NewDistributions!M105/SUM(NewDistributions!M$2:M108)&gt;0.01,"",IF(NewDistributions!M104/SUM(NewDistributions!M$2:M108)&gt;0.01,"",DateEnded_5Day!$A108))))))))</f>
        <v/>
      </c>
      <c r="N108" s="19" t="str">
        <f>IF($A108&lt;='All Results'!$B$4,"",IF(SUM(NewDistributions!N$2:N108)=0,"",(IF(NewDistributions!N108/SUM(NewDistributions!N$2:N108)&gt;0.01,"",IF(NewDistributions!N107/SUM(NewDistributions!N$2:N108)&gt;0.01,"",IF(NewDistributions!N106/SUM(NewDistributions!N$2:N108)&gt;0.01,"",IF(NewDistributions!N105/SUM(NewDistributions!N$2:N108)&gt;0.01,"",IF(NewDistributions!N104/SUM(NewDistributions!N$2:N108)&gt;0.01,"",DateEnded_5Day!$A108))))))))</f>
        <v/>
      </c>
      <c r="O108" s="19" t="str">
        <f>IF($A108&lt;='All Results'!$B$4,"",IF(SUM(NewDistributions!O$2:O108)=0,"",(IF(NewDistributions!O108/SUM(NewDistributions!O$2:O108)&gt;0.01,"",IF(NewDistributions!O107/SUM(NewDistributions!O$2:O108)&gt;0.01,"",IF(NewDistributions!O106/SUM(NewDistributions!O$2:O108)&gt;0.01,"",IF(NewDistributions!O105/SUM(NewDistributions!O$2:O108)&gt;0.01,"",IF(NewDistributions!O104/SUM(NewDistributions!O$2:O108)&gt;0.01,"",DateEnded_5Day!$A108))))))))</f>
        <v/>
      </c>
      <c r="P108" s="19" t="str">
        <f>IF($A108&lt;='All Results'!$B$4,"",IF(SUM(NewDistributions!P$2:P108)=0,"",(IF(NewDistributions!P108/SUM(NewDistributions!P$2:P108)&gt;0.01,"",IF(NewDistributions!P107/SUM(NewDistributions!P$2:P108)&gt;0.01,"",IF(NewDistributions!P106/SUM(NewDistributions!P$2:P108)&gt;0.01,"",IF(NewDistributions!P105/SUM(NewDistributions!P$2:P108)&gt;0.01,"",IF(NewDistributions!P104/SUM(NewDistributions!P$2:P108)&gt;0.01,"",DateEnded_5Day!$A108))))))))</f>
        <v/>
      </c>
      <c r="Q108" s="19" t="str">
        <f>IF($A108&lt;='All Results'!$B$4,"",IF(SUM(NewDistributions!Q$2:Q108)=0,"",(IF(NewDistributions!Q108/SUM(NewDistributions!Q$2:Q108)&gt;0.01,"",IF(NewDistributions!Q107/SUM(NewDistributions!Q$2:Q108)&gt;0.01,"",IF(NewDistributions!Q106/SUM(NewDistributions!Q$2:Q108)&gt;0.01,"",IF(NewDistributions!Q105/SUM(NewDistributions!Q$2:Q108)&gt;0.01,"",IF(NewDistributions!Q104/SUM(NewDistributions!Q$2:Q108)&gt;0.01,"",DateEnded_5Day!$A108))))))))</f>
        <v/>
      </c>
      <c r="R108" s="19" t="str">
        <f>IF($A108&lt;='All Results'!$B$4,"",IF(SUM(NewDistributions!R$2:R108)=0,"",(IF(NewDistributions!R108/SUM(NewDistributions!R$2:R108)&gt;0.01,"",IF(NewDistributions!R107/SUM(NewDistributions!R$2:R108)&gt;0.01,"",IF(NewDistributions!R106/SUM(NewDistributions!R$2:R108)&gt;0.01,"",IF(NewDistributions!R105/SUM(NewDistributions!R$2:R108)&gt;0.01,"",IF(NewDistributions!R104/SUM(NewDistributions!R$2:R108)&gt;0.01,"",DateEnded_5Day!$A108))))))))</f>
        <v/>
      </c>
      <c r="S108" s="19" t="str">
        <f>IF($A108&lt;='All Results'!$B$4,"",IF(SUM(NewDistributions!S$2:S108)=0,"",(IF(NewDistributions!S108/SUM(NewDistributions!S$2:S108)&gt;0.01,"",IF(NewDistributions!S107/SUM(NewDistributions!S$2:S108)&gt;0.01,"",IF(NewDistributions!S106/SUM(NewDistributions!S$2:S108)&gt;0.01,"",IF(NewDistributions!S105/SUM(NewDistributions!S$2:S108)&gt;0.01,"",IF(NewDistributions!S104/SUM(NewDistributions!S$2:S108)&gt;0.01,"",DateEnded_5Day!$A108))))))))</f>
        <v/>
      </c>
      <c r="T108" s="19" t="str">
        <f>IF($A108&lt;='All Results'!$B$4,"",IF(SUM(NewDistributions!T$2:T108)=0,"",(IF(NewDistributions!T108/SUM(NewDistributions!T$2:T108)&gt;0.01,"",IF(NewDistributions!T107/SUM(NewDistributions!T$2:T108)&gt;0.01,"",IF(NewDistributions!T106/SUM(NewDistributions!T$2:T108)&gt;0.01,"",IF(NewDistributions!T105/SUM(NewDistributions!T$2:T108)&gt;0.01,"",IF(NewDistributions!T104/SUM(NewDistributions!T$2:T108)&gt;0.01,"",DateEnded_5Day!$A108))))))))</f>
        <v/>
      </c>
      <c r="U108" s="19" t="str">
        <f>IF($A108&lt;='All Results'!$B$4,"",IF(SUM(NewDistributions!U$2:U108)=0,"",(IF(NewDistributions!U108/SUM(NewDistributions!U$2:U108)&gt;0.01,"",IF(NewDistributions!U107/SUM(NewDistributions!U$2:U108)&gt;0.01,"",IF(NewDistributions!U106/SUM(NewDistributions!U$2:U108)&gt;0.01,"",IF(NewDistributions!U105/SUM(NewDistributions!U$2:U108)&gt;0.01,"",IF(NewDistributions!U104/SUM(NewDistributions!U$2:U108)&gt;0.01,"",DateEnded_5Day!$A108))))))))</f>
        <v/>
      </c>
      <c r="V108" s="19" t="str">
        <f>IF($A108&lt;='All Results'!$B$4,"",IF(SUM(NewDistributions!V$2:V108)=0,"",(IF(NewDistributions!V108/SUM(NewDistributions!V$2:V108)&gt;0.01,"",IF(NewDistributions!V107/SUM(NewDistributions!V$2:V108)&gt;0.01,"",IF(NewDistributions!V106/SUM(NewDistributions!V$2:V108)&gt;0.01,"",IF(NewDistributions!V105/SUM(NewDistributions!V$2:V108)&gt;0.01,"",IF(NewDistributions!V104/SUM(NewDistributions!V$2:V108)&gt;0.01,"",DateEnded_5Day!$A108))))))))</f>
        <v/>
      </c>
      <c r="W108" s="19" t="str">
        <f>IF($A108&lt;='All Results'!$B$4,"",IF(SUM(NewDistributions!W$2:W108)=0,"",(IF(NewDistributions!W108/SUM(NewDistributions!W$2:W108)&gt;0.01,"",IF(NewDistributions!W107/SUM(NewDistributions!W$2:W108)&gt;0.01,"",IF(NewDistributions!W106/SUM(NewDistributions!W$2:W108)&gt;0.01,"",IF(NewDistributions!W105/SUM(NewDistributions!W$2:W108)&gt;0.01,"",IF(NewDistributions!W104/SUM(NewDistributions!W$2:W108)&gt;0.01,"",DateEnded_5Day!$A108))))))))</f>
        <v/>
      </c>
      <c r="X108" s="19" t="str">
        <f>IF($A108&lt;='All Results'!$B$4,"",IF(SUM(NewDistributions!X$2:X108)=0,"",(IF(NewDistributions!X108/SUM(NewDistributions!X$2:X108)&gt;0.01,"",IF(NewDistributions!X107/SUM(NewDistributions!X$2:X108)&gt;0.01,"",IF(NewDistributions!X106/SUM(NewDistributions!X$2:X108)&gt;0.01,"",IF(NewDistributions!X105/SUM(NewDistributions!X$2:X108)&gt;0.01,"",IF(NewDistributions!X104/SUM(NewDistributions!X$2:X108)&gt;0.01,"",DateEnded_5Day!$A108))))))))</f>
        <v/>
      </c>
      <c r="Y108" s="19" t="str">
        <f>IF($A108&lt;='All Results'!$B$4,"",IF(SUM(NewDistributions!Y$2:Y108)=0,"",(IF(NewDistributions!Y108/SUM(NewDistributions!Y$2:Y108)&gt;0.01,"",IF(NewDistributions!Y107/SUM(NewDistributions!Y$2:Y108)&gt;0.01,"",IF(NewDistributions!Y106/SUM(NewDistributions!Y$2:Y108)&gt;0.01,"",IF(NewDistributions!Y105/SUM(NewDistributions!Y$2:Y108)&gt;0.01,"",IF(NewDistributions!Y104/SUM(NewDistributions!Y$2:Y108)&gt;0.01,"",DateEnded_5Day!$A108))))))))</f>
        <v/>
      </c>
      <c r="Z108" s="19" t="str">
        <f>IF($A108&lt;='All Results'!$B$4,"",IF(SUM(NewDistributions!Z$2:Z108)=0,"",(IF(NewDistributions!Z108/SUM(NewDistributions!Z$2:Z108)&gt;0.01,"",IF(NewDistributions!Z107/SUM(NewDistributions!Z$2:Z108)&gt;0.01,"",IF(NewDistributions!Z106/SUM(NewDistributions!Z$2:Z108)&gt;0.01,"",IF(NewDistributions!Z105/SUM(NewDistributions!Z$2:Z108)&gt;0.01,"",IF(NewDistributions!Z104/SUM(NewDistributions!Z$2:Z108)&gt;0.01,"",DateEnded_5Day!$A108))))))))</f>
        <v/>
      </c>
      <c r="AA108" s="19" t="str">
        <f>IF($A108&lt;='All Results'!$B$4,"",IF(SUM(NewDistributions!AA$2:AA108)=0,"",(IF(NewDistributions!AA108/SUM(NewDistributions!AA$2:AA108)&gt;0.01,"",IF(NewDistributions!AA107/SUM(NewDistributions!AA$2:AA108)&gt;0.01,"",IF(NewDistributions!AA106/SUM(NewDistributions!AA$2:AA108)&gt;0.01,"",IF(NewDistributions!AA105/SUM(NewDistributions!AA$2:AA108)&gt;0.01,"",IF(NewDistributions!AA104/SUM(NewDistributions!AA$2:AA108)&gt;0.01,"",DateEnded_5Day!$A108))))))))</f>
        <v/>
      </c>
      <c r="AB108" s="19" t="str">
        <f>IF($A108&lt;='All Results'!$B$4,"",IF(SUM(NewDistributions!AB$2:AB108)=0,"",(IF(NewDistributions!AB108/SUM(NewDistributions!AB$2:AB108)&gt;0.01,"",IF(NewDistributions!AB107/SUM(NewDistributions!AB$2:AB108)&gt;0.01,"",IF(NewDistributions!AB106/SUM(NewDistributions!AB$2:AB108)&gt;0.01,"",IF(NewDistributions!AB105/SUM(NewDistributions!AB$2:AB108)&gt;0.01,"",IF(NewDistributions!AB104/SUM(NewDistributions!AB$2:AB108)&gt;0.01,"",DateEnded_5Day!$A108))))))))</f>
        <v/>
      </c>
      <c r="AC108" s="19" t="str">
        <f>IF($A108&lt;='All Results'!$B$4,"",IF(SUM(NewDistributions!AC$2:AC108)=0,"",(IF(NewDistributions!AC108/SUM(NewDistributions!AC$2:AC108)&gt;0.01,"",IF(NewDistributions!AC107/SUM(NewDistributions!AC$2:AC108)&gt;0.01,"",IF(NewDistributions!AC106/SUM(NewDistributions!AC$2:AC108)&gt;0.01,"",IF(NewDistributions!AC105/SUM(NewDistributions!AC$2:AC108)&gt;0.01,"",IF(NewDistributions!AC104/SUM(NewDistributions!AC$2:AC108)&gt;0.01,"",DateEnded_5Day!$A108))))))))</f>
        <v/>
      </c>
      <c r="AD108" s="19" t="str">
        <f>IF($A108&lt;='All Results'!$B$4,"",IF(SUM(NewDistributions!AD$2:AD108)=0,"",(IF(NewDistributions!AD108/SUM(NewDistributions!AD$2:AD108)&gt;0.01,"",IF(NewDistributions!AD107/SUM(NewDistributions!AD$2:AD108)&gt;0.01,"",IF(NewDistributions!AD106/SUM(NewDistributions!AD$2:AD108)&gt;0.01,"",IF(NewDistributions!AD105/SUM(NewDistributions!AD$2:AD108)&gt;0.01,"",IF(NewDistributions!AD104/SUM(NewDistributions!AD$2:AD108)&gt;0.01,"",DateEnded_5Day!$A108))))))))</f>
        <v/>
      </c>
      <c r="AE108" s="19" t="str">
        <f>IF($A108&lt;='All Results'!$B$4,"",IF(SUM(NewDistributions!AE$2:AE108)=0,"",(IF(NewDistributions!AE108/SUM(NewDistributions!AE$2:AE108)&gt;0.01,"",IF(NewDistributions!AE107/SUM(NewDistributions!AE$2:AE108)&gt;0.01,"",IF(NewDistributions!AE106/SUM(NewDistributions!AE$2:AE108)&gt;0.01,"",IF(NewDistributions!AE105/SUM(NewDistributions!AE$2:AE108)&gt;0.01,"",IF(NewDistributions!AE104/SUM(NewDistributions!AE$2:AE108)&gt;0.01,"",DateEnded_5Day!$A108))))))))</f>
        <v/>
      </c>
      <c r="AF108" s="19" t="str">
        <f>IF($A108&lt;='All Results'!$B$4,"",IF(SUM(NewDistributions!AF$2:AF108)=0,"",(IF(NewDistributions!AF108/SUM(NewDistributions!AF$2:AF108)&gt;0.01,"",IF(NewDistributions!AF107/SUM(NewDistributions!AF$2:AF108)&gt;0.01,"",IF(NewDistributions!AF106/SUM(NewDistributions!AF$2:AF108)&gt;0.01,"",IF(NewDistributions!AF105/SUM(NewDistributions!AF$2:AF108)&gt;0.01,"",IF(NewDistributions!AF104/SUM(NewDistributions!AF$2:AF108)&gt;0.01,"",DateEnded_5Day!$A108))))))))</f>
        <v/>
      </c>
      <c r="AG108" s="19" t="str">
        <f>IF($A108&lt;='All Results'!$B$4,"",IF(SUM(NewDistributions!AG$2:AG108)=0,"",(IF(NewDistributions!AG108/SUM(NewDistributions!AG$2:AG108)&gt;0.01,"",IF(NewDistributions!AG107/SUM(NewDistributions!AG$2:AG108)&gt;0.01,"",IF(NewDistributions!AG106/SUM(NewDistributions!AG$2:AG108)&gt;0.01,"",IF(NewDistributions!AG105/SUM(NewDistributions!AG$2:AG108)&gt;0.01,"",IF(NewDistributions!AG104/SUM(NewDistributions!AG$2:AG108)&gt;0.01,"",DateEnded_5Day!$A108))))))))</f>
        <v/>
      </c>
      <c r="AH108" s="19" t="str">
        <f>IF($A108&lt;='All Results'!$B$4,"",IF(SUM(NewDistributions!AH$2:AH108)=0,"",(IF(NewDistributions!AH108/SUM(NewDistributions!AH$2:AH108)&gt;0.01,"",IF(NewDistributions!AH107/SUM(NewDistributions!AH$2:AH108)&gt;0.01,"",IF(NewDistributions!AH106/SUM(NewDistributions!AH$2:AH108)&gt;0.01,"",IF(NewDistributions!AH105/SUM(NewDistributions!AH$2:AH108)&gt;0.01,"",IF(NewDistributions!AH104/SUM(NewDistributions!AH$2:AH108)&gt;0.01,"",DateEnded_5Day!$A108))))))))</f>
        <v/>
      </c>
      <c r="AI108" s="19" t="str">
        <f>IF($A108&lt;='All Results'!$B$4,"",IF(SUM(NewDistributions!AI$2:AI108)=0,"",(IF(NewDistributions!AI108/SUM(NewDistributions!AI$2:AI108)&gt;0.01,"",IF(NewDistributions!AI107/SUM(NewDistributions!AI$2:AI108)&gt;0.01,"",IF(NewDistributions!AI106/SUM(NewDistributions!AI$2:AI108)&gt;0.01,"",IF(NewDistributions!AI105/SUM(NewDistributions!AI$2:AI108)&gt;0.01,"",IF(NewDistributions!AI104/SUM(NewDistributions!AI$2:AI108)&gt;0.01,"",DateEnded_5Day!$A108))))))))</f>
        <v/>
      </c>
      <c r="AJ108" s="19" t="str">
        <f>IF($A108&lt;='All Results'!$B$4,"",IF(SUM(NewDistributions!AJ$2:AJ108)=0,"",(IF(NewDistributions!AJ108/SUM(NewDistributions!AJ$2:AJ108)&gt;0.01,"",IF(NewDistributions!AJ107/SUM(NewDistributions!AJ$2:AJ108)&gt;0.01,"",IF(NewDistributions!AJ106/SUM(NewDistributions!AJ$2:AJ108)&gt;0.01,"",IF(NewDistributions!AJ105/SUM(NewDistributions!AJ$2:AJ108)&gt;0.01,"",IF(NewDistributions!AJ104/SUM(NewDistributions!AJ$2:AJ108)&gt;0.01,"",DateEnded_5Day!$A108))))))))</f>
        <v/>
      </c>
    </row>
    <row r="109" spans="1:36" x14ac:dyDescent="0.25">
      <c r="A109" s="1">
        <v>44424</v>
      </c>
      <c r="B109" s="3">
        <v>228</v>
      </c>
      <c r="C109" s="19">
        <f>IF($A109&lt;='All Results'!$B$4,"",IF(SUM(NewDistributions!C$2:C109)=0,"",(IF(NewDistributions!C109/SUM(NewDistributions!C$2:C109)&gt;0.01,"",IF(NewDistributions!C108/SUM(NewDistributions!C$2:C109)&gt;0.01,"",IF(NewDistributions!C107/SUM(NewDistributions!C$2:C109)&gt;0.01,"",IF(NewDistributions!C106/SUM(NewDistributions!C$2:C109)&gt;0.01,"",IF(NewDistributions!C105/SUM(NewDistributions!C$2:C109)&gt;0.01,"",DateEnded_5Day!$A109))))))))</f>
        <v>44424</v>
      </c>
      <c r="D109" s="19">
        <f>IF($A109&lt;='All Results'!$B$4,"",IF(SUM(NewDistributions!D$2:D109)=0,"",(IF(NewDistributions!D109/SUM(NewDistributions!D$2:D109)&gt;0.01,"",IF(NewDistributions!D108/SUM(NewDistributions!D$2:D109)&gt;0.01,"",IF(NewDistributions!D107/SUM(NewDistributions!D$2:D109)&gt;0.01,"",IF(NewDistributions!D106/SUM(NewDistributions!D$2:D109)&gt;0.01,"",IF(NewDistributions!D105/SUM(NewDistributions!D$2:D109)&gt;0.01,"",DateEnded_5Day!$A109))))))))</f>
        <v>44424</v>
      </c>
      <c r="E109" s="19" t="str">
        <f>IF($A109&lt;='All Results'!$B$4,"",IF(SUM(NewDistributions!E$2:E109)=0,"",(IF(NewDistributions!E109/SUM(NewDistributions!E$2:E109)&gt;0.01,"",IF(NewDistributions!E108/SUM(NewDistributions!E$2:E109)&gt;0.01,"",IF(NewDistributions!E107/SUM(NewDistributions!E$2:E109)&gt;0.01,"",IF(NewDistributions!E106/SUM(NewDistributions!E$2:E109)&gt;0.01,"",IF(NewDistributions!E105/SUM(NewDistributions!E$2:E109)&gt;0.01,"",DateEnded_5Day!$A109))))))))</f>
        <v/>
      </c>
      <c r="F109" s="19" t="str">
        <f>IF($A109&lt;='All Results'!$B$4,"",IF(SUM(NewDistributions!F$2:F109)=0,"",(IF(NewDistributions!F109/SUM(NewDistributions!F$2:F109)&gt;0.01,"",IF(NewDistributions!F108/SUM(NewDistributions!F$2:F109)&gt;0.01,"",IF(NewDistributions!F107/SUM(NewDistributions!F$2:F109)&gt;0.01,"",IF(NewDistributions!F106/SUM(NewDistributions!F$2:F109)&gt;0.01,"",IF(NewDistributions!F105/SUM(NewDistributions!F$2:F109)&gt;0.01,"",DateEnded_5Day!$A109))))))))</f>
        <v/>
      </c>
      <c r="G109" s="19" t="str">
        <f>IF($A109&lt;='All Results'!$B$4,"",IF(SUM(NewDistributions!G$2:G109)=0,"",(IF(NewDistributions!G109/SUM(NewDistributions!G$2:G109)&gt;0.01,"",IF(NewDistributions!G108/SUM(NewDistributions!G$2:G109)&gt;0.01,"",IF(NewDistributions!G107/SUM(NewDistributions!G$2:G109)&gt;0.01,"",IF(NewDistributions!G106/SUM(NewDistributions!G$2:G109)&gt;0.01,"",IF(NewDistributions!G105/SUM(NewDistributions!G$2:G109)&gt;0.01,"",DateEnded_5Day!$A109))))))))</f>
        <v/>
      </c>
      <c r="H109" s="19" t="str">
        <f>IF($A109&lt;='All Results'!$B$4,"",IF(SUM(NewDistributions!H$2:H109)=0,"",(IF(NewDistributions!H109/SUM(NewDistributions!H$2:H109)&gt;0.01,"",IF(NewDistributions!H108/SUM(NewDistributions!H$2:H109)&gt;0.01,"",IF(NewDistributions!H107/SUM(NewDistributions!H$2:H109)&gt;0.01,"",IF(NewDistributions!H106/SUM(NewDistributions!H$2:H109)&gt;0.01,"",IF(NewDistributions!H105/SUM(NewDistributions!H$2:H109)&gt;0.01,"",DateEnded_5Day!$A109))))))))</f>
        <v/>
      </c>
      <c r="I109" s="19" t="str">
        <f>IF($A109&lt;='All Results'!$B$4,"",IF(SUM(NewDistributions!I$2:I109)=0,"",(IF(NewDistributions!I109/SUM(NewDistributions!I$2:I109)&gt;0.01,"",IF(NewDistributions!I108/SUM(NewDistributions!I$2:I109)&gt;0.01,"",IF(NewDistributions!I107/SUM(NewDistributions!I$2:I109)&gt;0.01,"",IF(NewDistributions!I106/SUM(NewDistributions!I$2:I109)&gt;0.01,"",IF(NewDistributions!I105/SUM(NewDistributions!I$2:I109)&gt;0.01,"",DateEnded_5Day!$A109))))))))</f>
        <v/>
      </c>
      <c r="J109" s="19" t="str">
        <f>IF($A109&lt;='All Results'!$B$4,"",IF(SUM(NewDistributions!J$2:J109)=0,"",(IF(NewDistributions!J109/SUM(NewDistributions!J$2:J109)&gt;0.01,"",IF(NewDistributions!J108/SUM(NewDistributions!J$2:J109)&gt;0.01,"",IF(NewDistributions!J107/SUM(NewDistributions!J$2:J109)&gt;0.01,"",IF(NewDistributions!J106/SUM(NewDistributions!J$2:J109)&gt;0.01,"",IF(NewDistributions!J105/SUM(NewDistributions!J$2:J109)&gt;0.01,"",DateEnded_5Day!$A109))))))))</f>
        <v/>
      </c>
      <c r="K109" s="19" t="str">
        <f>IF($A109&lt;='All Results'!$B$4,"",IF(SUM(NewDistributions!K$2:K109)=0,"",(IF(NewDistributions!K109/SUM(NewDistributions!K$2:K109)&gt;0.01,"",IF(NewDistributions!K108/SUM(NewDistributions!K$2:K109)&gt;0.01,"",IF(NewDistributions!K107/SUM(NewDistributions!K$2:K109)&gt;0.01,"",IF(NewDistributions!K106/SUM(NewDistributions!K$2:K109)&gt;0.01,"",IF(NewDistributions!K105/SUM(NewDistributions!K$2:K109)&gt;0.01,"",DateEnded_5Day!$A109))))))))</f>
        <v/>
      </c>
      <c r="L109" s="19" t="str">
        <f>IF($A109&lt;='All Results'!$B$4,"",IF(SUM(NewDistributions!L$2:L109)=0,"",(IF(NewDistributions!L109/SUM(NewDistributions!L$2:L109)&gt;0.01,"",IF(NewDistributions!L108/SUM(NewDistributions!L$2:L109)&gt;0.01,"",IF(NewDistributions!L107/SUM(NewDistributions!L$2:L109)&gt;0.01,"",IF(NewDistributions!L106/SUM(NewDistributions!L$2:L109)&gt;0.01,"",IF(NewDistributions!L105/SUM(NewDistributions!L$2:L109)&gt;0.01,"",DateEnded_5Day!$A109))))))))</f>
        <v/>
      </c>
      <c r="M109" s="19" t="str">
        <f>IF($A109&lt;='All Results'!$B$4,"",IF(SUM(NewDistributions!M$2:M109)=0,"",(IF(NewDistributions!M109/SUM(NewDistributions!M$2:M109)&gt;0.01,"",IF(NewDistributions!M108/SUM(NewDistributions!M$2:M109)&gt;0.01,"",IF(NewDistributions!M107/SUM(NewDistributions!M$2:M109)&gt;0.01,"",IF(NewDistributions!M106/SUM(NewDistributions!M$2:M109)&gt;0.01,"",IF(NewDistributions!M105/SUM(NewDistributions!M$2:M109)&gt;0.01,"",DateEnded_5Day!$A109))))))))</f>
        <v/>
      </c>
      <c r="N109" s="19" t="str">
        <f>IF($A109&lt;='All Results'!$B$4,"",IF(SUM(NewDistributions!N$2:N109)=0,"",(IF(NewDistributions!N109/SUM(NewDistributions!N$2:N109)&gt;0.01,"",IF(NewDistributions!N108/SUM(NewDistributions!N$2:N109)&gt;0.01,"",IF(NewDistributions!N107/SUM(NewDistributions!N$2:N109)&gt;0.01,"",IF(NewDistributions!N106/SUM(NewDistributions!N$2:N109)&gt;0.01,"",IF(NewDistributions!N105/SUM(NewDistributions!N$2:N109)&gt;0.01,"",DateEnded_5Day!$A109))))))))</f>
        <v/>
      </c>
      <c r="O109" s="19" t="str">
        <f>IF($A109&lt;='All Results'!$B$4,"",IF(SUM(NewDistributions!O$2:O109)=0,"",(IF(NewDistributions!O109/SUM(NewDistributions!O$2:O109)&gt;0.01,"",IF(NewDistributions!O108/SUM(NewDistributions!O$2:O109)&gt;0.01,"",IF(NewDistributions!O107/SUM(NewDistributions!O$2:O109)&gt;0.01,"",IF(NewDistributions!O106/SUM(NewDistributions!O$2:O109)&gt;0.01,"",IF(NewDistributions!O105/SUM(NewDistributions!O$2:O109)&gt;0.01,"",DateEnded_5Day!$A109))))))))</f>
        <v/>
      </c>
      <c r="P109" s="19" t="str">
        <f>IF($A109&lt;='All Results'!$B$4,"",IF(SUM(NewDistributions!P$2:P109)=0,"",(IF(NewDistributions!P109/SUM(NewDistributions!P$2:P109)&gt;0.01,"",IF(NewDistributions!P108/SUM(NewDistributions!P$2:P109)&gt;0.01,"",IF(NewDistributions!P107/SUM(NewDistributions!P$2:P109)&gt;0.01,"",IF(NewDistributions!P106/SUM(NewDistributions!P$2:P109)&gt;0.01,"",IF(NewDistributions!P105/SUM(NewDistributions!P$2:P109)&gt;0.01,"",DateEnded_5Day!$A109))))))))</f>
        <v/>
      </c>
      <c r="Q109" s="19" t="str">
        <f>IF($A109&lt;='All Results'!$B$4,"",IF(SUM(NewDistributions!Q$2:Q109)=0,"",(IF(NewDistributions!Q109/SUM(NewDistributions!Q$2:Q109)&gt;0.01,"",IF(NewDistributions!Q108/SUM(NewDistributions!Q$2:Q109)&gt;0.01,"",IF(NewDistributions!Q107/SUM(NewDistributions!Q$2:Q109)&gt;0.01,"",IF(NewDistributions!Q106/SUM(NewDistributions!Q$2:Q109)&gt;0.01,"",IF(NewDistributions!Q105/SUM(NewDistributions!Q$2:Q109)&gt;0.01,"",DateEnded_5Day!$A109))))))))</f>
        <v/>
      </c>
      <c r="R109" s="19" t="str">
        <f>IF($A109&lt;='All Results'!$B$4,"",IF(SUM(NewDistributions!R$2:R109)=0,"",(IF(NewDistributions!R109/SUM(NewDistributions!R$2:R109)&gt;0.01,"",IF(NewDistributions!R108/SUM(NewDistributions!R$2:R109)&gt;0.01,"",IF(NewDistributions!R107/SUM(NewDistributions!R$2:R109)&gt;0.01,"",IF(NewDistributions!R106/SUM(NewDistributions!R$2:R109)&gt;0.01,"",IF(NewDistributions!R105/SUM(NewDistributions!R$2:R109)&gt;0.01,"",DateEnded_5Day!$A109))))))))</f>
        <v/>
      </c>
      <c r="S109" s="19" t="str">
        <f>IF($A109&lt;='All Results'!$B$4,"",IF(SUM(NewDistributions!S$2:S109)=0,"",(IF(NewDistributions!S109/SUM(NewDistributions!S$2:S109)&gt;0.01,"",IF(NewDistributions!S108/SUM(NewDistributions!S$2:S109)&gt;0.01,"",IF(NewDistributions!S107/SUM(NewDistributions!S$2:S109)&gt;0.01,"",IF(NewDistributions!S106/SUM(NewDistributions!S$2:S109)&gt;0.01,"",IF(NewDistributions!S105/SUM(NewDistributions!S$2:S109)&gt;0.01,"",DateEnded_5Day!$A109))))))))</f>
        <v/>
      </c>
      <c r="T109" s="19" t="str">
        <f>IF($A109&lt;='All Results'!$B$4,"",IF(SUM(NewDistributions!T$2:T109)=0,"",(IF(NewDistributions!T109/SUM(NewDistributions!T$2:T109)&gt;0.01,"",IF(NewDistributions!T108/SUM(NewDistributions!T$2:T109)&gt;0.01,"",IF(NewDistributions!T107/SUM(NewDistributions!T$2:T109)&gt;0.01,"",IF(NewDistributions!T106/SUM(NewDistributions!T$2:T109)&gt;0.01,"",IF(NewDistributions!T105/SUM(NewDistributions!T$2:T109)&gt;0.01,"",DateEnded_5Day!$A109))))))))</f>
        <v/>
      </c>
      <c r="U109" s="19" t="str">
        <f>IF($A109&lt;='All Results'!$B$4,"",IF(SUM(NewDistributions!U$2:U109)=0,"",(IF(NewDistributions!U109/SUM(NewDistributions!U$2:U109)&gt;0.01,"",IF(NewDistributions!U108/SUM(NewDistributions!U$2:U109)&gt;0.01,"",IF(NewDistributions!U107/SUM(NewDistributions!U$2:U109)&gt;0.01,"",IF(NewDistributions!U106/SUM(NewDistributions!U$2:U109)&gt;0.01,"",IF(NewDistributions!U105/SUM(NewDistributions!U$2:U109)&gt;0.01,"",DateEnded_5Day!$A109))))))))</f>
        <v/>
      </c>
      <c r="V109" s="19" t="str">
        <f>IF($A109&lt;='All Results'!$B$4,"",IF(SUM(NewDistributions!V$2:V109)=0,"",(IF(NewDistributions!V109/SUM(NewDistributions!V$2:V109)&gt;0.01,"",IF(NewDistributions!V108/SUM(NewDistributions!V$2:V109)&gt;0.01,"",IF(NewDistributions!V107/SUM(NewDistributions!V$2:V109)&gt;0.01,"",IF(NewDistributions!V106/SUM(NewDistributions!V$2:V109)&gt;0.01,"",IF(NewDistributions!V105/SUM(NewDistributions!V$2:V109)&gt;0.01,"",DateEnded_5Day!$A109))))))))</f>
        <v/>
      </c>
      <c r="W109" s="19" t="str">
        <f>IF($A109&lt;='All Results'!$B$4,"",IF(SUM(NewDistributions!W$2:W109)=0,"",(IF(NewDistributions!W109/SUM(NewDistributions!W$2:W109)&gt;0.01,"",IF(NewDistributions!W108/SUM(NewDistributions!W$2:W109)&gt;0.01,"",IF(NewDistributions!W107/SUM(NewDistributions!W$2:W109)&gt;0.01,"",IF(NewDistributions!W106/SUM(NewDistributions!W$2:W109)&gt;0.01,"",IF(NewDistributions!W105/SUM(NewDistributions!W$2:W109)&gt;0.01,"",DateEnded_5Day!$A109))))))))</f>
        <v/>
      </c>
      <c r="X109" s="19" t="str">
        <f>IF($A109&lt;='All Results'!$B$4,"",IF(SUM(NewDistributions!X$2:X109)=0,"",(IF(NewDistributions!X109/SUM(NewDistributions!X$2:X109)&gt;0.01,"",IF(NewDistributions!X108/SUM(NewDistributions!X$2:X109)&gt;0.01,"",IF(NewDistributions!X107/SUM(NewDistributions!X$2:X109)&gt;0.01,"",IF(NewDistributions!X106/SUM(NewDistributions!X$2:X109)&gt;0.01,"",IF(NewDistributions!X105/SUM(NewDistributions!X$2:X109)&gt;0.01,"",DateEnded_5Day!$A109))))))))</f>
        <v/>
      </c>
      <c r="Y109" s="19" t="str">
        <f>IF($A109&lt;='All Results'!$B$4,"",IF(SUM(NewDistributions!Y$2:Y109)=0,"",(IF(NewDistributions!Y109/SUM(NewDistributions!Y$2:Y109)&gt;0.01,"",IF(NewDistributions!Y108/SUM(NewDistributions!Y$2:Y109)&gt;0.01,"",IF(NewDistributions!Y107/SUM(NewDistributions!Y$2:Y109)&gt;0.01,"",IF(NewDistributions!Y106/SUM(NewDistributions!Y$2:Y109)&gt;0.01,"",IF(NewDistributions!Y105/SUM(NewDistributions!Y$2:Y109)&gt;0.01,"",DateEnded_5Day!$A109))))))))</f>
        <v/>
      </c>
      <c r="Z109" s="19" t="str">
        <f>IF($A109&lt;='All Results'!$B$4,"",IF(SUM(NewDistributions!Z$2:Z109)=0,"",(IF(NewDistributions!Z109/SUM(NewDistributions!Z$2:Z109)&gt;0.01,"",IF(NewDistributions!Z108/SUM(NewDistributions!Z$2:Z109)&gt;0.01,"",IF(NewDistributions!Z107/SUM(NewDistributions!Z$2:Z109)&gt;0.01,"",IF(NewDistributions!Z106/SUM(NewDistributions!Z$2:Z109)&gt;0.01,"",IF(NewDistributions!Z105/SUM(NewDistributions!Z$2:Z109)&gt;0.01,"",DateEnded_5Day!$A109))))))))</f>
        <v/>
      </c>
      <c r="AA109" s="19" t="str">
        <f>IF($A109&lt;='All Results'!$B$4,"",IF(SUM(NewDistributions!AA$2:AA109)=0,"",(IF(NewDistributions!AA109/SUM(NewDistributions!AA$2:AA109)&gt;0.01,"",IF(NewDistributions!AA108/SUM(NewDistributions!AA$2:AA109)&gt;0.01,"",IF(NewDistributions!AA107/SUM(NewDistributions!AA$2:AA109)&gt;0.01,"",IF(NewDistributions!AA106/SUM(NewDistributions!AA$2:AA109)&gt;0.01,"",IF(NewDistributions!AA105/SUM(NewDistributions!AA$2:AA109)&gt;0.01,"",DateEnded_5Day!$A109))))))))</f>
        <v/>
      </c>
      <c r="AB109" s="19" t="str">
        <f>IF($A109&lt;='All Results'!$B$4,"",IF(SUM(NewDistributions!AB$2:AB109)=0,"",(IF(NewDistributions!AB109/SUM(NewDistributions!AB$2:AB109)&gt;0.01,"",IF(NewDistributions!AB108/SUM(NewDistributions!AB$2:AB109)&gt;0.01,"",IF(NewDistributions!AB107/SUM(NewDistributions!AB$2:AB109)&gt;0.01,"",IF(NewDistributions!AB106/SUM(NewDistributions!AB$2:AB109)&gt;0.01,"",IF(NewDistributions!AB105/SUM(NewDistributions!AB$2:AB109)&gt;0.01,"",DateEnded_5Day!$A109))))))))</f>
        <v/>
      </c>
      <c r="AC109" s="19" t="str">
        <f>IF($A109&lt;='All Results'!$B$4,"",IF(SUM(NewDistributions!AC$2:AC109)=0,"",(IF(NewDistributions!AC109/SUM(NewDistributions!AC$2:AC109)&gt;0.01,"",IF(NewDistributions!AC108/SUM(NewDistributions!AC$2:AC109)&gt;0.01,"",IF(NewDistributions!AC107/SUM(NewDistributions!AC$2:AC109)&gt;0.01,"",IF(NewDistributions!AC106/SUM(NewDistributions!AC$2:AC109)&gt;0.01,"",IF(NewDistributions!AC105/SUM(NewDistributions!AC$2:AC109)&gt;0.01,"",DateEnded_5Day!$A109))))))))</f>
        <v/>
      </c>
      <c r="AD109" s="19" t="str">
        <f>IF($A109&lt;='All Results'!$B$4,"",IF(SUM(NewDistributions!AD$2:AD109)=0,"",(IF(NewDistributions!AD109/SUM(NewDistributions!AD$2:AD109)&gt;0.01,"",IF(NewDistributions!AD108/SUM(NewDistributions!AD$2:AD109)&gt;0.01,"",IF(NewDistributions!AD107/SUM(NewDistributions!AD$2:AD109)&gt;0.01,"",IF(NewDistributions!AD106/SUM(NewDistributions!AD$2:AD109)&gt;0.01,"",IF(NewDistributions!AD105/SUM(NewDistributions!AD$2:AD109)&gt;0.01,"",DateEnded_5Day!$A109))))))))</f>
        <v/>
      </c>
      <c r="AE109" s="19" t="str">
        <f>IF($A109&lt;='All Results'!$B$4,"",IF(SUM(NewDistributions!AE$2:AE109)=0,"",(IF(NewDistributions!AE109/SUM(NewDistributions!AE$2:AE109)&gt;0.01,"",IF(NewDistributions!AE108/SUM(NewDistributions!AE$2:AE109)&gt;0.01,"",IF(NewDistributions!AE107/SUM(NewDistributions!AE$2:AE109)&gt;0.01,"",IF(NewDistributions!AE106/SUM(NewDistributions!AE$2:AE109)&gt;0.01,"",IF(NewDistributions!AE105/SUM(NewDistributions!AE$2:AE109)&gt;0.01,"",DateEnded_5Day!$A109))))))))</f>
        <v/>
      </c>
      <c r="AF109" s="19" t="str">
        <f>IF($A109&lt;='All Results'!$B$4,"",IF(SUM(NewDistributions!AF$2:AF109)=0,"",(IF(NewDistributions!AF109/SUM(NewDistributions!AF$2:AF109)&gt;0.01,"",IF(NewDistributions!AF108/SUM(NewDistributions!AF$2:AF109)&gt;0.01,"",IF(NewDistributions!AF107/SUM(NewDistributions!AF$2:AF109)&gt;0.01,"",IF(NewDistributions!AF106/SUM(NewDistributions!AF$2:AF109)&gt;0.01,"",IF(NewDistributions!AF105/SUM(NewDistributions!AF$2:AF109)&gt;0.01,"",DateEnded_5Day!$A109))))))))</f>
        <v/>
      </c>
      <c r="AG109" s="19" t="str">
        <f>IF($A109&lt;='All Results'!$B$4,"",IF(SUM(NewDistributions!AG$2:AG109)=0,"",(IF(NewDistributions!AG109/SUM(NewDistributions!AG$2:AG109)&gt;0.01,"",IF(NewDistributions!AG108/SUM(NewDistributions!AG$2:AG109)&gt;0.01,"",IF(NewDistributions!AG107/SUM(NewDistributions!AG$2:AG109)&gt;0.01,"",IF(NewDistributions!AG106/SUM(NewDistributions!AG$2:AG109)&gt;0.01,"",IF(NewDistributions!AG105/SUM(NewDistributions!AG$2:AG109)&gt;0.01,"",DateEnded_5Day!$A109))))))))</f>
        <v/>
      </c>
      <c r="AH109" s="19" t="str">
        <f>IF($A109&lt;='All Results'!$B$4,"",IF(SUM(NewDistributions!AH$2:AH109)=0,"",(IF(NewDistributions!AH109/SUM(NewDistributions!AH$2:AH109)&gt;0.01,"",IF(NewDistributions!AH108/SUM(NewDistributions!AH$2:AH109)&gt;0.01,"",IF(NewDistributions!AH107/SUM(NewDistributions!AH$2:AH109)&gt;0.01,"",IF(NewDistributions!AH106/SUM(NewDistributions!AH$2:AH109)&gt;0.01,"",IF(NewDistributions!AH105/SUM(NewDistributions!AH$2:AH109)&gt;0.01,"",DateEnded_5Day!$A109))))))))</f>
        <v/>
      </c>
      <c r="AI109" s="19" t="str">
        <f>IF($A109&lt;='All Results'!$B$4,"",IF(SUM(NewDistributions!AI$2:AI109)=0,"",(IF(NewDistributions!AI109/SUM(NewDistributions!AI$2:AI109)&gt;0.01,"",IF(NewDistributions!AI108/SUM(NewDistributions!AI$2:AI109)&gt;0.01,"",IF(NewDistributions!AI107/SUM(NewDistributions!AI$2:AI109)&gt;0.01,"",IF(NewDistributions!AI106/SUM(NewDistributions!AI$2:AI109)&gt;0.01,"",IF(NewDistributions!AI105/SUM(NewDistributions!AI$2:AI109)&gt;0.01,"",DateEnded_5Day!$A109))))))))</f>
        <v/>
      </c>
      <c r="AJ109" s="19" t="str">
        <f>IF($A109&lt;='All Results'!$B$4,"",IF(SUM(NewDistributions!AJ$2:AJ109)=0,"",(IF(NewDistributions!AJ109/SUM(NewDistributions!AJ$2:AJ109)&gt;0.01,"",IF(NewDistributions!AJ108/SUM(NewDistributions!AJ$2:AJ109)&gt;0.01,"",IF(NewDistributions!AJ107/SUM(NewDistributions!AJ$2:AJ109)&gt;0.01,"",IF(NewDistributions!AJ106/SUM(NewDistributions!AJ$2:AJ109)&gt;0.01,"",IF(NewDistributions!AJ105/SUM(NewDistributions!AJ$2:AJ109)&gt;0.01,"",DateEnded_5Day!$A109))))))))</f>
        <v/>
      </c>
    </row>
    <row r="110" spans="1:36" x14ac:dyDescent="0.25">
      <c r="A110" s="1">
        <v>44425</v>
      </c>
      <c r="B110" s="3">
        <v>229</v>
      </c>
      <c r="C110" s="19">
        <f>IF($A110&lt;='All Results'!$B$4,"",IF(SUM(NewDistributions!C$2:C110)=0,"",(IF(NewDistributions!C110/SUM(NewDistributions!C$2:C110)&gt;0.01,"",IF(NewDistributions!C109/SUM(NewDistributions!C$2:C110)&gt;0.01,"",IF(NewDistributions!C108/SUM(NewDistributions!C$2:C110)&gt;0.01,"",IF(NewDistributions!C107/SUM(NewDistributions!C$2:C110)&gt;0.01,"",IF(NewDistributions!C106/SUM(NewDistributions!C$2:C110)&gt;0.01,"",DateEnded_5Day!$A110))))))))</f>
        <v>44425</v>
      </c>
      <c r="D110" s="19">
        <f>IF($A110&lt;='All Results'!$B$4,"",IF(SUM(NewDistributions!D$2:D110)=0,"",(IF(NewDistributions!D110/SUM(NewDistributions!D$2:D110)&gt;0.01,"",IF(NewDistributions!D109/SUM(NewDistributions!D$2:D110)&gt;0.01,"",IF(NewDistributions!D108/SUM(NewDistributions!D$2:D110)&gt;0.01,"",IF(NewDistributions!D107/SUM(NewDistributions!D$2:D110)&gt;0.01,"",IF(NewDistributions!D106/SUM(NewDistributions!D$2:D110)&gt;0.01,"",DateEnded_5Day!$A110))))))))</f>
        <v>44425</v>
      </c>
      <c r="E110" s="19" t="str">
        <f>IF($A110&lt;='All Results'!$B$4,"",IF(SUM(NewDistributions!E$2:E110)=0,"",(IF(NewDistributions!E110/SUM(NewDistributions!E$2:E110)&gt;0.01,"",IF(NewDistributions!E109/SUM(NewDistributions!E$2:E110)&gt;0.01,"",IF(NewDistributions!E108/SUM(NewDistributions!E$2:E110)&gt;0.01,"",IF(NewDistributions!E107/SUM(NewDistributions!E$2:E110)&gt;0.01,"",IF(NewDistributions!E106/SUM(NewDistributions!E$2:E110)&gt;0.01,"",DateEnded_5Day!$A110))))))))</f>
        <v/>
      </c>
      <c r="F110" s="19" t="str">
        <f>IF($A110&lt;='All Results'!$B$4,"",IF(SUM(NewDistributions!F$2:F110)=0,"",(IF(NewDistributions!F110/SUM(NewDistributions!F$2:F110)&gt;0.01,"",IF(NewDistributions!F109/SUM(NewDistributions!F$2:F110)&gt;0.01,"",IF(NewDistributions!F108/SUM(NewDistributions!F$2:F110)&gt;0.01,"",IF(NewDistributions!F107/SUM(NewDistributions!F$2:F110)&gt;0.01,"",IF(NewDistributions!F106/SUM(NewDistributions!F$2:F110)&gt;0.01,"",DateEnded_5Day!$A110))))))))</f>
        <v/>
      </c>
      <c r="G110" s="19" t="str">
        <f>IF($A110&lt;='All Results'!$B$4,"",IF(SUM(NewDistributions!G$2:G110)=0,"",(IF(NewDistributions!G110/SUM(NewDistributions!G$2:G110)&gt;0.01,"",IF(NewDistributions!G109/SUM(NewDistributions!G$2:G110)&gt;0.01,"",IF(NewDistributions!G108/SUM(NewDistributions!G$2:G110)&gt;0.01,"",IF(NewDistributions!G107/SUM(NewDistributions!G$2:G110)&gt;0.01,"",IF(NewDistributions!G106/SUM(NewDistributions!G$2:G110)&gt;0.01,"",DateEnded_5Day!$A110))))))))</f>
        <v/>
      </c>
      <c r="H110" s="19" t="str">
        <f>IF($A110&lt;='All Results'!$B$4,"",IF(SUM(NewDistributions!H$2:H110)=0,"",(IF(NewDistributions!H110/SUM(NewDistributions!H$2:H110)&gt;0.01,"",IF(NewDistributions!H109/SUM(NewDistributions!H$2:H110)&gt;0.01,"",IF(NewDistributions!H108/SUM(NewDistributions!H$2:H110)&gt;0.01,"",IF(NewDistributions!H107/SUM(NewDistributions!H$2:H110)&gt;0.01,"",IF(NewDistributions!H106/SUM(NewDistributions!H$2:H110)&gt;0.01,"",DateEnded_5Day!$A110))))))))</f>
        <v/>
      </c>
      <c r="I110" s="19" t="str">
        <f>IF($A110&lt;='All Results'!$B$4,"",IF(SUM(NewDistributions!I$2:I110)=0,"",(IF(NewDistributions!I110/SUM(NewDistributions!I$2:I110)&gt;0.01,"",IF(NewDistributions!I109/SUM(NewDistributions!I$2:I110)&gt;0.01,"",IF(NewDistributions!I108/SUM(NewDistributions!I$2:I110)&gt;0.01,"",IF(NewDistributions!I107/SUM(NewDistributions!I$2:I110)&gt;0.01,"",IF(NewDistributions!I106/SUM(NewDistributions!I$2:I110)&gt;0.01,"",DateEnded_5Day!$A110))))))))</f>
        <v/>
      </c>
      <c r="J110" s="19" t="str">
        <f>IF($A110&lt;='All Results'!$B$4,"",IF(SUM(NewDistributions!J$2:J110)=0,"",(IF(NewDistributions!J110/SUM(NewDistributions!J$2:J110)&gt;0.01,"",IF(NewDistributions!J109/SUM(NewDistributions!J$2:J110)&gt;0.01,"",IF(NewDistributions!J108/SUM(NewDistributions!J$2:J110)&gt;0.01,"",IF(NewDistributions!J107/SUM(NewDistributions!J$2:J110)&gt;0.01,"",IF(NewDistributions!J106/SUM(NewDistributions!J$2:J110)&gt;0.01,"",DateEnded_5Day!$A110))))))))</f>
        <v/>
      </c>
      <c r="K110" s="19" t="str">
        <f>IF($A110&lt;='All Results'!$B$4,"",IF(SUM(NewDistributions!K$2:K110)=0,"",(IF(NewDistributions!K110/SUM(NewDistributions!K$2:K110)&gt;0.01,"",IF(NewDistributions!K109/SUM(NewDistributions!K$2:K110)&gt;0.01,"",IF(NewDistributions!K108/SUM(NewDistributions!K$2:K110)&gt;0.01,"",IF(NewDistributions!K107/SUM(NewDistributions!K$2:K110)&gt;0.01,"",IF(NewDistributions!K106/SUM(NewDistributions!K$2:K110)&gt;0.01,"",DateEnded_5Day!$A110))))))))</f>
        <v/>
      </c>
      <c r="L110" s="19" t="str">
        <f>IF($A110&lt;='All Results'!$B$4,"",IF(SUM(NewDistributions!L$2:L110)=0,"",(IF(NewDistributions!L110/SUM(NewDistributions!L$2:L110)&gt;0.01,"",IF(NewDistributions!L109/SUM(NewDistributions!L$2:L110)&gt;0.01,"",IF(NewDistributions!L108/SUM(NewDistributions!L$2:L110)&gt;0.01,"",IF(NewDistributions!L107/SUM(NewDistributions!L$2:L110)&gt;0.01,"",IF(NewDistributions!L106/SUM(NewDistributions!L$2:L110)&gt;0.01,"",DateEnded_5Day!$A110))))))))</f>
        <v/>
      </c>
      <c r="M110" s="19" t="str">
        <f>IF($A110&lt;='All Results'!$B$4,"",IF(SUM(NewDistributions!M$2:M110)=0,"",(IF(NewDistributions!M110/SUM(NewDistributions!M$2:M110)&gt;0.01,"",IF(NewDistributions!M109/SUM(NewDistributions!M$2:M110)&gt;0.01,"",IF(NewDistributions!M108/SUM(NewDistributions!M$2:M110)&gt;0.01,"",IF(NewDistributions!M107/SUM(NewDistributions!M$2:M110)&gt;0.01,"",IF(NewDistributions!M106/SUM(NewDistributions!M$2:M110)&gt;0.01,"",DateEnded_5Day!$A110))))))))</f>
        <v/>
      </c>
      <c r="N110" s="19" t="str">
        <f>IF($A110&lt;='All Results'!$B$4,"",IF(SUM(NewDistributions!N$2:N110)=0,"",(IF(NewDistributions!N110/SUM(NewDistributions!N$2:N110)&gt;0.01,"",IF(NewDistributions!N109/SUM(NewDistributions!N$2:N110)&gt;0.01,"",IF(NewDistributions!N108/SUM(NewDistributions!N$2:N110)&gt;0.01,"",IF(NewDistributions!N107/SUM(NewDistributions!N$2:N110)&gt;0.01,"",IF(NewDistributions!N106/SUM(NewDistributions!N$2:N110)&gt;0.01,"",DateEnded_5Day!$A110))))))))</f>
        <v/>
      </c>
      <c r="O110" s="19" t="str">
        <f>IF($A110&lt;='All Results'!$B$4,"",IF(SUM(NewDistributions!O$2:O110)=0,"",(IF(NewDistributions!O110/SUM(NewDistributions!O$2:O110)&gt;0.01,"",IF(NewDistributions!O109/SUM(NewDistributions!O$2:O110)&gt;0.01,"",IF(NewDistributions!O108/SUM(NewDistributions!O$2:O110)&gt;0.01,"",IF(NewDistributions!O107/SUM(NewDistributions!O$2:O110)&gt;0.01,"",IF(NewDistributions!O106/SUM(NewDistributions!O$2:O110)&gt;0.01,"",DateEnded_5Day!$A110))))))))</f>
        <v/>
      </c>
      <c r="P110" s="19" t="str">
        <f>IF($A110&lt;='All Results'!$B$4,"",IF(SUM(NewDistributions!P$2:P110)=0,"",(IF(NewDistributions!P110/SUM(NewDistributions!P$2:P110)&gt;0.01,"",IF(NewDistributions!P109/SUM(NewDistributions!P$2:P110)&gt;0.01,"",IF(NewDistributions!P108/SUM(NewDistributions!P$2:P110)&gt;0.01,"",IF(NewDistributions!P107/SUM(NewDistributions!P$2:P110)&gt;0.01,"",IF(NewDistributions!P106/SUM(NewDistributions!P$2:P110)&gt;0.01,"",DateEnded_5Day!$A110))))))))</f>
        <v/>
      </c>
      <c r="Q110" s="19" t="str">
        <f>IF($A110&lt;='All Results'!$B$4,"",IF(SUM(NewDistributions!Q$2:Q110)=0,"",(IF(NewDistributions!Q110/SUM(NewDistributions!Q$2:Q110)&gt;0.01,"",IF(NewDistributions!Q109/SUM(NewDistributions!Q$2:Q110)&gt;0.01,"",IF(NewDistributions!Q108/SUM(NewDistributions!Q$2:Q110)&gt;0.01,"",IF(NewDistributions!Q107/SUM(NewDistributions!Q$2:Q110)&gt;0.01,"",IF(NewDistributions!Q106/SUM(NewDistributions!Q$2:Q110)&gt;0.01,"",DateEnded_5Day!$A110))))))))</f>
        <v/>
      </c>
      <c r="R110" s="19" t="str">
        <f>IF($A110&lt;='All Results'!$B$4,"",IF(SUM(NewDistributions!R$2:R110)=0,"",(IF(NewDistributions!R110/SUM(NewDistributions!R$2:R110)&gt;0.01,"",IF(NewDistributions!R109/SUM(NewDistributions!R$2:R110)&gt;0.01,"",IF(NewDistributions!R108/SUM(NewDistributions!R$2:R110)&gt;0.01,"",IF(NewDistributions!R107/SUM(NewDistributions!R$2:R110)&gt;0.01,"",IF(NewDistributions!R106/SUM(NewDistributions!R$2:R110)&gt;0.01,"",DateEnded_5Day!$A110))))))))</f>
        <v/>
      </c>
      <c r="S110" s="19" t="str">
        <f>IF($A110&lt;='All Results'!$B$4,"",IF(SUM(NewDistributions!S$2:S110)=0,"",(IF(NewDistributions!S110/SUM(NewDistributions!S$2:S110)&gt;0.01,"",IF(NewDistributions!S109/SUM(NewDistributions!S$2:S110)&gt;0.01,"",IF(NewDistributions!S108/SUM(NewDistributions!S$2:S110)&gt;0.01,"",IF(NewDistributions!S107/SUM(NewDistributions!S$2:S110)&gt;0.01,"",IF(NewDistributions!S106/SUM(NewDistributions!S$2:S110)&gt;0.01,"",DateEnded_5Day!$A110))))))))</f>
        <v/>
      </c>
      <c r="T110" s="19" t="str">
        <f>IF($A110&lt;='All Results'!$B$4,"",IF(SUM(NewDistributions!T$2:T110)=0,"",(IF(NewDistributions!T110/SUM(NewDistributions!T$2:T110)&gt;0.01,"",IF(NewDistributions!T109/SUM(NewDistributions!T$2:T110)&gt;0.01,"",IF(NewDistributions!T108/SUM(NewDistributions!T$2:T110)&gt;0.01,"",IF(NewDistributions!T107/SUM(NewDistributions!T$2:T110)&gt;0.01,"",IF(NewDistributions!T106/SUM(NewDistributions!T$2:T110)&gt;0.01,"",DateEnded_5Day!$A110))))))))</f>
        <v/>
      </c>
      <c r="U110" s="19" t="str">
        <f>IF($A110&lt;='All Results'!$B$4,"",IF(SUM(NewDistributions!U$2:U110)=0,"",(IF(NewDistributions!U110/SUM(NewDistributions!U$2:U110)&gt;0.01,"",IF(NewDistributions!U109/SUM(NewDistributions!U$2:U110)&gt;0.01,"",IF(NewDistributions!U108/SUM(NewDistributions!U$2:U110)&gt;0.01,"",IF(NewDistributions!U107/SUM(NewDistributions!U$2:U110)&gt;0.01,"",IF(NewDistributions!U106/SUM(NewDistributions!U$2:U110)&gt;0.01,"",DateEnded_5Day!$A110))))))))</f>
        <v/>
      </c>
      <c r="V110" s="19">
        <f>IF($A110&lt;='All Results'!$B$4,"",IF(SUM(NewDistributions!V$2:V110)=0,"",(IF(NewDistributions!V110/SUM(NewDistributions!V$2:V110)&gt;0.01,"",IF(NewDistributions!V109/SUM(NewDistributions!V$2:V110)&gt;0.01,"",IF(NewDistributions!V108/SUM(NewDistributions!V$2:V110)&gt;0.01,"",IF(NewDistributions!V107/SUM(NewDistributions!V$2:V110)&gt;0.01,"",IF(NewDistributions!V106/SUM(NewDistributions!V$2:V110)&gt;0.01,"",DateEnded_5Day!$A110))))))))</f>
        <v>44425</v>
      </c>
      <c r="W110" s="19" t="str">
        <f>IF($A110&lt;='All Results'!$B$4,"",IF(SUM(NewDistributions!W$2:W110)=0,"",(IF(NewDistributions!W110/SUM(NewDistributions!W$2:W110)&gt;0.01,"",IF(NewDistributions!W109/SUM(NewDistributions!W$2:W110)&gt;0.01,"",IF(NewDistributions!W108/SUM(NewDistributions!W$2:W110)&gt;0.01,"",IF(NewDistributions!W107/SUM(NewDistributions!W$2:W110)&gt;0.01,"",IF(NewDistributions!W106/SUM(NewDistributions!W$2:W110)&gt;0.01,"",DateEnded_5Day!$A110))))))))</f>
        <v/>
      </c>
      <c r="X110" s="19" t="str">
        <f>IF($A110&lt;='All Results'!$B$4,"",IF(SUM(NewDistributions!X$2:X110)=0,"",(IF(NewDistributions!X110/SUM(NewDistributions!X$2:X110)&gt;0.01,"",IF(NewDistributions!X109/SUM(NewDistributions!X$2:X110)&gt;0.01,"",IF(NewDistributions!X108/SUM(NewDistributions!X$2:X110)&gt;0.01,"",IF(NewDistributions!X107/SUM(NewDistributions!X$2:X110)&gt;0.01,"",IF(NewDistributions!X106/SUM(NewDistributions!X$2:X110)&gt;0.01,"",DateEnded_5Day!$A110))))))))</f>
        <v/>
      </c>
      <c r="Y110" s="19" t="str">
        <f>IF($A110&lt;='All Results'!$B$4,"",IF(SUM(NewDistributions!Y$2:Y110)=0,"",(IF(NewDistributions!Y110/SUM(NewDistributions!Y$2:Y110)&gt;0.01,"",IF(NewDistributions!Y109/SUM(NewDistributions!Y$2:Y110)&gt;0.01,"",IF(NewDistributions!Y108/SUM(NewDistributions!Y$2:Y110)&gt;0.01,"",IF(NewDistributions!Y107/SUM(NewDistributions!Y$2:Y110)&gt;0.01,"",IF(NewDistributions!Y106/SUM(NewDistributions!Y$2:Y110)&gt;0.01,"",DateEnded_5Day!$A110))))))))</f>
        <v/>
      </c>
      <c r="Z110" s="19" t="str">
        <f>IF($A110&lt;='All Results'!$B$4,"",IF(SUM(NewDistributions!Z$2:Z110)=0,"",(IF(NewDistributions!Z110/SUM(NewDistributions!Z$2:Z110)&gt;0.01,"",IF(NewDistributions!Z109/SUM(NewDistributions!Z$2:Z110)&gt;0.01,"",IF(NewDistributions!Z108/SUM(NewDistributions!Z$2:Z110)&gt;0.01,"",IF(NewDistributions!Z107/SUM(NewDistributions!Z$2:Z110)&gt;0.01,"",IF(NewDistributions!Z106/SUM(NewDistributions!Z$2:Z110)&gt;0.01,"",DateEnded_5Day!$A110))))))))</f>
        <v/>
      </c>
      <c r="AA110" s="19" t="str">
        <f>IF($A110&lt;='All Results'!$B$4,"",IF(SUM(NewDistributions!AA$2:AA110)=0,"",(IF(NewDistributions!AA110/SUM(NewDistributions!AA$2:AA110)&gt;0.01,"",IF(NewDistributions!AA109/SUM(NewDistributions!AA$2:AA110)&gt;0.01,"",IF(NewDistributions!AA108/SUM(NewDistributions!AA$2:AA110)&gt;0.01,"",IF(NewDistributions!AA107/SUM(NewDistributions!AA$2:AA110)&gt;0.01,"",IF(NewDistributions!AA106/SUM(NewDistributions!AA$2:AA110)&gt;0.01,"",DateEnded_5Day!$A110))))))))</f>
        <v/>
      </c>
      <c r="AB110" s="19" t="str">
        <f>IF($A110&lt;='All Results'!$B$4,"",IF(SUM(NewDistributions!AB$2:AB110)=0,"",(IF(NewDistributions!AB110/SUM(NewDistributions!AB$2:AB110)&gt;0.01,"",IF(NewDistributions!AB109/SUM(NewDistributions!AB$2:AB110)&gt;0.01,"",IF(NewDistributions!AB108/SUM(NewDistributions!AB$2:AB110)&gt;0.01,"",IF(NewDistributions!AB107/SUM(NewDistributions!AB$2:AB110)&gt;0.01,"",IF(NewDistributions!AB106/SUM(NewDistributions!AB$2:AB110)&gt;0.01,"",DateEnded_5Day!$A110))))))))</f>
        <v/>
      </c>
      <c r="AC110" s="19" t="str">
        <f>IF($A110&lt;='All Results'!$B$4,"",IF(SUM(NewDistributions!AC$2:AC110)=0,"",(IF(NewDistributions!AC110/SUM(NewDistributions!AC$2:AC110)&gt;0.01,"",IF(NewDistributions!AC109/SUM(NewDistributions!AC$2:AC110)&gt;0.01,"",IF(NewDistributions!AC108/SUM(NewDistributions!AC$2:AC110)&gt;0.01,"",IF(NewDistributions!AC107/SUM(NewDistributions!AC$2:AC110)&gt;0.01,"",IF(NewDistributions!AC106/SUM(NewDistributions!AC$2:AC110)&gt;0.01,"",DateEnded_5Day!$A110))))))))</f>
        <v/>
      </c>
      <c r="AD110" s="19" t="str">
        <f>IF($A110&lt;='All Results'!$B$4,"",IF(SUM(NewDistributions!AD$2:AD110)=0,"",(IF(NewDistributions!AD110/SUM(NewDistributions!AD$2:AD110)&gt;0.01,"",IF(NewDistributions!AD109/SUM(NewDistributions!AD$2:AD110)&gt;0.01,"",IF(NewDistributions!AD108/SUM(NewDistributions!AD$2:AD110)&gt;0.01,"",IF(NewDistributions!AD107/SUM(NewDistributions!AD$2:AD110)&gt;0.01,"",IF(NewDistributions!AD106/SUM(NewDistributions!AD$2:AD110)&gt;0.01,"",DateEnded_5Day!$A110))))))))</f>
        <v/>
      </c>
      <c r="AE110" s="19" t="str">
        <f>IF($A110&lt;='All Results'!$B$4,"",IF(SUM(NewDistributions!AE$2:AE110)=0,"",(IF(NewDistributions!AE110/SUM(NewDistributions!AE$2:AE110)&gt;0.01,"",IF(NewDistributions!AE109/SUM(NewDistributions!AE$2:AE110)&gt;0.01,"",IF(NewDistributions!AE108/SUM(NewDistributions!AE$2:AE110)&gt;0.01,"",IF(NewDistributions!AE107/SUM(NewDistributions!AE$2:AE110)&gt;0.01,"",IF(NewDistributions!AE106/SUM(NewDistributions!AE$2:AE110)&gt;0.01,"",DateEnded_5Day!$A110))))))))</f>
        <v/>
      </c>
      <c r="AF110" s="19" t="str">
        <f>IF($A110&lt;='All Results'!$B$4,"",IF(SUM(NewDistributions!AF$2:AF110)=0,"",(IF(NewDistributions!AF110/SUM(NewDistributions!AF$2:AF110)&gt;0.01,"",IF(NewDistributions!AF109/SUM(NewDistributions!AF$2:AF110)&gt;0.01,"",IF(NewDistributions!AF108/SUM(NewDistributions!AF$2:AF110)&gt;0.01,"",IF(NewDistributions!AF107/SUM(NewDistributions!AF$2:AF110)&gt;0.01,"",IF(NewDistributions!AF106/SUM(NewDistributions!AF$2:AF110)&gt;0.01,"",DateEnded_5Day!$A110))))))))</f>
        <v/>
      </c>
      <c r="AG110" s="19" t="str">
        <f>IF($A110&lt;='All Results'!$B$4,"",IF(SUM(NewDistributions!AG$2:AG110)=0,"",(IF(NewDistributions!AG110/SUM(NewDistributions!AG$2:AG110)&gt;0.01,"",IF(NewDistributions!AG109/SUM(NewDistributions!AG$2:AG110)&gt;0.01,"",IF(NewDistributions!AG108/SUM(NewDistributions!AG$2:AG110)&gt;0.01,"",IF(NewDistributions!AG107/SUM(NewDistributions!AG$2:AG110)&gt;0.01,"",IF(NewDistributions!AG106/SUM(NewDistributions!AG$2:AG110)&gt;0.01,"",DateEnded_5Day!$A110))))))))</f>
        <v/>
      </c>
      <c r="AH110" s="19" t="str">
        <f>IF($A110&lt;='All Results'!$B$4,"",IF(SUM(NewDistributions!AH$2:AH110)=0,"",(IF(NewDistributions!AH110/SUM(NewDistributions!AH$2:AH110)&gt;0.01,"",IF(NewDistributions!AH109/SUM(NewDistributions!AH$2:AH110)&gt;0.01,"",IF(NewDistributions!AH108/SUM(NewDistributions!AH$2:AH110)&gt;0.01,"",IF(NewDistributions!AH107/SUM(NewDistributions!AH$2:AH110)&gt;0.01,"",IF(NewDistributions!AH106/SUM(NewDistributions!AH$2:AH110)&gt;0.01,"",DateEnded_5Day!$A110))))))))</f>
        <v/>
      </c>
      <c r="AI110" s="19" t="str">
        <f>IF($A110&lt;='All Results'!$B$4,"",IF(SUM(NewDistributions!AI$2:AI110)=0,"",(IF(NewDistributions!AI110/SUM(NewDistributions!AI$2:AI110)&gt;0.01,"",IF(NewDistributions!AI109/SUM(NewDistributions!AI$2:AI110)&gt;0.01,"",IF(NewDistributions!AI108/SUM(NewDistributions!AI$2:AI110)&gt;0.01,"",IF(NewDistributions!AI107/SUM(NewDistributions!AI$2:AI110)&gt;0.01,"",IF(NewDistributions!AI106/SUM(NewDistributions!AI$2:AI110)&gt;0.01,"",DateEnded_5Day!$A110))))))))</f>
        <v/>
      </c>
      <c r="AJ110" s="19" t="str">
        <f>IF($A110&lt;='All Results'!$B$4,"",IF(SUM(NewDistributions!AJ$2:AJ110)=0,"",(IF(NewDistributions!AJ110/SUM(NewDistributions!AJ$2:AJ110)&gt;0.01,"",IF(NewDistributions!AJ109/SUM(NewDistributions!AJ$2:AJ110)&gt;0.01,"",IF(NewDistributions!AJ108/SUM(NewDistributions!AJ$2:AJ110)&gt;0.01,"",IF(NewDistributions!AJ107/SUM(NewDistributions!AJ$2:AJ110)&gt;0.01,"",IF(NewDistributions!AJ106/SUM(NewDistributions!AJ$2:AJ110)&gt;0.01,"",DateEnded_5Day!$A110))))))))</f>
        <v/>
      </c>
    </row>
    <row r="111" spans="1:36" x14ac:dyDescent="0.25">
      <c r="A111" s="1">
        <v>44426</v>
      </c>
      <c r="B111" s="3">
        <v>230</v>
      </c>
      <c r="C111" s="19">
        <f>IF($A111&lt;='All Results'!$B$4,"",IF(SUM(NewDistributions!C$2:C111)=0,"",(IF(NewDistributions!C111/SUM(NewDistributions!C$2:C111)&gt;0.01,"",IF(NewDistributions!C110/SUM(NewDistributions!C$2:C111)&gt;0.01,"",IF(NewDistributions!C109/SUM(NewDistributions!C$2:C111)&gt;0.01,"",IF(NewDistributions!C108/SUM(NewDistributions!C$2:C111)&gt;0.01,"",IF(NewDistributions!C107/SUM(NewDistributions!C$2:C111)&gt;0.01,"",DateEnded_5Day!$A111))))))))</f>
        <v>44426</v>
      </c>
      <c r="D111" s="19">
        <f>IF($A111&lt;='All Results'!$B$4,"",IF(SUM(NewDistributions!D$2:D111)=0,"",(IF(NewDistributions!D111/SUM(NewDistributions!D$2:D111)&gt;0.01,"",IF(NewDistributions!D110/SUM(NewDistributions!D$2:D111)&gt;0.01,"",IF(NewDistributions!D109/SUM(NewDistributions!D$2:D111)&gt;0.01,"",IF(NewDistributions!D108/SUM(NewDistributions!D$2:D111)&gt;0.01,"",IF(NewDistributions!D107/SUM(NewDistributions!D$2:D111)&gt;0.01,"",DateEnded_5Day!$A111))))))))</f>
        <v>44426</v>
      </c>
      <c r="E111" s="19">
        <f>IF($A111&lt;='All Results'!$B$4,"",IF(SUM(NewDistributions!E$2:E111)=0,"",(IF(NewDistributions!E111/SUM(NewDistributions!E$2:E111)&gt;0.01,"",IF(NewDistributions!E110/SUM(NewDistributions!E$2:E111)&gt;0.01,"",IF(NewDistributions!E109/SUM(NewDistributions!E$2:E111)&gt;0.01,"",IF(NewDistributions!E108/SUM(NewDistributions!E$2:E111)&gt;0.01,"",IF(NewDistributions!E107/SUM(NewDistributions!E$2:E111)&gt;0.01,"",DateEnded_5Day!$A111))))))))</f>
        <v>44426</v>
      </c>
      <c r="F111" s="19">
        <f>IF($A111&lt;='All Results'!$B$4,"",IF(SUM(NewDistributions!F$2:F111)=0,"",(IF(NewDistributions!F111/SUM(NewDistributions!F$2:F111)&gt;0.01,"",IF(NewDistributions!F110/SUM(NewDistributions!F$2:F111)&gt;0.01,"",IF(NewDistributions!F109/SUM(NewDistributions!F$2:F111)&gt;0.01,"",IF(NewDistributions!F108/SUM(NewDistributions!F$2:F111)&gt;0.01,"",IF(NewDistributions!F107/SUM(NewDistributions!F$2:F111)&gt;0.01,"",DateEnded_5Day!$A111))))))))</f>
        <v>44426</v>
      </c>
      <c r="G111" s="19">
        <f>IF($A111&lt;='All Results'!$B$4,"",IF(SUM(NewDistributions!G$2:G111)=0,"",(IF(NewDistributions!G111/SUM(NewDistributions!G$2:G111)&gt;0.01,"",IF(NewDistributions!G110/SUM(NewDistributions!G$2:G111)&gt;0.01,"",IF(NewDistributions!G109/SUM(NewDistributions!G$2:G111)&gt;0.01,"",IF(NewDistributions!G108/SUM(NewDistributions!G$2:G111)&gt;0.01,"",IF(NewDistributions!G107/SUM(NewDistributions!G$2:G111)&gt;0.01,"",DateEnded_5Day!$A111))))))))</f>
        <v>44426</v>
      </c>
      <c r="H111" s="19">
        <f>IF($A111&lt;='All Results'!$B$4,"",IF(SUM(NewDistributions!H$2:H111)=0,"",(IF(NewDistributions!H111/SUM(NewDistributions!H$2:H111)&gt;0.01,"",IF(NewDistributions!H110/SUM(NewDistributions!H$2:H111)&gt;0.01,"",IF(NewDistributions!H109/SUM(NewDistributions!H$2:H111)&gt;0.01,"",IF(NewDistributions!H108/SUM(NewDistributions!H$2:H111)&gt;0.01,"",IF(NewDistributions!H107/SUM(NewDistributions!H$2:H111)&gt;0.01,"",DateEnded_5Day!$A111))))))))</f>
        <v>44426</v>
      </c>
      <c r="I111" s="19">
        <f>IF($A111&lt;='All Results'!$B$4,"",IF(SUM(NewDistributions!I$2:I111)=0,"",(IF(NewDistributions!I111/SUM(NewDistributions!I$2:I111)&gt;0.01,"",IF(NewDistributions!I110/SUM(NewDistributions!I$2:I111)&gt;0.01,"",IF(NewDistributions!I109/SUM(NewDistributions!I$2:I111)&gt;0.01,"",IF(NewDistributions!I108/SUM(NewDistributions!I$2:I111)&gt;0.01,"",IF(NewDistributions!I107/SUM(NewDistributions!I$2:I111)&gt;0.01,"",DateEnded_5Day!$A111))))))))</f>
        <v>44426</v>
      </c>
      <c r="J111" s="19">
        <f>IF($A111&lt;='All Results'!$B$4,"",IF(SUM(NewDistributions!J$2:J111)=0,"",(IF(NewDistributions!J111/SUM(NewDistributions!J$2:J111)&gt;0.01,"",IF(NewDistributions!J110/SUM(NewDistributions!J$2:J111)&gt;0.01,"",IF(NewDistributions!J109/SUM(NewDistributions!J$2:J111)&gt;0.01,"",IF(NewDistributions!J108/SUM(NewDistributions!J$2:J111)&gt;0.01,"",IF(NewDistributions!J107/SUM(NewDistributions!J$2:J111)&gt;0.01,"",DateEnded_5Day!$A111))))))))</f>
        <v>44426</v>
      </c>
      <c r="K111" s="19">
        <f>IF($A111&lt;='All Results'!$B$4,"",IF(SUM(NewDistributions!K$2:K111)=0,"",(IF(NewDistributions!K111/SUM(NewDistributions!K$2:K111)&gt;0.01,"",IF(NewDistributions!K110/SUM(NewDistributions!K$2:K111)&gt;0.01,"",IF(NewDistributions!K109/SUM(NewDistributions!K$2:K111)&gt;0.01,"",IF(NewDistributions!K108/SUM(NewDistributions!K$2:K111)&gt;0.01,"",IF(NewDistributions!K107/SUM(NewDistributions!K$2:K111)&gt;0.01,"",DateEnded_5Day!$A111))))))))</f>
        <v>44426</v>
      </c>
      <c r="L111" s="19">
        <f>IF($A111&lt;='All Results'!$B$4,"",IF(SUM(NewDistributions!L$2:L111)=0,"",(IF(NewDistributions!L111/SUM(NewDistributions!L$2:L111)&gt;0.01,"",IF(NewDistributions!L110/SUM(NewDistributions!L$2:L111)&gt;0.01,"",IF(NewDistributions!L109/SUM(NewDistributions!L$2:L111)&gt;0.01,"",IF(NewDistributions!L108/SUM(NewDistributions!L$2:L111)&gt;0.01,"",IF(NewDistributions!L107/SUM(NewDistributions!L$2:L111)&gt;0.01,"",DateEnded_5Day!$A111))))))))</f>
        <v>44426</v>
      </c>
      <c r="M111" s="19">
        <f>IF($A111&lt;='All Results'!$B$4,"",IF(SUM(NewDistributions!M$2:M111)=0,"",(IF(NewDistributions!M111/SUM(NewDistributions!M$2:M111)&gt;0.01,"",IF(NewDistributions!M110/SUM(NewDistributions!M$2:M111)&gt;0.01,"",IF(NewDistributions!M109/SUM(NewDistributions!M$2:M111)&gt;0.01,"",IF(NewDistributions!M108/SUM(NewDistributions!M$2:M111)&gt;0.01,"",IF(NewDistributions!M107/SUM(NewDistributions!M$2:M111)&gt;0.01,"",DateEnded_5Day!$A111))))))))</f>
        <v>44426</v>
      </c>
      <c r="N111" s="19">
        <f>IF($A111&lt;='All Results'!$B$4,"",IF(SUM(NewDistributions!N$2:N111)=0,"",(IF(NewDistributions!N111/SUM(NewDistributions!N$2:N111)&gt;0.01,"",IF(NewDistributions!N110/SUM(NewDistributions!N$2:N111)&gt;0.01,"",IF(NewDistributions!N109/SUM(NewDistributions!N$2:N111)&gt;0.01,"",IF(NewDistributions!N108/SUM(NewDistributions!N$2:N111)&gt;0.01,"",IF(NewDistributions!N107/SUM(NewDistributions!N$2:N111)&gt;0.01,"",DateEnded_5Day!$A111))))))))</f>
        <v>44426</v>
      </c>
      <c r="O111" s="19">
        <f>IF($A111&lt;='All Results'!$B$4,"",IF(SUM(NewDistributions!O$2:O111)=0,"",(IF(NewDistributions!O111/SUM(NewDistributions!O$2:O111)&gt;0.01,"",IF(NewDistributions!O110/SUM(NewDistributions!O$2:O111)&gt;0.01,"",IF(NewDistributions!O109/SUM(NewDistributions!O$2:O111)&gt;0.01,"",IF(NewDistributions!O108/SUM(NewDistributions!O$2:O111)&gt;0.01,"",IF(NewDistributions!O107/SUM(NewDistributions!O$2:O111)&gt;0.01,"",DateEnded_5Day!$A111))))))))</f>
        <v>44426</v>
      </c>
      <c r="P111" s="19">
        <f>IF($A111&lt;='All Results'!$B$4,"",IF(SUM(NewDistributions!P$2:P111)=0,"",(IF(NewDistributions!P111/SUM(NewDistributions!P$2:P111)&gt;0.01,"",IF(NewDistributions!P110/SUM(NewDistributions!P$2:P111)&gt;0.01,"",IF(NewDistributions!P109/SUM(NewDistributions!P$2:P111)&gt;0.01,"",IF(NewDistributions!P108/SUM(NewDistributions!P$2:P111)&gt;0.01,"",IF(NewDistributions!P107/SUM(NewDistributions!P$2:P111)&gt;0.01,"",DateEnded_5Day!$A111))))))))</f>
        <v>44426</v>
      </c>
      <c r="Q111" s="19">
        <f>IF($A111&lt;='All Results'!$B$4,"",IF(SUM(NewDistributions!Q$2:Q111)=0,"",(IF(NewDistributions!Q111/SUM(NewDistributions!Q$2:Q111)&gt;0.01,"",IF(NewDistributions!Q110/SUM(NewDistributions!Q$2:Q111)&gt;0.01,"",IF(NewDistributions!Q109/SUM(NewDistributions!Q$2:Q111)&gt;0.01,"",IF(NewDistributions!Q108/SUM(NewDistributions!Q$2:Q111)&gt;0.01,"",IF(NewDistributions!Q107/SUM(NewDistributions!Q$2:Q111)&gt;0.01,"",DateEnded_5Day!$A111))))))))</f>
        <v>44426</v>
      </c>
      <c r="R111" s="19">
        <f>IF($A111&lt;='All Results'!$B$4,"",IF(SUM(NewDistributions!R$2:R111)=0,"",(IF(NewDistributions!R111/SUM(NewDistributions!R$2:R111)&gt;0.01,"",IF(NewDistributions!R110/SUM(NewDistributions!R$2:R111)&gt;0.01,"",IF(NewDistributions!R109/SUM(NewDistributions!R$2:R111)&gt;0.01,"",IF(NewDistributions!R108/SUM(NewDistributions!R$2:R111)&gt;0.01,"",IF(NewDistributions!R107/SUM(NewDistributions!R$2:R111)&gt;0.01,"",DateEnded_5Day!$A111))))))))</f>
        <v>44426</v>
      </c>
      <c r="S111" s="19">
        <f>IF($A111&lt;='All Results'!$B$4,"",IF(SUM(NewDistributions!S$2:S111)=0,"",(IF(NewDistributions!S111/SUM(NewDistributions!S$2:S111)&gt;0.01,"",IF(NewDistributions!S110/SUM(NewDistributions!S$2:S111)&gt;0.01,"",IF(NewDistributions!S109/SUM(NewDistributions!S$2:S111)&gt;0.01,"",IF(NewDistributions!S108/SUM(NewDistributions!S$2:S111)&gt;0.01,"",IF(NewDistributions!S107/SUM(NewDistributions!S$2:S111)&gt;0.01,"",DateEnded_5Day!$A111))))))))</f>
        <v>44426</v>
      </c>
      <c r="T111" s="19">
        <f>IF($A111&lt;='All Results'!$B$4,"",IF(SUM(NewDistributions!T$2:T111)=0,"",(IF(NewDistributions!T111/SUM(NewDistributions!T$2:T111)&gt;0.01,"",IF(NewDistributions!T110/SUM(NewDistributions!T$2:T111)&gt;0.01,"",IF(NewDistributions!T109/SUM(NewDistributions!T$2:T111)&gt;0.01,"",IF(NewDistributions!T108/SUM(NewDistributions!T$2:T111)&gt;0.01,"",IF(NewDistributions!T107/SUM(NewDistributions!T$2:T111)&gt;0.01,"",DateEnded_5Day!$A111))))))))</f>
        <v>44426</v>
      </c>
      <c r="U111" s="19">
        <f>IF($A111&lt;='All Results'!$B$4,"",IF(SUM(NewDistributions!U$2:U111)=0,"",(IF(NewDistributions!U111/SUM(NewDistributions!U$2:U111)&gt;0.01,"",IF(NewDistributions!U110/SUM(NewDistributions!U$2:U111)&gt;0.01,"",IF(NewDistributions!U109/SUM(NewDistributions!U$2:U111)&gt;0.01,"",IF(NewDistributions!U108/SUM(NewDistributions!U$2:U111)&gt;0.01,"",IF(NewDistributions!U107/SUM(NewDistributions!U$2:U111)&gt;0.01,"",DateEnded_5Day!$A111))))))))</f>
        <v>44426</v>
      </c>
      <c r="V111" s="19">
        <f>IF($A111&lt;='All Results'!$B$4,"",IF(SUM(NewDistributions!V$2:V111)=0,"",(IF(NewDistributions!V111/SUM(NewDistributions!V$2:V111)&gt;0.01,"",IF(NewDistributions!V110/SUM(NewDistributions!V$2:V111)&gt;0.01,"",IF(NewDistributions!V109/SUM(NewDistributions!V$2:V111)&gt;0.01,"",IF(NewDistributions!V108/SUM(NewDistributions!V$2:V111)&gt;0.01,"",IF(NewDistributions!V107/SUM(NewDistributions!V$2:V111)&gt;0.01,"",DateEnded_5Day!$A111))))))))</f>
        <v>44426</v>
      </c>
      <c r="W111" s="19">
        <f>IF($A111&lt;='All Results'!$B$4,"",IF(SUM(NewDistributions!W$2:W111)=0,"",(IF(NewDistributions!W111/SUM(NewDistributions!W$2:W111)&gt;0.01,"",IF(NewDistributions!W110/SUM(NewDistributions!W$2:W111)&gt;0.01,"",IF(NewDistributions!W109/SUM(NewDistributions!W$2:W111)&gt;0.01,"",IF(NewDistributions!W108/SUM(NewDistributions!W$2:W111)&gt;0.01,"",IF(NewDistributions!W107/SUM(NewDistributions!W$2:W111)&gt;0.01,"",DateEnded_5Day!$A111))))))))</f>
        <v>44426</v>
      </c>
      <c r="X111" s="19">
        <f>IF($A111&lt;='All Results'!$B$4,"",IF(SUM(NewDistributions!X$2:X111)=0,"",(IF(NewDistributions!X111/SUM(NewDistributions!X$2:X111)&gt;0.01,"",IF(NewDistributions!X110/SUM(NewDistributions!X$2:X111)&gt;0.01,"",IF(NewDistributions!X109/SUM(NewDistributions!X$2:X111)&gt;0.01,"",IF(NewDistributions!X108/SUM(NewDistributions!X$2:X111)&gt;0.01,"",IF(NewDistributions!X107/SUM(NewDistributions!X$2:X111)&gt;0.01,"",DateEnded_5Day!$A111))))))))</f>
        <v>44426</v>
      </c>
      <c r="Y111" s="19">
        <f>IF($A111&lt;='All Results'!$B$4,"",IF(SUM(NewDistributions!Y$2:Y111)=0,"",(IF(NewDistributions!Y111/SUM(NewDistributions!Y$2:Y111)&gt;0.01,"",IF(NewDistributions!Y110/SUM(NewDistributions!Y$2:Y111)&gt;0.01,"",IF(NewDistributions!Y109/SUM(NewDistributions!Y$2:Y111)&gt;0.01,"",IF(NewDistributions!Y108/SUM(NewDistributions!Y$2:Y111)&gt;0.01,"",IF(NewDistributions!Y107/SUM(NewDistributions!Y$2:Y111)&gt;0.01,"",DateEnded_5Day!$A111))))))))</f>
        <v>44426</v>
      </c>
      <c r="Z111" s="19">
        <f>IF($A111&lt;='All Results'!$B$4,"",IF(SUM(NewDistributions!Z$2:Z111)=0,"",(IF(NewDistributions!Z111/SUM(NewDistributions!Z$2:Z111)&gt;0.01,"",IF(NewDistributions!Z110/SUM(NewDistributions!Z$2:Z111)&gt;0.01,"",IF(NewDistributions!Z109/SUM(NewDistributions!Z$2:Z111)&gt;0.01,"",IF(NewDistributions!Z108/SUM(NewDistributions!Z$2:Z111)&gt;0.01,"",IF(NewDistributions!Z107/SUM(NewDistributions!Z$2:Z111)&gt;0.01,"",DateEnded_5Day!$A111))))))))</f>
        <v>44426</v>
      </c>
      <c r="AA111" s="19">
        <f>IF($A111&lt;='All Results'!$B$4,"",IF(SUM(NewDistributions!AA$2:AA111)=0,"",(IF(NewDistributions!AA111/SUM(NewDistributions!AA$2:AA111)&gt;0.01,"",IF(NewDistributions!AA110/SUM(NewDistributions!AA$2:AA111)&gt;0.01,"",IF(NewDistributions!AA109/SUM(NewDistributions!AA$2:AA111)&gt;0.01,"",IF(NewDistributions!AA108/SUM(NewDistributions!AA$2:AA111)&gt;0.01,"",IF(NewDistributions!AA107/SUM(NewDistributions!AA$2:AA111)&gt;0.01,"",DateEnded_5Day!$A111))))))))</f>
        <v>44426</v>
      </c>
      <c r="AB111" s="19">
        <f>IF($A111&lt;='All Results'!$B$4,"",IF(SUM(NewDistributions!AB$2:AB111)=0,"",(IF(NewDistributions!AB111/SUM(NewDistributions!AB$2:AB111)&gt;0.01,"",IF(NewDistributions!AB110/SUM(NewDistributions!AB$2:AB111)&gt;0.01,"",IF(NewDistributions!AB109/SUM(NewDistributions!AB$2:AB111)&gt;0.01,"",IF(NewDistributions!AB108/SUM(NewDistributions!AB$2:AB111)&gt;0.01,"",IF(NewDistributions!AB107/SUM(NewDistributions!AB$2:AB111)&gt;0.01,"",DateEnded_5Day!$A111))))))))</f>
        <v>44426</v>
      </c>
      <c r="AC111" s="19">
        <f>IF($A111&lt;='All Results'!$B$4,"",IF(SUM(NewDistributions!AC$2:AC111)=0,"",(IF(NewDistributions!AC111/SUM(NewDistributions!AC$2:AC111)&gt;0.01,"",IF(NewDistributions!AC110/SUM(NewDistributions!AC$2:AC111)&gt;0.01,"",IF(NewDistributions!AC109/SUM(NewDistributions!AC$2:AC111)&gt;0.01,"",IF(NewDistributions!AC108/SUM(NewDistributions!AC$2:AC111)&gt;0.01,"",IF(NewDistributions!AC107/SUM(NewDistributions!AC$2:AC111)&gt;0.01,"",DateEnded_5Day!$A111))))))))</f>
        <v>44426</v>
      </c>
      <c r="AD111" s="19">
        <f>IF($A111&lt;='All Results'!$B$4,"",IF(SUM(NewDistributions!AD$2:AD111)=0,"",(IF(NewDistributions!AD111/SUM(NewDistributions!AD$2:AD111)&gt;0.01,"",IF(NewDistributions!AD110/SUM(NewDistributions!AD$2:AD111)&gt;0.01,"",IF(NewDistributions!AD109/SUM(NewDistributions!AD$2:AD111)&gt;0.01,"",IF(NewDistributions!AD108/SUM(NewDistributions!AD$2:AD111)&gt;0.01,"",IF(NewDistributions!AD107/SUM(NewDistributions!AD$2:AD111)&gt;0.01,"",DateEnded_5Day!$A111))))))))</f>
        <v>44426</v>
      </c>
      <c r="AE111" s="19">
        <f>IF($A111&lt;='All Results'!$B$4,"",IF(SUM(NewDistributions!AE$2:AE111)=0,"",(IF(NewDistributions!AE111/SUM(NewDistributions!AE$2:AE111)&gt;0.01,"",IF(NewDistributions!AE110/SUM(NewDistributions!AE$2:AE111)&gt;0.01,"",IF(NewDistributions!AE109/SUM(NewDistributions!AE$2:AE111)&gt;0.01,"",IF(NewDistributions!AE108/SUM(NewDistributions!AE$2:AE111)&gt;0.01,"",IF(NewDistributions!AE107/SUM(NewDistributions!AE$2:AE111)&gt;0.01,"",DateEnded_5Day!$A111))))))))</f>
        <v>44426</v>
      </c>
      <c r="AF111" s="19">
        <f>IF($A111&lt;='All Results'!$B$4,"",IF(SUM(NewDistributions!AF$2:AF111)=0,"",(IF(NewDistributions!AF111/SUM(NewDistributions!AF$2:AF111)&gt;0.01,"",IF(NewDistributions!AF110/SUM(NewDistributions!AF$2:AF111)&gt;0.01,"",IF(NewDistributions!AF109/SUM(NewDistributions!AF$2:AF111)&gt;0.01,"",IF(NewDistributions!AF108/SUM(NewDistributions!AF$2:AF111)&gt;0.01,"",IF(NewDistributions!AF107/SUM(NewDistributions!AF$2:AF111)&gt;0.01,"",DateEnded_5Day!$A111))))))))</f>
        <v>44426</v>
      </c>
      <c r="AG111" s="19">
        <f>IF($A111&lt;='All Results'!$B$4,"",IF(SUM(NewDistributions!AG$2:AG111)=0,"",(IF(NewDistributions!AG111/SUM(NewDistributions!AG$2:AG111)&gt;0.01,"",IF(NewDistributions!AG110/SUM(NewDistributions!AG$2:AG111)&gt;0.01,"",IF(NewDistributions!AG109/SUM(NewDistributions!AG$2:AG111)&gt;0.01,"",IF(NewDistributions!AG108/SUM(NewDistributions!AG$2:AG111)&gt;0.01,"",IF(NewDistributions!AG107/SUM(NewDistributions!AG$2:AG111)&gt;0.01,"",DateEnded_5Day!$A111))))))))</f>
        <v>44426</v>
      </c>
      <c r="AH111" s="19">
        <f>IF($A111&lt;='All Results'!$B$4,"",IF(SUM(NewDistributions!AH$2:AH111)=0,"",(IF(NewDistributions!AH111/SUM(NewDistributions!AH$2:AH111)&gt;0.01,"",IF(NewDistributions!AH110/SUM(NewDistributions!AH$2:AH111)&gt;0.01,"",IF(NewDistributions!AH109/SUM(NewDistributions!AH$2:AH111)&gt;0.01,"",IF(NewDistributions!AH108/SUM(NewDistributions!AH$2:AH111)&gt;0.01,"",IF(NewDistributions!AH107/SUM(NewDistributions!AH$2:AH111)&gt;0.01,"",DateEnded_5Day!$A111))))))))</f>
        <v>44426</v>
      </c>
      <c r="AI111" s="19">
        <f>IF($A111&lt;='All Results'!$B$4,"",IF(SUM(NewDistributions!AI$2:AI111)=0,"",(IF(NewDistributions!AI111/SUM(NewDistributions!AI$2:AI111)&gt;0.01,"",IF(NewDistributions!AI110/SUM(NewDistributions!AI$2:AI111)&gt;0.01,"",IF(NewDistributions!AI109/SUM(NewDistributions!AI$2:AI111)&gt;0.01,"",IF(NewDistributions!AI108/SUM(NewDistributions!AI$2:AI111)&gt;0.01,"",IF(NewDistributions!AI107/SUM(NewDistributions!AI$2:AI111)&gt;0.01,"",DateEnded_5Day!$A111))))))))</f>
        <v>44426</v>
      </c>
      <c r="AJ111" s="19">
        <f>IF($A111&lt;='All Results'!$B$4,"",IF(SUM(NewDistributions!AJ$2:AJ111)=0,"",(IF(NewDistributions!AJ111/SUM(NewDistributions!AJ$2:AJ111)&gt;0.01,"",IF(NewDistributions!AJ110/SUM(NewDistributions!AJ$2:AJ111)&gt;0.01,"",IF(NewDistributions!AJ109/SUM(NewDistributions!AJ$2:AJ111)&gt;0.01,"",IF(NewDistributions!AJ108/SUM(NewDistributions!AJ$2:AJ111)&gt;0.01,"",IF(NewDistributions!AJ107/SUM(NewDistributions!AJ$2:AJ111)&gt;0.01,"",DateEnded_5Day!$A111))))))))</f>
        <v>44426</v>
      </c>
    </row>
    <row r="112" spans="1:36" x14ac:dyDescent="0.25">
      <c r="A112" s="1">
        <v>44427</v>
      </c>
      <c r="B112" s="3">
        <v>231</v>
      </c>
      <c r="C112" s="19">
        <f>IF($A112&lt;='All Results'!$B$4,"",IF(SUM(NewDistributions!C$2:C112)=0,"",(IF(NewDistributions!C112/SUM(NewDistributions!C$2:C112)&gt;0.01,"",IF(NewDistributions!C111/SUM(NewDistributions!C$2:C112)&gt;0.01,"",IF(NewDistributions!C110/SUM(NewDistributions!C$2:C112)&gt;0.01,"",IF(NewDistributions!C109/SUM(NewDistributions!C$2:C112)&gt;0.01,"",IF(NewDistributions!C108/SUM(NewDistributions!C$2:C112)&gt;0.01,"",DateEnded_5Day!$A112))))))))</f>
        <v>44427</v>
      </c>
      <c r="D112" s="19">
        <f>IF($A112&lt;='All Results'!$B$4,"",IF(SUM(NewDistributions!D$2:D112)=0,"",(IF(NewDistributions!D112/SUM(NewDistributions!D$2:D112)&gt;0.01,"",IF(NewDistributions!D111/SUM(NewDistributions!D$2:D112)&gt;0.01,"",IF(NewDistributions!D110/SUM(NewDistributions!D$2:D112)&gt;0.01,"",IF(NewDistributions!D109/SUM(NewDistributions!D$2:D112)&gt;0.01,"",IF(NewDistributions!D108/SUM(NewDistributions!D$2:D112)&gt;0.01,"",DateEnded_5Day!$A112))))))))</f>
        <v>44427</v>
      </c>
      <c r="E112" s="19">
        <f>IF($A112&lt;='All Results'!$B$4,"",IF(SUM(NewDistributions!E$2:E112)=0,"",(IF(NewDistributions!E112/SUM(NewDistributions!E$2:E112)&gt;0.01,"",IF(NewDistributions!E111/SUM(NewDistributions!E$2:E112)&gt;0.01,"",IF(NewDistributions!E110/SUM(NewDistributions!E$2:E112)&gt;0.01,"",IF(NewDistributions!E109/SUM(NewDistributions!E$2:E112)&gt;0.01,"",IF(NewDistributions!E108/SUM(NewDistributions!E$2:E112)&gt;0.01,"",DateEnded_5Day!$A112))))))))</f>
        <v>44427</v>
      </c>
      <c r="F112" s="19">
        <f>IF($A112&lt;='All Results'!$B$4,"",IF(SUM(NewDistributions!F$2:F112)=0,"",(IF(NewDistributions!F112/SUM(NewDistributions!F$2:F112)&gt;0.01,"",IF(NewDistributions!F111/SUM(NewDistributions!F$2:F112)&gt;0.01,"",IF(NewDistributions!F110/SUM(NewDistributions!F$2:F112)&gt;0.01,"",IF(NewDistributions!F109/SUM(NewDistributions!F$2:F112)&gt;0.01,"",IF(NewDistributions!F108/SUM(NewDistributions!F$2:F112)&gt;0.01,"",DateEnded_5Day!$A112))))))))</f>
        <v>44427</v>
      </c>
      <c r="G112" s="19">
        <f>IF($A112&lt;='All Results'!$B$4,"",IF(SUM(NewDistributions!G$2:G112)=0,"",(IF(NewDistributions!G112/SUM(NewDistributions!G$2:G112)&gt;0.01,"",IF(NewDistributions!G111/SUM(NewDistributions!G$2:G112)&gt;0.01,"",IF(NewDistributions!G110/SUM(NewDistributions!G$2:G112)&gt;0.01,"",IF(NewDistributions!G109/SUM(NewDistributions!G$2:G112)&gt;0.01,"",IF(NewDistributions!G108/SUM(NewDistributions!G$2:G112)&gt;0.01,"",DateEnded_5Day!$A112))))))))</f>
        <v>44427</v>
      </c>
      <c r="H112" s="19">
        <f>IF($A112&lt;='All Results'!$B$4,"",IF(SUM(NewDistributions!H$2:H112)=0,"",(IF(NewDistributions!H112/SUM(NewDistributions!H$2:H112)&gt;0.01,"",IF(NewDistributions!H111/SUM(NewDistributions!H$2:H112)&gt;0.01,"",IF(NewDistributions!H110/SUM(NewDistributions!H$2:H112)&gt;0.01,"",IF(NewDistributions!H109/SUM(NewDistributions!H$2:H112)&gt;0.01,"",IF(NewDistributions!H108/SUM(NewDistributions!H$2:H112)&gt;0.01,"",DateEnded_5Day!$A112))))))))</f>
        <v>44427</v>
      </c>
      <c r="I112" s="19">
        <f>IF($A112&lt;='All Results'!$B$4,"",IF(SUM(NewDistributions!I$2:I112)=0,"",(IF(NewDistributions!I112/SUM(NewDistributions!I$2:I112)&gt;0.01,"",IF(NewDistributions!I111/SUM(NewDistributions!I$2:I112)&gt;0.01,"",IF(NewDistributions!I110/SUM(NewDistributions!I$2:I112)&gt;0.01,"",IF(NewDistributions!I109/SUM(NewDistributions!I$2:I112)&gt;0.01,"",IF(NewDistributions!I108/SUM(NewDistributions!I$2:I112)&gt;0.01,"",DateEnded_5Day!$A112))))))))</f>
        <v>44427</v>
      </c>
      <c r="J112" s="19">
        <f>IF($A112&lt;='All Results'!$B$4,"",IF(SUM(NewDistributions!J$2:J112)=0,"",(IF(NewDistributions!J112/SUM(NewDistributions!J$2:J112)&gt;0.01,"",IF(NewDistributions!J111/SUM(NewDistributions!J$2:J112)&gt;0.01,"",IF(NewDistributions!J110/SUM(NewDistributions!J$2:J112)&gt;0.01,"",IF(NewDistributions!J109/SUM(NewDistributions!J$2:J112)&gt;0.01,"",IF(NewDistributions!J108/SUM(NewDistributions!J$2:J112)&gt;0.01,"",DateEnded_5Day!$A112))))))))</f>
        <v>44427</v>
      </c>
      <c r="K112" s="19">
        <f>IF($A112&lt;='All Results'!$B$4,"",IF(SUM(NewDistributions!K$2:K112)=0,"",(IF(NewDistributions!K112/SUM(NewDistributions!K$2:K112)&gt;0.01,"",IF(NewDistributions!K111/SUM(NewDistributions!K$2:K112)&gt;0.01,"",IF(NewDistributions!K110/SUM(NewDistributions!K$2:K112)&gt;0.01,"",IF(NewDistributions!K109/SUM(NewDistributions!K$2:K112)&gt;0.01,"",IF(NewDistributions!K108/SUM(NewDistributions!K$2:K112)&gt;0.01,"",DateEnded_5Day!$A112))))))))</f>
        <v>44427</v>
      </c>
      <c r="L112" s="19">
        <f>IF($A112&lt;='All Results'!$B$4,"",IF(SUM(NewDistributions!L$2:L112)=0,"",(IF(NewDistributions!L112/SUM(NewDistributions!L$2:L112)&gt;0.01,"",IF(NewDistributions!L111/SUM(NewDistributions!L$2:L112)&gt;0.01,"",IF(NewDistributions!L110/SUM(NewDistributions!L$2:L112)&gt;0.01,"",IF(NewDistributions!L109/SUM(NewDistributions!L$2:L112)&gt;0.01,"",IF(NewDistributions!L108/SUM(NewDistributions!L$2:L112)&gt;0.01,"",DateEnded_5Day!$A112))))))))</f>
        <v>44427</v>
      </c>
      <c r="M112" s="19">
        <f>IF($A112&lt;='All Results'!$B$4,"",IF(SUM(NewDistributions!M$2:M112)=0,"",(IF(NewDistributions!M112/SUM(NewDistributions!M$2:M112)&gt;0.01,"",IF(NewDistributions!M111/SUM(NewDistributions!M$2:M112)&gt;0.01,"",IF(NewDistributions!M110/SUM(NewDistributions!M$2:M112)&gt;0.01,"",IF(NewDistributions!M109/SUM(NewDistributions!M$2:M112)&gt;0.01,"",IF(NewDistributions!M108/SUM(NewDistributions!M$2:M112)&gt;0.01,"",DateEnded_5Day!$A112))))))))</f>
        <v>44427</v>
      </c>
      <c r="N112" s="19">
        <f>IF($A112&lt;='All Results'!$B$4,"",IF(SUM(NewDistributions!N$2:N112)=0,"",(IF(NewDistributions!N112/SUM(NewDistributions!N$2:N112)&gt;0.01,"",IF(NewDistributions!N111/SUM(NewDistributions!N$2:N112)&gt;0.01,"",IF(NewDistributions!N110/SUM(NewDistributions!N$2:N112)&gt;0.01,"",IF(NewDistributions!N109/SUM(NewDistributions!N$2:N112)&gt;0.01,"",IF(NewDistributions!N108/SUM(NewDistributions!N$2:N112)&gt;0.01,"",DateEnded_5Day!$A112))))))))</f>
        <v>44427</v>
      </c>
      <c r="O112" s="19">
        <f>IF($A112&lt;='All Results'!$B$4,"",IF(SUM(NewDistributions!O$2:O112)=0,"",(IF(NewDistributions!O112/SUM(NewDistributions!O$2:O112)&gt;0.01,"",IF(NewDistributions!O111/SUM(NewDistributions!O$2:O112)&gt;0.01,"",IF(NewDistributions!O110/SUM(NewDistributions!O$2:O112)&gt;0.01,"",IF(NewDistributions!O109/SUM(NewDistributions!O$2:O112)&gt;0.01,"",IF(NewDistributions!O108/SUM(NewDistributions!O$2:O112)&gt;0.01,"",DateEnded_5Day!$A112))))))))</f>
        <v>44427</v>
      </c>
      <c r="P112" s="19">
        <f>IF($A112&lt;='All Results'!$B$4,"",IF(SUM(NewDistributions!P$2:P112)=0,"",(IF(NewDistributions!P112/SUM(NewDistributions!P$2:P112)&gt;0.01,"",IF(NewDistributions!P111/SUM(NewDistributions!P$2:P112)&gt;0.01,"",IF(NewDistributions!P110/SUM(NewDistributions!P$2:P112)&gt;0.01,"",IF(NewDistributions!P109/SUM(NewDistributions!P$2:P112)&gt;0.01,"",IF(NewDistributions!P108/SUM(NewDistributions!P$2:P112)&gt;0.01,"",DateEnded_5Day!$A112))))))))</f>
        <v>44427</v>
      </c>
      <c r="Q112" s="19">
        <f>IF($A112&lt;='All Results'!$B$4,"",IF(SUM(NewDistributions!Q$2:Q112)=0,"",(IF(NewDistributions!Q112/SUM(NewDistributions!Q$2:Q112)&gt;0.01,"",IF(NewDistributions!Q111/SUM(NewDistributions!Q$2:Q112)&gt;0.01,"",IF(NewDistributions!Q110/SUM(NewDistributions!Q$2:Q112)&gt;0.01,"",IF(NewDistributions!Q109/SUM(NewDistributions!Q$2:Q112)&gt;0.01,"",IF(NewDistributions!Q108/SUM(NewDistributions!Q$2:Q112)&gt;0.01,"",DateEnded_5Day!$A112))))))))</f>
        <v>44427</v>
      </c>
      <c r="R112" s="19">
        <f>IF($A112&lt;='All Results'!$B$4,"",IF(SUM(NewDistributions!R$2:R112)=0,"",(IF(NewDistributions!R112/SUM(NewDistributions!R$2:R112)&gt;0.01,"",IF(NewDistributions!R111/SUM(NewDistributions!R$2:R112)&gt;0.01,"",IF(NewDistributions!R110/SUM(NewDistributions!R$2:R112)&gt;0.01,"",IF(NewDistributions!R109/SUM(NewDistributions!R$2:R112)&gt;0.01,"",IF(NewDistributions!R108/SUM(NewDistributions!R$2:R112)&gt;0.01,"",DateEnded_5Day!$A112))))))))</f>
        <v>44427</v>
      </c>
      <c r="S112" s="19">
        <f>IF($A112&lt;='All Results'!$B$4,"",IF(SUM(NewDistributions!S$2:S112)=0,"",(IF(NewDistributions!S112/SUM(NewDistributions!S$2:S112)&gt;0.01,"",IF(NewDistributions!S111/SUM(NewDistributions!S$2:S112)&gt;0.01,"",IF(NewDistributions!S110/SUM(NewDistributions!S$2:S112)&gt;0.01,"",IF(NewDistributions!S109/SUM(NewDistributions!S$2:S112)&gt;0.01,"",IF(NewDistributions!S108/SUM(NewDistributions!S$2:S112)&gt;0.01,"",DateEnded_5Day!$A112))))))))</f>
        <v>44427</v>
      </c>
      <c r="T112" s="19">
        <f>IF($A112&lt;='All Results'!$B$4,"",IF(SUM(NewDistributions!T$2:T112)=0,"",(IF(NewDistributions!T112/SUM(NewDistributions!T$2:T112)&gt;0.01,"",IF(NewDistributions!T111/SUM(NewDistributions!T$2:T112)&gt;0.01,"",IF(NewDistributions!T110/SUM(NewDistributions!T$2:T112)&gt;0.01,"",IF(NewDistributions!T109/SUM(NewDistributions!T$2:T112)&gt;0.01,"",IF(NewDistributions!T108/SUM(NewDistributions!T$2:T112)&gt;0.01,"",DateEnded_5Day!$A112))))))))</f>
        <v>44427</v>
      </c>
      <c r="U112" s="19">
        <f>IF($A112&lt;='All Results'!$B$4,"",IF(SUM(NewDistributions!U$2:U112)=0,"",(IF(NewDistributions!U112/SUM(NewDistributions!U$2:U112)&gt;0.01,"",IF(NewDistributions!U111/SUM(NewDistributions!U$2:U112)&gt;0.01,"",IF(NewDistributions!U110/SUM(NewDistributions!U$2:U112)&gt;0.01,"",IF(NewDistributions!U109/SUM(NewDistributions!U$2:U112)&gt;0.01,"",IF(NewDistributions!U108/SUM(NewDistributions!U$2:U112)&gt;0.01,"",DateEnded_5Day!$A112))))))))</f>
        <v>44427</v>
      </c>
      <c r="V112" s="19">
        <f>IF($A112&lt;='All Results'!$B$4,"",IF(SUM(NewDistributions!V$2:V112)=0,"",(IF(NewDistributions!V112/SUM(NewDistributions!V$2:V112)&gt;0.01,"",IF(NewDistributions!V111/SUM(NewDistributions!V$2:V112)&gt;0.01,"",IF(NewDistributions!V110/SUM(NewDistributions!V$2:V112)&gt;0.01,"",IF(NewDistributions!V109/SUM(NewDistributions!V$2:V112)&gt;0.01,"",IF(NewDistributions!V108/SUM(NewDistributions!V$2:V112)&gt;0.01,"",DateEnded_5Day!$A112))))))))</f>
        <v>44427</v>
      </c>
      <c r="W112" s="19">
        <f>IF($A112&lt;='All Results'!$B$4,"",IF(SUM(NewDistributions!W$2:W112)=0,"",(IF(NewDistributions!W112/SUM(NewDistributions!W$2:W112)&gt;0.01,"",IF(NewDistributions!W111/SUM(NewDistributions!W$2:W112)&gt;0.01,"",IF(NewDistributions!W110/SUM(NewDistributions!W$2:W112)&gt;0.01,"",IF(NewDistributions!W109/SUM(NewDistributions!W$2:W112)&gt;0.01,"",IF(NewDistributions!W108/SUM(NewDistributions!W$2:W112)&gt;0.01,"",DateEnded_5Day!$A112))))))))</f>
        <v>44427</v>
      </c>
      <c r="X112" s="19">
        <f>IF($A112&lt;='All Results'!$B$4,"",IF(SUM(NewDistributions!X$2:X112)=0,"",(IF(NewDistributions!X112/SUM(NewDistributions!X$2:X112)&gt;0.01,"",IF(NewDistributions!X111/SUM(NewDistributions!X$2:X112)&gt;0.01,"",IF(NewDistributions!X110/SUM(NewDistributions!X$2:X112)&gt;0.01,"",IF(NewDistributions!X109/SUM(NewDistributions!X$2:X112)&gt;0.01,"",IF(NewDistributions!X108/SUM(NewDistributions!X$2:X112)&gt;0.01,"",DateEnded_5Day!$A112))))))))</f>
        <v>44427</v>
      </c>
      <c r="Y112" s="19">
        <f>IF($A112&lt;='All Results'!$B$4,"",IF(SUM(NewDistributions!Y$2:Y112)=0,"",(IF(NewDistributions!Y112/SUM(NewDistributions!Y$2:Y112)&gt;0.01,"",IF(NewDistributions!Y111/SUM(NewDistributions!Y$2:Y112)&gt;0.01,"",IF(NewDistributions!Y110/SUM(NewDistributions!Y$2:Y112)&gt;0.01,"",IF(NewDistributions!Y109/SUM(NewDistributions!Y$2:Y112)&gt;0.01,"",IF(NewDistributions!Y108/SUM(NewDistributions!Y$2:Y112)&gt;0.01,"",DateEnded_5Day!$A112))))))))</f>
        <v>44427</v>
      </c>
      <c r="Z112" s="19">
        <f>IF($A112&lt;='All Results'!$B$4,"",IF(SUM(NewDistributions!Z$2:Z112)=0,"",(IF(NewDistributions!Z112/SUM(NewDistributions!Z$2:Z112)&gt;0.01,"",IF(NewDistributions!Z111/SUM(NewDistributions!Z$2:Z112)&gt;0.01,"",IF(NewDistributions!Z110/SUM(NewDistributions!Z$2:Z112)&gt;0.01,"",IF(NewDistributions!Z109/SUM(NewDistributions!Z$2:Z112)&gt;0.01,"",IF(NewDistributions!Z108/SUM(NewDistributions!Z$2:Z112)&gt;0.01,"",DateEnded_5Day!$A112))))))))</f>
        <v>44427</v>
      </c>
      <c r="AA112" s="19">
        <f>IF($A112&lt;='All Results'!$B$4,"",IF(SUM(NewDistributions!AA$2:AA112)=0,"",(IF(NewDistributions!AA112/SUM(NewDistributions!AA$2:AA112)&gt;0.01,"",IF(NewDistributions!AA111/SUM(NewDistributions!AA$2:AA112)&gt;0.01,"",IF(NewDistributions!AA110/SUM(NewDistributions!AA$2:AA112)&gt;0.01,"",IF(NewDistributions!AA109/SUM(NewDistributions!AA$2:AA112)&gt;0.01,"",IF(NewDistributions!AA108/SUM(NewDistributions!AA$2:AA112)&gt;0.01,"",DateEnded_5Day!$A112))))))))</f>
        <v>44427</v>
      </c>
      <c r="AB112" s="19">
        <f>IF($A112&lt;='All Results'!$B$4,"",IF(SUM(NewDistributions!AB$2:AB112)=0,"",(IF(NewDistributions!AB112/SUM(NewDistributions!AB$2:AB112)&gt;0.01,"",IF(NewDistributions!AB111/SUM(NewDistributions!AB$2:AB112)&gt;0.01,"",IF(NewDistributions!AB110/SUM(NewDistributions!AB$2:AB112)&gt;0.01,"",IF(NewDistributions!AB109/SUM(NewDistributions!AB$2:AB112)&gt;0.01,"",IF(NewDistributions!AB108/SUM(NewDistributions!AB$2:AB112)&gt;0.01,"",DateEnded_5Day!$A112))))))))</f>
        <v>44427</v>
      </c>
      <c r="AC112" s="19">
        <f>IF($A112&lt;='All Results'!$B$4,"",IF(SUM(NewDistributions!AC$2:AC112)=0,"",(IF(NewDistributions!AC112/SUM(NewDistributions!AC$2:AC112)&gt;0.01,"",IF(NewDistributions!AC111/SUM(NewDistributions!AC$2:AC112)&gt;0.01,"",IF(NewDistributions!AC110/SUM(NewDistributions!AC$2:AC112)&gt;0.01,"",IF(NewDistributions!AC109/SUM(NewDistributions!AC$2:AC112)&gt;0.01,"",IF(NewDistributions!AC108/SUM(NewDistributions!AC$2:AC112)&gt;0.01,"",DateEnded_5Day!$A112))))))))</f>
        <v>44427</v>
      </c>
      <c r="AD112" s="19">
        <f>IF($A112&lt;='All Results'!$B$4,"",IF(SUM(NewDistributions!AD$2:AD112)=0,"",(IF(NewDistributions!AD112/SUM(NewDistributions!AD$2:AD112)&gt;0.01,"",IF(NewDistributions!AD111/SUM(NewDistributions!AD$2:AD112)&gt;0.01,"",IF(NewDistributions!AD110/SUM(NewDistributions!AD$2:AD112)&gt;0.01,"",IF(NewDistributions!AD109/SUM(NewDistributions!AD$2:AD112)&gt;0.01,"",IF(NewDistributions!AD108/SUM(NewDistributions!AD$2:AD112)&gt;0.01,"",DateEnded_5Day!$A112))))))))</f>
        <v>44427</v>
      </c>
      <c r="AE112" s="19">
        <f>IF($A112&lt;='All Results'!$B$4,"",IF(SUM(NewDistributions!AE$2:AE112)=0,"",(IF(NewDistributions!AE112/SUM(NewDistributions!AE$2:AE112)&gt;0.01,"",IF(NewDistributions!AE111/SUM(NewDistributions!AE$2:AE112)&gt;0.01,"",IF(NewDistributions!AE110/SUM(NewDistributions!AE$2:AE112)&gt;0.01,"",IF(NewDistributions!AE109/SUM(NewDistributions!AE$2:AE112)&gt;0.01,"",IF(NewDistributions!AE108/SUM(NewDistributions!AE$2:AE112)&gt;0.01,"",DateEnded_5Day!$A112))))))))</f>
        <v>44427</v>
      </c>
      <c r="AF112" s="19">
        <f>IF($A112&lt;='All Results'!$B$4,"",IF(SUM(NewDistributions!AF$2:AF112)=0,"",(IF(NewDistributions!AF112/SUM(NewDistributions!AF$2:AF112)&gt;0.01,"",IF(NewDistributions!AF111/SUM(NewDistributions!AF$2:AF112)&gt;0.01,"",IF(NewDistributions!AF110/SUM(NewDistributions!AF$2:AF112)&gt;0.01,"",IF(NewDistributions!AF109/SUM(NewDistributions!AF$2:AF112)&gt;0.01,"",IF(NewDistributions!AF108/SUM(NewDistributions!AF$2:AF112)&gt;0.01,"",DateEnded_5Day!$A112))))))))</f>
        <v>44427</v>
      </c>
      <c r="AG112" s="19">
        <f>IF($A112&lt;='All Results'!$B$4,"",IF(SUM(NewDistributions!AG$2:AG112)=0,"",(IF(NewDistributions!AG112/SUM(NewDistributions!AG$2:AG112)&gt;0.01,"",IF(NewDistributions!AG111/SUM(NewDistributions!AG$2:AG112)&gt;0.01,"",IF(NewDistributions!AG110/SUM(NewDistributions!AG$2:AG112)&gt;0.01,"",IF(NewDistributions!AG109/SUM(NewDistributions!AG$2:AG112)&gt;0.01,"",IF(NewDistributions!AG108/SUM(NewDistributions!AG$2:AG112)&gt;0.01,"",DateEnded_5Day!$A112))))))))</f>
        <v>44427</v>
      </c>
      <c r="AH112" s="19">
        <f>IF($A112&lt;='All Results'!$B$4,"",IF(SUM(NewDistributions!AH$2:AH112)=0,"",(IF(NewDistributions!AH112/SUM(NewDistributions!AH$2:AH112)&gt;0.01,"",IF(NewDistributions!AH111/SUM(NewDistributions!AH$2:AH112)&gt;0.01,"",IF(NewDistributions!AH110/SUM(NewDistributions!AH$2:AH112)&gt;0.01,"",IF(NewDistributions!AH109/SUM(NewDistributions!AH$2:AH112)&gt;0.01,"",IF(NewDistributions!AH108/SUM(NewDistributions!AH$2:AH112)&gt;0.01,"",DateEnded_5Day!$A112))))))))</f>
        <v>44427</v>
      </c>
      <c r="AI112" s="19">
        <f>IF($A112&lt;='All Results'!$B$4,"",IF(SUM(NewDistributions!AI$2:AI112)=0,"",(IF(NewDistributions!AI112/SUM(NewDistributions!AI$2:AI112)&gt;0.01,"",IF(NewDistributions!AI111/SUM(NewDistributions!AI$2:AI112)&gt;0.01,"",IF(NewDistributions!AI110/SUM(NewDistributions!AI$2:AI112)&gt;0.01,"",IF(NewDistributions!AI109/SUM(NewDistributions!AI$2:AI112)&gt;0.01,"",IF(NewDistributions!AI108/SUM(NewDistributions!AI$2:AI112)&gt;0.01,"",DateEnded_5Day!$A112))))))))</f>
        <v>44427</v>
      </c>
      <c r="AJ112" s="19">
        <f>IF($A112&lt;='All Results'!$B$4,"",IF(SUM(NewDistributions!AJ$2:AJ112)=0,"",(IF(NewDistributions!AJ112/SUM(NewDistributions!AJ$2:AJ112)&gt;0.01,"",IF(NewDistributions!AJ111/SUM(NewDistributions!AJ$2:AJ112)&gt;0.01,"",IF(NewDistributions!AJ110/SUM(NewDistributions!AJ$2:AJ112)&gt;0.01,"",IF(NewDistributions!AJ109/SUM(NewDistributions!AJ$2:AJ112)&gt;0.01,"",IF(NewDistributions!AJ108/SUM(NewDistributions!AJ$2:AJ112)&gt;0.01,"",DateEnded_5Day!$A112))))))))</f>
        <v>44427</v>
      </c>
    </row>
    <row r="113" spans="1:36" x14ac:dyDescent="0.25">
      <c r="A113" s="1">
        <v>44428</v>
      </c>
      <c r="B113" s="3">
        <v>232</v>
      </c>
      <c r="C113" s="19">
        <f>IF($A113&lt;='All Results'!$B$4,"",IF(SUM(NewDistributions!C$2:C113)=0,"",(IF(NewDistributions!C113/SUM(NewDistributions!C$2:C113)&gt;0.01,"",IF(NewDistributions!C112/SUM(NewDistributions!C$2:C113)&gt;0.01,"",IF(NewDistributions!C111/SUM(NewDistributions!C$2:C113)&gt;0.01,"",IF(NewDistributions!C110/SUM(NewDistributions!C$2:C113)&gt;0.01,"",IF(NewDistributions!C109/SUM(NewDistributions!C$2:C113)&gt;0.01,"",DateEnded_5Day!$A113))))))))</f>
        <v>44428</v>
      </c>
      <c r="D113" s="19">
        <f>IF($A113&lt;='All Results'!$B$4,"",IF(SUM(NewDistributions!D$2:D113)=0,"",(IF(NewDistributions!D113/SUM(NewDistributions!D$2:D113)&gt;0.01,"",IF(NewDistributions!D112/SUM(NewDistributions!D$2:D113)&gt;0.01,"",IF(NewDistributions!D111/SUM(NewDistributions!D$2:D113)&gt;0.01,"",IF(NewDistributions!D110/SUM(NewDistributions!D$2:D113)&gt;0.01,"",IF(NewDistributions!D109/SUM(NewDistributions!D$2:D113)&gt;0.01,"",DateEnded_5Day!$A113))))))))</f>
        <v>44428</v>
      </c>
      <c r="E113" s="19">
        <f>IF($A113&lt;='All Results'!$B$4,"",IF(SUM(NewDistributions!E$2:E113)=0,"",(IF(NewDistributions!E113/SUM(NewDistributions!E$2:E113)&gt;0.01,"",IF(NewDistributions!E112/SUM(NewDistributions!E$2:E113)&gt;0.01,"",IF(NewDistributions!E111/SUM(NewDistributions!E$2:E113)&gt;0.01,"",IF(NewDistributions!E110/SUM(NewDistributions!E$2:E113)&gt;0.01,"",IF(NewDistributions!E109/SUM(NewDistributions!E$2:E113)&gt;0.01,"",DateEnded_5Day!$A113))))))))</f>
        <v>44428</v>
      </c>
      <c r="F113" s="19">
        <f>IF($A113&lt;='All Results'!$B$4,"",IF(SUM(NewDistributions!F$2:F113)=0,"",(IF(NewDistributions!F113/SUM(NewDistributions!F$2:F113)&gt;0.01,"",IF(NewDistributions!F112/SUM(NewDistributions!F$2:F113)&gt;0.01,"",IF(NewDistributions!F111/SUM(NewDistributions!F$2:F113)&gt;0.01,"",IF(NewDistributions!F110/SUM(NewDistributions!F$2:F113)&gt;0.01,"",IF(NewDistributions!F109/SUM(NewDistributions!F$2:F113)&gt;0.01,"",DateEnded_5Day!$A113))))))))</f>
        <v>44428</v>
      </c>
      <c r="G113" s="19">
        <f>IF($A113&lt;='All Results'!$B$4,"",IF(SUM(NewDistributions!G$2:G113)=0,"",(IF(NewDistributions!G113/SUM(NewDistributions!G$2:G113)&gt;0.01,"",IF(NewDistributions!G112/SUM(NewDistributions!G$2:G113)&gt;0.01,"",IF(NewDistributions!G111/SUM(NewDistributions!G$2:G113)&gt;0.01,"",IF(NewDistributions!G110/SUM(NewDistributions!G$2:G113)&gt;0.01,"",IF(NewDistributions!G109/SUM(NewDistributions!G$2:G113)&gt;0.01,"",DateEnded_5Day!$A113))))))))</f>
        <v>44428</v>
      </c>
      <c r="H113" s="19">
        <f>IF($A113&lt;='All Results'!$B$4,"",IF(SUM(NewDistributions!H$2:H113)=0,"",(IF(NewDistributions!H113/SUM(NewDistributions!H$2:H113)&gt;0.01,"",IF(NewDistributions!H112/SUM(NewDistributions!H$2:H113)&gt;0.01,"",IF(NewDistributions!H111/SUM(NewDistributions!H$2:H113)&gt;0.01,"",IF(NewDistributions!H110/SUM(NewDistributions!H$2:H113)&gt;0.01,"",IF(NewDistributions!H109/SUM(NewDistributions!H$2:H113)&gt;0.01,"",DateEnded_5Day!$A113))))))))</f>
        <v>44428</v>
      </c>
      <c r="I113" s="19">
        <f>IF($A113&lt;='All Results'!$B$4,"",IF(SUM(NewDistributions!I$2:I113)=0,"",(IF(NewDistributions!I113/SUM(NewDistributions!I$2:I113)&gt;0.01,"",IF(NewDistributions!I112/SUM(NewDistributions!I$2:I113)&gt;0.01,"",IF(NewDistributions!I111/SUM(NewDistributions!I$2:I113)&gt;0.01,"",IF(NewDistributions!I110/SUM(NewDistributions!I$2:I113)&gt;0.01,"",IF(NewDistributions!I109/SUM(NewDistributions!I$2:I113)&gt;0.01,"",DateEnded_5Day!$A113))))))))</f>
        <v>44428</v>
      </c>
      <c r="J113" s="19">
        <f>IF($A113&lt;='All Results'!$B$4,"",IF(SUM(NewDistributions!J$2:J113)=0,"",(IF(NewDistributions!J113/SUM(NewDistributions!J$2:J113)&gt;0.01,"",IF(NewDistributions!J112/SUM(NewDistributions!J$2:J113)&gt;0.01,"",IF(NewDistributions!J111/SUM(NewDistributions!J$2:J113)&gt;0.01,"",IF(NewDistributions!J110/SUM(NewDistributions!J$2:J113)&gt;0.01,"",IF(NewDistributions!J109/SUM(NewDistributions!J$2:J113)&gt;0.01,"",DateEnded_5Day!$A113))))))))</f>
        <v>44428</v>
      </c>
      <c r="K113" s="19">
        <f>IF($A113&lt;='All Results'!$B$4,"",IF(SUM(NewDistributions!K$2:K113)=0,"",(IF(NewDistributions!K113/SUM(NewDistributions!K$2:K113)&gt;0.01,"",IF(NewDistributions!K112/SUM(NewDistributions!K$2:K113)&gt;0.01,"",IF(NewDistributions!K111/SUM(NewDistributions!K$2:K113)&gt;0.01,"",IF(NewDistributions!K110/SUM(NewDistributions!K$2:K113)&gt;0.01,"",IF(NewDistributions!K109/SUM(NewDistributions!K$2:K113)&gt;0.01,"",DateEnded_5Day!$A113))))))))</f>
        <v>44428</v>
      </c>
      <c r="L113" s="19">
        <f>IF($A113&lt;='All Results'!$B$4,"",IF(SUM(NewDistributions!L$2:L113)=0,"",(IF(NewDistributions!L113/SUM(NewDistributions!L$2:L113)&gt;0.01,"",IF(NewDistributions!L112/SUM(NewDistributions!L$2:L113)&gt;0.01,"",IF(NewDistributions!L111/SUM(NewDistributions!L$2:L113)&gt;0.01,"",IF(NewDistributions!L110/SUM(NewDistributions!L$2:L113)&gt;0.01,"",IF(NewDistributions!L109/SUM(NewDistributions!L$2:L113)&gt;0.01,"",DateEnded_5Day!$A113))))))))</f>
        <v>44428</v>
      </c>
      <c r="M113" s="19">
        <f>IF($A113&lt;='All Results'!$B$4,"",IF(SUM(NewDistributions!M$2:M113)=0,"",(IF(NewDistributions!M113/SUM(NewDistributions!M$2:M113)&gt;0.01,"",IF(NewDistributions!M112/SUM(NewDistributions!M$2:M113)&gt;0.01,"",IF(NewDistributions!M111/SUM(NewDistributions!M$2:M113)&gt;0.01,"",IF(NewDistributions!M110/SUM(NewDistributions!M$2:M113)&gt;0.01,"",IF(NewDistributions!M109/SUM(NewDistributions!M$2:M113)&gt;0.01,"",DateEnded_5Day!$A113))))))))</f>
        <v>44428</v>
      </c>
      <c r="N113" s="19">
        <f>IF($A113&lt;='All Results'!$B$4,"",IF(SUM(NewDistributions!N$2:N113)=0,"",(IF(NewDistributions!N113/SUM(NewDistributions!N$2:N113)&gt;0.01,"",IF(NewDistributions!N112/SUM(NewDistributions!N$2:N113)&gt;0.01,"",IF(NewDistributions!N111/SUM(NewDistributions!N$2:N113)&gt;0.01,"",IF(NewDistributions!N110/SUM(NewDistributions!N$2:N113)&gt;0.01,"",IF(NewDistributions!N109/SUM(NewDistributions!N$2:N113)&gt;0.01,"",DateEnded_5Day!$A113))))))))</f>
        <v>44428</v>
      </c>
      <c r="O113" s="19">
        <f>IF($A113&lt;='All Results'!$B$4,"",IF(SUM(NewDistributions!O$2:O113)=0,"",(IF(NewDistributions!O113/SUM(NewDistributions!O$2:O113)&gt;0.01,"",IF(NewDistributions!O112/SUM(NewDistributions!O$2:O113)&gt;0.01,"",IF(NewDistributions!O111/SUM(NewDistributions!O$2:O113)&gt;0.01,"",IF(NewDistributions!O110/SUM(NewDistributions!O$2:O113)&gt;0.01,"",IF(NewDistributions!O109/SUM(NewDistributions!O$2:O113)&gt;0.01,"",DateEnded_5Day!$A113))))))))</f>
        <v>44428</v>
      </c>
      <c r="P113" s="19">
        <f>IF($A113&lt;='All Results'!$B$4,"",IF(SUM(NewDistributions!P$2:P113)=0,"",(IF(NewDistributions!P113/SUM(NewDistributions!P$2:P113)&gt;0.01,"",IF(NewDistributions!P112/SUM(NewDistributions!P$2:P113)&gt;0.01,"",IF(NewDistributions!P111/SUM(NewDistributions!P$2:P113)&gt;0.01,"",IF(NewDistributions!P110/SUM(NewDistributions!P$2:P113)&gt;0.01,"",IF(NewDistributions!P109/SUM(NewDistributions!P$2:P113)&gt;0.01,"",DateEnded_5Day!$A113))))))))</f>
        <v>44428</v>
      </c>
      <c r="Q113" s="19">
        <f>IF($A113&lt;='All Results'!$B$4,"",IF(SUM(NewDistributions!Q$2:Q113)=0,"",(IF(NewDistributions!Q113/SUM(NewDistributions!Q$2:Q113)&gt;0.01,"",IF(NewDistributions!Q112/SUM(NewDistributions!Q$2:Q113)&gt;0.01,"",IF(NewDistributions!Q111/SUM(NewDistributions!Q$2:Q113)&gt;0.01,"",IF(NewDistributions!Q110/SUM(NewDistributions!Q$2:Q113)&gt;0.01,"",IF(NewDistributions!Q109/SUM(NewDistributions!Q$2:Q113)&gt;0.01,"",DateEnded_5Day!$A113))))))))</f>
        <v>44428</v>
      </c>
      <c r="R113" s="19">
        <f>IF($A113&lt;='All Results'!$B$4,"",IF(SUM(NewDistributions!R$2:R113)=0,"",(IF(NewDistributions!R113/SUM(NewDistributions!R$2:R113)&gt;0.01,"",IF(NewDistributions!R112/SUM(NewDistributions!R$2:R113)&gt;0.01,"",IF(NewDistributions!R111/SUM(NewDistributions!R$2:R113)&gt;0.01,"",IF(NewDistributions!R110/SUM(NewDistributions!R$2:R113)&gt;0.01,"",IF(NewDistributions!R109/SUM(NewDistributions!R$2:R113)&gt;0.01,"",DateEnded_5Day!$A113))))))))</f>
        <v>44428</v>
      </c>
      <c r="S113" s="19">
        <f>IF($A113&lt;='All Results'!$B$4,"",IF(SUM(NewDistributions!S$2:S113)=0,"",(IF(NewDistributions!S113/SUM(NewDistributions!S$2:S113)&gt;0.01,"",IF(NewDistributions!S112/SUM(NewDistributions!S$2:S113)&gt;0.01,"",IF(NewDistributions!S111/SUM(NewDistributions!S$2:S113)&gt;0.01,"",IF(NewDistributions!S110/SUM(NewDistributions!S$2:S113)&gt;0.01,"",IF(NewDistributions!S109/SUM(NewDistributions!S$2:S113)&gt;0.01,"",DateEnded_5Day!$A113))))))))</f>
        <v>44428</v>
      </c>
      <c r="T113" s="19">
        <f>IF($A113&lt;='All Results'!$B$4,"",IF(SUM(NewDistributions!T$2:T113)=0,"",(IF(NewDistributions!T113/SUM(NewDistributions!T$2:T113)&gt;0.01,"",IF(NewDistributions!T112/SUM(NewDistributions!T$2:T113)&gt;0.01,"",IF(NewDistributions!T111/SUM(NewDistributions!T$2:T113)&gt;0.01,"",IF(NewDistributions!T110/SUM(NewDistributions!T$2:T113)&gt;0.01,"",IF(NewDistributions!T109/SUM(NewDistributions!T$2:T113)&gt;0.01,"",DateEnded_5Day!$A113))))))))</f>
        <v>44428</v>
      </c>
      <c r="U113" s="19">
        <f>IF($A113&lt;='All Results'!$B$4,"",IF(SUM(NewDistributions!U$2:U113)=0,"",(IF(NewDistributions!U113/SUM(NewDistributions!U$2:U113)&gt;0.01,"",IF(NewDistributions!U112/SUM(NewDistributions!U$2:U113)&gt;0.01,"",IF(NewDistributions!U111/SUM(NewDistributions!U$2:U113)&gt;0.01,"",IF(NewDistributions!U110/SUM(NewDistributions!U$2:U113)&gt;0.01,"",IF(NewDistributions!U109/SUM(NewDistributions!U$2:U113)&gt;0.01,"",DateEnded_5Day!$A113))))))))</f>
        <v>44428</v>
      </c>
      <c r="V113" s="19">
        <f>IF($A113&lt;='All Results'!$B$4,"",IF(SUM(NewDistributions!V$2:V113)=0,"",(IF(NewDistributions!V113/SUM(NewDistributions!V$2:V113)&gt;0.01,"",IF(NewDistributions!V112/SUM(NewDistributions!V$2:V113)&gt;0.01,"",IF(NewDistributions!V111/SUM(NewDistributions!V$2:V113)&gt;0.01,"",IF(NewDistributions!V110/SUM(NewDistributions!V$2:V113)&gt;0.01,"",IF(NewDistributions!V109/SUM(NewDistributions!V$2:V113)&gt;0.01,"",DateEnded_5Day!$A113))))))))</f>
        <v>44428</v>
      </c>
      <c r="W113" s="19">
        <f>IF($A113&lt;='All Results'!$B$4,"",IF(SUM(NewDistributions!W$2:W113)=0,"",(IF(NewDistributions!W113/SUM(NewDistributions!W$2:W113)&gt;0.01,"",IF(NewDistributions!W112/SUM(NewDistributions!W$2:W113)&gt;0.01,"",IF(NewDistributions!W111/SUM(NewDistributions!W$2:W113)&gt;0.01,"",IF(NewDistributions!W110/SUM(NewDistributions!W$2:W113)&gt;0.01,"",IF(NewDistributions!W109/SUM(NewDistributions!W$2:W113)&gt;0.01,"",DateEnded_5Day!$A113))))))))</f>
        <v>44428</v>
      </c>
      <c r="X113" s="19">
        <f>IF($A113&lt;='All Results'!$B$4,"",IF(SUM(NewDistributions!X$2:X113)=0,"",(IF(NewDistributions!X113/SUM(NewDistributions!X$2:X113)&gt;0.01,"",IF(NewDistributions!X112/SUM(NewDistributions!X$2:X113)&gt;0.01,"",IF(NewDistributions!X111/SUM(NewDistributions!X$2:X113)&gt;0.01,"",IF(NewDistributions!X110/SUM(NewDistributions!X$2:X113)&gt;0.01,"",IF(NewDistributions!X109/SUM(NewDistributions!X$2:X113)&gt;0.01,"",DateEnded_5Day!$A113))))))))</f>
        <v>44428</v>
      </c>
      <c r="Y113" s="19">
        <f>IF($A113&lt;='All Results'!$B$4,"",IF(SUM(NewDistributions!Y$2:Y113)=0,"",(IF(NewDistributions!Y113/SUM(NewDistributions!Y$2:Y113)&gt;0.01,"",IF(NewDistributions!Y112/SUM(NewDistributions!Y$2:Y113)&gt;0.01,"",IF(NewDistributions!Y111/SUM(NewDistributions!Y$2:Y113)&gt;0.01,"",IF(NewDistributions!Y110/SUM(NewDistributions!Y$2:Y113)&gt;0.01,"",IF(NewDistributions!Y109/SUM(NewDistributions!Y$2:Y113)&gt;0.01,"",DateEnded_5Day!$A113))))))))</f>
        <v>44428</v>
      </c>
      <c r="Z113" s="19">
        <f>IF($A113&lt;='All Results'!$B$4,"",IF(SUM(NewDistributions!Z$2:Z113)=0,"",(IF(NewDistributions!Z113/SUM(NewDistributions!Z$2:Z113)&gt;0.01,"",IF(NewDistributions!Z112/SUM(NewDistributions!Z$2:Z113)&gt;0.01,"",IF(NewDistributions!Z111/SUM(NewDistributions!Z$2:Z113)&gt;0.01,"",IF(NewDistributions!Z110/SUM(NewDistributions!Z$2:Z113)&gt;0.01,"",IF(NewDistributions!Z109/SUM(NewDistributions!Z$2:Z113)&gt;0.01,"",DateEnded_5Day!$A113))))))))</f>
        <v>44428</v>
      </c>
      <c r="AA113" s="19">
        <f>IF($A113&lt;='All Results'!$B$4,"",IF(SUM(NewDistributions!AA$2:AA113)=0,"",(IF(NewDistributions!AA113/SUM(NewDistributions!AA$2:AA113)&gt;0.01,"",IF(NewDistributions!AA112/SUM(NewDistributions!AA$2:AA113)&gt;0.01,"",IF(NewDistributions!AA111/SUM(NewDistributions!AA$2:AA113)&gt;0.01,"",IF(NewDistributions!AA110/SUM(NewDistributions!AA$2:AA113)&gt;0.01,"",IF(NewDistributions!AA109/SUM(NewDistributions!AA$2:AA113)&gt;0.01,"",DateEnded_5Day!$A113))))))))</f>
        <v>44428</v>
      </c>
      <c r="AB113" s="19">
        <f>IF($A113&lt;='All Results'!$B$4,"",IF(SUM(NewDistributions!AB$2:AB113)=0,"",(IF(NewDistributions!AB113/SUM(NewDistributions!AB$2:AB113)&gt;0.01,"",IF(NewDistributions!AB112/SUM(NewDistributions!AB$2:AB113)&gt;0.01,"",IF(NewDistributions!AB111/SUM(NewDistributions!AB$2:AB113)&gt;0.01,"",IF(NewDistributions!AB110/SUM(NewDistributions!AB$2:AB113)&gt;0.01,"",IF(NewDistributions!AB109/SUM(NewDistributions!AB$2:AB113)&gt;0.01,"",DateEnded_5Day!$A113))))))))</f>
        <v>44428</v>
      </c>
      <c r="AC113" s="19">
        <f>IF($A113&lt;='All Results'!$B$4,"",IF(SUM(NewDistributions!AC$2:AC113)=0,"",(IF(NewDistributions!AC113/SUM(NewDistributions!AC$2:AC113)&gt;0.01,"",IF(NewDistributions!AC112/SUM(NewDistributions!AC$2:AC113)&gt;0.01,"",IF(NewDistributions!AC111/SUM(NewDistributions!AC$2:AC113)&gt;0.01,"",IF(NewDistributions!AC110/SUM(NewDistributions!AC$2:AC113)&gt;0.01,"",IF(NewDistributions!AC109/SUM(NewDistributions!AC$2:AC113)&gt;0.01,"",DateEnded_5Day!$A113))))))))</f>
        <v>44428</v>
      </c>
      <c r="AD113" s="19">
        <f>IF($A113&lt;='All Results'!$B$4,"",IF(SUM(NewDistributions!AD$2:AD113)=0,"",(IF(NewDistributions!AD113/SUM(NewDistributions!AD$2:AD113)&gt;0.01,"",IF(NewDistributions!AD112/SUM(NewDistributions!AD$2:AD113)&gt;0.01,"",IF(NewDistributions!AD111/SUM(NewDistributions!AD$2:AD113)&gt;0.01,"",IF(NewDistributions!AD110/SUM(NewDistributions!AD$2:AD113)&gt;0.01,"",IF(NewDistributions!AD109/SUM(NewDistributions!AD$2:AD113)&gt;0.01,"",DateEnded_5Day!$A113))))))))</f>
        <v>44428</v>
      </c>
      <c r="AE113" s="19">
        <f>IF($A113&lt;='All Results'!$B$4,"",IF(SUM(NewDistributions!AE$2:AE113)=0,"",(IF(NewDistributions!AE113/SUM(NewDistributions!AE$2:AE113)&gt;0.01,"",IF(NewDistributions!AE112/SUM(NewDistributions!AE$2:AE113)&gt;0.01,"",IF(NewDistributions!AE111/SUM(NewDistributions!AE$2:AE113)&gt;0.01,"",IF(NewDistributions!AE110/SUM(NewDistributions!AE$2:AE113)&gt;0.01,"",IF(NewDistributions!AE109/SUM(NewDistributions!AE$2:AE113)&gt;0.01,"",DateEnded_5Day!$A113))))))))</f>
        <v>44428</v>
      </c>
      <c r="AF113" s="19">
        <f>IF($A113&lt;='All Results'!$B$4,"",IF(SUM(NewDistributions!AF$2:AF113)=0,"",(IF(NewDistributions!AF113/SUM(NewDistributions!AF$2:AF113)&gt;0.01,"",IF(NewDistributions!AF112/SUM(NewDistributions!AF$2:AF113)&gt;0.01,"",IF(NewDistributions!AF111/SUM(NewDistributions!AF$2:AF113)&gt;0.01,"",IF(NewDistributions!AF110/SUM(NewDistributions!AF$2:AF113)&gt;0.01,"",IF(NewDistributions!AF109/SUM(NewDistributions!AF$2:AF113)&gt;0.01,"",DateEnded_5Day!$A113))))))))</f>
        <v>44428</v>
      </c>
      <c r="AG113" s="19">
        <f>IF($A113&lt;='All Results'!$B$4,"",IF(SUM(NewDistributions!AG$2:AG113)=0,"",(IF(NewDistributions!AG113/SUM(NewDistributions!AG$2:AG113)&gt;0.01,"",IF(NewDistributions!AG112/SUM(NewDistributions!AG$2:AG113)&gt;0.01,"",IF(NewDistributions!AG111/SUM(NewDistributions!AG$2:AG113)&gt;0.01,"",IF(NewDistributions!AG110/SUM(NewDistributions!AG$2:AG113)&gt;0.01,"",IF(NewDistributions!AG109/SUM(NewDistributions!AG$2:AG113)&gt;0.01,"",DateEnded_5Day!$A113))))))))</f>
        <v>44428</v>
      </c>
      <c r="AH113" s="19">
        <f>IF($A113&lt;='All Results'!$B$4,"",IF(SUM(NewDistributions!AH$2:AH113)=0,"",(IF(NewDistributions!AH113/SUM(NewDistributions!AH$2:AH113)&gt;0.01,"",IF(NewDistributions!AH112/SUM(NewDistributions!AH$2:AH113)&gt;0.01,"",IF(NewDistributions!AH111/SUM(NewDistributions!AH$2:AH113)&gt;0.01,"",IF(NewDistributions!AH110/SUM(NewDistributions!AH$2:AH113)&gt;0.01,"",IF(NewDistributions!AH109/SUM(NewDistributions!AH$2:AH113)&gt;0.01,"",DateEnded_5Day!$A113))))))))</f>
        <v>44428</v>
      </c>
      <c r="AI113" s="19">
        <f>IF($A113&lt;='All Results'!$B$4,"",IF(SUM(NewDistributions!AI$2:AI113)=0,"",(IF(NewDistributions!AI113/SUM(NewDistributions!AI$2:AI113)&gt;0.01,"",IF(NewDistributions!AI112/SUM(NewDistributions!AI$2:AI113)&gt;0.01,"",IF(NewDistributions!AI111/SUM(NewDistributions!AI$2:AI113)&gt;0.01,"",IF(NewDistributions!AI110/SUM(NewDistributions!AI$2:AI113)&gt;0.01,"",IF(NewDistributions!AI109/SUM(NewDistributions!AI$2:AI113)&gt;0.01,"",DateEnded_5Day!$A113))))))))</f>
        <v>44428</v>
      </c>
      <c r="AJ113" s="19">
        <f>IF($A113&lt;='All Results'!$B$4,"",IF(SUM(NewDistributions!AJ$2:AJ113)=0,"",(IF(NewDistributions!AJ113/SUM(NewDistributions!AJ$2:AJ113)&gt;0.01,"",IF(NewDistributions!AJ112/SUM(NewDistributions!AJ$2:AJ113)&gt;0.01,"",IF(NewDistributions!AJ111/SUM(NewDistributions!AJ$2:AJ113)&gt;0.01,"",IF(NewDistributions!AJ110/SUM(NewDistributions!AJ$2:AJ113)&gt;0.01,"",IF(NewDistributions!AJ109/SUM(NewDistributions!AJ$2:AJ113)&gt;0.01,"",DateEnded_5Day!$A113))))))))</f>
        <v>44428</v>
      </c>
    </row>
    <row r="114" spans="1:36" x14ac:dyDescent="0.25">
      <c r="A114" s="1">
        <v>44429</v>
      </c>
      <c r="B114" s="3">
        <v>233</v>
      </c>
      <c r="C114" s="19">
        <f>IF($A114&lt;='All Results'!$B$4,"",IF(SUM(NewDistributions!C$2:C114)=0,"",(IF(NewDistributions!C114/SUM(NewDistributions!C$2:C114)&gt;0.01,"",IF(NewDistributions!C113/SUM(NewDistributions!C$2:C114)&gt;0.01,"",IF(NewDistributions!C112/SUM(NewDistributions!C$2:C114)&gt;0.01,"",IF(NewDistributions!C111/SUM(NewDistributions!C$2:C114)&gt;0.01,"",IF(NewDistributions!C110/SUM(NewDistributions!C$2:C114)&gt;0.01,"",DateEnded_5Day!$A114))))))))</f>
        <v>44429</v>
      </c>
      <c r="D114" s="19">
        <f>IF($A114&lt;='All Results'!$B$4,"",IF(SUM(NewDistributions!D$2:D114)=0,"",(IF(NewDistributions!D114/SUM(NewDistributions!D$2:D114)&gt;0.01,"",IF(NewDistributions!D113/SUM(NewDistributions!D$2:D114)&gt;0.01,"",IF(NewDistributions!D112/SUM(NewDistributions!D$2:D114)&gt;0.01,"",IF(NewDistributions!D111/SUM(NewDistributions!D$2:D114)&gt;0.01,"",IF(NewDistributions!D110/SUM(NewDistributions!D$2:D114)&gt;0.01,"",DateEnded_5Day!$A114))))))))</f>
        <v>44429</v>
      </c>
      <c r="E114" s="19">
        <f>IF($A114&lt;='All Results'!$B$4,"",IF(SUM(NewDistributions!E$2:E114)=0,"",(IF(NewDistributions!E114/SUM(NewDistributions!E$2:E114)&gt;0.01,"",IF(NewDistributions!E113/SUM(NewDistributions!E$2:E114)&gt;0.01,"",IF(NewDistributions!E112/SUM(NewDistributions!E$2:E114)&gt;0.01,"",IF(NewDistributions!E111/SUM(NewDistributions!E$2:E114)&gt;0.01,"",IF(NewDistributions!E110/SUM(NewDistributions!E$2:E114)&gt;0.01,"",DateEnded_5Day!$A114))))))))</f>
        <v>44429</v>
      </c>
      <c r="F114" s="19">
        <f>IF($A114&lt;='All Results'!$B$4,"",IF(SUM(NewDistributions!F$2:F114)=0,"",(IF(NewDistributions!F114/SUM(NewDistributions!F$2:F114)&gt;0.01,"",IF(NewDistributions!F113/SUM(NewDistributions!F$2:F114)&gt;0.01,"",IF(NewDistributions!F112/SUM(NewDistributions!F$2:F114)&gt;0.01,"",IF(NewDistributions!F111/SUM(NewDistributions!F$2:F114)&gt;0.01,"",IF(NewDistributions!F110/SUM(NewDistributions!F$2:F114)&gt;0.01,"",DateEnded_5Day!$A114))))))))</f>
        <v>44429</v>
      </c>
      <c r="G114" s="19">
        <f>IF($A114&lt;='All Results'!$B$4,"",IF(SUM(NewDistributions!G$2:G114)=0,"",(IF(NewDistributions!G114/SUM(NewDistributions!G$2:G114)&gt;0.01,"",IF(NewDistributions!G113/SUM(NewDistributions!G$2:G114)&gt;0.01,"",IF(NewDistributions!G112/SUM(NewDistributions!G$2:G114)&gt;0.01,"",IF(NewDistributions!G111/SUM(NewDistributions!G$2:G114)&gt;0.01,"",IF(NewDistributions!G110/SUM(NewDistributions!G$2:G114)&gt;0.01,"",DateEnded_5Day!$A114))))))))</f>
        <v>44429</v>
      </c>
      <c r="H114" s="19">
        <f>IF($A114&lt;='All Results'!$B$4,"",IF(SUM(NewDistributions!H$2:H114)=0,"",(IF(NewDistributions!H114/SUM(NewDistributions!H$2:H114)&gt;0.01,"",IF(NewDistributions!H113/SUM(NewDistributions!H$2:H114)&gt;0.01,"",IF(NewDistributions!H112/SUM(NewDistributions!H$2:H114)&gt;0.01,"",IF(NewDistributions!H111/SUM(NewDistributions!H$2:H114)&gt;0.01,"",IF(NewDistributions!H110/SUM(NewDistributions!H$2:H114)&gt;0.01,"",DateEnded_5Day!$A114))))))))</f>
        <v>44429</v>
      </c>
      <c r="I114" s="19">
        <f>IF($A114&lt;='All Results'!$B$4,"",IF(SUM(NewDistributions!I$2:I114)=0,"",(IF(NewDistributions!I114/SUM(NewDistributions!I$2:I114)&gt;0.01,"",IF(NewDistributions!I113/SUM(NewDistributions!I$2:I114)&gt;0.01,"",IF(NewDistributions!I112/SUM(NewDistributions!I$2:I114)&gt;0.01,"",IF(NewDistributions!I111/SUM(NewDistributions!I$2:I114)&gt;0.01,"",IF(NewDistributions!I110/SUM(NewDistributions!I$2:I114)&gt;0.01,"",DateEnded_5Day!$A114))))))))</f>
        <v>44429</v>
      </c>
      <c r="J114" s="19">
        <f>IF($A114&lt;='All Results'!$B$4,"",IF(SUM(NewDistributions!J$2:J114)=0,"",(IF(NewDistributions!J114/SUM(NewDistributions!J$2:J114)&gt;0.01,"",IF(NewDistributions!J113/SUM(NewDistributions!J$2:J114)&gt;0.01,"",IF(NewDistributions!J112/SUM(NewDistributions!J$2:J114)&gt;0.01,"",IF(NewDistributions!J111/SUM(NewDistributions!J$2:J114)&gt;0.01,"",IF(NewDistributions!J110/SUM(NewDistributions!J$2:J114)&gt;0.01,"",DateEnded_5Day!$A114))))))))</f>
        <v>44429</v>
      </c>
      <c r="K114" s="19">
        <f>IF($A114&lt;='All Results'!$B$4,"",IF(SUM(NewDistributions!K$2:K114)=0,"",(IF(NewDistributions!K114/SUM(NewDistributions!K$2:K114)&gt;0.01,"",IF(NewDistributions!K113/SUM(NewDistributions!K$2:K114)&gt;0.01,"",IF(NewDistributions!K112/SUM(NewDistributions!K$2:K114)&gt;0.01,"",IF(NewDistributions!K111/SUM(NewDistributions!K$2:K114)&gt;0.01,"",IF(NewDistributions!K110/SUM(NewDistributions!K$2:K114)&gt;0.01,"",DateEnded_5Day!$A114))))))))</f>
        <v>44429</v>
      </c>
      <c r="L114" s="19">
        <f>IF($A114&lt;='All Results'!$B$4,"",IF(SUM(NewDistributions!L$2:L114)=0,"",(IF(NewDistributions!L114/SUM(NewDistributions!L$2:L114)&gt;0.01,"",IF(NewDistributions!L113/SUM(NewDistributions!L$2:L114)&gt;0.01,"",IF(NewDistributions!L112/SUM(NewDistributions!L$2:L114)&gt;0.01,"",IF(NewDistributions!L111/SUM(NewDistributions!L$2:L114)&gt;0.01,"",IF(NewDistributions!L110/SUM(NewDistributions!L$2:L114)&gt;0.01,"",DateEnded_5Day!$A114))))))))</f>
        <v>44429</v>
      </c>
      <c r="M114" s="19">
        <f>IF($A114&lt;='All Results'!$B$4,"",IF(SUM(NewDistributions!M$2:M114)=0,"",(IF(NewDistributions!M114/SUM(NewDistributions!M$2:M114)&gt;0.01,"",IF(NewDistributions!M113/SUM(NewDistributions!M$2:M114)&gt;0.01,"",IF(NewDistributions!M112/SUM(NewDistributions!M$2:M114)&gt;0.01,"",IF(NewDistributions!M111/SUM(NewDistributions!M$2:M114)&gt;0.01,"",IF(NewDistributions!M110/SUM(NewDistributions!M$2:M114)&gt;0.01,"",DateEnded_5Day!$A114))))))))</f>
        <v>44429</v>
      </c>
      <c r="N114" s="19">
        <f>IF($A114&lt;='All Results'!$B$4,"",IF(SUM(NewDistributions!N$2:N114)=0,"",(IF(NewDistributions!N114/SUM(NewDistributions!N$2:N114)&gt;0.01,"",IF(NewDistributions!N113/SUM(NewDistributions!N$2:N114)&gt;0.01,"",IF(NewDistributions!N112/SUM(NewDistributions!N$2:N114)&gt;0.01,"",IF(NewDistributions!N111/SUM(NewDistributions!N$2:N114)&gt;0.01,"",IF(NewDistributions!N110/SUM(NewDistributions!N$2:N114)&gt;0.01,"",DateEnded_5Day!$A114))))))))</f>
        <v>44429</v>
      </c>
      <c r="O114" s="19">
        <f>IF($A114&lt;='All Results'!$B$4,"",IF(SUM(NewDistributions!O$2:O114)=0,"",(IF(NewDistributions!O114/SUM(NewDistributions!O$2:O114)&gt;0.01,"",IF(NewDistributions!O113/SUM(NewDistributions!O$2:O114)&gt;0.01,"",IF(NewDistributions!O112/SUM(NewDistributions!O$2:O114)&gt;0.01,"",IF(NewDistributions!O111/SUM(NewDistributions!O$2:O114)&gt;0.01,"",IF(NewDistributions!O110/SUM(NewDistributions!O$2:O114)&gt;0.01,"",DateEnded_5Day!$A114))))))))</f>
        <v>44429</v>
      </c>
      <c r="P114" s="19">
        <f>IF($A114&lt;='All Results'!$B$4,"",IF(SUM(NewDistributions!P$2:P114)=0,"",(IF(NewDistributions!P114/SUM(NewDistributions!P$2:P114)&gt;0.01,"",IF(NewDistributions!P113/SUM(NewDistributions!P$2:P114)&gt;0.01,"",IF(NewDistributions!P112/SUM(NewDistributions!P$2:P114)&gt;0.01,"",IF(NewDistributions!P111/SUM(NewDistributions!P$2:P114)&gt;0.01,"",IF(NewDistributions!P110/SUM(NewDistributions!P$2:P114)&gt;0.01,"",DateEnded_5Day!$A114))))))))</f>
        <v>44429</v>
      </c>
      <c r="Q114" s="19">
        <f>IF($A114&lt;='All Results'!$B$4,"",IF(SUM(NewDistributions!Q$2:Q114)=0,"",(IF(NewDistributions!Q114/SUM(NewDistributions!Q$2:Q114)&gt;0.01,"",IF(NewDistributions!Q113/SUM(NewDistributions!Q$2:Q114)&gt;0.01,"",IF(NewDistributions!Q112/SUM(NewDistributions!Q$2:Q114)&gt;0.01,"",IF(NewDistributions!Q111/SUM(NewDistributions!Q$2:Q114)&gt;0.01,"",IF(NewDistributions!Q110/SUM(NewDistributions!Q$2:Q114)&gt;0.01,"",DateEnded_5Day!$A114))))))))</f>
        <v>44429</v>
      </c>
      <c r="R114" s="19">
        <f>IF($A114&lt;='All Results'!$B$4,"",IF(SUM(NewDistributions!R$2:R114)=0,"",(IF(NewDistributions!R114/SUM(NewDistributions!R$2:R114)&gt;0.01,"",IF(NewDistributions!R113/SUM(NewDistributions!R$2:R114)&gt;0.01,"",IF(NewDistributions!R112/SUM(NewDistributions!R$2:R114)&gt;0.01,"",IF(NewDistributions!R111/SUM(NewDistributions!R$2:R114)&gt;0.01,"",IF(NewDistributions!R110/SUM(NewDistributions!R$2:R114)&gt;0.01,"",DateEnded_5Day!$A114))))))))</f>
        <v>44429</v>
      </c>
      <c r="S114" s="19">
        <f>IF($A114&lt;='All Results'!$B$4,"",IF(SUM(NewDistributions!S$2:S114)=0,"",(IF(NewDistributions!S114/SUM(NewDistributions!S$2:S114)&gt;0.01,"",IF(NewDistributions!S113/SUM(NewDistributions!S$2:S114)&gt;0.01,"",IF(NewDistributions!S112/SUM(NewDistributions!S$2:S114)&gt;0.01,"",IF(NewDistributions!S111/SUM(NewDistributions!S$2:S114)&gt;0.01,"",IF(NewDistributions!S110/SUM(NewDistributions!S$2:S114)&gt;0.01,"",DateEnded_5Day!$A114))))))))</f>
        <v>44429</v>
      </c>
      <c r="T114" s="19">
        <f>IF($A114&lt;='All Results'!$B$4,"",IF(SUM(NewDistributions!T$2:T114)=0,"",(IF(NewDistributions!T114/SUM(NewDistributions!T$2:T114)&gt;0.01,"",IF(NewDistributions!T113/SUM(NewDistributions!T$2:T114)&gt;0.01,"",IF(NewDistributions!T112/SUM(NewDistributions!T$2:T114)&gt;0.01,"",IF(NewDistributions!T111/SUM(NewDistributions!T$2:T114)&gt;0.01,"",IF(NewDistributions!T110/SUM(NewDistributions!T$2:T114)&gt;0.01,"",DateEnded_5Day!$A114))))))))</f>
        <v>44429</v>
      </c>
      <c r="U114" s="19">
        <f>IF($A114&lt;='All Results'!$B$4,"",IF(SUM(NewDistributions!U$2:U114)=0,"",(IF(NewDistributions!U114/SUM(NewDistributions!U$2:U114)&gt;0.01,"",IF(NewDistributions!U113/SUM(NewDistributions!U$2:U114)&gt;0.01,"",IF(NewDistributions!U112/SUM(NewDistributions!U$2:U114)&gt;0.01,"",IF(NewDistributions!U111/SUM(NewDistributions!U$2:U114)&gt;0.01,"",IF(NewDistributions!U110/SUM(NewDistributions!U$2:U114)&gt;0.01,"",DateEnded_5Day!$A114))))))))</f>
        <v>44429</v>
      </c>
      <c r="V114" s="19">
        <f>IF($A114&lt;='All Results'!$B$4,"",IF(SUM(NewDistributions!V$2:V114)=0,"",(IF(NewDistributions!V114/SUM(NewDistributions!V$2:V114)&gt;0.01,"",IF(NewDistributions!V113/SUM(NewDistributions!V$2:V114)&gt;0.01,"",IF(NewDistributions!V112/SUM(NewDistributions!V$2:V114)&gt;0.01,"",IF(NewDistributions!V111/SUM(NewDistributions!V$2:V114)&gt;0.01,"",IF(NewDistributions!V110/SUM(NewDistributions!V$2:V114)&gt;0.01,"",DateEnded_5Day!$A114))))))))</f>
        <v>44429</v>
      </c>
      <c r="W114" s="19">
        <f>IF($A114&lt;='All Results'!$B$4,"",IF(SUM(NewDistributions!W$2:W114)=0,"",(IF(NewDistributions!W114/SUM(NewDistributions!W$2:W114)&gt;0.01,"",IF(NewDistributions!W113/SUM(NewDistributions!W$2:W114)&gt;0.01,"",IF(NewDistributions!W112/SUM(NewDistributions!W$2:W114)&gt;0.01,"",IF(NewDistributions!W111/SUM(NewDistributions!W$2:W114)&gt;0.01,"",IF(NewDistributions!W110/SUM(NewDistributions!W$2:W114)&gt;0.01,"",DateEnded_5Day!$A114))))))))</f>
        <v>44429</v>
      </c>
      <c r="X114" s="19">
        <f>IF($A114&lt;='All Results'!$B$4,"",IF(SUM(NewDistributions!X$2:X114)=0,"",(IF(NewDistributions!X114/SUM(NewDistributions!X$2:X114)&gt;0.01,"",IF(NewDistributions!X113/SUM(NewDistributions!X$2:X114)&gt;0.01,"",IF(NewDistributions!X112/SUM(NewDistributions!X$2:X114)&gt;0.01,"",IF(NewDistributions!X111/SUM(NewDistributions!X$2:X114)&gt;0.01,"",IF(NewDistributions!X110/SUM(NewDistributions!X$2:X114)&gt;0.01,"",DateEnded_5Day!$A114))))))))</f>
        <v>44429</v>
      </c>
      <c r="Y114" s="19">
        <f>IF($A114&lt;='All Results'!$B$4,"",IF(SUM(NewDistributions!Y$2:Y114)=0,"",(IF(NewDistributions!Y114/SUM(NewDistributions!Y$2:Y114)&gt;0.01,"",IF(NewDistributions!Y113/SUM(NewDistributions!Y$2:Y114)&gt;0.01,"",IF(NewDistributions!Y112/SUM(NewDistributions!Y$2:Y114)&gt;0.01,"",IF(NewDistributions!Y111/SUM(NewDistributions!Y$2:Y114)&gt;0.01,"",IF(NewDistributions!Y110/SUM(NewDistributions!Y$2:Y114)&gt;0.01,"",DateEnded_5Day!$A114))))))))</f>
        <v>44429</v>
      </c>
      <c r="Z114" s="19">
        <f>IF($A114&lt;='All Results'!$B$4,"",IF(SUM(NewDistributions!Z$2:Z114)=0,"",(IF(NewDistributions!Z114/SUM(NewDistributions!Z$2:Z114)&gt;0.01,"",IF(NewDistributions!Z113/SUM(NewDistributions!Z$2:Z114)&gt;0.01,"",IF(NewDistributions!Z112/SUM(NewDistributions!Z$2:Z114)&gt;0.01,"",IF(NewDistributions!Z111/SUM(NewDistributions!Z$2:Z114)&gt;0.01,"",IF(NewDistributions!Z110/SUM(NewDistributions!Z$2:Z114)&gt;0.01,"",DateEnded_5Day!$A114))))))))</f>
        <v>44429</v>
      </c>
      <c r="AA114" s="19">
        <f>IF($A114&lt;='All Results'!$B$4,"",IF(SUM(NewDistributions!AA$2:AA114)=0,"",(IF(NewDistributions!AA114/SUM(NewDistributions!AA$2:AA114)&gt;0.01,"",IF(NewDistributions!AA113/SUM(NewDistributions!AA$2:AA114)&gt;0.01,"",IF(NewDistributions!AA112/SUM(NewDistributions!AA$2:AA114)&gt;0.01,"",IF(NewDistributions!AA111/SUM(NewDistributions!AA$2:AA114)&gt;0.01,"",IF(NewDistributions!AA110/SUM(NewDistributions!AA$2:AA114)&gt;0.01,"",DateEnded_5Day!$A114))))))))</f>
        <v>44429</v>
      </c>
      <c r="AB114" s="19">
        <f>IF($A114&lt;='All Results'!$B$4,"",IF(SUM(NewDistributions!AB$2:AB114)=0,"",(IF(NewDistributions!AB114/SUM(NewDistributions!AB$2:AB114)&gt;0.01,"",IF(NewDistributions!AB113/SUM(NewDistributions!AB$2:AB114)&gt;0.01,"",IF(NewDistributions!AB112/SUM(NewDistributions!AB$2:AB114)&gt;0.01,"",IF(NewDistributions!AB111/SUM(NewDistributions!AB$2:AB114)&gt;0.01,"",IF(NewDistributions!AB110/SUM(NewDistributions!AB$2:AB114)&gt;0.01,"",DateEnded_5Day!$A114))))))))</f>
        <v>44429</v>
      </c>
      <c r="AC114" s="19">
        <f>IF($A114&lt;='All Results'!$B$4,"",IF(SUM(NewDistributions!AC$2:AC114)=0,"",(IF(NewDistributions!AC114/SUM(NewDistributions!AC$2:AC114)&gt;0.01,"",IF(NewDistributions!AC113/SUM(NewDistributions!AC$2:AC114)&gt;0.01,"",IF(NewDistributions!AC112/SUM(NewDistributions!AC$2:AC114)&gt;0.01,"",IF(NewDistributions!AC111/SUM(NewDistributions!AC$2:AC114)&gt;0.01,"",IF(NewDistributions!AC110/SUM(NewDistributions!AC$2:AC114)&gt;0.01,"",DateEnded_5Day!$A114))))))))</f>
        <v>44429</v>
      </c>
      <c r="AD114" s="19">
        <f>IF($A114&lt;='All Results'!$B$4,"",IF(SUM(NewDistributions!AD$2:AD114)=0,"",(IF(NewDistributions!AD114/SUM(NewDistributions!AD$2:AD114)&gt;0.01,"",IF(NewDistributions!AD113/SUM(NewDistributions!AD$2:AD114)&gt;0.01,"",IF(NewDistributions!AD112/SUM(NewDistributions!AD$2:AD114)&gt;0.01,"",IF(NewDistributions!AD111/SUM(NewDistributions!AD$2:AD114)&gt;0.01,"",IF(NewDistributions!AD110/SUM(NewDistributions!AD$2:AD114)&gt;0.01,"",DateEnded_5Day!$A114))))))))</f>
        <v>44429</v>
      </c>
      <c r="AE114" s="19">
        <f>IF($A114&lt;='All Results'!$B$4,"",IF(SUM(NewDistributions!AE$2:AE114)=0,"",(IF(NewDistributions!AE114/SUM(NewDistributions!AE$2:AE114)&gt;0.01,"",IF(NewDistributions!AE113/SUM(NewDistributions!AE$2:AE114)&gt;0.01,"",IF(NewDistributions!AE112/SUM(NewDistributions!AE$2:AE114)&gt;0.01,"",IF(NewDistributions!AE111/SUM(NewDistributions!AE$2:AE114)&gt;0.01,"",IF(NewDistributions!AE110/SUM(NewDistributions!AE$2:AE114)&gt;0.01,"",DateEnded_5Day!$A114))))))))</f>
        <v>44429</v>
      </c>
      <c r="AF114" s="19">
        <f>IF($A114&lt;='All Results'!$B$4,"",IF(SUM(NewDistributions!AF$2:AF114)=0,"",(IF(NewDistributions!AF114/SUM(NewDistributions!AF$2:AF114)&gt;0.01,"",IF(NewDistributions!AF113/SUM(NewDistributions!AF$2:AF114)&gt;0.01,"",IF(NewDistributions!AF112/SUM(NewDistributions!AF$2:AF114)&gt;0.01,"",IF(NewDistributions!AF111/SUM(NewDistributions!AF$2:AF114)&gt;0.01,"",IF(NewDistributions!AF110/SUM(NewDistributions!AF$2:AF114)&gt;0.01,"",DateEnded_5Day!$A114))))))))</f>
        <v>44429</v>
      </c>
      <c r="AG114" s="19">
        <f>IF($A114&lt;='All Results'!$B$4,"",IF(SUM(NewDistributions!AG$2:AG114)=0,"",(IF(NewDistributions!AG114/SUM(NewDistributions!AG$2:AG114)&gt;0.01,"",IF(NewDistributions!AG113/SUM(NewDistributions!AG$2:AG114)&gt;0.01,"",IF(NewDistributions!AG112/SUM(NewDistributions!AG$2:AG114)&gt;0.01,"",IF(NewDistributions!AG111/SUM(NewDistributions!AG$2:AG114)&gt;0.01,"",IF(NewDistributions!AG110/SUM(NewDistributions!AG$2:AG114)&gt;0.01,"",DateEnded_5Day!$A114))))))))</f>
        <v>44429</v>
      </c>
      <c r="AH114" s="19">
        <f>IF($A114&lt;='All Results'!$B$4,"",IF(SUM(NewDistributions!AH$2:AH114)=0,"",(IF(NewDistributions!AH114/SUM(NewDistributions!AH$2:AH114)&gt;0.01,"",IF(NewDistributions!AH113/SUM(NewDistributions!AH$2:AH114)&gt;0.01,"",IF(NewDistributions!AH112/SUM(NewDistributions!AH$2:AH114)&gt;0.01,"",IF(NewDistributions!AH111/SUM(NewDistributions!AH$2:AH114)&gt;0.01,"",IF(NewDistributions!AH110/SUM(NewDistributions!AH$2:AH114)&gt;0.01,"",DateEnded_5Day!$A114))))))))</f>
        <v>44429</v>
      </c>
      <c r="AI114" s="19">
        <f>IF($A114&lt;='All Results'!$B$4,"",IF(SUM(NewDistributions!AI$2:AI114)=0,"",(IF(NewDistributions!AI114/SUM(NewDistributions!AI$2:AI114)&gt;0.01,"",IF(NewDistributions!AI113/SUM(NewDistributions!AI$2:AI114)&gt;0.01,"",IF(NewDistributions!AI112/SUM(NewDistributions!AI$2:AI114)&gt;0.01,"",IF(NewDistributions!AI111/SUM(NewDistributions!AI$2:AI114)&gt;0.01,"",IF(NewDistributions!AI110/SUM(NewDistributions!AI$2:AI114)&gt;0.01,"",DateEnded_5Day!$A114))))))))</f>
        <v>44429</v>
      </c>
      <c r="AJ114" s="19">
        <f>IF($A114&lt;='All Results'!$B$4,"",IF(SUM(NewDistributions!AJ$2:AJ114)=0,"",(IF(NewDistributions!AJ114/SUM(NewDistributions!AJ$2:AJ114)&gt;0.01,"",IF(NewDistributions!AJ113/SUM(NewDistributions!AJ$2:AJ114)&gt;0.01,"",IF(NewDistributions!AJ112/SUM(NewDistributions!AJ$2:AJ114)&gt;0.01,"",IF(NewDistributions!AJ111/SUM(NewDistributions!AJ$2:AJ114)&gt;0.01,"",IF(NewDistributions!AJ110/SUM(NewDistributions!AJ$2:AJ114)&gt;0.01,"",DateEnded_5Day!$A114))))))))</f>
        <v>44429</v>
      </c>
    </row>
    <row r="116" spans="1:36" x14ac:dyDescent="0.25">
      <c r="A116" s="10" t="s">
        <v>38</v>
      </c>
      <c r="B116" s="12"/>
      <c r="C116" s="19">
        <f>IF(COUNT(C2:C114)=0,ISBLANK(value),MIN(C2:C114))</f>
        <v>44416</v>
      </c>
      <c r="D116" s="19">
        <f>IF(COUNT(D2:D114)=0,ISBLANK(value),MIN(D2:D114))</f>
        <v>44417</v>
      </c>
      <c r="E116" s="19">
        <f>IF(COUNT(E2:E114)=0,ISBLANK(value),MIN(E2:E114))</f>
        <v>44426</v>
      </c>
      <c r="F116" s="19">
        <f>IF(COUNT(F2:F114)=0,ISBLANK(value),MIN(F2:F114))</f>
        <v>44426</v>
      </c>
      <c r="G116" s="19">
        <f>IF(COUNT(G2:G114)=0,ISBLANK(value),MIN(G2:G114))</f>
        <v>44426</v>
      </c>
      <c r="H116" s="19">
        <f>IF(COUNT(H2:H114)=0,ISBLANK(value),MIN(H2:H114))</f>
        <v>44426</v>
      </c>
      <c r="I116" s="19">
        <f>IF(COUNT(I2:I114)=0,ISBLANK(value),MIN(I2:I114))</f>
        <v>44426</v>
      </c>
      <c r="J116" s="19">
        <f>IF(COUNT(J2:J114)=0,ISBLANK(value),MIN(J2:J114))</f>
        <v>44426</v>
      </c>
      <c r="K116" s="19">
        <f>IF(COUNT(K2:K114)=0,ISBLANK(value),MIN(K2:K114))</f>
        <v>44426</v>
      </c>
      <c r="L116" s="19">
        <f>IF(COUNT(L2:L114)=0,ISBLANK(value),MIN(L2:L114))</f>
        <v>44426</v>
      </c>
      <c r="M116" s="19">
        <f>IF(COUNT(M2:M114)=0,ISBLANK(value),MIN(M2:M114))</f>
        <v>44426</v>
      </c>
      <c r="N116" s="19">
        <f>IF(COUNT(N2:N114)=0,ISBLANK(value),MIN(N2:N114))</f>
        <v>44426</v>
      </c>
      <c r="O116" s="19">
        <f>IF(COUNT(O2:O114)=0,ISBLANK(value),MIN(O2:O114))</f>
        <v>44426</v>
      </c>
      <c r="P116" s="19">
        <f>IF(COUNT(P2:P114)=0,ISBLANK(value),MIN(P2:P114))</f>
        <v>44426</v>
      </c>
      <c r="Q116" s="19">
        <f>IF(COUNT(Q2:Q114)=0,ISBLANK(value),MIN(Q2:Q114))</f>
        <v>44426</v>
      </c>
      <c r="R116" s="19">
        <f>IF(COUNT(R2:R114)=0,ISBLANK(value),MIN(R2:R114))</f>
        <v>44426</v>
      </c>
      <c r="S116" s="19">
        <f>IF(COUNT(S2:S114)=0,ISBLANK(value),MIN(S2:S114))</f>
        <v>44426</v>
      </c>
      <c r="T116" s="19">
        <f>IF(COUNT(T2:T114)=0,ISBLANK(value),MIN(T2:T114))</f>
        <v>44426</v>
      </c>
      <c r="U116" s="19">
        <f>IF(COUNT(U2:U114)=0,ISBLANK(value),MIN(U2:U114))</f>
        <v>44426</v>
      </c>
      <c r="V116" s="19">
        <f>IF(COUNT(V2:V114)=0,ISBLANK(value),MIN(V2:V114))</f>
        <v>44425</v>
      </c>
      <c r="W116" s="19">
        <f>IF(COUNT(W2:W114)=0,ISBLANK(value),MIN(W2:W114))</f>
        <v>44426</v>
      </c>
      <c r="X116" s="19">
        <f>IF(COUNT(X2:X114)=0,ISBLANK(value),MIN(X2:X114))</f>
        <v>44426</v>
      </c>
      <c r="Y116" s="19">
        <f>IF(COUNT(Y2:Y114)=0,ISBLANK(value),MIN(Y2:Y114))</f>
        <v>44426</v>
      </c>
      <c r="Z116" s="19">
        <f>IF(COUNT(Z2:Z114)=0,ISBLANK(value),MIN(Z2:Z114))</f>
        <v>44426</v>
      </c>
      <c r="AA116" s="19">
        <f>IF(COUNT(AA2:AA114)=0,ISBLANK(value),MIN(AA2:AA114))</f>
        <v>44426</v>
      </c>
      <c r="AB116" s="19">
        <f>IF(COUNT(AB2:AB114)=0,ISBLANK(value),MIN(AB2:AB114))</f>
        <v>44426</v>
      </c>
      <c r="AC116" s="19">
        <f>IF(COUNT(AC2:AC114)=0,ISBLANK(value),MIN(AC2:AC114))</f>
        <v>44426</v>
      </c>
      <c r="AD116" s="19">
        <f>IF(COUNT(AD2:AD114)=0,ISBLANK(value),MIN(AD2:AD114))</f>
        <v>44426</v>
      </c>
      <c r="AE116" s="19">
        <f>IF(COUNT(AE2:AE114)=0,ISBLANK(value),MIN(AE2:AE114))</f>
        <v>44426</v>
      </c>
      <c r="AF116" s="19">
        <f>IF(COUNT(AF2:AF114)=0,ISBLANK(value),MIN(AF2:AF114))</f>
        <v>44426</v>
      </c>
      <c r="AG116" s="19">
        <f>IF(COUNT(AG2:AG114)=0,ISBLANK(value),MIN(AG2:AG114))</f>
        <v>44426</v>
      </c>
      <c r="AH116" s="19">
        <f>IF(COUNT(AH2:AH114)=0,ISBLANK(value),MIN(AH2:AH114))</f>
        <v>44426</v>
      </c>
      <c r="AI116" s="19">
        <f>IF(COUNT(AI2:AI114)=0,ISBLANK(value),MIN(AI2:AI114))</f>
        <v>44426</v>
      </c>
      <c r="AJ116" s="19">
        <f>IF(COUNT(AJ2:AJ114)=0,ISBLANK(value),MIN(AJ2:AJ114))</f>
        <v>44426</v>
      </c>
    </row>
    <row r="117" spans="1:36" x14ac:dyDescent="0.25">
      <c r="A117" s="5"/>
      <c r="B117" s="11"/>
    </row>
    <row r="118" spans="1:36" x14ac:dyDescent="0.25">
      <c r="A118" s="9"/>
      <c r="B118" s="13"/>
    </row>
    <row r="119" spans="1:36" x14ac:dyDescent="0.25">
      <c r="A119" s="9"/>
      <c r="B119" s="13"/>
    </row>
    <row r="120" spans="1:36" x14ac:dyDescent="0.25">
      <c r="A120" s="9"/>
      <c r="B120" s="13"/>
    </row>
    <row r="121" spans="1:36" x14ac:dyDescent="0.25">
      <c r="B121" s="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2AC6-9D65-4FD3-BB58-FD3CD6231F5C}">
  <dimension ref="A1:AJ121"/>
  <sheetViews>
    <sheetView zoomScale="85" zoomScaleNormal="85" workbookViewId="0">
      <pane xSplit="2" ySplit="1" topLeftCell="C88" activePane="bottomRight" state="frozen"/>
      <selection pane="topRight" activeCell="C1" sqref="C1"/>
      <selection pane="bottomLeft" activeCell="A2" sqref="A2"/>
      <selection pane="bottomRight" activeCell="C8" sqref="C8:AJ114"/>
    </sheetView>
  </sheetViews>
  <sheetFormatPr defaultRowHeight="15" x14ac:dyDescent="0.25"/>
  <sheetData>
    <row r="1" spans="1:36" x14ac:dyDescent="0.25">
      <c r="A1" t="s">
        <v>0</v>
      </c>
      <c r="B1" s="3" t="s">
        <v>3</v>
      </c>
      <c r="C1" s="3">
        <v>1988</v>
      </c>
      <c r="D1" s="3">
        <v>1989</v>
      </c>
      <c r="E1" s="3">
        <v>1990</v>
      </c>
      <c r="F1" s="3">
        <v>1991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3">
        <v>2001</v>
      </c>
      <c r="Q1" s="3">
        <v>2002</v>
      </c>
      <c r="R1" s="3">
        <v>2003</v>
      </c>
      <c r="S1" s="3">
        <v>2004</v>
      </c>
      <c r="T1" s="3">
        <v>2005</v>
      </c>
      <c r="U1" s="3">
        <v>2006</v>
      </c>
      <c r="V1" s="3">
        <v>2007</v>
      </c>
      <c r="W1" s="3">
        <v>2008</v>
      </c>
      <c r="X1" s="3">
        <v>2009</v>
      </c>
      <c r="Y1" s="3">
        <v>2010</v>
      </c>
      <c r="Z1" s="3">
        <v>2011</v>
      </c>
      <c r="AA1" s="3">
        <v>2012</v>
      </c>
      <c r="AB1" s="3">
        <v>2013</v>
      </c>
      <c r="AC1" s="3">
        <v>2014</v>
      </c>
      <c r="AD1" s="3">
        <v>2015</v>
      </c>
      <c r="AE1" s="3">
        <v>2016</v>
      </c>
      <c r="AF1" s="3">
        <v>2017</v>
      </c>
      <c r="AG1" s="3">
        <v>2018</v>
      </c>
      <c r="AH1" s="3">
        <v>2019</v>
      </c>
      <c r="AI1" s="3">
        <v>2020</v>
      </c>
      <c r="AJ1" s="3">
        <v>2021</v>
      </c>
    </row>
    <row r="2" spans="1:36" x14ac:dyDescent="0.25">
      <c r="A2" s="1">
        <v>44317</v>
      </c>
      <c r="B2" s="3">
        <v>121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1:36" x14ac:dyDescent="0.25">
      <c r="A3" s="1">
        <v>44318</v>
      </c>
      <c r="B3" s="3">
        <v>122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</row>
    <row r="4" spans="1:36" x14ac:dyDescent="0.25">
      <c r="A4" s="1">
        <v>44319</v>
      </c>
      <c r="B4" s="3">
        <v>123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</row>
    <row r="5" spans="1:36" x14ac:dyDescent="0.25">
      <c r="A5" s="1">
        <v>44320</v>
      </c>
      <c r="B5" s="3">
        <v>124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x14ac:dyDescent="0.25">
      <c r="A6" s="1">
        <v>44321</v>
      </c>
      <c r="B6" s="3">
        <v>125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spans="1:36" x14ac:dyDescent="0.25">
      <c r="A7" s="1">
        <v>44322</v>
      </c>
      <c r="B7" s="3">
        <v>126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spans="1:36" x14ac:dyDescent="0.25">
      <c r="A8" s="1">
        <v>44323</v>
      </c>
      <c r="B8" s="3">
        <v>127</v>
      </c>
      <c r="C8" s="19" t="str">
        <f>IF($A8&lt;='All Results'!$B$4,"",IF(SUM(NewDistributions!C$2:C8)=0,"",(IF(NewDistributions!C8/SUM(NewDistributions!C$2:C8)&gt;0.01,"",IF(NewDistributions!C7/SUM(NewDistributions!C$2:C8)&gt;0.01,"",IF(NewDistributions!C6/SUM(NewDistributions!C$2:C8)&gt;0.01,"",IF(NewDistributions!C5/SUM(NewDistributions!C$2:C8)&gt;0.01,"",DateEnded_4Day!$A8)))))))</f>
        <v/>
      </c>
      <c r="D8" s="19" t="str">
        <f>IF($A8&lt;='All Results'!$B$4,"",IF(SUM(NewDistributions!D$2:D8)=0,"",(IF(NewDistributions!D8/SUM(NewDistributions!D$2:D8)&gt;0.01,"",IF(NewDistributions!D7/SUM(NewDistributions!D$2:D8)&gt;0.01,"",IF(NewDistributions!D6/SUM(NewDistributions!D$2:D8)&gt;0.01,"",IF(NewDistributions!D5/SUM(NewDistributions!D$2:D8)&gt;0.01,"",DateEnded_4Day!$A8)))))))</f>
        <v/>
      </c>
      <c r="E8" s="19" t="str">
        <f>IF($A8&lt;='All Results'!$B$4,"",IF(SUM(NewDistributions!E$2:E8)=0,"",(IF(NewDistributions!E8/SUM(NewDistributions!E$2:E8)&gt;0.01,"",IF(NewDistributions!E7/SUM(NewDistributions!E$2:E8)&gt;0.01,"",IF(NewDistributions!E6/SUM(NewDistributions!E$2:E8)&gt;0.01,"",IF(NewDistributions!E5/SUM(NewDistributions!E$2:E8)&gt;0.01,"",DateEnded_4Day!$A8)))))))</f>
        <v/>
      </c>
      <c r="F8" s="19" t="str">
        <f>IF($A8&lt;='All Results'!$B$4,"",IF(SUM(NewDistributions!F$2:F8)=0,"",(IF(NewDistributions!F8/SUM(NewDistributions!F$2:F8)&gt;0.01,"",IF(NewDistributions!F7/SUM(NewDistributions!F$2:F8)&gt;0.01,"",IF(NewDistributions!F6/SUM(NewDistributions!F$2:F8)&gt;0.01,"",IF(NewDistributions!F5/SUM(NewDistributions!F$2:F8)&gt;0.01,"",DateEnded_4Day!$A8)))))))</f>
        <v/>
      </c>
      <c r="G8" s="19" t="str">
        <f>IF($A8&lt;='All Results'!$B$4,"",IF(SUM(NewDistributions!G$2:G8)=0,"",(IF(NewDistributions!G8/SUM(NewDistributions!G$2:G8)&gt;0.01,"",IF(NewDistributions!G7/SUM(NewDistributions!G$2:G8)&gt;0.01,"",IF(NewDistributions!G6/SUM(NewDistributions!G$2:G8)&gt;0.01,"",IF(NewDistributions!G5/SUM(NewDistributions!G$2:G8)&gt;0.01,"",DateEnded_4Day!$A8)))))))</f>
        <v/>
      </c>
      <c r="H8" s="19" t="str">
        <f>IF($A8&lt;='All Results'!$B$4,"",IF(SUM(NewDistributions!H$2:H8)=0,"",(IF(NewDistributions!H8/SUM(NewDistributions!H$2:H8)&gt;0.01,"",IF(NewDistributions!H7/SUM(NewDistributions!H$2:H8)&gt;0.01,"",IF(NewDistributions!H6/SUM(NewDistributions!H$2:H8)&gt;0.01,"",IF(NewDistributions!H5/SUM(NewDistributions!H$2:H8)&gt;0.01,"",DateEnded_4Day!$A8)))))))</f>
        <v/>
      </c>
      <c r="I8" s="19" t="str">
        <f>IF($A8&lt;='All Results'!$B$4,"",IF(SUM(NewDistributions!I$2:I8)=0,"",(IF(NewDistributions!I8/SUM(NewDistributions!I$2:I8)&gt;0.01,"",IF(NewDistributions!I7/SUM(NewDistributions!I$2:I8)&gt;0.01,"",IF(NewDistributions!I6/SUM(NewDistributions!I$2:I8)&gt;0.01,"",IF(NewDistributions!I5/SUM(NewDistributions!I$2:I8)&gt;0.01,"",DateEnded_4Day!$A8)))))))</f>
        <v/>
      </c>
      <c r="J8" s="19" t="str">
        <f>IF($A8&lt;='All Results'!$B$4,"",IF(SUM(NewDistributions!J$2:J8)=0,"",(IF(NewDistributions!J8/SUM(NewDistributions!J$2:J8)&gt;0.01,"",IF(NewDistributions!J7/SUM(NewDistributions!J$2:J8)&gt;0.01,"",IF(NewDistributions!J6/SUM(NewDistributions!J$2:J8)&gt;0.01,"",IF(NewDistributions!J5/SUM(NewDistributions!J$2:J8)&gt;0.01,"",DateEnded_4Day!$A8)))))))</f>
        <v/>
      </c>
      <c r="K8" s="19" t="str">
        <f>IF($A8&lt;='All Results'!$B$4,"",IF(SUM(NewDistributions!K$2:K8)=0,"",(IF(NewDistributions!K8/SUM(NewDistributions!K$2:K8)&gt;0.01,"",IF(NewDistributions!K7/SUM(NewDistributions!K$2:K8)&gt;0.01,"",IF(NewDistributions!K6/SUM(NewDistributions!K$2:K8)&gt;0.01,"",IF(NewDistributions!K5/SUM(NewDistributions!K$2:K8)&gt;0.01,"",DateEnded_4Day!$A8)))))))</f>
        <v/>
      </c>
      <c r="L8" s="19" t="str">
        <f>IF($A8&lt;='All Results'!$B$4,"",IF(SUM(NewDistributions!L$2:L8)=0,"",(IF(NewDistributions!L8/SUM(NewDistributions!L$2:L8)&gt;0.01,"",IF(NewDistributions!L7/SUM(NewDistributions!L$2:L8)&gt;0.01,"",IF(NewDistributions!L6/SUM(NewDistributions!L$2:L8)&gt;0.01,"",IF(NewDistributions!L5/SUM(NewDistributions!L$2:L8)&gt;0.01,"",DateEnded_4Day!$A8)))))))</f>
        <v/>
      </c>
      <c r="M8" s="19" t="str">
        <f>IF($A8&lt;='All Results'!$B$4,"",IF(SUM(NewDistributions!M$2:M8)=0,"",(IF(NewDistributions!M8/SUM(NewDistributions!M$2:M8)&gt;0.01,"",IF(NewDistributions!M7/SUM(NewDistributions!M$2:M8)&gt;0.01,"",IF(NewDistributions!M6/SUM(NewDistributions!M$2:M8)&gt;0.01,"",IF(NewDistributions!M5/SUM(NewDistributions!M$2:M8)&gt;0.01,"",DateEnded_4Day!$A8)))))))</f>
        <v/>
      </c>
      <c r="N8" s="19" t="str">
        <f>IF($A8&lt;='All Results'!$B$4,"",IF(SUM(NewDistributions!N$2:N8)=0,"",(IF(NewDistributions!N8/SUM(NewDistributions!N$2:N8)&gt;0.01,"",IF(NewDistributions!N7/SUM(NewDistributions!N$2:N8)&gt;0.01,"",IF(NewDistributions!N6/SUM(NewDistributions!N$2:N8)&gt;0.01,"",IF(NewDistributions!N5/SUM(NewDistributions!N$2:N8)&gt;0.01,"",DateEnded_4Day!$A8)))))))</f>
        <v/>
      </c>
      <c r="O8" s="19" t="str">
        <f>IF($A8&lt;='All Results'!$B$4,"",IF(SUM(NewDistributions!O$2:O8)=0,"",(IF(NewDistributions!O8/SUM(NewDistributions!O$2:O8)&gt;0.01,"",IF(NewDistributions!O7/SUM(NewDistributions!O$2:O8)&gt;0.01,"",IF(NewDistributions!O6/SUM(NewDistributions!O$2:O8)&gt;0.01,"",IF(NewDistributions!O5/SUM(NewDistributions!O$2:O8)&gt;0.01,"",DateEnded_4Day!$A8)))))))</f>
        <v/>
      </c>
      <c r="P8" s="19" t="str">
        <f>IF($A8&lt;='All Results'!$B$4,"",IF(SUM(NewDistributions!P$2:P8)=0,"",(IF(NewDistributions!P8/SUM(NewDistributions!P$2:P8)&gt;0.01,"",IF(NewDistributions!P7/SUM(NewDistributions!P$2:P8)&gt;0.01,"",IF(NewDistributions!P6/SUM(NewDistributions!P$2:P8)&gt;0.01,"",IF(NewDistributions!P5/SUM(NewDistributions!P$2:P8)&gt;0.01,"",DateEnded_4Day!$A8)))))))</f>
        <v/>
      </c>
      <c r="Q8" s="19" t="str">
        <f>IF($A8&lt;='All Results'!$B$4,"",IF(SUM(NewDistributions!Q$2:Q8)=0,"",(IF(NewDistributions!Q8/SUM(NewDistributions!Q$2:Q8)&gt;0.01,"",IF(NewDistributions!Q7/SUM(NewDistributions!Q$2:Q8)&gt;0.01,"",IF(NewDistributions!Q6/SUM(NewDistributions!Q$2:Q8)&gt;0.01,"",IF(NewDistributions!Q5/SUM(NewDistributions!Q$2:Q8)&gt;0.01,"",DateEnded_4Day!$A8)))))))</f>
        <v/>
      </c>
      <c r="R8" s="19" t="str">
        <f>IF($A8&lt;='All Results'!$B$4,"",IF(SUM(NewDistributions!R$2:R8)=0,"",(IF(NewDistributions!R8/SUM(NewDistributions!R$2:R8)&gt;0.01,"",IF(NewDistributions!R7/SUM(NewDistributions!R$2:R8)&gt;0.01,"",IF(NewDistributions!R6/SUM(NewDistributions!R$2:R8)&gt;0.01,"",IF(NewDistributions!R5/SUM(NewDistributions!R$2:R8)&gt;0.01,"",DateEnded_4Day!$A8)))))))</f>
        <v/>
      </c>
      <c r="S8" s="19" t="str">
        <f>IF($A8&lt;='All Results'!$B$4,"",IF(SUM(NewDistributions!S$2:S8)=0,"",(IF(NewDistributions!S8/SUM(NewDistributions!S$2:S8)&gt;0.01,"",IF(NewDistributions!S7/SUM(NewDistributions!S$2:S8)&gt;0.01,"",IF(NewDistributions!S6/SUM(NewDistributions!S$2:S8)&gt;0.01,"",IF(NewDistributions!S5/SUM(NewDistributions!S$2:S8)&gt;0.01,"",DateEnded_4Day!$A8)))))))</f>
        <v/>
      </c>
      <c r="T8" s="19" t="str">
        <f>IF($A8&lt;='All Results'!$B$4,"",IF(SUM(NewDistributions!T$2:T8)=0,"",(IF(NewDistributions!T8/SUM(NewDistributions!T$2:T8)&gt;0.01,"",IF(NewDistributions!T7/SUM(NewDistributions!T$2:T8)&gt;0.01,"",IF(NewDistributions!T6/SUM(NewDistributions!T$2:T8)&gt;0.01,"",IF(NewDistributions!T5/SUM(NewDistributions!T$2:T8)&gt;0.01,"",DateEnded_4Day!$A8)))))))</f>
        <v/>
      </c>
      <c r="U8" s="19" t="str">
        <f>IF($A8&lt;='All Results'!$B$4,"",IF(SUM(NewDistributions!U$2:U8)=0,"",(IF(NewDistributions!U8/SUM(NewDistributions!U$2:U8)&gt;0.01,"",IF(NewDistributions!U7/SUM(NewDistributions!U$2:U8)&gt;0.01,"",IF(NewDistributions!U6/SUM(NewDistributions!U$2:U8)&gt;0.01,"",IF(NewDistributions!U5/SUM(NewDistributions!U$2:U8)&gt;0.01,"",DateEnded_4Day!$A8)))))))</f>
        <v/>
      </c>
      <c r="V8" s="19" t="str">
        <f>IF($A8&lt;='All Results'!$B$4,"",IF(SUM(NewDistributions!V$2:V8)=0,"",(IF(NewDistributions!V8/SUM(NewDistributions!V$2:V8)&gt;0.01,"",IF(NewDistributions!V7/SUM(NewDistributions!V$2:V8)&gt;0.01,"",IF(NewDistributions!V6/SUM(NewDistributions!V$2:V8)&gt;0.01,"",IF(NewDistributions!V5/SUM(NewDistributions!V$2:V8)&gt;0.01,"",DateEnded_4Day!$A8)))))))</f>
        <v/>
      </c>
      <c r="W8" s="19" t="str">
        <f>IF($A8&lt;='All Results'!$B$4,"",IF(SUM(NewDistributions!W$2:W8)=0,"",(IF(NewDistributions!W8/SUM(NewDistributions!W$2:W8)&gt;0.01,"",IF(NewDistributions!W7/SUM(NewDistributions!W$2:W8)&gt;0.01,"",IF(NewDistributions!W6/SUM(NewDistributions!W$2:W8)&gt;0.01,"",IF(NewDistributions!W5/SUM(NewDistributions!W$2:W8)&gt;0.01,"",DateEnded_4Day!$A8)))))))</f>
        <v/>
      </c>
      <c r="X8" s="19" t="str">
        <f>IF($A8&lt;='All Results'!$B$4,"",IF(SUM(NewDistributions!X$2:X8)=0,"",(IF(NewDistributions!X8/SUM(NewDistributions!X$2:X8)&gt;0.01,"",IF(NewDistributions!X7/SUM(NewDistributions!X$2:X8)&gt;0.01,"",IF(NewDistributions!X6/SUM(NewDistributions!X$2:X8)&gt;0.01,"",IF(NewDistributions!X5/SUM(NewDistributions!X$2:X8)&gt;0.01,"",DateEnded_4Day!$A8)))))))</f>
        <v/>
      </c>
      <c r="Y8" s="19" t="str">
        <f>IF($A8&lt;='All Results'!$B$4,"",IF(SUM(NewDistributions!Y$2:Y8)=0,"",(IF(NewDistributions!Y8/SUM(NewDistributions!Y$2:Y8)&gt;0.01,"",IF(NewDistributions!Y7/SUM(NewDistributions!Y$2:Y8)&gt;0.01,"",IF(NewDistributions!Y6/SUM(NewDistributions!Y$2:Y8)&gt;0.01,"",IF(NewDistributions!Y5/SUM(NewDistributions!Y$2:Y8)&gt;0.01,"",DateEnded_4Day!$A8)))))))</f>
        <v/>
      </c>
      <c r="Z8" s="19" t="str">
        <f>IF($A8&lt;='All Results'!$B$4,"",IF(SUM(NewDistributions!Z$2:Z8)=0,"",(IF(NewDistributions!Z8/SUM(NewDistributions!Z$2:Z8)&gt;0.01,"",IF(NewDistributions!Z7/SUM(NewDistributions!Z$2:Z8)&gt;0.01,"",IF(NewDistributions!Z6/SUM(NewDistributions!Z$2:Z8)&gt;0.01,"",IF(NewDistributions!Z5/SUM(NewDistributions!Z$2:Z8)&gt;0.01,"",DateEnded_4Day!$A8)))))))</f>
        <v/>
      </c>
      <c r="AA8" s="19" t="str">
        <f>IF($A8&lt;='All Results'!$B$4,"",IF(SUM(NewDistributions!AA$2:AA8)=0,"",(IF(NewDistributions!AA8/SUM(NewDistributions!AA$2:AA8)&gt;0.01,"",IF(NewDistributions!AA7/SUM(NewDistributions!AA$2:AA8)&gt;0.01,"",IF(NewDistributions!AA6/SUM(NewDistributions!AA$2:AA8)&gt;0.01,"",IF(NewDistributions!AA5/SUM(NewDistributions!AA$2:AA8)&gt;0.01,"",DateEnded_4Day!$A8)))))))</f>
        <v/>
      </c>
      <c r="AB8" s="19" t="str">
        <f>IF($A8&lt;='All Results'!$B$4,"",IF(SUM(NewDistributions!AB$2:AB8)=0,"",(IF(NewDistributions!AB8/SUM(NewDistributions!AB$2:AB8)&gt;0.01,"",IF(NewDistributions!AB7/SUM(NewDistributions!AB$2:AB8)&gt;0.01,"",IF(NewDistributions!AB6/SUM(NewDistributions!AB$2:AB8)&gt;0.01,"",IF(NewDistributions!AB5/SUM(NewDistributions!AB$2:AB8)&gt;0.01,"",DateEnded_4Day!$A8)))))))</f>
        <v/>
      </c>
      <c r="AC8" s="19" t="str">
        <f>IF($A8&lt;='All Results'!$B$4,"",IF(SUM(NewDistributions!AC$2:AC8)=0,"",(IF(NewDistributions!AC8/SUM(NewDistributions!AC$2:AC8)&gt;0.01,"",IF(NewDistributions!AC7/SUM(NewDistributions!AC$2:AC8)&gt;0.01,"",IF(NewDistributions!AC6/SUM(NewDistributions!AC$2:AC8)&gt;0.01,"",IF(NewDistributions!AC5/SUM(NewDistributions!AC$2:AC8)&gt;0.01,"",DateEnded_4Day!$A8)))))))</f>
        <v/>
      </c>
      <c r="AD8" s="19" t="str">
        <f>IF($A8&lt;='All Results'!$B$4,"",IF(SUM(NewDistributions!AD$2:AD8)=0,"",(IF(NewDistributions!AD8/SUM(NewDistributions!AD$2:AD8)&gt;0.01,"",IF(NewDistributions!AD7/SUM(NewDistributions!AD$2:AD8)&gt;0.01,"",IF(NewDistributions!AD6/SUM(NewDistributions!AD$2:AD8)&gt;0.01,"",IF(NewDistributions!AD5/SUM(NewDistributions!AD$2:AD8)&gt;0.01,"",DateEnded_4Day!$A8)))))))</f>
        <v/>
      </c>
      <c r="AE8" s="19" t="str">
        <f>IF($A8&lt;='All Results'!$B$4,"",IF(SUM(NewDistributions!AE$2:AE8)=0,"",(IF(NewDistributions!AE8/SUM(NewDistributions!AE$2:AE8)&gt;0.01,"",IF(NewDistributions!AE7/SUM(NewDistributions!AE$2:AE8)&gt;0.01,"",IF(NewDistributions!AE6/SUM(NewDistributions!AE$2:AE8)&gt;0.01,"",IF(NewDistributions!AE5/SUM(NewDistributions!AE$2:AE8)&gt;0.01,"",DateEnded_4Day!$A8)))))))</f>
        <v/>
      </c>
      <c r="AF8" s="19" t="str">
        <f>IF($A8&lt;='All Results'!$B$4,"",IF(SUM(NewDistributions!AF$2:AF8)=0,"",(IF(NewDistributions!AF8/SUM(NewDistributions!AF$2:AF8)&gt;0.01,"",IF(NewDistributions!AF7/SUM(NewDistributions!AF$2:AF8)&gt;0.01,"",IF(NewDistributions!AF6/SUM(NewDistributions!AF$2:AF8)&gt;0.01,"",IF(NewDistributions!AF5/SUM(NewDistributions!AF$2:AF8)&gt;0.01,"",DateEnded_4Day!$A8)))))))</f>
        <v/>
      </c>
      <c r="AG8" s="19" t="str">
        <f>IF($A8&lt;='All Results'!$B$4,"",IF(SUM(NewDistributions!AG$2:AG8)=0,"",(IF(NewDistributions!AG8/SUM(NewDistributions!AG$2:AG8)&gt;0.01,"",IF(NewDistributions!AG7/SUM(NewDistributions!AG$2:AG8)&gt;0.01,"",IF(NewDistributions!AG6/SUM(NewDistributions!AG$2:AG8)&gt;0.01,"",IF(NewDistributions!AG5/SUM(NewDistributions!AG$2:AG8)&gt;0.01,"",DateEnded_4Day!$A8)))))))</f>
        <v/>
      </c>
      <c r="AH8" s="19" t="str">
        <f>IF($A8&lt;='All Results'!$B$4,"",IF(SUM(NewDistributions!AH$2:AH8)=0,"",(IF(NewDistributions!AH8/SUM(NewDistributions!AH$2:AH8)&gt;0.01,"",IF(NewDistributions!AH7/SUM(NewDistributions!AH$2:AH8)&gt;0.01,"",IF(NewDistributions!AH6/SUM(NewDistributions!AH$2:AH8)&gt;0.01,"",IF(NewDistributions!AH5/SUM(NewDistributions!AH$2:AH8)&gt;0.01,"",DateEnded_4Day!$A8)))))))</f>
        <v/>
      </c>
      <c r="AI8" s="19" t="str">
        <f>IF($A8&lt;='All Results'!$B$4,"",IF(SUM(NewDistributions!AI$2:AI8)=0,"",(IF(NewDistributions!AI8/SUM(NewDistributions!AI$2:AI8)&gt;0.01,"",IF(NewDistributions!AI7/SUM(NewDistributions!AI$2:AI8)&gt;0.01,"",IF(NewDistributions!AI6/SUM(NewDistributions!AI$2:AI8)&gt;0.01,"",IF(NewDistributions!AI5/SUM(NewDistributions!AI$2:AI8)&gt;0.01,"",DateEnded_4Day!$A8)))))))</f>
        <v/>
      </c>
      <c r="AJ8" s="19" t="str">
        <f>IF($A8&lt;='All Results'!$B$4,"",IF(SUM(NewDistributions!AJ$2:AJ8)=0,"",(IF(NewDistributions!AJ8/SUM(NewDistributions!AJ$2:AJ8)&gt;0.01,"",IF(NewDistributions!AJ7/SUM(NewDistributions!AJ$2:AJ8)&gt;0.01,"",IF(NewDistributions!AJ6/SUM(NewDistributions!AJ$2:AJ8)&gt;0.01,"",IF(NewDistributions!AJ5/SUM(NewDistributions!AJ$2:AJ8)&gt;0.01,"",DateEnded_4Day!$A8)))))))</f>
        <v/>
      </c>
    </row>
    <row r="9" spans="1:36" x14ac:dyDescent="0.25">
      <c r="A9" s="1">
        <v>44324</v>
      </c>
      <c r="B9" s="3">
        <v>128</v>
      </c>
      <c r="C9" s="19" t="str">
        <f>IF($A9&lt;='All Results'!$B$4,"",IF(SUM(NewDistributions!C$2:C9)=0,"",(IF(NewDistributions!C9/SUM(NewDistributions!C$2:C9)&gt;0.01,"",IF(NewDistributions!C8/SUM(NewDistributions!C$2:C9)&gt;0.01,"",IF(NewDistributions!C7/SUM(NewDistributions!C$2:C9)&gt;0.01,"",IF(NewDistributions!C6/SUM(NewDistributions!C$2:C9)&gt;0.01,"",DateEnded_4Day!$A9)))))))</f>
        <v/>
      </c>
      <c r="D9" s="19" t="str">
        <f>IF($A9&lt;='All Results'!$B$4,"",IF(SUM(NewDistributions!D$2:D9)=0,"",(IF(NewDistributions!D9/SUM(NewDistributions!D$2:D9)&gt;0.01,"",IF(NewDistributions!D8/SUM(NewDistributions!D$2:D9)&gt;0.01,"",IF(NewDistributions!D7/SUM(NewDistributions!D$2:D9)&gt;0.01,"",IF(NewDistributions!D6/SUM(NewDistributions!D$2:D9)&gt;0.01,"",DateEnded_4Day!$A9)))))))</f>
        <v/>
      </c>
      <c r="E9" s="19" t="str">
        <f>IF($A9&lt;='All Results'!$B$4,"",IF(SUM(NewDistributions!E$2:E9)=0,"",(IF(NewDistributions!E9/SUM(NewDistributions!E$2:E9)&gt;0.01,"",IF(NewDistributions!E8/SUM(NewDistributions!E$2:E9)&gt;0.01,"",IF(NewDistributions!E7/SUM(NewDistributions!E$2:E9)&gt;0.01,"",IF(NewDistributions!E6/SUM(NewDistributions!E$2:E9)&gt;0.01,"",DateEnded_4Day!$A9)))))))</f>
        <v/>
      </c>
      <c r="F9" s="19" t="str">
        <f>IF($A9&lt;='All Results'!$B$4,"",IF(SUM(NewDistributions!F$2:F9)=0,"",(IF(NewDistributions!F9/SUM(NewDistributions!F$2:F9)&gt;0.01,"",IF(NewDistributions!F8/SUM(NewDistributions!F$2:F9)&gt;0.01,"",IF(NewDistributions!F7/SUM(NewDistributions!F$2:F9)&gt;0.01,"",IF(NewDistributions!F6/SUM(NewDistributions!F$2:F9)&gt;0.01,"",DateEnded_4Day!$A9)))))))</f>
        <v/>
      </c>
      <c r="G9" s="19" t="str">
        <f>IF($A9&lt;='All Results'!$B$4,"",IF(SUM(NewDistributions!G$2:G9)=0,"",(IF(NewDistributions!G9/SUM(NewDistributions!G$2:G9)&gt;0.01,"",IF(NewDistributions!G8/SUM(NewDistributions!G$2:G9)&gt;0.01,"",IF(NewDistributions!G7/SUM(NewDistributions!G$2:G9)&gt;0.01,"",IF(NewDistributions!G6/SUM(NewDistributions!G$2:G9)&gt;0.01,"",DateEnded_4Day!$A9)))))))</f>
        <v/>
      </c>
      <c r="H9" s="19" t="str">
        <f>IF($A9&lt;='All Results'!$B$4,"",IF(SUM(NewDistributions!H$2:H9)=0,"",(IF(NewDistributions!H9/SUM(NewDistributions!H$2:H9)&gt;0.01,"",IF(NewDistributions!H8/SUM(NewDistributions!H$2:H9)&gt;0.01,"",IF(NewDistributions!H7/SUM(NewDistributions!H$2:H9)&gt;0.01,"",IF(NewDistributions!H6/SUM(NewDistributions!H$2:H9)&gt;0.01,"",DateEnded_4Day!$A9)))))))</f>
        <v/>
      </c>
      <c r="I9" s="19" t="str">
        <f>IF($A9&lt;='All Results'!$B$4,"",IF(SUM(NewDistributions!I$2:I9)=0,"",(IF(NewDistributions!I9/SUM(NewDistributions!I$2:I9)&gt;0.01,"",IF(NewDistributions!I8/SUM(NewDistributions!I$2:I9)&gt;0.01,"",IF(NewDistributions!I7/SUM(NewDistributions!I$2:I9)&gt;0.01,"",IF(NewDistributions!I6/SUM(NewDistributions!I$2:I9)&gt;0.01,"",DateEnded_4Day!$A9)))))))</f>
        <v/>
      </c>
      <c r="J9" s="19" t="str">
        <f>IF($A9&lt;='All Results'!$B$4,"",IF(SUM(NewDistributions!J$2:J9)=0,"",(IF(NewDistributions!J9/SUM(NewDistributions!J$2:J9)&gt;0.01,"",IF(NewDistributions!J8/SUM(NewDistributions!J$2:J9)&gt;0.01,"",IF(NewDistributions!J7/SUM(NewDistributions!J$2:J9)&gt;0.01,"",IF(NewDistributions!J6/SUM(NewDistributions!J$2:J9)&gt;0.01,"",DateEnded_4Day!$A9)))))))</f>
        <v/>
      </c>
      <c r="K9" s="19" t="str">
        <f>IF($A9&lt;='All Results'!$B$4,"",IF(SUM(NewDistributions!K$2:K9)=0,"",(IF(NewDistributions!K9/SUM(NewDistributions!K$2:K9)&gt;0.01,"",IF(NewDistributions!K8/SUM(NewDistributions!K$2:K9)&gt;0.01,"",IF(NewDistributions!K7/SUM(NewDistributions!K$2:K9)&gt;0.01,"",IF(NewDistributions!K6/SUM(NewDistributions!K$2:K9)&gt;0.01,"",DateEnded_4Day!$A9)))))))</f>
        <v/>
      </c>
      <c r="L9" s="19" t="str">
        <f>IF($A9&lt;='All Results'!$B$4,"",IF(SUM(NewDistributions!L$2:L9)=0,"",(IF(NewDistributions!L9/SUM(NewDistributions!L$2:L9)&gt;0.01,"",IF(NewDistributions!L8/SUM(NewDistributions!L$2:L9)&gt;0.01,"",IF(NewDistributions!L7/SUM(NewDistributions!L$2:L9)&gt;0.01,"",IF(NewDistributions!L6/SUM(NewDistributions!L$2:L9)&gt;0.01,"",DateEnded_4Day!$A9)))))))</f>
        <v/>
      </c>
      <c r="M9" s="19" t="str">
        <f>IF($A9&lt;='All Results'!$B$4,"",IF(SUM(NewDistributions!M$2:M9)=0,"",(IF(NewDistributions!M9/SUM(NewDistributions!M$2:M9)&gt;0.01,"",IF(NewDistributions!M8/SUM(NewDistributions!M$2:M9)&gt;0.01,"",IF(NewDistributions!M7/SUM(NewDistributions!M$2:M9)&gt;0.01,"",IF(NewDistributions!M6/SUM(NewDistributions!M$2:M9)&gt;0.01,"",DateEnded_4Day!$A9)))))))</f>
        <v/>
      </c>
      <c r="N9" s="19" t="str">
        <f>IF($A9&lt;='All Results'!$B$4,"",IF(SUM(NewDistributions!N$2:N9)=0,"",(IF(NewDistributions!N9/SUM(NewDistributions!N$2:N9)&gt;0.01,"",IF(NewDistributions!N8/SUM(NewDistributions!N$2:N9)&gt;0.01,"",IF(NewDistributions!N7/SUM(NewDistributions!N$2:N9)&gt;0.01,"",IF(NewDistributions!N6/SUM(NewDistributions!N$2:N9)&gt;0.01,"",DateEnded_4Day!$A9)))))))</f>
        <v/>
      </c>
      <c r="O9" s="19" t="str">
        <f>IF($A9&lt;='All Results'!$B$4,"",IF(SUM(NewDistributions!O$2:O9)=0,"",(IF(NewDistributions!O9/SUM(NewDistributions!O$2:O9)&gt;0.01,"",IF(NewDistributions!O8/SUM(NewDistributions!O$2:O9)&gt;0.01,"",IF(NewDistributions!O7/SUM(NewDistributions!O$2:O9)&gt;0.01,"",IF(NewDistributions!O6/SUM(NewDistributions!O$2:O9)&gt;0.01,"",DateEnded_4Day!$A9)))))))</f>
        <v/>
      </c>
      <c r="P9" s="19" t="str">
        <f>IF($A9&lt;='All Results'!$B$4,"",IF(SUM(NewDistributions!P$2:P9)=0,"",(IF(NewDistributions!P9/SUM(NewDistributions!P$2:P9)&gt;0.01,"",IF(NewDistributions!P8/SUM(NewDistributions!P$2:P9)&gt;0.01,"",IF(NewDistributions!P7/SUM(NewDistributions!P$2:P9)&gt;0.01,"",IF(NewDistributions!P6/SUM(NewDistributions!P$2:P9)&gt;0.01,"",DateEnded_4Day!$A9)))))))</f>
        <v/>
      </c>
      <c r="Q9" s="19" t="str">
        <f>IF($A9&lt;='All Results'!$B$4,"",IF(SUM(NewDistributions!Q$2:Q9)=0,"",(IF(NewDistributions!Q9/SUM(NewDistributions!Q$2:Q9)&gt;0.01,"",IF(NewDistributions!Q8/SUM(NewDistributions!Q$2:Q9)&gt;0.01,"",IF(NewDistributions!Q7/SUM(NewDistributions!Q$2:Q9)&gt;0.01,"",IF(NewDistributions!Q6/SUM(NewDistributions!Q$2:Q9)&gt;0.01,"",DateEnded_4Day!$A9)))))))</f>
        <v/>
      </c>
      <c r="R9" s="19" t="str">
        <f>IF($A9&lt;='All Results'!$B$4,"",IF(SUM(NewDistributions!R$2:R9)=0,"",(IF(NewDistributions!R9/SUM(NewDistributions!R$2:R9)&gt;0.01,"",IF(NewDistributions!R8/SUM(NewDistributions!R$2:R9)&gt;0.01,"",IF(NewDistributions!R7/SUM(NewDistributions!R$2:R9)&gt;0.01,"",IF(NewDistributions!R6/SUM(NewDistributions!R$2:R9)&gt;0.01,"",DateEnded_4Day!$A9)))))))</f>
        <v/>
      </c>
      <c r="S9" s="19" t="str">
        <f>IF($A9&lt;='All Results'!$B$4,"",IF(SUM(NewDistributions!S$2:S9)=0,"",(IF(NewDistributions!S9/SUM(NewDistributions!S$2:S9)&gt;0.01,"",IF(NewDistributions!S8/SUM(NewDistributions!S$2:S9)&gt;0.01,"",IF(NewDistributions!S7/SUM(NewDistributions!S$2:S9)&gt;0.01,"",IF(NewDistributions!S6/SUM(NewDistributions!S$2:S9)&gt;0.01,"",DateEnded_4Day!$A9)))))))</f>
        <v/>
      </c>
      <c r="T9" s="19" t="str">
        <f>IF($A9&lt;='All Results'!$B$4,"",IF(SUM(NewDistributions!T$2:T9)=0,"",(IF(NewDistributions!T9/SUM(NewDistributions!T$2:T9)&gt;0.01,"",IF(NewDistributions!T8/SUM(NewDistributions!T$2:T9)&gt;0.01,"",IF(NewDistributions!T7/SUM(NewDistributions!T$2:T9)&gt;0.01,"",IF(NewDistributions!T6/SUM(NewDistributions!T$2:T9)&gt;0.01,"",DateEnded_4Day!$A9)))))))</f>
        <v/>
      </c>
      <c r="U9" s="19" t="str">
        <f>IF($A9&lt;='All Results'!$B$4,"",IF(SUM(NewDistributions!U$2:U9)=0,"",(IF(NewDistributions!U9/SUM(NewDistributions!U$2:U9)&gt;0.01,"",IF(NewDistributions!U8/SUM(NewDistributions!U$2:U9)&gt;0.01,"",IF(NewDistributions!U7/SUM(NewDistributions!U$2:U9)&gt;0.01,"",IF(NewDistributions!U6/SUM(NewDistributions!U$2:U9)&gt;0.01,"",DateEnded_4Day!$A9)))))))</f>
        <v/>
      </c>
      <c r="V9" s="19" t="str">
        <f>IF($A9&lt;='All Results'!$B$4,"",IF(SUM(NewDistributions!V$2:V9)=0,"",(IF(NewDistributions!V9/SUM(NewDistributions!V$2:V9)&gt;0.01,"",IF(NewDistributions!V8/SUM(NewDistributions!V$2:V9)&gt;0.01,"",IF(NewDistributions!V7/SUM(NewDistributions!V$2:V9)&gt;0.01,"",IF(NewDistributions!V6/SUM(NewDistributions!V$2:V9)&gt;0.01,"",DateEnded_4Day!$A9)))))))</f>
        <v/>
      </c>
      <c r="W9" s="19" t="str">
        <f>IF($A9&lt;='All Results'!$B$4,"",IF(SUM(NewDistributions!W$2:W9)=0,"",(IF(NewDistributions!W9/SUM(NewDistributions!W$2:W9)&gt;0.01,"",IF(NewDistributions!W8/SUM(NewDistributions!W$2:W9)&gt;0.01,"",IF(NewDistributions!W7/SUM(NewDistributions!W$2:W9)&gt;0.01,"",IF(NewDistributions!W6/SUM(NewDistributions!W$2:W9)&gt;0.01,"",DateEnded_4Day!$A9)))))))</f>
        <v/>
      </c>
      <c r="X9" s="19" t="str">
        <f>IF($A9&lt;='All Results'!$B$4,"",IF(SUM(NewDistributions!X$2:X9)=0,"",(IF(NewDistributions!X9/SUM(NewDistributions!X$2:X9)&gt;0.01,"",IF(NewDistributions!X8/SUM(NewDistributions!X$2:X9)&gt;0.01,"",IF(NewDistributions!X7/SUM(NewDistributions!X$2:X9)&gt;0.01,"",IF(NewDistributions!X6/SUM(NewDistributions!X$2:X9)&gt;0.01,"",DateEnded_4Day!$A9)))))))</f>
        <v/>
      </c>
      <c r="Y9" s="19" t="str">
        <f>IF($A9&lt;='All Results'!$B$4,"",IF(SUM(NewDistributions!Y$2:Y9)=0,"",(IF(NewDistributions!Y9/SUM(NewDistributions!Y$2:Y9)&gt;0.01,"",IF(NewDistributions!Y8/SUM(NewDistributions!Y$2:Y9)&gt;0.01,"",IF(NewDistributions!Y7/SUM(NewDistributions!Y$2:Y9)&gt;0.01,"",IF(NewDistributions!Y6/SUM(NewDistributions!Y$2:Y9)&gt;0.01,"",DateEnded_4Day!$A9)))))))</f>
        <v/>
      </c>
      <c r="Z9" s="19" t="str">
        <f>IF($A9&lt;='All Results'!$B$4,"",IF(SUM(NewDistributions!Z$2:Z9)=0,"",(IF(NewDistributions!Z9/SUM(NewDistributions!Z$2:Z9)&gt;0.01,"",IF(NewDistributions!Z8/SUM(NewDistributions!Z$2:Z9)&gt;0.01,"",IF(NewDistributions!Z7/SUM(NewDistributions!Z$2:Z9)&gt;0.01,"",IF(NewDistributions!Z6/SUM(NewDistributions!Z$2:Z9)&gt;0.01,"",DateEnded_4Day!$A9)))))))</f>
        <v/>
      </c>
      <c r="AA9" s="19" t="str">
        <f>IF($A9&lt;='All Results'!$B$4,"",IF(SUM(NewDistributions!AA$2:AA9)=0,"",(IF(NewDistributions!AA9/SUM(NewDistributions!AA$2:AA9)&gt;0.01,"",IF(NewDistributions!AA8/SUM(NewDistributions!AA$2:AA9)&gt;0.01,"",IF(NewDistributions!AA7/SUM(NewDistributions!AA$2:AA9)&gt;0.01,"",IF(NewDistributions!AA6/SUM(NewDistributions!AA$2:AA9)&gt;0.01,"",DateEnded_4Day!$A9)))))))</f>
        <v/>
      </c>
      <c r="AB9" s="19" t="str">
        <f>IF($A9&lt;='All Results'!$B$4,"",IF(SUM(NewDistributions!AB$2:AB9)=0,"",(IF(NewDistributions!AB9/SUM(NewDistributions!AB$2:AB9)&gt;0.01,"",IF(NewDistributions!AB8/SUM(NewDistributions!AB$2:AB9)&gt;0.01,"",IF(NewDistributions!AB7/SUM(NewDistributions!AB$2:AB9)&gt;0.01,"",IF(NewDistributions!AB6/SUM(NewDistributions!AB$2:AB9)&gt;0.01,"",DateEnded_4Day!$A9)))))))</f>
        <v/>
      </c>
      <c r="AC9" s="19" t="str">
        <f>IF($A9&lt;='All Results'!$B$4,"",IF(SUM(NewDistributions!AC$2:AC9)=0,"",(IF(NewDistributions!AC9/SUM(NewDistributions!AC$2:AC9)&gt;0.01,"",IF(NewDistributions!AC8/SUM(NewDistributions!AC$2:AC9)&gt;0.01,"",IF(NewDistributions!AC7/SUM(NewDistributions!AC$2:AC9)&gt;0.01,"",IF(NewDistributions!AC6/SUM(NewDistributions!AC$2:AC9)&gt;0.01,"",DateEnded_4Day!$A9)))))))</f>
        <v/>
      </c>
      <c r="AD9" s="19" t="str">
        <f>IF($A9&lt;='All Results'!$B$4,"",IF(SUM(NewDistributions!AD$2:AD9)=0,"",(IF(NewDistributions!AD9/SUM(NewDistributions!AD$2:AD9)&gt;0.01,"",IF(NewDistributions!AD8/SUM(NewDistributions!AD$2:AD9)&gt;0.01,"",IF(NewDistributions!AD7/SUM(NewDistributions!AD$2:AD9)&gt;0.01,"",IF(NewDistributions!AD6/SUM(NewDistributions!AD$2:AD9)&gt;0.01,"",DateEnded_4Day!$A9)))))))</f>
        <v/>
      </c>
      <c r="AE9" s="19" t="str">
        <f>IF($A9&lt;='All Results'!$B$4,"",IF(SUM(NewDistributions!AE$2:AE9)=0,"",(IF(NewDistributions!AE9/SUM(NewDistributions!AE$2:AE9)&gt;0.01,"",IF(NewDistributions!AE8/SUM(NewDistributions!AE$2:AE9)&gt;0.01,"",IF(NewDistributions!AE7/SUM(NewDistributions!AE$2:AE9)&gt;0.01,"",IF(NewDistributions!AE6/SUM(NewDistributions!AE$2:AE9)&gt;0.01,"",DateEnded_4Day!$A9)))))))</f>
        <v/>
      </c>
      <c r="AF9" s="19" t="str">
        <f>IF($A9&lt;='All Results'!$B$4,"",IF(SUM(NewDistributions!AF$2:AF9)=0,"",(IF(NewDistributions!AF9/SUM(NewDistributions!AF$2:AF9)&gt;0.01,"",IF(NewDistributions!AF8/SUM(NewDistributions!AF$2:AF9)&gt;0.01,"",IF(NewDistributions!AF7/SUM(NewDistributions!AF$2:AF9)&gt;0.01,"",IF(NewDistributions!AF6/SUM(NewDistributions!AF$2:AF9)&gt;0.01,"",DateEnded_4Day!$A9)))))))</f>
        <v/>
      </c>
      <c r="AG9" s="19" t="str">
        <f>IF($A9&lt;='All Results'!$B$4,"",IF(SUM(NewDistributions!AG$2:AG9)=0,"",(IF(NewDistributions!AG9/SUM(NewDistributions!AG$2:AG9)&gt;0.01,"",IF(NewDistributions!AG8/SUM(NewDistributions!AG$2:AG9)&gt;0.01,"",IF(NewDistributions!AG7/SUM(NewDistributions!AG$2:AG9)&gt;0.01,"",IF(NewDistributions!AG6/SUM(NewDistributions!AG$2:AG9)&gt;0.01,"",DateEnded_4Day!$A9)))))))</f>
        <v/>
      </c>
      <c r="AH9" s="19" t="str">
        <f>IF($A9&lt;='All Results'!$B$4,"",IF(SUM(NewDistributions!AH$2:AH9)=0,"",(IF(NewDistributions!AH9/SUM(NewDistributions!AH$2:AH9)&gt;0.01,"",IF(NewDistributions!AH8/SUM(NewDistributions!AH$2:AH9)&gt;0.01,"",IF(NewDistributions!AH7/SUM(NewDistributions!AH$2:AH9)&gt;0.01,"",IF(NewDistributions!AH6/SUM(NewDistributions!AH$2:AH9)&gt;0.01,"",DateEnded_4Day!$A9)))))))</f>
        <v/>
      </c>
      <c r="AI9" s="19" t="str">
        <f>IF($A9&lt;='All Results'!$B$4,"",IF(SUM(NewDistributions!AI$2:AI9)=0,"",(IF(NewDistributions!AI9/SUM(NewDistributions!AI$2:AI9)&gt;0.01,"",IF(NewDistributions!AI8/SUM(NewDistributions!AI$2:AI9)&gt;0.01,"",IF(NewDistributions!AI7/SUM(NewDistributions!AI$2:AI9)&gt;0.01,"",IF(NewDistributions!AI6/SUM(NewDistributions!AI$2:AI9)&gt;0.01,"",DateEnded_4Day!$A9)))))))</f>
        <v/>
      </c>
      <c r="AJ9" s="19" t="str">
        <f>IF($A9&lt;='All Results'!$B$4,"",IF(SUM(NewDistributions!AJ$2:AJ9)=0,"",(IF(NewDistributions!AJ9/SUM(NewDistributions!AJ$2:AJ9)&gt;0.01,"",IF(NewDistributions!AJ8/SUM(NewDistributions!AJ$2:AJ9)&gt;0.01,"",IF(NewDistributions!AJ7/SUM(NewDistributions!AJ$2:AJ9)&gt;0.01,"",IF(NewDistributions!AJ6/SUM(NewDistributions!AJ$2:AJ9)&gt;0.01,"",DateEnded_4Day!$A9)))))))</f>
        <v/>
      </c>
    </row>
    <row r="10" spans="1:36" x14ac:dyDescent="0.25">
      <c r="A10" s="1">
        <v>44325</v>
      </c>
      <c r="B10" s="3">
        <v>129</v>
      </c>
      <c r="C10" s="19" t="str">
        <f>IF($A10&lt;='All Results'!$B$4,"",IF(SUM(NewDistributions!C$2:C10)=0,"",(IF(NewDistributions!C10/SUM(NewDistributions!C$2:C10)&gt;0.01,"",IF(NewDistributions!C9/SUM(NewDistributions!C$2:C10)&gt;0.01,"",IF(NewDistributions!C8/SUM(NewDistributions!C$2:C10)&gt;0.01,"",IF(NewDistributions!C7/SUM(NewDistributions!C$2:C10)&gt;0.01,"",DateEnded_4Day!$A10)))))))</f>
        <v/>
      </c>
      <c r="D10" s="19" t="str">
        <f>IF($A10&lt;='All Results'!$B$4,"",IF(SUM(NewDistributions!D$2:D10)=0,"",(IF(NewDistributions!D10/SUM(NewDistributions!D$2:D10)&gt;0.01,"",IF(NewDistributions!D9/SUM(NewDistributions!D$2:D10)&gt;0.01,"",IF(NewDistributions!D8/SUM(NewDistributions!D$2:D10)&gt;0.01,"",IF(NewDistributions!D7/SUM(NewDistributions!D$2:D10)&gt;0.01,"",DateEnded_4Day!$A10)))))))</f>
        <v/>
      </c>
      <c r="E10" s="19" t="str">
        <f>IF($A10&lt;='All Results'!$B$4,"",IF(SUM(NewDistributions!E$2:E10)=0,"",(IF(NewDistributions!E10/SUM(NewDistributions!E$2:E10)&gt;0.01,"",IF(NewDistributions!E9/SUM(NewDistributions!E$2:E10)&gt;0.01,"",IF(NewDistributions!E8/SUM(NewDistributions!E$2:E10)&gt;0.01,"",IF(NewDistributions!E7/SUM(NewDistributions!E$2:E10)&gt;0.01,"",DateEnded_4Day!$A10)))))))</f>
        <v/>
      </c>
      <c r="F10" s="19" t="str">
        <f>IF($A10&lt;='All Results'!$B$4,"",IF(SUM(NewDistributions!F$2:F10)=0,"",(IF(NewDistributions!F10/SUM(NewDistributions!F$2:F10)&gt;0.01,"",IF(NewDistributions!F9/SUM(NewDistributions!F$2:F10)&gt;0.01,"",IF(NewDistributions!F8/SUM(NewDistributions!F$2:F10)&gt;0.01,"",IF(NewDistributions!F7/SUM(NewDistributions!F$2:F10)&gt;0.01,"",DateEnded_4Day!$A10)))))))</f>
        <v/>
      </c>
      <c r="G10" s="19" t="str">
        <f>IF($A10&lt;='All Results'!$B$4,"",IF(SUM(NewDistributions!G$2:G10)=0,"",(IF(NewDistributions!G10/SUM(NewDistributions!G$2:G10)&gt;0.01,"",IF(NewDistributions!G9/SUM(NewDistributions!G$2:G10)&gt;0.01,"",IF(NewDistributions!G8/SUM(NewDistributions!G$2:G10)&gt;0.01,"",IF(NewDistributions!G7/SUM(NewDistributions!G$2:G10)&gt;0.01,"",DateEnded_4Day!$A10)))))))</f>
        <v/>
      </c>
      <c r="H10" s="19" t="str">
        <f>IF($A10&lt;='All Results'!$B$4,"",IF(SUM(NewDistributions!H$2:H10)=0,"",(IF(NewDistributions!H10/SUM(NewDistributions!H$2:H10)&gt;0.01,"",IF(NewDistributions!H9/SUM(NewDistributions!H$2:H10)&gt;0.01,"",IF(NewDistributions!H8/SUM(NewDistributions!H$2:H10)&gt;0.01,"",IF(NewDistributions!H7/SUM(NewDistributions!H$2:H10)&gt;0.01,"",DateEnded_4Day!$A10)))))))</f>
        <v/>
      </c>
      <c r="I10" s="19" t="str">
        <f>IF($A10&lt;='All Results'!$B$4,"",IF(SUM(NewDistributions!I$2:I10)=0,"",(IF(NewDistributions!I10/SUM(NewDistributions!I$2:I10)&gt;0.01,"",IF(NewDistributions!I9/SUM(NewDistributions!I$2:I10)&gt;0.01,"",IF(NewDistributions!I8/SUM(NewDistributions!I$2:I10)&gt;0.01,"",IF(NewDistributions!I7/SUM(NewDistributions!I$2:I10)&gt;0.01,"",DateEnded_4Day!$A10)))))))</f>
        <v/>
      </c>
      <c r="J10" s="19" t="str">
        <f>IF($A10&lt;='All Results'!$B$4,"",IF(SUM(NewDistributions!J$2:J10)=0,"",(IF(NewDistributions!J10/SUM(NewDistributions!J$2:J10)&gt;0.01,"",IF(NewDistributions!J9/SUM(NewDistributions!J$2:J10)&gt;0.01,"",IF(NewDistributions!J8/SUM(NewDistributions!J$2:J10)&gt;0.01,"",IF(NewDistributions!J7/SUM(NewDistributions!J$2:J10)&gt;0.01,"",DateEnded_4Day!$A10)))))))</f>
        <v/>
      </c>
      <c r="K10" s="19" t="str">
        <f>IF($A10&lt;='All Results'!$B$4,"",IF(SUM(NewDistributions!K$2:K10)=0,"",(IF(NewDistributions!K10/SUM(NewDistributions!K$2:K10)&gt;0.01,"",IF(NewDistributions!K9/SUM(NewDistributions!K$2:K10)&gt;0.01,"",IF(NewDistributions!K8/SUM(NewDistributions!K$2:K10)&gt;0.01,"",IF(NewDistributions!K7/SUM(NewDistributions!K$2:K10)&gt;0.01,"",DateEnded_4Day!$A10)))))))</f>
        <v/>
      </c>
      <c r="L10" s="19" t="str">
        <f>IF($A10&lt;='All Results'!$B$4,"",IF(SUM(NewDistributions!L$2:L10)=0,"",(IF(NewDistributions!L10/SUM(NewDistributions!L$2:L10)&gt;0.01,"",IF(NewDistributions!L9/SUM(NewDistributions!L$2:L10)&gt;0.01,"",IF(NewDistributions!L8/SUM(NewDistributions!L$2:L10)&gt;0.01,"",IF(NewDistributions!L7/SUM(NewDistributions!L$2:L10)&gt;0.01,"",DateEnded_4Day!$A10)))))))</f>
        <v/>
      </c>
      <c r="M10" s="19" t="str">
        <f>IF($A10&lt;='All Results'!$B$4,"",IF(SUM(NewDistributions!M$2:M10)=0,"",(IF(NewDistributions!M10/SUM(NewDistributions!M$2:M10)&gt;0.01,"",IF(NewDistributions!M9/SUM(NewDistributions!M$2:M10)&gt;0.01,"",IF(NewDistributions!M8/SUM(NewDistributions!M$2:M10)&gt;0.01,"",IF(NewDistributions!M7/SUM(NewDistributions!M$2:M10)&gt;0.01,"",DateEnded_4Day!$A10)))))))</f>
        <v/>
      </c>
      <c r="N10" s="19" t="str">
        <f>IF($A10&lt;='All Results'!$B$4,"",IF(SUM(NewDistributions!N$2:N10)=0,"",(IF(NewDistributions!N10/SUM(NewDistributions!N$2:N10)&gt;0.01,"",IF(NewDistributions!N9/SUM(NewDistributions!N$2:N10)&gt;0.01,"",IF(NewDistributions!N8/SUM(NewDistributions!N$2:N10)&gt;0.01,"",IF(NewDistributions!N7/SUM(NewDistributions!N$2:N10)&gt;0.01,"",DateEnded_4Day!$A10)))))))</f>
        <v/>
      </c>
      <c r="O10" s="19" t="str">
        <f>IF($A10&lt;='All Results'!$B$4,"",IF(SUM(NewDistributions!O$2:O10)=0,"",(IF(NewDistributions!O10/SUM(NewDistributions!O$2:O10)&gt;0.01,"",IF(NewDistributions!O9/SUM(NewDistributions!O$2:O10)&gt;0.01,"",IF(NewDistributions!O8/SUM(NewDistributions!O$2:O10)&gt;0.01,"",IF(NewDistributions!O7/SUM(NewDistributions!O$2:O10)&gt;0.01,"",DateEnded_4Day!$A10)))))))</f>
        <v/>
      </c>
      <c r="P10" s="19" t="str">
        <f>IF($A10&lt;='All Results'!$B$4,"",IF(SUM(NewDistributions!P$2:P10)=0,"",(IF(NewDistributions!P10/SUM(NewDistributions!P$2:P10)&gt;0.01,"",IF(NewDistributions!P9/SUM(NewDistributions!P$2:P10)&gt;0.01,"",IF(NewDistributions!P8/SUM(NewDistributions!P$2:P10)&gt;0.01,"",IF(NewDistributions!P7/SUM(NewDistributions!P$2:P10)&gt;0.01,"",DateEnded_4Day!$A10)))))))</f>
        <v/>
      </c>
      <c r="Q10" s="19" t="str">
        <f>IF($A10&lt;='All Results'!$B$4,"",IF(SUM(NewDistributions!Q$2:Q10)=0,"",(IF(NewDistributions!Q10/SUM(NewDistributions!Q$2:Q10)&gt;0.01,"",IF(NewDistributions!Q9/SUM(NewDistributions!Q$2:Q10)&gt;0.01,"",IF(NewDistributions!Q8/SUM(NewDistributions!Q$2:Q10)&gt;0.01,"",IF(NewDistributions!Q7/SUM(NewDistributions!Q$2:Q10)&gt;0.01,"",DateEnded_4Day!$A10)))))))</f>
        <v/>
      </c>
      <c r="R10" s="19" t="str">
        <f>IF($A10&lt;='All Results'!$B$4,"",IF(SUM(NewDistributions!R$2:R10)=0,"",(IF(NewDistributions!R10/SUM(NewDistributions!R$2:R10)&gt;0.01,"",IF(NewDistributions!R9/SUM(NewDistributions!R$2:R10)&gt;0.01,"",IF(NewDistributions!R8/SUM(NewDistributions!R$2:R10)&gt;0.01,"",IF(NewDistributions!R7/SUM(NewDistributions!R$2:R10)&gt;0.01,"",DateEnded_4Day!$A10)))))))</f>
        <v/>
      </c>
      <c r="S10" s="19" t="str">
        <f>IF($A10&lt;='All Results'!$B$4,"",IF(SUM(NewDistributions!S$2:S10)=0,"",(IF(NewDistributions!S10/SUM(NewDistributions!S$2:S10)&gt;0.01,"",IF(NewDistributions!S9/SUM(NewDistributions!S$2:S10)&gt;0.01,"",IF(NewDistributions!S8/SUM(NewDistributions!S$2:S10)&gt;0.01,"",IF(NewDistributions!S7/SUM(NewDistributions!S$2:S10)&gt;0.01,"",DateEnded_4Day!$A10)))))))</f>
        <v/>
      </c>
      <c r="T10" s="19" t="str">
        <f>IF($A10&lt;='All Results'!$B$4,"",IF(SUM(NewDistributions!T$2:T10)=0,"",(IF(NewDistributions!T10/SUM(NewDistributions!T$2:T10)&gt;0.01,"",IF(NewDistributions!T9/SUM(NewDistributions!T$2:T10)&gt;0.01,"",IF(NewDistributions!T8/SUM(NewDistributions!T$2:T10)&gt;0.01,"",IF(NewDistributions!T7/SUM(NewDistributions!T$2:T10)&gt;0.01,"",DateEnded_4Day!$A10)))))))</f>
        <v/>
      </c>
      <c r="U10" s="19" t="str">
        <f>IF($A10&lt;='All Results'!$B$4,"",IF(SUM(NewDistributions!U$2:U10)=0,"",(IF(NewDistributions!U10/SUM(NewDistributions!U$2:U10)&gt;0.01,"",IF(NewDistributions!U9/SUM(NewDistributions!U$2:U10)&gt;0.01,"",IF(NewDistributions!U8/SUM(NewDistributions!U$2:U10)&gt;0.01,"",IF(NewDistributions!U7/SUM(NewDistributions!U$2:U10)&gt;0.01,"",DateEnded_4Day!$A10)))))))</f>
        <v/>
      </c>
      <c r="V10" s="19" t="str">
        <f>IF($A10&lt;='All Results'!$B$4,"",IF(SUM(NewDistributions!V$2:V10)=0,"",(IF(NewDistributions!V10/SUM(NewDistributions!V$2:V10)&gt;0.01,"",IF(NewDistributions!V9/SUM(NewDistributions!V$2:V10)&gt;0.01,"",IF(NewDistributions!V8/SUM(NewDistributions!V$2:V10)&gt;0.01,"",IF(NewDistributions!V7/SUM(NewDistributions!V$2:V10)&gt;0.01,"",DateEnded_4Day!$A10)))))))</f>
        <v/>
      </c>
      <c r="W10" s="19" t="str">
        <f>IF($A10&lt;='All Results'!$B$4,"",IF(SUM(NewDistributions!W$2:W10)=0,"",(IF(NewDistributions!W10/SUM(NewDistributions!W$2:W10)&gt;0.01,"",IF(NewDistributions!W9/SUM(NewDistributions!W$2:W10)&gt;0.01,"",IF(NewDistributions!W8/SUM(NewDistributions!W$2:W10)&gt;0.01,"",IF(NewDistributions!W7/SUM(NewDistributions!W$2:W10)&gt;0.01,"",DateEnded_4Day!$A10)))))))</f>
        <v/>
      </c>
      <c r="X10" s="19" t="str">
        <f>IF($A10&lt;='All Results'!$B$4,"",IF(SUM(NewDistributions!X$2:X10)=0,"",(IF(NewDistributions!X10/SUM(NewDistributions!X$2:X10)&gt;0.01,"",IF(NewDistributions!X9/SUM(NewDistributions!X$2:X10)&gt;0.01,"",IF(NewDistributions!X8/SUM(NewDistributions!X$2:X10)&gt;0.01,"",IF(NewDistributions!X7/SUM(NewDistributions!X$2:X10)&gt;0.01,"",DateEnded_4Day!$A10)))))))</f>
        <v/>
      </c>
      <c r="Y10" s="19" t="str">
        <f>IF($A10&lt;='All Results'!$B$4,"",IF(SUM(NewDistributions!Y$2:Y10)=0,"",(IF(NewDistributions!Y10/SUM(NewDistributions!Y$2:Y10)&gt;0.01,"",IF(NewDistributions!Y9/SUM(NewDistributions!Y$2:Y10)&gt;0.01,"",IF(NewDistributions!Y8/SUM(NewDistributions!Y$2:Y10)&gt;0.01,"",IF(NewDistributions!Y7/SUM(NewDistributions!Y$2:Y10)&gt;0.01,"",DateEnded_4Day!$A10)))))))</f>
        <v/>
      </c>
      <c r="Z10" s="19" t="str">
        <f>IF($A10&lt;='All Results'!$B$4,"",IF(SUM(NewDistributions!Z$2:Z10)=0,"",(IF(NewDistributions!Z10/SUM(NewDistributions!Z$2:Z10)&gt;0.01,"",IF(NewDistributions!Z9/SUM(NewDistributions!Z$2:Z10)&gt;0.01,"",IF(NewDistributions!Z8/SUM(NewDistributions!Z$2:Z10)&gt;0.01,"",IF(NewDistributions!Z7/SUM(NewDistributions!Z$2:Z10)&gt;0.01,"",DateEnded_4Day!$A10)))))))</f>
        <v/>
      </c>
      <c r="AA10" s="19" t="str">
        <f>IF($A10&lt;='All Results'!$B$4,"",IF(SUM(NewDistributions!AA$2:AA10)=0,"",(IF(NewDistributions!AA10/SUM(NewDistributions!AA$2:AA10)&gt;0.01,"",IF(NewDistributions!AA9/SUM(NewDistributions!AA$2:AA10)&gt;0.01,"",IF(NewDistributions!AA8/SUM(NewDistributions!AA$2:AA10)&gt;0.01,"",IF(NewDistributions!AA7/SUM(NewDistributions!AA$2:AA10)&gt;0.01,"",DateEnded_4Day!$A10)))))))</f>
        <v/>
      </c>
      <c r="AB10" s="19" t="str">
        <f>IF($A10&lt;='All Results'!$B$4,"",IF(SUM(NewDistributions!AB$2:AB10)=0,"",(IF(NewDistributions!AB10/SUM(NewDistributions!AB$2:AB10)&gt;0.01,"",IF(NewDistributions!AB9/SUM(NewDistributions!AB$2:AB10)&gt;0.01,"",IF(NewDistributions!AB8/SUM(NewDistributions!AB$2:AB10)&gt;0.01,"",IF(NewDistributions!AB7/SUM(NewDistributions!AB$2:AB10)&gt;0.01,"",DateEnded_4Day!$A10)))))))</f>
        <v/>
      </c>
      <c r="AC10" s="19" t="str">
        <f>IF($A10&lt;='All Results'!$B$4,"",IF(SUM(NewDistributions!AC$2:AC10)=0,"",(IF(NewDistributions!AC10/SUM(NewDistributions!AC$2:AC10)&gt;0.01,"",IF(NewDistributions!AC9/SUM(NewDistributions!AC$2:AC10)&gt;0.01,"",IF(NewDistributions!AC8/SUM(NewDistributions!AC$2:AC10)&gt;0.01,"",IF(NewDistributions!AC7/SUM(NewDistributions!AC$2:AC10)&gt;0.01,"",DateEnded_4Day!$A10)))))))</f>
        <v/>
      </c>
      <c r="AD10" s="19" t="str">
        <f>IF($A10&lt;='All Results'!$B$4,"",IF(SUM(NewDistributions!AD$2:AD10)=0,"",(IF(NewDistributions!AD10/SUM(NewDistributions!AD$2:AD10)&gt;0.01,"",IF(NewDistributions!AD9/SUM(NewDistributions!AD$2:AD10)&gt;0.01,"",IF(NewDistributions!AD8/SUM(NewDistributions!AD$2:AD10)&gt;0.01,"",IF(NewDistributions!AD7/SUM(NewDistributions!AD$2:AD10)&gt;0.01,"",DateEnded_4Day!$A10)))))))</f>
        <v/>
      </c>
      <c r="AE10" s="19" t="str">
        <f>IF($A10&lt;='All Results'!$B$4,"",IF(SUM(NewDistributions!AE$2:AE10)=0,"",(IF(NewDistributions!AE10/SUM(NewDistributions!AE$2:AE10)&gt;0.01,"",IF(NewDistributions!AE9/SUM(NewDistributions!AE$2:AE10)&gt;0.01,"",IF(NewDistributions!AE8/SUM(NewDistributions!AE$2:AE10)&gt;0.01,"",IF(NewDistributions!AE7/SUM(NewDistributions!AE$2:AE10)&gt;0.01,"",DateEnded_4Day!$A10)))))))</f>
        <v/>
      </c>
      <c r="AF10" s="19" t="str">
        <f>IF($A10&lt;='All Results'!$B$4,"",IF(SUM(NewDistributions!AF$2:AF10)=0,"",(IF(NewDistributions!AF10/SUM(NewDistributions!AF$2:AF10)&gt;0.01,"",IF(NewDistributions!AF9/SUM(NewDistributions!AF$2:AF10)&gt;0.01,"",IF(NewDistributions!AF8/SUM(NewDistributions!AF$2:AF10)&gt;0.01,"",IF(NewDistributions!AF7/SUM(NewDistributions!AF$2:AF10)&gt;0.01,"",DateEnded_4Day!$A10)))))))</f>
        <v/>
      </c>
      <c r="AG10" s="19" t="str">
        <f>IF($A10&lt;='All Results'!$B$4,"",IF(SUM(NewDistributions!AG$2:AG10)=0,"",(IF(NewDistributions!AG10/SUM(NewDistributions!AG$2:AG10)&gt;0.01,"",IF(NewDistributions!AG9/SUM(NewDistributions!AG$2:AG10)&gt;0.01,"",IF(NewDistributions!AG8/SUM(NewDistributions!AG$2:AG10)&gt;0.01,"",IF(NewDistributions!AG7/SUM(NewDistributions!AG$2:AG10)&gt;0.01,"",DateEnded_4Day!$A10)))))))</f>
        <v/>
      </c>
      <c r="AH10" s="19" t="str">
        <f>IF($A10&lt;='All Results'!$B$4,"",IF(SUM(NewDistributions!AH$2:AH10)=0,"",(IF(NewDistributions!AH10/SUM(NewDistributions!AH$2:AH10)&gt;0.01,"",IF(NewDistributions!AH9/SUM(NewDistributions!AH$2:AH10)&gt;0.01,"",IF(NewDistributions!AH8/SUM(NewDistributions!AH$2:AH10)&gt;0.01,"",IF(NewDistributions!AH7/SUM(NewDistributions!AH$2:AH10)&gt;0.01,"",DateEnded_4Day!$A10)))))))</f>
        <v/>
      </c>
      <c r="AI10" s="19" t="str">
        <f>IF($A10&lt;='All Results'!$B$4,"",IF(SUM(NewDistributions!AI$2:AI10)=0,"",(IF(NewDistributions!AI10/SUM(NewDistributions!AI$2:AI10)&gt;0.01,"",IF(NewDistributions!AI9/SUM(NewDistributions!AI$2:AI10)&gt;0.01,"",IF(NewDistributions!AI8/SUM(NewDistributions!AI$2:AI10)&gt;0.01,"",IF(NewDistributions!AI7/SUM(NewDistributions!AI$2:AI10)&gt;0.01,"",DateEnded_4Day!$A10)))))))</f>
        <v/>
      </c>
      <c r="AJ10" s="19" t="str">
        <f>IF($A10&lt;='All Results'!$B$4,"",IF(SUM(NewDistributions!AJ$2:AJ10)=0,"",(IF(NewDistributions!AJ10/SUM(NewDistributions!AJ$2:AJ10)&gt;0.01,"",IF(NewDistributions!AJ9/SUM(NewDistributions!AJ$2:AJ10)&gt;0.01,"",IF(NewDistributions!AJ8/SUM(NewDistributions!AJ$2:AJ10)&gt;0.01,"",IF(NewDistributions!AJ7/SUM(NewDistributions!AJ$2:AJ10)&gt;0.01,"",DateEnded_4Day!$A10)))))))</f>
        <v/>
      </c>
    </row>
    <row r="11" spans="1:36" x14ac:dyDescent="0.25">
      <c r="A11" s="1">
        <v>44326</v>
      </c>
      <c r="B11" s="3">
        <v>130</v>
      </c>
      <c r="C11" s="19" t="str">
        <f>IF($A11&lt;='All Results'!$B$4,"",IF(SUM(NewDistributions!C$2:C11)=0,"",(IF(NewDistributions!C11/SUM(NewDistributions!C$2:C11)&gt;0.01,"",IF(NewDistributions!C10/SUM(NewDistributions!C$2:C11)&gt;0.01,"",IF(NewDistributions!C9/SUM(NewDistributions!C$2:C11)&gt;0.01,"",IF(NewDistributions!C8/SUM(NewDistributions!C$2:C11)&gt;0.01,"",DateEnded_4Day!$A11)))))))</f>
        <v/>
      </c>
      <c r="D11" s="19" t="str">
        <f>IF($A11&lt;='All Results'!$B$4,"",IF(SUM(NewDistributions!D$2:D11)=0,"",(IF(NewDistributions!D11/SUM(NewDistributions!D$2:D11)&gt;0.01,"",IF(NewDistributions!D10/SUM(NewDistributions!D$2:D11)&gt;0.01,"",IF(NewDistributions!D9/SUM(NewDistributions!D$2:D11)&gt;0.01,"",IF(NewDistributions!D8/SUM(NewDistributions!D$2:D11)&gt;0.01,"",DateEnded_4Day!$A11)))))))</f>
        <v/>
      </c>
      <c r="E11" s="19" t="str">
        <f>IF($A11&lt;='All Results'!$B$4,"",IF(SUM(NewDistributions!E$2:E11)=0,"",(IF(NewDistributions!E11/SUM(NewDistributions!E$2:E11)&gt;0.01,"",IF(NewDistributions!E10/SUM(NewDistributions!E$2:E11)&gt;0.01,"",IF(NewDistributions!E9/SUM(NewDistributions!E$2:E11)&gt;0.01,"",IF(NewDistributions!E8/SUM(NewDistributions!E$2:E11)&gt;0.01,"",DateEnded_4Day!$A11)))))))</f>
        <v/>
      </c>
      <c r="F11" s="19" t="str">
        <f>IF($A11&lt;='All Results'!$B$4,"",IF(SUM(NewDistributions!F$2:F11)=0,"",(IF(NewDistributions!F11/SUM(NewDistributions!F$2:F11)&gt;0.01,"",IF(NewDistributions!F10/SUM(NewDistributions!F$2:F11)&gt;0.01,"",IF(NewDistributions!F9/SUM(NewDistributions!F$2:F11)&gt;0.01,"",IF(NewDistributions!F8/SUM(NewDistributions!F$2:F11)&gt;0.01,"",DateEnded_4Day!$A11)))))))</f>
        <v/>
      </c>
      <c r="G11" s="19" t="str">
        <f>IF($A11&lt;='All Results'!$B$4,"",IF(SUM(NewDistributions!G$2:G11)=0,"",(IF(NewDistributions!G11/SUM(NewDistributions!G$2:G11)&gt;0.01,"",IF(NewDistributions!G10/SUM(NewDistributions!G$2:G11)&gt;0.01,"",IF(NewDistributions!G9/SUM(NewDistributions!G$2:G11)&gt;0.01,"",IF(NewDistributions!G8/SUM(NewDistributions!G$2:G11)&gt;0.01,"",DateEnded_4Day!$A11)))))))</f>
        <v/>
      </c>
      <c r="H11" s="19" t="str">
        <f>IF($A11&lt;='All Results'!$B$4,"",IF(SUM(NewDistributions!H$2:H11)=0,"",(IF(NewDistributions!H11/SUM(NewDistributions!H$2:H11)&gt;0.01,"",IF(NewDistributions!H10/SUM(NewDistributions!H$2:H11)&gt;0.01,"",IF(NewDistributions!H9/SUM(NewDistributions!H$2:H11)&gt;0.01,"",IF(NewDistributions!H8/SUM(NewDistributions!H$2:H11)&gt;0.01,"",DateEnded_4Day!$A11)))))))</f>
        <v/>
      </c>
      <c r="I11" s="19" t="str">
        <f>IF($A11&lt;='All Results'!$B$4,"",IF(SUM(NewDistributions!I$2:I11)=0,"",(IF(NewDistributions!I11/SUM(NewDistributions!I$2:I11)&gt;0.01,"",IF(NewDistributions!I10/SUM(NewDistributions!I$2:I11)&gt;0.01,"",IF(NewDistributions!I9/SUM(NewDistributions!I$2:I11)&gt;0.01,"",IF(NewDistributions!I8/SUM(NewDistributions!I$2:I11)&gt;0.01,"",DateEnded_4Day!$A11)))))))</f>
        <v/>
      </c>
      <c r="J11" s="19" t="str">
        <f>IF($A11&lt;='All Results'!$B$4,"",IF(SUM(NewDistributions!J$2:J11)=0,"",(IF(NewDistributions!J11/SUM(NewDistributions!J$2:J11)&gt;0.01,"",IF(NewDistributions!J10/SUM(NewDistributions!J$2:J11)&gt;0.01,"",IF(NewDistributions!J9/SUM(NewDistributions!J$2:J11)&gt;0.01,"",IF(NewDistributions!J8/SUM(NewDistributions!J$2:J11)&gt;0.01,"",DateEnded_4Day!$A11)))))))</f>
        <v/>
      </c>
      <c r="K11" s="19" t="str">
        <f>IF($A11&lt;='All Results'!$B$4,"",IF(SUM(NewDistributions!K$2:K11)=0,"",(IF(NewDistributions!K11/SUM(NewDistributions!K$2:K11)&gt;0.01,"",IF(NewDistributions!K10/SUM(NewDistributions!K$2:K11)&gt;0.01,"",IF(NewDistributions!K9/SUM(NewDistributions!K$2:K11)&gt;0.01,"",IF(NewDistributions!K8/SUM(NewDistributions!K$2:K11)&gt;0.01,"",DateEnded_4Day!$A11)))))))</f>
        <v/>
      </c>
      <c r="L11" s="19" t="str">
        <f>IF($A11&lt;='All Results'!$B$4,"",IF(SUM(NewDistributions!L$2:L11)=0,"",(IF(NewDistributions!L11/SUM(NewDistributions!L$2:L11)&gt;0.01,"",IF(NewDistributions!L10/SUM(NewDistributions!L$2:L11)&gt;0.01,"",IF(NewDistributions!L9/SUM(NewDistributions!L$2:L11)&gt;0.01,"",IF(NewDistributions!L8/SUM(NewDistributions!L$2:L11)&gt;0.01,"",DateEnded_4Day!$A11)))))))</f>
        <v/>
      </c>
      <c r="M11" s="19" t="str">
        <f>IF($A11&lt;='All Results'!$B$4,"",IF(SUM(NewDistributions!M$2:M11)=0,"",(IF(NewDistributions!M11/SUM(NewDistributions!M$2:M11)&gt;0.01,"",IF(NewDistributions!M10/SUM(NewDistributions!M$2:M11)&gt;0.01,"",IF(NewDistributions!M9/SUM(NewDistributions!M$2:M11)&gt;0.01,"",IF(NewDistributions!M8/SUM(NewDistributions!M$2:M11)&gt;0.01,"",DateEnded_4Day!$A11)))))))</f>
        <v/>
      </c>
      <c r="N11" s="19" t="str">
        <f>IF($A11&lt;='All Results'!$B$4,"",IF(SUM(NewDistributions!N$2:N11)=0,"",(IF(NewDistributions!N11/SUM(NewDistributions!N$2:N11)&gt;0.01,"",IF(NewDistributions!N10/SUM(NewDistributions!N$2:N11)&gt;0.01,"",IF(NewDistributions!N9/SUM(NewDistributions!N$2:N11)&gt;0.01,"",IF(NewDistributions!N8/SUM(NewDistributions!N$2:N11)&gt;0.01,"",DateEnded_4Day!$A11)))))))</f>
        <v/>
      </c>
      <c r="O11" s="19" t="str">
        <f>IF($A11&lt;='All Results'!$B$4,"",IF(SUM(NewDistributions!O$2:O11)=0,"",(IF(NewDistributions!O11/SUM(NewDistributions!O$2:O11)&gt;0.01,"",IF(NewDistributions!O10/SUM(NewDistributions!O$2:O11)&gt;0.01,"",IF(NewDistributions!O9/SUM(NewDistributions!O$2:O11)&gt;0.01,"",IF(NewDistributions!O8/SUM(NewDistributions!O$2:O11)&gt;0.01,"",DateEnded_4Day!$A11)))))))</f>
        <v/>
      </c>
      <c r="P11" s="19" t="str">
        <f>IF($A11&lt;='All Results'!$B$4,"",IF(SUM(NewDistributions!P$2:P11)=0,"",(IF(NewDistributions!P11/SUM(NewDistributions!P$2:P11)&gt;0.01,"",IF(NewDistributions!P10/SUM(NewDistributions!P$2:P11)&gt;0.01,"",IF(NewDistributions!P9/SUM(NewDistributions!P$2:P11)&gt;0.01,"",IF(NewDistributions!P8/SUM(NewDistributions!P$2:P11)&gt;0.01,"",DateEnded_4Day!$A11)))))))</f>
        <v/>
      </c>
      <c r="Q11" s="19" t="str">
        <f>IF($A11&lt;='All Results'!$B$4,"",IF(SUM(NewDistributions!Q$2:Q11)=0,"",(IF(NewDistributions!Q11/SUM(NewDistributions!Q$2:Q11)&gt;0.01,"",IF(NewDistributions!Q10/SUM(NewDistributions!Q$2:Q11)&gt;0.01,"",IF(NewDistributions!Q9/SUM(NewDistributions!Q$2:Q11)&gt;0.01,"",IF(NewDistributions!Q8/SUM(NewDistributions!Q$2:Q11)&gt;0.01,"",DateEnded_4Day!$A11)))))))</f>
        <v/>
      </c>
      <c r="R11" s="19" t="str">
        <f>IF($A11&lt;='All Results'!$B$4,"",IF(SUM(NewDistributions!R$2:R11)=0,"",(IF(NewDistributions!R11/SUM(NewDistributions!R$2:R11)&gt;0.01,"",IF(NewDistributions!R10/SUM(NewDistributions!R$2:R11)&gt;0.01,"",IF(NewDistributions!R9/SUM(NewDistributions!R$2:R11)&gt;0.01,"",IF(NewDistributions!R8/SUM(NewDistributions!R$2:R11)&gt;0.01,"",DateEnded_4Day!$A11)))))))</f>
        <v/>
      </c>
      <c r="S11" s="19" t="str">
        <f>IF($A11&lt;='All Results'!$B$4,"",IF(SUM(NewDistributions!S$2:S11)=0,"",(IF(NewDistributions!S11/SUM(NewDistributions!S$2:S11)&gt;0.01,"",IF(NewDistributions!S10/SUM(NewDistributions!S$2:S11)&gt;0.01,"",IF(NewDistributions!S9/SUM(NewDistributions!S$2:S11)&gt;0.01,"",IF(NewDistributions!S8/SUM(NewDistributions!S$2:S11)&gt;0.01,"",DateEnded_4Day!$A11)))))))</f>
        <v/>
      </c>
      <c r="T11" s="19" t="str">
        <f>IF($A11&lt;='All Results'!$B$4,"",IF(SUM(NewDistributions!T$2:T11)=0,"",(IF(NewDistributions!T11/SUM(NewDistributions!T$2:T11)&gt;0.01,"",IF(NewDistributions!T10/SUM(NewDistributions!T$2:T11)&gt;0.01,"",IF(NewDistributions!T9/SUM(NewDistributions!T$2:T11)&gt;0.01,"",IF(NewDistributions!T8/SUM(NewDistributions!T$2:T11)&gt;0.01,"",DateEnded_4Day!$A11)))))))</f>
        <v/>
      </c>
      <c r="U11" s="19" t="str">
        <f>IF($A11&lt;='All Results'!$B$4,"",IF(SUM(NewDistributions!U$2:U11)=0,"",(IF(NewDistributions!U11/SUM(NewDistributions!U$2:U11)&gt;0.01,"",IF(NewDistributions!U10/SUM(NewDistributions!U$2:U11)&gt;0.01,"",IF(NewDistributions!U9/SUM(NewDistributions!U$2:U11)&gt;0.01,"",IF(NewDistributions!U8/SUM(NewDistributions!U$2:U11)&gt;0.01,"",DateEnded_4Day!$A11)))))))</f>
        <v/>
      </c>
      <c r="V11" s="19" t="str">
        <f>IF($A11&lt;='All Results'!$B$4,"",IF(SUM(NewDistributions!V$2:V11)=0,"",(IF(NewDistributions!V11/SUM(NewDistributions!V$2:V11)&gt;0.01,"",IF(NewDistributions!V10/SUM(NewDistributions!V$2:V11)&gt;0.01,"",IF(NewDistributions!V9/SUM(NewDistributions!V$2:V11)&gt;0.01,"",IF(NewDistributions!V8/SUM(NewDistributions!V$2:V11)&gt;0.01,"",DateEnded_4Day!$A11)))))))</f>
        <v/>
      </c>
      <c r="W11" s="19" t="str">
        <f>IF($A11&lt;='All Results'!$B$4,"",IF(SUM(NewDistributions!W$2:W11)=0,"",(IF(NewDistributions!W11/SUM(NewDistributions!W$2:W11)&gt;0.01,"",IF(NewDistributions!W10/SUM(NewDistributions!W$2:W11)&gt;0.01,"",IF(NewDistributions!W9/SUM(NewDistributions!W$2:W11)&gt;0.01,"",IF(NewDistributions!W8/SUM(NewDistributions!W$2:W11)&gt;0.01,"",DateEnded_4Day!$A11)))))))</f>
        <v/>
      </c>
      <c r="X11" s="19" t="str">
        <f>IF($A11&lt;='All Results'!$B$4,"",IF(SUM(NewDistributions!X$2:X11)=0,"",(IF(NewDistributions!X11/SUM(NewDistributions!X$2:X11)&gt;0.01,"",IF(NewDistributions!X10/SUM(NewDistributions!X$2:X11)&gt;0.01,"",IF(NewDistributions!X9/SUM(NewDistributions!X$2:X11)&gt;0.01,"",IF(NewDistributions!X8/SUM(NewDistributions!X$2:X11)&gt;0.01,"",DateEnded_4Day!$A11)))))))</f>
        <v/>
      </c>
      <c r="Y11" s="19" t="str">
        <f>IF($A11&lt;='All Results'!$B$4,"",IF(SUM(NewDistributions!Y$2:Y11)=0,"",(IF(NewDistributions!Y11/SUM(NewDistributions!Y$2:Y11)&gt;0.01,"",IF(NewDistributions!Y10/SUM(NewDistributions!Y$2:Y11)&gt;0.01,"",IF(NewDistributions!Y9/SUM(NewDistributions!Y$2:Y11)&gt;0.01,"",IF(NewDistributions!Y8/SUM(NewDistributions!Y$2:Y11)&gt;0.01,"",DateEnded_4Day!$A11)))))))</f>
        <v/>
      </c>
      <c r="Z11" s="19" t="str">
        <f>IF($A11&lt;='All Results'!$B$4,"",IF(SUM(NewDistributions!Z$2:Z11)=0,"",(IF(NewDistributions!Z11/SUM(NewDistributions!Z$2:Z11)&gt;0.01,"",IF(NewDistributions!Z10/SUM(NewDistributions!Z$2:Z11)&gt;0.01,"",IF(NewDistributions!Z9/SUM(NewDistributions!Z$2:Z11)&gt;0.01,"",IF(NewDistributions!Z8/SUM(NewDistributions!Z$2:Z11)&gt;0.01,"",DateEnded_4Day!$A11)))))))</f>
        <v/>
      </c>
      <c r="AA11" s="19" t="str">
        <f>IF($A11&lt;='All Results'!$B$4,"",IF(SUM(NewDistributions!AA$2:AA11)=0,"",(IF(NewDistributions!AA11/SUM(NewDistributions!AA$2:AA11)&gt;0.01,"",IF(NewDistributions!AA10/SUM(NewDistributions!AA$2:AA11)&gt;0.01,"",IF(NewDistributions!AA9/SUM(NewDistributions!AA$2:AA11)&gt;0.01,"",IF(NewDistributions!AA8/SUM(NewDistributions!AA$2:AA11)&gt;0.01,"",DateEnded_4Day!$A11)))))))</f>
        <v/>
      </c>
      <c r="AB11" s="19" t="str">
        <f>IF($A11&lt;='All Results'!$B$4,"",IF(SUM(NewDistributions!AB$2:AB11)=0,"",(IF(NewDistributions!AB11/SUM(NewDistributions!AB$2:AB11)&gt;0.01,"",IF(NewDistributions!AB10/SUM(NewDistributions!AB$2:AB11)&gt;0.01,"",IF(NewDistributions!AB9/SUM(NewDistributions!AB$2:AB11)&gt;0.01,"",IF(NewDistributions!AB8/SUM(NewDistributions!AB$2:AB11)&gt;0.01,"",DateEnded_4Day!$A11)))))))</f>
        <v/>
      </c>
      <c r="AC11" s="19" t="str">
        <f>IF($A11&lt;='All Results'!$B$4,"",IF(SUM(NewDistributions!AC$2:AC11)=0,"",(IF(NewDistributions!AC11/SUM(NewDistributions!AC$2:AC11)&gt;0.01,"",IF(NewDistributions!AC10/SUM(NewDistributions!AC$2:AC11)&gt;0.01,"",IF(NewDistributions!AC9/SUM(NewDistributions!AC$2:AC11)&gt;0.01,"",IF(NewDistributions!AC8/SUM(NewDistributions!AC$2:AC11)&gt;0.01,"",DateEnded_4Day!$A11)))))))</f>
        <v/>
      </c>
      <c r="AD11" s="19" t="str">
        <f>IF($A11&lt;='All Results'!$B$4,"",IF(SUM(NewDistributions!AD$2:AD11)=0,"",(IF(NewDistributions!AD11/SUM(NewDistributions!AD$2:AD11)&gt;0.01,"",IF(NewDistributions!AD10/SUM(NewDistributions!AD$2:AD11)&gt;0.01,"",IF(NewDistributions!AD9/SUM(NewDistributions!AD$2:AD11)&gt;0.01,"",IF(NewDistributions!AD8/SUM(NewDistributions!AD$2:AD11)&gt;0.01,"",DateEnded_4Day!$A11)))))))</f>
        <v/>
      </c>
      <c r="AE11" s="19" t="str">
        <f>IF($A11&lt;='All Results'!$B$4,"",IF(SUM(NewDistributions!AE$2:AE11)=0,"",(IF(NewDistributions!AE11/SUM(NewDistributions!AE$2:AE11)&gt;0.01,"",IF(NewDistributions!AE10/SUM(NewDistributions!AE$2:AE11)&gt;0.01,"",IF(NewDistributions!AE9/SUM(NewDistributions!AE$2:AE11)&gt;0.01,"",IF(NewDistributions!AE8/SUM(NewDistributions!AE$2:AE11)&gt;0.01,"",DateEnded_4Day!$A11)))))))</f>
        <v/>
      </c>
      <c r="AF11" s="19" t="str">
        <f>IF($A11&lt;='All Results'!$B$4,"",IF(SUM(NewDistributions!AF$2:AF11)=0,"",(IF(NewDistributions!AF11/SUM(NewDistributions!AF$2:AF11)&gt;0.01,"",IF(NewDistributions!AF10/SUM(NewDistributions!AF$2:AF11)&gt;0.01,"",IF(NewDistributions!AF9/SUM(NewDistributions!AF$2:AF11)&gt;0.01,"",IF(NewDistributions!AF8/SUM(NewDistributions!AF$2:AF11)&gt;0.01,"",DateEnded_4Day!$A11)))))))</f>
        <v/>
      </c>
      <c r="AG11" s="19" t="str">
        <f>IF($A11&lt;='All Results'!$B$4,"",IF(SUM(NewDistributions!AG$2:AG11)=0,"",(IF(NewDistributions!AG11/SUM(NewDistributions!AG$2:AG11)&gt;0.01,"",IF(NewDistributions!AG10/SUM(NewDistributions!AG$2:AG11)&gt;0.01,"",IF(NewDistributions!AG9/SUM(NewDistributions!AG$2:AG11)&gt;0.01,"",IF(NewDistributions!AG8/SUM(NewDistributions!AG$2:AG11)&gt;0.01,"",DateEnded_4Day!$A11)))))))</f>
        <v/>
      </c>
      <c r="AH11" s="19" t="str">
        <f>IF($A11&lt;='All Results'!$B$4,"",IF(SUM(NewDistributions!AH$2:AH11)=0,"",(IF(NewDistributions!AH11/SUM(NewDistributions!AH$2:AH11)&gt;0.01,"",IF(NewDistributions!AH10/SUM(NewDistributions!AH$2:AH11)&gt;0.01,"",IF(NewDistributions!AH9/SUM(NewDistributions!AH$2:AH11)&gt;0.01,"",IF(NewDistributions!AH8/SUM(NewDistributions!AH$2:AH11)&gt;0.01,"",DateEnded_4Day!$A11)))))))</f>
        <v/>
      </c>
      <c r="AI11" s="19" t="str">
        <f>IF($A11&lt;='All Results'!$B$4,"",IF(SUM(NewDistributions!AI$2:AI11)=0,"",(IF(NewDistributions!AI11/SUM(NewDistributions!AI$2:AI11)&gt;0.01,"",IF(NewDistributions!AI10/SUM(NewDistributions!AI$2:AI11)&gt;0.01,"",IF(NewDistributions!AI9/SUM(NewDistributions!AI$2:AI11)&gt;0.01,"",IF(NewDistributions!AI8/SUM(NewDistributions!AI$2:AI11)&gt;0.01,"",DateEnded_4Day!$A11)))))))</f>
        <v/>
      </c>
      <c r="AJ11" s="19" t="str">
        <f>IF($A11&lt;='All Results'!$B$4,"",IF(SUM(NewDistributions!AJ$2:AJ11)=0,"",(IF(NewDistributions!AJ11/SUM(NewDistributions!AJ$2:AJ11)&gt;0.01,"",IF(NewDistributions!AJ10/SUM(NewDistributions!AJ$2:AJ11)&gt;0.01,"",IF(NewDistributions!AJ9/SUM(NewDistributions!AJ$2:AJ11)&gt;0.01,"",IF(NewDistributions!AJ8/SUM(NewDistributions!AJ$2:AJ11)&gt;0.01,"",DateEnded_4Day!$A11)))))))</f>
        <v/>
      </c>
    </row>
    <row r="12" spans="1:36" x14ac:dyDescent="0.25">
      <c r="A12" s="1">
        <v>44327</v>
      </c>
      <c r="B12" s="3">
        <v>131</v>
      </c>
      <c r="C12" s="19" t="str">
        <f>IF($A12&lt;='All Results'!$B$4,"",IF(SUM(NewDistributions!C$2:C12)=0,"",(IF(NewDistributions!C12/SUM(NewDistributions!C$2:C12)&gt;0.01,"",IF(NewDistributions!C11/SUM(NewDistributions!C$2:C12)&gt;0.01,"",IF(NewDistributions!C10/SUM(NewDistributions!C$2:C12)&gt;0.01,"",IF(NewDistributions!C9/SUM(NewDistributions!C$2:C12)&gt;0.01,"",DateEnded_4Day!$A12)))))))</f>
        <v/>
      </c>
      <c r="D12" s="19" t="str">
        <f>IF($A12&lt;='All Results'!$B$4,"",IF(SUM(NewDistributions!D$2:D12)=0,"",(IF(NewDistributions!D12/SUM(NewDistributions!D$2:D12)&gt;0.01,"",IF(NewDistributions!D11/SUM(NewDistributions!D$2:D12)&gt;0.01,"",IF(NewDistributions!D10/SUM(NewDistributions!D$2:D12)&gt;0.01,"",IF(NewDistributions!D9/SUM(NewDistributions!D$2:D12)&gt;0.01,"",DateEnded_4Day!$A12)))))))</f>
        <v/>
      </c>
      <c r="E12" s="19" t="str">
        <f>IF($A12&lt;='All Results'!$B$4,"",IF(SUM(NewDistributions!E$2:E12)=0,"",(IF(NewDistributions!E12/SUM(NewDistributions!E$2:E12)&gt;0.01,"",IF(NewDistributions!E11/SUM(NewDistributions!E$2:E12)&gt;0.01,"",IF(NewDistributions!E10/SUM(NewDistributions!E$2:E12)&gt;0.01,"",IF(NewDistributions!E9/SUM(NewDistributions!E$2:E12)&gt;0.01,"",DateEnded_4Day!$A12)))))))</f>
        <v/>
      </c>
      <c r="F12" s="19" t="str">
        <f>IF($A12&lt;='All Results'!$B$4,"",IF(SUM(NewDistributions!F$2:F12)=0,"",(IF(NewDistributions!F12/SUM(NewDistributions!F$2:F12)&gt;0.01,"",IF(NewDistributions!F11/SUM(NewDistributions!F$2:F12)&gt;0.01,"",IF(NewDistributions!F10/SUM(NewDistributions!F$2:F12)&gt;0.01,"",IF(NewDistributions!F9/SUM(NewDistributions!F$2:F12)&gt;0.01,"",DateEnded_4Day!$A12)))))))</f>
        <v/>
      </c>
      <c r="G12" s="19" t="str">
        <f>IF($A12&lt;='All Results'!$B$4,"",IF(SUM(NewDistributions!G$2:G12)=0,"",(IF(NewDistributions!G12/SUM(NewDistributions!G$2:G12)&gt;0.01,"",IF(NewDistributions!G11/SUM(NewDistributions!G$2:G12)&gt;0.01,"",IF(NewDistributions!G10/SUM(NewDistributions!G$2:G12)&gt;0.01,"",IF(NewDistributions!G9/SUM(NewDistributions!G$2:G12)&gt;0.01,"",DateEnded_4Day!$A12)))))))</f>
        <v/>
      </c>
      <c r="H12" s="19" t="str">
        <f>IF($A12&lt;='All Results'!$B$4,"",IF(SUM(NewDistributions!H$2:H12)=0,"",(IF(NewDistributions!H12/SUM(NewDistributions!H$2:H12)&gt;0.01,"",IF(NewDistributions!H11/SUM(NewDistributions!H$2:H12)&gt;0.01,"",IF(NewDistributions!H10/SUM(NewDistributions!H$2:H12)&gt;0.01,"",IF(NewDistributions!H9/SUM(NewDistributions!H$2:H12)&gt;0.01,"",DateEnded_4Day!$A12)))))))</f>
        <v/>
      </c>
      <c r="I12" s="19" t="str">
        <f>IF($A12&lt;='All Results'!$B$4,"",IF(SUM(NewDistributions!I$2:I12)=0,"",(IF(NewDistributions!I12/SUM(NewDistributions!I$2:I12)&gt;0.01,"",IF(NewDistributions!I11/SUM(NewDistributions!I$2:I12)&gt;0.01,"",IF(NewDistributions!I10/SUM(NewDistributions!I$2:I12)&gt;0.01,"",IF(NewDistributions!I9/SUM(NewDistributions!I$2:I12)&gt;0.01,"",DateEnded_4Day!$A12)))))))</f>
        <v/>
      </c>
      <c r="J12" s="19" t="str">
        <f>IF($A12&lt;='All Results'!$B$4,"",IF(SUM(NewDistributions!J$2:J12)=0,"",(IF(NewDistributions!J12/SUM(NewDistributions!J$2:J12)&gt;0.01,"",IF(NewDistributions!J11/SUM(NewDistributions!J$2:J12)&gt;0.01,"",IF(NewDistributions!J10/SUM(NewDistributions!J$2:J12)&gt;0.01,"",IF(NewDistributions!J9/SUM(NewDistributions!J$2:J12)&gt;0.01,"",DateEnded_4Day!$A12)))))))</f>
        <v/>
      </c>
      <c r="K12" s="19" t="str">
        <f>IF($A12&lt;='All Results'!$B$4,"",IF(SUM(NewDistributions!K$2:K12)=0,"",(IF(NewDistributions!K12/SUM(NewDistributions!K$2:K12)&gt;0.01,"",IF(NewDistributions!K11/SUM(NewDistributions!K$2:K12)&gt;0.01,"",IF(NewDistributions!K10/SUM(NewDistributions!K$2:K12)&gt;0.01,"",IF(NewDistributions!K9/SUM(NewDistributions!K$2:K12)&gt;0.01,"",DateEnded_4Day!$A12)))))))</f>
        <v/>
      </c>
      <c r="L12" s="19" t="str">
        <f>IF($A12&lt;='All Results'!$B$4,"",IF(SUM(NewDistributions!L$2:L12)=0,"",(IF(NewDistributions!L12/SUM(NewDistributions!L$2:L12)&gt;0.01,"",IF(NewDistributions!L11/SUM(NewDistributions!L$2:L12)&gt;0.01,"",IF(NewDistributions!L10/SUM(NewDistributions!L$2:L12)&gt;0.01,"",IF(NewDistributions!L9/SUM(NewDistributions!L$2:L12)&gt;0.01,"",DateEnded_4Day!$A12)))))))</f>
        <v/>
      </c>
      <c r="M12" s="19" t="str">
        <f>IF($A12&lt;='All Results'!$B$4,"",IF(SUM(NewDistributions!M$2:M12)=0,"",(IF(NewDistributions!M12/SUM(NewDistributions!M$2:M12)&gt;0.01,"",IF(NewDistributions!M11/SUM(NewDistributions!M$2:M12)&gt;0.01,"",IF(NewDistributions!M10/SUM(NewDistributions!M$2:M12)&gt;0.01,"",IF(NewDistributions!M9/SUM(NewDistributions!M$2:M12)&gt;0.01,"",DateEnded_4Day!$A12)))))))</f>
        <v/>
      </c>
      <c r="N12" s="19" t="str">
        <f>IF($A12&lt;='All Results'!$B$4,"",IF(SUM(NewDistributions!N$2:N12)=0,"",(IF(NewDistributions!N12/SUM(NewDistributions!N$2:N12)&gt;0.01,"",IF(NewDistributions!N11/SUM(NewDistributions!N$2:N12)&gt;0.01,"",IF(NewDistributions!N10/SUM(NewDistributions!N$2:N12)&gt;0.01,"",IF(NewDistributions!N9/SUM(NewDistributions!N$2:N12)&gt;0.01,"",DateEnded_4Day!$A12)))))))</f>
        <v/>
      </c>
      <c r="O12" s="19" t="str">
        <f>IF($A12&lt;='All Results'!$B$4,"",IF(SUM(NewDistributions!O$2:O12)=0,"",(IF(NewDistributions!O12/SUM(NewDistributions!O$2:O12)&gt;0.01,"",IF(NewDistributions!O11/SUM(NewDistributions!O$2:O12)&gt;0.01,"",IF(NewDistributions!O10/SUM(NewDistributions!O$2:O12)&gt;0.01,"",IF(NewDistributions!O9/SUM(NewDistributions!O$2:O12)&gt;0.01,"",DateEnded_4Day!$A12)))))))</f>
        <v/>
      </c>
      <c r="P12" s="19" t="str">
        <f>IF($A12&lt;='All Results'!$B$4,"",IF(SUM(NewDistributions!P$2:P12)=0,"",(IF(NewDistributions!P12/SUM(NewDistributions!P$2:P12)&gt;0.01,"",IF(NewDistributions!P11/SUM(NewDistributions!P$2:P12)&gt;0.01,"",IF(NewDistributions!P10/SUM(NewDistributions!P$2:P12)&gt;0.01,"",IF(NewDistributions!P9/SUM(NewDistributions!P$2:P12)&gt;0.01,"",DateEnded_4Day!$A12)))))))</f>
        <v/>
      </c>
      <c r="Q12" s="19" t="str">
        <f>IF($A12&lt;='All Results'!$B$4,"",IF(SUM(NewDistributions!Q$2:Q12)=0,"",(IF(NewDistributions!Q12/SUM(NewDistributions!Q$2:Q12)&gt;0.01,"",IF(NewDistributions!Q11/SUM(NewDistributions!Q$2:Q12)&gt;0.01,"",IF(NewDistributions!Q10/SUM(NewDistributions!Q$2:Q12)&gt;0.01,"",IF(NewDistributions!Q9/SUM(NewDistributions!Q$2:Q12)&gt;0.01,"",DateEnded_4Day!$A12)))))))</f>
        <v/>
      </c>
      <c r="R12" s="19" t="str">
        <f>IF($A12&lt;='All Results'!$B$4,"",IF(SUM(NewDistributions!R$2:R12)=0,"",(IF(NewDistributions!R12/SUM(NewDistributions!R$2:R12)&gt;0.01,"",IF(NewDistributions!R11/SUM(NewDistributions!R$2:R12)&gt;0.01,"",IF(NewDistributions!R10/SUM(NewDistributions!R$2:R12)&gt;0.01,"",IF(NewDistributions!R9/SUM(NewDistributions!R$2:R12)&gt;0.01,"",DateEnded_4Day!$A12)))))))</f>
        <v/>
      </c>
      <c r="S12" s="19" t="str">
        <f>IF($A12&lt;='All Results'!$B$4,"",IF(SUM(NewDistributions!S$2:S12)=0,"",(IF(NewDistributions!S12/SUM(NewDistributions!S$2:S12)&gt;0.01,"",IF(NewDistributions!S11/SUM(NewDistributions!S$2:S12)&gt;0.01,"",IF(NewDistributions!S10/SUM(NewDistributions!S$2:S12)&gt;0.01,"",IF(NewDistributions!S9/SUM(NewDistributions!S$2:S12)&gt;0.01,"",DateEnded_4Day!$A12)))))))</f>
        <v/>
      </c>
      <c r="T12" s="19" t="str">
        <f>IF($A12&lt;='All Results'!$B$4,"",IF(SUM(NewDistributions!T$2:T12)=0,"",(IF(NewDistributions!T12/SUM(NewDistributions!T$2:T12)&gt;0.01,"",IF(NewDistributions!T11/SUM(NewDistributions!T$2:T12)&gt;0.01,"",IF(NewDistributions!T10/SUM(NewDistributions!T$2:T12)&gt;0.01,"",IF(NewDistributions!T9/SUM(NewDistributions!T$2:T12)&gt;0.01,"",DateEnded_4Day!$A12)))))))</f>
        <v/>
      </c>
      <c r="U12" s="19" t="str">
        <f>IF($A12&lt;='All Results'!$B$4,"",IF(SUM(NewDistributions!U$2:U12)=0,"",(IF(NewDistributions!U12/SUM(NewDistributions!U$2:U12)&gt;0.01,"",IF(NewDistributions!U11/SUM(NewDistributions!U$2:U12)&gt;0.01,"",IF(NewDistributions!U10/SUM(NewDistributions!U$2:U12)&gt;0.01,"",IF(NewDistributions!U9/SUM(NewDistributions!U$2:U12)&gt;0.01,"",DateEnded_4Day!$A12)))))))</f>
        <v/>
      </c>
      <c r="V12" s="19" t="str">
        <f>IF($A12&lt;='All Results'!$B$4,"",IF(SUM(NewDistributions!V$2:V12)=0,"",(IF(NewDistributions!V12/SUM(NewDistributions!V$2:V12)&gt;0.01,"",IF(NewDistributions!V11/SUM(NewDistributions!V$2:V12)&gt;0.01,"",IF(NewDistributions!V10/SUM(NewDistributions!V$2:V12)&gt;0.01,"",IF(NewDistributions!V9/SUM(NewDistributions!V$2:V12)&gt;0.01,"",DateEnded_4Day!$A12)))))))</f>
        <v/>
      </c>
      <c r="W12" s="19" t="str">
        <f>IF($A12&lt;='All Results'!$B$4,"",IF(SUM(NewDistributions!W$2:W12)=0,"",(IF(NewDistributions!W12/SUM(NewDistributions!W$2:W12)&gt;0.01,"",IF(NewDistributions!W11/SUM(NewDistributions!W$2:W12)&gt;0.01,"",IF(NewDistributions!W10/SUM(NewDistributions!W$2:W12)&gt;0.01,"",IF(NewDistributions!W9/SUM(NewDistributions!W$2:W12)&gt;0.01,"",DateEnded_4Day!$A12)))))))</f>
        <v/>
      </c>
      <c r="X12" s="19" t="str">
        <f>IF($A12&lt;='All Results'!$B$4,"",IF(SUM(NewDistributions!X$2:X12)=0,"",(IF(NewDistributions!X12/SUM(NewDistributions!X$2:X12)&gt;0.01,"",IF(NewDistributions!X11/SUM(NewDistributions!X$2:X12)&gt;0.01,"",IF(NewDistributions!X10/SUM(NewDistributions!X$2:X12)&gt;0.01,"",IF(NewDistributions!X9/SUM(NewDistributions!X$2:X12)&gt;0.01,"",DateEnded_4Day!$A12)))))))</f>
        <v/>
      </c>
      <c r="Y12" s="19" t="str">
        <f>IF($A12&lt;='All Results'!$B$4,"",IF(SUM(NewDistributions!Y$2:Y12)=0,"",(IF(NewDistributions!Y12/SUM(NewDistributions!Y$2:Y12)&gt;0.01,"",IF(NewDistributions!Y11/SUM(NewDistributions!Y$2:Y12)&gt;0.01,"",IF(NewDistributions!Y10/SUM(NewDistributions!Y$2:Y12)&gt;0.01,"",IF(NewDistributions!Y9/SUM(NewDistributions!Y$2:Y12)&gt;0.01,"",DateEnded_4Day!$A12)))))))</f>
        <v/>
      </c>
      <c r="Z12" s="19" t="str">
        <f>IF($A12&lt;='All Results'!$B$4,"",IF(SUM(NewDistributions!Z$2:Z12)=0,"",(IF(NewDistributions!Z12/SUM(NewDistributions!Z$2:Z12)&gt;0.01,"",IF(NewDistributions!Z11/SUM(NewDistributions!Z$2:Z12)&gt;0.01,"",IF(NewDistributions!Z10/SUM(NewDistributions!Z$2:Z12)&gt;0.01,"",IF(NewDistributions!Z9/SUM(NewDistributions!Z$2:Z12)&gt;0.01,"",DateEnded_4Day!$A12)))))))</f>
        <v/>
      </c>
      <c r="AA12" s="19" t="str">
        <f>IF($A12&lt;='All Results'!$B$4,"",IF(SUM(NewDistributions!AA$2:AA12)=0,"",(IF(NewDistributions!AA12/SUM(NewDistributions!AA$2:AA12)&gt;0.01,"",IF(NewDistributions!AA11/SUM(NewDistributions!AA$2:AA12)&gt;0.01,"",IF(NewDistributions!AA10/SUM(NewDistributions!AA$2:AA12)&gt;0.01,"",IF(NewDistributions!AA9/SUM(NewDistributions!AA$2:AA12)&gt;0.01,"",DateEnded_4Day!$A12)))))))</f>
        <v/>
      </c>
      <c r="AB12" s="19" t="str">
        <f>IF($A12&lt;='All Results'!$B$4,"",IF(SUM(NewDistributions!AB$2:AB12)=0,"",(IF(NewDistributions!AB12/SUM(NewDistributions!AB$2:AB12)&gt;0.01,"",IF(NewDistributions!AB11/SUM(NewDistributions!AB$2:AB12)&gt;0.01,"",IF(NewDistributions!AB10/SUM(NewDistributions!AB$2:AB12)&gt;0.01,"",IF(NewDistributions!AB9/SUM(NewDistributions!AB$2:AB12)&gt;0.01,"",DateEnded_4Day!$A12)))))))</f>
        <v/>
      </c>
      <c r="AC12" s="19" t="str">
        <f>IF($A12&lt;='All Results'!$B$4,"",IF(SUM(NewDistributions!AC$2:AC12)=0,"",(IF(NewDistributions!AC12/SUM(NewDistributions!AC$2:AC12)&gt;0.01,"",IF(NewDistributions!AC11/SUM(NewDistributions!AC$2:AC12)&gt;0.01,"",IF(NewDistributions!AC10/SUM(NewDistributions!AC$2:AC12)&gt;0.01,"",IF(NewDistributions!AC9/SUM(NewDistributions!AC$2:AC12)&gt;0.01,"",DateEnded_4Day!$A12)))))))</f>
        <v/>
      </c>
      <c r="AD12" s="19" t="str">
        <f>IF($A12&lt;='All Results'!$B$4,"",IF(SUM(NewDistributions!AD$2:AD12)=0,"",(IF(NewDistributions!AD12/SUM(NewDistributions!AD$2:AD12)&gt;0.01,"",IF(NewDistributions!AD11/SUM(NewDistributions!AD$2:AD12)&gt;0.01,"",IF(NewDistributions!AD10/SUM(NewDistributions!AD$2:AD12)&gt;0.01,"",IF(NewDistributions!AD9/SUM(NewDistributions!AD$2:AD12)&gt;0.01,"",DateEnded_4Day!$A12)))))))</f>
        <v/>
      </c>
      <c r="AE12" s="19" t="str">
        <f>IF($A12&lt;='All Results'!$B$4,"",IF(SUM(NewDistributions!AE$2:AE12)=0,"",(IF(NewDistributions!AE12/SUM(NewDistributions!AE$2:AE12)&gt;0.01,"",IF(NewDistributions!AE11/SUM(NewDistributions!AE$2:AE12)&gt;0.01,"",IF(NewDistributions!AE10/SUM(NewDistributions!AE$2:AE12)&gt;0.01,"",IF(NewDistributions!AE9/SUM(NewDistributions!AE$2:AE12)&gt;0.01,"",DateEnded_4Day!$A12)))))))</f>
        <v/>
      </c>
      <c r="AF12" s="19" t="str">
        <f>IF($A12&lt;='All Results'!$B$4,"",IF(SUM(NewDistributions!AF$2:AF12)=0,"",(IF(NewDistributions!AF12/SUM(NewDistributions!AF$2:AF12)&gt;0.01,"",IF(NewDistributions!AF11/SUM(NewDistributions!AF$2:AF12)&gt;0.01,"",IF(NewDistributions!AF10/SUM(NewDistributions!AF$2:AF12)&gt;0.01,"",IF(NewDistributions!AF9/SUM(NewDistributions!AF$2:AF12)&gt;0.01,"",DateEnded_4Day!$A12)))))))</f>
        <v/>
      </c>
      <c r="AG12" s="19" t="str">
        <f>IF($A12&lt;='All Results'!$B$4,"",IF(SUM(NewDistributions!AG$2:AG12)=0,"",(IF(NewDistributions!AG12/SUM(NewDistributions!AG$2:AG12)&gt;0.01,"",IF(NewDistributions!AG11/SUM(NewDistributions!AG$2:AG12)&gt;0.01,"",IF(NewDistributions!AG10/SUM(NewDistributions!AG$2:AG12)&gt;0.01,"",IF(NewDistributions!AG9/SUM(NewDistributions!AG$2:AG12)&gt;0.01,"",DateEnded_4Day!$A12)))))))</f>
        <v/>
      </c>
      <c r="AH12" s="19" t="str">
        <f>IF($A12&lt;='All Results'!$B$4,"",IF(SUM(NewDistributions!AH$2:AH12)=0,"",(IF(NewDistributions!AH12/SUM(NewDistributions!AH$2:AH12)&gt;0.01,"",IF(NewDistributions!AH11/SUM(NewDistributions!AH$2:AH12)&gt;0.01,"",IF(NewDistributions!AH10/SUM(NewDistributions!AH$2:AH12)&gt;0.01,"",IF(NewDistributions!AH9/SUM(NewDistributions!AH$2:AH12)&gt;0.01,"",DateEnded_4Day!$A12)))))))</f>
        <v/>
      </c>
      <c r="AI12" s="19" t="str">
        <f>IF($A12&lt;='All Results'!$B$4,"",IF(SUM(NewDistributions!AI$2:AI12)=0,"",(IF(NewDistributions!AI12/SUM(NewDistributions!AI$2:AI12)&gt;0.01,"",IF(NewDistributions!AI11/SUM(NewDistributions!AI$2:AI12)&gt;0.01,"",IF(NewDistributions!AI10/SUM(NewDistributions!AI$2:AI12)&gt;0.01,"",IF(NewDistributions!AI9/SUM(NewDistributions!AI$2:AI12)&gt;0.01,"",DateEnded_4Day!$A12)))))))</f>
        <v/>
      </c>
      <c r="AJ12" s="19" t="str">
        <f>IF($A12&lt;='All Results'!$B$4,"",IF(SUM(NewDistributions!AJ$2:AJ12)=0,"",(IF(NewDistributions!AJ12/SUM(NewDistributions!AJ$2:AJ12)&gt;0.01,"",IF(NewDistributions!AJ11/SUM(NewDistributions!AJ$2:AJ12)&gt;0.01,"",IF(NewDistributions!AJ10/SUM(NewDistributions!AJ$2:AJ12)&gt;0.01,"",IF(NewDistributions!AJ9/SUM(NewDistributions!AJ$2:AJ12)&gt;0.01,"",DateEnded_4Day!$A12)))))))</f>
        <v/>
      </c>
    </row>
    <row r="13" spans="1:36" x14ac:dyDescent="0.25">
      <c r="A13" s="1">
        <v>44328</v>
      </c>
      <c r="B13" s="3">
        <v>132</v>
      </c>
      <c r="C13" s="19" t="str">
        <f>IF($A13&lt;='All Results'!$B$4,"",IF(SUM(NewDistributions!C$2:C13)=0,"",(IF(NewDistributions!C13/SUM(NewDistributions!C$2:C13)&gt;0.01,"",IF(NewDistributions!C12/SUM(NewDistributions!C$2:C13)&gt;0.01,"",IF(NewDistributions!C11/SUM(NewDistributions!C$2:C13)&gt;0.01,"",IF(NewDistributions!C10/SUM(NewDistributions!C$2:C13)&gt;0.01,"",DateEnded_4Day!$A13)))))))</f>
        <v/>
      </c>
      <c r="D13" s="19" t="str">
        <f>IF($A13&lt;='All Results'!$B$4,"",IF(SUM(NewDistributions!D$2:D13)=0,"",(IF(NewDistributions!D13/SUM(NewDistributions!D$2:D13)&gt;0.01,"",IF(NewDistributions!D12/SUM(NewDistributions!D$2:D13)&gt;0.01,"",IF(NewDistributions!D11/SUM(NewDistributions!D$2:D13)&gt;0.01,"",IF(NewDistributions!D10/SUM(NewDistributions!D$2:D13)&gt;0.01,"",DateEnded_4Day!$A13)))))))</f>
        <v/>
      </c>
      <c r="E13" s="19" t="str">
        <f>IF($A13&lt;='All Results'!$B$4,"",IF(SUM(NewDistributions!E$2:E13)=0,"",(IF(NewDistributions!E13/SUM(NewDistributions!E$2:E13)&gt;0.01,"",IF(NewDistributions!E12/SUM(NewDistributions!E$2:E13)&gt;0.01,"",IF(NewDistributions!E11/SUM(NewDistributions!E$2:E13)&gt;0.01,"",IF(NewDistributions!E10/SUM(NewDistributions!E$2:E13)&gt;0.01,"",DateEnded_4Day!$A13)))))))</f>
        <v/>
      </c>
      <c r="F13" s="19" t="str">
        <f>IF($A13&lt;='All Results'!$B$4,"",IF(SUM(NewDistributions!F$2:F13)=0,"",(IF(NewDistributions!F13/SUM(NewDistributions!F$2:F13)&gt;0.01,"",IF(NewDistributions!F12/SUM(NewDistributions!F$2:F13)&gt;0.01,"",IF(NewDistributions!F11/SUM(NewDistributions!F$2:F13)&gt;0.01,"",IF(NewDistributions!F10/SUM(NewDistributions!F$2:F13)&gt;0.01,"",DateEnded_4Day!$A13)))))))</f>
        <v/>
      </c>
      <c r="G13" s="19" t="str">
        <f>IF($A13&lt;='All Results'!$B$4,"",IF(SUM(NewDistributions!G$2:G13)=0,"",(IF(NewDistributions!G13/SUM(NewDistributions!G$2:G13)&gt;0.01,"",IF(NewDistributions!G12/SUM(NewDistributions!G$2:G13)&gt;0.01,"",IF(NewDistributions!G11/SUM(NewDistributions!G$2:G13)&gt;0.01,"",IF(NewDistributions!G10/SUM(NewDistributions!G$2:G13)&gt;0.01,"",DateEnded_4Day!$A13)))))))</f>
        <v/>
      </c>
      <c r="H13" s="19" t="str">
        <f>IF($A13&lt;='All Results'!$B$4,"",IF(SUM(NewDistributions!H$2:H13)=0,"",(IF(NewDistributions!H13/SUM(NewDistributions!H$2:H13)&gt;0.01,"",IF(NewDistributions!H12/SUM(NewDistributions!H$2:H13)&gt;0.01,"",IF(NewDistributions!H11/SUM(NewDistributions!H$2:H13)&gt;0.01,"",IF(NewDistributions!H10/SUM(NewDistributions!H$2:H13)&gt;0.01,"",DateEnded_4Day!$A13)))))))</f>
        <v/>
      </c>
      <c r="I13" s="19" t="str">
        <f>IF($A13&lt;='All Results'!$B$4,"",IF(SUM(NewDistributions!I$2:I13)=0,"",(IF(NewDistributions!I13/SUM(NewDistributions!I$2:I13)&gt;0.01,"",IF(NewDistributions!I12/SUM(NewDistributions!I$2:I13)&gt;0.01,"",IF(NewDistributions!I11/SUM(NewDistributions!I$2:I13)&gt;0.01,"",IF(NewDistributions!I10/SUM(NewDistributions!I$2:I13)&gt;0.01,"",DateEnded_4Day!$A13)))))))</f>
        <v/>
      </c>
      <c r="J13" s="19" t="str">
        <f>IF($A13&lt;='All Results'!$B$4,"",IF(SUM(NewDistributions!J$2:J13)=0,"",(IF(NewDistributions!J13/SUM(NewDistributions!J$2:J13)&gt;0.01,"",IF(NewDistributions!J12/SUM(NewDistributions!J$2:J13)&gt;0.01,"",IF(NewDistributions!J11/SUM(NewDistributions!J$2:J13)&gt;0.01,"",IF(NewDistributions!J10/SUM(NewDistributions!J$2:J13)&gt;0.01,"",DateEnded_4Day!$A13)))))))</f>
        <v/>
      </c>
      <c r="K13" s="19" t="str">
        <f>IF($A13&lt;='All Results'!$B$4,"",IF(SUM(NewDistributions!K$2:K13)=0,"",(IF(NewDistributions!K13/SUM(NewDistributions!K$2:K13)&gt;0.01,"",IF(NewDistributions!K12/SUM(NewDistributions!K$2:K13)&gt;0.01,"",IF(NewDistributions!K11/SUM(NewDistributions!K$2:K13)&gt;0.01,"",IF(NewDistributions!K10/SUM(NewDistributions!K$2:K13)&gt;0.01,"",DateEnded_4Day!$A13)))))))</f>
        <v/>
      </c>
      <c r="L13" s="19" t="str">
        <f>IF($A13&lt;='All Results'!$B$4,"",IF(SUM(NewDistributions!L$2:L13)=0,"",(IF(NewDistributions!L13/SUM(NewDistributions!L$2:L13)&gt;0.01,"",IF(NewDistributions!L12/SUM(NewDistributions!L$2:L13)&gt;0.01,"",IF(NewDistributions!L11/SUM(NewDistributions!L$2:L13)&gt;0.01,"",IF(NewDistributions!L10/SUM(NewDistributions!L$2:L13)&gt;0.01,"",DateEnded_4Day!$A13)))))))</f>
        <v/>
      </c>
      <c r="M13" s="19" t="str">
        <f>IF($A13&lt;='All Results'!$B$4,"",IF(SUM(NewDistributions!M$2:M13)=0,"",(IF(NewDistributions!M13/SUM(NewDistributions!M$2:M13)&gt;0.01,"",IF(NewDistributions!M12/SUM(NewDistributions!M$2:M13)&gt;0.01,"",IF(NewDistributions!M11/SUM(NewDistributions!M$2:M13)&gt;0.01,"",IF(NewDistributions!M10/SUM(NewDistributions!M$2:M13)&gt;0.01,"",DateEnded_4Day!$A13)))))))</f>
        <v/>
      </c>
      <c r="N13" s="19" t="str">
        <f>IF($A13&lt;='All Results'!$B$4,"",IF(SUM(NewDistributions!N$2:N13)=0,"",(IF(NewDistributions!N13/SUM(NewDistributions!N$2:N13)&gt;0.01,"",IF(NewDistributions!N12/SUM(NewDistributions!N$2:N13)&gt;0.01,"",IF(NewDistributions!N11/SUM(NewDistributions!N$2:N13)&gt;0.01,"",IF(NewDistributions!N10/SUM(NewDistributions!N$2:N13)&gt;0.01,"",DateEnded_4Day!$A13)))))))</f>
        <v/>
      </c>
      <c r="O13" s="19" t="str">
        <f>IF($A13&lt;='All Results'!$B$4,"",IF(SUM(NewDistributions!O$2:O13)=0,"",(IF(NewDistributions!O13/SUM(NewDistributions!O$2:O13)&gt;0.01,"",IF(NewDistributions!O12/SUM(NewDistributions!O$2:O13)&gt;0.01,"",IF(NewDistributions!O11/SUM(NewDistributions!O$2:O13)&gt;0.01,"",IF(NewDistributions!O10/SUM(NewDistributions!O$2:O13)&gt;0.01,"",DateEnded_4Day!$A13)))))))</f>
        <v/>
      </c>
      <c r="P13" s="19" t="str">
        <f>IF($A13&lt;='All Results'!$B$4,"",IF(SUM(NewDistributions!P$2:P13)=0,"",(IF(NewDistributions!P13/SUM(NewDistributions!P$2:P13)&gt;0.01,"",IF(NewDistributions!P12/SUM(NewDistributions!P$2:P13)&gt;0.01,"",IF(NewDistributions!P11/SUM(NewDistributions!P$2:P13)&gt;0.01,"",IF(NewDistributions!P10/SUM(NewDistributions!P$2:P13)&gt;0.01,"",DateEnded_4Day!$A13)))))))</f>
        <v/>
      </c>
      <c r="Q13" s="19" t="str">
        <f>IF($A13&lt;='All Results'!$B$4,"",IF(SUM(NewDistributions!Q$2:Q13)=0,"",(IF(NewDistributions!Q13/SUM(NewDistributions!Q$2:Q13)&gt;0.01,"",IF(NewDistributions!Q12/SUM(NewDistributions!Q$2:Q13)&gt;0.01,"",IF(NewDistributions!Q11/SUM(NewDistributions!Q$2:Q13)&gt;0.01,"",IF(NewDistributions!Q10/SUM(NewDistributions!Q$2:Q13)&gt;0.01,"",DateEnded_4Day!$A13)))))))</f>
        <v/>
      </c>
      <c r="R13" s="19" t="str">
        <f>IF($A13&lt;='All Results'!$B$4,"",IF(SUM(NewDistributions!R$2:R13)=0,"",(IF(NewDistributions!R13/SUM(NewDistributions!R$2:R13)&gt;0.01,"",IF(NewDistributions!R12/SUM(NewDistributions!R$2:R13)&gt;0.01,"",IF(NewDistributions!R11/SUM(NewDistributions!R$2:R13)&gt;0.01,"",IF(NewDistributions!R10/SUM(NewDistributions!R$2:R13)&gt;0.01,"",DateEnded_4Day!$A13)))))))</f>
        <v/>
      </c>
      <c r="S13" s="19" t="str">
        <f>IF($A13&lt;='All Results'!$B$4,"",IF(SUM(NewDistributions!S$2:S13)=0,"",(IF(NewDistributions!S13/SUM(NewDistributions!S$2:S13)&gt;0.01,"",IF(NewDistributions!S12/SUM(NewDistributions!S$2:S13)&gt;0.01,"",IF(NewDistributions!S11/SUM(NewDistributions!S$2:S13)&gt;0.01,"",IF(NewDistributions!S10/SUM(NewDistributions!S$2:S13)&gt;0.01,"",DateEnded_4Day!$A13)))))))</f>
        <v/>
      </c>
      <c r="T13" s="19" t="str">
        <f>IF($A13&lt;='All Results'!$B$4,"",IF(SUM(NewDistributions!T$2:T13)=0,"",(IF(NewDistributions!T13/SUM(NewDistributions!T$2:T13)&gt;0.01,"",IF(NewDistributions!T12/SUM(NewDistributions!T$2:T13)&gt;0.01,"",IF(NewDistributions!T11/SUM(NewDistributions!T$2:T13)&gt;0.01,"",IF(NewDistributions!T10/SUM(NewDistributions!T$2:T13)&gt;0.01,"",DateEnded_4Day!$A13)))))))</f>
        <v/>
      </c>
      <c r="U13" s="19" t="str">
        <f>IF($A13&lt;='All Results'!$B$4,"",IF(SUM(NewDistributions!U$2:U13)=0,"",(IF(NewDistributions!U13/SUM(NewDistributions!U$2:U13)&gt;0.01,"",IF(NewDistributions!U12/SUM(NewDistributions!U$2:U13)&gt;0.01,"",IF(NewDistributions!U11/SUM(NewDistributions!U$2:U13)&gt;0.01,"",IF(NewDistributions!U10/SUM(NewDistributions!U$2:U13)&gt;0.01,"",DateEnded_4Day!$A13)))))))</f>
        <v/>
      </c>
      <c r="V13" s="19" t="str">
        <f>IF($A13&lt;='All Results'!$B$4,"",IF(SUM(NewDistributions!V$2:V13)=0,"",(IF(NewDistributions!V13/SUM(NewDistributions!V$2:V13)&gt;0.01,"",IF(NewDistributions!V12/SUM(NewDistributions!V$2:V13)&gt;0.01,"",IF(NewDistributions!V11/SUM(NewDistributions!V$2:V13)&gt;0.01,"",IF(NewDistributions!V10/SUM(NewDistributions!V$2:V13)&gt;0.01,"",DateEnded_4Day!$A13)))))))</f>
        <v/>
      </c>
      <c r="W13" s="19" t="str">
        <f>IF($A13&lt;='All Results'!$B$4,"",IF(SUM(NewDistributions!W$2:W13)=0,"",(IF(NewDistributions!W13/SUM(NewDistributions!W$2:W13)&gt;0.01,"",IF(NewDistributions!W12/SUM(NewDistributions!W$2:W13)&gt;0.01,"",IF(NewDistributions!W11/SUM(NewDistributions!W$2:W13)&gt;0.01,"",IF(NewDistributions!W10/SUM(NewDistributions!W$2:W13)&gt;0.01,"",DateEnded_4Day!$A13)))))))</f>
        <v/>
      </c>
      <c r="X13" s="19" t="str">
        <f>IF($A13&lt;='All Results'!$B$4,"",IF(SUM(NewDistributions!X$2:X13)=0,"",(IF(NewDistributions!X13/SUM(NewDistributions!X$2:X13)&gt;0.01,"",IF(NewDistributions!X12/SUM(NewDistributions!X$2:X13)&gt;0.01,"",IF(NewDistributions!X11/SUM(NewDistributions!X$2:X13)&gt;0.01,"",IF(NewDistributions!X10/SUM(NewDistributions!X$2:X13)&gt;0.01,"",DateEnded_4Day!$A13)))))))</f>
        <v/>
      </c>
      <c r="Y13" s="19" t="str">
        <f>IF($A13&lt;='All Results'!$B$4,"",IF(SUM(NewDistributions!Y$2:Y13)=0,"",(IF(NewDistributions!Y13/SUM(NewDistributions!Y$2:Y13)&gt;0.01,"",IF(NewDistributions!Y12/SUM(NewDistributions!Y$2:Y13)&gt;0.01,"",IF(NewDistributions!Y11/SUM(NewDistributions!Y$2:Y13)&gt;0.01,"",IF(NewDistributions!Y10/SUM(NewDistributions!Y$2:Y13)&gt;0.01,"",DateEnded_4Day!$A13)))))))</f>
        <v/>
      </c>
      <c r="Z13" s="19" t="str">
        <f>IF($A13&lt;='All Results'!$B$4,"",IF(SUM(NewDistributions!Z$2:Z13)=0,"",(IF(NewDistributions!Z13/SUM(NewDistributions!Z$2:Z13)&gt;0.01,"",IF(NewDistributions!Z12/SUM(NewDistributions!Z$2:Z13)&gt;0.01,"",IF(NewDistributions!Z11/SUM(NewDistributions!Z$2:Z13)&gt;0.01,"",IF(NewDistributions!Z10/SUM(NewDistributions!Z$2:Z13)&gt;0.01,"",DateEnded_4Day!$A13)))))))</f>
        <v/>
      </c>
      <c r="AA13" s="19" t="str">
        <f>IF($A13&lt;='All Results'!$B$4,"",IF(SUM(NewDistributions!AA$2:AA13)=0,"",(IF(NewDistributions!AA13/SUM(NewDistributions!AA$2:AA13)&gt;0.01,"",IF(NewDistributions!AA12/SUM(NewDistributions!AA$2:AA13)&gt;0.01,"",IF(NewDistributions!AA11/SUM(NewDistributions!AA$2:AA13)&gt;0.01,"",IF(NewDistributions!AA10/SUM(NewDistributions!AA$2:AA13)&gt;0.01,"",DateEnded_4Day!$A13)))))))</f>
        <v/>
      </c>
      <c r="AB13" s="19" t="str">
        <f>IF($A13&lt;='All Results'!$B$4,"",IF(SUM(NewDistributions!AB$2:AB13)=0,"",(IF(NewDistributions!AB13/SUM(NewDistributions!AB$2:AB13)&gt;0.01,"",IF(NewDistributions!AB12/SUM(NewDistributions!AB$2:AB13)&gt;0.01,"",IF(NewDistributions!AB11/SUM(NewDistributions!AB$2:AB13)&gt;0.01,"",IF(NewDistributions!AB10/SUM(NewDistributions!AB$2:AB13)&gt;0.01,"",DateEnded_4Day!$A13)))))))</f>
        <v/>
      </c>
      <c r="AC13" s="19" t="str">
        <f>IF($A13&lt;='All Results'!$B$4,"",IF(SUM(NewDistributions!AC$2:AC13)=0,"",(IF(NewDistributions!AC13/SUM(NewDistributions!AC$2:AC13)&gt;0.01,"",IF(NewDistributions!AC12/SUM(NewDistributions!AC$2:AC13)&gt;0.01,"",IF(NewDistributions!AC11/SUM(NewDistributions!AC$2:AC13)&gt;0.01,"",IF(NewDistributions!AC10/SUM(NewDistributions!AC$2:AC13)&gt;0.01,"",DateEnded_4Day!$A13)))))))</f>
        <v/>
      </c>
      <c r="AD13" s="19" t="str">
        <f>IF($A13&lt;='All Results'!$B$4,"",IF(SUM(NewDistributions!AD$2:AD13)=0,"",(IF(NewDistributions!AD13/SUM(NewDistributions!AD$2:AD13)&gt;0.01,"",IF(NewDistributions!AD12/SUM(NewDistributions!AD$2:AD13)&gt;0.01,"",IF(NewDistributions!AD11/SUM(NewDistributions!AD$2:AD13)&gt;0.01,"",IF(NewDistributions!AD10/SUM(NewDistributions!AD$2:AD13)&gt;0.01,"",DateEnded_4Day!$A13)))))))</f>
        <v/>
      </c>
      <c r="AE13" s="19" t="str">
        <f>IF($A13&lt;='All Results'!$B$4,"",IF(SUM(NewDistributions!AE$2:AE13)=0,"",(IF(NewDistributions!AE13/SUM(NewDistributions!AE$2:AE13)&gt;0.01,"",IF(NewDistributions!AE12/SUM(NewDistributions!AE$2:AE13)&gt;0.01,"",IF(NewDistributions!AE11/SUM(NewDistributions!AE$2:AE13)&gt;0.01,"",IF(NewDistributions!AE10/SUM(NewDistributions!AE$2:AE13)&gt;0.01,"",DateEnded_4Day!$A13)))))))</f>
        <v/>
      </c>
      <c r="AF13" s="19" t="str">
        <f>IF($A13&lt;='All Results'!$B$4,"",IF(SUM(NewDistributions!AF$2:AF13)=0,"",(IF(NewDistributions!AF13/SUM(NewDistributions!AF$2:AF13)&gt;0.01,"",IF(NewDistributions!AF12/SUM(NewDistributions!AF$2:AF13)&gt;0.01,"",IF(NewDistributions!AF11/SUM(NewDistributions!AF$2:AF13)&gt;0.01,"",IF(NewDistributions!AF10/SUM(NewDistributions!AF$2:AF13)&gt;0.01,"",DateEnded_4Day!$A13)))))))</f>
        <v/>
      </c>
      <c r="AG13" s="19" t="str">
        <f>IF($A13&lt;='All Results'!$B$4,"",IF(SUM(NewDistributions!AG$2:AG13)=0,"",(IF(NewDistributions!AG13/SUM(NewDistributions!AG$2:AG13)&gt;0.01,"",IF(NewDistributions!AG12/SUM(NewDistributions!AG$2:AG13)&gt;0.01,"",IF(NewDistributions!AG11/SUM(NewDistributions!AG$2:AG13)&gt;0.01,"",IF(NewDistributions!AG10/SUM(NewDistributions!AG$2:AG13)&gt;0.01,"",DateEnded_4Day!$A13)))))))</f>
        <v/>
      </c>
      <c r="AH13" s="19" t="str">
        <f>IF($A13&lt;='All Results'!$B$4,"",IF(SUM(NewDistributions!AH$2:AH13)=0,"",(IF(NewDistributions!AH13/SUM(NewDistributions!AH$2:AH13)&gt;0.01,"",IF(NewDistributions!AH12/SUM(NewDistributions!AH$2:AH13)&gt;0.01,"",IF(NewDistributions!AH11/SUM(NewDistributions!AH$2:AH13)&gt;0.01,"",IF(NewDistributions!AH10/SUM(NewDistributions!AH$2:AH13)&gt;0.01,"",DateEnded_4Day!$A13)))))))</f>
        <v/>
      </c>
      <c r="AI13" s="19" t="str">
        <f>IF($A13&lt;='All Results'!$B$4,"",IF(SUM(NewDistributions!AI$2:AI13)=0,"",(IF(NewDistributions!AI13/SUM(NewDistributions!AI$2:AI13)&gt;0.01,"",IF(NewDistributions!AI12/SUM(NewDistributions!AI$2:AI13)&gt;0.01,"",IF(NewDistributions!AI11/SUM(NewDistributions!AI$2:AI13)&gt;0.01,"",IF(NewDistributions!AI10/SUM(NewDistributions!AI$2:AI13)&gt;0.01,"",DateEnded_4Day!$A13)))))))</f>
        <v/>
      </c>
      <c r="AJ13" s="19" t="str">
        <f>IF($A13&lt;='All Results'!$B$4,"",IF(SUM(NewDistributions!AJ$2:AJ13)=0,"",(IF(NewDistributions!AJ13/SUM(NewDistributions!AJ$2:AJ13)&gt;0.01,"",IF(NewDistributions!AJ12/SUM(NewDistributions!AJ$2:AJ13)&gt;0.01,"",IF(NewDistributions!AJ11/SUM(NewDistributions!AJ$2:AJ13)&gt;0.01,"",IF(NewDistributions!AJ10/SUM(NewDistributions!AJ$2:AJ13)&gt;0.01,"",DateEnded_4Day!$A13)))))))</f>
        <v/>
      </c>
    </row>
    <row r="14" spans="1:36" x14ac:dyDescent="0.25">
      <c r="A14" s="1">
        <v>44329</v>
      </c>
      <c r="B14" s="3">
        <v>133</v>
      </c>
      <c r="C14" s="19" t="str">
        <f>IF($A14&lt;='All Results'!$B$4,"",IF(SUM(NewDistributions!C$2:C14)=0,"",(IF(NewDistributions!C14/SUM(NewDistributions!C$2:C14)&gt;0.01,"",IF(NewDistributions!C13/SUM(NewDistributions!C$2:C14)&gt;0.01,"",IF(NewDistributions!C12/SUM(NewDistributions!C$2:C14)&gt;0.01,"",IF(NewDistributions!C11/SUM(NewDistributions!C$2:C14)&gt;0.01,"",DateEnded_4Day!$A14)))))))</f>
        <v/>
      </c>
      <c r="D14" s="19" t="str">
        <f>IF($A14&lt;='All Results'!$B$4,"",IF(SUM(NewDistributions!D$2:D14)=0,"",(IF(NewDistributions!D14/SUM(NewDistributions!D$2:D14)&gt;0.01,"",IF(NewDistributions!D13/SUM(NewDistributions!D$2:D14)&gt;0.01,"",IF(NewDistributions!D12/SUM(NewDistributions!D$2:D14)&gt;0.01,"",IF(NewDistributions!D11/SUM(NewDistributions!D$2:D14)&gt;0.01,"",DateEnded_4Day!$A14)))))))</f>
        <v/>
      </c>
      <c r="E14" s="19" t="str">
        <f>IF($A14&lt;='All Results'!$B$4,"",IF(SUM(NewDistributions!E$2:E14)=0,"",(IF(NewDistributions!E14/SUM(NewDistributions!E$2:E14)&gt;0.01,"",IF(NewDistributions!E13/SUM(NewDistributions!E$2:E14)&gt;0.01,"",IF(NewDistributions!E12/SUM(NewDistributions!E$2:E14)&gt;0.01,"",IF(NewDistributions!E11/SUM(NewDistributions!E$2:E14)&gt;0.01,"",DateEnded_4Day!$A14)))))))</f>
        <v/>
      </c>
      <c r="F14" s="19" t="str">
        <f>IF($A14&lt;='All Results'!$B$4,"",IF(SUM(NewDistributions!F$2:F14)=0,"",(IF(NewDistributions!F14/SUM(NewDistributions!F$2:F14)&gt;0.01,"",IF(NewDistributions!F13/SUM(NewDistributions!F$2:F14)&gt;0.01,"",IF(NewDistributions!F12/SUM(NewDistributions!F$2:F14)&gt;0.01,"",IF(NewDistributions!F11/SUM(NewDistributions!F$2:F14)&gt;0.01,"",DateEnded_4Day!$A14)))))))</f>
        <v/>
      </c>
      <c r="G14" s="19" t="str">
        <f>IF($A14&lt;='All Results'!$B$4,"",IF(SUM(NewDistributions!G$2:G14)=0,"",(IF(NewDistributions!G14/SUM(NewDistributions!G$2:G14)&gt;0.01,"",IF(NewDistributions!G13/SUM(NewDistributions!G$2:G14)&gt;0.01,"",IF(NewDistributions!G12/SUM(NewDistributions!G$2:G14)&gt;0.01,"",IF(NewDistributions!G11/SUM(NewDistributions!G$2:G14)&gt;0.01,"",DateEnded_4Day!$A14)))))))</f>
        <v/>
      </c>
      <c r="H14" s="19" t="str">
        <f>IF($A14&lt;='All Results'!$B$4,"",IF(SUM(NewDistributions!H$2:H14)=0,"",(IF(NewDistributions!H14/SUM(NewDistributions!H$2:H14)&gt;0.01,"",IF(NewDistributions!H13/SUM(NewDistributions!H$2:H14)&gt;0.01,"",IF(NewDistributions!H12/SUM(NewDistributions!H$2:H14)&gt;0.01,"",IF(NewDistributions!H11/SUM(NewDistributions!H$2:H14)&gt;0.01,"",DateEnded_4Day!$A14)))))))</f>
        <v/>
      </c>
      <c r="I14" s="19" t="str">
        <f>IF($A14&lt;='All Results'!$B$4,"",IF(SUM(NewDistributions!I$2:I14)=0,"",(IF(NewDistributions!I14/SUM(NewDistributions!I$2:I14)&gt;0.01,"",IF(NewDistributions!I13/SUM(NewDistributions!I$2:I14)&gt;0.01,"",IF(NewDistributions!I12/SUM(NewDistributions!I$2:I14)&gt;0.01,"",IF(NewDistributions!I11/SUM(NewDistributions!I$2:I14)&gt;0.01,"",DateEnded_4Day!$A14)))))))</f>
        <v/>
      </c>
      <c r="J14" s="19" t="str">
        <f>IF($A14&lt;='All Results'!$B$4,"",IF(SUM(NewDistributions!J$2:J14)=0,"",(IF(NewDistributions!J14/SUM(NewDistributions!J$2:J14)&gt;0.01,"",IF(NewDistributions!J13/SUM(NewDistributions!J$2:J14)&gt;0.01,"",IF(NewDistributions!J12/SUM(NewDistributions!J$2:J14)&gt;0.01,"",IF(NewDistributions!J11/SUM(NewDistributions!J$2:J14)&gt;0.01,"",DateEnded_4Day!$A14)))))))</f>
        <v/>
      </c>
      <c r="K14" s="19" t="str">
        <f>IF($A14&lt;='All Results'!$B$4,"",IF(SUM(NewDistributions!K$2:K14)=0,"",(IF(NewDistributions!K14/SUM(NewDistributions!K$2:K14)&gt;0.01,"",IF(NewDistributions!K13/SUM(NewDistributions!K$2:K14)&gt;0.01,"",IF(NewDistributions!K12/SUM(NewDistributions!K$2:K14)&gt;0.01,"",IF(NewDistributions!K11/SUM(NewDistributions!K$2:K14)&gt;0.01,"",DateEnded_4Day!$A14)))))))</f>
        <v/>
      </c>
      <c r="L14" s="19" t="str">
        <f>IF($A14&lt;='All Results'!$B$4,"",IF(SUM(NewDistributions!L$2:L14)=0,"",(IF(NewDistributions!L14/SUM(NewDistributions!L$2:L14)&gt;0.01,"",IF(NewDistributions!L13/SUM(NewDistributions!L$2:L14)&gt;0.01,"",IF(NewDistributions!L12/SUM(NewDistributions!L$2:L14)&gt;0.01,"",IF(NewDistributions!L11/SUM(NewDistributions!L$2:L14)&gt;0.01,"",DateEnded_4Day!$A14)))))))</f>
        <v/>
      </c>
      <c r="M14" s="19" t="str">
        <f>IF($A14&lt;='All Results'!$B$4,"",IF(SUM(NewDistributions!M$2:M14)=0,"",(IF(NewDistributions!M14/SUM(NewDistributions!M$2:M14)&gt;0.01,"",IF(NewDistributions!M13/SUM(NewDistributions!M$2:M14)&gt;0.01,"",IF(NewDistributions!M12/SUM(NewDistributions!M$2:M14)&gt;0.01,"",IF(NewDistributions!M11/SUM(NewDistributions!M$2:M14)&gt;0.01,"",DateEnded_4Day!$A14)))))))</f>
        <v/>
      </c>
      <c r="N14" s="19" t="str">
        <f>IF($A14&lt;='All Results'!$B$4,"",IF(SUM(NewDistributions!N$2:N14)=0,"",(IF(NewDistributions!N14/SUM(NewDistributions!N$2:N14)&gt;0.01,"",IF(NewDistributions!N13/SUM(NewDistributions!N$2:N14)&gt;0.01,"",IF(NewDistributions!N12/SUM(NewDistributions!N$2:N14)&gt;0.01,"",IF(NewDistributions!N11/SUM(NewDistributions!N$2:N14)&gt;0.01,"",DateEnded_4Day!$A14)))))))</f>
        <v/>
      </c>
      <c r="O14" s="19" t="str">
        <f>IF($A14&lt;='All Results'!$B$4,"",IF(SUM(NewDistributions!O$2:O14)=0,"",(IF(NewDistributions!O14/SUM(NewDistributions!O$2:O14)&gt;0.01,"",IF(NewDistributions!O13/SUM(NewDistributions!O$2:O14)&gt;0.01,"",IF(NewDistributions!O12/SUM(NewDistributions!O$2:O14)&gt;0.01,"",IF(NewDistributions!O11/SUM(NewDistributions!O$2:O14)&gt;0.01,"",DateEnded_4Day!$A14)))))))</f>
        <v/>
      </c>
      <c r="P14" s="19" t="str">
        <f>IF($A14&lt;='All Results'!$B$4,"",IF(SUM(NewDistributions!P$2:P14)=0,"",(IF(NewDistributions!P14/SUM(NewDistributions!P$2:P14)&gt;0.01,"",IF(NewDistributions!P13/SUM(NewDistributions!P$2:P14)&gt;0.01,"",IF(NewDistributions!P12/SUM(NewDistributions!P$2:P14)&gt;0.01,"",IF(NewDistributions!P11/SUM(NewDistributions!P$2:P14)&gt;0.01,"",DateEnded_4Day!$A14)))))))</f>
        <v/>
      </c>
      <c r="Q14" s="19" t="str">
        <f>IF($A14&lt;='All Results'!$B$4,"",IF(SUM(NewDistributions!Q$2:Q14)=0,"",(IF(NewDistributions!Q14/SUM(NewDistributions!Q$2:Q14)&gt;0.01,"",IF(NewDistributions!Q13/SUM(NewDistributions!Q$2:Q14)&gt;0.01,"",IF(NewDistributions!Q12/SUM(NewDistributions!Q$2:Q14)&gt;0.01,"",IF(NewDistributions!Q11/SUM(NewDistributions!Q$2:Q14)&gt;0.01,"",DateEnded_4Day!$A14)))))))</f>
        <v/>
      </c>
      <c r="R14" s="19" t="str">
        <f>IF($A14&lt;='All Results'!$B$4,"",IF(SUM(NewDistributions!R$2:R14)=0,"",(IF(NewDistributions!R14/SUM(NewDistributions!R$2:R14)&gt;0.01,"",IF(NewDistributions!R13/SUM(NewDistributions!R$2:R14)&gt;0.01,"",IF(NewDistributions!R12/SUM(NewDistributions!R$2:R14)&gt;0.01,"",IF(NewDistributions!R11/SUM(NewDistributions!R$2:R14)&gt;0.01,"",DateEnded_4Day!$A14)))))))</f>
        <v/>
      </c>
      <c r="S14" s="19" t="str">
        <f>IF($A14&lt;='All Results'!$B$4,"",IF(SUM(NewDistributions!S$2:S14)=0,"",(IF(NewDistributions!S14/SUM(NewDistributions!S$2:S14)&gt;0.01,"",IF(NewDistributions!S13/SUM(NewDistributions!S$2:S14)&gt;0.01,"",IF(NewDistributions!S12/SUM(NewDistributions!S$2:S14)&gt;0.01,"",IF(NewDistributions!S11/SUM(NewDistributions!S$2:S14)&gt;0.01,"",DateEnded_4Day!$A14)))))))</f>
        <v/>
      </c>
      <c r="T14" s="19" t="str">
        <f>IF($A14&lt;='All Results'!$B$4,"",IF(SUM(NewDistributions!T$2:T14)=0,"",(IF(NewDistributions!T14/SUM(NewDistributions!T$2:T14)&gt;0.01,"",IF(NewDistributions!T13/SUM(NewDistributions!T$2:T14)&gt;0.01,"",IF(NewDistributions!T12/SUM(NewDistributions!T$2:T14)&gt;0.01,"",IF(NewDistributions!T11/SUM(NewDistributions!T$2:T14)&gt;0.01,"",DateEnded_4Day!$A14)))))))</f>
        <v/>
      </c>
      <c r="U14" s="19" t="str">
        <f>IF($A14&lt;='All Results'!$B$4,"",IF(SUM(NewDistributions!U$2:U14)=0,"",(IF(NewDistributions!U14/SUM(NewDistributions!U$2:U14)&gt;0.01,"",IF(NewDistributions!U13/SUM(NewDistributions!U$2:U14)&gt;0.01,"",IF(NewDistributions!U12/SUM(NewDistributions!U$2:U14)&gt;0.01,"",IF(NewDistributions!U11/SUM(NewDistributions!U$2:U14)&gt;0.01,"",DateEnded_4Day!$A14)))))))</f>
        <v/>
      </c>
      <c r="V14" s="19" t="str">
        <f>IF($A14&lt;='All Results'!$B$4,"",IF(SUM(NewDistributions!V$2:V14)=0,"",(IF(NewDistributions!V14/SUM(NewDistributions!V$2:V14)&gt;0.01,"",IF(NewDistributions!V13/SUM(NewDistributions!V$2:V14)&gt;0.01,"",IF(NewDistributions!V12/SUM(NewDistributions!V$2:V14)&gt;0.01,"",IF(NewDistributions!V11/SUM(NewDistributions!V$2:V14)&gt;0.01,"",DateEnded_4Day!$A14)))))))</f>
        <v/>
      </c>
      <c r="W14" s="19" t="str">
        <f>IF($A14&lt;='All Results'!$B$4,"",IF(SUM(NewDistributions!W$2:W14)=0,"",(IF(NewDistributions!W14/SUM(NewDistributions!W$2:W14)&gt;0.01,"",IF(NewDistributions!W13/SUM(NewDistributions!W$2:W14)&gt;0.01,"",IF(NewDistributions!W12/SUM(NewDistributions!W$2:W14)&gt;0.01,"",IF(NewDistributions!W11/SUM(NewDistributions!W$2:W14)&gt;0.01,"",DateEnded_4Day!$A14)))))))</f>
        <v/>
      </c>
      <c r="X14" s="19" t="str">
        <f>IF($A14&lt;='All Results'!$B$4,"",IF(SUM(NewDistributions!X$2:X14)=0,"",(IF(NewDistributions!X14/SUM(NewDistributions!X$2:X14)&gt;0.01,"",IF(NewDistributions!X13/SUM(NewDistributions!X$2:X14)&gt;0.01,"",IF(NewDistributions!X12/SUM(NewDistributions!X$2:X14)&gt;0.01,"",IF(NewDistributions!X11/SUM(NewDistributions!X$2:X14)&gt;0.01,"",DateEnded_4Day!$A14)))))))</f>
        <v/>
      </c>
      <c r="Y14" s="19" t="str">
        <f>IF($A14&lt;='All Results'!$B$4,"",IF(SUM(NewDistributions!Y$2:Y14)=0,"",(IF(NewDistributions!Y14/SUM(NewDistributions!Y$2:Y14)&gt;0.01,"",IF(NewDistributions!Y13/SUM(NewDistributions!Y$2:Y14)&gt;0.01,"",IF(NewDistributions!Y12/SUM(NewDistributions!Y$2:Y14)&gt;0.01,"",IF(NewDistributions!Y11/SUM(NewDistributions!Y$2:Y14)&gt;0.01,"",DateEnded_4Day!$A14)))))))</f>
        <v/>
      </c>
      <c r="Z14" s="19" t="str">
        <f>IF($A14&lt;='All Results'!$B$4,"",IF(SUM(NewDistributions!Z$2:Z14)=0,"",(IF(NewDistributions!Z14/SUM(NewDistributions!Z$2:Z14)&gt;0.01,"",IF(NewDistributions!Z13/SUM(NewDistributions!Z$2:Z14)&gt;0.01,"",IF(NewDistributions!Z12/SUM(NewDistributions!Z$2:Z14)&gt;0.01,"",IF(NewDistributions!Z11/SUM(NewDistributions!Z$2:Z14)&gt;0.01,"",DateEnded_4Day!$A14)))))))</f>
        <v/>
      </c>
      <c r="AA14" s="19" t="str">
        <f>IF($A14&lt;='All Results'!$B$4,"",IF(SUM(NewDistributions!AA$2:AA14)=0,"",(IF(NewDistributions!AA14/SUM(NewDistributions!AA$2:AA14)&gt;0.01,"",IF(NewDistributions!AA13/SUM(NewDistributions!AA$2:AA14)&gt;0.01,"",IF(NewDistributions!AA12/SUM(NewDistributions!AA$2:AA14)&gt;0.01,"",IF(NewDistributions!AA11/SUM(NewDistributions!AA$2:AA14)&gt;0.01,"",DateEnded_4Day!$A14)))))))</f>
        <v/>
      </c>
      <c r="AB14" s="19" t="str">
        <f>IF($A14&lt;='All Results'!$B$4,"",IF(SUM(NewDistributions!AB$2:AB14)=0,"",(IF(NewDistributions!AB14/SUM(NewDistributions!AB$2:AB14)&gt;0.01,"",IF(NewDistributions!AB13/SUM(NewDistributions!AB$2:AB14)&gt;0.01,"",IF(NewDistributions!AB12/SUM(NewDistributions!AB$2:AB14)&gt;0.01,"",IF(NewDistributions!AB11/SUM(NewDistributions!AB$2:AB14)&gt;0.01,"",DateEnded_4Day!$A14)))))))</f>
        <v/>
      </c>
      <c r="AC14" s="19" t="str">
        <f>IF($A14&lt;='All Results'!$B$4,"",IF(SUM(NewDistributions!AC$2:AC14)=0,"",(IF(NewDistributions!AC14/SUM(NewDistributions!AC$2:AC14)&gt;0.01,"",IF(NewDistributions!AC13/SUM(NewDistributions!AC$2:AC14)&gt;0.01,"",IF(NewDistributions!AC12/SUM(NewDistributions!AC$2:AC14)&gt;0.01,"",IF(NewDistributions!AC11/SUM(NewDistributions!AC$2:AC14)&gt;0.01,"",DateEnded_4Day!$A14)))))))</f>
        <v/>
      </c>
      <c r="AD14" s="19" t="str">
        <f>IF($A14&lt;='All Results'!$B$4,"",IF(SUM(NewDistributions!AD$2:AD14)=0,"",(IF(NewDistributions!AD14/SUM(NewDistributions!AD$2:AD14)&gt;0.01,"",IF(NewDistributions!AD13/SUM(NewDistributions!AD$2:AD14)&gt;0.01,"",IF(NewDistributions!AD12/SUM(NewDistributions!AD$2:AD14)&gt;0.01,"",IF(NewDistributions!AD11/SUM(NewDistributions!AD$2:AD14)&gt;0.01,"",DateEnded_4Day!$A14)))))))</f>
        <v/>
      </c>
      <c r="AE14" s="19" t="str">
        <f>IF($A14&lt;='All Results'!$B$4,"",IF(SUM(NewDistributions!AE$2:AE14)=0,"",(IF(NewDistributions!AE14/SUM(NewDistributions!AE$2:AE14)&gt;0.01,"",IF(NewDistributions!AE13/SUM(NewDistributions!AE$2:AE14)&gt;0.01,"",IF(NewDistributions!AE12/SUM(NewDistributions!AE$2:AE14)&gt;0.01,"",IF(NewDistributions!AE11/SUM(NewDistributions!AE$2:AE14)&gt;0.01,"",DateEnded_4Day!$A14)))))))</f>
        <v/>
      </c>
      <c r="AF14" s="19" t="str">
        <f>IF($A14&lt;='All Results'!$B$4,"",IF(SUM(NewDistributions!AF$2:AF14)=0,"",(IF(NewDistributions!AF14/SUM(NewDistributions!AF$2:AF14)&gt;0.01,"",IF(NewDistributions!AF13/SUM(NewDistributions!AF$2:AF14)&gt;0.01,"",IF(NewDistributions!AF12/SUM(NewDistributions!AF$2:AF14)&gt;0.01,"",IF(NewDistributions!AF11/SUM(NewDistributions!AF$2:AF14)&gt;0.01,"",DateEnded_4Day!$A14)))))))</f>
        <v/>
      </c>
      <c r="AG14" s="19" t="str">
        <f>IF($A14&lt;='All Results'!$B$4,"",IF(SUM(NewDistributions!AG$2:AG14)=0,"",(IF(NewDistributions!AG14/SUM(NewDistributions!AG$2:AG14)&gt;0.01,"",IF(NewDistributions!AG13/SUM(NewDistributions!AG$2:AG14)&gt;0.01,"",IF(NewDistributions!AG12/SUM(NewDistributions!AG$2:AG14)&gt;0.01,"",IF(NewDistributions!AG11/SUM(NewDistributions!AG$2:AG14)&gt;0.01,"",DateEnded_4Day!$A14)))))))</f>
        <v/>
      </c>
      <c r="AH14" s="19" t="str">
        <f>IF($A14&lt;='All Results'!$B$4,"",IF(SUM(NewDistributions!AH$2:AH14)=0,"",(IF(NewDistributions!AH14/SUM(NewDistributions!AH$2:AH14)&gt;0.01,"",IF(NewDistributions!AH13/SUM(NewDistributions!AH$2:AH14)&gt;0.01,"",IF(NewDistributions!AH12/SUM(NewDistributions!AH$2:AH14)&gt;0.01,"",IF(NewDistributions!AH11/SUM(NewDistributions!AH$2:AH14)&gt;0.01,"",DateEnded_4Day!$A14)))))))</f>
        <v/>
      </c>
      <c r="AI14" s="19" t="str">
        <f>IF($A14&lt;='All Results'!$B$4,"",IF(SUM(NewDistributions!AI$2:AI14)=0,"",(IF(NewDistributions!AI14/SUM(NewDistributions!AI$2:AI14)&gt;0.01,"",IF(NewDistributions!AI13/SUM(NewDistributions!AI$2:AI14)&gt;0.01,"",IF(NewDistributions!AI12/SUM(NewDistributions!AI$2:AI14)&gt;0.01,"",IF(NewDistributions!AI11/SUM(NewDistributions!AI$2:AI14)&gt;0.01,"",DateEnded_4Day!$A14)))))))</f>
        <v/>
      </c>
      <c r="AJ14" s="19" t="str">
        <f>IF($A14&lt;='All Results'!$B$4,"",IF(SUM(NewDistributions!AJ$2:AJ14)=0,"",(IF(NewDistributions!AJ14/SUM(NewDistributions!AJ$2:AJ14)&gt;0.01,"",IF(NewDistributions!AJ13/SUM(NewDistributions!AJ$2:AJ14)&gt;0.01,"",IF(NewDistributions!AJ12/SUM(NewDistributions!AJ$2:AJ14)&gt;0.01,"",IF(NewDistributions!AJ11/SUM(NewDistributions!AJ$2:AJ14)&gt;0.01,"",DateEnded_4Day!$A14)))))))</f>
        <v/>
      </c>
    </row>
    <row r="15" spans="1:36" x14ac:dyDescent="0.25">
      <c r="A15" s="1">
        <v>44330</v>
      </c>
      <c r="B15" s="3">
        <v>134</v>
      </c>
      <c r="C15" s="19" t="str">
        <f>IF($A15&lt;='All Results'!$B$4,"",IF(SUM(NewDistributions!C$2:C15)=0,"",(IF(NewDistributions!C15/SUM(NewDistributions!C$2:C15)&gt;0.01,"",IF(NewDistributions!C14/SUM(NewDistributions!C$2:C15)&gt;0.01,"",IF(NewDistributions!C13/SUM(NewDistributions!C$2:C15)&gt;0.01,"",IF(NewDistributions!C12/SUM(NewDistributions!C$2:C15)&gt;0.01,"",DateEnded_4Day!$A15)))))))</f>
        <v/>
      </c>
      <c r="D15" s="19" t="str">
        <f>IF($A15&lt;='All Results'!$B$4,"",IF(SUM(NewDistributions!D$2:D15)=0,"",(IF(NewDistributions!D15/SUM(NewDistributions!D$2:D15)&gt;0.01,"",IF(NewDistributions!D14/SUM(NewDistributions!D$2:D15)&gt;0.01,"",IF(NewDistributions!D13/SUM(NewDistributions!D$2:D15)&gt;0.01,"",IF(NewDistributions!D12/SUM(NewDistributions!D$2:D15)&gt;0.01,"",DateEnded_4Day!$A15)))))))</f>
        <v/>
      </c>
      <c r="E15" s="19" t="str">
        <f>IF($A15&lt;='All Results'!$B$4,"",IF(SUM(NewDistributions!E$2:E15)=0,"",(IF(NewDistributions!E15/SUM(NewDistributions!E$2:E15)&gt;0.01,"",IF(NewDistributions!E14/SUM(NewDistributions!E$2:E15)&gt;0.01,"",IF(NewDistributions!E13/SUM(NewDistributions!E$2:E15)&gt;0.01,"",IF(NewDistributions!E12/SUM(NewDistributions!E$2:E15)&gt;0.01,"",DateEnded_4Day!$A15)))))))</f>
        <v/>
      </c>
      <c r="F15" s="19" t="str">
        <f>IF($A15&lt;='All Results'!$B$4,"",IF(SUM(NewDistributions!F$2:F15)=0,"",(IF(NewDistributions!F15/SUM(NewDistributions!F$2:F15)&gt;0.01,"",IF(NewDistributions!F14/SUM(NewDistributions!F$2:F15)&gt;0.01,"",IF(NewDistributions!F13/SUM(NewDistributions!F$2:F15)&gt;0.01,"",IF(NewDistributions!F12/SUM(NewDistributions!F$2:F15)&gt;0.01,"",DateEnded_4Day!$A15)))))))</f>
        <v/>
      </c>
      <c r="G15" s="19" t="str">
        <f>IF($A15&lt;='All Results'!$B$4,"",IF(SUM(NewDistributions!G$2:G15)=0,"",(IF(NewDistributions!G15/SUM(NewDistributions!G$2:G15)&gt;0.01,"",IF(NewDistributions!G14/SUM(NewDistributions!G$2:G15)&gt;0.01,"",IF(NewDistributions!G13/SUM(NewDistributions!G$2:G15)&gt;0.01,"",IF(NewDistributions!G12/SUM(NewDistributions!G$2:G15)&gt;0.01,"",DateEnded_4Day!$A15)))))))</f>
        <v/>
      </c>
      <c r="H15" s="19" t="str">
        <f>IF($A15&lt;='All Results'!$B$4,"",IF(SUM(NewDistributions!H$2:H15)=0,"",(IF(NewDistributions!H15/SUM(NewDistributions!H$2:H15)&gt;0.01,"",IF(NewDistributions!H14/SUM(NewDistributions!H$2:H15)&gt;0.01,"",IF(NewDistributions!H13/SUM(NewDistributions!H$2:H15)&gt;0.01,"",IF(NewDistributions!H12/SUM(NewDistributions!H$2:H15)&gt;0.01,"",DateEnded_4Day!$A15)))))))</f>
        <v/>
      </c>
      <c r="I15" s="19" t="str">
        <f>IF($A15&lt;='All Results'!$B$4,"",IF(SUM(NewDistributions!I$2:I15)=0,"",(IF(NewDistributions!I15/SUM(NewDistributions!I$2:I15)&gt;0.01,"",IF(NewDistributions!I14/SUM(NewDistributions!I$2:I15)&gt;0.01,"",IF(NewDistributions!I13/SUM(NewDistributions!I$2:I15)&gt;0.01,"",IF(NewDistributions!I12/SUM(NewDistributions!I$2:I15)&gt;0.01,"",DateEnded_4Day!$A15)))))))</f>
        <v/>
      </c>
      <c r="J15" s="19" t="str">
        <f>IF($A15&lt;='All Results'!$B$4,"",IF(SUM(NewDistributions!J$2:J15)=0,"",(IF(NewDistributions!J15/SUM(NewDistributions!J$2:J15)&gt;0.01,"",IF(NewDistributions!J14/SUM(NewDistributions!J$2:J15)&gt;0.01,"",IF(NewDistributions!J13/SUM(NewDistributions!J$2:J15)&gt;0.01,"",IF(NewDistributions!J12/SUM(NewDistributions!J$2:J15)&gt;0.01,"",DateEnded_4Day!$A15)))))))</f>
        <v/>
      </c>
      <c r="K15" s="19" t="str">
        <f>IF($A15&lt;='All Results'!$B$4,"",IF(SUM(NewDistributions!K$2:K15)=0,"",(IF(NewDistributions!K15/SUM(NewDistributions!K$2:K15)&gt;0.01,"",IF(NewDistributions!K14/SUM(NewDistributions!K$2:K15)&gt;0.01,"",IF(NewDistributions!K13/SUM(NewDistributions!K$2:K15)&gt;0.01,"",IF(NewDistributions!K12/SUM(NewDistributions!K$2:K15)&gt;0.01,"",DateEnded_4Day!$A15)))))))</f>
        <v/>
      </c>
      <c r="L15" s="19" t="str">
        <f>IF($A15&lt;='All Results'!$B$4,"",IF(SUM(NewDistributions!L$2:L15)=0,"",(IF(NewDistributions!L15/SUM(NewDistributions!L$2:L15)&gt;0.01,"",IF(NewDistributions!L14/SUM(NewDistributions!L$2:L15)&gt;0.01,"",IF(NewDistributions!L13/SUM(NewDistributions!L$2:L15)&gt;0.01,"",IF(NewDistributions!L12/SUM(NewDistributions!L$2:L15)&gt;0.01,"",DateEnded_4Day!$A15)))))))</f>
        <v/>
      </c>
      <c r="M15" s="19" t="str">
        <f>IF($A15&lt;='All Results'!$B$4,"",IF(SUM(NewDistributions!M$2:M15)=0,"",(IF(NewDistributions!M15/SUM(NewDistributions!M$2:M15)&gt;0.01,"",IF(NewDistributions!M14/SUM(NewDistributions!M$2:M15)&gt;0.01,"",IF(NewDistributions!M13/SUM(NewDistributions!M$2:M15)&gt;0.01,"",IF(NewDistributions!M12/SUM(NewDistributions!M$2:M15)&gt;0.01,"",DateEnded_4Day!$A15)))))))</f>
        <v/>
      </c>
      <c r="N15" s="19" t="str">
        <f>IF($A15&lt;='All Results'!$B$4,"",IF(SUM(NewDistributions!N$2:N15)=0,"",(IF(NewDistributions!N15/SUM(NewDistributions!N$2:N15)&gt;0.01,"",IF(NewDistributions!N14/SUM(NewDistributions!N$2:N15)&gt;0.01,"",IF(NewDistributions!N13/SUM(NewDistributions!N$2:N15)&gt;0.01,"",IF(NewDistributions!N12/SUM(NewDistributions!N$2:N15)&gt;0.01,"",DateEnded_4Day!$A15)))))))</f>
        <v/>
      </c>
      <c r="O15" s="19" t="str">
        <f>IF($A15&lt;='All Results'!$B$4,"",IF(SUM(NewDistributions!O$2:O15)=0,"",(IF(NewDistributions!O15/SUM(NewDistributions!O$2:O15)&gt;0.01,"",IF(NewDistributions!O14/SUM(NewDistributions!O$2:O15)&gt;0.01,"",IF(NewDistributions!O13/SUM(NewDistributions!O$2:O15)&gt;0.01,"",IF(NewDistributions!O12/SUM(NewDistributions!O$2:O15)&gt;0.01,"",DateEnded_4Day!$A15)))))))</f>
        <v/>
      </c>
      <c r="P15" s="19" t="str">
        <f>IF($A15&lt;='All Results'!$B$4,"",IF(SUM(NewDistributions!P$2:P15)=0,"",(IF(NewDistributions!P15/SUM(NewDistributions!P$2:P15)&gt;0.01,"",IF(NewDistributions!P14/SUM(NewDistributions!P$2:P15)&gt;0.01,"",IF(NewDistributions!P13/SUM(NewDistributions!P$2:P15)&gt;0.01,"",IF(NewDistributions!P12/SUM(NewDistributions!P$2:P15)&gt;0.01,"",DateEnded_4Day!$A15)))))))</f>
        <v/>
      </c>
      <c r="Q15" s="19" t="str">
        <f>IF($A15&lt;='All Results'!$B$4,"",IF(SUM(NewDistributions!Q$2:Q15)=0,"",(IF(NewDistributions!Q15/SUM(NewDistributions!Q$2:Q15)&gt;0.01,"",IF(NewDistributions!Q14/SUM(NewDistributions!Q$2:Q15)&gt;0.01,"",IF(NewDistributions!Q13/SUM(NewDistributions!Q$2:Q15)&gt;0.01,"",IF(NewDistributions!Q12/SUM(NewDistributions!Q$2:Q15)&gt;0.01,"",DateEnded_4Day!$A15)))))))</f>
        <v/>
      </c>
      <c r="R15" s="19" t="str">
        <f>IF($A15&lt;='All Results'!$B$4,"",IF(SUM(NewDistributions!R$2:R15)=0,"",(IF(NewDistributions!R15/SUM(NewDistributions!R$2:R15)&gt;0.01,"",IF(NewDistributions!R14/SUM(NewDistributions!R$2:R15)&gt;0.01,"",IF(NewDistributions!R13/SUM(NewDistributions!R$2:R15)&gt;0.01,"",IF(NewDistributions!R12/SUM(NewDistributions!R$2:R15)&gt;0.01,"",DateEnded_4Day!$A15)))))))</f>
        <v/>
      </c>
      <c r="S15" s="19" t="str">
        <f>IF($A15&lt;='All Results'!$B$4,"",IF(SUM(NewDistributions!S$2:S15)=0,"",(IF(NewDistributions!S15/SUM(NewDistributions!S$2:S15)&gt;0.01,"",IF(NewDistributions!S14/SUM(NewDistributions!S$2:S15)&gt;0.01,"",IF(NewDistributions!S13/SUM(NewDistributions!S$2:S15)&gt;0.01,"",IF(NewDistributions!S12/SUM(NewDistributions!S$2:S15)&gt;0.01,"",DateEnded_4Day!$A15)))))))</f>
        <v/>
      </c>
      <c r="T15" s="19" t="str">
        <f>IF($A15&lt;='All Results'!$B$4,"",IF(SUM(NewDistributions!T$2:T15)=0,"",(IF(NewDistributions!T15/SUM(NewDistributions!T$2:T15)&gt;0.01,"",IF(NewDistributions!T14/SUM(NewDistributions!T$2:T15)&gt;0.01,"",IF(NewDistributions!T13/SUM(NewDistributions!T$2:T15)&gt;0.01,"",IF(NewDistributions!T12/SUM(NewDistributions!T$2:T15)&gt;0.01,"",DateEnded_4Day!$A15)))))))</f>
        <v/>
      </c>
      <c r="U15" s="19" t="str">
        <f>IF($A15&lt;='All Results'!$B$4,"",IF(SUM(NewDistributions!U$2:U15)=0,"",(IF(NewDistributions!U15/SUM(NewDistributions!U$2:U15)&gt;0.01,"",IF(NewDistributions!U14/SUM(NewDistributions!U$2:U15)&gt;0.01,"",IF(NewDistributions!U13/SUM(NewDistributions!U$2:U15)&gt;0.01,"",IF(NewDistributions!U12/SUM(NewDistributions!U$2:U15)&gt;0.01,"",DateEnded_4Day!$A15)))))))</f>
        <v/>
      </c>
      <c r="V15" s="19" t="str">
        <f>IF($A15&lt;='All Results'!$B$4,"",IF(SUM(NewDistributions!V$2:V15)=0,"",(IF(NewDistributions!V15/SUM(NewDistributions!V$2:V15)&gt;0.01,"",IF(NewDistributions!V14/SUM(NewDistributions!V$2:V15)&gt;0.01,"",IF(NewDistributions!V13/SUM(NewDistributions!V$2:V15)&gt;0.01,"",IF(NewDistributions!V12/SUM(NewDistributions!V$2:V15)&gt;0.01,"",DateEnded_4Day!$A15)))))))</f>
        <v/>
      </c>
      <c r="W15" s="19" t="str">
        <f>IF($A15&lt;='All Results'!$B$4,"",IF(SUM(NewDistributions!W$2:W15)=0,"",(IF(NewDistributions!W15/SUM(NewDistributions!W$2:W15)&gt;0.01,"",IF(NewDistributions!W14/SUM(NewDistributions!W$2:W15)&gt;0.01,"",IF(NewDistributions!W13/SUM(NewDistributions!W$2:W15)&gt;0.01,"",IF(NewDistributions!W12/SUM(NewDistributions!W$2:W15)&gt;0.01,"",DateEnded_4Day!$A15)))))))</f>
        <v/>
      </c>
      <c r="X15" s="19" t="str">
        <f>IF($A15&lt;='All Results'!$B$4,"",IF(SUM(NewDistributions!X$2:X15)=0,"",(IF(NewDistributions!X15/SUM(NewDistributions!X$2:X15)&gt;0.01,"",IF(NewDistributions!X14/SUM(NewDistributions!X$2:X15)&gt;0.01,"",IF(NewDistributions!X13/SUM(NewDistributions!X$2:X15)&gt;0.01,"",IF(NewDistributions!X12/SUM(NewDistributions!X$2:X15)&gt;0.01,"",DateEnded_4Day!$A15)))))))</f>
        <v/>
      </c>
      <c r="Y15" s="19" t="str">
        <f>IF($A15&lt;='All Results'!$B$4,"",IF(SUM(NewDistributions!Y$2:Y15)=0,"",(IF(NewDistributions!Y15/SUM(NewDistributions!Y$2:Y15)&gt;0.01,"",IF(NewDistributions!Y14/SUM(NewDistributions!Y$2:Y15)&gt;0.01,"",IF(NewDistributions!Y13/SUM(NewDistributions!Y$2:Y15)&gt;0.01,"",IF(NewDistributions!Y12/SUM(NewDistributions!Y$2:Y15)&gt;0.01,"",DateEnded_4Day!$A15)))))))</f>
        <v/>
      </c>
      <c r="Z15" s="19" t="str">
        <f>IF($A15&lt;='All Results'!$B$4,"",IF(SUM(NewDistributions!Z$2:Z15)=0,"",(IF(NewDistributions!Z15/SUM(NewDistributions!Z$2:Z15)&gt;0.01,"",IF(NewDistributions!Z14/SUM(NewDistributions!Z$2:Z15)&gt;0.01,"",IF(NewDistributions!Z13/SUM(NewDistributions!Z$2:Z15)&gt;0.01,"",IF(NewDistributions!Z12/SUM(NewDistributions!Z$2:Z15)&gt;0.01,"",DateEnded_4Day!$A15)))))))</f>
        <v/>
      </c>
      <c r="AA15" s="19" t="str">
        <f>IF($A15&lt;='All Results'!$B$4,"",IF(SUM(NewDistributions!AA$2:AA15)=0,"",(IF(NewDistributions!AA15/SUM(NewDistributions!AA$2:AA15)&gt;0.01,"",IF(NewDistributions!AA14/SUM(NewDistributions!AA$2:AA15)&gt;0.01,"",IF(NewDistributions!AA13/SUM(NewDistributions!AA$2:AA15)&gt;0.01,"",IF(NewDistributions!AA12/SUM(NewDistributions!AA$2:AA15)&gt;0.01,"",DateEnded_4Day!$A15)))))))</f>
        <v/>
      </c>
      <c r="AB15" s="19" t="str">
        <f>IF($A15&lt;='All Results'!$B$4,"",IF(SUM(NewDistributions!AB$2:AB15)=0,"",(IF(NewDistributions!AB15/SUM(NewDistributions!AB$2:AB15)&gt;0.01,"",IF(NewDistributions!AB14/SUM(NewDistributions!AB$2:AB15)&gt;0.01,"",IF(NewDistributions!AB13/SUM(NewDistributions!AB$2:AB15)&gt;0.01,"",IF(NewDistributions!AB12/SUM(NewDistributions!AB$2:AB15)&gt;0.01,"",DateEnded_4Day!$A15)))))))</f>
        <v/>
      </c>
      <c r="AC15" s="19" t="str">
        <f>IF($A15&lt;='All Results'!$B$4,"",IF(SUM(NewDistributions!AC$2:AC15)=0,"",(IF(NewDistributions!AC15/SUM(NewDistributions!AC$2:AC15)&gt;0.01,"",IF(NewDistributions!AC14/SUM(NewDistributions!AC$2:AC15)&gt;0.01,"",IF(NewDistributions!AC13/SUM(NewDistributions!AC$2:AC15)&gt;0.01,"",IF(NewDistributions!AC12/SUM(NewDistributions!AC$2:AC15)&gt;0.01,"",DateEnded_4Day!$A15)))))))</f>
        <v/>
      </c>
      <c r="AD15" s="19" t="str">
        <f>IF($A15&lt;='All Results'!$B$4,"",IF(SUM(NewDistributions!AD$2:AD15)=0,"",(IF(NewDistributions!AD15/SUM(NewDistributions!AD$2:AD15)&gt;0.01,"",IF(NewDistributions!AD14/SUM(NewDistributions!AD$2:AD15)&gt;0.01,"",IF(NewDistributions!AD13/SUM(NewDistributions!AD$2:AD15)&gt;0.01,"",IF(NewDistributions!AD12/SUM(NewDistributions!AD$2:AD15)&gt;0.01,"",DateEnded_4Day!$A15)))))))</f>
        <v/>
      </c>
      <c r="AE15" s="19" t="str">
        <f>IF($A15&lt;='All Results'!$B$4,"",IF(SUM(NewDistributions!AE$2:AE15)=0,"",(IF(NewDistributions!AE15/SUM(NewDistributions!AE$2:AE15)&gt;0.01,"",IF(NewDistributions!AE14/SUM(NewDistributions!AE$2:AE15)&gt;0.01,"",IF(NewDistributions!AE13/SUM(NewDistributions!AE$2:AE15)&gt;0.01,"",IF(NewDistributions!AE12/SUM(NewDistributions!AE$2:AE15)&gt;0.01,"",DateEnded_4Day!$A15)))))))</f>
        <v/>
      </c>
      <c r="AF15" s="19" t="str">
        <f>IF($A15&lt;='All Results'!$B$4,"",IF(SUM(NewDistributions!AF$2:AF15)=0,"",(IF(NewDistributions!AF15/SUM(NewDistributions!AF$2:AF15)&gt;0.01,"",IF(NewDistributions!AF14/SUM(NewDistributions!AF$2:AF15)&gt;0.01,"",IF(NewDistributions!AF13/SUM(NewDistributions!AF$2:AF15)&gt;0.01,"",IF(NewDistributions!AF12/SUM(NewDistributions!AF$2:AF15)&gt;0.01,"",DateEnded_4Day!$A15)))))))</f>
        <v/>
      </c>
      <c r="AG15" s="19" t="str">
        <f>IF($A15&lt;='All Results'!$B$4,"",IF(SUM(NewDistributions!AG$2:AG15)=0,"",(IF(NewDistributions!AG15/SUM(NewDistributions!AG$2:AG15)&gt;0.01,"",IF(NewDistributions!AG14/SUM(NewDistributions!AG$2:AG15)&gt;0.01,"",IF(NewDistributions!AG13/SUM(NewDistributions!AG$2:AG15)&gt;0.01,"",IF(NewDistributions!AG12/SUM(NewDistributions!AG$2:AG15)&gt;0.01,"",DateEnded_4Day!$A15)))))))</f>
        <v/>
      </c>
      <c r="AH15" s="19" t="str">
        <f>IF($A15&lt;='All Results'!$B$4,"",IF(SUM(NewDistributions!AH$2:AH15)=0,"",(IF(NewDistributions!AH15/SUM(NewDistributions!AH$2:AH15)&gt;0.01,"",IF(NewDistributions!AH14/SUM(NewDistributions!AH$2:AH15)&gt;0.01,"",IF(NewDistributions!AH13/SUM(NewDistributions!AH$2:AH15)&gt;0.01,"",IF(NewDistributions!AH12/SUM(NewDistributions!AH$2:AH15)&gt;0.01,"",DateEnded_4Day!$A15)))))))</f>
        <v/>
      </c>
      <c r="AI15" s="19" t="str">
        <f>IF($A15&lt;='All Results'!$B$4,"",IF(SUM(NewDistributions!AI$2:AI15)=0,"",(IF(NewDistributions!AI15/SUM(NewDistributions!AI$2:AI15)&gt;0.01,"",IF(NewDistributions!AI14/SUM(NewDistributions!AI$2:AI15)&gt;0.01,"",IF(NewDistributions!AI13/SUM(NewDistributions!AI$2:AI15)&gt;0.01,"",IF(NewDistributions!AI12/SUM(NewDistributions!AI$2:AI15)&gt;0.01,"",DateEnded_4Day!$A15)))))))</f>
        <v/>
      </c>
      <c r="AJ15" s="19" t="str">
        <f>IF($A15&lt;='All Results'!$B$4,"",IF(SUM(NewDistributions!AJ$2:AJ15)=0,"",(IF(NewDistributions!AJ15/SUM(NewDistributions!AJ$2:AJ15)&gt;0.01,"",IF(NewDistributions!AJ14/SUM(NewDistributions!AJ$2:AJ15)&gt;0.01,"",IF(NewDistributions!AJ13/SUM(NewDistributions!AJ$2:AJ15)&gt;0.01,"",IF(NewDistributions!AJ12/SUM(NewDistributions!AJ$2:AJ15)&gt;0.01,"",DateEnded_4Day!$A15)))))))</f>
        <v/>
      </c>
    </row>
    <row r="16" spans="1:36" x14ac:dyDescent="0.25">
      <c r="A16" s="1">
        <v>44331</v>
      </c>
      <c r="B16" s="3">
        <v>135</v>
      </c>
      <c r="C16" s="19" t="str">
        <f>IF($A16&lt;='All Results'!$B$4,"",IF(SUM(NewDistributions!C$2:C16)=0,"",(IF(NewDistributions!C16/SUM(NewDistributions!C$2:C16)&gt;0.01,"",IF(NewDistributions!C15/SUM(NewDistributions!C$2:C16)&gt;0.01,"",IF(NewDistributions!C14/SUM(NewDistributions!C$2:C16)&gt;0.01,"",IF(NewDistributions!C13/SUM(NewDistributions!C$2:C16)&gt;0.01,"",DateEnded_4Day!$A16)))))))</f>
        <v/>
      </c>
      <c r="D16" s="19" t="str">
        <f>IF($A16&lt;='All Results'!$B$4,"",IF(SUM(NewDistributions!D$2:D16)=0,"",(IF(NewDistributions!D16/SUM(NewDistributions!D$2:D16)&gt;0.01,"",IF(NewDistributions!D15/SUM(NewDistributions!D$2:D16)&gt;0.01,"",IF(NewDistributions!D14/SUM(NewDistributions!D$2:D16)&gt;0.01,"",IF(NewDistributions!D13/SUM(NewDistributions!D$2:D16)&gt;0.01,"",DateEnded_4Day!$A16)))))))</f>
        <v/>
      </c>
      <c r="E16" s="19" t="str">
        <f>IF($A16&lt;='All Results'!$B$4,"",IF(SUM(NewDistributions!E$2:E16)=0,"",(IF(NewDistributions!E16/SUM(NewDistributions!E$2:E16)&gt;0.01,"",IF(NewDistributions!E15/SUM(NewDistributions!E$2:E16)&gt;0.01,"",IF(NewDistributions!E14/SUM(NewDistributions!E$2:E16)&gt;0.01,"",IF(NewDistributions!E13/SUM(NewDistributions!E$2:E16)&gt;0.01,"",DateEnded_4Day!$A16)))))))</f>
        <v/>
      </c>
      <c r="F16" s="19" t="str">
        <f>IF($A16&lt;='All Results'!$B$4,"",IF(SUM(NewDistributions!F$2:F16)=0,"",(IF(NewDistributions!F16/SUM(NewDistributions!F$2:F16)&gt;0.01,"",IF(NewDistributions!F15/SUM(NewDistributions!F$2:F16)&gt;0.01,"",IF(NewDistributions!F14/SUM(NewDistributions!F$2:F16)&gt;0.01,"",IF(NewDistributions!F13/SUM(NewDistributions!F$2:F16)&gt;0.01,"",DateEnded_4Day!$A16)))))))</f>
        <v/>
      </c>
      <c r="G16" s="19" t="str">
        <f>IF($A16&lt;='All Results'!$B$4,"",IF(SUM(NewDistributions!G$2:G16)=0,"",(IF(NewDistributions!G16/SUM(NewDistributions!G$2:G16)&gt;0.01,"",IF(NewDistributions!G15/SUM(NewDistributions!G$2:G16)&gt;0.01,"",IF(NewDistributions!G14/SUM(NewDistributions!G$2:G16)&gt;0.01,"",IF(NewDistributions!G13/SUM(NewDistributions!G$2:G16)&gt;0.01,"",DateEnded_4Day!$A16)))))))</f>
        <v/>
      </c>
      <c r="H16" s="19" t="str">
        <f>IF($A16&lt;='All Results'!$B$4,"",IF(SUM(NewDistributions!H$2:H16)=0,"",(IF(NewDistributions!H16/SUM(NewDistributions!H$2:H16)&gt;0.01,"",IF(NewDistributions!H15/SUM(NewDistributions!H$2:H16)&gt;0.01,"",IF(NewDistributions!H14/SUM(NewDistributions!H$2:H16)&gt;0.01,"",IF(NewDistributions!H13/SUM(NewDistributions!H$2:H16)&gt;0.01,"",DateEnded_4Day!$A16)))))))</f>
        <v/>
      </c>
      <c r="I16" s="19" t="str">
        <f>IF($A16&lt;='All Results'!$B$4,"",IF(SUM(NewDistributions!I$2:I16)=0,"",(IF(NewDistributions!I16/SUM(NewDistributions!I$2:I16)&gt;0.01,"",IF(NewDistributions!I15/SUM(NewDistributions!I$2:I16)&gt;0.01,"",IF(NewDistributions!I14/SUM(NewDistributions!I$2:I16)&gt;0.01,"",IF(NewDistributions!I13/SUM(NewDistributions!I$2:I16)&gt;0.01,"",DateEnded_4Day!$A16)))))))</f>
        <v/>
      </c>
      <c r="J16" s="19" t="str">
        <f>IF($A16&lt;='All Results'!$B$4,"",IF(SUM(NewDistributions!J$2:J16)=0,"",(IF(NewDistributions!J16/SUM(NewDistributions!J$2:J16)&gt;0.01,"",IF(NewDistributions!J15/SUM(NewDistributions!J$2:J16)&gt;0.01,"",IF(NewDistributions!J14/SUM(NewDistributions!J$2:J16)&gt;0.01,"",IF(NewDistributions!J13/SUM(NewDistributions!J$2:J16)&gt;0.01,"",DateEnded_4Day!$A16)))))))</f>
        <v/>
      </c>
      <c r="K16" s="19" t="str">
        <f>IF($A16&lt;='All Results'!$B$4,"",IF(SUM(NewDistributions!K$2:K16)=0,"",(IF(NewDistributions!K16/SUM(NewDistributions!K$2:K16)&gt;0.01,"",IF(NewDistributions!K15/SUM(NewDistributions!K$2:K16)&gt;0.01,"",IF(NewDistributions!K14/SUM(NewDistributions!K$2:K16)&gt;0.01,"",IF(NewDistributions!K13/SUM(NewDistributions!K$2:K16)&gt;0.01,"",DateEnded_4Day!$A16)))))))</f>
        <v/>
      </c>
      <c r="L16" s="19" t="str">
        <f>IF($A16&lt;='All Results'!$B$4,"",IF(SUM(NewDistributions!L$2:L16)=0,"",(IF(NewDistributions!L16/SUM(NewDistributions!L$2:L16)&gt;0.01,"",IF(NewDistributions!L15/SUM(NewDistributions!L$2:L16)&gt;0.01,"",IF(NewDistributions!L14/SUM(NewDistributions!L$2:L16)&gt;0.01,"",IF(NewDistributions!L13/SUM(NewDistributions!L$2:L16)&gt;0.01,"",DateEnded_4Day!$A16)))))))</f>
        <v/>
      </c>
      <c r="M16" s="19" t="str">
        <f>IF($A16&lt;='All Results'!$B$4,"",IF(SUM(NewDistributions!M$2:M16)=0,"",(IF(NewDistributions!M16/SUM(NewDistributions!M$2:M16)&gt;0.01,"",IF(NewDistributions!M15/SUM(NewDistributions!M$2:M16)&gt;0.01,"",IF(NewDistributions!M14/SUM(NewDistributions!M$2:M16)&gt;0.01,"",IF(NewDistributions!M13/SUM(NewDistributions!M$2:M16)&gt;0.01,"",DateEnded_4Day!$A16)))))))</f>
        <v/>
      </c>
      <c r="N16" s="19" t="str">
        <f>IF($A16&lt;='All Results'!$B$4,"",IF(SUM(NewDistributions!N$2:N16)=0,"",(IF(NewDistributions!N16/SUM(NewDistributions!N$2:N16)&gt;0.01,"",IF(NewDistributions!N15/SUM(NewDistributions!N$2:N16)&gt;0.01,"",IF(NewDistributions!N14/SUM(NewDistributions!N$2:N16)&gt;0.01,"",IF(NewDistributions!N13/SUM(NewDistributions!N$2:N16)&gt;0.01,"",DateEnded_4Day!$A16)))))))</f>
        <v/>
      </c>
      <c r="O16" s="19" t="str">
        <f>IF($A16&lt;='All Results'!$B$4,"",IF(SUM(NewDistributions!O$2:O16)=0,"",(IF(NewDistributions!O16/SUM(NewDistributions!O$2:O16)&gt;0.01,"",IF(NewDistributions!O15/SUM(NewDistributions!O$2:O16)&gt;0.01,"",IF(NewDistributions!O14/SUM(NewDistributions!O$2:O16)&gt;0.01,"",IF(NewDistributions!O13/SUM(NewDistributions!O$2:O16)&gt;0.01,"",DateEnded_4Day!$A16)))))))</f>
        <v/>
      </c>
      <c r="P16" s="19" t="str">
        <f>IF($A16&lt;='All Results'!$B$4,"",IF(SUM(NewDistributions!P$2:P16)=0,"",(IF(NewDistributions!P16/SUM(NewDistributions!P$2:P16)&gt;0.01,"",IF(NewDistributions!P15/SUM(NewDistributions!P$2:P16)&gt;0.01,"",IF(NewDistributions!P14/SUM(NewDistributions!P$2:P16)&gt;0.01,"",IF(NewDistributions!P13/SUM(NewDistributions!P$2:P16)&gt;0.01,"",DateEnded_4Day!$A16)))))))</f>
        <v/>
      </c>
      <c r="Q16" s="19" t="str">
        <f>IF($A16&lt;='All Results'!$B$4,"",IF(SUM(NewDistributions!Q$2:Q16)=0,"",(IF(NewDistributions!Q16/SUM(NewDistributions!Q$2:Q16)&gt;0.01,"",IF(NewDistributions!Q15/SUM(NewDistributions!Q$2:Q16)&gt;0.01,"",IF(NewDistributions!Q14/SUM(NewDistributions!Q$2:Q16)&gt;0.01,"",IF(NewDistributions!Q13/SUM(NewDistributions!Q$2:Q16)&gt;0.01,"",DateEnded_4Day!$A16)))))))</f>
        <v/>
      </c>
      <c r="R16" s="19" t="str">
        <f>IF($A16&lt;='All Results'!$B$4,"",IF(SUM(NewDistributions!R$2:R16)=0,"",(IF(NewDistributions!R16/SUM(NewDistributions!R$2:R16)&gt;0.01,"",IF(NewDistributions!R15/SUM(NewDistributions!R$2:R16)&gt;0.01,"",IF(NewDistributions!R14/SUM(NewDistributions!R$2:R16)&gt;0.01,"",IF(NewDistributions!R13/SUM(NewDistributions!R$2:R16)&gt;0.01,"",DateEnded_4Day!$A16)))))))</f>
        <v/>
      </c>
      <c r="S16" s="19" t="str">
        <f>IF($A16&lt;='All Results'!$B$4,"",IF(SUM(NewDistributions!S$2:S16)=0,"",(IF(NewDistributions!S16/SUM(NewDistributions!S$2:S16)&gt;0.01,"",IF(NewDistributions!S15/SUM(NewDistributions!S$2:S16)&gt;0.01,"",IF(NewDistributions!S14/SUM(NewDistributions!S$2:S16)&gt;0.01,"",IF(NewDistributions!S13/SUM(NewDistributions!S$2:S16)&gt;0.01,"",DateEnded_4Day!$A16)))))))</f>
        <v/>
      </c>
      <c r="T16" s="19" t="str">
        <f>IF($A16&lt;='All Results'!$B$4,"",IF(SUM(NewDistributions!T$2:T16)=0,"",(IF(NewDistributions!T16/SUM(NewDistributions!T$2:T16)&gt;0.01,"",IF(NewDistributions!T15/SUM(NewDistributions!T$2:T16)&gt;0.01,"",IF(NewDistributions!T14/SUM(NewDistributions!T$2:T16)&gt;0.01,"",IF(NewDistributions!T13/SUM(NewDistributions!T$2:T16)&gt;0.01,"",DateEnded_4Day!$A16)))))))</f>
        <v/>
      </c>
      <c r="U16" s="19" t="str">
        <f>IF($A16&lt;='All Results'!$B$4,"",IF(SUM(NewDistributions!U$2:U16)=0,"",(IF(NewDistributions!U16/SUM(NewDistributions!U$2:U16)&gt;0.01,"",IF(NewDistributions!U15/SUM(NewDistributions!U$2:U16)&gt;0.01,"",IF(NewDistributions!U14/SUM(NewDistributions!U$2:U16)&gt;0.01,"",IF(NewDistributions!U13/SUM(NewDistributions!U$2:U16)&gt;0.01,"",DateEnded_4Day!$A16)))))))</f>
        <v/>
      </c>
      <c r="V16" s="19" t="str">
        <f>IF($A16&lt;='All Results'!$B$4,"",IF(SUM(NewDistributions!V$2:V16)=0,"",(IF(NewDistributions!V16/SUM(NewDistributions!V$2:V16)&gt;0.01,"",IF(NewDistributions!V15/SUM(NewDistributions!V$2:V16)&gt;0.01,"",IF(NewDistributions!V14/SUM(NewDistributions!V$2:V16)&gt;0.01,"",IF(NewDistributions!V13/SUM(NewDistributions!V$2:V16)&gt;0.01,"",DateEnded_4Day!$A16)))))))</f>
        <v/>
      </c>
      <c r="W16" s="19" t="str">
        <f>IF($A16&lt;='All Results'!$B$4,"",IF(SUM(NewDistributions!W$2:W16)=0,"",(IF(NewDistributions!W16/SUM(NewDistributions!W$2:W16)&gt;0.01,"",IF(NewDistributions!W15/SUM(NewDistributions!W$2:W16)&gt;0.01,"",IF(NewDistributions!W14/SUM(NewDistributions!W$2:W16)&gt;0.01,"",IF(NewDistributions!W13/SUM(NewDistributions!W$2:W16)&gt;0.01,"",DateEnded_4Day!$A16)))))))</f>
        <v/>
      </c>
      <c r="X16" s="19" t="str">
        <f>IF($A16&lt;='All Results'!$B$4,"",IF(SUM(NewDistributions!X$2:X16)=0,"",(IF(NewDistributions!X16/SUM(NewDistributions!X$2:X16)&gt;0.01,"",IF(NewDistributions!X15/SUM(NewDistributions!X$2:X16)&gt;0.01,"",IF(NewDistributions!X14/SUM(NewDistributions!X$2:X16)&gt;0.01,"",IF(NewDistributions!X13/SUM(NewDistributions!X$2:X16)&gt;0.01,"",DateEnded_4Day!$A16)))))))</f>
        <v/>
      </c>
      <c r="Y16" s="19" t="str">
        <f>IF($A16&lt;='All Results'!$B$4,"",IF(SUM(NewDistributions!Y$2:Y16)=0,"",(IF(NewDistributions!Y16/SUM(NewDistributions!Y$2:Y16)&gt;0.01,"",IF(NewDistributions!Y15/SUM(NewDistributions!Y$2:Y16)&gt;0.01,"",IF(NewDistributions!Y14/SUM(NewDistributions!Y$2:Y16)&gt;0.01,"",IF(NewDistributions!Y13/SUM(NewDistributions!Y$2:Y16)&gt;0.01,"",DateEnded_4Day!$A16)))))))</f>
        <v/>
      </c>
      <c r="Z16" s="19" t="str">
        <f>IF($A16&lt;='All Results'!$B$4,"",IF(SUM(NewDistributions!Z$2:Z16)=0,"",(IF(NewDistributions!Z16/SUM(NewDistributions!Z$2:Z16)&gt;0.01,"",IF(NewDistributions!Z15/SUM(NewDistributions!Z$2:Z16)&gt;0.01,"",IF(NewDistributions!Z14/SUM(NewDistributions!Z$2:Z16)&gt;0.01,"",IF(NewDistributions!Z13/SUM(NewDistributions!Z$2:Z16)&gt;0.01,"",DateEnded_4Day!$A16)))))))</f>
        <v/>
      </c>
      <c r="AA16" s="19" t="str">
        <f>IF($A16&lt;='All Results'!$B$4,"",IF(SUM(NewDistributions!AA$2:AA16)=0,"",(IF(NewDistributions!AA16/SUM(NewDistributions!AA$2:AA16)&gt;0.01,"",IF(NewDistributions!AA15/SUM(NewDistributions!AA$2:AA16)&gt;0.01,"",IF(NewDistributions!AA14/SUM(NewDistributions!AA$2:AA16)&gt;0.01,"",IF(NewDistributions!AA13/SUM(NewDistributions!AA$2:AA16)&gt;0.01,"",DateEnded_4Day!$A16)))))))</f>
        <v/>
      </c>
      <c r="AB16" s="19" t="str">
        <f>IF($A16&lt;='All Results'!$B$4,"",IF(SUM(NewDistributions!AB$2:AB16)=0,"",(IF(NewDistributions!AB16/SUM(NewDistributions!AB$2:AB16)&gt;0.01,"",IF(NewDistributions!AB15/SUM(NewDistributions!AB$2:AB16)&gt;0.01,"",IF(NewDistributions!AB14/SUM(NewDistributions!AB$2:AB16)&gt;0.01,"",IF(NewDistributions!AB13/SUM(NewDistributions!AB$2:AB16)&gt;0.01,"",DateEnded_4Day!$A16)))))))</f>
        <v/>
      </c>
      <c r="AC16" s="19" t="str">
        <f>IF($A16&lt;='All Results'!$B$4,"",IF(SUM(NewDistributions!AC$2:AC16)=0,"",(IF(NewDistributions!AC16/SUM(NewDistributions!AC$2:AC16)&gt;0.01,"",IF(NewDistributions!AC15/SUM(NewDistributions!AC$2:AC16)&gt;0.01,"",IF(NewDistributions!AC14/SUM(NewDistributions!AC$2:AC16)&gt;0.01,"",IF(NewDistributions!AC13/SUM(NewDistributions!AC$2:AC16)&gt;0.01,"",DateEnded_4Day!$A16)))))))</f>
        <v/>
      </c>
      <c r="AD16" s="19" t="str">
        <f>IF($A16&lt;='All Results'!$B$4,"",IF(SUM(NewDistributions!AD$2:AD16)=0,"",(IF(NewDistributions!AD16/SUM(NewDistributions!AD$2:AD16)&gt;0.01,"",IF(NewDistributions!AD15/SUM(NewDistributions!AD$2:AD16)&gt;0.01,"",IF(NewDistributions!AD14/SUM(NewDistributions!AD$2:AD16)&gt;0.01,"",IF(NewDistributions!AD13/SUM(NewDistributions!AD$2:AD16)&gt;0.01,"",DateEnded_4Day!$A16)))))))</f>
        <v/>
      </c>
      <c r="AE16" s="19" t="str">
        <f>IF($A16&lt;='All Results'!$B$4,"",IF(SUM(NewDistributions!AE$2:AE16)=0,"",(IF(NewDistributions!AE16/SUM(NewDistributions!AE$2:AE16)&gt;0.01,"",IF(NewDistributions!AE15/SUM(NewDistributions!AE$2:AE16)&gt;0.01,"",IF(NewDistributions!AE14/SUM(NewDistributions!AE$2:AE16)&gt;0.01,"",IF(NewDistributions!AE13/SUM(NewDistributions!AE$2:AE16)&gt;0.01,"",DateEnded_4Day!$A16)))))))</f>
        <v/>
      </c>
      <c r="AF16" s="19" t="str">
        <f>IF($A16&lt;='All Results'!$B$4,"",IF(SUM(NewDistributions!AF$2:AF16)=0,"",(IF(NewDistributions!AF16/SUM(NewDistributions!AF$2:AF16)&gt;0.01,"",IF(NewDistributions!AF15/SUM(NewDistributions!AF$2:AF16)&gt;0.01,"",IF(NewDistributions!AF14/SUM(NewDistributions!AF$2:AF16)&gt;0.01,"",IF(NewDistributions!AF13/SUM(NewDistributions!AF$2:AF16)&gt;0.01,"",DateEnded_4Day!$A16)))))))</f>
        <v/>
      </c>
      <c r="AG16" s="19" t="str">
        <f>IF($A16&lt;='All Results'!$B$4,"",IF(SUM(NewDistributions!AG$2:AG16)=0,"",(IF(NewDistributions!AG16/SUM(NewDistributions!AG$2:AG16)&gt;0.01,"",IF(NewDistributions!AG15/SUM(NewDistributions!AG$2:AG16)&gt;0.01,"",IF(NewDistributions!AG14/SUM(NewDistributions!AG$2:AG16)&gt;0.01,"",IF(NewDistributions!AG13/SUM(NewDistributions!AG$2:AG16)&gt;0.01,"",DateEnded_4Day!$A16)))))))</f>
        <v/>
      </c>
      <c r="AH16" s="19" t="str">
        <f>IF($A16&lt;='All Results'!$B$4,"",IF(SUM(NewDistributions!AH$2:AH16)=0,"",(IF(NewDistributions!AH16/SUM(NewDistributions!AH$2:AH16)&gt;0.01,"",IF(NewDistributions!AH15/SUM(NewDistributions!AH$2:AH16)&gt;0.01,"",IF(NewDistributions!AH14/SUM(NewDistributions!AH$2:AH16)&gt;0.01,"",IF(NewDistributions!AH13/SUM(NewDistributions!AH$2:AH16)&gt;0.01,"",DateEnded_4Day!$A16)))))))</f>
        <v/>
      </c>
      <c r="AI16" s="19" t="str">
        <f>IF($A16&lt;='All Results'!$B$4,"",IF(SUM(NewDistributions!AI$2:AI16)=0,"",(IF(NewDistributions!AI16/SUM(NewDistributions!AI$2:AI16)&gt;0.01,"",IF(NewDistributions!AI15/SUM(NewDistributions!AI$2:AI16)&gt;0.01,"",IF(NewDistributions!AI14/SUM(NewDistributions!AI$2:AI16)&gt;0.01,"",IF(NewDistributions!AI13/SUM(NewDistributions!AI$2:AI16)&gt;0.01,"",DateEnded_4Day!$A16)))))))</f>
        <v/>
      </c>
      <c r="AJ16" s="19" t="str">
        <f>IF($A16&lt;='All Results'!$B$4,"",IF(SUM(NewDistributions!AJ$2:AJ16)=0,"",(IF(NewDistributions!AJ16/SUM(NewDistributions!AJ$2:AJ16)&gt;0.01,"",IF(NewDistributions!AJ15/SUM(NewDistributions!AJ$2:AJ16)&gt;0.01,"",IF(NewDistributions!AJ14/SUM(NewDistributions!AJ$2:AJ16)&gt;0.01,"",IF(NewDistributions!AJ13/SUM(NewDistributions!AJ$2:AJ16)&gt;0.01,"",DateEnded_4Day!$A16)))))))</f>
        <v/>
      </c>
    </row>
    <row r="17" spans="1:36" x14ac:dyDescent="0.25">
      <c r="A17" s="1">
        <v>44332</v>
      </c>
      <c r="B17" s="3">
        <v>136</v>
      </c>
      <c r="C17" s="19" t="str">
        <f>IF($A17&lt;='All Results'!$B$4,"",IF(SUM(NewDistributions!C$2:C17)=0,"",(IF(NewDistributions!C17/SUM(NewDistributions!C$2:C17)&gt;0.01,"",IF(NewDistributions!C16/SUM(NewDistributions!C$2:C17)&gt;0.01,"",IF(NewDistributions!C15/SUM(NewDistributions!C$2:C17)&gt;0.01,"",IF(NewDistributions!C14/SUM(NewDistributions!C$2:C17)&gt;0.01,"",DateEnded_4Day!$A17)))))))</f>
        <v/>
      </c>
      <c r="D17" s="19" t="str">
        <f>IF($A17&lt;='All Results'!$B$4,"",IF(SUM(NewDistributions!D$2:D17)=0,"",(IF(NewDistributions!D17/SUM(NewDistributions!D$2:D17)&gt;0.01,"",IF(NewDistributions!D16/SUM(NewDistributions!D$2:D17)&gt;0.01,"",IF(NewDistributions!D15/SUM(NewDistributions!D$2:D17)&gt;0.01,"",IF(NewDistributions!D14/SUM(NewDistributions!D$2:D17)&gt;0.01,"",DateEnded_4Day!$A17)))))))</f>
        <v/>
      </c>
      <c r="E17" s="19" t="str">
        <f>IF($A17&lt;='All Results'!$B$4,"",IF(SUM(NewDistributions!E$2:E17)=0,"",(IF(NewDistributions!E17/SUM(NewDistributions!E$2:E17)&gt;0.01,"",IF(NewDistributions!E16/SUM(NewDistributions!E$2:E17)&gt;0.01,"",IF(NewDistributions!E15/SUM(NewDistributions!E$2:E17)&gt;0.01,"",IF(NewDistributions!E14/SUM(NewDistributions!E$2:E17)&gt;0.01,"",DateEnded_4Day!$A17)))))))</f>
        <v/>
      </c>
      <c r="F17" s="19" t="str">
        <f>IF($A17&lt;='All Results'!$B$4,"",IF(SUM(NewDistributions!F$2:F17)=0,"",(IF(NewDistributions!F17/SUM(NewDistributions!F$2:F17)&gt;0.01,"",IF(NewDistributions!F16/SUM(NewDistributions!F$2:F17)&gt;0.01,"",IF(NewDistributions!F15/SUM(NewDistributions!F$2:F17)&gt;0.01,"",IF(NewDistributions!F14/SUM(NewDistributions!F$2:F17)&gt;0.01,"",DateEnded_4Day!$A17)))))))</f>
        <v/>
      </c>
      <c r="G17" s="19" t="str">
        <f>IF($A17&lt;='All Results'!$B$4,"",IF(SUM(NewDistributions!G$2:G17)=0,"",(IF(NewDistributions!G17/SUM(NewDistributions!G$2:G17)&gt;0.01,"",IF(NewDistributions!G16/SUM(NewDistributions!G$2:G17)&gt;0.01,"",IF(NewDistributions!G15/SUM(NewDistributions!G$2:G17)&gt;0.01,"",IF(NewDistributions!G14/SUM(NewDistributions!G$2:G17)&gt;0.01,"",DateEnded_4Day!$A17)))))))</f>
        <v/>
      </c>
      <c r="H17" s="19" t="str">
        <f>IF($A17&lt;='All Results'!$B$4,"",IF(SUM(NewDistributions!H$2:H17)=0,"",(IF(NewDistributions!H17/SUM(NewDistributions!H$2:H17)&gt;0.01,"",IF(NewDistributions!H16/SUM(NewDistributions!H$2:H17)&gt;0.01,"",IF(NewDistributions!H15/SUM(NewDistributions!H$2:H17)&gt;0.01,"",IF(NewDistributions!H14/SUM(NewDistributions!H$2:H17)&gt;0.01,"",DateEnded_4Day!$A17)))))))</f>
        <v/>
      </c>
      <c r="I17" s="19" t="str">
        <f>IF($A17&lt;='All Results'!$B$4,"",IF(SUM(NewDistributions!I$2:I17)=0,"",(IF(NewDistributions!I17/SUM(NewDistributions!I$2:I17)&gt;0.01,"",IF(NewDistributions!I16/SUM(NewDistributions!I$2:I17)&gt;0.01,"",IF(NewDistributions!I15/SUM(NewDistributions!I$2:I17)&gt;0.01,"",IF(NewDistributions!I14/SUM(NewDistributions!I$2:I17)&gt;0.01,"",DateEnded_4Day!$A17)))))))</f>
        <v/>
      </c>
      <c r="J17" s="19" t="str">
        <f>IF($A17&lt;='All Results'!$B$4,"",IF(SUM(NewDistributions!J$2:J17)=0,"",(IF(NewDistributions!J17/SUM(NewDistributions!J$2:J17)&gt;0.01,"",IF(NewDistributions!J16/SUM(NewDistributions!J$2:J17)&gt;0.01,"",IF(NewDistributions!J15/SUM(NewDistributions!J$2:J17)&gt;0.01,"",IF(NewDistributions!J14/SUM(NewDistributions!J$2:J17)&gt;0.01,"",DateEnded_4Day!$A17)))))))</f>
        <v/>
      </c>
      <c r="K17" s="19" t="str">
        <f>IF($A17&lt;='All Results'!$B$4,"",IF(SUM(NewDistributions!K$2:K17)=0,"",(IF(NewDistributions!K17/SUM(NewDistributions!K$2:K17)&gt;0.01,"",IF(NewDistributions!K16/SUM(NewDistributions!K$2:K17)&gt;0.01,"",IF(NewDistributions!K15/SUM(NewDistributions!K$2:K17)&gt;0.01,"",IF(NewDistributions!K14/SUM(NewDistributions!K$2:K17)&gt;0.01,"",DateEnded_4Day!$A17)))))))</f>
        <v/>
      </c>
      <c r="L17" s="19" t="str">
        <f>IF($A17&lt;='All Results'!$B$4,"",IF(SUM(NewDistributions!L$2:L17)=0,"",(IF(NewDistributions!L17/SUM(NewDistributions!L$2:L17)&gt;0.01,"",IF(NewDistributions!L16/SUM(NewDistributions!L$2:L17)&gt;0.01,"",IF(NewDistributions!L15/SUM(NewDistributions!L$2:L17)&gt;0.01,"",IF(NewDistributions!L14/SUM(NewDistributions!L$2:L17)&gt;0.01,"",DateEnded_4Day!$A17)))))))</f>
        <v/>
      </c>
      <c r="M17" s="19" t="str">
        <f>IF($A17&lt;='All Results'!$B$4,"",IF(SUM(NewDistributions!M$2:M17)=0,"",(IF(NewDistributions!M17/SUM(NewDistributions!M$2:M17)&gt;0.01,"",IF(NewDistributions!M16/SUM(NewDistributions!M$2:M17)&gt;0.01,"",IF(NewDistributions!M15/SUM(NewDistributions!M$2:M17)&gt;0.01,"",IF(NewDistributions!M14/SUM(NewDistributions!M$2:M17)&gt;0.01,"",DateEnded_4Day!$A17)))))))</f>
        <v/>
      </c>
      <c r="N17" s="19" t="str">
        <f>IF($A17&lt;='All Results'!$B$4,"",IF(SUM(NewDistributions!N$2:N17)=0,"",(IF(NewDistributions!N17/SUM(NewDistributions!N$2:N17)&gt;0.01,"",IF(NewDistributions!N16/SUM(NewDistributions!N$2:N17)&gt;0.01,"",IF(NewDistributions!N15/SUM(NewDistributions!N$2:N17)&gt;0.01,"",IF(NewDistributions!N14/SUM(NewDistributions!N$2:N17)&gt;0.01,"",DateEnded_4Day!$A17)))))))</f>
        <v/>
      </c>
      <c r="O17" s="19" t="str">
        <f>IF($A17&lt;='All Results'!$B$4,"",IF(SUM(NewDistributions!O$2:O17)=0,"",(IF(NewDistributions!O17/SUM(NewDistributions!O$2:O17)&gt;0.01,"",IF(NewDistributions!O16/SUM(NewDistributions!O$2:O17)&gt;0.01,"",IF(NewDistributions!O15/SUM(NewDistributions!O$2:O17)&gt;0.01,"",IF(NewDistributions!O14/SUM(NewDistributions!O$2:O17)&gt;0.01,"",DateEnded_4Day!$A17)))))))</f>
        <v/>
      </c>
      <c r="P17" s="19" t="str">
        <f>IF($A17&lt;='All Results'!$B$4,"",IF(SUM(NewDistributions!P$2:P17)=0,"",(IF(NewDistributions!P17/SUM(NewDistributions!P$2:P17)&gt;0.01,"",IF(NewDistributions!P16/SUM(NewDistributions!P$2:P17)&gt;0.01,"",IF(NewDistributions!P15/SUM(NewDistributions!P$2:P17)&gt;0.01,"",IF(NewDistributions!P14/SUM(NewDistributions!P$2:P17)&gt;0.01,"",DateEnded_4Day!$A17)))))))</f>
        <v/>
      </c>
      <c r="Q17" s="19" t="str">
        <f>IF($A17&lt;='All Results'!$B$4,"",IF(SUM(NewDistributions!Q$2:Q17)=0,"",(IF(NewDistributions!Q17/SUM(NewDistributions!Q$2:Q17)&gt;0.01,"",IF(NewDistributions!Q16/SUM(NewDistributions!Q$2:Q17)&gt;0.01,"",IF(NewDistributions!Q15/SUM(NewDistributions!Q$2:Q17)&gt;0.01,"",IF(NewDistributions!Q14/SUM(NewDistributions!Q$2:Q17)&gt;0.01,"",DateEnded_4Day!$A17)))))))</f>
        <v/>
      </c>
      <c r="R17" s="19" t="str">
        <f>IF($A17&lt;='All Results'!$B$4,"",IF(SUM(NewDistributions!R$2:R17)=0,"",(IF(NewDistributions!R17/SUM(NewDistributions!R$2:R17)&gt;0.01,"",IF(NewDistributions!R16/SUM(NewDistributions!R$2:R17)&gt;0.01,"",IF(NewDistributions!R15/SUM(NewDistributions!R$2:R17)&gt;0.01,"",IF(NewDistributions!R14/SUM(NewDistributions!R$2:R17)&gt;0.01,"",DateEnded_4Day!$A17)))))))</f>
        <v/>
      </c>
      <c r="S17" s="19" t="str">
        <f>IF($A17&lt;='All Results'!$B$4,"",IF(SUM(NewDistributions!S$2:S17)=0,"",(IF(NewDistributions!S17/SUM(NewDistributions!S$2:S17)&gt;0.01,"",IF(NewDistributions!S16/SUM(NewDistributions!S$2:S17)&gt;0.01,"",IF(NewDistributions!S15/SUM(NewDistributions!S$2:S17)&gt;0.01,"",IF(NewDistributions!S14/SUM(NewDistributions!S$2:S17)&gt;0.01,"",DateEnded_4Day!$A17)))))))</f>
        <v/>
      </c>
      <c r="T17" s="19" t="str">
        <f>IF($A17&lt;='All Results'!$B$4,"",IF(SUM(NewDistributions!T$2:T17)=0,"",(IF(NewDistributions!T17/SUM(NewDistributions!T$2:T17)&gt;0.01,"",IF(NewDistributions!T16/SUM(NewDistributions!T$2:T17)&gt;0.01,"",IF(NewDistributions!T15/SUM(NewDistributions!T$2:T17)&gt;0.01,"",IF(NewDistributions!T14/SUM(NewDistributions!T$2:T17)&gt;0.01,"",DateEnded_4Day!$A17)))))))</f>
        <v/>
      </c>
      <c r="U17" s="19" t="str">
        <f>IF($A17&lt;='All Results'!$B$4,"",IF(SUM(NewDistributions!U$2:U17)=0,"",(IF(NewDistributions!U17/SUM(NewDistributions!U$2:U17)&gt;0.01,"",IF(NewDistributions!U16/SUM(NewDistributions!U$2:U17)&gt;0.01,"",IF(NewDistributions!U15/SUM(NewDistributions!U$2:U17)&gt;0.01,"",IF(NewDistributions!U14/SUM(NewDistributions!U$2:U17)&gt;0.01,"",DateEnded_4Day!$A17)))))))</f>
        <v/>
      </c>
      <c r="V17" s="19" t="str">
        <f>IF($A17&lt;='All Results'!$B$4,"",IF(SUM(NewDistributions!V$2:V17)=0,"",(IF(NewDistributions!V17/SUM(NewDistributions!V$2:V17)&gt;0.01,"",IF(NewDistributions!V16/SUM(NewDistributions!V$2:V17)&gt;0.01,"",IF(NewDistributions!V15/SUM(NewDistributions!V$2:V17)&gt;0.01,"",IF(NewDistributions!V14/SUM(NewDistributions!V$2:V17)&gt;0.01,"",DateEnded_4Day!$A17)))))))</f>
        <v/>
      </c>
      <c r="W17" s="19" t="str">
        <f>IF($A17&lt;='All Results'!$B$4,"",IF(SUM(NewDistributions!W$2:W17)=0,"",(IF(NewDistributions!W17/SUM(NewDistributions!W$2:W17)&gt;0.01,"",IF(NewDistributions!W16/SUM(NewDistributions!W$2:W17)&gt;0.01,"",IF(NewDistributions!W15/SUM(NewDistributions!W$2:W17)&gt;0.01,"",IF(NewDistributions!W14/SUM(NewDistributions!W$2:W17)&gt;0.01,"",DateEnded_4Day!$A17)))))))</f>
        <v/>
      </c>
      <c r="X17" s="19" t="str">
        <f>IF($A17&lt;='All Results'!$B$4,"",IF(SUM(NewDistributions!X$2:X17)=0,"",(IF(NewDistributions!X17/SUM(NewDistributions!X$2:X17)&gt;0.01,"",IF(NewDistributions!X16/SUM(NewDistributions!X$2:X17)&gt;0.01,"",IF(NewDistributions!X15/SUM(NewDistributions!X$2:X17)&gt;0.01,"",IF(NewDistributions!X14/SUM(NewDistributions!X$2:X17)&gt;0.01,"",DateEnded_4Day!$A17)))))))</f>
        <v/>
      </c>
      <c r="Y17" s="19" t="str">
        <f>IF($A17&lt;='All Results'!$B$4,"",IF(SUM(NewDistributions!Y$2:Y17)=0,"",(IF(NewDistributions!Y17/SUM(NewDistributions!Y$2:Y17)&gt;0.01,"",IF(NewDistributions!Y16/SUM(NewDistributions!Y$2:Y17)&gt;0.01,"",IF(NewDistributions!Y15/SUM(NewDistributions!Y$2:Y17)&gt;0.01,"",IF(NewDistributions!Y14/SUM(NewDistributions!Y$2:Y17)&gt;0.01,"",DateEnded_4Day!$A17)))))))</f>
        <v/>
      </c>
      <c r="Z17" s="19" t="str">
        <f>IF($A17&lt;='All Results'!$B$4,"",IF(SUM(NewDistributions!Z$2:Z17)=0,"",(IF(NewDistributions!Z17/SUM(NewDistributions!Z$2:Z17)&gt;0.01,"",IF(NewDistributions!Z16/SUM(NewDistributions!Z$2:Z17)&gt;0.01,"",IF(NewDistributions!Z15/SUM(NewDistributions!Z$2:Z17)&gt;0.01,"",IF(NewDistributions!Z14/SUM(NewDistributions!Z$2:Z17)&gt;0.01,"",DateEnded_4Day!$A17)))))))</f>
        <v/>
      </c>
      <c r="AA17" s="19" t="str">
        <f>IF($A17&lt;='All Results'!$B$4,"",IF(SUM(NewDistributions!AA$2:AA17)=0,"",(IF(NewDistributions!AA17/SUM(NewDistributions!AA$2:AA17)&gt;0.01,"",IF(NewDistributions!AA16/SUM(NewDistributions!AA$2:AA17)&gt;0.01,"",IF(NewDistributions!AA15/SUM(NewDistributions!AA$2:AA17)&gt;0.01,"",IF(NewDistributions!AA14/SUM(NewDistributions!AA$2:AA17)&gt;0.01,"",DateEnded_4Day!$A17)))))))</f>
        <v/>
      </c>
      <c r="AB17" s="19" t="str">
        <f>IF($A17&lt;='All Results'!$B$4,"",IF(SUM(NewDistributions!AB$2:AB17)=0,"",(IF(NewDistributions!AB17/SUM(NewDistributions!AB$2:AB17)&gt;0.01,"",IF(NewDistributions!AB16/SUM(NewDistributions!AB$2:AB17)&gt;0.01,"",IF(NewDistributions!AB15/SUM(NewDistributions!AB$2:AB17)&gt;0.01,"",IF(NewDistributions!AB14/SUM(NewDistributions!AB$2:AB17)&gt;0.01,"",DateEnded_4Day!$A17)))))))</f>
        <v/>
      </c>
      <c r="AC17" s="19" t="str">
        <f>IF($A17&lt;='All Results'!$B$4,"",IF(SUM(NewDistributions!AC$2:AC17)=0,"",(IF(NewDistributions!AC17/SUM(NewDistributions!AC$2:AC17)&gt;0.01,"",IF(NewDistributions!AC16/SUM(NewDistributions!AC$2:AC17)&gt;0.01,"",IF(NewDistributions!AC15/SUM(NewDistributions!AC$2:AC17)&gt;0.01,"",IF(NewDistributions!AC14/SUM(NewDistributions!AC$2:AC17)&gt;0.01,"",DateEnded_4Day!$A17)))))))</f>
        <v/>
      </c>
      <c r="AD17" s="19" t="str">
        <f>IF($A17&lt;='All Results'!$B$4,"",IF(SUM(NewDistributions!AD$2:AD17)=0,"",(IF(NewDistributions!AD17/SUM(NewDistributions!AD$2:AD17)&gt;0.01,"",IF(NewDistributions!AD16/SUM(NewDistributions!AD$2:AD17)&gt;0.01,"",IF(NewDistributions!AD15/SUM(NewDistributions!AD$2:AD17)&gt;0.01,"",IF(NewDistributions!AD14/SUM(NewDistributions!AD$2:AD17)&gt;0.01,"",DateEnded_4Day!$A17)))))))</f>
        <v/>
      </c>
      <c r="AE17" s="19" t="str">
        <f>IF($A17&lt;='All Results'!$B$4,"",IF(SUM(NewDistributions!AE$2:AE17)=0,"",(IF(NewDistributions!AE17/SUM(NewDistributions!AE$2:AE17)&gt;0.01,"",IF(NewDistributions!AE16/SUM(NewDistributions!AE$2:AE17)&gt;0.01,"",IF(NewDistributions!AE15/SUM(NewDistributions!AE$2:AE17)&gt;0.01,"",IF(NewDistributions!AE14/SUM(NewDistributions!AE$2:AE17)&gt;0.01,"",DateEnded_4Day!$A17)))))))</f>
        <v/>
      </c>
      <c r="AF17" s="19" t="str">
        <f>IF($A17&lt;='All Results'!$B$4,"",IF(SUM(NewDistributions!AF$2:AF17)=0,"",(IF(NewDistributions!AF17/SUM(NewDistributions!AF$2:AF17)&gt;0.01,"",IF(NewDistributions!AF16/SUM(NewDistributions!AF$2:AF17)&gt;0.01,"",IF(NewDistributions!AF15/SUM(NewDistributions!AF$2:AF17)&gt;0.01,"",IF(NewDistributions!AF14/SUM(NewDistributions!AF$2:AF17)&gt;0.01,"",DateEnded_4Day!$A17)))))))</f>
        <v/>
      </c>
      <c r="AG17" s="19" t="str">
        <f>IF($A17&lt;='All Results'!$B$4,"",IF(SUM(NewDistributions!AG$2:AG17)=0,"",(IF(NewDistributions!AG17/SUM(NewDistributions!AG$2:AG17)&gt;0.01,"",IF(NewDistributions!AG16/SUM(NewDistributions!AG$2:AG17)&gt;0.01,"",IF(NewDistributions!AG15/SUM(NewDistributions!AG$2:AG17)&gt;0.01,"",IF(NewDistributions!AG14/SUM(NewDistributions!AG$2:AG17)&gt;0.01,"",DateEnded_4Day!$A17)))))))</f>
        <v/>
      </c>
      <c r="AH17" s="19" t="str">
        <f>IF($A17&lt;='All Results'!$B$4,"",IF(SUM(NewDistributions!AH$2:AH17)=0,"",(IF(NewDistributions!AH17/SUM(NewDistributions!AH$2:AH17)&gt;0.01,"",IF(NewDistributions!AH16/SUM(NewDistributions!AH$2:AH17)&gt;0.01,"",IF(NewDistributions!AH15/SUM(NewDistributions!AH$2:AH17)&gt;0.01,"",IF(NewDistributions!AH14/SUM(NewDistributions!AH$2:AH17)&gt;0.01,"",DateEnded_4Day!$A17)))))))</f>
        <v/>
      </c>
      <c r="AI17" s="19" t="str">
        <f>IF($A17&lt;='All Results'!$B$4,"",IF(SUM(NewDistributions!AI$2:AI17)=0,"",(IF(NewDistributions!AI17/SUM(NewDistributions!AI$2:AI17)&gt;0.01,"",IF(NewDistributions!AI16/SUM(NewDistributions!AI$2:AI17)&gt;0.01,"",IF(NewDistributions!AI15/SUM(NewDistributions!AI$2:AI17)&gt;0.01,"",IF(NewDistributions!AI14/SUM(NewDistributions!AI$2:AI17)&gt;0.01,"",DateEnded_4Day!$A17)))))))</f>
        <v/>
      </c>
      <c r="AJ17" s="19" t="str">
        <f>IF($A17&lt;='All Results'!$B$4,"",IF(SUM(NewDistributions!AJ$2:AJ17)=0,"",(IF(NewDistributions!AJ17/SUM(NewDistributions!AJ$2:AJ17)&gt;0.01,"",IF(NewDistributions!AJ16/SUM(NewDistributions!AJ$2:AJ17)&gt;0.01,"",IF(NewDistributions!AJ15/SUM(NewDistributions!AJ$2:AJ17)&gt;0.01,"",IF(NewDistributions!AJ14/SUM(NewDistributions!AJ$2:AJ17)&gt;0.01,"",DateEnded_4Day!$A17)))))))</f>
        <v/>
      </c>
    </row>
    <row r="18" spans="1:36" x14ac:dyDescent="0.25">
      <c r="A18" s="1">
        <v>44333</v>
      </c>
      <c r="B18" s="3">
        <v>137</v>
      </c>
      <c r="C18" s="19" t="str">
        <f>IF($A18&lt;='All Results'!$B$4,"",IF(SUM(NewDistributions!C$2:C18)=0,"",(IF(NewDistributions!C18/SUM(NewDistributions!C$2:C18)&gt;0.01,"",IF(NewDistributions!C17/SUM(NewDistributions!C$2:C18)&gt;0.01,"",IF(NewDistributions!C16/SUM(NewDistributions!C$2:C18)&gt;0.01,"",IF(NewDistributions!C15/SUM(NewDistributions!C$2:C18)&gt;0.01,"",DateEnded_4Day!$A18)))))))</f>
        <v/>
      </c>
      <c r="D18" s="19" t="str">
        <f>IF($A18&lt;='All Results'!$B$4,"",IF(SUM(NewDistributions!D$2:D18)=0,"",(IF(NewDistributions!D18/SUM(NewDistributions!D$2:D18)&gt;0.01,"",IF(NewDistributions!D17/SUM(NewDistributions!D$2:D18)&gt;0.01,"",IF(NewDistributions!D16/SUM(NewDistributions!D$2:D18)&gt;0.01,"",IF(NewDistributions!D15/SUM(NewDistributions!D$2:D18)&gt;0.01,"",DateEnded_4Day!$A18)))))))</f>
        <v/>
      </c>
      <c r="E18" s="19" t="str">
        <f>IF($A18&lt;='All Results'!$B$4,"",IF(SUM(NewDistributions!E$2:E18)=0,"",(IF(NewDistributions!E18/SUM(NewDistributions!E$2:E18)&gt;0.01,"",IF(NewDistributions!E17/SUM(NewDistributions!E$2:E18)&gt;0.01,"",IF(NewDistributions!E16/SUM(NewDistributions!E$2:E18)&gt;0.01,"",IF(NewDistributions!E15/SUM(NewDistributions!E$2:E18)&gt;0.01,"",DateEnded_4Day!$A18)))))))</f>
        <v/>
      </c>
      <c r="F18" s="19" t="str">
        <f>IF($A18&lt;='All Results'!$B$4,"",IF(SUM(NewDistributions!F$2:F18)=0,"",(IF(NewDistributions!F18/SUM(NewDistributions!F$2:F18)&gt;0.01,"",IF(NewDistributions!F17/SUM(NewDistributions!F$2:F18)&gt;0.01,"",IF(NewDistributions!F16/SUM(NewDistributions!F$2:F18)&gt;0.01,"",IF(NewDistributions!F15/SUM(NewDistributions!F$2:F18)&gt;0.01,"",DateEnded_4Day!$A18)))))))</f>
        <v/>
      </c>
      <c r="G18" s="19" t="str">
        <f>IF($A18&lt;='All Results'!$B$4,"",IF(SUM(NewDistributions!G$2:G18)=0,"",(IF(NewDistributions!G18/SUM(NewDistributions!G$2:G18)&gt;0.01,"",IF(NewDistributions!G17/SUM(NewDistributions!G$2:G18)&gt;0.01,"",IF(NewDistributions!G16/SUM(NewDistributions!G$2:G18)&gt;0.01,"",IF(NewDistributions!G15/SUM(NewDistributions!G$2:G18)&gt;0.01,"",DateEnded_4Day!$A18)))))))</f>
        <v/>
      </c>
      <c r="H18" s="19" t="str">
        <f>IF($A18&lt;='All Results'!$B$4,"",IF(SUM(NewDistributions!H$2:H18)=0,"",(IF(NewDistributions!H18/SUM(NewDistributions!H$2:H18)&gt;0.01,"",IF(NewDistributions!H17/SUM(NewDistributions!H$2:H18)&gt;0.01,"",IF(NewDistributions!H16/SUM(NewDistributions!H$2:H18)&gt;0.01,"",IF(NewDistributions!H15/SUM(NewDistributions!H$2:H18)&gt;0.01,"",DateEnded_4Day!$A18)))))))</f>
        <v/>
      </c>
      <c r="I18" s="19" t="str">
        <f>IF($A18&lt;='All Results'!$B$4,"",IF(SUM(NewDistributions!I$2:I18)=0,"",(IF(NewDistributions!I18/SUM(NewDistributions!I$2:I18)&gt;0.01,"",IF(NewDistributions!I17/SUM(NewDistributions!I$2:I18)&gt;0.01,"",IF(NewDistributions!I16/SUM(NewDistributions!I$2:I18)&gt;0.01,"",IF(NewDistributions!I15/SUM(NewDistributions!I$2:I18)&gt;0.01,"",DateEnded_4Day!$A18)))))))</f>
        <v/>
      </c>
      <c r="J18" s="19" t="str">
        <f>IF($A18&lt;='All Results'!$B$4,"",IF(SUM(NewDistributions!J$2:J18)=0,"",(IF(NewDistributions!J18/SUM(NewDistributions!J$2:J18)&gt;0.01,"",IF(NewDistributions!J17/SUM(NewDistributions!J$2:J18)&gt;0.01,"",IF(NewDistributions!J16/SUM(NewDistributions!J$2:J18)&gt;0.01,"",IF(NewDistributions!J15/SUM(NewDistributions!J$2:J18)&gt;0.01,"",DateEnded_4Day!$A18)))))))</f>
        <v/>
      </c>
      <c r="K18" s="19" t="str">
        <f>IF($A18&lt;='All Results'!$B$4,"",IF(SUM(NewDistributions!K$2:K18)=0,"",(IF(NewDistributions!K18/SUM(NewDistributions!K$2:K18)&gt;0.01,"",IF(NewDistributions!K17/SUM(NewDistributions!K$2:K18)&gt;0.01,"",IF(NewDistributions!K16/SUM(NewDistributions!K$2:K18)&gt;0.01,"",IF(NewDistributions!K15/SUM(NewDistributions!K$2:K18)&gt;0.01,"",DateEnded_4Day!$A18)))))))</f>
        <v/>
      </c>
      <c r="L18" s="19" t="str">
        <f>IF($A18&lt;='All Results'!$B$4,"",IF(SUM(NewDistributions!L$2:L18)=0,"",(IF(NewDistributions!L18/SUM(NewDistributions!L$2:L18)&gt;0.01,"",IF(NewDistributions!L17/SUM(NewDistributions!L$2:L18)&gt;0.01,"",IF(NewDistributions!L16/SUM(NewDistributions!L$2:L18)&gt;0.01,"",IF(NewDistributions!L15/SUM(NewDistributions!L$2:L18)&gt;0.01,"",DateEnded_4Day!$A18)))))))</f>
        <v/>
      </c>
      <c r="M18" s="19" t="str">
        <f>IF($A18&lt;='All Results'!$B$4,"",IF(SUM(NewDistributions!M$2:M18)=0,"",(IF(NewDistributions!M18/SUM(NewDistributions!M$2:M18)&gt;0.01,"",IF(NewDistributions!M17/SUM(NewDistributions!M$2:M18)&gt;0.01,"",IF(NewDistributions!M16/SUM(NewDistributions!M$2:M18)&gt;0.01,"",IF(NewDistributions!M15/SUM(NewDistributions!M$2:M18)&gt;0.01,"",DateEnded_4Day!$A18)))))))</f>
        <v/>
      </c>
      <c r="N18" s="19" t="str">
        <f>IF($A18&lt;='All Results'!$B$4,"",IF(SUM(NewDistributions!N$2:N18)=0,"",(IF(NewDistributions!N18/SUM(NewDistributions!N$2:N18)&gt;0.01,"",IF(NewDistributions!N17/SUM(NewDistributions!N$2:N18)&gt;0.01,"",IF(NewDistributions!N16/SUM(NewDistributions!N$2:N18)&gt;0.01,"",IF(NewDistributions!N15/SUM(NewDistributions!N$2:N18)&gt;0.01,"",DateEnded_4Day!$A18)))))))</f>
        <v/>
      </c>
      <c r="O18" s="19" t="str">
        <f>IF($A18&lt;='All Results'!$B$4,"",IF(SUM(NewDistributions!O$2:O18)=0,"",(IF(NewDistributions!O18/SUM(NewDistributions!O$2:O18)&gt;0.01,"",IF(NewDistributions!O17/SUM(NewDistributions!O$2:O18)&gt;0.01,"",IF(NewDistributions!O16/SUM(NewDistributions!O$2:O18)&gt;0.01,"",IF(NewDistributions!O15/SUM(NewDistributions!O$2:O18)&gt;0.01,"",DateEnded_4Day!$A18)))))))</f>
        <v/>
      </c>
      <c r="P18" s="19" t="str">
        <f>IF($A18&lt;='All Results'!$B$4,"",IF(SUM(NewDistributions!P$2:P18)=0,"",(IF(NewDistributions!P18/SUM(NewDistributions!P$2:P18)&gt;0.01,"",IF(NewDistributions!P17/SUM(NewDistributions!P$2:P18)&gt;0.01,"",IF(NewDistributions!P16/SUM(NewDistributions!P$2:P18)&gt;0.01,"",IF(NewDistributions!P15/SUM(NewDistributions!P$2:P18)&gt;0.01,"",DateEnded_4Day!$A18)))))))</f>
        <v/>
      </c>
      <c r="Q18" s="19" t="str">
        <f>IF($A18&lt;='All Results'!$B$4,"",IF(SUM(NewDistributions!Q$2:Q18)=0,"",(IF(NewDistributions!Q18/SUM(NewDistributions!Q$2:Q18)&gt;0.01,"",IF(NewDistributions!Q17/SUM(NewDistributions!Q$2:Q18)&gt;0.01,"",IF(NewDistributions!Q16/SUM(NewDistributions!Q$2:Q18)&gt;0.01,"",IF(NewDistributions!Q15/SUM(NewDistributions!Q$2:Q18)&gt;0.01,"",DateEnded_4Day!$A18)))))))</f>
        <v/>
      </c>
      <c r="R18" s="19" t="str">
        <f>IF($A18&lt;='All Results'!$B$4,"",IF(SUM(NewDistributions!R$2:R18)=0,"",(IF(NewDistributions!R18/SUM(NewDistributions!R$2:R18)&gt;0.01,"",IF(NewDistributions!R17/SUM(NewDistributions!R$2:R18)&gt;0.01,"",IF(NewDistributions!R16/SUM(NewDistributions!R$2:R18)&gt;0.01,"",IF(NewDistributions!R15/SUM(NewDistributions!R$2:R18)&gt;0.01,"",DateEnded_4Day!$A18)))))))</f>
        <v/>
      </c>
      <c r="S18" s="19" t="str">
        <f>IF($A18&lt;='All Results'!$B$4,"",IF(SUM(NewDistributions!S$2:S18)=0,"",(IF(NewDistributions!S18/SUM(NewDistributions!S$2:S18)&gt;0.01,"",IF(NewDistributions!S17/SUM(NewDistributions!S$2:S18)&gt;0.01,"",IF(NewDistributions!S16/SUM(NewDistributions!S$2:S18)&gt;0.01,"",IF(NewDistributions!S15/SUM(NewDistributions!S$2:S18)&gt;0.01,"",DateEnded_4Day!$A18)))))))</f>
        <v/>
      </c>
      <c r="T18" s="19" t="str">
        <f>IF($A18&lt;='All Results'!$B$4,"",IF(SUM(NewDistributions!T$2:T18)=0,"",(IF(NewDistributions!T18/SUM(NewDistributions!T$2:T18)&gt;0.01,"",IF(NewDistributions!T17/SUM(NewDistributions!T$2:T18)&gt;0.01,"",IF(NewDistributions!T16/SUM(NewDistributions!T$2:T18)&gt;0.01,"",IF(NewDistributions!T15/SUM(NewDistributions!T$2:T18)&gt;0.01,"",DateEnded_4Day!$A18)))))))</f>
        <v/>
      </c>
      <c r="U18" s="19" t="str">
        <f>IF($A18&lt;='All Results'!$B$4,"",IF(SUM(NewDistributions!U$2:U18)=0,"",(IF(NewDistributions!U18/SUM(NewDistributions!U$2:U18)&gt;0.01,"",IF(NewDistributions!U17/SUM(NewDistributions!U$2:U18)&gt;0.01,"",IF(NewDistributions!U16/SUM(NewDistributions!U$2:U18)&gt;0.01,"",IF(NewDistributions!U15/SUM(NewDistributions!U$2:U18)&gt;0.01,"",DateEnded_4Day!$A18)))))))</f>
        <v/>
      </c>
      <c r="V18" s="19" t="str">
        <f>IF($A18&lt;='All Results'!$B$4,"",IF(SUM(NewDistributions!V$2:V18)=0,"",(IF(NewDistributions!V18/SUM(NewDistributions!V$2:V18)&gt;0.01,"",IF(NewDistributions!V17/SUM(NewDistributions!V$2:V18)&gt;0.01,"",IF(NewDistributions!V16/SUM(NewDistributions!V$2:V18)&gt;0.01,"",IF(NewDistributions!V15/SUM(NewDistributions!V$2:V18)&gt;0.01,"",DateEnded_4Day!$A18)))))))</f>
        <v/>
      </c>
      <c r="W18" s="19" t="str">
        <f>IF($A18&lt;='All Results'!$B$4,"",IF(SUM(NewDistributions!W$2:W18)=0,"",(IF(NewDistributions!W18/SUM(NewDistributions!W$2:W18)&gt;0.01,"",IF(NewDistributions!W17/SUM(NewDistributions!W$2:W18)&gt;0.01,"",IF(NewDistributions!W16/SUM(NewDistributions!W$2:W18)&gt;0.01,"",IF(NewDistributions!W15/SUM(NewDistributions!W$2:W18)&gt;0.01,"",DateEnded_4Day!$A18)))))))</f>
        <v/>
      </c>
      <c r="X18" s="19" t="str">
        <f>IF($A18&lt;='All Results'!$B$4,"",IF(SUM(NewDistributions!X$2:X18)=0,"",(IF(NewDistributions!X18/SUM(NewDistributions!X$2:X18)&gt;0.01,"",IF(NewDistributions!X17/SUM(NewDistributions!X$2:X18)&gt;0.01,"",IF(NewDistributions!X16/SUM(NewDistributions!X$2:X18)&gt;0.01,"",IF(NewDistributions!X15/SUM(NewDistributions!X$2:X18)&gt;0.01,"",DateEnded_4Day!$A18)))))))</f>
        <v/>
      </c>
      <c r="Y18" s="19" t="str">
        <f>IF($A18&lt;='All Results'!$B$4,"",IF(SUM(NewDistributions!Y$2:Y18)=0,"",(IF(NewDistributions!Y18/SUM(NewDistributions!Y$2:Y18)&gt;0.01,"",IF(NewDistributions!Y17/SUM(NewDistributions!Y$2:Y18)&gt;0.01,"",IF(NewDistributions!Y16/SUM(NewDistributions!Y$2:Y18)&gt;0.01,"",IF(NewDistributions!Y15/SUM(NewDistributions!Y$2:Y18)&gt;0.01,"",DateEnded_4Day!$A18)))))))</f>
        <v/>
      </c>
      <c r="Z18" s="19" t="str">
        <f>IF($A18&lt;='All Results'!$B$4,"",IF(SUM(NewDistributions!Z$2:Z18)=0,"",(IF(NewDistributions!Z18/SUM(NewDistributions!Z$2:Z18)&gt;0.01,"",IF(NewDistributions!Z17/SUM(NewDistributions!Z$2:Z18)&gt;0.01,"",IF(NewDistributions!Z16/SUM(NewDistributions!Z$2:Z18)&gt;0.01,"",IF(NewDistributions!Z15/SUM(NewDistributions!Z$2:Z18)&gt;0.01,"",DateEnded_4Day!$A18)))))))</f>
        <v/>
      </c>
      <c r="AA18" s="19" t="str">
        <f>IF($A18&lt;='All Results'!$B$4,"",IF(SUM(NewDistributions!AA$2:AA18)=0,"",(IF(NewDistributions!AA18/SUM(NewDistributions!AA$2:AA18)&gt;0.01,"",IF(NewDistributions!AA17/SUM(NewDistributions!AA$2:AA18)&gt;0.01,"",IF(NewDistributions!AA16/SUM(NewDistributions!AA$2:AA18)&gt;0.01,"",IF(NewDistributions!AA15/SUM(NewDistributions!AA$2:AA18)&gt;0.01,"",DateEnded_4Day!$A18)))))))</f>
        <v/>
      </c>
      <c r="AB18" s="19" t="str">
        <f>IF($A18&lt;='All Results'!$B$4,"",IF(SUM(NewDistributions!AB$2:AB18)=0,"",(IF(NewDistributions!AB18/SUM(NewDistributions!AB$2:AB18)&gt;0.01,"",IF(NewDistributions!AB17/SUM(NewDistributions!AB$2:AB18)&gt;0.01,"",IF(NewDistributions!AB16/SUM(NewDistributions!AB$2:AB18)&gt;0.01,"",IF(NewDistributions!AB15/SUM(NewDistributions!AB$2:AB18)&gt;0.01,"",DateEnded_4Day!$A18)))))))</f>
        <v/>
      </c>
      <c r="AC18" s="19" t="str">
        <f>IF($A18&lt;='All Results'!$B$4,"",IF(SUM(NewDistributions!AC$2:AC18)=0,"",(IF(NewDistributions!AC18/SUM(NewDistributions!AC$2:AC18)&gt;0.01,"",IF(NewDistributions!AC17/SUM(NewDistributions!AC$2:AC18)&gt;0.01,"",IF(NewDistributions!AC16/SUM(NewDistributions!AC$2:AC18)&gt;0.01,"",IF(NewDistributions!AC15/SUM(NewDistributions!AC$2:AC18)&gt;0.01,"",DateEnded_4Day!$A18)))))))</f>
        <v/>
      </c>
      <c r="AD18" s="19" t="str">
        <f>IF($A18&lt;='All Results'!$B$4,"",IF(SUM(NewDistributions!AD$2:AD18)=0,"",(IF(NewDistributions!AD18/SUM(NewDistributions!AD$2:AD18)&gt;0.01,"",IF(NewDistributions!AD17/SUM(NewDistributions!AD$2:AD18)&gt;0.01,"",IF(NewDistributions!AD16/SUM(NewDistributions!AD$2:AD18)&gt;0.01,"",IF(NewDistributions!AD15/SUM(NewDistributions!AD$2:AD18)&gt;0.01,"",DateEnded_4Day!$A18)))))))</f>
        <v/>
      </c>
      <c r="AE18" s="19" t="str">
        <f>IF($A18&lt;='All Results'!$B$4,"",IF(SUM(NewDistributions!AE$2:AE18)=0,"",(IF(NewDistributions!AE18/SUM(NewDistributions!AE$2:AE18)&gt;0.01,"",IF(NewDistributions!AE17/SUM(NewDistributions!AE$2:AE18)&gt;0.01,"",IF(NewDistributions!AE16/SUM(NewDistributions!AE$2:AE18)&gt;0.01,"",IF(NewDistributions!AE15/SUM(NewDistributions!AE$2:AE18)&gt;0.01,"",DateEnded_4Day!$A18)))))))</f>
        <v/>
      </c>
      <c r="AF18" s="19" t="str">
        <f>IF($A18&lt;='All Results'!$B$4,"",IF(SUM(NewDistributions!AF$2:AF18)=0,"",(IF(NewDistributions!AF18/SUM(NewDistributions!AF$2:AF18)&gt;0.01,"",IF(NewDistributions!AF17/SUM(NewDistributions!AF$2:AF18)&gt;0.01,"",IF(NewDistributions!AF16/SUM(NewDistributions!AF$2:AF18)&gt;0.01,"",IF(NewDistributions!AF15/SUM(NewDistributions!AF$2:AF18)&gt;0.01,"",DateEnded_4Day!$A18)))))))</f>
        <v/>
      </c>
      <c r="AG18" s="19" t="str">
        <f>IF($A18&lt;='All Results'!$B$4,"",IF(SUM(NewDistributions!AG$2:AG18)=0,"",(IF(NewDistributions!AG18/SUM(NewDistributions!AG$2:AG18)&gt;0.01,"",IF(NewDistributions!AG17/SUM(NewDistributions!AG$2:AG18)&gt;0.01,"",IF(NewDistributions!AG16/SUM(NewDistributions!AG$2:AG18)&gt;0.01,"",IF(NewDistributions!AG15/SUM(NewDistributions!AG$2:AG18)&gt;0.01,"",DateEnded_4Day!$A18)))))))</f>
        <v/>
      </c>
      <c r="AH18" s="19" t="str">
        <f>IF($A18&lt;='All Results'!$B$4,"",IF(SUM(NewDistributions!AH$2:AH18)=0,"",(IF(NewDistributions!AH18/SUM(NewDistributions!AH$2:AH18)&gt;0.01,"",IF(NewDistributions!AH17/SUM(NewDistributions!AH$2:AH18)&gt;0.01,"",IF(NewDistributions!AH16/SUM(NewDistributions!AH$2:AH18)&gt;0.01,"",IF(NewDistributions!AH15/SUM(NewDistributions!AH$2:AH18)&gt;0.01,"",DateEnded_4Day!$A18)))))))</f>
        <v/>
      </c>
      <c r="AI18" s="19" t="str">
        <f>IF($A18&lt;='All Results'!$B$4,"",IF(SUM(NewDistributions!AI$2:AI18)=0,"",(IF(NewDistributions!AI18/SUM(NewDistributions!AI$2:AI18)&gt;0.01,"",IF(NewDistributions!AI17/SUM(NewDistributions!AI$2:AI18)&gt;0.01,"",IF(NewDistributions!AI16/SUM(NewDistributions!AI$2:AI18)&gt;0.01,"",IF(NewDistributions!AI15/SUM(NewDistributions!AI$2:AI18)&gt;0.01,"",DateEnded_4Day!$A18)))))))</f>
        <v/>
      </c>
      <c r="AJ18" s="19" t="str">
        <f>IF($A18&lt;='All Results'!$B$4,"",IF(SUM(NewDistributions!AJ$2:AJ18)=0,"",(IF(NewDistributions!AJ18/SUM(NewDistributions!AJ$2:AJ18)&gt;0.01,"",IF(NewDistributions!AJ17/SUM(NewDistributions!AJ$2:AJ18)&gt;0.01,"",IF(NewDistributions!AJ16/SUM(NewDistributions!AJ$2:AJ18)&gt;0.01,"",IF(NewDistributions!AJ15/SUM(NewDistributions!AJ$2:AJ18)&gt;0.01,"",DateEnded_4Day!$A18)))))))</f>
        <v/>
      </c>
    </row>
    <row r="19" spans="1:36" x14ac:dyDescent="0.25">
      <c r="A19" s="1">
        <v>44334</v>
      </c>
      <c r="B19" s="3">
        <v>138</v>
      </c>
      <c r="C19" s="19" t="str">
        <f>IF($A19&lt;='All Results'!$B$4,"",IF(SUM(NewDistributions!C$2:C19)=0,"",(IF(NewDistributions!C19/SUM(NewDistributions!C$2:C19)&gt;0.01,"",IF(NewDistributions!C18/SUM(NewDistributions!C$2:C19)&gt;0.01,"",IF(NewDistributions!C17/SUM(NewDistributions!C$2:C19)&gt;0.01,"",IF(NewDistributions!C16/SUM(NewDistributions!C$2:C19)&gt;0.01,"",DateEnded_4Day!$A19)))))))</f>
        <v/>
      </c>
      <c r="D19" s="19" t="str">
        <f>IF($A19&lt;='All Results'!$B$4,"",IF(SUM(NewDistributions!D$2:D19)=0,"",(IF(NewDistributions!D19/SUM(NewDistributions!D$2:D19)&gt;0.01,"",IF(NewDistributions!D18/SUM(NewDistributions!D$2:D19)&gt;0.01,"",IF(NewDistributions!D17/SUM(NewDistributions!D$2:D19)&gt;0.01,"",IF(NewDistributions!D16/SUM(NewDistributions!D$2:D19)&gt;0.01,"",DateEnded_4Day!$A19)))))))</f>
        <v/>
      </c>
      <c r="E19" s="19" t="str">
        <f>IF($A19&lt;='All Results'!$B$4,"",IF(SUM(NewDistributions!E$2:E19)=0,"",(IF(NewDistributions!E19/SUM(NewDistributions!E$2:E19)&gt;0.01,"",IF(NewDistributions!E18/SUM(NewDistributions!E$2:E19)&gt;0.01,"",IF(NewDistributions!E17/SUM(NewDistributions!E$2:E19)&gt;0.01,"",IF(NewDistributions!E16/SUM(NewDistributions!E$2:E19)&gt;0.01,"",DateEnded_4Day!$A19)))))))</f>
        <v/>
      </c>
      <c r="F19" s="19" t="str">
        <f>IF($A19&lt;='All Results'!$B$4,"",IF(SUM(NewDistributions!F$2:F19)=0,"",(IF(NewDistributions!F19/SUM(NewDistributions!F$2:F19)&gt;0.01,"",IF(NewDistributions!F18/SUM(NewDistributions!F$2:F19)&gt;0.01,"",IF(NewDistributions!F17/SUM(NewDistributions!F$2:F19)&gt;0.01,"",IF(NewDistributions!F16/SUM(NewDistributions!F$2:F19)&gt;0.01,"",DateEnded_4Day!$A19)))))))</f>
        <v/>
      </c>
      <c r="G19" s="19" t="str">
        <f>IF($A19&lt;='All Results'!$B$4,"",IF(SUM(NewDistributions!G$2:G19)=0,"",(IF(NewDistributions!G19/SUM(NewDistributions!G$2:G19)&gt;0.01,"",IF(NewDistributions!G18/SUM(NewDistributions!G$2:G19)&gt;0.01,"",IF(NewDistributions!G17/SUM(NewDistributions!G$2:G19)&gt;0.01,"",IF(NewDistributions!G16/SUM(NewDistributions!G$2:G19)&gt;0.01,"",DateEnded_4Day!$A19)))))))</f>
        <v/>
      </c>
      <c r="H19" s="19" t="str">
        <f>IF($A19&lt;='All Results'!$B$4,"",IF(SUM(NewDistributions!H$2:H19)=0,"",(IF(NewDistributions!H19/SUM(NewDistributions!H$2:H19)&gt;0.01,"",IF(NewDistributions!H18/SUM(NewDistributions!H$2:H19)&gt;0.01,"",IF(NewDistributions!H17/SUM(NewDistributions!H$2:H19)&gt;0.01,"",IF(NewDistributions!H16/SUM(NewDistributions!H$2:H19)&gt;0.01,"",DateEnded_4Day!$A19)))))))</f>
        <v/>
      </c>
      <c r="I19" s="19" t="str">
        <f>IF($A19&lt;='All Results'!$B$4,"",IF(SUM(NewDistributions!I$2:I19)=0,"",(IF(NewDistributions!I19/SUM(NewDistributions!I$2:I19)&gt;0.01,"",IF(NewDistributions!I18/SUM(NewDistributions!I$2:I19)&gt;0.01,"",IF(NewDistributions!I17/SUM(NewDistributions!I$2:I19)&gt;0.01,"",IF(NewDistributions!I16/SUM(NewDistributions!I$2:I19)&gt;0.01,"",DateEnded_4Day!$A19)))))))</f>
        <v/>
      </c>
      <c r="J19" s="19" t="str">
        <f>IF($A19&lt;='All Results'!$B$4,"",IF(SUM(NewDistributions!J$2:J19)=0,"",(IF(NewDistributions!J19/SUM(NewDistributions!J$2:J19)&gt;0.01,"",IF(NewDistributions!J18/SUM(NewDistributions!J$2:J19)&gt;0.01,"",IF(NewDistributions!J17/SUM(NewDistributions!J$2:J19)&gt;0.01,"",IF(NewDistributions!J16/SUM(NewDistributions!J$2:J19)&gt;0.01,"",DateEnded_4Day!$A19)))))))</f>
        <v/>
      </c>
      <c r="K19" s="19" t="str">
        <f>IF($A19&lt;='All Results'!$B$4,"",IF(SUM(NewDistributions!K$2:K19)=0,"",(IF(NewDistributions!K19/SUM(NewDistributions!K$2:K19)&gt;0.01,"",IF(NewDistributions!K18/SUM(NewDistributions!K$2:K19)&gt;0.01,"",IF(NewDistributions!K17/SUM(NewDistributions!K$2:K19)&gt;0.01,"",IF(NewDistributions!K16/SUM(NewDistributions!K$2:K19)&gt;0.01,"",DateEnded_4Day!$A19)))))))</f>
        <v/>
      </c>
      <c r="L19" s="19" t="str">
        <f>IF($A19&lt;='All Results'!$B$4,"",IF(SUM(NewDistributions!L$2:L19)=0,"",(IF(NewDistributions!L19/SUM(NewDistributions!L$2:L19)&gt;0.01,"",IF(NewDistributions!L18/SUM(NewDistributions!L$2:L19)&gt;0.01,"",IF(NewDistributions!L17/SUM(NewDistributions!L$2:L19)&gt;0.01,"",IF(NewDistributions!L16/SUM(NewDistributions!L$2:L19)&gt;0.01,"",DateEnded_4Day!$A19)))))))</f>
        <v/>
      </c>
      <c r="M19" s="19" t="str">
        <f>IF($A19&lt;='All Results'!$B$4,"",IF(SUM(NewDistributions!M$2:M19)=0,"",(IF(NewDistributions!M19/SUM(NewDistributions!M$2:M19)&gt;0.01,"",IF(NewDistributions!M18/SUM(NewDistributions!M$2:M19)&gt;0.01,"",IF(NewDistributions!M17/SUM(NewDistributions!M$2:M19)&gt;0.01,"",IF(NewDistributions!M16/SUM(NewDistributions!M$2:M19)&gt;0.01,"",DateEnded_4Day!$A19)))))))</f>
        <v/>
      </c>
      <c r="N19" s="19" t="str">
        <f>IF($A19&lt;='All Results'!$B$4,"",IF(SUM(NewDistributions!N$2:N19)=0,"",(IF(NewDistributions!N19/SUM(NewDistributions!N$2:N19)&gt;0.01,"",IF(NewDistributions!N18/SUM(NewDistributions!N$2:N19)&gt;0.01,"",IF(NewDistributions!N17/SUM(NewDistributions!N$2:N19)&gt;0.01,"",IF(NewDistributions!N16/SUM(NewDistributions!N$2:N19)&gt;0.01,"",DateEnded_4Day!$A19)))))))</f>
        <v/>
      </c>
      <c r="O19" s="19" t="str">
        <f>IF($A19&lt;='All Results'!$B$4,"",IF(SUM(NewDistributions!O$2:O19)=0,"",(IF(NewDistributions!O19/SUM(NewDistributions!O$2:O19)&gt;0.01,"",IF(NewDistributions!O18/SUM(NewDistributions!O$2:O19)&gt;0.01,"",IF(NewDistributions!O17/SUM(NewDistributions!O$2:O19)&gt;0.01,"",IF(NewDistributions!O16/SUM(NewDistributions!O$2:O19)&gt;0.01,"",DateEnded_4Day!$A19)))))))</f>
        <v/>
      </c>
      <c r="P19" s="19" t="str">
        <f>IF($A19&lt;='All Results'!$B$4,"",IF(SUM(NewDistributions!P$2:P19)=0,"",(IF(NewDistributions!P19/SUM(NewDistributions!P$2:P19)&gt;0.01,"",IF(NewDistributions!P18/SUM(NewDistributions!P$2:P19)&gt;0.01,"",IF(NewDistributions!P17/SUM(NewDistributions!P$2:P19)&gt;0.01,"",IF(NewDistributions!P16/SUM(NewDistributions!P$2:P19)&gt;0.01,"",DateEnded_4Day!$A19)))))))</f>
        <v/>
      </c>
      <c r="Q19" s="19" t="str">
        <f>IF($A19&lt;='All Results'!$B$4,"",IF(SUM(NewDistributions!Q$2:Q19)=0,"",(IF(NewDistributions!Q19/SUM(NewDistributions!Q$2:Q19)&gt;0.01,"",IF(NewDistributions!Q18/SUM(NewDistributions!Q$2:Q19)&gt;0.01,"",IF(NewDistributions!Q17/SUM(NewDistributions!Q$2:Q19)&gt;0.01,"",IF(NewDistributions!Q16/SUM(NewDistributions!Q$2:Q19)&gt;0.01,"",DateEnded_4Day!$A19)))))))</f>
        <v/>
      </c>
      <c r="R19" s="19" t="str">
        <f>IF($A19&lt;='All Results'!$B$4,"",IF(SUM(NewDistributions!R$2:R19)=0,"",(IF(NewDistributions!R19/SUM(NewDistributions!R$2:R19)&gt;0.01,"",IF(NewDistributions!R18/SUM(NewDistributions!R$2:R19)&gt;0.01,"",IF(NewDistributions!R17/SUM(NewDistributions!R$2:R19)&gt;0.01,"",IF(NewDistributions!R16/SUM(NewDistributions!R$2:R19)&gt;0.01,"",DateEnded_4Day!$A19)))))))</f>
        <v/>
      </c>
      <c r="S19" s="19" t="str">
        <f>IF($A19&lt;='All Results'!$B$4,"",IF(SUM(NewDistributions!S$2:S19)=0,"",(IF(NewDistributions!S19/SUM(NewDistributions!S$2:S19)&gt;0.01,"",IF(NewDistributions!S18/SUM(NewDistributions!S$2:S19)&gt;0.01,"",IF(NewDistributions!S17/SUM(NewDistributions!S$2:S19)&gt;0.01,"",IF(NewDistributions!S16/SUM(NewDistributions!S$2:S19)&gt;0.01,"",DateEnded_4Day!$A19)))))))</f>
        <v/>
      </c>
      <c r="T19" s="19" t="str">
        <f>IF($A19&lt;='All Results'!$B$4,"",IF(SUM(NewDistributions!T$2:T19)=0,"",(IF(NewDistributions!T19/SUM(NewDistributions!T$2:T19)&gt;0.01,"",IF(NewDistributions!T18/SUM(NewDistributions!T$2:T19)&gt;0.01,"",IF(NewDistributions!T17/SUM(NewDistributions!T$2:T19)&gt;0.01,"",IF(NewDistributions!T16/SUM(NewDistributions!T$2:T19)&gt;0.01,"",DateEnded_4Day!$A19)))))))</f>
        <v/>
      </c>
      <c r="U19" s="19" t="str">
        <f>IF($A19&lt;='All Results'!$B$4,"",IF(SUM(NewDistributions!U$2:U19)=0,"",(IF(NewDistributions!U19/SUM(NewDistributions!U$2:U19)&gt;0.01,"",IF(NewDistributions!U18/SUM(NewDistributions!U$2:U19)&gt;0.01,"",IF(NewDistributions!U17/SUM(NewDistributions!U$2:U19)&gt;0.01,"",IF(NewDistributions!U16/SUM(NewDistributions!U$2:U19)&gt;0.01,"",DateEnded_4Day!$A19)))))))</f>
        <v/>
      </c>
      <c r="V19" s="19" t="str">
        <f>IF($A19&lt;='All Results'!$B$4,"",IF(SUM(NewDistributions!V$2:V19)=0,"",(IF(NewDistributions!V19/SUM(NewDistributions!V$2:V19)&gt;0.01,"",IF(NewDistributions!V18/SUM(NewDistributions!V$2:V19)&gt;0.01,"",IF(NewDistributions!V17/SUM(NewDistributions!V$2:V19)&gt;0.01,"",IF(NewDistributions!V16/SUM(NewDistributions!V$2:V19)&gt;0.01,"",DateEnded_4Day!$A19)))))))</f>
        <v/>
      </c>
      <c r="W19" s="19" t="str">
        <f>IF($A19&lt;='All Results'!$B$4,"",IF(SUM(NewDistributions!W$2:W19)=0,"",(IF(NewDistributions!W19/SUM(NewDistributions!W$2:W19)&gt;0.01,"",IF(NewDistributions!W18/SUM(NewDistributions!W$2:W19)&gt;0.01,"",IF(NewDistributions!W17/SUM(NewDistributions!W$2:W19)&gt;0.01,"",IF(NewDistributions!W16/SUM(NewDistributions!W$2:W19)&gt;0.01,"",DateEnded_4Day!$A19)))))))</f>
        <v/>
      </c>
      <c r="X19" s="19" t="str">
        <f>IF($A19&lt;='All Results'!$B$4,"",IF(SUM(NewDistributions!X$2:X19)=0,"",(IF(NewDistributions!X19/SUM(NewDistributions!X$2:X19)&gt;0.01,"",IF(NewDistributions!X18/SUM(NewDistributions!X$2:X19)&gt;0.01,"",IF(NewDistributions!X17/SUM(NewDistributions!X$2:X19)&gt;0.01,"",IF(NewDistributions!X16/SUM(NewDistributions!X$2:X19)&gt;0.01,"",DateEnded_4Day!$A19)))))))</f>
        <v/>
      </c>
      <c r="Y19" s="19" t="str">
        <f>IF($A19&lt;='All Results'!$B$4,"",IF(SUM(NewDistributions!Y$2:Y19)=0,"",(IF(NewDistributions!Y19/SUM(NewDistributions!Y$2:Y19)&gt;0.01,"",IF(NewDistributions!Y18/SUM(NewDistributions!Y$2:Y19)&gt;0.01,"",IF(NewDistributions!Y17/SUM(NewDistributions!Y$2:Y19)&gt;0.01,"",IF(NewDistributions!Y16/SUM(NewDistributions!Y$2:Y19)&gt;0.01,"",DateEnded_4Day!$A19)))))))</f>
        <v/>
      </c>
      <c r="Z19" s="19" t="str">
        <f>IF($A19&lt;='All Results'!$B$4,"",IF(SUM(NewDistributions!Z$2:Z19)=0,"",(IF(NewDistributions!Z19/SUM(NewDistributions!Z$2:Z19)&gt;0.01,"",IF(NewDistributions!Z18/SUM(NewDistributions!Z$2:Z19)&gt;0.01,"",IF(NewDistributions!Z17/SUM(NewDistributions!Z$2:Z19)&gt;0.01,"",IF(NewDistributions!Z16/SUM(NewDistributions!Z$2:Z19)&gt;0.01,"",DateEnded_4Day!$A19)))))))</f>
        <v/>
      </c>
      <c r="AA19" s="19" t="str">
        <f>IF($A19&lt;='All Results'!$B$4,"",IF(SUM(NewDistributions!AA$2:AA19)=0,"",(IF(NewDistributions!AA19/SUM(NewDistributions!AA$2:AA19)&gt;0.01,"",IF(NewDistributions!AA18/SUM(NewDistributions!AA$2:AA19)&gt;0.01,"",IF(NewDistributions!AA17/SUM(NewDistributions!AA$2:AA19)&gt;0.01,"",IF(NewDistributions!AA16/SUM(NewDistributions!AA$2:AA19)&gt;0.01,"",DateEnded_4Day!$A19)))))))</f>
        <v/>
      </c>
      <c r="AB19" s="19" t="str">
        <f>IF($A19&lt;='All Results'!$B$4,"",IF(SUM(NewDistributions!AB$2:AB19)=0,"",(IF(NewDistributions!AB19/SUM(NewDistributions!AB$2:AB19)&gt;0.01,"",IF(NewDistributions!AB18/SUM(NewDistributions!AB$2:AB19)&gt;0.01,"",IF(NewDistributions!AB17/SUM(NewDistributions!AB$2:AB19)&gt;0.01,"",IF(NewDistributions!AB16/SUM(NewDistributions!AB$2:AB19)&gt;0.01,"",DateEnded_4Day!$A19)))))))</f>
        <v/>
      </c>
      <c r="AC19" s="19" t="str">
        <f>IF($A19&lt;='All Results'!$B$4,"",IF(SUM(NewDistributions!AC$2:AC19)=0,"",(IF(NewDistributions!AC19/SUM(NewDistributions!AC$2:AC19)&gt;0.01,"",IF(NewDistributions!AC18/SUM(NewDistributions!AC$2:AC19)&gt;0.01,"",IF(NewDistributions!AC17/SUM(NewDistributions!AC$2:AC19)&gt;0.01,"",IF(NewDistributions!AC16/SUM(NewDistributions!AC$2:AC19)&gt;0.01,"",DateEnded_4Day!$A19)))))))</f>
        <v/>
      </c>
      <c r="AD19" s="19" t="str">
        <f>IF($A19&lt;='All Results'!$B$4,"",IF(SUM(NewDistributions!AD$2:AD19)=0,"",(IF(NewDistributions!AD19/SUM(NewDistributions!AD$2:AD19)&gt;0.01,"",IF(NewDistributions!AD18/SUM(NewDistributions!AD$2:AD19)&gt;0.01,"",IF(NewDistributions!AD17/SUM(NewDistributions!AD$2:AD19)&gt;0.01,"",IF(NewDistributions!AD16/SUM(NewDistributions!AD$2:AD19)&gt;0.01,"",DateEnded_4Day!$A19)))))))</f>
        <v/>
      </c>
      <c r="AE19" s="19" t="str">
        <f>IF($A19&lt;='All Results'!$B$4,"",IF(SUM(NewDistributions!AE$2:AE19)=0,"",(IF(NewDistributions!AE19/SUM(NewDistributions!AE$2:AE19)&gt;0.01,"",IF(NewDistributions!AE18/SUM(NewDistributions!AE$2:AE19)&gt;0.01,"",IF(NewDistributions!AE17/SUM(NewDistributions!AE$2:AE19)&gt;0.01,"",IF(NewDistributions!AE16/SUM(NewDistributions!AE$2:AE19)&gt;0.01,"",DateEnded_4Day!$A19)))))))</f>
        <v/>
      </c>
      <c r="AF19" s="19" t="str">
        <f>IF($A19&lt;='All Results'!$B$4,"",IF(SUM(NewDistributions!AF$2:AF19)=0,"",(IF(NewDistributions!AF19/SUM(NewDistributions!AF$2:AF19)&gt;0.01,"",IF(NewDistributions!AF18/SUM(NewDistributions!AF$2:AF19)&gt;0.01,"",IF(NewDistributions!AF17/SUM(NewDistributions!AF$2:AF19)&gt;0.01,"",IF(NewDistributions!AF16/SUM(NewDistributions!AF$2:AF19)&gt;0.01,"",DateEnded_4Day!$A19)))))))</f>
        <v/>
      </c>
      <c r="AG19" s="19" t="str">
        <f>IF($A19&lt;='All Results'!$B$4,"",IF(SUM(NewDistributions!AG$2:AG19)=0,"",(IF(NewDistributions!AG19/SUM(NewDistributions!AG$2:AG19)&gt;0.01,"",IF(NewDistributions!AG18/SUM(NewDistributions!AG$2:AG19)&gt;0.01,"",IF(NewDistributions!AG17/SUM(NewDistributions!AG$2:AG19)&gt;0.01,"",IF(NewDistributions!AG16/SUM(NewDistributions!AG$2:AG19)&gt;0.01,"",DateEnded_4Day!$A19)))))))</f>
        <v/>
      </c>
      <c r="AH19" s="19" t="str">
        <f>IF($A19&lt;='All Results'!$B$4,"",IF(SUM(NewDistributions!AH$2:AH19)=0,"",(IF(NewDistributions!AH19/SUM(NewDistributions!AH$2:AH19)&gt;0.01,"",IF(NewDistributions!AH18/SUM(NewDistributions!AH$2:AH19)&gt;0.01,"",IF(NewDistributions!AH17/SUM(NewDistributions!AH$2:AH19)&gt;0.01,"",IF(NewDistributions!AH16/SUM(NewDistributions!AH$2:AH19)&gt;0.01,"",DateEnded_4Day!$A19)))))))</f>
        <v/>
      </c>
      <c r="AI19" s="19" t="str">
        <f>IF($A19&lt;='All Results'!$B$4,"",IF(SUM(NewDistributions!AI$2:AI19)=0,"",(IF(NewDistributions!AI19/SUM(NewDistributions!AI$2:AI19)&gt;0.01,"",IF(NewDistributions!AI18/SUM(NewDistributions!AI$2:AI19)&gt;0.01,"",IF(NewDistributions!AI17/SUM(NewDistributions!AI$2:AI19)&gt;0.01,"",IF(NewDistributions!AI16/SUM(NewDistributions!AI$2:AI19)&gt;0.01,"",DateEnded_4Day!$A19)))))))</f>
        <v/>
      </c>
      <c r="AJ19" s="19" t="str">
        <f>IF($A19&lt;='All Results'!$B$4,"",IF(SUM(NewDistributions!AJ$2:AJ19)=0,"",(IF(NewDistributions!AJ19/SUM(NewDistributions!AJ$2:AJ19)&gt;0.01,"",IF(NewDistributions!AJ18/SUM(NewDistributions!AJ$2:AJ19)&gt;0.01,"",IF(NewDistributions!AJ17/SUM(NewDistributions!AJ$2:AJ19)&gt;0.01,"",IF(NewDistributions!AJ16/SUM(NewDistributions!AJ$2:AJ19)&gt;0.01,"",DateEnded_4Day!$A19)))))))</f>
        <v/>
      </c>
    </row>
    <row r="20" spans="1:36" x14ac:dyDescent="0.25">
      <c r="A20" s="1">
        <v>44335</v>
      </c>
      <c r="B20" s="3">
        <v>139</v>
      </c>
      <c r="C20" s="19" t="str">
        <f>IF($A20&lt;='All Results'!$B$4,"",IF(SUM(NewDistributions!C$2:C20)=0,"",(IF(NewDistributions!C20/SUM(NewDistributions!C$2:C20)&gt;0.01,"",IF(NewDistributions!C19/SUM(NewDistributions!C$2:C20)&gt;0.01,"",IF(NewDistributions!C18/SUM(NewDistributions!C$2:C20)&gt;0.01,"",IF(NewDistributions!C17/SUM(NewDistributions!C$2:C20)&gt;0.01,"",DateEnded_4Day!$A20)))))))</f>
        <v/>
      </c>
      <c r="D20" s="19" t="str">
        <f>IF($A20&lt;='All Results'!$B$4,"",IF(SUM(NewDistributions!D$2:D20)=0,"",(IF(NewDistributions!D20/SUM(NewDistributions!D$2:D20)&gt;0.01,"",IF(NewDistributions!D19/SUM(NewDistributions!D$2:D20)&gt;0.01,"",IF(NewDistributions!D18/SUM(NewDistributions!D$2:D20)&gt;0.01,"",IF(NewDistributions!D17/SUM(NewDistributions!D$2:D20)&gt;0.01,"",DateEnded_4Day!$A20)))))))</f>
        <v/>
      </c>
      <c r="E20" s="19" t="str">
        <f>IF($A20&lt;='All Results'!$B$4,"",IF(SUM(NewDistributions!E$2:E20)=0,"",(IF(NewDistributions!E20/SUM(NewDistributions!E$2:E20)&gt;0.01,"",IF(NewDistributions!E19/SUM(NewDistributions!E$2:E20)&gt;0.01,"",IF(NewDistributions!E18/SUM(NewDistributions!E$2:E20)&gt;0.01,"",IF(NewDistributions!E17/SUM(NewDistributions!E$2:E20)&gt;0.01,"",DateEnded_4Day!$A20)))))))</f>
        <v/>
      </c>
      <c r="F20" s="19" t="str">
        <f>IF($A20&lt;='All Results'!$B$4,"",IF(SUM(NewDistributions!F$2:F20)=0,"",(IF(NewDistributions!F20/SUM(NewDistributions!F$2:F20)&gt;0.01,"",IF(NewDistributions!F19/SUM(NewDistributions!F$2:F20)&gt;0.01,"",IF(NewDistributions!F18/SUM(NewDistributions!F$2:F20)&gt;0.01,"",IF(NewDistributions!F17/SUM(NewDistributions!F$2:F20)&gt;0.01,"",DateEnded_4Day!$A20)))))))</f>
        <v/>
      </c>
      <c r="G20" s="19" t="str">
        <f>IF($A20&lt;='All Results'!$B$4,"",IF(SUM(NewDistributions!G$2:G20)=0,"",(IF(NewDistributions!G20/SUM(NewDistributions!G$2:G20)&gt;0.01,"",IF(NewDistributions!G19/SUM(NewDistributions!G$2:G20)&gt;0.01,"",IF(NewDistributions!G18/SUM(NewDistributions!G$2:G20)&gt;0.01,"",IF(NewDistributions!G17/SUM(NewDistributions!G$2:G20)&gt;0.01,"",DateEnded_4Day!$A20)))))))</f>
        <v/>
      </c>
      <c r="H20" s="19" t="str">
        <f>IF($A20&lt;='All Results'!$B$4,"",IF(SUM(NewDistributions!H$2:H20)=0,"",(IF(NewDistributions!H20/SUM(NewDistributions!H$2:H20)&gt;0.01,"",IF(NewDistributions!H19/SUM(NewDistributions!H$2:H20)&gt;0.01,"",IF(NewDistributions!H18/SUM(NewDistributions!H$2:H20)&gt;0.01,"",IF(NewDistributions!H17/SUM(NewDistributions!H$2:H20)&gt;0.01,"",DateEnded_4Day!$A20)))))))</f>
        <v/>
      </c>
      <c r="I20" s="19" t="str">
        <f>IF($A20&lt;='All Results'!$B$4,"",IF(SUM(NewDistributions!I$2:I20)=0,"",(IF(NewDistributions!I20/SUM(NewDistributions!I$2:I20)&gt;0.01,"",IF(NewDistributions!I19/SUM(NewDistributions!I$2:I20)&gt;0.01,"",IF(NewDistributions!I18/SUM(NewDistributions!I$2:I20)&gt;0.01,"",IF(NewDistributions!I17/SUM(NewDistributions!I$2:I20)&gt;0.01,"",DateEnded_4Day!$A20)))))))</f>
        <v/>
      </c>
      <c r="J20" s="19" t="str">
        <f>IF($A20&lt;='All Results'!$B$4,"",IF(SUM(NewDistributions!J$2:J20)=0,"",(IF(NewDistributions!J20/SUM(NewDistributions!J$2:J20)&gt;0.01,"",IF(NewDistributions!J19/SUM(NewDistributions!J$2:J20)&gt;0.01,"",IF(NewDistributions!J18/SUM(NewDistributions!J$2:J20)&gt;0.01,"",IF(NewDistributions!J17/SUM(NewDistributions!J$2:J20)&gt;0.01,"",DateEnded_4Day!$A20)))))))</f>
        <v/>
      </c>
      <c r="K20" s="19" t="str">
        <f>IF($A20&lt;='All Results'!$B$4,"",IF(SUM(NewDistributions!K$2:K20)=0,"",(IF(NewDistributions!K20/SUM(NewDistributions!K$2:K20)&gt;0.01,"",IF(NewDistributions!K19/SUM(NewDistributions!K$2:K20)&gt;0.01,"",IF(NewDistributions!K18/SUM(NewDistributions!K$2:K20)&gt;0.01,"",IF(NewDistributions!K17/SUM(NewDistributions!K$2:K20)&gt;0.01,"",DateEnded_4Day!$A20)))))))</f>
        <v/>
      </c>
      <c r="L20" s="19" t="str">
        <f>IF($A20&lt;='All Results'!$B$4,"",IF(SUM(NewDistributions!L$2:L20)=0,"",(IF(NewDistributions!L20/SUM(NewDistributions!L$2:L20)&gt;0.01,"",IF(NewDistributions!L19/SUM(NewDistributions!L$2:L20)&gt;0.01,"",IF(NewDistributions!L18/SUM(NewDistributions!L$2:L20)&gt;0.01,"",IF(NewDistributions!L17/SUM(NewDistributions!L$2:L20)&gt;0.01,"",DateEnded_4Day!$A20)))))))</f>
        <v/>
      </c>
      <c r="M20" s="19" t="str">
        <f>IF($A20&lt;='All Results'!$B$4,"",IF(SUM(NewDistributions!M$2:M20)=0,"",(IF(NewDistributions!M20/SUM(NewDistributions!M$2:M20)&gt;0.01,"",IF(NewDistributions!M19/SUM(NewDistributions!M$2:M20)&gt;0.01,"",IF(NewDistributions!M18/SUM(NewDistributions!M$2:M20)&gt;0.01,"",IF(NewDistributions!M17/SUM(NewDistributions!M$2:M20)&gt;0.01,"",DateEnded_4Day!$A20)))))))</f>
        <v/>
      </c>
      <c r="N20" s="19" t="str">
        <f>IF($A20&lt;='All Results'!$B$4,"",IF(SUM(NewDistributions!N$2:N20)=0,"",(IF(NewDistributions!N20/SUM(NewDistributions!N$2:N20)&gt;0.01,"",IF(NewDistributions!N19/SUM(NewDistributions!N$2:N20)&gt;0.01,"",IF(NewDistributions!N18/SUM(NewDistributions!N$2:N20)&gt;0.01,"",IF(NewDistributions!N17/SUM(NewDistributions!N$2:N20)&gt;0.01,"",DateEnded_4Day!$A20)))))))</f>
        <v/>
      </c>
      <c r="O20" s="19" t="str">
        <f>IF($A20&lt;='All Results'!$B$4,"",IF(SUM(NewDistributions!O$2:O20)=0,"",(IF(NewDistributions!O20/SUM(NewDistributions!O$2:O20)&gt;0.01,"",IF(NewDistributions!O19/SUM(NewDistributions!O$2:O20)&gt;0.01,"",IF(NewDistributions!O18/SUM(NewDistributions!O$2:O20)&gt;0.01,"",IF(NewDistributions!O17/SUM(NewDistributions!O$2:O20)&gt;0.01,"",DateEnded_4Day!$A20)))))))</f>
        <v/>
      </c>
      <c r="P20" s="19" t="str">
        <f>IF($A20&lt;='All Results'!$B$4,"",IF(SUM(NewDistributions!P$2:P20)=0,"",(IF(NewDistributions!P20/SUM(NewDistributions!P$2:P20)&gt;0.01,"",IF(NewDistributions!P19/SUM(NewDistributions!P$2:P20)&gt;0.01,"",IF(NewDistributions!P18/SUM(NewDistributions!P$2:P20)&gt;0.01,"",IF(NewDistributions!P17/SUM(NewDistributions!P$2:P20)&gt;0.01,"",DateEnded_4Day!$A20)))))))</f>
        <v/>
      </c>
      <c r="Q20" s="19" t="str">
        <f>IF($A20&lt;='All Results'!$B$4,"",IF(SUM(NewDistributions!Q$2:Q20)=0,"",(IF(NewDistributions!Q20/SUM(NewDistributions!Q$2:Q20)&gt;0.01,"",IF(NewDistributions!Q19/SUM(NewDistributions!Q$2:Q20)&gt;0.01,"",IF(NewDistributions!Q18/SUM(NewDistributions!Q$2:Q20)&gt;0.01,"",IF(NewDistributions!Q17/SUM(NewDistributions!Q$2:Q20)&gt;0.01,"",DateEnded_4Day!$A20)))))))</f>
        <v/>
      </c>
      <c r="R20" s="19" t="str">
        <f>IF($A20&lt;='All Results'!$B$4,"",IF(SUM(NewDistributions!R$2:R20)=0,"",(IF(NewDistributions!R20/SUM(NewDistributions!R$2:R20)&gt;0.01,"",IF(NewDistributions!R19/SUM(NewDistributions!R$2:R20)&gt;0.01,"",IF(NewDistributions!R18/SUM(NewDistributions!R$2:R20)&gt;0.01,"",IF(NewDistributions!R17/SUM(NewDistributions!R$2:R20)&gt;0.01,"",DateEnded_4Day!$A20)))))))</f>
        <v/>
      </c>
      <c r="S20" s="19" t="str">
        <f>IF($A20&lt;='All Results'!$B$4,"",IF(SUM(NewDistributions!S$2:S20)=0,"",(IF(NewDistributions!S20/SUM(NewDistributions!S$2:S20)&gt;0.01,"",IF(NewDistributions!S19/SUM(NewDistributions!S$2:S20)&gt;0.01,"",IF(NewDistributions!S18/SUM(NewDistributions!S$2:S20)&gt;0.01,"",IF(NewDistributions!S17/SUM(NewDistributions!S$2:S20)&gt;0.01,"",DateEnded_4Day!$A20)))))))</f>
        <v/>
      </c>
      <c r="T20" s="19" t="str">
        <f>IF($A20&lt;='All Results'!$B$4,"",IF(SUM(NewDistributions!T$2:T20)=0,"",(IF(NewDistributions!T20/SUM(NewDistributions!T$2:T20)&gt;0.01,"",IF(NewDistributions!T19/SUM(NewDistributions!T$2:T20)&gt;0.01,"",IF(NewDistributions!T18/SUM(NewDistributions!T$2:T20)&gt;0.01,"",IF(NewDistributions!T17/SUM(NewDistributions!T$2:T20)&gt;0.01,"",DateEnded_4Day!$A20)))))))</f>
        <v/>
      </c>
      <c r="U20" s="19" t="str">
        <f>IF($A20&lt;='All Results'!$B$4,"",IF(SUM(NewDistributions!U$2:U20)=0,"",(IF(NewDistributions!U20/SUM(NewDistributions!U$2:U20)&gt;0.01,"",IF(NewDistributions!U19/SUM(NewDistributions!U$2:U20)&gt;0.01,"",IF(NewDistributions!U18/SUM(NewDistributions!U$2:U20)&gt;0.01,"",IF(NewDistributions!U17/SUM(NewDistributions!U$2:U20)&gt;0.01,"",DateEnded_4Day!$A20)))))))</f>
        <v/>
      </c>
      <c r="V20" s="19" t="str">
        <f>IF($A20&lt;='All Results'!$B$4,"",IF(SUM(NewDistributions!V$2:V20)=0,"",(IF(NewDistributions!V20/SUM(NewDistributions!V$2:V20)&gt;0.01,"",IF(NewDistributions!V19/SUM(NewDistributions!V$2:V20)&gt;0.01,"",IF(NewDistributions!V18/SUM(NewDistributions!V$2:V20)&gt;0.01,"",IF(NewDistributions!V17/SUM(NewDistributions!V$2:V20)&gt;0.01,"",DateEnded_4Day!$A20)))))))</f>
        <v/>
      </c>
      <c r="W20" s="19" t="str">
        <f>IF($A20&lt;='All Results'!$B$4,"",IF(SUM(NewDistributions!W$2:W20)=0,"",(IF(NewDistributions!W20/SUM(NewDistributions!W$2:W20)&gt;0.01,"",IF(NewDistributions!W19/SUM(NewDistributions!W$2:W20)&gt;0.01,"",IF(NewDistributions!W18/SUM(NewDistributions!W$2:W20)&gt;0.01,"",IF(NewDistributions!W17/SUM(NewDistributions!W$2:W20)&gt;0.01,"",DateEnded_4Day!$A20)))))))</f>
        <v/>
      </c>
      <c r="X20" s="19" t="str">
        <f>IF($A20&lt;='All Results'!$B$4,"",IF(SUM(NewDistributions!X$2:X20)=0,"",(IF(NewDistributions!X20/SUM(NewDistributions!X$2:X20)&gt;0.01,"",IF(NewDistributions!X19/SUM(NewDistributions!X$2:X20)&gt;0.01,"",IF(NewDistributions!X18/SUM(NewDistributions!X$2:X20)&gt;0.01,"",IF(NewDistributions!X17/SUM(NewDistributions!X$2:X20)&gt;0.01,"",DateEnded_4Day!$A20)))))))</f>
        <v/>
      </c>
      <c r="Y20" s="19" t="str">
        <f>IF($A20&lt;='All Results'!$B$4,"",IF(SUM(NewDistributions!Y$2:Y20)=0,"",(IF(NewDistributions!Y20/SUM(NewDistributions!Y$2:Y20)&gt;0.01,"",IF(NewDistributions!Y19/SUM(NewDistributions!Y$2:Y20)&gt;0.01,"",IF(NewDistributions!Y18/SUM(NewDistributions!Y$2:Y20)&gt;0.01,"",IF(NewDistributions!Y17/SUM(NewDistributions!Y$2:Y20)&gt;0.01,"",DateEnded_4Day!$A20)))))))</f>
        <v/>
      </c>
      <c r="Z20" s="19" t="str">
        <f>IF($A20&lt;='All Results'!$B$4,"",IF(SUM(NewDistributions!Z$2:Z20)=0,"",(IF(NewDistributions!Z20/SUM(NewDistributions!Z$2:Z20)&gt;0.01,"",IF(NewDistributions!Z19/SUM(NewDistributions!Z$2:Z20)&gt;0.01,"",IF(NewDistributions!Z18/SUM(NewDistributions!Z$2:Z20)&gt;0.01,"",IF(NewDistributions!Z17/SUM(NewDistributions!Z$2:Z20)&gt;0.01,"",DateEnded_4Day!$A20)))))))</f>
        <v/>
      </c>
      <c r="AA20" s="19" t="str">
        <f>IF($A20&lt;='All Results'!$B$4,"",IF(SUM(NewDistributions!AA$2:AA20)=0,"",(IF(NewDistributions!AA20/SUM(NewDistributions!AA$2:AA20)&gt;0.01,"",IF(NewDistributions!AA19/SUM(NewDistributions!AA$2:AA20)&gt;0.01,"",IF(NewDistributions!AA18/SUM(NewDistributions!AA$2:AA20)&gt;0.01,"",IF(NewDistributions!AA17/SUM(NewDistributions!AA$2:AA20)&gt;0.01,"",DateEnded_4Day!$A20)))))))</f>
        <v/>
      </c>
      <c r="AB20" s="19" t="str">
        <f>IF($A20&lt;='All Results'!$B$4,"",IF(SUM(NewDistributions!AB$2:AB20)=0,"",(IF(NewDistributions!AB20/SUM(NewDistributions!AB$2:AB20)&gt;0.01,"",IF(NewDistributions!AB19/SUM(NewDistributions!AB$2:AB20)&gt;0.01,"",IF(NewDistributions!AB18/SUM(NewDistributions!AB$2:AB20)&gt;0.01,"",IF(NewDistributions!AB17/SUM(NewDistributions!AB$2:AB20)&gt;0.01,"",DateEnded_4Day!$A20)))))))</f>
        <v/>
      </c>
      <c r="AC20" s="19" t="str">
        <f>IF($A20&lt;='All Results'!$B$4,"",IF(SUM(NewDistributions!AC$2:AC20)=0,"",(IF(NewDistributions!AC20/SUM(NewDistributions!AC$2:AC20)&gt;0.01,"",IF(NewDistributions!AC19/SUM(NewDistributions!AC$2:AC20)&gt;0.01,"",IF(NewDistributions!AC18/SUM(NewDistributions!AC$2:AC20)&gt;0.01,"",IF(NewDistributions!AC17/SUM(NewDistributions!AC$2:AC20)&gt;0.01,"",DateEnded_4Day!$A20)))))))</f>
        <v/>
      </c>
      <c r="AD20" s="19" t="str">
        <f>IF($A20&lt;='All Results'!$B$4,"",IF(SUM(NewDistributions!AD$2:AD20)=0,"",(IF(NewDistributions!AD20/SUM(NewDistributions!AD$2:AD20)&gt;0.01,"",IF(NewDistributions!AD19/SUM(NewDistributions!AD$2:AD20)&gt;0.01,"",IF(NewDistributions!AD18/SUM(NewDistributions!AD$2:AD20)&gt;0.01,"",IF(NewDistributions!AD17/SUM(NewDistributions!AD$2:AD20)&gt;0.01,"",DateEnded_4Day!$A20)))))))</f>
        <v/>
      </c>
      <c r="AE20" s="19" t="str">
        <f>IF($A20&lt;='All Results'!$B$4,"",IF(SUM(NewDistributions!AE$2:AE20)=0,"",(IF(NewDistributions!AE20/SUM(NewDistributions!AE$2:AE20)&gt;0.01,"",IF(NewDistributions!AE19/SUM(NewDistributions!AE$2:AE20)&gt;0.01,"",IF(NewDistributions!AE18/SUM(NewDistributions!AE$2:AE20)&gt;0.01,"",IF(NewDistributions!AE17/SUM(NewDistributions!AE$2:AE20)&gt;0.01,"",DateEnded_4Day!$A20)))))))</f>
        <v/>
      </c>
      <c r="AF20" s="19" t="str">
        <f>IF($A20&lt;='All Results'!$B$4,"",IF(SUM(NewDistributions!AF$2:AF20)=0,"",(IF(NewDistributions!AF20/SUM(NewDistributions!AF$2:AF20)&gt;0.01,"",IF(NewDistributions!AF19/SUM(NewDistributions!AF$2:AF20)&gt;0.01,"",IF(NewDistributions!AF18/SUM(NewDistributions!AF$2:AF20)&gt;0.01,"",IF(NewDistributions!AF17/SUM(NewDistributions!AF$2:AF20)&gt;0.01,"",DateEnded_4Day!$A20)))))))</f>
        <v/>
      </c>
      <c r="AG20" s="19" t="str">
        <f>IF($A20&lt;='All Results'!$B$4,"",IF(SUM(NewDistributions!AG$2:AG20)=0,"",(IF(NewDistributions!AG20/SUM(NewDistributions!AG$2:AG20)&gt;0.01,"",IF(NewDistributions!AG19/SUM(NewDistributions!AG$2:AG20)&gt;0.01,"",IF(NewDistributions!AG18/SUM(NewDistributions!AG$2:AG20)&gt;0.01,"",IF(NewDistributions!AG17/SUM(NewDistributions!AG$2:AG20)&gt;0.01,"",DateEnded_4Day!$A20)))))))</f>
        <v/>
      </c>
      <c r="AH20" s="19" t="str">
        <f>IF($A20&lt;='All Results'!$B$4,"",IF(SUM(NewDistributions!AH$2:AH20)=0,"",(IF(NewDistributions!AH20/SUM(NewDistributions!AH$2:AH20)&gt;0.01,"",IF(NewDistributions!AH19/SUM(NewDistributions!AH$2:AH20)&gt;0.01,"",IF(NewDistributions!AH18/SUM(NewDistributions!AH$2:AH20)&gt;0.01,"",IF(NewDistributions!AH17/SUM(NewDistributions!AH$2:AH20)&gt;0.01,"",DateEnded_4Day!$A20)))))))</f>
        <v/>
      </c>
      <c r="AI20" s="19" t="str">
        <f>IF($A20&lt;='All Results'!$B$4,"",IF(SUM(NewDistributions!AI$2:AI20)=0,"",(IF(NewDistributions!AI20/SUM(NewDistributions!AI$2:AI20)&gt;0.01,"",IF(NewDistributions!AI19/SUM(NewDistributions!AI$2:AI20)&gt;0.01,"",IF(NewDistributions!AI18/SUM(NewDistributions!AI$2:AI20)&gt;0.01,"",IF(NewDistributions!AI17/SUM(NewDistributions!AI$2:AI20)&gt;0.01,"",DateEnded_4Day!$A20)))))))</f>
        <v/>
      </c>
      <c r="AJ20" s="19" t="str">
        <f>IF($A20&lt;='All Results'!$B$4,"",IF(SUM(NewDistributions!AJ$2:AJ20)=0,"",(IF(NewDistributions!AJ20/SUM(NewDistributions!AJ$2:AJ20)&gt;0.01,"",IF(NewDistributions!AJ19/SUM(NewDistributions!AJ$2:AJ20)&gt;0.01,"",IF(NewDistributions!AJ18/SUM(NewDistributions!AJ$2:AJ20)&gt;0.01,"",IF(NewDistributions!AJ17/SUM(NewDistributions!AJ$2:AJ20)&gt;0.01,"",DateEnded_4Day!$A20)))))))</f>
        <v/>
      </c>
    </row>
    <row r="21" spans="1:36" x14ac:dyDescent="0.25">
      <c r="A21" s="1">
        <v>44336</v>
      </c>
      <c r="B21" s="3">
        <v>140</v>
      </c>
      <c r="C21" s="19" t="str">
        <f>IF($A21&lt;='All Results'!$B$4,"",IF(SUM(NewDistributions!C$2:C21)=0,"",(IF(NewDistributions!C21/SUM(NewDistributions!C$2:C21)&gt;0.01,"",IF(NewDistributions!C20/SUM(NewDistributions!C$2:C21)&gt;0.01,"",IF(NewDistributions!C19/SUM(NewDistributions!C$2:C21)&gt;0.01,"",IF(NewDistributions!C18/SUM(NewDistributions!C$2:C21)&gt;0.01,"",DateEnded_4Day!$A21)))))))</f>
        <v/>
      </c>
      <c r="D21" s="19" t="str">
        <f>IF($A21&lt;='All Results'!$B$4,"",IF(SUM(NewDistributions!D$2:D21)=0,"",(IF(NewDistributions!D21/SUM(NewDistributions!D$2:D21)&gt;0.01,"",IF(NewDistributions!D20/SUM(NewDistributions!D$2:D21)&gt;0.01,"",IF(NewDistributions!D19/SUM(NewDistributions!D$2:D21)&gt;0.01,"",IF(NewDistributions!D18/SUM(NewDistributions!D$2:D21)&gt;0.01,"",DateEnded_4Day!$A21)))))))</f>
        <v/>
      </c>
      <c r="E21" s="19" t="str">
        <f>IF($A21&lt;='All Results'!$B$4,"",IF(SUM(NewDistributions!E$2:E21)=0,"",(IF(NewDistributions!E21/SUM(NewDistributions!E$2:E21)&gt;0.01,"",IF(NewDistributions!E20/SUM(NewDistributions!E$2:E21)&gt;0.01,"",IF(NewDistributions!E19/SUM(NewDistributions!E$2:E21)&gt;0.01,"",IF(NewDistributions!E18/SUM(NewDistributions!E$2:E21)&gt;0.01,"",DateEnded_4Day!$A21)))))))</f>
        <v/>
      </c>
      <c r="F21" s="19" t="str">
        <f>IF($A21&lt;='All Results'!$B$4,"",IF(SUM(NewDistributions!F$2:F21)=0,"",(IF(NewDistributions!F21/SUM(NewDistributions!F$2:F21)&gt;0.01,"",IF(NewDistributions!F20/SUM(NewDistributions!F$2:F21)&gt;0.01,"",IF(NewDistributions!F19/SUM(NewDistributions!F$2:F21)&gt;0.01,"",IF(NewDistributions!F18/SUM(NewDistributions!F$2:F21)&gt;0.01,"",DateEnded_4Day!$A21)))))))</f>
        <v/>
      </c>
      <c r="G21" s="19" t="str">
        <f>IF($A21&lt;='All Results'!$B$4,"",IF(SUM(NewDistributions!G$2:G21)=0,"",(IF(NewDistributions!G21/SUM(NewDistributions!G$2:G21)&gt;0.01,"",IF(NewDistributions!G20/SUM(NewDistributions!G$2:G21)&gt;0.01,"",IF(NewDistributions!G19/SUM(NewDistributions!G$2:G21)&gt;0.01,"",IF(NewDistributions!G18/SUM(NewDistributions!G$2:G21)&gt;0.01,"",DateEnded_4Day!$A21)))))))</f>
        <v/>
      </c>
      <c r="H21" s="19" t="str">
        <f>IF($A21&lt;='All Results'!$B$4,"",IF(SUM(NewDistributions!H$2:H21)=0,"",(IF(NewDistributions!H21/SUM(NewDistributions!H$2:H21)&gt;0.01,"",IF(NewDistributions!H20/SUM(NewDistributions!H$2:H21)&gt;0.01,"",IF(NewDistributions!H19/SUM(NewDistributions!H$2:H21)&gt;0.01,"",IF(NewDistributions!H18/SUM(NewDistributions!H$2:H21)&gt;0.01,"",DateEnded_4Day!$A21)))))))</f>
        <v/>
      </c>
      <c r="I21" s="19" t="str">
        <f>IF($A21&lt;='All Results'!$B$4,"",IF(SUM(NewDistributions!I$2:I21)=0,"",(IF(NewDistributions!I21/SUM(NewDistributions!I$2:I21)&gt;0.01,"",IF(NewDistributions!I20/SUM(NewDistributions!I$2:I21)&gt;0.01,"",IF(NewDistributions!I19/SUM(NewDistributions!I$2:I21)&gt;0.01,"",IF(NewDistributions!I18/SUM(NewDistributions!I$2:I21)&gt;0.01,"",DateEnded_4Day!$A21)))))))</f>
        <v/>
      </c>
      <c r="J21" s="19" t="str">
        <f>IF($A21&lt;='All Results'!$B$4,"",IF(SUM(NewDistributions!J$2:J21)=0,"",(IF(NewDistributions!J21/SUM(NewDistributions!J$2:J21)&gt;0.01,"",IF(NewDistributions!J20/SUM(NewDistributions!J$2:J21)&gt;0.01,"",IF(NewDistributions!J19/SUM(NewDistributions!J$2:J21)&gt;0.01,"",IF(NewDistributions!J18/SUM(NewDistributions!J$2:J21)&gt;0.01,"",DateEnded_4Day!$A21)))))))</f>
        <v/>
      </c>
      <c r="K21" s="19" t="str">
        <f>IF($A21&lt;='All Results'!$B$4,"",IF(SUM(NewDistributions!K$2:K21)=0,"",(IF(NewDistributions!K21/SUM(NewDistributions!K$2:K21)&gt;0.01,"",IF(NewDistributions!K20/SUM(NewDistributions!K$2:K21)&gt;0.01,"",IF(NewDistributions!K19/SUM(NewDistributions!K$2:K21)&gt;0.01,"",IF(NewDistributions!K18/SUM(NewDistributions!K$2:K21)&gt;0.01,"",DateEnded_4Day!$A21)))))))</f>
        <v/>
      </c>
      <c r="L21" s="19" t="str">
        <f>IF($A21&lt;='All Results'!$B$4,"",IF(SUM(NewDistributions!L$2:L21)=0,"",(IF(NewDistributions!L21/SUM(NewDistributions!L$2:L21)&gt;0.01,"",IF(NewDistributions!L20/SUM(NewDistributions!L$2:L21)&gt;0.01,"",IF(NewDistributions!L19/SUM(NewDistributions!L$2:L21)&gt;0.01,"",IF(NewDistributions!L18/SUM(NewDistributions!L$2:L21)&gt;0.01,"",DateEnded_4Day!$A21)))))))</f>
        <v/>
      </c>
      <c r="M21" s="19" t="str">
        <f>IF($A21&lt;='All Results'!$B$4,"",IF(SUM(NewDistributions!M$2:M21)=0,"",(IF(NewDistributions!M21/SUM(NewDistributions!M$2:M21)&gt;0.01,"",IF(NewDistributions!M20/SUM(NewDistributions!M$2:M21)&gt;0.01,"",IF(NewDistributions!M19/SUM(NewDistributions!M$2:M21)&gt;0.01,"",IF(NewDistributions!M18/SUM(NewDistributions!M$2:M21)&gt;0.01,"",DateEnded_4Day!$A21)))))))</f>
        <v/>
      </c>
      <c r="N21" s="19" t="str">
        <f>IF($A21&lt;='All Results'!$B$4,"",IF(SUM(NewDistributions!N$2:N21)=0,"",(IF(NewDistributions!N21/SUM(NewDistributions!N$2:N21)&gt;0.01,"",IF(NewDistributions!N20/SUM(NewDistributions!N$2:N21)&gt;0.01,"",IF(NewDistributions!N19/SUM(NewDistributions!N$2:N21)&gt;0.01,"",IF(NewDistributions!N18/SUM(NewDistributions!N$2:N21)&gt;0.01,"",DateEnded_4Day!$A21)))))))</f>
        <v/>
      </c>
      <c r="O21" s="19" t="str">
        <f>IF($A21&lt;='All Results'!$B$4,"",IF(SUM(NewDistributions!O$2:O21)=0,"",(IF(NewDistributions!O21/SUM(NewDistributions!O$2:O21)&gt;0.01,"",IF(NewDistributions!O20/SUM(NewDistributions!O$2:O21)&gt;0.01,"",IF(NewDistributions!O19/SUM(NewDistributions!O$2:O21)&gt;0.01,"",IF(NewDistributions!O18/SUM(NewDistributions!O$2:O21)&gt;0.01,"",DateEnded_4Day!$A21)))))))</f>
        <v/>
      </c>
      <c r="P21" s="19" t="str">
        <f>IF($A21&lt;='All Results'!$B$4,"",IF(SUM(NewDistributions!P$2:P21)=0,"",(IF(NewDistributions!P21/SUM(NewDistributions!P$2:P21)&gt;0.01,"",IF(NewDistributions!P20/SUM(NewDistributions!P$2:P21)&gt;0.01,"",IF(NewDistributions!P19/SUM(NewDistributions!P$2:P21)&gt;0.01,"",IF(NewDistributions!P18/SUM(NewDistributions!P$2:P21)&gt;0.01,"",DateEnded_4Day!$A21)))))))</f>
        <v/>
      </c>
      <c r="Q21" s="19" t="str">
        <f>IF($A21&lt;='All Results'!$B$4,"",IF(SUM(NewDistributions!Q$2:Q21)=0,"",(IF(NewDistributions!Q21/SUM(NewDistributions!Q$2:Q21)&gt;0.01,"",IF(NewDistributions!Q20/SUM(NewDistributions!Q$2:Q21)&gt;0.01,"",IF(NewDistributions!Q19/SUM(NewDistributions!Q$2:Q21)&gt;0.01,"",IF(NewDistributions!Q18/SUM(NewDistributions!Q$2:Q21)&gt;0.01,"",DateEnded_4Day!$A21)))))))</f>
        <v/>
      </c>
      <c r="R21" s="19" t="str">
        <f>IF($A21&lt;='All Results'!$B$4,"",IF(SUM(NewDistributions!R$2:R21)=0,"",(IF(NewDistributions!R21/SUM(NewDistributions!R$2:R21)&gt;0.01,"",IF(NewDistributions!R20/SUM(NewDistributions!R$2:R21)&gt;0.01,"",IF(NewDistributions!R19/SUM(NewDistributions!R$2:R21)&gt;0.01,"",IF(NewDistributions!R18/SUM(NewDistributions!R$2:R21)&gt;0.01,"",DateEnded_4Day!$A21)))))))</f>
        <v/>
      </c>
      <c r="S21" s="19" t="str">
        <f>IF($A21&lt;='All Results'!$B$4,"",IF(SUM(NewDistributions!S$2:S21)=0,"",(IF(NewDistributions!S21/SUM(NewDistributions!S$2:S21)&gt;0.01,"",IF(NewDistributions!S20/SUM(NewDistributions!S$2:S21)&gt;0.01,"",IF(NewDistributions!S19/SUM(NewDistributions!S$2:S21)&gt;0.01,"",IF(NewDistributions!S18/SUM(NewDistributions!S$2:S21)&gt;0.01,"",DateEnded_4Day!$A21)))))))</f>
        <v/>
      </c>
      <c r="T21" s="19" t="str">
        <f>IF($A21&lt;='All Results'!$B$4,"",IF(SUM(NewDistributions!T$2:T21)=0,"",(IF(NewDistributions!T21/SUM(NewDistributions!T$2:T21)&gt;0.01,"",IF(NewDistributions!T20/SUM(NewDistributions!T$2:T21)&gt;0.01,"",IF(NewDistributions!T19/SUM(NewDistributions!T$2:T21)&gt;0.01,"",IF(NewDistributions!T18/SUM(NewDistributions!T$2:T21)&gt;0.01,"",DateEnded_4Day!$A21)))))))</f>
        <v/>
      </c>
      <c r="U21" s="19" t="str">
        <f>IF($A21&lt;='All Results'!$B$4,"",IF(SUM(NewDistributions!U$2:U21)=0,"",(IF(NewDistributions!U21/SUM(NewDistributions!U$2:U21)&gt;0.01,"",IF(NewDistributions!U20/SUM(NewDistributions!U$2:U21)&gt;0.01,"",IF(NewDistributions!U19/SUM(NewDistributions!U$2:U21)&gt;0.01,"",IF(NewDistributions!U18/SUM(NewDistributions!U$2:U21)&gt;0.01,"",DateEnded_4Day!$A21)))))))</f>
        <v/>
      </c>
      <c r="V21" s="19" t="str">
        <f>IF($A21&lt;='All Results'!$B$4,"",IF(SUM(NewDistributions!V$2:V21)=0,"",(IF(NewDistributions!V21/SUM(NewDistributions!V$2:V21)&gt;0.01,"",IF(NewDistributions!V20/SUM(NewDistributions!V$2:V21)&gt;0.01,"",IF(NewDistributions!V19/SUM(NewDistributions!V$2:V21)&gt;0.01,"",IF(NewDistributions!V18/SUM(NewDistributions!V$2:V21)&gt;0.01,"",DateEnded_4Day!$A21)))))))</f>
        <v/>
      </c>
      <c r="W21" s="19" t="str">
        <f>IF($A21&lt;='All Results'!$B$4,"",IF(SUM(NewDistributions!W$2:W21)=0,"",(IF(NewDistributions!W21/SUM(NewDistributions!W$2:W21)&gt;0.01,"",IF(NewDistributions!W20/SUM(NewDistributions!W$2:W21)&gt;0.01,"",IF(NewDistributions!W19/SUM(NewDistributions!W$2:W21)&gt;0.01,"",IF(NewDistributions!W18/SUM(NewDistributions!W$2:W21)&gt;0.01,"",DateEnded_4Day!$A21)))))))</f>
        <v/>
      </c>
      <c r="X21" s="19" t="str">
        <f>IF($A21&lt;='All Results'!$B$4,"",IF(SUM(NewDistributions!X$2:X21)=0,"",(IF(NewDistributions!X21/SUM(NewDistributions!X$2:X21)&gt;0.01,"",IF(NewDistributions!X20/SUM(NewDistributions!X$2:X21)&gt;0.01,"",IF(NewDistributions!X19/SUM(NewDistributions!X$2:X21)&gt;0.01,"",IF(NewDistributions!X18/SUM(NewDistributions!X$2:X21)&gt;0.01,"",DateEnded_4Day!$A21)))))))</f>
        <v/>
      </c>
      <c r="Y21" s="19" t="str">
        <f>IF($A21&lt;='All Results'!$B$4,"",IF(SUM(NewDistributions!Y$2:Y21)=0,"",(IF(NewDistributions!Y21/SUM(NewDistributions!Y$2:Y21)&gt;0.01,"",IF(NewDistributions!Y20/SUM(NewDistributions!Y$2:Y21)&gt;0.01,"",IF(NewDistributions!Y19/SUM(NewDistributions!Y$2:Y21)&gt;0.01,"",IF(NewDistributions!Y18/SUM(NewDistributions!Y$2:Y21)&gt;0.01,"",DateEnded_4Day!$A21)))))))</f>
        <v/>
      </c>
      <c r="Z21" s="19" t="str">
        <f>IF($A21&lt;='All Results'!$B$4,"",IF(SUM(NewDistributions!Z$2:Z21)=0,"",(IF(NewDistributions!Z21/SUM(NewDistributions!Z$2:Z21)&gt;0.01,"",IF(NewDistributions!Z20/SUM(NewDistributions!Z$2:Z21)&gt;0.01,"",IF(NewDistributions!Z19/SUM(NewDistributions!Z$2:Z21)&gt;0.01,"",IF(NewDistributions!Z18/SUM(NewDistributions!Z$2:Z21)&gt;0.01,"",DateEnded_4Day!$A21)))))))</f>
        <v/>
      </c>
      <c r="AA21" s="19" t="str">
        <f>IF($A21&lt;='All Results'!$B$4,"",IF(SUM(NewDistributions!AA$2:AA21)=0,"",(IF(NewDistributions!AA21/SUM(NewDistributions!AA$2:AA21)&gt;0.01,"",IF(NewDistributions!AA20/SUM(NewDistributions!AA$2:AA21)&gt;0.01,"",IF(NewDistributions!AA19/SUM(NewDistributions!AA$2:AA21)&gt;0.01,"",IF(NewDistributions!AA18/SUM(NewDistributions!AA$2:AA21)&gt;0.01,"",DateEnded_4Day!$A21)))))))</f>
        <v/>
      </c>
      <c r="AB21" s="19" t="str">
        <f>IF($A21&lt;='All Results'!$B$4,"",IF(SUM(NewDistributions!AB$2:AB21)=0,"",(IF(NewDistributions!AB21/SUM(NewDistributions!AB$2:AB21)&gt;0.01,"",IF(NewDistributions!AB20/SUM(NewDistributions!AB$2:AB21)&gt;0.01,"",IF(NewDistributions!AB19/SUM(NewDistributions!AB$2:AB21)&gt;0.01,"",IF(NewDistributions!AB18/SUM(NewDistributions!AB$2:AB21)&gt;0.01,"",DateEnded_4Day!$A21)))))))</f>
        <v/>
      </c>
      <c r="AC21" s="19" t="str">
        <f>IF($A21&lt;='All Results'!$B$4,"",IF(SUM(NewDistributions!AC$2:AC21)=0,"",(IF(NewDistributions!AC21/SUM(NewDistributions!AC$2:AC21)&gt;0.01,"",IF(NewDistributions!AC20/SUM(NewDistributions!AC$2:AC21)&gt;0.01,"",IF(NewDistributions!AC19/SUM(NewDistributions!AC$2:AC21)&gt;0.01,"",IF(NewDistributions!AC18/SUM(NewDistributions!AC$2:AC21)&gt;0.01,"",DateEnded_4Day!$A21)))))))</f>
        <v/>
      </c>
      <c r="AD21" s="19" t="str">
        <f>IF($A21&lt;='All Results'!$B$4,"",IF(SUM(NewDistributions!AD$2:AD21)=0,"",(IF(NewDistributions!AD21/SUM(NewDistributions!AD$2:AD21)&gt;0.01,"",IF(NewDistributions!AD20/SUM(NewDistributions!AD$2:AD21)&gt;0.01,"",IF(NewDistributions!AD19/SUM(NewDistributions!AD$2:AD21)&gt;0.01,"",IF(NewDistributions!AD18/SUM(NewDistributions!AD$2:AD21)&gt;0.01,"",DateEnded_4Day!$A21)))))))</f>
        <v/>
      </c>
      <c r="AE21" s="19" t="str">
        <f>IF($A21&lt;='All Results'!$B$4,"",IF(SUM(NewDistributions!AE$2:AE21)=0,"",(IF(NewDistributions!AE21/SUM(NewDistributions!AE$2:AE21)&gt;0.01,"",IF(NewDistributions!AE20/SUM(NewDistributions!AE$2:AE21)&gt;0.01,"",IF(NewDistributions!AE19/SUM(NewDistributions!AE$2:AE21)&gt;0.01,"",IF(NewDistributions!AE18/SUM(NewDistributions!AE$2:AE21)&gt;0.01,"",DateEnded_4Day!$A21)))))))</f>
        <v/>
      </c>
      <c r="AF21" s="19" t="str">
        <f>IF($A21&lt;='All Results'!$B$4,"",IF(SUM(NewDistributions!AF$2:AF21)=0,"",(IF(NewDistributions!AF21/SUM(NewDistributions!AF$2:AF21)&gt;0.01,"",IF(NewDistributions!AF20/SUM(NewDistributions!AF$2:AF21)&gt;0.01,"",IF(NewDistributions!AF19/SUM(NewDistributions!AF$2:AF21)&gt;0.01,"",IF(NewDistributions!AF18/SUM(NewDistributions!AF$2:AF21)&gt;0.01,"",DateEnded_4Day!$A21)))))))</f>
        <v/>
      </c>
      <c r="AG21" s="19" t="str">
        <f>IF($A21&lt;='All Results'!$B$4,"",IF(SUM(NewDistributions!AG$2:AG21)=0,"",(IF(NewDistributions!AG21/SUM(NewDistributions!AG$2:AG21)&gt;0.01,"",IF(NewDistributions!AG20/SUM(NewDistributions!AG$2:AG21)&gt;0.01,"",IF(NewDistributions!AG19/SUM(NewDistributions!AG$2:AG21)&gt;0.01,"",IF(NewDistributions!AG18/SUM(NewDistributions!AG$2:AG21)&gt;0.01,"",DateEnded_4Day!$A21)))))))</f>
        <v/>
      </c>
      <c r="AH21" s="19" t="str">
        <f>IF($A21&lt;='All Results'!$B$4,"",IF(SUM(NewDistributions!AH$2:AH21)=0,"",(IF(NewDistributions!AH21/SUM(NewDistributions!AH$2:AH21)&gt;0.01,"",IF(NewDistributions!AH20/SUM(NewDistributions!AH$2:AH21)&gt;0.01,"",IF(NewDistributions!AH19/SUM(NewDistributions!AH$2:AH21)&gt;0.01,"",IF(NewDistributions!AH18/SUM(NewDistributions!AH$2:AH21)&gt;0.01,"",DateEnded_4Day!$A21)))))))</f>
        <v/>
      </c>
      <c r="AI21" s="19" t="str">
        <f>IF($A21&lt;='All Results'!$B$4,"",IF(SUM(NewDistributions!AI$2:AI21)=0,"",(IF(NewDistributions!AI21/SUM(NewDistributions!AI$2:AI21)&gt;0.01,"",IF(NewDistributions!AI20/SUM(NewDistributions!AI$2:AI21)&gt;0.01,"",IF(NewDistributions!AI19/SUM(NewDistributions!AI$2:AI21)&gt;0.01,"",IF(NewDistributions!AI18/SUM(NewDistributions!AI$2:AI21)&gt;0.01,"",DateEnded_4Day!$A21)))))))</f>
        <v/>
      </c>
      <c r="AJ21" s="19" t="str">
        <f>IF($A21&lt;='All Results'!$B$4,"",IF(SUM(NewDistributions!AJ$2:AJ21)=0,"",(IF(NewDistributions!AJ21/SUM(NewDistributions!AJ$2:AJ21)&gt;0.01,"",IF(NewDistributions!AJ20/SUM(NewDistributions!AJ$2:AJ21)&gt;0.01,"",IF(NewDistributions!AJ19/SUM(NewDistributions!AJ$2:AJ21)&gt;0.01,"",IF(NewDistributions!AJ18/SUM(NewDistributions!AJ$2:AJ21)&gt;0.01,"",DateEnded_4Day!$A21)))))))</f>
        <v/>
      </c>
    </row>
    <row r="22" spans="1:36" x14ac:dyDescent="0.25">
      <c r="A22" s="1">
        <v>44337</v>
      </c>
      <c r="B22" s="3">
        <v>141</v>
      </c>
      <c r="C22" s="19" t="str">
        <f>IF($A22&lt;='All Results'!$B$4,"",IF(SUM(NewDistributions!C$2:C22)=0,"",(IF(NewDistributions!C22/SUM(NewDistributions!C$2:C22)&gt;0.01,"",IF(NewDistributions!C21/SUM(NewDistributions!C$2:C22)&gt;0.01,"",IF(NewDistributions!C20/SUM(NewDistributions!C$2:C22)&gt;0.01,"",IF(NewDistributions!C19/SUM(NewDistributions!C$2:C22)&gt;0.01,"",DateEnded_4Day!$A22)))))))</f>
        <v/>
      </c>
      <c r="D22" s="19" t="str">
        <f>IF($A22&lt;='All Results'!$B$4,"",IF(SUM(NewDistributions!D$2:D22)=0,"",(IF(NewDistributions!D22/SUM(NewDistributions!D$2:D22)&gt;0.01,"",IF(NewDistributions!D21/SUM(NewDistributions!D$2:D22)&gt;0.01,"",IF(NewDistributions!D20/SUM(NewDistributions!D$2:D22)&gt;0.01,"",IF(NewDistributions!D19/SUM(NewDistributions!D$2:D22)&gt;0.01,"",DateEnded_4Day!$A22)))))))</f>
        <v/>
      </c>
      <c r="E22" s="19" t="str">
        <f>IF($A22&lt;='All Results'!$B$4,"",IF(SUM(NewDistributions!E$2:E22)=0,"",(IF(NewDistributions!E22/SUM(NewDistributions!E$2:E22)&gt;0.01,"",IF(NewDistributions!E21/SUM(NewDistributions!E$2:E22)&gt;0.01,"",IF(NewDistributions!E20/SUM(NewDistributions!E$2:E22)&gt;0.01,"",IF(NewDistributions!E19/SUM(NewDistributions!E$2:E22)&gt;0.01,"",DateEnded_4Day!$A22)))))))</f>
        <v/>
      </c>
      <c r="F22" s="19" t="str">
        <f>IF($A22&lt;='All Results'!$B$4,"",IF(SUM(NewDistributions!F$2:F22)=0,"",(IF(NewDistributions!F22/SUM(NewDistributions!F$2:F22)&gt;0.01,"",IF(NewDistributions!F21/SUM(NewDistributions!F$2:F22)&gt;0.01,"",IF(NewDistributions!F20/SUM(NewDistributions!F$2:F22)&gt;0.01,"",IF(NewDistributions!F19/SUM(NewDistributions!F$2:F22)&gt;0.01,"",DateEnded_4Day!$A22)))))))</f>
        <v/>
      </c>
      <c r="G22" s="19" t="str">
        <f>IF($A22&lt;='All Results'!$B$4,"",IF(SUM(NewDistributions!G$2:G22)=0,"",(IF(NewDistributions!G22/SUM(NewDistributions!G$2:G22)&gt;0.01,"",IF(NewDistributions!G21/SUM(NewDistributions!G$2:G22)&gt;0.01,"",IF(NewDistributions!G20/SUM(NewDistributions!G$2:G22)&gt;0.01,"",IF(NewDistributions!G19/SUM(NewDistributions!G$2:G22)&gt;0.01,"",DateEnded_4Day!$A22)))))))</f>
        <v/>
      </c>
      <c r="H22" s="19" t="str">
        <f>IF($A22&lt;='All Results'!$B$4,"",IF(SUM(NewDistributions!H$2:H22)=0,"",(IF(NewDistributions!H22/SUM(NewDistributions!H$2:H22)&gt;0.01,"",IF(NewDistributions!H21/SUM(NewDistributions!H$2:H22)&gt;0.01,"",IF(NewDistributions!H20/SUM(NewDistributions!H$2:H22)&gt;0.01,"",IF(NewDistributions!H19/SUM(NewDistributions!H$2:H22)&gt;0.01,"",DateEnded_4Day!$A22)))))))</f>
        <v/>
      </c>
      <c r="I22" s="19" t="str">
        <f>IF($A22&lt;='All Results'!$B$4,"",IF(SUM(NewDistributions!I$2:I22)=0,"",(IF(NewDistributions!I22/SUM(NewDistributions!I$2:I22)&gt;0.01,"",IF(NewDistributions!I21/SUM(NewDistributions!I$2:I22)&gt;0.01,"",IF(NewDistributions!I20/SUM(NewDistributions!I$2:I22)&gt;0.01,"",IF(NewDistributions!I19/SUM(NewDistributions!I$2:I22)&gt;0.01,"",DateEnded_4Day!$A22)))))))</f>
        <v/>
      </c>
      <c r="J22" s="19" t="str">
        <f>IF($A22&lt;='All Results'!$B$4,"",IF(SUM(NewDistributions!J$2:J22)=0,"",(IF(NewDistributions!J22/SUM(NewDistributions!J$2:J22)&gt;0.01,"",IF(NewDistributions!J21/SUM(NewDistributions!J$2:J22)&gt;0.01,"",IF(NewDistributions!J20/SUM(NewDistributions!J$2:J22)&gt;0.01,"",IF(NewDistributions!J19/SUM(NewDistributions!J$2:J22)&gt;0.01,"",DateEnded_4Day!$A22)))))))</f>
        <v/>
      </c>
      <c r="K22" s="19" t="str">
        <f>IF($A22&lt;='All Results'!$B$4,"",IF(SUM(NewDistributions!K$2:K22)=0,"",(IF(NewDistributions!K22/SUM(NewDistributions!K$2:K22)&gt;0.01,"",IF(NewDistributions!K21/SUM(NewDistributions!K$2:K22)&gt;0.01,"",IF(NewDistributions!K20/SUM(NewDistributions!K$2:K22)&gt;0.01,"",IF(NewDistributions!K19/SUM(NewDistributions!K$2:K22)&gt;0.01,"",DateEnded_4Day!$A22)))))))</f>
        <v/>
      </c>
      <c r="L22" s="19" t="str">
        <f>IF($A22&lt;='All Results'!$B$4,"",IF(SUM(NewDistributions!L$2:L22)=0,"",(IF(NewDistributions!L22/SUM(NewDistributions!L$2:L22)&gt;0.01,"",IF(NewDistributions!L21/SUM(NewDistributions!L$2:L22)&gt;0.01,"",IF(NewDistributions!L20/SUM(NewDistributions!L$2:L22)&gt;0.01,"",IF(NewDistributions!L19/SUM(NewDistributions!L$2:L22)&gt;0.01,"",DateEnded_4Day!$A22)))))))</f>
        <v/>
      </c>
      <c r="M22" s="19" t="str">
        <f>IF($A22&lt;='All Results'!$B$4,"",IF(SUM(NewDistributions!M$2:M22)=0,"",(IF(NewDistributions!M22/SUM(NewDistributions!M$2:M22)&gt;0.01,"",IF(NewDistributions!M21/SUM(NewDistributions!M$2:M22)&gt;0.01,"",IF(NewDistributions!M20/SUM(NewDistributions!M$2:M22)&gt;0.01,"",IF(NewDistributions!M19/SUM(NewDistributions!M$2:M22)&gt;0.01,"",DateEnded_4Day!$A22)))))))</f>
        <v/>
      </c>
      <c r="N22" s="19" t="str">
        <f>IF($A22&lt;='All Results'!$B$4,"",IF(SUM(NewDistributions!N$2:N22)=0,"",(IF(NewDistributions!N22/SUM(NewDistributions!N$2:N22)&gt;0.01,"",IF(NewDistributions!N21/SUM(NewDistributions!N$2:N22)&gt;0.01,"",IF(NewDistributions!N20/SUM(NewDistributions!N$2:N22)&gt;0.01,"",IF(NewDistributions!N19/SUM(NewDistributions!N$2:N22)&gt;0.01,"",DateEnded_4Day!$A22)))))))</f>
        <v/>
      </c>
      <c r="O22" s="19" t="str">
        <f>IF($A22&lt;='All Results'!$B$4,"",IF(SUM(NewDistributions!O$2:O22)=0,"",(IF(NewDistributions!O22/SUM(NewDistributions!O$2:O22)&gt;0.01,"",IF(NewDistributions!O21/SUM(NewDistributions!O$2:O22)&gt;0.01,"",IF(NewDistributions!O20/SUM(NewDistributions!O$2:O22)&gt;0.01,"",IF(NewDistributions!O19/SUM(NewDistributions!O$2:O22)&gt;0.01,"",DateEnded_4Day!$A22)))))))</f>
        <v/>
      </c>
      <c r="P22" s="19" t="str">
        <f>IF($A22&lt;='All Results'!$B$4,"",IF(SUM(NewDistributions!P$2:P22)=0,"",(IF(NewDistributions!P22/SUM(NewDistributions!P$2:P22)&gt;0.01,"",IF(NewDistributions!P21/SUM(NewDistributions!P$2:P22)&gt;0.01,"",IF(NewDistributions!P20/SUM(NewDistributions!P$2:P22)&gt;0.01,"",IF(NewDistributions!P19/SUM(NewDistributions!P$2:P22)&gt;0.01,"",DateEnded_4Day!$A22)))))))</f>
        <v/>
      </c>
      <c r="Q22" s="19" t="str">
        <f>IF($A22&lt;='All Results'!$B$4,"",IF(SUM(NewDistributions!Q$2:Q22)=0,"",(IF(NewDistributions!Q22/SUM(NewDistributions!Q$2:Q22)&gt;0.01,"",IF(NewDistributions!Q21/SUM(NewDistributions!Q$2:Q22)&gt;0.01,"",IF(NewDistributions!Q20/SUM(NewDistributions!Q$2:Q22)&gt;0.01,"",IF(NewDistributions!Q19/SUM(NewDistributions!Q$2:Q22)&gt;0.01,"",DateEnded_4Day!$A22)))))))</f>
        <v/>
      </c>
      <c r="R22" s="19" t="str">
        <f>IF($A22&lt;='All Results'!$B$4,"",IF(SUM(NewDistributions!R$2:R22)=0,"",(IF(NewDistributions!R22/SUM(NewDistributions!R$2:R22)&gt;0.01,"",IF(NewDistributions!R21/SUM(NewDistributions!R$2:R22)&gt;0.01,"",IF(NewDistributions!R20/SUM(NewDistributions!R$2:R22)&gt;0.01,"",IF(NewDistributions!R19/SUM(NewDistributions!R$2:R22)&gt;0.01,"",DateEnded_4Day!$A22)))))))</f>
        <v/>
      </c>
      <c r="S22" s="19" t="str">
        <f>IF($A22&lt;='All Results'!$B$4,"",IF(SUM(NewDistributions!S$2:S22)=0,"",(IF(NewDistributions!S22/SUM(NewDistributions!S$2:S22)&gt;0.01,"",IF(NewDistributions!S21/SUM(NewDistributions!S$2:S22)&gt;0.01,"",IF(NewDistributions!S20/SUM(NewDistributions!S$2:S22)&gt;0.01,"",IF(NewDistributions!S19/SUM(NewDistributions!S$2:S22)&gt;0.01,"",DateEnded_4Day!$A22)))))))</f>
        <v/>
      </c>
      <c r="T22" s="19" t="str">
        <f>IF($A22&lt;='All Results'!$B$4,"",IF(SUM(NewDistributions!T$2:T22)=0,"",(IF(NewDistributions!T22/SUM(NewDistributions!T$2:T22)&gt;0.01,"",IF(NewDistributions!T21/SUM(NewDistributions!T$2:T22)&gt;0.01,"",IF(NewDistributions!T20/SUM(NewDistributions!T$2:T22)&gt;0.01,"",IF(NewDistributions!T19/SUM(NewDistributions!T$2:T22)&gt;0.01,"",DateEnded_4Day!$A22)))))))</f>
        <v/>
      </c>
      <c r="U22" s="19" t="str">
        <f>IF($A22&lt;='All Results'!$B$4,"",IF(SUM(NewDistributions!U$2:U22)=0,"",(IF(NewDistributions!U22/SUM(NewDistributions!U$2:U22)&gt;0.01,"",IF(NewDistributions!U21/SUM(NewDistributions!U$2:U22)&gt;0.01,"",IF(NewDistributions!U20/SUM(NewDistributions!U$2:U22)&gt;0.01,"",IF(NewDistributions!U19/SUM(NewDistributions!U$2:U22)&gt;0.01,"",DateEnded_4Day!$A22)))))))</f>
        <v/>
      </c>
      <c r="V22" s="19" t="str">
        <f>IF($A22&lt;='All Results'!$B$4,"",IF(SUM(NewDistributions!V$2:V22)=0,"",(IF(NewDistributions!V22/SUM(NewDistributions!V$2:V22)&gt;0.01,"",IF(NewDistributions!V21/SUM(NewDistributions!V$2:V22)&gt;0.01,"",IF(NewDistributions!V20/SUM(NewDistributions!V$2:V22)&gt;0.01,"",IF(NewDistributions!V19/SUM(NewDistributions!V$2:V22)&gt;0.01,"",DateEnded_4Day!$A22)))))))</f>
        <v/>
      </c>
      <c r="W22" s="19" t="str">
        <f>IF($A22&lt;='All Results'!$B$4,"",IF(SUM(NewDistributions!W$2:W22)=0,"",(IF(NewDistributions!W22/SUM(NewDistributions!W$2:W22)&gt;0.01,"",IF(NewDistributions!W21/SUM(NewDistributions!W$2:W22)&gt;0.01,"",IF(NewDistributions!W20/SUM(NewDistributions!W$2:W22)&gt;0.01,"",IF(NewDistributions!W19/SUM(NewDistributions!W$2:W22)&gt;0.01,"",DateEnded_4Day!$A22)))))))</f>
        <v/>
      </c>
      <c r="X22" s="19" t="str">
        <f>IF($A22&lt;='All Results'!$B$4,"",IF(SUM(NewDistributions!X$2:X22)=0,"",(IF(NewDistributions!X22/SUM(NewDistributions!X$2:X22)&gt;0.01,"",IF(NewDistributions!X21/SUM(NewDistributions!X$2:X22)&gt;0.01,"",IF(NewDistributions!X20/SUM(NewDistributions!X$2:X22)&gt;0.01,"",IF(NewDistributions!X19/SUM(NewDistributions!X$2:X22)&gt;0.01,"",DateEnded_4Day!$A22)))))))</f>
        <v/>
      </c>
      <c r="Y22" s="19" t="str">
        <f>IF($A22&lt;='All Results'!$B$4,"",IF(SUM(NewDistributions!Y$2:Y22)=0,"",(IF(NewDistributions!Y22/SUM(NewDistributions!Y$2:Y22)&gt;0.01,"",IF(NewDistributions!Y21/SUM(NewDistributions!Y$2:Y22)&gt;0.01,"",IF(NewDistributions!Y20/SUM(NewDistributions!Y$2:Y22)&gt;0.01,"",IF(NewDistributions!Y19/SUM(NewDistributions!Y$2:Y22)&gt;0.01,"",DateEnded_4Day!$A22)))))))</f>
        <v/>
      </c>
      <c r="Z22" s="19" t="str">
        <f>IF($A22&lt;='All Results'!$B$4,"",IF(SUM(NewDistributions!Z$2:Z22)=0,"",(IF(NewDistributions!Z22/SUM(NewDistributions!Z$2:Z22)&gt;0.01,"",IF(NewDistributions!Z21/SUM(NewDistributions!Z$2:Z22)&gt;0.01,"",IF(NewDistributions!Z20/SUM(NewDistributions!Z$2:Z22)&gt;0.01,"",IF(NewDistributions!Z19/SUM(NewDistributions!Z$2:Z22)&gt;0.01,"",DateEnded_4Day!$A22)))))))</f>
        <v/>
      </c>
      <c r="AA22" s="19" t="str">
        <f>IF($A22&lt;='All Results'!$B$4,"",IF(SUM(NewDistributions!AA$2:AA22)=0,"",(IF(NewDistributions!AA22/SUM(NewDistributions!AA$2:AA22)&gt;0.01,"",IF(NewDistributions!AA21/SUM(NewDistributions!AA$2:AA22)&gt;0.01,"",IF(NewDistributions!AA20/SUM(NewDistributions!AA$2:AA22)&gt;0.01,"",IF(NewDistributions!AA19/SUM(NewDistributions!AA$2:AA22)&gt;0.01,"",DateEnded_4Day!$A22)))))))</f>
        <v/>
      </c>
      <c r="AB22" s="19" t="str">
        <f>IF($A22&lt;='All Results'!$B$4,"",IF(SUM(NewDistributions!AB$2:AB22)=0,"",(IF(NewDistributions!AB22/SUM(NewDistributions!AB$2:AB22)&gt;0.01,"",IF(NewDistributions!AB21/SUM(NewDistributions!AB$2:AB22)&gt;0.01,"",IF(NewDistributions!AB20/SUM(NewDistributions!AB$2:AB22)&gt;0.01,"",IF(NewDistributions!AB19/SUM(NewDistributions!AB$2:AB22)&gt;0.01,"",DateEnded_4Day!$A22)))))))</f>
        <v/>
      </c>
      <c r="AC22" s="19" t="str">
        <f>IF($A22&lt;='All Results'!$B$4,"",IF(SUM(NewDistributions!AC$2:AC22)=0,"",(IF(NewDistributions!AC22/SUM(NewDistributions!AC$2:AC22)&gt;0.01,"",IF(NewDistributions!AC21/SUM(NewDistributions!AC$2:AC22)&gt;0.01,"",IF(NewDistributions!AC20/SUM(NewDistributions!AC$2:AC22)&gt;0.01,"",IF(NewDistributions!AC19/SUM(NewDistributions!AC$2:AC22)&gt;0.01,"",DateEnded_4Day!$A22)))))))</f>
        <v/>
      </c>
      <c r="AD22" s="19" t="str">
        <f>IF($A22&lt;='All Results'!$B$4,"",IF(SUM(NewDistributions!AD$2:AD22)=0,"",(IF(NewDistributions!AD22/SUM(NewDistributions!AD$2:AD22)&gt;0.01,"",IF(NewDistributions!AD21/SUM(NewDistributions!AD$2:AD22)&gt;0.01,"",IF(NewDistributions!AD20/SUM(NewDistributions!AD$2:AD22)&gt;0.01,"",IF(NewDistributions!AD19/SUM(NewDistributions!AD$2:AD22)&gt;0.01,"",DateEnded_4Day!$A22)))))))</f>
        <v/>
      </c>
      <c r="AE22" s="19" t="str">
        <f>IF($A22&lt;='All Results'!$B$4,"",IF(SUM(NewDistributions!AE$2:AE22)=0,"",(IF(NewDistributions!AE22/SUM(NewDistributions!AE$2:AE22)&gt;0.01,"",IF(NewDistributions!AE21/SUM(NewDistributions!AE$2:AE22)&gt;0.01,"",IF(NewDistributions!AE20/SUM(NewDistributions!AE$2:AE22)&gt;0.01,"",IF(NewDistributions!AE19/SUM(NewDistributions!AE$2:AE22)&gt;0.01,"",DateEnded_4Day!$A22)))))))</f>
        <v/>
      </c>
      <c r="AF22" s="19" t="str">
        <f>IF($A22&lt;='All Results'!$B$4,"",IF(SUM(NewDistributions!AF$2:AF22)=0,"",(IF(NewDistributions!AF22/SUM(NewDistributions!AF$2:AF22)&gt;0.01,"",IF(NewDistributions!AF21/SUM(NewDistributions!AF$2:AF22)&gt;0.01,"",IF(NewDistributions!AF20/SUM(NewDistributions!AF$2:AF22)&gt;0.01,"",IF(NewDistributions!AF19/SUM(NewDistributions!AF$2:AF22)&gt;0.01,"",DateEnded_4Day!$A22)))))))</f>
        <v/>
      </c>
      <c r="AG22" s="19" t="str">
        <f>IF($A22&lt;='All Results'!$B$4,"",IF(SUM(NewDistributions!AG$2:AG22)=0,"",(IF(NewDistributions!AG22/SUM(NewDistributions!AG$2:AG22)&gt;0.01,"",IF(NewDistributions!AG21/SUM(NewDistributions!AG$2:AG22)&gt;0.01,"",IF(NewDistributions!AG20/SUM(NewDistributions!AG$2:AG22)&gt;0.01,"",IF(NewDistributions!AG19/SUM(NewDistributions!AG$2:AG22)&gt;0.01,"",DateEnded_4Day!$A22)))))))</f>
        <v/>
      </c>
      <c r="AH22" s="19" t="str">
        <f>IF($A22&lt;='All Results'!$B$4,"",IF(SUM(NewDistributions!AH$2:AH22)=0,"",(IF(NewDistributions!AH22/SUM(NewDistributions!AH$2:AH22)&gt;0.01,"",IF(NewDistributions!AH21/SUM(NewDistributions!AH$2:AH22)&gt;0.01,"",IF(NewDistributions!AH20/SUM(NewDistributions!AH$2:AH22)&gt;0.01,"",IF(NewDistributions!AH19/SUM(NewDistributions!AH$2:AH22)&gt;0.01,"",DateEnded_4Day!$A22)))))))</f>
        <v/>
      </c>
      <c r="AI22" s="19" t="str">
        <f>IF($A22&lt;='All Results'!$B$4,"",IF(SUM(NewDistributions!AI$2:AI22)=0,"",(IF(NewDistributions!AI22/SUM(NewDistributions!AI$2:AI22)&gt;0.01,"",IF(NewDistributions!AI21/SUM(NewDistributions!AI$2:AI22)&gt;0.01,"",IF(NewDistributions!AI20/SUM(NewDistributions!AI$2:AI22)&gt;0.01,"",IF(NewDistributions!AI19/SUM(NewDistributions!AI$2:AI22)&gt;0.01,"",DateEnded_4Day!$A22)))))))</f>
        <v/>
      </c>
      <c r="AJ22" s="19" t="str">
        <f>IF($A22&lt;='All Results'!$B$4,"",IF(SUM(NewDistributions!AJ$2:AJ22)=0,"",(IF(NewDistributions!AJ22/SUM(NewDistributions!AJ$2:AJ22)&gt;0.01,"",IF(NewDistributions!AJ21/SUM(NewDistributions!AJ$2:AJ22)&gt;0.01,"",IF(NewDistributions!AJ20/SUM(NewDistributions!AJ$2:AJ22)&gt;0.01,"",IF(NewDistributions!AJ19/SUM(NewDistributions!AJ$2:AJ22)&gt;0.01,"",DateEnded_4Day!$A22)))))))</f>
        <v/>
      </c>
    </row>
    <row r="23" spans="1:36" x14ac:dyDescent="0.25">
      <c r="A23" s="1">
        <v>44338</v>
      </c>
      <c r="B23" s="3">
        <v>142</v>
      </c>
      <c r="C23" s="19" t="str">
        <f>IF($A23&lt;='All Results'!$B$4,"",IF(SUM(NewDistributions!C$2:C23)=0,"",(IF(NewDistributions!C23/SUM(NewDistributions!C$2:C23)&gt;0.01,"",IF(NewDistributions!C22/SUM(NewDistributions!C$2:C23)&gt;0.01,"",IF(NewDistributions!C21/SUM(NewDistributions!C$2:C23)&gt;0.01,"",IF(NewDistributions!C20/SUM(NewDistributions!C$2:C23)&gt;0.01,"",DateEnded_4Day!$A23)))))))</f>
        <v/>
      </c>
      <c r="D23" s="19" t="str">
        <f>IF($A23&lt;='All Results'!$B$4,"",IF(SUM(NewDistributions!D$2:D23)=0,"",(IF(NewDistributions!D23/SUM(NewDistributions!D$2:D23)&gt;0.01,"",IF(NewDistributions!D22/SUM(NewDistributions!D$2:D23)&gt;0.01,"",IF(NewDistributions!D21/SUM(NewDistributions!D$2:D23)&gt;0.01,"",IF(NewDistributions!D20/SUM(NewDistributions!D$2:D23)&gt;0.01,"",DateEnded_4Day!$A23)))))))</f>
        <v/>
      </c>
      <c r="E23" s="19" t="str">
        <f>IF($A23&lt;='All Results'!$B$4,"",IF(SUM(NewDistributions!E$2:E23)=0,"",(IF(NewDistributions!E23/SUM(NewDistributions!E$2:E23)&gt;0.01,"",IF(NewDistributions!E22/SUM(NewDistributions!E$2:E23)&gt;0.01,"",IF(NewDistributions!E21/SUM(NewDistributions!E$2:E23)&gt;0.01,"",IF(NewDistributions!E20/SUM(NewDistributions!E$2:E23)&gt;0.01,"",DateEnded_4Day!$A23)))))))</f>
        <v/>
      </c>
      <c r="F23" s="19" t="str">
        <f>IF($A23&lt;='All Results'!$B$4,"",IF(SUM(NewDistributions!F$2:F23)=0,"",(IF(NewDistributions!F23/SUM(NewDistributions!F$2:F23)&gt;0.01,"",IF(NewDistributions!F22/SUM(NewDistributions!F$2:F23)&gt;0.01,"",IF(NewDistributions!F21/SUM(NewDistributions!F$2:F23)&gt;0.01,"",IF(NewDistributions!F20/SUM(NewDistributions!F$2:F23)&gt;0.01,"",DateEnded_4Day!$A23)))))))</f>
        <v/>
      </c>
      <c r="G23" s="19" t="str">
        <f>IF($A23&lt;='All Results'!$B$4,"",IF(SUM(NewDistributions!G$2:G23)=0,"",(IF(NewDistributions!G23/SUM(NewDistributions!G$2:G23)&gt;0.01,"",IF(NewDistributions!G22/SUM(NewDistributions!G$2:G23)&gt;0.01,"",IF(NewDistributions!G21/SUM(NewDistributions!G$2:G23)&gt;0.01,"",IF(NewDistributions!G20/SUM(NewDistributions!G$2:G23)&gt;0.01,"",DateEnded_4Day!$A23)))))))</f>
        <v/>
      </c>
      <c r="H23" s="19" t="str">
        <f>IF($A23&lt;='All Results'!$B$4,"",IF(SUM(NewDistributions!H$2:H23)=0,"",(IF(NewDistributions!H23/SUM(NewDistributions!H$2:H23)&gt;0.01,"",IF(NewDistributions!H22/SUM(NewDistributions!H$2:H23)&gt;0.01,"",IF(NewDistributions!H21/SUM(NewDistributions!H$2:H23)&gt;0.01,"",IF(NewDistributions!H20/SUM(NewDistributions!H$2:H23)&gt;0.01,"",DateEnded_4Day!$A23)))))))</f>
        <v/>
      </c>
      <c r="I23" s="19" t="str">
        <f>IF($A23&lt;='All Results'!$B$4,"",IF(SUM(NewDistributions!I$2:I23)=0,"",(IF(NewDistributions!I23/SUM(NewDistributions!I$2:I23)&gt;0.01,"",IF(NewDistributions!I22/SUM(NewDistributions!I$2:I23)&gt;0.01,"",IF(NewDistributions!I21/SUM(NewDistributions!I$2:I23)&gt;0.01,"",IF(NewDistributions!I20/SUM(NewDistributions!I$2:I23)&gt;0.01,"",DateEnded_4Day!$A23)))))))</f>
        <v/>
      </c>
      <c r="J23" s="19" t="str">
        <f>IF($A23&lt;='All Results'!$B$4,"",IF(SUM(NewDistributions!J$2:J23)=0,"",(IF(NewDistributions!J23/SUM(NewDistributions!J$2:J23)&gt;0.01,"",IF(NewDistributions!J22/SUM(NewDistributions!J$2:J23)&gt;0.01,"",IF(NewDistributions!J21/SUM(NewDistributions!J$2:J23)&gt;0.01,"",IF(NewDistributions!J20/SUM(NewDistributions!J$2:J23)&gt;0.01,"",DateEnded_4Day!$A23)))))))</f>
        <v/>
      </c>
      <c r="K23" s="19" t="str">
        <f>IF($A23&lt;='All Results'!$B$4,"",IF(SUM(NewDistributions!K$2:K23)=0,"",(IF(NewDistributions!K23/SUM(NewDistributions!K$2:K23)&gt;0.01,"",IF(NewDistributions!K22/SUM(NewDistributions!K$2:K23)&gt;0.01,"",IF(NewDistributions!K21/SUM(NewDistributions!K$2:K23)&gt;0.01,"",IF(NewDistributions!K20/SUM(NewDistributions!K$2:K23)&gt;0.01,"",DateEnded_4Day!$A23)))))))</f>
        <v/>
      </c>
      <c r="L23" s="19" t="str">
        <f>IF($A23&lt;='All Results'!$B$4,"",IF(SUM(NewDistributions!L$2:L23)=0,"",(IF(NewDistributions!L23/SUM(NewDistributions!L$2:L23)&gt;0.01,"",IF(NewDistributions!L22/SUM(NewDistributions!L$2:L23)&gt;0.01,"",IF(NewDistributions!L21/SUM(NewDistributions!L$2:L23)&gt;0.01,"",IF(NewDistributions!L20/SUM(NewDistributions!L$2:L23)&gt;0.01,"",DateEnded_4Day!$A23)))))))</f>
        <v/>
      </c>
      <c r="M23" s="19" t="str">
        <f>IF($A23&lt;='All Results'!$B$4,"",IF(SUM(NewDistributions!M$2:M23)=0,"",(IF(NewDistributions!M23/SUM(NewDistributions!M$2:M23)&gt;0.01,"",IF(NewDistributions!M22/SUM(NewDistributions!M$2:M23)&gt;0.01,"",IF(NewDistributions!M21/SUM(NewDistributions!M$2:M23)&gt;0.01,"",IF(NewDistributions!M20/SUM(NewDistributions!M$2:M23)&gt;0.01,"",DateEnded_4Day!$A23)))))))</f>
        <v/>
      </c>
      <c r="N23" s="19" t="str">
        <f>IF($A23&lt;='All Results'!$B$4,"",IF(SUM(NewDistributions!N$2:N23)=0,"",(IF(NewDistributions!N23/SUM(NewDistributions!N$2:N23)&gt;0.01,"",IF(NewDistributions!N22/SUM(NewDistributions!N$2:N23)&gt;0.01,"",IF(NewDistributions!N21/SUM(NewDistributions!N$2:N23)&gt;0.01,"",IF(NewDistributions!N20/SUM(NewDistributions!N$2:N23)&gt;0.01,"",DateEnded_4Day!$A23)))))))</f>
        <v/>
      </c>
      <c r="O23" s="19" t="str">
        <f>IF($A23&lt;='All Results'!$B$4,"",IF(SUM(NewDistributions!O$2:O23)=0,"",(IF(NewDistributions!O23/SUM(NewDistributions!O$2:O23)&gt;0.01,"",IF(NewDistributions!O22/SUM(NewDistributions!O$2:O23)&gt;0.01,"",IF(NewDistributions!O21/SUM(NewDistributions!O$2:O23)&gt;0.01,"",IF(NewDistributions!O20/SUM(NewDistributions!O$2:O23)&gt;0.01,"",DateEnded_4Day!$A23)))))))</f>
        <v/>
      </c>
      <c r="P23" s="19" t="str">
        <f>IF($A23&lt;='All Results'!$B$4,"",IF(SUM(NewDistributions!P$2:P23)=0,"",(IF(NewDistributions!P23/SUM(NewDistributions!P$2:P23)&gt;0.01,"",IF(NewDistributions!P22/SUM(NewDistributions!P$2:P23)&gt;0.01,"",IF(NewDistributions!P21/SUM(NewDistributions!P$2:P23)&gt;0.01,"",IF(NewDistributions!P20/SUM(NewDistributions!P$2:P23)&gt;0.01,"",DateEnded_4Day!$A23)))))))</f>
        <v/>
      </c>
      <c r="Q23" s="19" t="str">
        <f>IF($A23&lt;='All Results'!$B$4,"",IF(SUM(NewDistributions!Q$2:Q23)=0,"",(IF(NewDistributions!Q23/SUM(NewDistributions!Q$2:Q23)&gt;0.01,"",IF(NewDistributions!Q22/SUM(NewDistributions!Q$2:Q23)&gt;0.01,"",IF(NewDistributions!Q21/SUM(NewDistributions!Q$2:Q23)&gt;0.01,"",IF(NewDistributions!Q20/SUM(NewDistributions!Q$2:Q23)&gt;0.01,"",DateEnded_4Day!$A23)))))))</f>
        <v/>
      </c>
      <c r="R23" s="19" t="str">
        <f>IF($A23&lt;='All Results'!$B$4,"",IF(SUM(NewDistributions!R$2:R23)=0,"",(IF(NewDistributions!R23/SUM(NewDistributions!R$2:R23)&gt;0.01,"",IF(NewDistributions!R22/SUM(NewDistributions!R$2:R23)&gt;0.01,"",IF(NewDistributions!R21/SUM(NewDistributions!R$2:R23)&gt;0.01,"",IF(NewDistributions!R20/SUM(NewDistributions!R$2:R23)&gt;0.01,"",DateEnded_4Day!$A23)))))))</f>
        <v/>
      </c>
      <c r="S23" s="19" t="str">
        <f>IF($A23&lt;='All Results'!$B$4,"",IF(SUM(NewDistributions!S$2:S23)=0,"",(IF(NewDistributions!S23/SUM(NewDistributions!S$2:S23)&gt;0.01,"",IF(NewDistributions!S22/SUM(NewDistributions!S$2:S23)&gt;0.01,"",IF(NewDistributions!S21/SUM(NewDistributions!S$2:S23)&gt;0.01,"",IF(NewDistributions!S20/SUM(NewDistributions!S$2:S23)&gt;0.01,"",DateEnded_4Day!$A23)))))))</f>
        <v/>
      </c>
      <c r="T23" s="19" t="str">
        <f>IF($A23&lt;='All Results'!$B$4,"",IF(SUM(NewDistributions!T$2:T23)=0,"",(IF(NewDistributions!T23/SUM(NewDistributions!T$2:T23)&gt;0.01,"",IF(NewDistributions!T22/SUM(NewDistributions!T$2:T23)&gt;0.01,"",IF(NewDistributions!T21/SUM(NewDistributions!T$2:T23)&gt;0.01,"",IF(NewDistributions!T20/SUM(NewDistributions!T$2:T23)&gt;0.01,"",DateEnded_4Day!$A23)))))))</f>
        <v/>
      </c>
      <c r="U23" s="19" t="str">
        <f>IF($A23&lt;='All Results'!$B$4,"",IF(SUM(NewDistributions!U$2:U23)=0,"",(IF(NewDistributions!U23/SUM(NewDistributions!U$2:U23)&gt;0.01,"",IF(NewDistributions!U22/SUM(NewDistributions!U$2:U23)&gt;0.01,"",IF(NewDistributions!U21/SUM(NewDistributions!U$2:U23)&gt;0.01,"",IF(NewDistributions!U20/SUM(NewDistributions!U$2:U23)&gt;0.01,"",DateEnded_4Day!$A23)))))))</f>
        <v/>
      </c>
      <c r="V23" s="19" t="str">
        <f>IF($A23&lt;='All Results'!$B$4,"",IF(SUM(NewDistributions!V$2:V23)=0,"",(IF(NewDistributions!V23/SUM(NewDistributions!V$2:V23)&gt;0.01,"",IF(NewDistributions!V22/SUM(NewDistributions!V$2:V23)&gt;0.01,"",IF(NewDistributions!V21/SUM(NewDistributions!V$2:V23)&gt;0.01,"",IF(NewDistributions!V20/SUM(NewDistributions!V$2:V23)&gt;0.01,"",DateEnded_4Day!$A23)))))))</f>
        <v/>
      </c>
      <c r="W23" s="19" t="str">
        <f>IF($A23&lt;='All Results'!$B$4,"",IF(SUM(NewDistributions!W$2:W23)=0,"",(IF(NewDistributions!W23/SUM(NewDistributions!W$2:W23)&gt;0.01,"",IF(NewDistributions!W22/SUM(NewDistributions!W$2:W23)&gt;0.01,"",IF(NewDistributions!W21/SUM(NewDistributions!W$2:W23)&gt;0.01,"",IF(NewDistributions!W20/SUM(NewDistributions!W$2:W23)&gt;0.01,"",DateEnded_4Day!$A23)))))))</f>
        <v/>
      </c>
      <c r="X23" s="19" t="str">
        <f>IF($A23&lt;='All Results'!$B$4,"",IF(SUM(NewDistributions!X$2:X23)=0,"",(IF(NewDistributions!X23/SUM(NewDistributions!X$2:X23)&gt;0.01,"",IF(NewDistributions!X22/SUM(NewDistributions!X$2:X23)&gt;0.01,"",IF(NewDistributions!X21/SUM(NewDistributions!X$2:X23)&gt;0.01,"",IF(NewDistributions!X20/SUM(NewDistributions!X$2:X23)&gt;0.01,"",DateEnded_4Day!$A23)))))))</f>
        <v/>
      </c>
      <c r="Y23" s="19" t="str">
        <f>IF($A23&lt;='All Results'!$B$4,"",IF(SUM(NewDistributions!Y$2:Y23)=0,"",(IF(NewDistributions!Y23/SUM(NewDistributions!Y$2:Y23)&gt;0.01,"",IF(NewDistributions!Y22/SUM(NewDistributions!Y$2:Y23)&gt;0.01,"",IF(NewDistributions!Y21/SUM(NewDistributions!Y$2:Y23)&gt;0.01,"",IF(NewDistributions!Y20/SUM(NewDistributions!Y$2:Y23)&gt;0.01,"",DateEnded_4Day!$A23)))))))</f>
        <v/>
      </c>
      <c r="Z23" s="19" t="str">
        <f>IF($A23&lt;='All Results'!$B$4,"",IF(SUM(NewDistributions!Z$2:Z23)=0,"",(IF(NewDistributions!Z23/SUM(NewDistributions!Z$2:Z23)&gt;0.01,"",IF(NewDistributions!Z22/SUM(NewDistributions!Z$2:Z23)&gt;0.01,"",IF(NewDistributions!Z21/SUM(NewDistributions!Z$2:Z23)&gt;0.01,"",IF(NewDistributions!Z20/SUM(NewDistributions!Z$2:Z23)&gt;0.01,"",DateEnded_4Day!$A23)))))))</f>
        <v/>
      </c>
      <c r="AA23" s="19" t="str">
        <f>IF($A23&lt;='All Results'!$B$4,"",IF(SUM(NewDistributions!AA$2:AA23)=0,"",(IF(NewDistributions!AA23/SUM(NewDistributions!AA$2:AA23)&gt;0.01,"",IF(NewDistributions!AA22/SUM(NewDistributions!AA$2:AA23)&gt;0.01,"",IF(NewDistributions!AA21/SUM(NewDistributions!AA$2:AA23)&gt;0.01,"",IF(NewDistributions!AA20/SUM(NewDistributions!AA$2:AA23)&gt;0.01,"",DateEnded_4Day!$A23)))))))</f>
        <v/>
      </c>
      <c r="AB23" s="19" t="str">
        <f>IF($A23&lt;='All Results'!$B$4,"",IF(SUM(NewDistributions!AB$2:AB23)=0,"",(IF(NewDistributions!AB23/SUM(NewDistributions!AB$2:AB23)&gt;0.01,"",IF(NewDistributions!AB22/SUM(NewDistributions!AB$2:AB23)&gt;0.01,"",IF(NewDistributions!AB21/SUM(NewDistributions!AB$2:AB23)&gt;0.01,"",IF(NewDistributions!AB20/SUM(NewDistributions!AB$2:AB23)&gt;0.01,"",DateEnded_4Day!$A23)))))))</f>
        <v/>
      </c>
      <c r="AC23" s="19" t="str">
        <f>IF($A23&lt;='All Results'!$B$4,"",IF(SUM(NewDistributions!AC$2:AC23)=0,"",(IF(NewDistributions!AC23/SUM(NewDistributions!AC$2:AC23)&gt;0.01,"",IF(NewDistributions!AC22/SUM(NewDistributions!AC$2:AC23)&gt;0.01,"",IF(NewDistributions!AC21/SUM(NewDistributions!AC$2:AC23)&gt;0.01,"",IF(NewDistributions!AC20/SUM(NewDistributions!AC$2:AC23)&gt;0.01,"",DateEnded_4Day!$A23)))))))</f>
        <v/>
      </c>
      <c r="AD23" s="19" t="str">
        <f>IF($A23&lt;='All Results'!$B$4,"",IF(SUM(NewDistributions!AD$2:AD23)=0,"",(IF(NewDistributions!AD23/SUM(NewDistributions!AD$2:AD23)&gt;0.01,"",IF(NewDistributions!AD22/SUM(NewDistributions!AD$2:AD23)&gt;0.01,"",IF(NewDistributions!AD21/SUM(NewDistributions!AD$2:AD23)&gt;0.01,"",IF(NewDistributions!AD20/SUM(NewDistributions!AD$2:AD23)&gt;0.01,"",DateEnded_4Day!$A23)))))))</f>
        <v/>
      </c>
      <c r="AE23" s="19" t="str">
        <f>IF($A23&lt;='All Results'!$B$4,"",IF(SUM(NewDistributions!AE$2:AE23)=0,"",(IF(NewDistributions!AE23/SUM(NewDistributions!AE$2:AE23)&gt;0.01,"",IF(NewDistributions!AE22/SUM(NewDistributions!AE$2:AE23)&gt;0.01,"",IF(NewDistributions!AE21/SUM(NewDistributions!AE$2:AE23)&gt;0.01,"",IF(NewDistributions!AE20/SUM(NewDistributions!AE$2:AE23)&gt;0.01,"",DateEnded_4Day!$A23)))))))</f>
        <v/>
      </c>
      <c r="AF23" s="19" t="str">
        <f>IF($A23&lt;='All Results'!$B$4,"",IF(SUM(NewDistributions!AF$2:AF23)=0,"",(IF(NewDistributions!AF23/SUM(NewDistributions!AF$2:AF23)&gt;0.01,"",IF(NewDistributions!AF22/SUM(NewDistributions!AF$2:AF23)&gt;0.01,"",IF(NewDistributions!AF21/SUM(NewDistributions!AF$2:AF23)&gt;0.01,"",IF(NewDistributions!AF20/SUM(NewDistributions!AF$2:AF23)&gt;0.01,"",DateEnded_4Day!$A23)))))))</f>
        <v/>
      </c>
      <c r="AG23" s="19" t="str">
        <f>IF($A23&lt;='All Results'!$B$4,"",IF(SUM(NewDistributions!AG$2:AG23)=0,"",(IF(NewDistributions!AG23/SUM(NewDistributions!AG$2:AG23)&gt;0.01,"",IF(NewDistributions!AG22/SUM(NewDistributions!AG$2:AG23)&gt;0.01,"",IF(NewDistributions!AG21/SUM(NewDistributions!AG$2:AG23)&gt;0.01,"",IF(NewDistributions!AG20/SUM(NewDistributions!AG$2:AG23)&gt;0.01,"",DateEnded_4Day!$A23)))))))</f>
        <v/>
      </c>
      <c r="AH23" s="19" t="str">
        <f>IF($A23&lt;='All Results'!$B$4,"",IF(SUM(NewDistributions!AH$2:AH23)=0,"",(IF(NewDistributions!AH23/SUM(NewDistributions!AH$2:AH23)&gt;0.01,"",IF(NewDistributions!AH22/SUM(NewDistributions!AH$2:AH23)&gt;0.01,"",IF(NewDistributions!AH21/SUM(NewDistributions!AH$2:AH23)&gt;0.01,"",IF(NewDistributions!AH20/SUM(NewDistributions!AH$2:AH23)&gt;0.01,"",DateEnded_4Day!$A23)))))))</f>
        <v/>
      </c>
      <c r="AI23" s="19" t="str">
        <f>IF($A23&lt;='All Results'!$B$4,"",IF(SUM(NewDistributions!AI$2:AI23)=0,"",(IF(NewDistributions!AI23/SUM(NewDistributions!AI$2:AI23)&gt;0.01,"",IF(NewDistributions!AI22/SUM(NewDistributions!AI$2:AI23)&gt;0.01,"",IF(NewDistributions!AI21/SUM(NewDistributions!AI$2:AI23)&gt;0.01,"",IF(NewDistributions!AI20/SUM(NewDistributions!AI$2:AI23)&gt;0.01,"",DateEnded_4Day!$A23)))))))</f>
        <v/>
      </c>
      <c r="AJ23" s="19" t="str">
        <f>IF($A23&lt;='All Results'!$B$4,"",IF(SUM(NewDistributions!AJ$2:AJ23)=0,"",(IF(NewDistributions!AJ23/SUM(NewDistributions!AJ$2:AJ23)&gt;0.01,"",IF(NewDistributions!AJ22/SUM(NewDistributions!AJ$2:AJ23)&gt;0.01,"",IF(NewDistributions!AJ21/SUM(NewDistributions!AJ$2:AJ23)&gt;0.01,"",IF(NewDistributions!AJ20/SUM(NewDistributions!AJ$2:AJ23)&gt;0.01,"",DateEnded_4Day!$A23)))))))</f>
        <v/>
      </c>
    </row>
    <row r="24" spans="1:36" x14ac:dyDescent="0.25">
      <c r="A24" s="1">
        <v>44339</v>
      </c>
      <c r="B24" s="3">
        <v>143</v>
      </c>
      <c r="C24" s="19" t="str">
        <f>IF($A24&lt;='All Results'!$B$4,"",IF(SUM(NewDistributions!C$2:C24)=0,"",(IF(NewDistributions!C24/SUM(NewDistributions!C$2:C24)&gt;0.01,"",IF(NewDistributions!C23/SUM(NewDistributions!C$2:C24)&gt;0.01,"",IF(NewDistributions!C22/SUM(NewDistributions!C$2:C24)&gt;0.01,"",IF(NewDistributions!C21/SUM(NewDistributions!C$2:C24)&gt;0.01,"",DateEnded_4Day!$A24)))))))</f>
        <v/>
      </c>
      <c r="D24" s="19" t="str">
        <f>IF($A24&lt;='All Results'!$B$4,"",IF(SUM(NewDistributions!D$2:D24)=0,"",(IF(NewDistributions!D24/SUM(NewDistributions!D$2:D24)&gt;0.01,"",IF(NewDistributions!D23/SUM(NewDistributions!D$2:D24)&gt;0.01,"",IF(NewDistributions!D22/SUM(NewDistributions!D$2:D24)&gt;0.01,"",IF(NewDistributions!D21/SUM(NewDistributions!D$2:D24)&gt;0.01,"",DateEnded_4Day!$A24)))))))</f>
        <v/>
      </c>
      <c r="E24" s="19" t="str">
        <f>IF($A24&lt;='All Results'!$B$4,"",IF(SUM(NewDistributions!E$2:E24)=0,"",(IF(NewDistributions!E24/SUM(NewDistributions!E$2:E24)&gt;0.01,"",IF(NewDistributions!E23/SUM(NewDistributions!E$2:E24)&gt;0.01,"",IF(NewDistributions!E22/SUM(NewDistributions!E$2:E24)&gt;0.01,"",IF(NewDistributions!E21/SUM(NewDistributions!E$2:E24)&gt;0.01,"",DateEnded_4Day!$A24)))))))</f>
        <v/>
      </c>
      <c r="F24" s="19" t="str">
        <f>IF($A24&lt;='All Results'!$B$4,"",IF(SUM(NewDistributions!F$2:F24)=0,"",(IF(NewDistributions!F24/SUM(NewDistributions!F$2:F24)&gt;0.01,"",IF(NewDistributions!F23/SUM(NewDistributions!F$2:F24)&gt;0.01,"",IF(NewDistributions!F22/SUM(NewDistributions!F$2:F24)&gt;0.01,"",IF(NewDistributions!F21/SUM(NewDistributions!F$2:F24)&gt;0.01,"",DateEnded_4Day!$A24)))))))</f>
        <v/>
      </c>
      <c r="G24" s="19" t="str">
        <f>IF($A24&lt;='All Results'!$B$4,"",IF(SUM(NewDistributions!G$2:G24)=0,"",(IF(NewDistributions!G24/SUM(NewDistributions!G$2:G24)&gt;0.01,"",IF(NewDistributions!G23/SUM(NewDistributions!G$2:G24)&gt;0.01,"",IF(NewDistributions!G22/SUM(NewDistributions!G$2:G24)&gt;0.01,"",IF(NewDistributions!G21/SUM(NewDistributions!G$2:G24)&gt;0.01,"",DateEnded_4Day!$A24)))))))</f>
        <v/>
      </c>
      <c r="H24" s="19" t="str">
        <f>IF($A24&lt;='All Results'!$B$4,"",IF(SUM(NewDistributions!H$2:H24)=0,"",(IF(NewDistributions!H24/SUM(NewDistributions!H$2:H24)&gt;0.01,"",IF(NewDistributions!H23/SUM(NewDistributions!H$2:H24)&gt;0.01,"",IF(NewDistributions!H22/SUM(NewDistributions!H$2:H24)&gt;0.01,"",IF(NewDistributions!H21/SUM(NewDistributions!H$2:H24)&gt;0.01,"",DateEnded_4Day!$A24)))))))</f>
        <v/>
      </c>
      <c r="I24" s="19" t="str">
        <f>IF($A24&lt;='All Results'!$B$4,"",IF(SUM(NewDistributions!I$2:I24)=0,"",(IF(NewDistributions!I24/SUM(NewDistributions!I$2:I24)&gt;0.01,"",IF(NewDistributions!I23/SUM(NewDistributions!I$2:I24)&gt;0.01,"",IF(NewDistributions!I22/SUM(NewDistributions!I$2:I24)&gt;0.01,"",IF(NewDistributions!I21/SUM(NewDistributions!I$2:I24)&gt;0.01,"",DateEnded_4Day!$A24)))))))</f>
        <v/>
      </c>
      <c r="J24" s="19" t="str">
        <f>IF($A24&lt;='All Results'!$B$4,"",IF(SUM(NewDistributions!J$2:J24)=0,"",(IF(NewDistributions!J24/SUM(NewDistributions!J$2:J24)&gt;0.01,"",IF(NewDistributions!J23/SUM(NewDistributions!J$2:J24)&gt;0.01,"",IF(NewDistributions!J22/SUM(NewDistributions!J$2:J24)&gt;0.01,"",IF(NewDistributions!J21/SUM(NewDistributions!J$2:J24)&gt;0.01,"",DateEnded_4Day!$A24)))))))</f>
        <v/>
      </c>
      <c r="K24" s="19" t="str">
        <f>IF($A24&lt;='All Results'!$B$4,"",IF(SUM(NewDistributions!K$2:K24)=0,"",(IF(NewDistributions!K24/SUM(NewDistributions!K$2:K24)&gt;0.01,"",IF(NewDistributions!K23/SUM(NewDistributions!K$2:K24)&gt;0.01,"",IF(NewDistributions!K22/SUM(NewDistributions!K$2:K24)&gt;0.01,"",IF(NewDistributions!K21/SUM(NewDistributions!K$2:K24)&gt;0.01,"",DateEnded_4Day!$A24)))))))</f>
        <v/>
      </c>
      <c r="L24" s="19" t="str">
        <f>IF($A24&lt;='All Results'!$B$4,"",IF(SUM(NewDistributions!L$2:L24)=0,"",(IF(NewDistributions!L24/SUM(NewDistributions!L$2:L24)&gt;0.01,"",IF(NewDistributions!L23/SUM(NewDistributions!L$2:L24)&gt;0.01,"",IF(NewDistributions!L22/SUM(NewDistributions!L$2:L24)&gt;0.01,"",IF(NewDistributions!L21/SUM(NewDistributions!L$2:L24)&gt;0.01,"",DateEnded_4Day!$A24)))))))</f>
        <v/>
      </c>
      <c r="M24" s="19" t="str">
        <f>IF($A24&lt;='All Results'!$B$4,"",IF(SUM(NewDistributions!M$2:M24)=0,"",(IF(NewDistributions!M24/SUM(NewDistributions!M$2:M24)&gt;0.01,"",IF(NewDistributions!M23/SUM(NewDistributions!M$2:M24)&gt;0.01,"",IF(NewDistributions!M22/SUM(NewDistributions!M$2:M24)&gt;0.01,"",IF(NewDistributions!M21/SUM(NewDistributions!M$2:M24)&gt;0.01,"",DateEnded_4Day!$A24)))))))</f>
        <v/>
      </c>
      <c r="N24" s="19" t="str">
        <f>IF($A24&lt;='All Results'!$B$4,"",IF(SUM(NewDistributions!N$2:N24)=0,"",(IF(NewDistributions!N24/SUM(NewDistributions!N$2:N24)&gt;0.01,"",IF(NewDistributions!N23/SUM(NewDistributions!N$2:N24)&gt;0.01,"",IF(NewDistributions!N22/SUM(NewDistributions!N$2:N24)&gt;0.01,"",IF(NewDistributions!N21/SUM(NewDistributions!N$2:N24)&gt;0.01,"",DateEnded_4Day!$A24)))))))</f>
        <v/>
      </c>
      <c r="O24" s="19" t="str">
        <f>IF($A24&lt;='All Results'!$B$4,"",IF(SUM(NewDistributions!O$2:O24)=0,"",(IF(NewDistributions!O24/SUM(NewDistributions!O$2:O24)&gt;0.01,"",IF(NewDistributions!O23/SUM(NewDistributions!O$2:O24)&gt;0.01,"",IF(NewDistributions!O22/SUM(NewDistributions!O$2:O24)&gt;0.01,"",IF(NewDistributions!O21/SUM(NewDistributions!O$2:O24)&gt;0.01,"",DateEnded_4Day!$A24)))))))</f>
        <v/>
      </c>
      <c r="P24" s="19" t="str">
        <f>IF($A24&lt;='All Results'!$B$4,"",IF(SUM(NewDistributions!P$2:P24)=0,"",(IF(NewDistributions!P24/SUM(NewDistributions!P$2:P24)&gt;0.01,"",IF(NewDistributions!P23/SUM(NewDistributions!P$2:P24)&gt;0.01,"",IF(NewDistributions!P22/SUM(NewDistributions!P$2:P24)&gt;0.01,"",IF(NewDistributions!P21/SUM(NewDistributions!P$2:P24)&gt;0.01,"",DateEnded_4Day!$A24)))))))</f>
        <v/>
      </c>
      <c r="Q24" s="19" t="str">
        <f>IF($A24&lt;='All Results'!$B$4,"",IF(SUM(NewDistributions!Q$2:Q24)=0,"",(IF(NewDistributions!Q24/SUM(NewDistributions!Q$2:Q24)&gt;0.01,"",IF(NewDistributions!Q23/SUM(NewDistributions!Q$2:Q24)&gt;0.01,"",IF(NewDistributions!Q22/SUM(NewDistributions!Q$2:Q24)&gt;0.01,"",IF(NewDistributions!Q21/SUM(NewDistributions!Q$2:Q24)&gt;0.01,"",DateEnded_4Day!$A24)))))))</f>
        <v/>
      </c>
      <c r="R24" s="19" t="str">
        <f>IF($A24&lt;='All Results'!$B$4,"",IF(SUM(NewDistributions!R$2:R24)=0,"",(IF(NewDistributions!R24/SUM(NewDistributions!R$2:R24)&gt;0.01,"",IF(NewDistributions!R23/SUM(NewDistributions!R$2:R24)&gt;0.01,"",IF(NewDistributions!R22/SUM(NewDistributions!R$2:R24)&gt;0.01,"",IF(NewDistributions!R21/SUM(NewDistributions!R$2:R24)&gt;0.01,"",DateEnded_4Day!$A24)))))))</f>
        <v/>
      </c>
      <c r="S24" s="19" t="str">
        <f>IF($A24&lt;='All Results'!$B$4,"",IF(SUM(NewDistributions!S$2:S24)=0,"",(IF(NewDistributions!S24/SUM(NewDistributions!S$2:S24)&gt;0.01,"",IF(NewDistributions!S23/SUM(NewDistributions!S$2:S24)&gt;0.01,"",IF(NewDistributions!S22/SUM(NewDistributions!S$2:S24)&gt;0.01,"",IF(NewDistributions!S21/SUM(NewDistributions!S$2:S24)&gt;0.01,"",DateEnded_4Day!$A24)))))))</f>
        <v/>
      </c>
      <c r="T24" s="19" t="str">
        <f>IF($A24&lt;='All Results'!$B$4,"",IF(SUM(NewDistributions!T$2:T24)=0,"",(IF(NewDistributions!T24/SUM(NewDistributions!T$2:T24)&gt;0.01,"",IF(NewDistributions!T23/SUM(NewDistributions!T$2:T24)&gt;0.01,"",IF(NewDistributions!T22/SUM(NewDistributions!T$2:T24)&gt;0.01,"",IF(NewDistributions!T21/SUM(NewDistributions!T$2:T24)&gt;0.01,"",DateEnded_4Day!$A24)))))))</f>
        <v/>
      </c>
      <c r="U24" s="19" t="str">
        <f>IF($A24&lt;='All Results'!$B$4,"",IF(SUM(NewDistributions!U$2:U24)=0,"",(IF(NewDistributions!U24/SUM(NewDistributions!U$2:U24)&gt;0.01,"",IF(NewDistributions!U23/SUM(NewDistributions!U$2:U24)&gt;0.01,"",IF(NewDistributions!U22/SUM(NewDistributions!U$2:U24)&gt;0.01,"",IF(NewDistributions!U21/SUM(NewDistributions!U$2:U24)&gt;0.01,"",DateEnded_4Day!$A24)))))))</f>
        <v/>
      </c>
      <c r="V24" s="19" t="str">
        <f>IF($A24&lt;='All Results'!$B$4,"",IF(SUM(NewDistributions!V$2:V24)=0,"",(IF(NewDistributions!V24/SUM(NewDistributions!V$2:V24)&gt;0.01,"",IF(NewDistributions!V23/SUM(NewDistributions!V$2:V24)&gt;0.01,"",IF(NewDistributions!V22/SUM(NewDistributions!V$2:V24)&gt;0.01,"",IF(NewDistributions!V21/SUM(NewDistributions!V$2:V24)&gt;0.01,"",DateEnded_4Day!$A24)))))))</f>
        <v/>
      </c>
      <c r="W24" s="19" t="str">
        <f>IF($A24&lt;='All Results'!$B$4,"",IF(SUM(NewDistributions!W$2:W24)=0,"",(IF(NewDistributions!W24/SUM(NewDistributions!W$2:W24)&gt;0.01,"",IF(NewDistributions!W23/SUM(NewDistributions!W$2:W24)&gt;0.01,"",IF(NewDistributions!W22/SUM(NewDistributions!W$2:W24)&gt;0.01,"",IF(NewDistributions!W21/SUM(NewDistributions!W$2:W24)&gt;0.01,"",DateEnded_4Day!$A24)))))))</f>
        <v/>
      </c>
      <c r="X24" s="19" t="str">
        <f>IF($A24&lt;='All Results'!$B$4,"",IF(SUM(NewDistributions!X$2:X24)=0,"",(IF(NewDistributions!X24/SUM(NewDistributions!X$2:X24)&gt;0.01,"",IF(NewDistributions!X23/SUM(NewDistributions!X$2:X24)&gt;0.01,"",IF(NewDistributions!X22/SUM(NewDistributions!X$2:X24)&gt;0.01,"",IF(NewDistributions!X21/SUM(NewDistributions!X$2:X24)&gt;0.01,"",DateEnded_4Day!$A24)))))))</f>
        <v/>
      </c>
      <c r="Y24" s="19" t="str">
        <f>IF($A24&lt;='All Results'!$B$4,"",IF(SUM(NewDistributions!Y$2:Y24)=0,"",(IF(NewDistributions!Y24/SUM(NewDistributions!Y$2:Y24)&gt;0.01,"",IF(NewDistributions!Y23/SUM(NewDistributions!Y$2:Y24)&gt;0.01,"",IF(NewDistributions!Y22/SUM(NewDistributions!Y$2:Y24)&gt;0.01,"",IF(NewDistributions!Y21/SUM(NewDistributions!Y$2:Y24)&gt;0.01,"",DateEnded_4Day!$A24)))))))</f>
        <v/>
      </c>
      <c r="Z24" s="19" t="str">
        <f>IF($A24&lt;='All Results'!$B$4,"",IF(SUM(NewDistributions!Z$2:Z24)=0,"",(IF(NewDistributions!Z24/SUM(NewDistributions!Z$2:Z24)&gt;0.01,"",IF(NewDistributions!Z23/SUM(NewDistributions!Z$2:Z24)&gt;0.01,"",IF(NewDistributions!Z22/SUM(NewDistributions!Z$2:Z24)&gt;0.01,"",IF(NewDistributions!Z21/SUM(NewDistributions!Z$2:Z24)&gt;0.01,"",DateEnded_4Day!$A24)))))))</f>
        <v/>
      </c>
      <c r="AA24" s="19" t="str">
        <f>IF($A24&lt;='All Results'!$B$4,"",IF(SUM(NewDistributions!AA$2:AA24)=0,"",(IF(NewDistributions!AA24/SUM(NewDistributions!AA$2:AA24)&gt;0.01,"",IF(NewDistributions!AA23/SUM(NewDistributions!AA$2:AA24)&gt;0.01,"",IF(NewDistributions!AA22/SUM(NewDistributions!AA$2:AA24)&gt;0.01,"",IF(NewDistributions!AA21/SUM(NewDistributions!AA$2:AA24)&gt;0.01,"",DateEnded_4Day!$A24)))))))</f>
        <v/>
      </c>
      <c r="AB24" s="19" t="str">
        <f>IF($A24&lt;='All Results'!$B$4,"",IF(SUM(NewDistributions!AB$2:AB24)=0,"",(IF(NewDistributions!AB24/SUM(NewDistributions!AB$2:AB24)&gt;0.01,"",IF(NewDistributions!AB23/SUM(NewDistributions!AB$2:AB24)&gt;0.01,"",IF(NewDistributions!AB22/SUM(NewDistributions!AB$2:AB24)&gt;0.01,"",IF(NewDistributions!AB21/SUM(NewDistributions!AB$2:AB24)&gt;0.01,"",DateEnded_4Day!$A24)))))))</f>
        <v/>
      </c>
      <c r="AC24" s="19" t="str">
        <f>IF($A24&lt;='All Results'!$B$4,"",IF(SUM(NewDistributions!AC$2:AC24)=0,"",(IF(NewDistributions!AC24/SUM(NewDistributions!AC$2:AC24)&gt;0.01,"",IF(NewDistributions!AC23/SUM(NewDistributions!AC$2:AC24)&gt;0.01,"",IF(NewDistributions!AC22/SUM(NewDistributions!AC$2:AC24)&gt;0.01,"",IF(NewDistributions!AC21/SUM(NewDistributions!AC$2:AC24)&gt;0.01,"",DateEnded_4Day!$A24)))))))</f>
        <v/>
      </c>
      <c r="AD24" s="19" t="str">
        <f>IF($A24&lt;='All Results'!$B$4,"",IF(SUM(NewDistributions!AD$2:AD24)=0,"",(IF(NewDistributions!AD24/SUM(NewDistributions!AD$2:AD24)&gt;0.01,"",IF(NewDistributions!AD23/SUM(NewDistributions!AD$2:AD24)&gt;0.01,"",IF(NewDistributions!AD22/SUM(NewDistributions!AD$2:AD24)&gt;0.01,"",IF(NewDistributions!AD21/SUM(NewDistributions!AD$2:AD24)&gt;0.01,"",DateEnded_4Day!$A24)))))))</f>
        <v/>
      </c>
      <c r="AE24" s="19" t="str">
        <f>IF($A24&lt;='All Results'!$B$4,"",IF(SUM(NewDistributions!AE$2:AE24)=0,"",(IF(NewDistributions!AE24/SUM(NewDistributions!AE$2:AE24)&gt;0.01,"",IF(NewDistributions!AE23/SUM(NewDistributions!AE$2:AE24)&gt;0.01,"",IF(NewDistributions!AE22/SUM(NewDistributions!AE$2:AE24)&gt;0.01,"",IF(NewDistributions!AE21/SUM(NewDistributions!AE$2:AE24)&gt;0.01,"",DateEnded_4Day!$A24)))))))</f>
        <v/>
      </c>
      <c r="AF24" s="19" t="str">
        <f>IF($A24&lt;='All Results'!$B$4,"",IF(SUM(NewDistributions!AF$2:AF24)=0,"",(IF(NewDistributions!AF24/SUM(NewDistributions!AF$2:AF24)&gt;0.01,"",IF(NewDistributions!AF23/SUM(NewDistributions!AF$2:AF24)&gt;0.01,"",IF(NewDistributions!AF22/SUM(NewDistributions!AF$2:AF24)&gt;0.01,"",IF(NewDistributions!AF21/SUM(NewDistributions!AF$2:AF24)&gt;0.01,"",DateEnded_4Day!$A24)))))))</f>
        <v/>
      </c>
      <c r="AG24" s="19" t="str">
        <f>IF($A24&lt;='All Results'!$B$4,"",IF(SUM(NewDistributions!AG$2:AG24)=0,"",(IF(NewDistributions!AG24/SUM(NewDistributions!AG$2:AG24)&gt;0.01,"",IF(NewDistributions!AG23/SUM(NewDistributions!AG$2:AG24)&gt;0.01,"",IF(NewDistributions!AG22/SUM(NewDistributions!AG$2:AG24)&gt;0.01,"",IF(NewDistributions!AG21/SUM(NewDistributions!AG$2:AG24)&gt;0.01,"",DateEnded_4Day!$A24)))))))</f>
        <v/>
      </c>
      <c r="AH24" s="19" t="str">
        <f>IF($A24&lt;='All Results'!$B$4,"",IF(SUM(NewDistributions!AH$2:AH24)=0,"",(IF(NewDistributions!AH24/SUM(NewDistributions!AH$2:AH24)&gt;0.01,"",IF(NewDistributions!AH23/SUM(NewDistributions!AH$2:AH24)&gt;0.01,"",IF(NewDistributions!AH22/SUM(NewDistributions!AH$2:AH24)&gt;0.01,"",IF(NewDistributions!AH21/SUM(NewDistributions!AH$2:AH24)&gt;0.01,"",DateEnded_4Day!$A24)))))))</f>
        <v/>
      </c>
      <c r="AI24" s="19" t="str">
        <f>IF($A24&lt;='All Results'!$B$4,"",IF(SUM(NewDistributions!AI$2:AI24)=0,"",(IF(NewDistributions!AI24/SUM(NewDistributions!AI$2:AI24)&gt;0.01,"",IF(NewDistributions!AI23/SUM(NewDistributions!AI$2:AI24)&gt;0.01,"",IF(NewDistributions!AI22/SUM(NewDistributions!AI$2:AI24)&gt;0.01,"",IF(NewDistributions!AI21/SUM(NewDistributions!AI$2:AI24)&gt;0.01,"",DateEnded_4Day!$A24)))))))</f>
        <v/>
      </c>
      <c r="AJ24" s="19" t="str">
        <f>IF($A24&lt;='All Results'!$B$4,"",IF(SUM(NewDistributions!AJ$2:AJ24)=0,"",(IF(NewDistributions!AJ24/SUM(NewDistributions!AJ$2:AJ24)&gt;0.01,"",IF(NewDistributions!AJ23/SUM(NewDistributions!AJ$2:AJ24)&gt;0.01,"",IF(NewDistributions!AJ22/SUM(NewDistributions!AJ$2:AJ24)&gt;0.01,"",IF(NewDistributions!AJ21/SUM(NewDistributions!AJ$2:AJ24)&gt;0.01,"",DateEnded_4Day!$A24)))))))</f>
        <v/>
      </c>
    </row>
    <row r="25" spans="1:36" x14ac:dyDescent="0.25">
      <c r="A25" s="1">
        <v>44340</v>
      </c>
      <c r="B25" s="3">
        <v>144</v>
      </c>
      <c r="C25" s="19" t="str">
        <f>IF($A25&lt;='All Results'!$B$4,"",IF(SUM(NewDistributions!C$2:C25)=0,"",(IF(NewDistributions!C25/SUM(NewDistributions!C$2:C25)&gt;0.01,"",IF(NewDistributions!C24/SUM(NewDistributions!C$2:C25)&gt;0.01,"",IF(NewDistributions!C23/SUM(NewDistributions!C$2:C25)&gt;0.01,"",IF(NewDistributions!C22/SUM(NewDistributions!C$2:C25)&gt;0.01,"",DateEnded_4Day!$A25)))))))</f>
        <v/>
      </c>
      <c r="D25" s="19" t="str">
        <f>IF($A25&lt;='All Results'!$B$4,"",IF(SUM(NewDistributions!D$2:D25)=0,"",(IF(NewDistributions!D25/SUM(NewDistributions!D$2:D25)&gt;0.01,"",IF(NewDistributions!D24/SUM(NewDistributions!D$2:D25)&gt;0.01,"",IF(NewDistributions!D23/SUM(NewDistributions!D$2:D25)&gt;0.01,"",IF(NewDistributions!D22/SUM(NewDistributions!D$2:D25)&gt;0.01,"",DateEnded_4Day!$A25)))))))</f>
        <v/>
      </c>
      <c r="E25" s="19" t="str">
        <f>IF($A25&lt;='All Results'!$B$4,"",IF(SUM(NewDistributions!E$2:E25)=0,"",(IF(NewDistributions!E25/SUM(NewDistributions!E$2:E25)&gt;0.01,"",IF(NewDistributions!E24/SUM(NewDistributions!E$2:E25)&gt;0.01,"",IF(NewDistributions!E23/SUM(NewDistributions!E$2:E25)&gt;0.01,"",IF(NewDistributions!E22/SUM(NewDistributions!E$2:E25)&gt;0.01,"",DateEnded_4Day!$A25)))))))</f>
        <v/>
      </c>
      <c r="F25" s="19" t="str">
        <f>IF($A25&lt;='All Results'!$B$4,"",IF(SUM(NewDistributions!F$2:F25)=0,"",(IF(NewDistributions!F25/SUM(NewDistributions!F$2:F25)&gt;0.01,"",IF(NewDistributions!F24/SUM(NewDistributions!F$2:F25)&gt;0.01,"",IF(NewDistributions!F23/SUM(NewDistributions!F$2:F25)&gt;0.01,"",IF(NewDistributions!F22/SUM(NewDistributions!F$2:F25)&gt;0.01,"",DateEnded_4Day!$A25)))))))</f>
        <v/>
      </c>
      <c r="G25" s="19" t="str">
        <f>IF($A25&lt;='All Results'!$B$4,"",IF(SUM(NewDistributions!G$2:G25)=0,"",(IF(NewDistributions!G25/SUM(NewDistributions!G$2:G25)&gt;0.01,"",IF(NewDistributions!G24/SUM(NewDistributions!G$2:G25)&gt;0.01,"",IF(NewDistributions!G23/SUM(NewDistributions!G$2:G25)&gt;0.01,"",IF(NewDistributions!G22/SUM(NewDistributions!G$2:G25)&gt;0.01,"",DateEnded_4Day!$A25)))))))</f>
        <v/>
      </c>
      <c r="H25" s="19" t="str">
        <f>IF($A25&lt;='All Results'!$B$4,"",IF(SUM(NewDistributions!H$2:H25)=0,"",(IF(NewDistributions!H25/SUM(NewDistributions!H$2:H25)&gt;0.01,"",IF(NewDistributions!H24/SUM(NewDistributions!H$2:H25)&gt;0.01,"",IF(NewDistributions!H23/SUM(NewDistributions!H$2:H25)&gt;0.01,"",IF(NewDistributions!H22/SUM(NewDistributions!H$2:H25)&gt;0.01,"",DateEnded_4Day!$A25)))))))</f>
        <v/>
      </c>
      <c r="I25" s="19" t="str">
        <f>IF($A25&lt;='All Results'!$B$4,"",IF(SUM(NewDistributions!I$2:I25)=0,"",(IF(NewDistributions!I25/SUM(NewDistributions!I$2:I25)&gt;0.01,"",IF(NewDistributions!I24/SUM(NewDistributions!I$2:I25)&gt;0.01,"",IF(NewDistributions!I23/SUM(NewDistributions!I$2:I25)&gt;0.01,"",IF(NewDistributions!I22/SUM(NewDistributions!I$2:I25)&gt;0.01,"",DateEnded_4Day!$A25)))))))</f>
        <v/>
      </c>
      <c r="J25" s="19" t="str">
        <f>IF($A25&lt;='All Results'!$B$4,"",IF(SUM(NewDistributions!J$2:J25)=0,"",(IF(NewDistributions!J25/SUM(NewDistributions!J$2:J25)&gt;0.01,"",IF(NewDistributions!J24/SUM(NewDistributions!J$2:J25)&gt;0.01,"",IF(NewDistributions!J23/SUM(NewDistributions!J$2:J25)&gt;0.01,"",IF(NewDistributions!J22/SUM(NewDistributions!J$2:J25)&gt;0.01,"",DateEnded_4Day!$A25)))))))</f>
        <v/>
      </c>
      <c r="K25" s="19" t="str">
        <f>IF($A25&lt;='All Results'!$B$4,"",IF(SUM(NewDistributions!K$2:K25)=0,"",(IF(NewDistributions!K25/SUM(NewDistributions!K$2:K25)&gt;0.01,"",IF(NewDistributions!K24/SUM(NewDistributions!K$2:K25)&gt;0.01,"",IF(NewDistributions!K23/SUM(NewDistributions!K$2:K25)&gt;0.01,"",IF(NewDistributions!K22/SUM(NewDistributions!K$2:K25)&gt;0.01,"",DateEnded_4Day!$A25)))))))</f>
        <v/>
      </c>
      <c r="L25" s="19" t="str">
        <f>IF($A25&lt;='All Results'!$B$4,"",IF(SUM(NewDistributions!L$2:L25)=0,"",(IF(NewDistributions!L25/SUM(NewDistributions!L$2:L25)&gt;0.01,"",IF(NewDistributions!L24/SUM(NewDistributions!L$2:L25)&gt;0.01,"",IF(NewDistributions!L23/SUM(NewDistributions!L$2:L25)&gt;0.01,"",IF(NewDistributions!L22/SUM(NewDistributions!L$2:L25)&gt;0.01,"",DateEnded_4Day!$A25)))))))</f>
        <v/>
      </c>
      <c r="M25" s="19" t="str">
        <f>IF($A25&lt;='All Results'!$B$4,"",IF(SUM(NewDistributions!M$2:M25)=0,"",(IF(NewDistributions!M25/SUM(NewDistributions!M$2:M25)&gt;0.01,"",IF(NewDistributions!M24/SUM(NewDistributions!M$2:M25)&gt;0.01,"",IF(NewDistributions!M23/SUM(NewDistributions!M$2:M25)&gt;0.01,"",IF(NewDistributions!M22/SUM(NewDistributions!M$2:M25)&gt;0.01,"",DateEnded_4Day!$A25)))))))</f>
        <v/>
      </c>
      <c r="N25" s="19" t="str">
        <f>IF($A25&lt;='All Results'!$B$4,"",IF(SUM(NewDistributions!N$2:N25)=0,"",(IF(NewDistributions!N25/SUM(NewDistributions!N$2:N25)&gt;0.01,"",IF(NewDistributions!N24/SUM(NewDistributions!N$2:N25)&gt;0.01,"",IF(NewDistributions!N23/SUM(NewDistributions!N$2:N25)&gt;0.01,"",IF(NewDistributions!N22/SUM(NewDistributions!N$2:N25)&gt;0.01,"",DateEnded_4Day!$A25)))))))</f>
        <v/>
      </c>
      <c r="O25" s="19" t="str">
        <f>IF($A25&lt;='All Results'!$B$4,"",IF(SUM(NewDistributions!O$2:O25)=0,"",(IF(NewDistributions!O25/SUM(NewDistributions!O$2:O25)&gt;0.01,"",IF(NewDistributions!O24/SUM(NewDistributions!O$2:O25)&gt;0.01,"",IF(NewDistributions!O23/SUM(NewDistributions!O$2:O25)&gt;0.01,"",IF(NewDistributions!O22/SUM(NewDistributions!O$2:O25)&gt;0.01,"",DateEnded_4Day!$A25)))))))</f>
        <v/>
      </c>
      <c r="P25" s="19" t="str">
        <f>IF($A25&lt;='All Results'!$B$4,"",IF(SUM(NewDistributions!P$2:P25)=0,"",(IF(NewDistributions!P25/SUM(NewDistributions!P$2:P25)&gt;0.01,"",IF(NewDistributions!P24/SUM(NewDistributions!P$2:P25)&gt;0.01,"",IF(NewDistributions!P23/SUM(NewDistributions!P$2:P25)&gt;0.01,"",IF(NewDistributions!P22/SUM(NewDistributions!P$2:P25)&gt;0.01,"",DateEnded_4Day!$A25)))))))</f>
        <v/>
      </c>
      <c r="Q25" s="19" t="str">
        <f>IF($A25&lt;='All Results'!$B$4,"",IF(SUM(NewDistributions!Q$2:Q25)=0,"",(IF(NewDistributions!Q25/SUM(NewDistributions!Q$2:Q25)&gt;0.01,"",IF(NewDistributions!Q24/SUM(NewDistributions!Q$2:Q25)&gt;0.01,"",IF(NewDistributions!Q23/SUM(NewDistributions!Q$2:Q25)&gt;0.01,"",IF(NewDistributions!Q22/SUM(NewDistributions!Q$2:Q25)&gt;0.01,"",DateEnded_4Day!$A25)))))))</f>
        <v/>
      </c>
      <c r="R25" s="19" t="str">
        <f>IF($A25&lt;='All Results'!$B$4,"",IF(SUM(NewDistributions!R$2:R25)=0,"",(IF(NewDistributions!R25/SUM(NewDistributions!R$2:R25)&gt;0.01,"",IF(NewDistributions!R24/SUM(NewDistributions!R$2:R25)&gt;0.01,"",IF(NewDistributions!R23/SUM(NewDistributions!R$2:R25)&gt;0.01,"",IF(NewDistributions!R22/SUM(NewDistributions!R$2:R25)&gt;0.01,"",DateEnded_4Day!$A25)))))))</f>
        <v/>
      </c>
      <c r="S25" s="19" t="str">
        <f>IF($A25&lt;='All Results'!$B$4,"",IF(SUM(NewDistributions!S$2:S25)=0,"",(IF(NewDistributions!S25/SUM(NewDistributions!S$2:S25)&gt;0.01,"",IF(NewDistributions!S24/SUM(NewDistributions!S$2:S25)&gt;0.01,"",IF(NewDistributions!S23/SUM(NewDistributions!S$2:S25)&gt;0.01,"",IF(NewDistributions!S22/SUM(NewDistributions!S$2:S25)&gt;0.01,"",DateEnded_4Day!$A25)))))))</f>
        <v/>
      </c>
      <c r="T25" s="19" t="str">
        <f>IF($A25&lt;='All Results'!$B$4,"",IF(SUM(NewDistributions!T$2:T25)=0,"",(IF(NewDistributions!T25/SUM(NewDistributions!T$2:T25)&gt;0.01,"",IF(NewDistributions!T24/SUM(NewDistributions!T$2:T25)&gt;0.01,"",IF(NewDistributions!T23/SUM(NewDistributions!T$2:T25)&gt;0.01,"",IF(NewDistributions!T22/SUM(NewDistributions!T$2:T25)&gt;0.01,"",DateEnded_4Day!$A25)))))))</f>
        <v/>
      </c>
      <c r="U25" s="19" t="str">
        <f>IF($A25&lt;='All Results'!$B$4,"",IF(SUM(NewDistributions!U$2:U25)=0,"",(IF(NewDistributions!U25/SUM(NewDistributions!U$2:U25)&gt;0.01,"",IF(NewDistributions!U24/SUM(NewDistributions!U$2:U25)&gt;0.01,"",IF(NewDistributions!U23/SUM(NewDistributions!U$2:U25)&gt;0.01,"",IF(NewDistributions!U22/SUM(NewDistributions!U$2:U25)&gt;0.01,"",DateEnded_4Day!$A25)))))))</f>
        <v/>
      </c>
      <c r="V25" s="19" t="str">
        <f>IF($A25&lt;='All Results'!$B$4,"",IF(SUM(NewDistributions!V$2:V25)=0,"",(IF(NewDistributions!V25/SUM(NewDistributions!V$2:V25)&gt;0.01,"",IF(NewDistributions!V24/SUM(NewDistributions!V$2:V25)&gt;0.01,"",IF(NewDistributions!V23/SUM(NewDistributions!V$2:V25)&gt;0.01,"",IF(NewDistributions!V22/SUM(NewDistributions!V$2:V25)&gt;0.01,"",DateEnded_4Day!$A25)))))))</f>
        <v/>
      </c>
      <c r="W25" s="19" t="str">
        <f>IF($A25&lt;='All Results'!$B$4,"",IF(SUM(NewDistributions!W$2:W25)=0,"",(IF(NewDistributions!W25/SUM(NewDistributions!W$2:W25)&gt;0.01,"",IF(NewDistributions!W24/SUM(NewDistributions!W$2:W25)&gt;0.01,"",IF(NewDistributions!W23/SUM(NewDistributions!W$2:W25)&gt;0.01,"",IF(NewDistributions!W22/SUM(NewDistributions!W$2:W25)&gt;0.01,"",DateEnded_4Day!$A25)))))))</f>
        <v/>
      </c>
      <c r="X25" s="19" t="str">
        <f>IF($A25&lt;='All Results'!$B$4,"",IF(SUM(NewDistributions!X$2:X25)=0,"",(IF(NewDistributions!X25/SUM(NewDistributions!X$2:X25)&gt;0.01,"",IF(NewDistributions!X24/SUM(NewDistributions!X$2:X25)&gt;0.01,"",IF(NewDistributions!X23/SUM(NewDistributions!X$2:X25)&gt;0.01,"",IF(NewDistributions!X22/SUM(NewDistributions!X$2:X25)&gt;0.01,"",DateEnded_4Day!$A25)))))))</f>
        <v/>
      </c>
      <c r="Y25" s="19" t="str">
        <f>IF($A25&lt;='All Results'!$B$4,"",IF(SUM(NewDistributions!Y$2:Y25)=0,"",(IF(NewDistributions!Y25/SUM(NewDistributions!Y$2:Y25)&gt;0.01,"",IF(NewDistributions!Y24/SUM(NewDistributions!Y$2:Y25)&gt;0.01,"",IF(NewDistributions!Y23/SUM(NewDistributions!Y$2:Y25)&gt;0.01,"",IF(NewDistributions!Y22/SUM(NewDistributions!Y$2:Y25)&gt;0.01,"",DateEnded_4Day!$A25)))))))</f>
        <v/>
      </c>
      <c r="Z25" s="19" t="str">
        <f>IF($A25&lt;='All Results'!$B$4,"",IF(SUM(NewDistributions!Z$2:Z25)=0,"",(IF(NewDistributions!Z25/SUM(NewDistributions!Z$2:Z25)&gt;0.01,"",IF(NewDistributions!Z24/SUM(NewDistributions!Z$2:Z25)&gt;0.01,"",IF(NewDistributions!Z23/SUM(NewDistributions!Z$2:Z25)&gt;0.01,"",IF(NewDistributions!Z22/SUM(NewDistributions!Z$2:Z25)&gt;0.01,"",DateEnded_4Day!$A25)))))))</f>
        <v/>
      </c>
      <c r="AA25" s="19" t="str">
        <f>IF($A25&lt;='All Results'!$B$4,"",IF(SUM(NewDistributions!AA$2:AA25)=0,"",(IF(NewDistributions!AA25/SUM(NewDistributions!AA$2:AA25)&gt;0.01,"",IF(NewDistributions!AA24/SUM(NewDistributions!AA$2:AA25)&gt;0.01,"",IF(NewDistributions!AA23/SUM(NewDistributions!AA$2:AA25)&gt;0.01,"",IF(NewDistributions!AA22/SUM(NewDistributions!AA$2:AA25)&gt;0.01,"",DateEnded_4Day!$A25)))))))</f>
        <v/>
      </c>
      <c r="AB25" s="19" t="str">
        <f>IF($A25&lt;='All Results'!$B$4,"",IF(SUM(NewDistributions!AB$2:AB25)=0,"",(IF(NewDistributions!AB25/SUM(NewDistributions!AB$2:AB25)&gt;0.01,"",IF(NewDistributions!AB24/SUM(NewDistributions!AB$2:AB25)&gt;0.01,"",IF(NewDistributions!AB23/SUM(NewDistributions!AB$2:AB25)&gt;0.01,"",IF(NewDistributions!AB22/SUM(NewDistributions!AB$2:AB25)&gt;0.01,"",DateEnded_4Day!$A25)))))))</f>
        <v/>
      </c>
      <c r="AC25" s="19" t="str">
        <f>IF($A25&lt;='All Results'!$B$4,"",IF(SUM(NewDistributions!AC$2:AC25)=0,"",(IF(NewDistributions!AC25/SUM(NewDistributions!AC$2:AC25)&gt;0.01,"",IF(NewDistributions!AC24/SUM(NewDistributions!AC$2:AC25)&gt;0.01,"",IF(NewDistributions!AC23/SUM(NewDistributions!AC$2:AC25)&gt;0.01,"",IF(NewDistributions!AC22/SUM(NewDistributions!AC$2:AC25)&gt;0.01,"",DateEnded_4Day!$A25)))))))</f>
        <v/>
      </c>
      <c r="AD25" s="19" t="str">
        <f>IF($A25&lt;='All Results'!$B$4,"",IF(SUM(NewDistributions!AD$2:AD25)=0,"",(IF(NewDistributions!AD25/SUM(NewDistributions!AD$2:AD25)&gt;0.01,"",IF(NewDistributions!AD24/SUM(NewDistributions!AD$2:AD25)&gt;0.01,"",IF(NewDistributions!AD23/SUM(NewDistributions!AD$2:AD25)&gt;0.01,"",IF(NewDistributions!AD22/SUM(NewDistributions!AD$2:AD25)&gt;0.01,"",DateEnded_4Day!$A25)))))))</f>
        <v/>
      </c>
      <c r="AE25" s="19" t="str">
        <f>IF($A25&lt;='All Results'!$B$4,"",IF(SUM(NewDistributions!AE$2:AE25)=0,"",(IF(NewDistributions!AE25/SUM(NewDistributions!AE$2:AE25)&gt;0.01,"",IF(NewDistributions!AE24/SUM(NewDistributions!AE$2:AE25)&gt;0.01,"",IF(NewDistributions!AE23/SUM(NewDistributions!AE$2:AE25)&gt;0.01,"",IF(NewDistributions!AE22/SUM(NewDistributions!AE$2:AE25)&gt;0.01,"",DateEnded_4Day!$A25)))))))</f>
        <v/>
      </c>
      <c r="AF25" s="19" t="str">
        <f>IF($A25&lt;='All Results'!$B$4,"",IF(SUM(NewDistributions!AF$2:AF25)=0,"",(IF(NewDistributions!AF25/SUM(NewDistributions!AF$2:AF25)&gt;0.01,"",IF(NewDistributions!AF24/SUM(NewDistributions!AF$2:AF25)&gt;0.01,"",IF(NewDistributions!AF23/SUM(NewDistributions!AF$2:AF25)&gt;0.01,"",IF(NewDistributions!AF22/SUM(NewDistributions!AF$2:AF25)&gt;0.01,"",DateEnded_4Day!$A25)))))))</f>
        <v/>
      </c>
      <c r="AG25" s="19" t="str">
        <f>IF($A25&lt;='All Results'!$B$4,"",IF(SUM(NewDistributions!AG$2:AG25)=0,"",(IF(NewDistributions!AG25/SUM(NewDistributions!AG$2:AG25)&gt;0.01,"",IF(NewDistributions!AG24/SUM(NewDistributions!AG$2:AG25)&gt;0.01,"",IF(NewDistributions!AG23/SUM(NewDistributions!AG$2:AG25)&gt;0.01,"",IF(NewDistributions!AG22/SUM(NewDistributions!AG$2:AG25)&gt;0.01,"",DateEnded_4Day!$A25)))))))</f>
        <v/>
      </c>
      <c r="AH25" s="19" t="str">
        <f>IF($A25&lt;='All Results'!$B$4,"",IF(SUM(NewDistributions!AH$2:AH25)=0,"",(IF(NewDistributions!AH25/SUM(NewDistributions!AH$2:AH25)&gt;0.01,"",IF(NewDistributions!AH24/SUM(NewDistributions!AH$2:AH25)&gt;0.01,"",IF(NewDistributions!AH23/SUM(NewDistributions!AH$2:AH25)&gt;0.01,"",IF(NewDistributions!AH22/SUM(NewDistributions!AH$2:AH25)&gt;0.01,"",DateEnded_4Day!$A25)))))))</f>
        <v/>
      </c>
      <c r="AI25" s="19" t="str">
        <f>IF($A25&lt;='All Results'!$B$4,"",IF(SUM(NewDistributions!AI$2:AI25)=0,"",(IF(NewDistributions!AI25/SUM(NewDistributions!AI$2:AI25)&gt;0.01,"",IF(NewDistributions!AI24/SUM(NewDistributions!AI$2:AI25)&gt;0.01,"",IF(NewDistributions!AI23/SUM(NewDistributions!AI$2:AI25)&gt;0.01,"",IF(NewDistributions!AI22/SUM(NewDistributions!AI$2:AI25)&gt;0.01,"",DateEnded_4Day!$A25)))))))</f>
        <v/>
      </c>
      <c r="AJ25" s="19" t="str">
        <f>IF($A25&lt;='All Results'!$B$4,"",IF(SUM(NewDistributions!AJ$2:AJ25)=0,"",(IF(NewDistributions!AJ25/SUM(NewDistributions!AJ$2:AJ25)&gt;0.01,"",IF(NewDistributions!AJ24/SUM(NewDistributions!AJ$2:AJ25)&gt;0.01,"",IF(NewDistributions!AJ23/SUM(NewDistributions!AJ$2:AJ25)&gt;0.01,"",IF(NewDistributions!AJ22/SUM(NewDistributions!AJ$2:AJ25)&gt;0.01,"",DateEnded_4Day!$A25)))))))</f>
        <v/>
      </c>
    </row>
    <row r="26" spans="1:36" x14ac:dyDescent="0.25">
      <c r="A26" s="1">
        <v>44341</v>
      </c>
      <c r="B26" s="3">
        <v>145</v>
      </c>
      <c r="C26" s="19" t="str">
        <f>IF($A26&lt;='All Results'!$B$4,"",IF(SUM(NewDistributions!C$2:C26)=0,"",(IF(NewDistributions!C26/SUM(NewDistributions!C$2:C26)&gt;0.01,"",IF(NewDistributions!C25/SUM(NewDistributions!C$2:C26)&gt;0.01,"",IF(NewDistributions!C24/SUM(NewDistributions!C$2:C26)&gt;0.01,"",IF(NewDistributions!C23/SUM(NewDistributions!C$2:C26)&gt;0.01,"",DateEnded_4Day!$A26)))))))</f>
        <v/>
      </c>
      <c r="D26" s="19" t="str">
        <f>IF($A26&lt;='All Results'!$B$4,"",IF(SUM(NewDistributions!D$2:D26)=0,"",(IF(NewDistributions!D26/SUM(NewDistributions!D$2:D26)&gt;0.01,"",IF(NewDistributions!D25/SUM(NewDistributions!D$2:D26)&gt;0.01,"",IF(NewDistributions!D24/SUM(NewDistributions!D$2:D26)&gt;0.01,"",IF(NewDistributions!D23/SUM(NewDistributions!D$2:D26)&gt;0.01,"",DateEnded_4Day!$A26)))))))</f>
        <v/>
      </c>
      <c r="E26" s="19" t="str">
        <f>IF($A26&lt;='All Results'!$B$4,"",IF(SUM(NewDistributions!E$2:E26)=0,"",(IF(NewDistributions!E26/SUM(NewDistributions!E$2:E26)&gt;0.01,"",IF(NewDistributions!E25/SUM(NewDistributions!E$2:E26)&gt;0.01,"",IF(NewDistributions!E24/SUM(NewDistributions!E$2:E26)&gt;0.01,"",IF(NewDistributions!E23/SUM(NewDistributions!E$2:E26)&gt;0.01,"",DateEnded_4Day!$A26)))))))</f>
        <v/>
      </c>
      <c r="F26" s="19" t="str">
        <f>IF($A26&lt;='All Results'!$B$4,"",IF(SUM(NewDistributions!F$2:F26)=0,"",(IF(NewDistributions!F26/SUM(NewDistributions!F$2:F26)&gt;0.01,"",IF(NewDistributions!F25/SUM(NewDistributions!F$2:F26)&gt;0.01,"",IF(NewDistributions!F24/SUM(NewDistributions!F$2:F26)&gt;0.01,"",IF(NewDistributions!F23/SUM(NewDistributions!F$2:F26)&gt;0.01,"",DateEnded_4Day!$A26)))))))</f>
        <v/>
      </c>
      <c r="G26" s="19" t="str">
        <f>IF($A26&lt;='All Results'!$B$4,"",IF(SUM(NewDistributions!G$2:G26)=0,"",(IF(NewDistributions!G26/SUM(NewDistributions!G$2:G26)&gt;0.01,"",IF(NewDistributions!G25/SUM(NewDistributions!G$2:G26)&gt;0.01,"",IF(NewDistributions!G24/SUM(NewDistributions!G$2:G26)&gt;0.01,"",IF(NewDistributions!G23/SUM(NewDistributions!G$2:G26)&gt;0.01,"",DateEnded_4Day!$A26)))))))</f>
        <v/>
      </c>
      <c r="H26" s="19" t="str">
        <f>IF($A26&lt;='All Results'!$B$4,"",IF(SUM(NewDistributions!H$2:H26)=0,"",(IF(NewDistributions!H26/SUM(NewDistributions!H$2:H26)&gt;0.01,"",IF(NewDistributions!H25/SUM(NewDistributions!H$2:H26)&gt;0.01,"",IF(NewDistributions!H24/SUM(NewDistributions!H$2:H26)&gt;0.01,"",IF(NewDistributions!H23/SUM(NewDistributions!H$2:H26)&gt;0.01,"",DateEnded_4Day!$A26)))))))</f>
        <v/>
      </c>
      <c r="I26" s="19" t="str">
        <f>IF($A26&lt;='All Results'!$B$4,"",IF(SUM(NewDistributions!I$2:I26)=0,"",(IF(NewDistributions!I26/SUM(NewDistributions!I$2:I26)&gt;0.01,"",IF(NewDistributions!I25/SUM(NewDistributions!I$2:I26)&gt;0.01,"",IF(NewDistributions!I24/SUM(NewDistributions!I$2:I26)&gt;0.01,"",IF(NewDistributions!I23/SUM(NewDistributions!I$2:I26)&gt;0.01,"",DateEnded_4Day!$A26)))))))</f>
        <v/>
      </c>
      <c r="J26" s="19" t="str">
        <f>IF($A26&lt;='All Results'!$B$4,"",IF(SUM(NewDistributions!J$2:J26)=0,"",(IF(NewDistributions!J26/SUM(NewDistributions!J$2:J26)&gt;0.01,"",IF(NewDistributions!J25/SUM(NewDistributions!J$2:J26)&gt;0.01,"",IF(NewDistributions!J24/SUM(NewDistributions!J$2:J26)&gt;0.01,"",IF(NewDistributions!J23/SUM(NewDistributions!J$2:J26)&gt;0.01,"",DateEnded_4Day!$A26)))))))</f>
        <v/>
      </c>
      <c r="K26" s="19" t="str">
        <f>IF($A26&lt;='All Results'!$B$4,"",IF(SUM(NewDistributions!K$2:K26)=0,"",(IF(NewDistributions!K26/SUM(NewDistributions!K$2:K26)&gt;0.01,"",IF(NewDistributions!K25/SUM(NewDistributions!K$2:K26)&gt;0.01,"",IF(NewDistributions!K24/SUM(NewDistributions!K$2:K26)&gt;0.01,"",IF(NewDistributions!K23/SUM(NewDistributions!K$2:K26)&gt;0.01,"",DateEnded_4Day!$A26)))))))</f>
        <v/>
      </c>
      <c r="L26" s="19" t="str">
        <f>IF($A26&lt;='All Results'!$B$4,"",IF(SUM(NewDistributions!L$2:L26)=0,"",(IF(NewDistributions!L26/SUM(NewDistributions!L$2:L26)&gt;0.01,"",IF(NewDistributions!L25/SUM(NewDistributions!L$2:L26)&gt;0.01,"",IF(NewDistributions!L24/SUM(NewDistributions!L$2:L26)&gt;0.01,"",IF(NewDistributions!L23/SUM(NewDistributions!L$2:L26)&gt;0.01,"",DateEnded_4Day!$A26)))))))</f>
        <v/>
      </c>
      <c r="M26" s="19" t="str">
        <f>IF($A26&lt;='All Results'!$B$4,"",IF(SUM(NewDistributions!M$2:M26)=0,"",(IF(NewDistributions!M26/SUM(NewDistributions!M$2:M26)&gt;0.01,"",IF(NewDistributions!M25/SUM(NewDistributions!M$2:M26)&gt;0.01,"",IF(NewDistributions!M24/SUM(NewDistributions!M$2:M26)&gt;0.01,"",IF(NewDistributions!M23/SUM(NewDistributions!M$2:M26)&gt;0.01,"",DateEnded_4Day!$A26)))))))</f>
        <v/>
      </c>
      <c r="N26" s="19" t="str">
        <f>IF($A26&lt;='All Results'!$B$4,"",IF(SUM(NewDistributions!N$2:N26)=0,"",(IF(NewDistributions!N26/SUM(NewDistributions!N$2:N26)&gt;0.01,"",IF(NewDistributions!N25/SUM(NewDistributions!N$2:N26)&gt;0.01,"",IF(NewDistributions!N24/SUM(NewDistributions!N$2:N26)&gt;0.01,"",IF(NewDistributions!N23/SUM(NewDistributions!N$2:N26)&gt;0.01,"",DateEnded_4Day!$A26)))))))</f>
        <v/>
      </c>
      <c r="O26" s="19" t="str">
        <f>IF($A26&lt;='All Results'!$B$4,"",IF(SUM(NewDistributions!O$2:O26)=0,"",(IF(NewDistributions!O26/SUM(NewDistributions!O$2:O26)&gt;0.01,"",IF(NewDistributions!O25/SUM(NewDistributions!O$2:O26)&gt;0.01,"",IF(NewDistributions!O24/SUM(NewDistributions!O$2:O26)&gt;0.01,"",IF(NewDistributions!O23/SUM(NewDistributions!O$2:O26)&gt;0.01,"",DateEnded_4Day!$A26)))))))</f>
        <v/>
      </c>
      <c r="P26" s="19" t="str">
        <f>IF($A26&lt;='All Results'!$B$4,"",IF(SUM(NewDistributions!P$2:P26)=0,"",(IF(NewDistributions!P26/SUM(NewDistributions!P$2:P26)&gt;0.01,"",IF(NewDistributions!P25/SUM(NewDistributions!P$2:P26)&gt;0.01,"",IF(NewDistributions!P24/SUM(NewDistributions!P$2:P26)&gt;0.01,"",IF(NewDistributions!P23/SUM(NewDistributions!P$2:P26)&gt;0.01,"",DateEnded_4Day!$A26)))))))</f>
        <v/>
      </c>
      <c r="Q26" s="19" t="str">
        <f>IF($A26&lt;='All Results'!$B$4,"",IF(SUM(NewDistributions!Q$2:Q26)=0,"",(IF(NewDistributions!Q26/SUM(NewDistributions!Q$2:Q26)&gt;0.01,"",IF(NewDistributions!Q25/SUM(NewDistributions!Q$2:Q26)&gt;0.01,"",IF(NewDistributions!Q24/SUM(NewDistributions!Q$2:Q26)&gt;0.01,"",IF(NewDistributions!Q23/SUM(NewDistributions!Q$2:Q26)&gt;0.01,"",DateEnded_4Day!$A26)))))))</f>
        <v/>
      </c>
      <c r="R26" s="19" t="str">
        <f>IF($A26&lt;='All Results'!$B$4,"",IF(SUM(NewDistributions!R$2:R26)=0,"",(IF(NewDistributions!R26/SUM(NewDistributions!R$2:R26)&gt;0.01,"",IF(NewDistributions!R25/SUM(NewDistributions!R$2:R26)&gt;0.01,"",IF(NewDistributions!R24/SUM(NewDistributions!R$2:R26)&gt;0.01,"",IF(NewDistributions!R23/SUM(NewDistributions!R$2:R26)&gt;0.01,"",DateEnded_4Day!$A26)))))))</f>
        <v/>
      </c>
      <c r="S26" s="19" t="str">
        <f>IF($A26&lt;='All Results'!$B$4,"",IF(SUM(NewDistributions!S$2:S26)=0,"",(IF(NewDistributions!S26/SUM(NewDistributions!S$2:S26)&gt;0.01,"",IF(NewDistributions!S25/SUM(NewDistributions!S$2:S26)&gt;0.01,"",IF(NewDistributions!S24/SUM(NewDistributions!S$2:S26)&gt;0.01,"",IF(NewDistributions!S23/SUM(NewDistributions!S$2:S26)&gt;0.01,"",DateEnded_4Day!$A26)))))))</f>
        <v/>
      </c>
      <c r="T26" s="19" t="str">
        <f>IF($A26&lt;='All Results'!$B$4,"",IF(SUM(NewDistributions!T$2:T26)=0,"",(IF(NewDistributions!T26/SUM(NewDistributions!T$2:T26)&gt;0.01,"",IF(NewDistributions!T25/SUM(NewDistributions!T$2:T26)&gt;0.01,"",IF(NewDistributions!T24/SUM(NewDistributions!T$2:T26)&gt;0.01,"",IF(NewDistributions!T23/SUM(NewDistributions!T$2:T26)&gt;0.01,"",DateEnded_4Day!$A26)))))))</f>
        <v/>
      </c>
      <c r="U26" s="19" t="str">
        <f>IF($A26&lt;='All Results'!$B$4,"",IF(SUM(NewDistributions!U$2:U26)=0,"",(IF(NewDistributions!U26/SUM(NewDistributions!U$2:U26)&gt;0.01,"",IF(NewDistributions!U25/SUM(NewDistributions!U$2:U26)&gt;0.01,"",IF(NewDistributions!U24/SUM(NewDistributions!U$2:U26)&gt;0.01,"",IF(NewDistributions!U23/SUM(NewDistributions!U$2:U26)&gt;0.01,"",DateEnded_4Day!$A26)))))))</f>
        <v/>
      </c>
      <c r="V26" s="19" t="str">
        <f>IF($A26&lt;='All Results'!$B$4,"",IF(SUM(NewDistributions!V$2:V26)=0,"",(IF(NewDistributions!V26/SUM(NewDistributions!V$2:V26)&gt;0.01,"",IF(NewDistributions!V25/SUM(NewDistributions!V$2:V26)&gt;0.01,"",IF(NewDistributions!V24/SUM(NewDistributions!V$2:V26)&gt;0.01,"",IF(NewDistributions!V23/SUM(NewDistributions!V$2:V26)&gt;0.01,"",DateEnded_4Day!$A26)))))))</f>
        <v/>
      </c>
      <c r="W26" s="19" t="str">
        <f>IF($A26&lt;='All Results'!$B$4,"",IF(SUM(NewDistributions!W$2:W26)=0,"",(IF(NewDistributions!W26/SUM(NewDistributions!W$2:W26)&gt;0.01,"",IF(NewDistributions!W25/SUM(NewDistributions!W$2:W26)&gt;0.01,"",IF(NewDistributions!W24/SUM(NewDistributions!W$2:W26)&gt;0.01,"",IF(NewDistributions!W23/SUM(NewDistributions!W$2:W26)&gt;0.01,"",DateEnded_4Day!$A26)))))))</f>
        <v/>
      </c>
      <c r="X26" s="19" t="str">
        <f>IF($A26&lt;='All Results'!$B$4,"",IF(SUM(NewDistributions!X$2:X26)=0,"",(IF(NewDistributions!X26/SUM(NewDistributions!X$2:X26)&gt;0.01,"",IF(NewDistributions!X25/SUM(NewDistributions!X$2:X26)&gt;0.01,"",IF(NewDistributions!X24/SUM(NewDistributions!X$2:X26)&gt;0.01,"",IF(NewDistributions!X23/SUM(NewDistributions!X$2:X26)&gt;0.01,"",DateEnded_4Day!$A26)))))))</f>
        <v/>
      </c>
      <c r="Y26" s="19" t="str">
        <f>IF($A26&lt;='All Results'!$B$4,"",IF(SUM(NewDistributions!Y$2:Y26)=0,"",(IF(NewDistributions!Y26/SUM(NewDistributions!Y$2:Y26)&gt;0.01,"",IF(NewDistributions!Y25/SUM(NewDistributions!Y$2:Y26)&gt;0.01,"",IF(NewDistributions!Y24/SUM(NewDistributions!Y$2:Y26)&gt;0.01,"",IF(NewDistributions!Y23/SUM(NewDistributions!Y$2:Y26)&gt;0.01,"",DateEnded_4Day!$A26)))))))</f>
        <v/>
      </c>
      <c r="Z26" s="19" t="str">
        <f>IF($A26&lt;='All Results'!$B$4,"",IF(SUM(NewDistributions!Z$2:Z26)=0,"",(IF(NewDistributions!Z26/SUM(NewDistributions!Z$2:Z26)&gt;0.01,"",IF(NewDistributions!Z25/SUM(NewDistributions!Z$2:Z26)&gt;0.01,"",IF(NewDistributions!Z24/SUM(NewDistributions!Z$2:Z26)&gt;0.01,"",IF(NewDistributions!Z23/SUM(NewDistributions!Z$2:Z26)&gt;0.01,"",DateEnded_4Day!$A26)))))))</f>
        <v/>
      </c>
      <c r="AA26" s="19" t="str">
        <f>IF($A26&lt;='All Results'!$B$4,"",IF(SUM(NewDistributions!AA$2:AA26)=0,"",(IF(NewDistributions!AA26/SUM(NewDistributions!AA$2:AA26)&gt;0.01,"",IF(NewDistributions!AA25/SUM(NewDistributions!AA$2:AA26)&gt;0.01,"",IF(NewDistributions!AA24/SUM(NewDistributions!AA$2:AA26)&gt;0.01,"",IF(NewDistributions!AA23/SUM(NewDistributions!AA$2:AA26)&gt;0.01,"",DateEnded_4Day!$A26)))))))</f>
        <v/>
      </c>
      <c r="AB26" s="19" t="str">
        <f>IF($A26&lt;='All Results'!$B$4,"",IF(SUM(NewDistributions!AB$2:AB26)=0,"",(IF(NewDistributions!AB26/SUM(NewDistributions!AB$2:AB26)&gt;0.01,"",IF(NewDistributions!AB25/SUM(NewDistributions!AB$2:AB26)&gt;0.01,"",IF(NewDistributions!AB24/SUM(NewDistributions!AB$2:AB26)&gt;0.01,"",IF(NewDistributions!AB23/SUM(NewDistributions!AB$2:AB26)&gt;0.01,"",DateEnded_4Day!$A26)))))))</f>
        <v/>
      </c>
      <c r="AC26" s="19" t="str">
        <f>IF($A26&lt;='All Results'!$B$4,"",IF(SUM(NewDistributions!AC$2:AC26)=0,"",(IF(NewDistributions!AC26/SUM(NewDistributions!AC$2:AC26)&gt;0.01,"",IF(NewDistributions!AC25/SUM(NewDistributions!AC$2:AC26)&gt;0.01,"",IF(NewDistributions!AC24/SUM(NewDistributions!AC$2:AC26)&gt;0.01,"",IF(NewDistributions!AC23/SUM(NewDistributions!AC$2:AC26)&gt;0.01,"",DateEnded_4Day!$A26)))))))</f>
        <v/>
      </c>
      <c r="AD26" s="19" t="str">
        <f>IF($A26&lt;='All Results'!$B$4,"",IF(SUM(NewDistributions!AD$2:AD26)=0,"",(IF(NewDistributions!AD26/SUM(NewDistributions!AD$2:AD26)&gt;0.01,"",IF(NewDistributions!AD25/SUM(NewDistributions!AD$2:AD26)&gt;0.01,"",IF(NewDistributions!AD24/SUM(NewDistributions!AD$2:AD26)&gt;0.01,"",IF(NewDistributions!AD23/SUM(NewDistributions!AD$2:AD26)&gt;0.01,"",DateEnded_4Day!$A26)))))))</f>
        <v/>
      </c>
      <c r="AE26" s="19" t="str">
        <f>IF($A26&lt;='All Results'!$B$4,"",IF(SUM(NewDistributions!AE$2:AE26)=0,"",(IF(NewDistributions!AE26/SUM(NewDistributions!AE$2:AE26)&gt;0.01,"",IF(NewDistributions!AE25/SUM(NewDistributions!AE$2:AE26)&gt;0.01,"",IF(NewDistributions!AE24/SUM(NewDistributions!AE$2:AE26)&gt;0.01,"",IF(NewDistributions!AE23/SUM(NewDistributions!AE$2:AE26)&gt;0.01,"",DateEnded_4Day!$A26)))))))</f>
        <v/>
      </c>
      <c r="AF26" s="19" t="str">
        <f>IF($A26&lt;='All Results'!$B$4,"",IF(SUM(NewDistributions!AF$2:AF26)=0,"",(IF(NewDistributions!AF26/SUM(NewDistributions!AF$2:AF26)&gt;0.01,"",IF(NewDistributions!AF25/SUM(NewDistributions!AF$2:AF26)&gt;0.01,"",IF(NewDistributions!AF24/SUM(NewDistributions!AF$2:AF26)&gt;0.01,"",IF(NewDistributions!AF23/SUM(NewDistributions!AF$2:AF26)&gt;0.01,"",DateEnded_4Day!$A26)))))))</f>
        <v/>
      </c>
      <c r="AG26" s="19" t="str">
        <f>IF($A26&lt;='All Results'!$B$4,"",IF(SUM(NewDistributions!AG$2:AG26)=0,"",(IF(NewDistributions!AG26/SUM(NewDistributions!AG$2:AG26)&gt;0.01,"",IF(NewDistributions!AG25/SUM(NewDistributions!AG$2:AG26)&gt;0.01,"",IF(NewDistributions!AG24/SUM(NewDistributions!AG$2:AG26)&gt;0.01,"",IF(NewDistributions!AG23/SUM(NewDistributions!AG$2:AG26)&gt;0.01,"",DateEnded_4Day!$A26)))))))</f>
        <v/>
      </c>
      <c r="AH26" s="19" t="str">
        <f>IF($A26&lt;='All Results'!$B$4,"",IF(SUM(NewDistributions!AH$2:AH26)=0,"",(IF(NewDistributions!AH26/SUM(NewDistributions!AH$2:AH26)&gt;0.01,"",IF(NewDistributions!AH25/SUM(NewDistributions!AH$2:AH26)&gt;0.01,"",IF(NewDistributions!AH24/SUM(NewDistributions!AH$2:AH26)&gt;0.01,"",IF(NewDistributions!AH23/SUM(NewDistributions!AH$2:AH26)&gt;0.01,"",DateEnded_4Day!$A26)))))))</f>
        <v/>
      </c>
      <c r="AI26" s="19" t="str">
        <f>IF($A26&lt;='All Results'!$B$4,"",IF(SUM(NewDistributions!AI$2:AI26)=0,"",(IF(NewDistributions!AI26/SUM(NewDistributions!AI$2:AI26)&gt;0.01,"",IF(NewDistributions!AI25/SUM(NewDistributions!AI$2:AI26)&gt;0.01,"",IF(NewDistributions!AI24/SUM(NewDistributions!AI$2:AI26)&gt;0.01,"",IF(NewDistributions!AI23/SUM(NewDistributions!AI$2:AI26)&gt;0.01,"",DateEnded_4Day!$A26)))))))</f>
        <v/>
      </c>
      <c r="AJ26" s="19" t="str">
        <f>IF($A26&lt;='All Results'!$B$4,"",IF(SUM(NewDistributions!AJ$2:AJ26)=0,"",(IF(NewDistributions!AJ26/SUM(NewDistributions!AJ$2:AJ26)&gt;0.01,"",IF(NewDistributions!AJ25/SUM(NewDistributions!AJ$2:AJ26)&gt;0.01,"",IF(NewDistributions!AJ24/SUM(NewDistributions!AJ$2:AJ26)&gt;0.01,"",IF(NewDistributions!AJ23/SUM(NewDistributions!AJ$2:AJ26)&gt;0.01,"",DateEnded_4Day!$A26)))))))</f>
        <v/>
      </c>
    </row>
    <row r="27" spans="1:36" x14ac:dyDescent="0.25">
      <c r="A27" s="1">
        <v>44342</v>
      </c>
      <c r="B27" s="3">
        <v>146</v>
      </c>
      <c r="C27" s="19" t="str">
        <f>IF($A27&lt;='All Results'!$B$4,"",IF(SUM(NewDistributions!C$2:C27)=0,"",(IF(NewDistributions!C27/SUM(NewDistributions!C$2:C27)&gt;0.01,"",IF(NewDistributions!C26/SUM(NewDistributions!C$2:C27)&gt;0.01,"",IF(NewDistributions!C25/SUM(NewDistributions!C$2:C27)&gt;0.01,"",IF(NewDistributions!C24/SUM(NewDistributions!C$2:C27)&gt;0.01,"",DateEnded_4Day!$A27)))))))</f>
        <v/>
      </c>
      <c r="D27" s="19" t="str">
        <f>IF($A27&lt;='All Results'!$B$4,"",IF(SUM(NewDistributions!D$2:D27)=0,"",(IF(NewDistributions!D27/SUM(NewDistributions!D$2:D27)&gt;0.01,"",IF(NewDistributions!D26/SUM(NewDistributions!D$2:D27)&gt;0.01,"",IF(NewDistributions!D25/SUM(NewDistributions!D$2:D27)&gt;0.01,"",IF(NewDistributions!D24/SUM(NewDistributions!D$2:D27)&gt;0.01,"",DateEnded_4Day!$A27)))))))</f>
        <v/>
      </c>
      <c r="E27" s="19" t="str">
        <f>IF($A27&lt;='All Results'!$B$4,"",IF(SUM(NewDistributions!E$2:E27)=0,"",(IF(NewDistributions!E27/SUM(NewDistributions!E$2:E27)&gt;0.01,"",IF(NewDistributions!E26/SUM(NewDistributions!E$2:E27)&gt;0.01,"",IF(NewDistributions!E25/SUM(NewDistributions!E$2:E27)&gt;0.01,"",IF(NewDistributions!E24/SUM(NewDistributions!E$2:E27)&gt;0.01,"",DateEnded_4Day!$A27)))))))</f>
        <v/>
      </c>
      <c r="F27" s="19" t="str">
        <f>IF($A27&lt;='All Results'!$B$4,"",IF(SUM(NewDistributions!F$2:F27)=0,"",(IF(NewDistributions!F27/SUM(NewDistributions!F$2:F27)&gt;0.01,"",IF(NewDistributions!F26/SUM(NewDistributions!F$2:F27)&gt;0.01,"",IF(NewDistributions!F25/SUM(NewDistributions!F$2:F27)&gt;0.01,"",IF(NewDistributions!F24/SUM(NewDistributions!F$2:F27)&gt;0.01,"",DateEnded_4Day!$A27)))))))</f>
        <v/>
      </c>
      <c r="G27" s="19" t="str">
        <f>IF($A27&lt;='All Results'!$B$4,"",IF(SUM(NewDistributions!G$2:G27)=0,"",(IF(NewDistributions!G27/SUM(NewDistributions!G$2:G27)&gt;0.01,"",IF(NewDistributions!G26/SUM(NewDistributions!G$2:G27)&gt;0.01,"",IF(NewDistributions!G25/SUM(NewDistributions!G$2:G27)&gt;0.01,"",IF(NewDistributions!G24/SUM(NewDistributions!G$2:G27)&gt;0.01,"",DateEnded_4Day!$A27)))))))</f>
        <v/>
      </c>
      <c r="H27" s="19" t="str">
        <f>IF($A27&lt;='All Results'!$B$4,"",IF(SUM(NewDistributions!H$2:H27)=0,"",(IF(NewDistributions!H27/SUM(NewDistributions!H$2:H27)&gt;0.01,"",IF(NewDistributions!H26/SUM(NewDistributions!H$2:H27)&gt;0.01,"",IF(NewDistributions!H25/SUM(NewDistributions!H$2:H27)&gt;0.01,"",IF(NewDistributions!H24/SUM(NewDistributions!H$2:H27)&gt;0.01,"",DateEnded_4Day!$A27)))))))</f>
        <v/>
      </c>
      <c r="I27" s="19" t="str">
        <f>IF($A27&lt;='All Results'!$B$4,"",IF(SUM(NewDistributions!I$2:I27)=0,"",(IF(NewDistributions!I27/SUM(NewDistributions!I$2:I27)&gt;0.01,"",IF(NewDistributions!I26/SUM(NewDistributions!I$2:I27)&gt;0.01,"",IF(NewDistributions!I25/SUM(NewDistributions!I$2:I27)&gt;0.01,"",IF(NewDistributions!I24/SUM(NewDistributions!I$2:I27)&gt;0.01,"",DateEnded_4Day!$A27)))))))</f>
        <v/>
      </c>
      <c r="J27" s="19" t="str">
        <f>IF($A27&lt;='All Results'!$B$4,"",IF(SUM(NewDistributions!J$2:J27)=0,"",(IF(NewDistributions!J27/SUM(NewDistributions!J$2:J27)&gt;0.01,"",IF(NewDistributions!J26/SUM(NewDistributions!J$2:J27)&gt;0.01,"",IF(NewDistributions!J25/SUM(NewDistributions!J$2:J27)&gt;0.01,"",IF(NewDistributions!J24/SUM(NewDistributions!J$2:J27)&gt;0.01,"",DateEnded_4Day!$A27)))))))</f>
        <v/>
      </c>
      <c r="K27" s="19" t="str">
        <f>IF($A27&lt;='All Results'!$B$4,"",IF(SUM(NewDistributions!K$2:K27)=0,"",(IF(NewDistributions!K27/SUM(NewDistributions!K$2:K27)&gt;0.01,"",IF(NewDistributions!K26/SUM(NewDistributions!K$2:K27)&gt;0.01,"",IF(NewDistributions!K25/SUM(NewDistributions!K$2:K27)&gt;0.01,"",IF(NewDistributions!K24/SUM(NewDistributions!K$2:K27)&gt;0.01,"",DateEnded_4Day!$A27)))))))</f>
        <v/>
      </c>
      <c r="L27" s="19" t="str">
        <f>IF($A27&lt;='All Results'!$B$4,"",IF(SUM(NewDistributions!L$2:L27)=0,"",(IF(NewDistributions!L27/SUM(NewDistributions!L$2:L27)&gt;0.01,"",IF(NewDistributions!L26/SUM(NewDistributions!L$2:L27)&gt;0.01,"",IF(NewDistributions!L25/SUM(NewDistributions!L$2:L27)&gt;0.01,"",IF(NewDistributions!L24/SUM(NewDistributions!L$2:L27)&gt;0.01,"",DateEnded_4Day!$A27)))))))</f>
        <v/>
      </c>
      <c r="M27" s="19" t="str">
        <f>IF($A27&lt;='All Results'!$B$4,"",IF(SUM(NewDistributions!M$2:M27)=0,"",(IF(NewDistributions!M27/SUM(NewDistributions!M$2:M27)&gt;0.01,"",IF(NewDistributions!M26/SUM(NewDistributions!M$2:M27)&gt;0.01,"",IF(NewDistributions!M25/SUM(NewDistributions!M$2:M27)&gt;0.01,"",IF(NewDistributions!M24/SUM(NewDistributions!M$2:M27)&gt;0.01,"",DateEnded_4Day!$A27)))))))</f>
        <v/>
      </c>
      <c r="N27" s="19" t="str">
        <f>IF($A27&lt;='All Results'!$B$4,"",IF(SUM(NewDistributions!N$2:N27)=0,"",(IF(NewDistributions!N27/SUM(NewDistributions!N$2:N27)&gt;0.01,"",IF(NewDistributions!N26/SUM(NewDistributions!N$2:N27)&gt;0.01,"",IF(NewDistributions!N25/SUM(NewDistributions!N$2:N27)&gt;0.01,"",IF(NewDistributions!N24/SUM(NewDistributions!N$2:N27)&gt;0.01,"",DateEnded_4Day!$A27)))))))</f>
        <v/>
      </c>
      <c r="O27" s="19" t="str">
        <f>IF($A27&lt;='All Results'!$B$4,"",IF(SUM(NewDistributions!O$2:O27)=0,"",(IF(NewDistributions!O27/SUM(NewDistributions!O$2:O27)&gt;0.01,"",IF(NewDistributions!O26/SUM(NewDistributions!O$2:O27)&gt;0.01,"",IF(NewDistributions!O25/SUM(NewDistributions!O$2:O27)&gt;0.01,"",IF(NewDistributions!O24/SUM(NewDistributions!O$2:O27)&gt;0.01,"",DateEnded_4Day!$A27)))))))</f>
        <v/>
      </c>
      <c r="P27" s="19" t="str">
        <f>IF($A27&lt;='All Results'!$B$4,"",IF(SUM(NewDistributions!P$2:P27)=0,"",(IF(NewDistributions!P27/SUM(NewDistributions!P$2:P27)&gt;0.01,"",IF(NewDistributions!P26/SUM(NewDistributions!P$2:P27)&gt;0.01,"",IF(NewDistributions!P25/SUM(NewDistributions!P$2:P27)&gt;0.01,"",IF(NewDistributions!P24/SUM(NewDistributions!P$2:P27)&gt;0.01,"",DateEnded_4Day!$A27)))))))</f>
        <v/>
      </c>
      <c r="Q27" s="19" t="str">
        <f>IF($A27&lt;='All Results'!$B$4,"",IF(SUM(NewDistributions!Q$2:Q27)=0,"",(IF(NewDistributions!Q27/SUM(NewDistributions!Q$2:Q27)&gt;0.01,"",IF(NewDistributions!Q26/SUM(NewDistributions!Q$2:Q27)&gt;0.01,"",IF(NewDistributions!Q25/SUM(NewDistributions!Q$2:Q27)&gt;0.01,"",IF(NewDistributions!Q24/SUM(NewDistributions!Q$2:Q27)&gt;0.01,"",DateEnded_4Day!$A27)))))))</f>
        <v/>
      </c>
      <c r="R27" s="19" t="str">
        <f>IF($A27&lt;='All Results'!$B$4,"",IF(SUM(NewDistributions!R$2:R27)=0,"",(IF(NewDistributions!R27/SUM(NewDistributions!R$2:R27)&gt;0.01,"",IF(NewDistributions!R26/SUM(NewDistributions!R$2:R27)&gt;0.01,"",IF(NewDistributions!R25/SUM(NewDistributions!R$2:R27)&gt;0.01,"",IF(NewDistributions!R24/SUM(NewDistributions!R$2:R27)&gt;0.01,"",DateEnded_4Day!$A27)))))))</f>
        <v/>
      </c>
      <c r="S27" s="19" t="str">
        <f>IF($A27&lt;='All Results'!$B$4,"",IF(SUM(NewDistributions!S$2:S27)=0,"",(IF(NewDistributions!S27/SUM(NewDistributions!S$2:S27)&gt;0.01,"",IF(NewDistributions!S26/SUM(NewDistributions!S$2:S27)&gt;0.01,"",IF(NewDistributions!S25/SUM(NewDistributions!S$2:S27)&gt;0.01,"",IF(NewDistributions!S24/SUM(NewDistributions!S$2:S27)&gt;0.01,"",DateEnded_4Day!$A27)))))))</f>
        <v/>
      </c>
      <c r="T27" s="19" t="str">
        <f>IF($A27&lt;='All Results'!$B$4,"",IF(SUM(NewDistributions!T$2:T27)=0,"",(IF(NewDistributions!T27/SUM(NewDistributions!T$2:T27)&gt;0.01,"",IF(NewDistributions!T26/SUM(NewDistributions!T$2:T27)&gt;0.01,"",IF(NewDistributions!T25/SUM(NewDistributions!T$2:T27)&gt;0.01,"",IF(NewDistributions!T24/SUM(NewDistributions!T$2:T27)&gt;0.01,"",DateEnded_4Day!$A27)))))))</f>
        <v/>
      </c>
      <c r="U27" s="19" t="str">
        <f>IF($A27&lt;='All Results'!$B$4,"",IF(SUM(NewDistributions!U$2:U27)=0,"",(IF(NewDistributions!U27/SUM(NewDistributions!U$2:U27)&gt;0.01,"",IF(NewDistributions!U26/SUM(NewDistributions!U$2:U27)&gt;0.01,"",IF(NewDistributions!U25/SUM(NewDistributions!U$2:U27)&gt;0.01,"",IF(NewDistributions!U24/SUM(NewDistributions!U$2:U27)&gt;0.01,"",DateEnded_4Day!$A27)))))))</f>
        <v/>
      </c>
      <c r="V27" s="19" t="str">
        <f>IF($A27&lt;='All Results'!$B$4,"",IF(SUM(NewDistributions!V$2:V27)=0,"",(IF(NewDistributions!V27/SUM(NewDistributions!V$2:V27)&gt;0.01,"",IF(NewDistributions!V26/SUM(NewDistributions!V$2:V27)&gt;0.01,"",IF(NewDistributions!V25/SUM(NewDistributions!V$2:V27)&gt;0.01,"",IF(NewDistributions!V24/SUM(NewDistributions!V$2:V27)&gt;0.01,"",DateEnded_4Day!$A27)))))))</f>
        <v/>
      </c>
      <c r="W27" s="19" t="str">
        <f>IF($A27&lt;='All Results'!$B$4,"",IF(SUM(NewDistributions!W$2:W27)=0,"",(IF(NewDistributions!W27/SUM(NewDistributions!W$2:W27)&gt;0.01,"",IF(NewDistributions!W26/SUM(NewDistributions!W$2:W27)&gt;0.01,"",IF(NewDistributions!W25/SUM(NewDistributions!W$2:W27)&gt;0.01,"",IF(NewDistributions!W24/SUM(NewDistributions!W$2:W27)&gt;0.01,"",DateEnded_4Day!$A27)))))))</f>
        <v/>
      </c>
      <c r="X27" s="19" t="str">
        <f>IF($A27&lt;='All Results'!$B$4,"",IF(SUM(NewDistributions!X$2:X27)=0,"",(IF(NewDistributions!X27/SUM(NewDistributions!X$2:X27)&gt;0.01,"",IF(NewDistributions!X26/SUM(NewDistributions!X$2:X27)&gt;0.01,"",IF(NewDistributions!X25/SUM(NewDistributions!X$2:X27)&gt;0.01,"",IF(NewDistributions!X24/SUM(NewDistributions!X$2:X27)&gt;0.01,"",DateEnded_4Day!$A27)))))))</f>
        <v/>
      </c>
      <c r="Y27" s="19" t="str">
        <f>IF($A27&lt;='All Results'!$B$4,"",IF(SUM(NewDistributions!Y$2:Y27)=0,"",(IF(NewDistributions!Y27/SUM(NewDistributions!Y$2:Y27)&gt;0.01,"",IF(NewDistributions!Y26/SUM(NewDistributions!Y$2:Y27)&gt;0.01,"",IF(NewDistributions!Y25/SUM(NewDistributions!Y$2:Y27)&gt;0.01,"",IF(NewDistributions!Y24/SUM(NewDistributions!Y$2:Y27)&gt;0.01,"",DateEnded_4Day!$A27)))))))</f>
        <v/>
      </c>
      <c r="Z27" s="19" t="str">
        <f>IF($A27&lt;='All Results'!$B$4,"",IF(SUM(NewDistributions!Z$2:Z27)=0,"",(IF(NewDistributions!Z27/SUM(NewDistributions!Z$2:Z27)&gt;0.01,"",IF(NewDistributions!Z26/SUM(NewDistributions!Z$2:Z27)&gt;0.01,"",IF(NewDistributions!Z25/SUM(NewDistributions!Z$2:Z27)&gt;0.01,"",IF(NewDistributions!Z24/SUM(NewDistributions!Z$2:Z27)&gt;0.01,"",DateEnded_4Day!$A27)))))))</f>
        <v/>
      </c>
      <c r="AA27" s="19" t="str">
        <f>IF($A27&lt;='All Results'!$B$4,"",IF(SUM(NewDistributions!AA$2:AA27)=0,"",(IF(NewDistributions!AA27/SUM(NewDistributions!AA$2:AA27)&gt;0.01,"",IF(NewDistributions!AA26/SUM(NewDistributions!AA$2:AA27)&gt;0.01,"",IF(NewDistributions!AA25/SUM(NewDistributions!AA$2:AA27)&gt;0.01,"",IF(NewDistributions!AA24/SUM(NewDistributions!AA$2:AA27)&gt;0.01,"",DateEnded_4Day!$A27)))))))</f>
        <v/>
      </c>
      <c r="AB27" s="19" t="str">
        <f>IF($A27&lt;='All Results'!$B$4,"",IF(SUM(NewDistributions!AB$2:AB27)=0,"",(IF(NewDistributions!AB27/SUM(NewDistributions!AB$2:AB27)&gt;0.01,"",IF(NewDistributions!AB26/SUM(NewDistributions!AB$2:AB27)&gt;0.01,"",IF(NewDistributions!AB25/SUM(NewDistributions!AB$2:AB27)&gt;0.01,"",IF(NewDistributions!AB24/SUM(NewDistributions!AB$2:AB27)&gt;0.01,"",DateEnded_4Day!$A27)))))))</f>
        <v/>
      </c>
      <c r="AC27" s="19" t="str">
        <f>IF($A27&lt;='All Results'!$B$4,"",IF(SUM(NewDistributions!AC$2:AC27)=0,"",(IF(NewDistributions!AC27/SUM(NewDistributions!AC$2:AC27)&gt;0.01,"",IF(NewDistributions!AC26/SUM(NewDistributions!AC$2:AC27)&gt;0.01,"",IF(NewDistributions!AC25/SUM(NewDistributions!AC$2:AC27)&gt;0.01,"",IF(NewDistributions!AC24/SUM(NewDistributions!AC$2:AC27)&gt;0.01,"",DateEnded_4Day!$A27)))))))</f>
        <v/>
      </c>
      <c r="AD27" s="19" t="str">
        <f>IF($A27&lt;='All Results'!$B$4,"",IF(SUM(NewDistributions!AD$2:AD27)=0,"",(IF(NewDistributions!AD27/SUM(NewDistributions!AD$2:AD27)&gt;0.01,"",IF(NewDistributions!AD26/SUM(NewDistributions!AD$2:AD27)&gt;0.01,"",IF(NewDistributions!AD25/SUM(NewDistributions!AD$2:AD27)&gt;0.01,"",IF(NewDistributions!AD24/SUM(NewDistributions!AD$2:AD27)&gt;0.01,"",DateEnded_4Day!$A27)))))))</f>
        <v/>
      </c>
      <c r="AE27" s="19" t="str">
        <f>IF($A27&lt;='All Results'!$B$4,"",IF(SUM(NewDistributions!AE$2:AE27)=0,"",(IF(NewDistributions!AE27/SUM(NewDistributions!AE$2:AE27)&gt;0.01,"",IF(NewDistributions!AE26/SUM(NewDistributions!AE$2:AE27)&gt;0.01,"",IF(NewDistributions!AE25/SUM(NewDistributions!AE$2:AE27)&gt;0.01,"",IF(NewDistributions!AE24/SUM(NewDistributions!AE$2:AE27)&gt;0.01,"",DateEnded_4Day!$A27)))))))</f>
        <v/>
      </c>
      <c r="AF27" s="19" t="str">
        <f>IF($A27&lt;='All Results'!$B$4,"",IF(SUM(NewDistributions!AF$2:AF27)=0,"",(IF(NewDistributions!AF27/SUM(NewDistributions!AF$2:AF27)&gt;0.01,"",IF(NewDistributions!AF26/SUM(NewDistributions!AF$2:AF27)&gt;0.01,"",IF(NewDistributions!AF25/SUM(NewDistributions!AF$2:AF27)&gt;0.01,"",IF(NewDistributions!AF24/SUM(NewDistributions!AF$2:AF27)&gt;0.01,"",DateEnded_4Day!$A27)))))))</f>
        <v/>
      </c>
      <c r="AG27" s="19" t="str">
        <f>IF($A27&lt;='All Results'!$B$4,"",IF(SUM(NewDistributions!AG$2:AG27)=0,"",(IF(NewDistributions!AG27/SUM(NewDistributions!AG$2:AG27)&gt;0.01,"",IF(NewDistributions!AG26/SUM(NewDistributions!AG$2:AG27)&gt;0.01,"",IF(NewDistributions!AG25/SUM(NewDistributions!AG$2:AG27)&gt;0.01,"",IF(NewDistributions!AG24/SUM(NewDistributions!AG$2:AG27)&gt;0.01,"",DateEnded_4Day!$A27)))))))</f>
        <v/>
      </c>
      <c r="AH27" s="19" t="str">
        <f>IF($A27&lt;='All Results'!$B$4,"",IF(SUM(NewDistributions!AH$2:AH27)=0,"",(IF(NewDistributions!AH27/SUM(NewDistributions!AH$2:AH27)&gt;0.01,"",IF(NewDistributions!AH26/SUM(NewDistributions!AH$2:AH27)&gt;0.01,"",IF(NewDistributions!AH25/SUM(NewDistributions!AH$2:AH27)&gt;0.01,"",IF(NewDistributions!AH24/SUM(NewDistributions!AH$2:AH27)&gt;0.01,"",DateEnded_4Day!$A27)))))))</f>
        <v/>
      </c>
      <c r="AI27" s="19" t="str">
        <f>IF($A27&lt;='All Results'!$B$4,"",IF(SUM(NewDistributions!AI$2:AI27)=0,"",(IF(NewDistributions!AI27/SUM(NewDistributions!AI$2:AI27)&gt;0.01,"",IF(NewDistributions!AI26/SUM(NewDistributions!AI$2:AI27)&gt;0.01,"",IF(NewDistributions!AI25/SUM(NewDistributions!AI$2:AI27)&gt;0.01,"",IF(NewDistributions!AI24/SUM(NewDistributions!AI$2:AI27)&gt;0.01,"",DateEnded_4Day!$A27)))))))</f>
        <v/>
      </c>
      <c r="AJ27" s="19" t="str">
        <f>IF($A27&lt;='All Results'!$B$4,"",IF(SUM(NewDistributions!AJ$2:AJ27)=0,"",(IF(NewDistributions!AJ27/SUM(NewDistributions!AJ$2:AJ27)&gt;0.01,"",IF(NewDistributions!AJ26/SUM(NewDistributions!AJ$2:AJ27)&gt;0.01,"",IF(NewDistributions!AJ25/SUM(NewDistributions!AJ$2:AJ27)&gt;0.01,"",IF(NewDistributions!AJ24/SUM(NewDistributions!AJ$2:AJ27)&gt;0.01,"",DateEnded_4Day!$A27)))))))</f>
        <v/>
      </c>
    </row>
    <row r="28" spans="1:36" x14ac:dyDescent="0.25">
      <c r="A28" s="1">
        <v>44343</v>
      </c>
      <c r="B28" s="3">
        <v>147</v>
      </c>
      <c r="C28" s="19" t="str">
        <f>IF($A28&lt;='All Results'!$B$4,"",IF(SUM(NewDistributions!C$2:C28)=0,"",(IF(NewDistributions!C28/SUM(NewDistributions!C$2:C28)&gt;0.01,"",IF(NewDistributions!C27/SUM(NewDistributions!C$2:C28)&gt;0.01,"",IF(NewDistributions!C26/SUM(NewDistributions!C$2:C28)&gt;0.01,"",IF(NewDistributions!C25/SUM(NewDistributions!C$2:C28)&gt;0.01,"",DateEnded_4Day!$A28)))))))</f>
        <v/>
      </c>
      <c r="D28" s="19" t="str">
        <f>IF($A28&lt;='All Results'!$B$4,"",IF(SUM(NewDistributions!D$2:D28)=0,"",(IF(NewDistributions!D28/SUM(NewDistributions!D$2:D28)&gt;0.01,"",IF(NewDistributions!D27/SUM(NewDistributions!D$2:D28)&gt;0.01,"",IF(NewDistributions!D26/SUM(NewDistributions!D$2:D28)&gt;0.01,"",IF(NewDistributions!D25/SUM(NewDistributions!D$2:D28)&gt;0.01,"",DateEnded_4Day!$A28)))))))</f>
        <v/>
      </c>
      <c r="E28" s="19" t="str">
        <f>IF($A28&lt;='All Results'!$B$4,"",IF(SUM(NewDistributions!E$2:E28)=0,"",(IF(NewDistributions!E28/SUM(NewDistributions!E$2:E28)&gt;0.01,"",IF(NewDistributions!E27/SUM(NewDistributions!E$2:E28)&gt;0.01,"",IF(NewDistributions!E26/SUM(NewDistributions!E$2:E28)&gt;0.01,"",IF(NewDistributions!E25/SUM(NewDistributions!E$2:E28)&gt;0.01,"",DateEnded_4Day!$A28)))))))</f>
        <v/>
      </c>
      <c r="F28" s="19" t="str">
        <f>IF($A28&lt;='All Results'!$B$4,"",IF(SUM(NewDistributions!F$2:F28)=0,"",(IF(NewDistributions!F28/SUM(NewDistributions!F$2:F28)&gt;0.01,"",IF(NewDistributions!F27/SUM(NewDistributions!F$2:F28)&gt;0.01,"",IF(NewDistributions!F26/SUM(NewDistributions!F$2:F28)&gt;0.01,"",IF(NewDistributions!F25/SUM(NewDistributions!F$2:F28)&gt;0.01,"",DateEnded_4Day!$A28)))))))</f>
        <v/>
      </c>
      <c r="G28" s="19" t="str">
        <f>IF($A28&lt;='All Results'!$B$4,"",IF(SUM(NewDistributions!G$2:G28)=0,"",(IF(NewDistributions!G28/SUM(NewDistributions!G$2:G28)&gt;0.01,"",IF(NewDistributions!G27/SUM(NewDistributions!G$2:G28)&gt;0.01,"",IF(NewDistributions!G26/SUM(NewDistributions!G$2:G28)&gt;0.01,"",IF(NewDistributions!G25/SUM(NewDistributions!G$2:G28)&gt;0.01,"",DateEnded_4Day!$A28)))))))</f>
        <v/>
      </c>
      <c r="H28" s="19" t="str">
        <f>IF($A28&lt;='All Results'!$B$4,"",IF(SUM(NewDistributions!H$2:H28)=0,"",(IF(NewDistributions!H28/SUM(NewDistributions!H$2:H28)&gt;0.01,"",IF(NewDistributions!H27/SUM(NewDistributions!H$2:H28)&gt;0.01,"",IF(NewDistributions!H26/SUM(NewDistributions!H$2:H28)&gt;0.01,"",IF(NewDistributions!H25/SUM(NewDistributions!H$2:H28)&gt;0.01,"",DateEnded_4Day!$A28)))))))</f>
        <v/>
      </c>
      <c r="I28" s="19" t="str">
        <f>IF($A28&lt;='All Results'!$B$4,"",IF(SUM(NewDistributions!I$2:I28)=0,"",(IF(NewDistributions!I28/SUM(NewDistributions!I$2:I28)&gt;0.01,"",IF(NewDistributions!I27/SUM(NewDistributions!I$2:I28)&gt;0.01,"",IF(NewDistributions!I26/SUM(NewDistributions!I$2:I28)&gt;0.01,"",IF(NewDistributions!I25/SUM(NewDistributions!I$2:I28)&gt;0.01,"",DateEnded_4Day!$A28)))))))</f>
        <v/>
      </c>
      <c r="J28" s="19" t="str">
        <f>IF($A28&lt;='All Results'!$B$4,"",IF(SUM(NewDistributions!J$2:J28)=0,"",(IF(NewDistributions!J28/SUM(NewDistributions!J$2:J28)&gt;0.01,"",IF(NewDistributions!J27/SUM(NewDistributions!J$2:J28)&gt;0.01,"",IF(NewDistributions!J26/SUM(NewDistributions!J$2:J28)&gt;0.01,"",IF(NewDistributions!J25/SUM(NewDistributions!J$2:J28)&gt;0.01,"",DateEnded_4Day!$A28)))))))</f>
        <v/>
      </c>
      <c r="K28" s="19" t="str">
        <f>IF($A28&lt;='All Results'!$B$4,"",IF(SUM(NewDistributions!K$2:K28)=0,"",(IF(NewDistributions!K28/SUM(NewDistributions!K$2:K28)&gt;0.01,"",IF(NewDistributions!K27/SUM(NewDistributions!K$2:K28)&gt;0.01,"",IF(NewDistributions!K26/SUM(NewDistributions!K$2:K28)&gt;0.01,"",IF(NewDistributions!K25/SUM(NewDistributions!K$2:K28)&gt;0.01,"",DateEnded_4Day!$A28)))))))</f>
        <v/>
      </c>
      <c r="L28" s="19" t="str">
        <f>IF($A28&lt;='All Results'!$B$4,"",IF(SUM(NewDistributions!L$2:L28)=0,"",(IF(NewDistributions!L28/SUM(NewDistributions!L$2:L28)&gt;0.01,"",IF(NewDistributions!L27/SUM(NewDistributions!L$2:L28)&gt;0.01,"",IF(NewDistributions!L26/SUM(NewDistributions!L$2:L28)&gt;0.01,"",IF(NewDistributions!L25/SUM(NewDistributions!L$2:L28)&gt;0.01,"",DateEnded_4Day!$A28)))))))</f>
        <v/>
      </c>
      <c r="M28" s="19" t="str">
        <f>IF($A28&lt;='All Results'!$B$4,"",IF(SUM(NewDistributions!M$2:M28)=0,"",(IF(NewDistributions!M28/SUM(NewDistributions!M$2:M28)&gt;0.01,"",IF(NewDistributions!M27/SUM(NewDistributions!M$2:M28)&gt;0.01,"",IF(NewDistributions!M26/SUM(NewDistributions!M$2:M28)&gt;0.01,"",IF(NewDistributions!M25/SUM(NewDistributions!M$2:M28)&gt;0.01,"",DateEnded_4Day!$A28)))))))</f>
        <v/>
      </c>
      <c r="N28" s="19" t="str">
        <f>IF($A28&lt;='All Results'!$B$4,"",IF(SUM(NewDistributions!N$2:N28)=0,"",(IF(NewDistributions!N28/SUM(NewDistributions!N$2:N28)&gt;0.01,"",IF(NewDistributions!N27/SUM(NewDistributions!N$2:N28)&gt;0.01,"",IF(NewDistributions!N26/SUM(NewDistributions!N$2:N28)&gt;0.01,"",IF(NewDistributions!N25/SUM(NewDistributions!N$2:N28)&gt;0.01,"",DateEnded_4Day!$A28)))))))</f>
        <v/>
      </c>
      <c r="O28" s="19" t="str">
        <f>IF($A28&lt;='All Results'!$B$4,"",IF(SUM(NewDistributions!O$2:O28)=0,"",(IF(NewDistributions!O28/SUM(NewDistributions!O$2:O28)&gt;0.01,"",IF(NewDistributions!O27/SUM(NewDistributions!O$2:O28)&gt;0.01,"",IF(NewDistributions!O26/SUM(NewDistributions!O$2:O28)&gt;0.01,"",IF(NewDistributions!O25/SUM(NewDistributions!O$2:O28)&gt;0.01,"",DateEnded_4Day!$A28)))))))</f>
        <v/>
      </c>
      <c r="P28" s="19" t="str">
        <f>IF($A28&lt;='All Results'!$B$4,"",IF(SUM(NewDistributions!P$2:P28)=0,"",(IF(NewDistributions!P28/SUM(NewDistributions!P$2:P28)&gt;0.01,"",IF(NewDistributions!P27/SUM(NewDistributions!P$2:P28)&gt;0.01,"",IF(NewDistributions!P26/SUM(NewDistributions!P$2:P28)&gt;0.01,"",IF(NewDistributions!P25/SUM(NewDistributions!P$2:P28)&gt;0.01,"",DateEnded_4Day!$A28)))))))</f>
        <v/>
      </c>
      <c r="Q28" s="19" t="str">
        <f>IF($A28&lt;='All Results'!$B$4,"",IF(SUM(NewDistributions!Q$2:Q28)=0,"",(IF(NewDistributions!Q28/SUM(NewDistributions!Q$2:Q28)&gt;0.01,"",IF(NewDistributions!Q27/SUM(NewDistributions!Q$2:Q28)&gt;0.01,"",IF(NewDistributions!Q26/SUM(NewDistributions!Q$2:Q28)&gt;0.01,"",IF(NewDistributions!Q25/SUM(NewDistributions!Q$2:Q28)&gt;0.01,"",DateEnded_4Day!$A28)))))))</f>
        <v/>
      </c>
      <c r="R28" s="19" t="str">
        <f>IF($A28&lt;='All Results'!$B$4,"",IF(SUM(NewDistributions!R$2:R28)=0,"",(IF(NewDistributions!R28/SUM(NewDistributions!R$2:R28)&gt;0.01,"",IF(NewDistributions!R27/SUM(NewDistributions!R$2:R28)&gt;0.01,"",IF(NewDistributions!R26/SUM(NewDistributions!R$2:R28)&gt;0.01,"",IF(NewDistributions!R25/SUM(NewDistributions!R$2:R28)&gt;0.01,"",DateEnded_4Day!$A28)))))))</f>
        <v/>
      </c>
      <c r="S28" s="19" t="str">
        <f>IF($A28&lt;='All Results'!$B$4,"",IF(SUM(NewDistributions!S$2:S28)=0,"",(IF(NewDistributions!S28/SUM(NewDistributions!S$2:S28)&gt;0.01,"",IF(NewDistributions!S27/SUM(NewDistributions!S$2:S28)&gt;0.01,"",IF(NewDistributions!S26/SUM(NewDistributions!S$2:S28)&gt;0.01,"",IF(NewDistributions!S25/SUM(NewDistributions!S$2:S28)&gt;0.01,"",DateEnded_4Day!$A28)))))))</f>
        <v/>
      </c>
      <c r="T28" s="19" t="str">
        <f>IF($A28&lt;='All Results'!$B$4,"",IF(SUM(NewDistributions!T$2:T28)=0,"",(IF(NewDistributions!T28/SUM(NewDistributions!T$2:T28)&gt;0.01,"",IF(NewDistributions!T27/SUM(NewDistributions!T$2:T28)&gt;0.01,"",IF(NewDistributions!T26/SUM(NewDistributions!T$2:T28)&gt;0.01,"",IF(NewDistributions!T25/SUM(NewDistributions!T$2:T28)&gt;0.01,"",DateEnded_4Day!$A28)))))))</f>
        <v/>
      </c>
      <c r="U28" s="19" t="str">
        <f>IF($A28&lt;='All Results'!$B$4,"",IF(SUM(NewDistributions!U$2:U28)=0,"",(IF(NewDistributions!U28/SUM(NewDistributions!U$2:U28)&gt;0.01,"",IF(NewDistributions!U27/SUM(NewDistributions!U$2:U28)&gt;0.01,"",IF(NewDistributions!U26/SUM(NewDistributions!U$2:U28)&gt;0.01,"",IF(NewDistributions!U25/SUM(NewDistributions!U$2:U28)&gt;0.01,"",DateEnded_4Day!$A28)))))))</f>
        <v/>
      </c>
      <c r="V28" s="19" t="str">
        <f>IF($A28&lt;='All Results'!$B$4,"",IF(SUM(NewDistributions!V$2:V28)=0,"",(IF(NewDistributions!V28/SUM(NewDistributions!V$2:V28)&gt;0.01,"",IF(NewDistributions!V27/SUM(NewDistributions!V$2:V28)&gt;0.01,"",IF(NewDistributions!V26/SUM(NewDistributions!V$2:V28)&gt;0.01,"",IF(NewDistributions!V25/SUM(NewDistributions!V$2:V28)&gt;0.01,"",DateEnded_4Day!$A28)))))))</f>
        <v/>
      </c>
      <c r="W28" s="19" t="str">
        <f>IF($A28&lt;='All Results'!$B$4,"",IF(SUM(NewDistributions!W$2:W28)=0,"",(IF(NewDistributions!W28/SUM(NewDistributions!W$2:W28)&gt;0.01,"",IF(NewDistributions!W27/SUM(NewDistributions!W$2:W28)&gt;0.01,"",IF(NewDistributions!W26/SUM(NewDistributions!W$2:W28)&gt;0.01,"",IF(NewDistributions!W25/SUM(NewDistributions!W$2:W28)&gt;0.01,"",DateEnded_4Day!$A28)))))))</f>
        <v/>
      </c>
      <c r="X28" s="19" t="str">
        <f>IF($A28&lt;='All Results'!$B$4,"",IF(SUM(NewDistributions!X$2:X28)=0,"",(IF(NewDistributions!X28/SUM(NewDistributions!X$2:X28)&gt;0.01,"",IF(NewDistributions!X27/SUM(NewDistributions!X$2:X28)&gt;0.01,"",IF(NewDistributions!X26/SUM(NewDistributions!X$2:X28)&gt;0.01,"",IF(NewDistributions!X25/SUM(NewDistributions!X$2:X28)&gt;0.01,"",DateEnded_4Day!$A28)))))))</f>
        <v/>
      </c>
      <c r="Y28" s="19" t="str">
        <f>IF($A28&lt;='All Results'!$B$4,"",IF(SUM(NewDistributions!Y$2:Y28)=0,"",(IF(NewDistributions!Y28/SUM(NewDistributions!Y$2:Y28)&gt;0.01,"",IF(NewDistributions!Y27/SUM(NewDistributions!Y$2:Y28)&gt;0.01,"",IF(NewDistributions!Y26/SUM(NewDistributions!Y$2:Y28)&gt;0.01,"",IF(NewDistributions!Y25/SUM(NewDistributions!Y$2:Y28)&gt;0.01,"",DateEnded_4Day!$A28)))))))</f>
        <v/>
      </c>
      <c r="Z28" s="19" t="str">
        <f>IF($A28&lt;='All Results'!$B$4,"",IF(SUM(NewDistributions!Z$2:Z28)=0,"",(IF(NewDistributions!Z28/SUM(NewDistributions!Z$2:Z28)&gt;0.01,"",IF(NewDistributions!Z27/SUM(NewDistributions!Z$2:Z28)&gt;0.01,"",IF(NewDistributions!Z26/SUM(NewDistributions!Z$2:Z28)&gt;0.01,"",IF(NewDistributions!Z25/SUM(NewDistributions!Z$2:Z28)&gt;0.01,"",DateEnded_4Day!$A28)))))))</f>
        <v/>
      </c>
      <c r="AA28" s="19" t="str">
        <f>IF($A28&lt;='All Results'!$B$4,"",IF(SUM(NewDistributions!AA$2:AA28)=0,"",(IF(NewDistributions!AA28/SUM(NewDistributions!AA$2:AA28)&gt;0.01,"",IF(NewDistributions!AA27/SUM(NewDistributions!AA$2:AA28)&gt;0.01,"",IF(NewDistributions!AA26/SUM(NewDistributions!AA$2:AA28)&gt;0.01,"",IF(NewDistributions!AA25/SUM(NewDistributions!AA$2:AA28)&gt;0.01,"",DateEnded_4Day!$A28)))))))</f>
        <v/>
      </c>
      <c r="AB28" s="19" t="str">
        <f>IF($A28&lt;='All Results'!$B$4,"",IF(SUM(NewDistributions!AB$2:AB28)=0,"",(IF(NewDistributions!AB28/SUM(NewDistributions!AB$2:AB28)&gt;0.01,"",IF(NewDistributions!AB27/SUM(NewDistributions!AB$2:AB28)&gt;0.01,"",IF(NewDistributions!AB26/SUM(NewDistributions!AB$2:AB28)&gt;0.01,"",IF(NewDistributions!AB25/SUM(NewDistributions!AB$2:AB28)&gt;0.01,"",DateEnded_4Day!$A28)))))))</f>
        <v/>
      </c>
      <c r="AC28" s="19" t="str">
        <f>IF($A28&lt;='All Results'!$B$4,"",IF(SUM(NewDistributions!AC$2:AC28)=0,"",(IF(NewDistributions!AC28/SUM(NewDistributions!AC$2:AC28)&gt;0.01,"",IF(NewDistributions!AC27/SUM(NewDistributions!AC$2:AC28)&gt;0.01,"",IF(NewDistributions!AC26/SUM(NewDistributions!AC$2:AC28)&gt;0.01,"",IF(NewDistributions!AC25/SUM(NewDistributions!AC$2:AC28)&gt;0.01,"",DateEnded_4Day!$A28)))))))</f>
        <v/>
      </c>
      <c r="AD28" s="19" t="str">
        <f>IF($A28&lt;='All Results'!$B$4,"",IF(SUM(NewDistributions!AD$2:AD28)=0,"",(IF(NewDistributions!AD28/SUM(NewDistributions!AD$2:AD28)&gt;0.01,"",IF(NewDistributions!AD27/SUM(NewDistributions!AD$2:AD28)&gt;0.01,"",IF(NewDistributions!AD26/SUM(NewDistributions!AD$2:AD28)&gt;0.01,"",IF(NewDistributions!AD25/SUM(NewDistributions!AD$2:AD28)&gt;0.01,"",DateEnded_4Day!$A28)))))))</f>
        <v/>
      </c>
      <c r="AE28" s="19" t="str">
        <f>IF($A28&lt;='All Results'!$B$4,"",IF(SUM(NewDistributions!AE$2:AE28)=0,"",(IF(NewDistributions!AE28/SUM(NewDistributions!AE$2:AE28)&gt;0.01,"",IF(NewDistributions!AE27/SUM(NewDistributions!AE$2:AE28)&gt;0.01,"",IF(NewDistributions!AE26/SUM(NewDistributions!AE$2:AE28)&gt;0.01,"",IF(NewDistributions!AE25/SUM(NewDistributions!AE$2:AE28)&gt;0.01,"",DateEnded_4Day!$A28)))))))</f>
        <v/>
      </c>
      <c r="AF28" s="19" t="str">
        <f>IF($A28&lt;='All Results'!$B$4,"",IF(SUM(NewDistributions!AF$2:AF28)=0,"",(IF(NewDistributions!AF28/SUM(NewDistributions!AF$2:AF28)&gt;0.01,"",IF(NewDistributions!AF27/SUM(NewDistributions!AF$2:AF28)&gt;0.01,"",IF(NewDistributions!AF26/SUM(NewDistributions!AF$2:AF28)&gt;0.01,"",IF(NewDistributions!AF25/SUM(NewDistributions!AF$2:AF28)&gt;0.01,"",DateEnded_4Day!$A28)))))))</f>
        <v/>
      </c>
      <c r="AG28" s="19" t="str">
        <f>IF($A28&lt;='All Results'!$B$4,"",IF(SUM(NewDistributions!AG$2:AG28)=0,"",(IF(NewDistributions!AG28/SUM(NewDistributions!AG$2:AG28)&gt;0.01,"",IF(NewDistributions!AG27/SUM(NewDistributions!AG$2:AG28)&gt;0.01,"",IF(NewDistributions!AG26/SUM(NewDistributions!AG$2:AG28)&gt;0.01,"",IF(NewDistributions!AG25/SUM(NewDistributions!AG$2:AG28)&gt;0.01,"",DateEnded_4Day!$A28)))))))</f>
        <v/>
      </c>
      <c r="AH28" s="19" t="str">
        <f>IF($A28&lt;='All Results'!$B$4,"",IF(SUM(NewDistributions!AH$2:AH28)=0,"",(IF(NewDistributions!AH28/SUM(NewDistributions!AH$2:AH28)&gt;0.01,"",IF(NewDistributions!AH27/SUM(NewDistributions!AH$2:AH28)&gt;0.01,"",IF(NewDistributions!AH26/SUM(NewDistributions!AH$2:AH28)&gt;0.01,"",IF(NewDistributions!AH25/SUM(NewDistributions!AH$2:AH28)&gt;0.01,"",DateEnded_4Day!$A28)))))))</f>
        <v/>
      </c>
      <c r="AI28" s="19" t="str">
        <f>IF($A28&lt;='All Results'!$B$4,"",IF(SUM(NewDistributions!AI$2:AI28)=0,"",(IF(NewDistributions!AI28/SUM(NewDistributions!AI$2:AI28)&gt;0.01,"",IF(NewDistributions!AI27/SUM(NewDistributions!AI$2:AI28)&gt;0.01,"",IF(NewDistributions!AI26/SUM(NewDistributions!AI$2:AI28)&gt;0.01,"",IF(NewDistributions!AI25/SUM(NewDistributions!AI$2:AI28)&gt;0.01,"",DateEnded_4Day!$A28)))))))</f>
        <v/>
      </c>
      <c r="AJ28" s="19" t="str">
        <f>IF($A28&lt;='All Results'!$B$4,"",IF(SUM(NewDistributions!AJ$2:AJ28)=0,"",(IF(NewDistributions!AJ28/SUM(NewDistributions!AJ$2:AJ28)&gt;0.01,"",IF(NewDistributions!AJ27/SUM(NewDistributions!AJ$2:AJ28)&gt;0.01,"",IF(NewDistributions!AJ26/SUM(NewDistributions!AJ$2:AJ28)&gt;0.01,"",IF(NewDistributions!AJ25/SUM(NewDistributions!AJ$2:AJ28)&gt;0.01,"",DateEnded_4Day!$A28)))))))</f>
        <v/>
      </c>
    </row>
    <row r="29" spans="1:36" x14ac:dyDescent="0.25">
      <c r="A29" s="1">
        <v>44344</v>
      </c>
      <c r="B29" s="3">
        <v>148</v>
      </c>
      <c r="C29" s="19" t="str">
        <f>IF($A29&lt;='All Results'!$B$4,"",IF(SUM(NewDistributions!C$2:C29)=0,"",(IF(NewDistributions!C29/SUM(NewDistributions!C$2:C29)&gt;0.01,"",IF(NewDistributions!C28/SUM(NewDistributions!C$2:C29)&gt;0.01,"",IF(NewDistributions!C27/SUM(NewDistributions!C$2:C29)&gt;0.01,"",IF(NewDistributions!C26/SUM(NewDistributions!C$2:C29)&gt;0.01,"",DateEnded_4Day!$A29)))))))</f>
        <v/>
      </c>
      <c r="D29" s="19" t="str">
        <f>IF($A29&lt;='All Results'!$B$4,"",IF(SUM(NewDistributions!D$2:D29)=0,"",(IF(NewDistributions!D29/SUM(NewDistributions!D$2:D29)&gt;0.01,"",IF(NewDistributions!D28/SUM(NewDistributions!D$2:D29)&gt;0.01,"",IF(NewDistributions!D27/SUM(NewDistributions!D$2:D29)&gt;0.01,"",IF(NewDistributions!D26/SUM(NewDistributions!D$2:D29)&gt;0.01,"",DateEnded_4Day!$A29)))))))</f>
        <v/>
      </c>
      <c r="E29" s="19" t="str">
        <f>IF($A29&lt;='All Results'!$B$4,"",IF(SUM(NewDistributions!E$2:E29)=0,"",(IF(NewDistributions!E29/SUM(NewDistributions!E$2:E29)&gt;0.01,"",IF(NewDistributions!E28/SUM(NewDistributions!E$2:E29)&gt;0.01,"",IF(NewDistributions!E27/SUM(NewDistributions!E$2:E29)&gt;0.01,"",IF(NewDistributions!E26/SUM(NewDistributions!E$2:E29)&gt;0.01,"",DateEnded_4Day!$A29)))))))</f>
        <v/>
      </c>
      <c r="F29" s="19" t="str">
        <f>IF($A29&lt;='All Results'!$B$4,"",IF(SUM(NewDistributions!F$2:F29)=0,"",(IF(NewDistributions!F29/SUM(NewDistributions!F$2:F29)&gt;0.01,"",IF(NewDistributions!F28/SUM(NewDistributions!F$2:F29)&gt;0.01,"",IF(NewDistributions!F27/SUM(NewDistributions!F$2:F29)&gt;0.01,"",IF(NewDistributions!F26/SUM(NewDistributions!F$2:F29)&gt;0.01,"",DateEnded_4Day!$A29)))))))</f>
        <v/>
      </c>
      <c r="G29" s="19" t="str">
        <f>IF($A29&lt;='All Results'!$B$4,"",IF(SUM(NewDistributions!G$2:G29)=0,"",(IF(NewDistributions!G29/SUM(NewDistributions!G$2:G29)&gt;0.01,"",IF(NewDistributions!G28/SUM(NewDistributions!G$2:G29)&gt;0.01,"",IF(NewDistributions!G27/SUM(NewDistributions!G$2:G29)&gt;0.01,"",IF(NewDistributions!G26/SUM(NewDistributions!G$2:G29)&gt;0.01,"",DateEnded_4Day!$A29)))))))</f>
        <v/>
      </c>
      <c r="H29" s="19" t="str">
        <f>IF($A29&lt;='All Results'!$B$4,"",IF(SUM(NewDistributions!H$2:H29)=0,"",(IF(NewDistributions!H29/SUM(NewDistributions!H$2:H29)&gt;0.01,"",IF(NewDistributions!H28/SUM(NewDistributions!H$2:H29)&gt;0.01,"",IF(NewDistributions!H27/SUM(NewDistributions!H$2:H29)&gt;0.01,"",IF(NewDistributions!H26/SUM(NewDistributions!H$2:H29)&gt;0.01,"",DateEnded_4Day!$A29)))))))</f>
        <v/>
      </c>
      <c r="I29" s="19" t="str">
        <f>IF($A29&lt;='All Results'!$B$4,"",IF(SUM(NewDistributions!I$2:I29)=0,"",(IF(NewDistributions!I29/SUM(NewDistributions!I$2:I29)&gt;0.01,"",IF(NewDistributions!I28/SUM(NewDistributions!I$2:I29)&gt;0.01,"",IF(NewDistributions!I27/SUM(NewDistributions!I$2:I29)&gt;0.01,"",IF(NewDistributions!I26/SUM(NewDistributions!I$2:I29)&gt;0.01,"",DateEnded_4Day!$A29)))))))</f>
        <v/>
      </c>
      <c r="J29" s="19" t="str">
        <f>IF($A29&lt;='All Results'!$B$4,"",IF(SUM(NewDistributions!J$2:J29)=0,"",(IF(NewDistributions!J29/SUM(NewDistributions!J$2:J29)&gt;0.01,"",IF(NewDistributions!J28/SUM(NewDistributions!J$2:J29)&gt;0.01,"",IF(NewDistributions!J27/SUM(NewDistributions!J$2:J29)&gt;0.01,"",IF(NewDistributions!J26/SUM(NewDistributions!J$2:J29)&gt;0.01,"",DateEnded_4Day!$A29)))))))</f>
        <v/>
      </c>
      <c r="K29" s="19" t="str">
        <f>IF($A29&lt;='All Results'!$B$4,"",IF(SUM(NewDistributions!K$2:K29)=0,"",(IF(NewDistributions!K29/SUM(NewDistributions!K$2:K29)&gt;0.01,"",IF(NewDistributions!K28/SUM(NewDistributions!K$2:K29)&gt;0.01,"",IF(NewDistributions!K27/SUM(NewDistributions!K$2:K29)&gt;0.01,"",IF(NewDistributions!K26/SUM(NewDistributions!K$2:K29)&gt;0.01,"",DateEnded_4Day!$A29)))))))</f>
        <v/>
      </c>
      <c r="L29" s="19" t="str">
        <f>IF($A29&lt;='All Results'!$B$4,"",IF(SUM(NewDistributions!L$2:L29)=0,"",(IF(NewDistributions!L29/SUM(NewDistributions!L$2:L29)&gt;0.01,"",IF(NewDistributions!L28/SUM(NewDistributions!L$2:L29)&gt;0.01,"",IF(NewDistributions!L27/SUM(NewDistributions!L$2:L29)&gt;0.01,"",IF(NewDistributions!L26/SUM(NewDistributions!L$2:L29)&gt;0.01,"",DateEnded_4Day!$A29)))))))</f>
        <v/>
      </c>
      <c r="M29" s="19" t="str">
        <f>IF($A29&lt;='All Results'!$B$4,"",IF(SUM(NewDistributions!M$2:M29)=0,"",(IF(NewDistributions!M29/SUM(NewDistributions!M$2:M29)&gt;0.01,"",IF(NewDistributions!M28/SUM(NewDistributions!M$2:M29)&gt;0.01,"",IF(NewDistributions!M27/SUM(NewDistributions!M$2:M29)&gt;0.01,"",IF(NewDistributions!M26/SUM(NewDistributions!M$2:M29)&gt;0.01,"",DateEnded_4Day!$A29)))))))</f>
        <v/>
      </c>
      <c r="N29" s="19" t="str">
        <f>IF($A29&lt;='All Results'!$B$4,"",IF(SUM(NewDistributions!N$2:N29)=0,"",(IF(NewDistributions!N29/SUM(NewDistributions!N$2:N29)&gt;0.01,"",IF(NewDistributions!N28/SUM(NewDistributions!N$2:N29)&gt;0.01,"",IF(NewDistributions!N27/SUM(NewDistributions!N$2:N29)&gt;0.01,"",IF(NewDistributions!N26/SUM(NewDistributions!N$2:N29)&gt;0.01,"",DateEnded_4Day!$A29)))))))</f>
        <v/>
      </c>
      <c r="O29" s="19" t="str">
        <f>IF($A29&lt;='All Results'!$B$4,"",IF(SUM(NewDistributions!O$2:O29)=0,"",(IF(NewDistributions!O29/SUM(NewDistributions!O$2:O29)&gt;0.01,"",IF(NewDistributions!O28/SUM(NewDistributions!O$2:O29)&gt;0.01,"",IF(NewDistributions!O27/SUM(NewDistributions!O$2:O29)&gt;0.01,"",IF(NewDistributions!O26/SUM(NewDistributions!O$2:O29)&gt;0.01,"",DateEnded_4Day!$A29)))))))</f>
        <v/>
      </c>
      <c r="P29" s="19" t="str">
        <f>IF($A29&lt;='All Results'!$B$4,"",IF(SUM(NewDistributions!P$2:P29)=0,"",(IF(NewDistributions!P29/SUM(NewDistributions!P$2:P29)&gt;0.01,"",IF(NewDistributions!P28/SUM(NewDistributions!P$2:P29)&gt;0.01,"",IF(NewDistributions!P27/SUM(NewDistributions!P$2:P29)&gt;0.01,"",IF(NewDistributions!P26/SUM(NewDistributions!P$2:P29)&gt;0.01,"",DateEnded_4Day!$A29)))))))</f>
        <v/>
      </c>
      <c r="Q29" s="19" t="str">
        <f>IF($A29&lt;='All Results'!$B$4,"",IF(SUM(NewDistributions!Q$2:Q29)=0,"",(IF(NewDistributions!Q29/SUM(NewDistributions!Q$2:Q29)&gt;0.01,"",IF(NewDistributions!Q28/SUM(NewDistributions!Q$2:Q29)&gt;0.01,"",IF(NewDistributions!Q27/SUM(NewDistributions!Q$2:Q29)&gt;0.01,"",IF(NewDistributions!Q26/SUM(NewDistributions!Q$2:Q29)&gt;0.01,"",DateEnded_4Day!$A29)))))))</f>
        <v/>
      </c>
      <c r="R29" s="19" t="str">
        <f>IF($A29&lt;='All Results'!$B$4,"",IF(SUM(NewDistributions!R$2:R29)=0,"",(IF(NewDistributions!R29/SUM(NewDistributions!R$2:R29)&gt;0.01,"",IF(NewDistributions!R28/SUM(NewDistributions!R$2:R29)&gt;0.01,"",IF(NewDistributions!R27/SUM(NewDistributions!R$2:R29)&gt;0.01,"",IF(NewDistributions!R26/SUM(NewDistributions!R$2:R29)&gt;0.01,"",DateEnded_4Day!$A29)))))))</f>
        <v/>
      </c>
      <c r="S29" s="19" t="str">
        <f>IF($A29&lt;='All Results'!$B$4,"",IF(SUM(NewDistributions!S$2:S29)=0,"",(IF(NewDistributions!S29/SUM(NewDistributions!S$2:S29)&gt;0.01,"",IF(NewDistributions!S28/SUM(NewDistributions!S$2:S29)&gt;0.01,"",IF(NewDistributions!S27/SUM(NewDistributions!S$2:S29)&gt;0.01,"",IF(NewDistributions!S26/SUM(NewDistributions!S$2:S29)&gt;0.01,"",DateEnded_4Day!$A29)))))))</f>
        <v/>
      </c>
      <c r="T29" s="19" t="str">
        <f>IF($A29&lt;='All Results'!$B$4,"",IF(SUM(NewDistributions!T$2:T29)=0,"",(IF(NewDistributions!T29/SUM(NewDistributions!T$2:T29)&gt;0.01,"",IF(NewDistributions!T28/SUM(NewDistributions!T$2:T29)&gt;0.01,"",IF(NewDistributions!T27/SUM(NewDistributions!T$2:T29)&gt;0.01,"",IF(NewDistributions!T26/SUM(NewDistributions!T$2:T29)&gt;0.01,"",DateEnded_4Day!$A29)))))))</f>
        <v/>
      </c>
      <c r="U29" s="19" t="str">
        <f>IF($A29&lt;='All Results'!$B$4,"",IF(SUM(NewDistributions!U$2:U29)=0,"",(IF(NewDistributions!U29/SUM(NewDistributions!U$2:U29)&gt;0.01,"",IF(NewDistributions!U28/SUM(NewDistributions!U$2:U29)&gt;0.01,"",IF(NewDistributions!U27/SUM(NewDistributions!U$2:U29)&gt;0.01,"",IF(NewDistributions!U26/SUM(NewDistributions!U$2:U29)&gt;0.01,"",DateEnded_4Day!$A29)))))))</f>
        <v/>
      </c>
      <c r="V29" s="19" t="str">
        <f>IF($A29&lt;='All Results'!$B$4,"",IF(SUM(NewDistributions!V$2:V29)=0,"",(IF(NewDistributions!V29/SUM(NewDistributions!V$2:V29)&gt;0.01,"",IF(NewDistributions!V28/SUM(NewDistributions!V$2:V29)&gt;0.01,"",IF(NewDistributions!V27/SUM(NewDistributions!V$2:V29)&gt;0.01,"",IF(NewDistributions!V26/SUM(NewDistributions!V$2:V29)&gt;0.01,"",DateEnded_4Day!$A29)))))))</f>
        <v/>
      </c>
      <c r="W29" s="19" t="str">
        <f>IF($A29&lt;='All Results'!$B$4,"",IF(SUM(NewDistributions!W$2:W29)=0,"",(IF(NewDistributions!W29/SUM(NewDistributions!W$2:W29)&gt;0.01,"",IF(NewDistributions!W28/SUM(NewDistributions!W$2:W29)&gt;0.01,"",IF(NewDistributions!W27/SUM(NewDistributions!W$2:W29)&gt;0.01,"",IF(NewDistributions!W26/SUM(NewDistributions!W$2:W29)&gt;0.01,"",DateEnded_4Day!$A29)))))))</f>
        <v/>
      </c>
      <c r="X29" s="19" t="str">
        <f>IF($A29&lt;='All Results'!$B$4,"",IF(SUM(NewDistributions!X$2:X29)=0,"",(IF(NewDistributions!X29/SUM(NewDistributions!X$2:X29)&gt;0.01,"",IF(NewDistributions!X28/SUM(NewDistributions!X$2:X29)&gt;0.01,"",IF(NewDistributions!X27/SUM(NewDistributions!X$2:X29)&gt;0.01,"",IF(NewDistributions!X26/SUM(NewDistributions!X$2:X29)&gt;0.01,"",DateEnded_4Day!$A29)))))))</f>
        <v/>
      </c>
      <c r="Y29" s="19" t="str">
        <f>IF($A29&lt;='All Results'!$B$4,"",IF(SUM(NewDistributions!Y$2:Y29)=0,"",(IF(NewDistributions!Y29/SUM(NewDistributions!Y$2:Y29)&gt;0.01,"",IF(NewDistributions!Y28/SUM(NewDistributions!Y$2:Y29)&gt;0.01,"",IF(NewDistributions!Y27/SUM(NewDistributions!Y$2:Y29)&gt;0.01,"",IF(NewDistributions!Y26/SUM(NewDistributions!Y$2:Y29)&gt;0.01,"",DateEnded_4Day!$A29)))))))</f>
        <v/>
      </c>
      <c r="Z29" s="19" t="str">
        <f>IF($A29&lt;='All Results'!$B$4,"",IF(SUM(NewDistributions!Z$2:Z29)=0,"",(IF(NewDistributions!Z29/SUM(NewDistributions!Z$2:Z29)&gt;0.01,"",IF(NewDistributions!Z28/SUM(NewDistributions!Z$2:Z29)&gt;0.01,"",IF(NewDistributions!Z27/SUM(NewDistributions!Z$2:Z29)&gt;0.01,"",IF(NewDistributions!Z26/SUM(NewDistributions!Z$2:Z29)&gt;0.01,"",DateEnded_4Day!$A29)))))))</f>
        <v/>
      </c>
      <c r="AA29" s="19" t="str">
        <f>IF($A29&lt;='All Results'!$B$4,"",IF(SUM(NewDistributions!AA$2:AA29)=0,"",(IF(NewDistributions!AA29/SUM(NewDistributions!AA$2:AA29)&gt;0.01,"",IF(NewDistributions!AA28/SUM(NewDistributions!AA$2:AA29)&gt;0.01,"",IF(NewDistributions!AA27/SUM(NewDistributions!AA$2:AA29)&gt;0.01,"",IF(NewDistributions!AA26/SUM(NewDistributions!AA$2:AA29)&gt;0.01,"",DateEnded_4Day!$A29)))))))</f>
        <v/>
      </c>
      <c r="AB29" s="19" t="str">
        <f>IF($A29&lt;='All Results'!$B$4,"",IF(SUM(NewDistributions!AB$2:AB29)=0,"",(IF(NewDistributions!AB29/SUM(NewDistributions!AB$2:AB29)&gt;0.01,"",IF(NewDistributions!AB28/SUM(NewDistributions!AB$2:AB29)&gt;0.01,"",IF(NewDistributions!AB27/SUM(NewDistributions!AB$2:AB29)&gt;0.01,"",IF(NewDistributions!AB26/SUM(NewDistributions!AB$2:AB29)&gt;0.01,"",DateEnded_4Day!$A29)))))))</f>
        <v/>
      </c>
      <c r="AC29" s="19" t="str">
        <f>IF($A29&lt;='All Results'!$B$4,"",IF(SUM(NewDistributions!AC$2:AC29)=0,"",(IF(NewDistributions!AC29/SUM(NewDistributions!AC$2:AC29)&gt;0.01,"",IF(NewDistributions!AC28/SUM(NewDistributions!AC$2:AC29)&gt;0.01,"",IF(NewDistributions!AC27/SUM(NewDistributions!AC$2:AC29)&gt;0.01,"",IF(NewDistributions!AC26/SUM(NewDistributions!AC$2:AC29)&gt;0.01,"",DateEnded_4Day!$A29)))))))</f>
        <v/>
      </c>
      <c r="AD29" s="19" t="str">
        <f>IF($A29&lt;='All Results'!$B$4,"",IF(SUM(NewDistributions!AD$2:AD29)=0,"",(IF(NewDistributions!AD29/SUM(NewDistributions!AD$2:AD29)&gt;0.01,"",IF(NewDistributions!AD28/SUM(NewDistributions!AD$2:AD29)&gt;0.01,"",IF(NewDistributions!AD27/SUM(NewDistributions!AD$2:AD29)&gt;0.01,"",IF(NewDistributions!AD26/SUM(NewDistributions!AD$2:AD29)&gt;0.01,"",DateEnded_4Day!$A29)))))))</f>
        <v/>
      </c>
      <c r="AE29" s="19" t="str">
        <f>IF($A29&lt;='All Results'!$B$4,"",IF(SUM(NewDistributions!AE$2:AE29)=0,"",(IF(NewDistributions!AE29/SUM(NewDistributions!AE$2:AE29)&gt;0.01,"",IF(NewDistributions!AE28/SUM(NewDistributions!AE$2:AE29)&gt;0.01,"",IF(NewDistributions!AE27/SUM(NewDistributions!AE$2:AE29)&gt;0.01,"",IF(NewDistributions!AE26/SUM(NewDistributions!AE$2:AE29)&gt;0.01,"",DateEnded_4Day!$A29)))))))</f>
        <v/>
      </c>
      <c r="AF29" s="19" t="str">
        <f>IF($A29&lt;='All Results'!$B$4,"",IF(SUM(NewDistributions!AF$2:AF29)=0,"",(IF(NewDistributions!AF29/SUM(NewDistributions!AF$2:AF29)&gt;0.01,"",IF(NewDistributions!AF28/SUM(NewDistributions!AF$2:AF29)&gt;0.01,"",IF(NewDistributions!AF27/SUM(NewDistributions!AF$2:AF29)&gt;0.01,"",IF(NewDistributions!AF26/SUM(NewDistributions!AF$2:AF29)&gt;0.01,"",DateEnded_4Day!$A29)))))))</f>
        <v/>
      </c>
      <c r="AG29" s="19" t="str">
        <f>IF($A29&lt;='All Results'!$B$4,"",IF(SUM(NewDistributions!AG$2:AG29)=0,"",(IF(NewDistributions!AG29/SUM(NewDistributions!AG$2:AG29)&gt;0.01,"",IF(NewDistributions!AG28/SUM(NewDistributions!AG$2:AG29)&gt;0.01,"",IF(NewDistributions!AG27/SUM(NewDistributions!AG$2:AG29)&gt;0.01,"",IF(NewDistributions!AG26/SUM(NewDistributions!AG$2:AG29)&gt;0.01,"",DateEnded_4Day!$A29)))))))</f>
        <v/>
      </c>
      <c r="AH29" s="19" t="str">
        <f>IF($A29&lt;='All Results'!$B$4,"",IF(SUM(NewDistributions!AH$2:AH29)=0,"",(IF(NewDistributions!AH29/SUM(NewDistributions!AH$2:AH29)&gt;0.01,"",IF(NewDistributions!AH28/SUM(NewDistributions!AH$2:AH29)&gt;0.01,"",IF(NewDistributions!AH27/SUM(NewDistributions!AH$2:AH29)&gt;0.01,"",IF(NewDistributions!AH26/SUM(NewDistributions!AH$2:AH29)&gt;0.01,"",DateEnded_4Day!$A29)))))))</f>
        <v/>
      </c>
      <c r="AI29" s="19" t="str">
        <f>IF($A29&lt;='All Results'!$B$4,"",IF(SUM(NewDistributions!AI$2:AI29)=0,"",(IF(NewDistributions!AI29/SUM(NewDistributions!AI$2:AI29)&gt;0.01,"",IF(NewDistributions!AI28/SUM(NewDistributions!AI$2:AI29)&gt;0.01,"",IF(NewDistributions!AI27/SUM(NewDistributions!AI$2:AI29)&gt;0.01,"",IF(NewDistributions!AI26/SUM(NewDistributions!AI$2:AI29)&gt;0.01,"",DateEnded_4Day!$A29)))))))</f>
        <v/>
      </c>
      <c r="AJ29" s="19" t="str">
        <f>IF($A29&lt;='All Results'!$B$4,"",IF(SUM(NewDistributions!AJ$2:AJ29)=0,"",(IF(NewDistributions!AJ29/SUM(NewDistributions!AJ$2:AJ29)&gt;0.01,"",IF(NewDistributions!AJ28/SUM(NewDistributions!AJ$2:AJ29)&gt;0.01,"",IF(NewDistributions!AJ27/SUM(NewDistributions!AJ$2:AJ29)&gt;0.01,"",IF(NewDistributions!AJ26/SUM(NewDistributions!AJ$2:AJ29)&gt;0.01,"",DateEnded_4Day!$A29)))))))</f>
        <v/>
      </c>
    </row>
    <row r="30" spans="1:36" x14ac:dyDescent="0.25">
      <c r="A30" s="1">
        <v>44345</v>
      </c>
      <c r="B30" s="3">
        <v>149</v>
      </c>
      <c r="C30" s="19" t="str">
        <f>IF($A30&lt;='All Results'!$B$4,"",IF(SUM(NewDistributions!C$2:C30)=0,"",(IF(NewDistributions!C30/SUM(NewDistributions!C$2:C30)&gt;0.01,"",IF(NewDistributions!C29/SUM(NewDistributions!C$2:C30)&gt;0.01,"",IF(NewDistributions!C28/SUM(NewDistributions!C$2:C30)&gt;0.01,"",IF(NewDistributions!C27/SUM(NewDistributions!C$2:C30)&gt;0.01,"",DateEnded_4Day!$A30)))))))</f>
        <v/>
      </c>
      <c r="D30" s="19" t="str">
        <f>IF($A30&lt;='All Results'!$B$4,"",IF(SUM(NewDistributions!D$2:D30)=0,"",(IF(NewDistributions!D30/SUM(NewDistributions!D$2:D30)&gt;0.01,"",IF(NewDistributions!D29/SUM(NewDistributions!D$2:D30)&gt;0.01,"",IF(NewDistributions!D28/SUM(NewDistributions!D$2:D30)&gt;0.01,"",IF(NewDistributions!D27/SUM(NewDistributions!D$2:D30)&gt;0.01,"",DateEnded_4Day!$A30)))))))</f>
        <v/>
      </c>
      <c r="E30" s="19" t="str">
        <f>IF($A30&lt;='All Results'!$B$4,"",IF(SUM(NewDistributions!E$2:E30)=0,"",(IF(NewDistributions!E30/SUM(NewDistributions!E$2:E30)&gt;0.01,"",IF(NewDistributions!E29/SUM(NewDistributions!E$2:E30)&gt;0.01,"",IF(NewDistributions!E28/SUM(NewDistributions!E$2:E30)&gt;0.01,"",IF(NewDistributions!E27/SUM(NewDistributions!E$2:E30)&gt;0.01,"",DateEnded_4Day!$A30)))))))</f>
        <v/>
      </c>
      <c r="F30" s="19" t="str">
        <f>IF($A30&lt;='All Results'!$B$4,"",IF(SUM(NewDistributions!F$2:F30)=0,"",(IF(NewDistributions!F30/SUM(NewDistributions!F$2:F30)&gt;0.01,"",IF(NewDistributions!F29/SUM(NewDistributions!F$2:F30)&gt;0.01,"",IF(NewDistributions!F28/SUM(NewDistributions!F$2:F30)&gt;0.01,"",IF(NewDistributions!F27/SUM(NewDistributions!F$2:F30)&gt;0.01,"",DateEnded_4Day!$A30)))))))</f>
        <v/>
      </c>
      <c r="G30" s="19" t="str">
        <f>IF($A30&lt;='All Results'!$B$4,"",IF(SUM(NewDistributions!G$2:G30)=0,"",(IF(NewDistributions!G30/SUM(NewDistributions!G$2:G30)&gt;0.01,"",IF(NewDistributions!G29/SUM(NewDistributions!G$2:G30)&gt;0.01,"",IF(NewDistributions!G28/SUM(NewDistributions!G$2:G30)&gt;0.01,"",IF(NewDistributions!G27/SUM(NewDistributions!G$2:G30)&gt;0.01,"",DateEnded_4Day!$A30)))))))</f>
        <v/>
      </c>
      <c r="H30" s="19" t="str">
        <f>IF($A30&lt;='All Results'!$B$4,"",IF(SUM(NewDistributions!H$2:H30)=0,"",(IF(NewDistributions!H30/SUM(NewDistributions!H$2:H30)&gt;0.01,"",IF(NewDistributions!H29/SUM(NewDistributions!H$2:H30)&gt;0.01,"",IF(NewDistributions!H28/SUM(NewDistributions!H$2:H30)&gt;0.01,"",IF(NewDistributions!H27/SUM(NewDistributions!H$2:H30)&gt;0.01,"",DateEnded_4Day!$A30)))))))</f>
        <v/>
      </c>
      <c r="I30" s="19" t="str">
        <f>IF($A30&lt;='All Results'!$B$4,"",IF(SUM(NewDistributions!I$2:I30)=0,"",(IF(NewDistributions!I30/SUM(NewDistributions!I$2:I30)&gt;0.01,"",IF(NewDistributions!I29/SUM(NewDistributions!I$2:I30)&gt;0.01,"",IF(NewDistributions!I28/SUM(NewDistributions!I$2:I30)&gt;0.01,"",IF(NewDistributions!I27/SUM(NewDistributions!I$2:I30)&gt;0.01,"",DateEnded_4Day!$A30)))))))</f>
        <v/>
      </c>
      <c r="J30" s="19" t="str">
        <f>IF($A30&lt;='All Results'!$B$4,"",IF(SUM(NewDistributions!J$2:J30)=0,"",(IF(NewDistributions!J30/SUM(NewDistributions!J$2:J30)&gt;0.01,"",IF(NewDistributions!J29/SUM(NewDistributions!J$2:J30)&gt;0.01,"",IF(NewDistributions!J28/SUM(NewDistributions!J$2:J30)&gt;0.01,"",IF(NewDistributions!J27/SUM(NewDistributions!J$2:J30)&gt;0.01,"",DateEnded_4Day!$A30)))))))</f>
        <v/>
      </c>
      <c r="K30" s="19" t="str">
        <f>IF($A30&lt;='All Results'!$B$4,"",IF(SUM(NewDistributions!K$2:K30)=0,"",(IF(NewDistributions!K30/SUM(NewDistributions!K$2:K30)&gt;0.01,"",IF(NewDistributions!K29/SUM(NewDistributions!K$2:K30)&gt;0.01,"",IF(NewDistributions!K28/SUM(NewDistributions!K$2:K30)&gt;0.01,"",IF(NewDistributions!K27/SUM(NewDistributions!K$2:K30)&gt;0.01,"",DateEnded_4Day!$A30)))))))</f>
        <v/>
      </c>
      <c r="L30" s="19" t="str">
        <f>IF($A30&lt;='All Results'!$B$4,"",IF(SUM(NewDistributions!L$2:L30)=0,"",(IF(NewDistributions!L30/SUM(NewDistributions!L$2:L30)&gt;0.01,"",IF(NewDistributions!L29/SUM(NewDistributions!L$2:L30)&gt;0.01,"",IF(NewDistributions!L28/SUM(NewDistributions!L$2:L30)&gt;0.01,"",IF(NewDistributions!L27/SUM(NewDistributions!L$2:L30)&gt;0.01,"",DateEnded_4Day!$A30)))))))</f>
        <v/>
      </c>
      <c r="M30" s="19" t="str">
        <f>IF($A30&lt;='All Results'!$B$4,"",IF(SUM(NewDistributions!M$2:M30)=0,"",(IF(NewDistributions!M30/SUM(NewDistributions!M$2:M30)&gt;0.01,"",IF(NewDistributions!M29/SUM(NewDistributions!M$2:M30)&gt;0.01,"",IF(NewDistributions!M28/SUM(NewDistributions!M$2:M30)&gt;0.01,"",IF(NewDistributions!M27/SUM(NewDistributions!M$2:M30)&gt;0.01,"",DateEnded_4Day!$A30)))))))</f>
        <v/>
      </c>
      <c r="N30" s="19" t="str">
        <f>IF($A30&lt;='All Results'!$B$4,"",IF(SUM(NewDistributions!N$2:N30)=0,"",(IF(NewDistributions!N30/SUM(NewDistributions!N$2:N30)&gt;0.01,"",IF(NewDistributions!N29/SUM(NewDistributions!N$2:N30)&gt;0.01,"",IF(NewDistributions!N28/SUM(NewDistributions!N$2:N30)&gt;0.01,"",IF(NewDistributions!N27/SUM(NewDistributions!N$2:N30)&gt;0.01,"",DateEnded_4Day!$A30)))))))</f>
        <v/>
      </c>
      <c r="O30" s="19" t="str">
        <f>IF($A30&lt;='All Results'!$B$4,"",IF(SUM(NewDistributions!O$2:O30)=0,"",(IF(NewDistributions!O30/SUM(NewDistributions!O$2:O30)&gt;0.01,"",IF(NewDistributions!O29/SUM(NewDistributions!O$2:O30)&gt;0.01,"",IF(NewDistributions!O28/SUM(NewDistributions!O$2:O30)&gt;0.01,"",IF(NewDistributions!O27/SUM(NewDistributions!O$2:O30)&gt;0.01,"",DateEnded_4Day!$A30)))))))</f>
        <v/>
      </c>
      <c r="P30" s="19" t="str">
        <f>IF($A30&lt;='All Results'!$B$4,"",IF(SUM(NewDistributions!P$2:P30)=0,"",(IF(NewDistributions!P30/SUM(NewDistributions!P$2:P30)&gt;0.01,"",IF(NewDistributions!P29/SUM(NewDistributions!P$2:P30)&gt;0.01,"",IF(NewDistributions!P28/SUM(NewDistributions!P$2:P30)&gt;0.01,"",IF(NewDistributions!P27/SUM(NewDistributions!P$2:P30)&gt;0.01,"",DateEnded_4Day!$A30)))))))</f>
        <v/>
      </c>
      <c r="Q30" s="19" t="str">
        <f>IF($A30&lt;='All Results'!$B$4,"",IF(SUM(NewDistributions!Q$2:Q30)=0,"",(IF(NewDistributions!Q30/SUM(NewDistributions!Q$2:Q30)&gt;0.01,"",IF(NewDistributions!Q29/SUM(NewDistributions!Q$2:Q30)&gt;0.01,"",IF(NewDistributions!Q28/SUM(NewDistributions!Q$2:Q30)&gt;0.01,"",IF(NewDistributions!Q27/SUM(NewDistributions!Q$2:Q30)&gt;0.01,"",DateEnded_4Day!$A30)))))))</f>
        <v/>
      </c>
      <c r="R30" s="19" t="str">
        <f>IF($A30&lt;='All Results'!$B$4,"",IF(SUM(NewDistributions!R$2:R30)=0,"",(IF(NewDistributions!R30/SUM(NewDistributions!R$2:R30)&gt;0.01,"",IF(NewDistributions!R29/SUM(NewDistributions!R$2:R30)&gt;0.01,"",IF(NewDistributions!R28/SUM(NewDistributions!R$2:R30)&gt;0.01,"",IF(NewDistributions!R27/SUM(NewDistributions!R$2:R30)&gt;0.01,"",DateEnded_4Day!$A30)))))))</f>
        <v/>
      </c>
      <c r="S30" s="19" t="str">
        <f>IF($A30&lt;='All Results'!$B$4,"",IF(SUM(NewDistributions!S$2:S30)=0,"",(IF(NewDistributions!S30/SUM(NewDistributions!S$2:S30)&gt;0.01,"",IF(NewDistributions!S29/SUM(NewDistributions!S$2:S30)&gt;0.01,"",IF(NewDistributions!S28/SUM(NewDistributions!S$2:S30)&gt;0.01,"",IF(NewDistributions!S27/SUM(NewDistributions!S$2:S30)&gt;0.01,"",DateEnded_4Day!$A30)))))))</f>
        <v/>
      </c>
      <c r="T30" s="19" t="str">
        <f>IF($A30&lt;='All Results'!$B$4,"",IF(SUM(NewDistributions!T$2:T30)=0,"",(IF(NewDistributions!T30/SUM(NewDistributions!T$2:T30)&gt;0.01,"",IF(NewDistributions!T29/SUM(NewDistributions!T$2:T30)&gt;0.01,"",IF(NewDistributions!T28/SUM(NewDistributions!T$2:T30)&gt;0.01,"",IF(NewDistributions!T27/SUM(NewDistributions!T$2:T30)&gt;0.01,"",DateEnded_4Day!$A30)))))))</f>
        <v/>
      </c>
      <c r="U30" s="19" t="str">
        <f>IF($A30&lt;='All Results'!$B$4,"",IF(SUM(NewDistributions!U$2:U30)=0,"",(IF(NewDistributions!U30/SUM(NewDistributions!U$2:U30)&gt;0.01,"",IF(NewDistributions!U29/SUM(NewDistributions!U$2:U30)&gt;0.01,"",IF(NewDistributions!U28/SUM(NewDistributions!U$2:U30)&gt;0.01,"",IF(NewDistributions!U27/SUM(NewDistributions!U$2:U30)&gt;0.01,"",DateEnded_4Day!$A30)))))))</f>
        <v/>
      </c>
      <c r="V30" s="19" t="str">
        <f>IF($A30&lt;='All Results'!$B$4,"",IF(SUM(NewDistributions!V$2:V30)=0,"",(IF(NewDistributions!V30/SUM(NewDistributions!V$2:V30)&gt;0.01,"",IF(NewDistributions!V29/SUM(NewDistributions!V$2:V30)&gt;0.01,"",IF(NewDistributions!V28/SUM(NewDistributions!V$2:V30)&gt;0.01,"",IF(NewDistributions!V27/SUM(NewDistributions!V$2:V30)&gt;0.01,"",DateEnded_4Day!$A30)))))))</f>
        <v/>
      </c>
      <c r="W30" s="19" t="str">
        <f>IF($A30&lt;='All Results'!$B$4,"",IF(SUM(NewDistributions!W$2:W30)=0,"",(IF(NewDistributions!W30/SUM(NewDistributions!W$2:W30)&gt;0.01,"",IF(NewDistributions!W29/SUM(NewDistributions!W$2:W30)&gt;0.01,"",IF(NewDistributions!W28/SUM(NewDistributions!W$2:W30)&gt;0.01,"",IF(NewDistributions!W27/SUM(NewDistributions!W$2:W30)&gt;0.01,"",DateEnded_4Day!$A30)))))))</f>
        <v/>
      </c>
      <c r="X30" s="19" t="str">
        <f>IF($A30&lt;='All Results'!$B$4,"",IF(SUM(NewDistributions!X$2:X30)=0,"",(IF(NewDistributions!X30/SUM(NewDistributions!X$2:X30)&gt;0.01,"",IF(NewDistributions!X29/SUM(NewDistributions!X$2:X30)&gt;0.01,"",IF(NewDistributions!X28/SUM(NewDistributions!X$2:X30)&gt;0.01,"",IF(NewDistributions!X27/SUM(NewDistributions!X$2:X30)&gt;0.01,"",DateEnded_4Day!$A30)))))))</f>
        <v/>
      </c>
      <c r="Y30" s="19" t="str">
        <f>IF($A30&lt;='All Results'!$B$4,"",IF(SUM(NewDistributions!Y$2:Y30)=0,"",(IF(NewDistributions!Y30/SUM(NewDistributions!Y$2:Y30)&gt;0.01,"",IF(NewDistributions!Y29/SUM(NewDistributions!Y$2:Y30)&gt;0.01,"",IF(NewDistributions!Y28/SUM(NewDistributions!Y$2:Y30)&gt;0.01,"",IF(NewDistributions!Y27/SUM(NewDistributions!Y$2:Y30)&gt;0.01,"",DateEnded_4Day!$A30)))))))</f>
        <v/>
      </c>
      <c r="Z30" s="19" t="str">
        <f>IF($A30&lt;='All Results'!$B$4,"",IF(SUM(NewDistributions!Z$2:Z30)=0,"",(IF(NewDistributions!Z30/SUM(NewDistributions!Z$2:Z30)&gt;0.01,"",IF(NewDistributions!Z29/SUM(NewDistributions!Z$2:Z30)&gt;0.01,"",IF(NewDistributions!Z28/SUM(NewDistributions!Z$2:Z30)&gt;0.01,"",IF(NewDistributions!Z27/SUM(NewDistributions!Z$2:Z30)&gt;0.01,"",DateEnded_4Day!$A30)))))))</f>
        <v/>
      </c>
      <c r="AA30" s="19" t="str">
        <f>IF($A30&lt;='All Results'!$B$4,"",IF(SUM(NewDistributions!AA$2:AA30)=0,"",(IF(NewDistributions!AA30/SUM(NewDistributions!AA$2:AA30)&gt;0.01,"",IF(NewDistributions!AA29/SUM(NewDistributions!AA$2:AA30)&gt;0.01,"",IF(NewDistributions!AA28/SUM(NewDistributions!AA$2:AA30)&gt;0.01,"",IF(NewDistributions!AA27/SUM(NewDistributions!AA$2:AA30)&gt;0.01,"",DateEnded_4Day!$A30)))))))</f>
        <v/>
      </c>
      <c r="AB30" s="19" t="str">
        <f>IF($A30&lt;='All Results'!$B$4,"",IF(SUM(NewDistributions!AB$2:AB30)=0,"",(IF(NewDistributions!AB30/SUM(NewDistributions!AB$2:AB30)&gt;0.01,"",IF(NewDistributions!AB29/SUM(NewDistributions!AB$2:AB30)&gt;0.01,"",IF(NewDistributions!AB28/SUM(NewDistributions!AB$2:AB30)&gt;0.01,"",IF(NewDistributions!AB27/SUM(NewDistributions!AB$2:AB30)&gt;0.01,"",DateEnded_4Day!$A30)))))))</f>
        <v/>
      </c>
      <c r="AC30" s="19" t="str">
        <f>IF($A30&lt;='All Results'!$B$4,"",IF(SUM(NewDistributions!AC$2:AC30)=0,"",(IF(NewDistributions!AC30/SUM(NewDistributions!AC$2:AC30)&gt;0.01,"",IF(NewDistributions!AC29/SUM(NewDistributions!AC$2:AC30)&gt;0.01,"",IF(NewDistributions!AC28/SUM(NewDistributions!AC$2:AC30)&gt;0.01,"",IF(NewDistributions!AC27/SUM(NewDistributions!AC$2:AC30)&gt;0.01,"",DateEnded_4Day!$A30)))))))</f>
        <v/>
      </c>
      <c r="AD30" s="19" t="str">
        <f>IF($A30&lt;='All Results'!$B$4,"",IF(SUM(NewDistributions!AD$2:AD30)=0,"",(IF(NewDistributions!AD30/SUM(NewDistributions!AD$2:AD30)&gt;0.01,"",IF(NewDistributions!AD29/SUM(NewDistributions!AD$2:AD30)&gt;0.01,"",IF(NewDistributions!AD28/SUM(NewDistributions!AD$2:AD30)&gt;0.01,"",IF(NewDistributions!AD27/SUM(NewDistributions!AD$2:AD30)&gt;0.01,"",DateEnded_4Day!$A30)))))))</f>
        <v/>
      </c>
      <c r="AE30" s="19" t="str">
        <f>IF($A30&lt;='All Results'!$B$4,"",IF(SUM(NewDistributions!AE$2:AE30)=0,"",(IF(NewDistributions!AE30/SUM(NewDistributions!AE$2:AE30)&gt;0.01,"",IF(NewDistributions!AE29/SUM(NewDistributions!AE$2:AE30)&gt;0.01,"",IF(NewDistributions!AE28/SUM(NewDistributions!AE$2:AE30)&gt;0.01,"",IF(NewDistributions!AE27/SUM(NewDistributions!AE$2:AE30)&gt;0.01,"",DateEnded_4Day!$A30)))))))</f>
        <v/>
      </c>
      <c r="AF30" s="19" t="str">
        <f>IF($A30&lt;='All Results'!$B$4,"",IF(SUM(NewDistributions!AF$2:AF30)=0,"",(IF(NewDistributions!AF30/SUM(NewDistributions!AF$2:AF30)&gt;0.01,"",IF(NewDistributions!AF29/SUM(NewDistributions!AF$2:AF30)&gt;0.01,"",IF(NewDistributions!AF28/SUM(NewDistributions!AF$2:AF30)&gt;0.01,"",IF(NewDistributions!AF27/SUM(NewDistributions!AF$2:AF30)&gt;0.01,"",DateEnded_4Day!$A30)))))))</f>
        <v/>
      </c>
      <c r="AG30" s="19" t="str">
        <f>IF($A30&lt;='All Results'!$B$4,"",IF(SUM(NewDistributions!AG$2:AG30)=0,"",(IF(NewDistributions!AG30/SUM(NewDistributions!AG$2:AG30)&gt;0.01,"",IF(NewDistributions!AG29/SUM(NewDistributions!AG$2:AG30)&gt;0.01,"",IF(NewDistributions!AG28/SUM(NewDistributions!AG$2:AG30)&gt;0.01,"",IF(NewDistributions!AG27/SUM(NewDistributions!AG$2:AG30)&gt;0.01,"",DateEnded_4Day!$A30)))))))</f>
        <v/>
      </c>
      <c r="AH30" s="19" t="str">
        <f>IF($A30&lt;='All Results'!$B$4,"",IF(SUM(NewDistributions!AH$2:AH30)=0,"",(IF(NewDistributions!AH30/SUM(NewDistributions!AH$2:AH30)&gt;0.01,"",IF(NewDistributions!AH29/SUM(NewDistributions!AH$2:AH30)&gt;0.01,"",IF(NewDistributions!AH28/SUM(NewDistributions!AH$2:AH30)&gt;0.01,"",IF(NewDistributions!AH27/SUM(NewDistributions!AH$2:AH30)&gt;0.01,"",DateEnded_4Day!$A30)))))))</f>
        <v/>
      </c>
      <c r="AI30" s="19" t="str">
        <f>IF($A30&lt;='All Results'!$B$4,"",IF(SUM(NewDistributions!AI$2:AI30)=0,"",(IF(NewDistributions!AI30/SUM(NewDistributions!AI$2:AI30)&gt;0.01,"",IF(NewDistributions!AI29/SUM(NewDistributions!AI$2:AI30)&gt;0.01,"",IF(NewDistributions!AI28/SUM(NewDistributions!AI$2:AI30)&gt;0.01,"",IF(NewDistributions!AI27/SUM(NewDistributions!AI$2:AI30)&gt;0.01,"",DateEnded_4Day!$A30)))))))</f>
        <v/>
      </c>
      <c r="AJ30" s="19" t="str">
        <f>IF($A30&lt;='All Results'!$B$4,"",IF(SUM(NewDistributions!AJ$2:AJ30)=0,"",(IF(NewDistributions!AJ30/SUM(NewDistributions!AJ$2:AJ30)&gt;0.01,"",IF(NewDistributions!AJ29/SUM(NewDistributions!AJ$2:AJ30)&gt;0.01,"",IF(NewDistributions!AJ28/SUM(NewDistributions!AJ$2:AJ30)&gt;0.01,"",IF(NewDistributions!AJ27/SUM(NewDistributions!AJ$2:AJ30)&gt;0.01,"",DateEnded_4Day!$A30)))))))</f>
        <v/>
      </c>
    </row>
    <row r="31" spans="1:36" x14ac:dyDescent="0.25">
      <c r="A31" s="1">
        <v>44346</v>
      </c>
      <c r="B31" s="3">
        <v>150</v>
      </c>
      <c r="C31" s="19" t="str">
        <f>IF($A31&lt;='All Results'!$B$4,"",IF(SUM(NewDistributions!C$2:C31)=0,"",(IF(NewDistributions!C31/SUM(NewDistributions!C$2:C31)&gt;0.01,"",IF(NewDistributions!C30/SUM(NewDistributions!C$2:C31)&gt;0.01,"",IF(NewDistributions!C29/SUM(NewDistributions!C$2:C31)&gt;0.01,"",IF(NewDistributions!C28/SUM(NewDistributions!C$2:C31)&gt;0.01,"",DateEnded_4Day!$A31)))))))</f>
        <v/>
      </c>
      <c r="D31" s="19" t="str">
        <f>IF($A31&lt;='All Results'!$B$4,"",IF(SUM(NewDistributions!D$2:D31)=0,"",(IF(NewDistributions!D31/SUM(NewDistributions!D$2:D31)&gt;0.01,"",IF(NewDistributions!D30/SUM(NewDistributions!D$2:D31)&gt;0.01,"",IF(NewDistributions!D29/SUM(NewDistributions!D$2:D31)&gt;0.01,"",IF(NewDistributions!D28/SUM(NewDistributions!D$2:D31)&gt;0.01,"",DateEnded_4Day!$A31)))))))</f>
        <v/>
      </c>
      <c r="E31" s="19" t="str">
        <f>IF($A31&lt;='All Results'!$B$4,"",IF(SUM(NewDistributions!E$2:E31)=0,"",(IF(NewDistributions!E31/SUM(NewDistributions!E$2:E31)&gt;0.01,"",IF(NewDistributions!E30/SUM(NewDistributions!E$2:E31)&gt;0.01,"",IF(NewDistributions!E29/SUM(NewDistributions!E$2:E31)&gt;0.01,"",IF(NewDistributions!E28/SUM(NewDistributions!E$2:E31)&gt;0.01,"",DateEnded_4Day!$A31)))))))</f>
        <v/>
      </c>
      <c r="F31" s="19" t="str">
        <f>IF($A31&lt;='All Results'!$B$4,"",IF(SUM(NewDistributions!F$2:F31)=0,"",(IF(NewDistributions!F31/SUM(NewDistributions!F$2:F31)&gt;0.01,"",IF(NewDistributions!F30/SUM(NewDistributions!F$2:F31)&gt;0.01,"",IF(NewDistributions!F29/SUM(NewDistributions!F$2:F31)&gt;0.01,"",IF(NewDistributions!F28/SUM(NewDistributions!F$2:F31)&gt;0.01,"",DateEnded_4Day!$A31)))))))</f>
        <v/>
      </c>
      <c r="G31" s="19" t="str">
        <f>IF($A31&lt;='All Results'!$B$4,"",IF(SUM(NewDistributions!G$2:G31)=0,"",(IF(NewDistributions!G31/SUM(NewDistributions!G$2:G31)&gt;0.01,"",IF(NewDistributions!G30/SUM(NewDistributions!G$2:G31)&gt;0.01,"",IF(NewDistributions!G29/SUM(NewDistributions!G$2:G31)&gt;0.01,"",IF(NewDistributions!G28/SUM(NewDistributions!G$2:G31)&gt;0.01,"",DateEnded_4Day!$A31)))))))</f>
        <v/>
      </c>
      <c r="H31" s="19" t="str">
        <f>IF($A31&lt;='All Results'!$B$4,"",IF(SUM(NewDistributions!H$2:H31)=0,"",(IF(NewDistributions!H31/SUM(NewDistributions!H$2:H31)&gt;0.01,"",IF(NewDistributions!H30/SUM(NewDistributions!H$2:H31)&gt;0.01,"",IF(NewDistributions!H29/SUM(NewDistributions!H$2:H31)&gt;0.01,"",IF(NewDistributions!H28/SUM(NewDistributions!H$2:H31)&gt;0.01,"",DateEnded_4Day!$A31)))))))</f>
        <v/>
      </c>
      <c r="I31" s="19" t="str">
        <f>IF($A31&lt;='All Results'!$B$4,"",IF(SUM(NewDistributions!I$2:I31)=0,"",(IF(NewDistributions!I31/SUM(NewDistributions!I$2:I31)&gt;0.01,"",IF(NewDistributions!I30/SUM(NewDistributions!I$2:I31)&gt;0.01,"",IF(NewDistributions!I29/SUM(NewDistributions!I$2:I31)&gt;0.01,"",IF(NewDistributions!I28/SUM(NewDistributions!I$2:I31)&gt;0.01,"",DateEnded_4Day!$A31)))))))</f>
        <v/>
      </c>
      <c r="J31" s="19" t="str">
        <f>IF($A31&lt;='All Results'!$B$4,"",IF(SUM(NewDistributions!J$2:J31)=0,"",(IF(NewDistributions!J31/SUM(NewDistributions!J$2:J31)&gt;0.01,"",IF(NewDistributions!J30/SUM(NewDistributions!J$2:J31)&gt;0.01,"",IF(NewDistributions!J29/SUM(NewDistributions!J$2:J31)&gt;0.01,"",IF(NewDistributions!J28/SUM(NewDistributions!J$2:J31)&gt;0.01,"",DateEnded_4Day!$A31)))))))</f>
        <v/>
      </c>
      <c r="K31" s="19" t="str">
        <f>IF($A31&lt;='All Results'!$B$4,"",IF(SUM(NewDistributions!K$2:K31)=0,"",(IF(NewDistributions!K31/SUM(NewDistributions!K$2:K31)&gt;0.01,"",IF(NewDistributions!K30/SUM(NewDistributions!K$2:K31)&gt;0.01,"",IF(NewDistributions!K29/SUM(NewDistributions!K$2:K31)&gt;0.01,"",IF(NewDistributions!K28/SUM(NewDistributions!K$2:K31)&gt;0.01,"",DateEnded_4Day!$A31)))))))</f>
        <v/>
      </c>
      <c r="L31" s="19" t="str">
        <f>IF($A31&lt;='All Results'!$B$4,"",IF(SUM(NewDistributions!L$2:L31)=0,"",(IF(NewDistributions!L31/SUM(NewDistributions!L$2:L31)&gt;0.01,"",IF(NewDistributions!L30/SUM(NewDistributions!L$2:L31)&gt;0.01,"",IF(NewDistributions!L29/SUM(NewDistributions!L$2:L31)&gt;0.01,"",IF(NewDistributions!L28/SUM(NewDistributions!L$2:L31)&gt;0.01,"",DateEnded_4Day!$A31)))))))</f>
        <v/>
      </c>
      <c r="M31" s="19" t="str">
        <f>IF($A31&lt;='All Results'!$B$4,"",IF(SUM(NewDistributions!M$2:M31)=0,"",(IF(NewDistributions!M31/SUM(NewDistributions!M$2:M31)&gt;0.01,"",IF(NewDistributions!M30/SUM(NewDistributions!M$2:M31)&gt;0.01,"",IF(NewDistributions!M29/SUM(NewDistributions!M$2:M31)&gt;0.01,"",IF(NewDistributions!M28/SUM(NewDistributions!M$2:M31)&gt;0.01,"",DateEnded_4Day!$A31)))))))</f>
        <v/>
      </c>
      <c r="N31" s="19" t="str">
        <f>IF($A31&lt;='All Results'!$B$4,"",IF(SUM(NewDistributions!N$2:N31)=0,"",(IF(NewDistributions!N31/SUM(NewDistributions!N$2:N31)&gt;0.01,"",IF(NewDistributions!N30/SUM(NewDistributions!N$2:N31)&gt;0.01,"",IF(NewDistributions!N29/SUM(NewDistributions!N$2:N31)&gt;0.01,"",IF(NewDistributions!N28/SUM(NewDistributions!N$2:N31)&gt;0.01,"",DateEnded_4Day!$A31)))))))</f>
        <v/>
      </c>
      <c r="O31" s="19" t="str">
        <f>IF($A31&lt;='All Results'!$B$4,"",IF(SUM(NewDistributions!O$2:O31)=0,"",(IF(NewDistributions!O31/SUM(NewDistributions!O$2:O31)&gt;0.01,"",IF(NewDistributions!O30/SUM(NewDistributions!O$2:O31)&gt;0.01,"",IF(NewDistributions!O29/SUM(NewDistributions!O$2:O31)&gt;0.01,"",IF(NewDistributions!O28/SUM(NewDistributions!O$2:O31)&gt;0.01,"",DateEnded_4Day!$A31)))))))</f>
        <v/>
      </c>
      <c r="P31" s="19" t="str">
        <f>IF($A31&lt;='All Results'!$B$4,"",IF(SUM(NewDistributions!P$2:P31)=0,"",(IF(NewDistributions!P31/SUM(NewDistributions!P$2:P31)&gt;0.01,"",IF(NewDistributions!P30/SUM(NewDistributions!P$2:P31)&gt;0.01,"",IF(NewDistributions!P29/SUM(NewDistributions!P$2:P31)&gt;0.01,"",IF(NewDistributions!P28/SUM(NewDistributions!P$2:P31)&gt;0.01,"",DateEnded_4Day!$A31)))))))</f>
        <v/>
      </c>
      <c r="Q31" s="19" t="str">
        <f>IF($A31&lt;='All Results'!$B$4,"",IF(SUM(NewDistributions!Q$2:Q31)=0,"",(IF(NewDistributions!Q31/SUM(NewDistributions!Q$2:Q31)&gt;0.01,"",IF(NewDistributions!Q30/SUM(NewDistributions!Q$2:Q31)&gt;0.01,"",IF(NewDistributions!Q29/SUM(NewDistributions!Q$2:Q31)&gt;0.01,"",IF(NewDistributions!Q28/SUM(NewDistributions!Q$2:Q31)&gt;0.01,"",DateEnded_4Day!$A31)))))))</f>
        <v/>
      </c>
      <c r="R31" s="19" t="str">
        <f>IF($A31&lt;='All Results'!$B$4,"",IF(SUM(NewDistributions!R$2:R31)=0,"",(IF(NewDistributions!R31/SUM(NewDistributions!R$2:R31)&gt;0.01,"",IF(NewDistributions!R30/SUM(NewDistributions!R$2:R31)&gt;0.01,"",IF(NewDistributions!R29/SUM(NewDistributions!R$2:R31)&gt;0.01,"",IF(NewDistributions!R28/SUM(NewDistributions!R$2:R31)&gt;0.01,"",DateEnded_4Day!$A31)))))))</f>
        <v/>
      </c>
      <c r="S31" s="19" t="str">
        <f>IF($A31&lt;='All Results'!$B$4,"",IF(SUM(NewDistributions!S$2:S31)=0,"",(IF(NewDistributions!S31/SUM(NewDistributions!S$2:S31)&gt;0.01,"",IF(NewDistributions!S30/SUM(NewDistributions!S$2:S31)&gt;0.01,"",IF(NewDistributions!S29/SUM(NewDistributions!S$2:S31)&gt;0.01,"",IF(NewDistributions!S28/SUM(NewDistributions!S$2:S31)&gt;0.01,"",DateEnded_4Day!$A31)))))))</f>
        <v/>
      </c>
      <c r="T31" s="19" t="str">
        <f>IF($A31&lt;='All Results'!$B$4,"",IF(SUM(NewDistributions!T$2:T31)=0,"",(IF(NewDistributions!T31/SUM(NewDistributions!T$2:T31)&gt;0.01,"",IF(NewDistributions!T30/SUM(NewDistributions!T$2:T31)&gt;0.01,"",IF(NewDistributions!T29/SUM(NewDistributions!T$2:T31)&gt;0.01,"",IF(NewDistributions!T28/SUM(NewDistributions!T$2:T31)&gt;0.01,"",DateEnded_4Day!$A31)))))))</f>
        <v/>
      </c>
      <c r="U31" s="19" t="str">
        <f>IF($A31&lt;='All Results'!$B$4,"",IF(SUM(NewDistributions!U$2:U31)=0,"",(IF(NewDistributions!U31/SUM(NewDistributions!U$2:U31)&gt;0.01,"",IF(NewDistributions!U30/SUM(NewDistributions!U$2:U31)&gt;0.01,"",IF(NewDistributions!U29/SUM(NewDistributions!U$2:U31)&gt;0.01,"",IF(NewDistributions!U28/SUM(NewDistributions!U$2:U31)&gt;0.01,"",DateEnded_4Day!$A31)))))))</f>
        <v/>
      </c>
      <c r="V31" s="19" t="str">
        <f>IF($A31&lt;='All Results'!$B$4,"",IF(SUM(NewDistributions!V$2:V31)=0,"",(IF(NewDistributions!V31/SUM(NewDistributions!V$2:V31)&gt;0.01,"",IF(NewDistributions!V30/SUM(NewDistributions!V$2:V31)&gt;0.01,"",IF(NewDistributions!V29/SUM(NewDistributions!V$2:V31)&gt;0.01,"",IF(NewDistributions!V28/SUM(NewDistributions!V$2:V31)&gt;0.01,"",DateEnded_4Day!$A31)))))))</f>
        <v/>
      </c>
      <c r="W31" s="19" t="str">
        <f>IF($A31&lt;='All Results'!$B$4,"",IF(SUM(NewDistributions!W$2:W31)=0,"",(IF(NewDistributions!W31/SUM(NewDistributions!W$2:W31)&gt;0.01,"",IF(NewDistributions!W30/SUM(NewDistributions!W$2:W31)&gt;0.01,"",IF(NewDistributions!W29/SUM(NewDistributions!W$2:W31)&gt;0.01,"",IF(NewDistributions!W28/SUM(NewDistributions!W$2:W31)&gt;0.01,"",DateEnded_4Day!$A31)))))))</f>
        <v/>
      </c>
      <c r="X31" s="19" t="str">
        <f>IF($A31&lt;='All Results'!$B$4,"",IF(SUM(NewDistributions!X$2:X31)=0,"",(IF(NewDistributions!X31/SUM(NewDistributions!X$2:X31)&gt;0.01,"",IF(NewDistributions!X30/SUM(NewDistributions!X$2:X31)&gt;0.01,"",IF(NewDistributions!X29/SUM(NewDistributions!X$2:X31)&gt;0.01,"",IF(NewDistributions!X28/SUM(NewDistributions!X$2:X31)&gt;0.01,"",DateEnded_4Day!$A31)))))))</f>
        <v/>
      </c>
      <c r="Y31" s="19" t="str">
        <f>IF($A31&lt;='All Results'!$B$4,"",IF(SUM(NewDistributions!Y$2:Y31)=0,"",(IF(NewDistributions!Y31/SUM(NewDistributions!Y$2:Y31)&gt;0.01,"",IF(NewDistributions!Y30/SUM(NewDistributions!Y$2:Y31)&gt;0.01,"",IF(NewDistributions!Y29/SUM(NewDistributions!Y$2:Y31)&gt;0.01,"",IF(NewDistributions!Y28/SUM(NewDistributions!Y$2:Y31)&gt;0.01,"",DateEnded_4Day!$A31)))))))</f>
        <v/>
      </c>
      <c r="Z31" s="19" t="str">
        <f>IF($A31&lt;='All Results'!$B$4,"",IF(SUM(NewDistributions!Z$2:Z31)=0,"",(IF(NewDistributions!Z31/SUM(NewDistributions!Z$2:Z31)&gt;0.01,"",IF(NewDistributions!Z30/SUM(NewDistributions!Z$2:Z31)&gt;0.01,"",IF(NewDistributions!Z29/SUM(NewDistributions!Z$2:Z31)&gt;0.01,"",IF(NewDistributions!Z28/SUM(NewDistributions!Z$2:Z31)&gt;0.01,"",DateEnded_4Day!$A31)))))))</f>
        <v/>
      </c>
      <c r="AA31" s="19" t="str">
        <f>IF($A31&lt;='All Results'!$B$4,"",IF(SUM(NewDistributions!AA$2:AA31)=0,"",(IF(NewDistributions!AA31/SUM(NewDistributions!AA$2:AA31)&gt;0.01,"",IF(NewDistributions!AA30/SUM(NewDistributions!AA$2:AA31)&gt;0.01,"",IF(NewDistributions!AA29/SUM(NewDistributions!AA$2:AA31)&gt;0.01,"",IF(NewDistributions!AA28/SUM(NewDistributions!AA$2:AA31)&gt;0.01,"",DateEnded_4Day!$A31)))))))</f>
        <v/>
      </c>
      <c r="AB31" s="19" t="str">
        <f>IF($A31&lt;='All Results'!$B$4,"",IF(SUM(NewDistributions!AB$2:AB31)=0,"",(IF(NewDistributions!AB31/SUM(NewDistributions!AB$2:AB31)&gt;0.01,"",IF(NewDistributions!AB30/SUM(NewDistributions!AB$2:AB31)&gt;0.01,"",IF(NewDistributions!AB29/SUM(NewDistributions!AB$2:AB31)&gt;0.01,"",IF(NewDistributions!AB28/SUM(NewDistributions!AB$2:AB31)&gt;0.01,"",DateEnded_4Day!$A31)))))))</f>
        <v/>
      </c>
      <c r="AC31" s="19" t="str">
        <f>IF($A31&lt;='All Results'!$B$4,"",IF(SUM(NewDistributions!AC$2:AC31)=0,"",(IF(NewDistributions!AC31/SUM(NewDistributions!AC$2:AC31)&gt;0.01,"",IF(NewDistributions!AC30/SUM(NewDistributions!AC$2:AC31)&gt;0.01,"",IF(NewDistributions!AC29/SUM(NewDistributions!AC$2:AC31)&gt;0.01,"",IF(NewDistributions!AC28/SUM(NewDistributions!AC$2:AC31)&gt;0.01,"",DateEnded_4Day!$A31)))))))</f>
        <v/>
      </c>
      <c r="AD31" s="19" t="str">
        <f>IF($A31&lt;='All Results'!$B$4,"",IF(SUM(NewDistributions!AD$2:AD31)=0,"",(IF(NewDistributions!AD31/SUM(NewDistributions!AD$2:AD31)&gt;0.01,"",IF(NewDistributions!AD30/SUM(NewDistributions!AD$2:AD31)&gt;0.01,"",IF(NewDistributions!AD29/SUM(NewDistributions!AD$2:AD31)&gt;0.01,"",IF(NewDistributions!AD28/SUM(NewDistributions!AD$2:AD31)&gt;0.01,"",DateEnded_4Day!$A31)))))))</f>
        <v/>
      </c>
      <c r="AE31" s="19" t="str">
        <f>IF($A31&lt;='All Results'!$B$4,"",IF(SUM(NewDistributions!AE$2:AE31)=0,"",(IF(NewDistributions!AE31/SUM(NewDistributions!AE$2:AE31)&gt;0.01,"",IF(NewDistributions!AE30/SUM(NewDistributions!AE$2:AE31)&gt;0.01,"",IF(NewDistributions!AE29/SUM(NewDistributions!AE$2:AE31)&gt;0.01,"",IF(NewDistributions!AE28/SUM(NewDistributions!AE$2:AE31)&gt;0.01,"",DateEnded_4Day!$A31)))))))</f>
        <v/>
      </c>
      <c r="AF31" s="19" t="str">
        <f>IF($A31&lt;='All Results'!$B$4,"",IF(SUM(NewDistributions!AF$2:AF31)=0,"",(IF(NewDistributions!AF31/SUM(NewDistributions!AF$2:AF31)&gt;0.01,"",IF(NewDistributions!AF30/SUM(NewDistributions!AF$2:AF31)&gt;0.01,"",IF(NewDistributions!AF29/SUM(NewDistributions!AF$2:AF31)&gt;0.01,"",IF(NewDistributions!AF28/SUM(NewDistributions!AF$2:AF31)&gt;0.01,"",DateEnded_4Day!$A31)))))))</f>
        <v/>
      </c>
      <c r="AG31" s="19" t="str">
        <f>IF($A31&lt;='All Results'!$B$4,"",IF(SUM(NewDistributions!AG$2:AG31)=0,"",(IF(NewDistributions!AG31/SUM(NewDistributions!AG$2:AG31)&gt;0.01,"",IF(NewDistributions!AG30/SUM(NewDistributions!AG$2:AG31)&gt;0.01,"",IF(NewDistributions!AG29/SUM(NewDistributions!AG$2:AG31)&gt;0.01,"",IF(NewDistributions!AG28/SUM(NewDistributions!AG$2:AG31)&gt;0.01,"",DateEnded_4Day!$A31)))))))</f>
        <v/>
      </c>
      <c r="AH31" s="19" t="str">
        <f>IF($A31&lt;='All Results'!$B$4,"",IF(SUM(NewDistributions!AH$2:AH31)=0,"",(IF(NewDistributions!AH31/SUM(NewDistributions!AH$2:AH31)&gt;0.01,"",IF(NewDistributions!AH30/SUM(NewDistributions!AH$2:AH31)&gt;0.01,"",IF(NewDistributions!AH29/SUM(NewDistributions!AH$2:AH31)&gt;0.01,"",IF(NewDistributions!AH28/SUM(NewDistributions!AH$2:AH31)&gt;0.01,"",DateEnded_4Day!$A31)))))))</f>
        <v/>
      </c>
      <c r="AI31" s="19" t="str">
        <f>IF($A31&lt;='All Results'!$B$4,"",IF(SUM(NewDistributions!AI$2:AI31)=0,"",(IF(NewDistributions!AI31/SUM(NewDistributions!AI$2:AI31)&gt;0.01,"",IF(NewDistributions!AI30/SUM(NewDistributions!AI$2:AI31)&gt;0.01,"",IF(NewDistributions!AI29/SUM(NewDistributions!AI$2:AI31)&gt;0.01,"",IF(NewDistributions!AI28/SUM(NewDistributions!AI$2:AI31)&gt;0.01,"",DateEnded_4Day!$A31)))))))</f>
        <v/>
      </c>
      <c r="AJ31" s="19" t="str">
        <f>IF($A31&lt;='All Results'!$B$4,"",IF(SUM(NewDistributions!AJ$2:AJ31)=0,"",(IF(NewDistributions!AJ31/SUM(NewDistributions!AJ$2:AJ31)&gt;0.01,"",IF(NewDistributions!AJ30/SUM(NewDistributions!AJ$2:AJ31)&gt;0.01,"",IF(NewDistributions!AJ29/SUM(NewDistributions!AJ$2:AJ31)&gt;0.01,"",IF(NewDistributions!AJ28/SUM(NewDistributions!AJ$2:AJ31)&gt;0.01,"",DateEnded_4Day!$A31)))))))</f>
        <v/>
      </c>
    </row>
    <row r="32" spans="1:36" x14ac:dyDescent="0.25">
      <c r="A32" s="1">
        <v>44347</v>
      </c>
      <c r="B32" s="3">
        <v>151</v>
      </c>
      <c r="C32" s="19" t="str">
        <f>IF($A32&lt;='All Results'!$B$4,"",IF(SUM(NewDistributions!C$2:C32)=0,"",(IF(NewDistributions!C32/SUM(NewDistributions!C$2:C32)&gt;0.01,"",IF(NewDistributions!C31/SUM(NewDistributions!C$2:C32)&gt;0.01,"",IF(NewDistributions!C30/SUM(NewDistributions!C$2:C32)&gt;0.01,"",IF(NewDistributions!C29/SUM(NewDistributions!C$2:C32)&gt;0.01,"",DateEnded_4Day!$A32)))))))</f>
        <v/>
      </c>
      <c r="D32" s="19" t="str">
        <f>IF($A32&lt;='All Results'!$B$4,"",IF(SUM(NewDistributions!D$2:D32)=0,"",(IF(NewDistributions!D32/SUM(NewDistributions!D$2:D32)&gt;0.01,"",IF(NewDistributions!D31/SUM(NewDistributions!D$2:D32)&gt;0.01,"",IF(NewDistributions!D30/SUM(NewDistributions!D$2:D32)&gt;0.01,"",IF(NewDistributions!D29/SUM(NewDistributions!D$2:D32)&gt;0.01,"",DateEnded_4Day!$A32)))))))</f>
        <v/>
      </c>
      <c r="E32" s="19" t="str">
        <f>IF($A32&lt;='All Results'!$B$4,"",IF(SUM(NewDistributions!E$2:E32)=0,"",(IF(NewDistributions!E32/SUM(NewDistributions!E$2:E32)&gt;0.01,"",IF(NewDistributions!E31/SUM(NewDistributions!E$2:E32)&gt;0.01,"",IF(NewDistributions!E30/SUM(NewDistributions!E$2:E32)&gt;0.01,"",IF(NewDistributions!E29/SUM(NewDistributions!E$2:E32)&gt;0.01,"",DateEnded_4Day!$A32)))))))</f>
        <v/>
      </c>
      <c r="F32" s="19" t="str">
        <f>IF($A32&lt;='All Results'!$B$4,"",IF(SUM(NewDistributions!F$2:F32)=0,"",(IF(NewDistributions!F32/SUM(NewDistributions!F$2:F32)&gt;0.01,"",IF(NewDistributions!F31/SUM(NewDistributions!F$2:F32)&gt;0.01,"",IF(NewDistributions!F30/SUM(NewDistributions!F$2:F32)&gt;0.01,"",IF(NewDistributions!F29/SUM(NewDistributions!F$2:F32)&gt;0.01,"",DateEnded_4Day!$A32)))))))</f>
        <v/>
      </c>
      <c r="G32" s="19" t="str">
        <f>IF($A32&lt;='All Results'!$B$4,"",IF(SUM(NewDistributions!G$2:G32)=0,"",(IF(NewDistributions!G32/SUM(NewDistributions!G$2:G32)&gt;0.01,"",IF(NewDistributions!G31/SUM(NewDistributions!G$2:G32)&gt;0.01,"",IF(NewDistributions!G30/SUM(NewDistributions!G$2:G32)&gt;0.01,"",IF(NewDistributions!G29/SUM(NewDistributions!G$2:G32)&gt;0.01,"",DateEnded_4Day!$A32)))))))</f>
        <v/>
      </c>
      <c r="H32" s="19" t="str">
        <f>IF($A32&lt;='All Results'!$B$4,"",IF(SUM(NewDistributions!H$2:H32)=0,"",(IF(NewDistributions!H32/SUM(NewDistributions!H$2:H32)&gt;0.01,"",IF(NewDistributions!H31/SUM(NewDistributions!H$2:H32)&gt;0.01,"",IF(NewDistributions!H30/SUM(NewDistributions!H$2:H32)&gt;0.01,"",IF(NewDistributions!H29/SUM(NewDistributions!H$2:H32)&gt;0.01,"",DateEnded_4Day!$A32)))))))</f>
        <v/>
      </c>
      <c r="I32" s="19" t="str">
        <f>IF($A32&lt;='All Results'!$B$4,"",IF(SUM(NewDistributions!I$2:I32)=0,"",(IF(NewDistributions!I32/SUM(NewDistributions!I$2:I32)&gt;0.01,"",IF(NewDistributions!I31/SUM(NewDistributions!I$2:I32)&gt;0.01,"",IF(NewDistributions!I30/SUM(NewDistributions!I$2:I32)&gt;0.01,"",IF(NewDistributions!I29/SUM(NewDistributions!I$2:I32)&gt;0.01,"",DateEnded_4Day!$A32)))))))</f>
        <v/>
      </c>
      <c r="J32" s="19" t="str">
        <f>IF($A32&lt;='All Results'!$B$4,"",IF(SUM(NewDistributions!J$2:J32)=0,"",(IF(NewDistributions!J32/SUM(NewDistributions!J$2:J32)&gt;0.01,"",IF(NewDistributions!J31/SUM(NewDistributions!J$2:J32)&gt;0.01,"",IF(NewDistributions!J30/SUM(NewDistributions!J$2:J32)&gt;0.01,"",IF(NewDistributions!J29/SUM(NewDistributions!J$2:J32)&gt;0.01,"",DateEnded_4Day!$A32)))))))</f>
        <v/>
      </c>
      <c r="K32" s="19" t="str">
        <f>IF($A32&lt;='All Results'!$B$4,"",IF(SUM(NewDistributions!K$2:K32)=0,"",(IF(NewDistributions!K32/SUM(NewDistributions!K$2:K32)&gt;0.01,"",IF(NewDistributions!K31/SUM(NewDistributions!K$2:K32)&gt;0.01,"",IF(NewDistributions!K30/SUM(NewDistributions!K$2:K32)&gt;0.01,"",IF(NewDistributions!K29/SUM(NewDistributions!K$2:K32)&gt;0.01,"",DateEnded_4Day!$A32)))))))</f>
        <v/>
      </c>
      <c r="L32" s="19" t="str">
        <f>IF($A32&lt;='All Results'!$B$4,"",IF(SUM(NewDistributions!L$2:L32)=0,"",(IF(NewDistributions!L32/SUM(NewDistributions!L$2:L32)&gt;0.01,"",IF(NewDistributions!L31/SUM(NewDistributions!L$2:L32)&gt;0.01,"",IF(NewDistributions!L30/SUM(NewDistributions!L$2:L32)&gt;0.01,"",IF(NewDistributions!L29/SUM(NewDistributions!L$2:L32)&gt;0.01,"",DateEnded_4Day!$A32)))))))</f>
        <v/>
      </c>
      <c r="M32" s="19" t="str">
        <f>IF($A32&lt;='All Results'!$B$4,"",IF(SUM(NewDistributions!M$2:M32)=0,"",(IF(NewDistributions!M32/SUM(NewDistributions!M$2:M32)&gt;0.01,"",IF(NewDistributions!M31/SUM(NewDistributions!M$2:M32)&gt;0.01,"",IF(NewDistributions!M30/SUM(NewDistributions!M$2:M32)&gt;0.01,"",IF(NewDistributions!M29/SUM(NewDistributions!M$2:M32)&gt;0.01,"",DateEnded_4Day!$A32)))))))</f>
        <v/>
      </c>
      <c r="N32" s="19" t="str">
        <f>IF($A32&lt;='All Results'!$B$4,"",IF(SUM(NewDistributions!N$2:N32)=0,"",(IF(NewDistributions!N32/SUM(NewDistributions!N$2:N32)&gt;0.01,"",IF(NewDistributions!N31/SUM(NewDistributions!N$2:N32)&gt;0.01,"",IF(NewDistributions!N30/SUM(NewDistributions!N$2:N32)&gt;0.01,"",IF(NewDistributions!N29/SUM(NewDistributions!N$2:N32)&gt;0.01,"",DateEnded_4Day!$A32)))))))</f>
        <v/>
      </c>
      <c r="O32" s="19" t="str">
        <f>IF($A32&lt;='All Results'!$B$4,"",IF(SUM(NewDistributions!O$2:O32)=0,"",(IF(NewDistributions!O32/SUM(NewDistributions!O$2:O32)&gt;0.01,"",IF(NewDistributions!O31/SUM(NewDistributions!O$2:O32)&gt;0.01,"",IF(NewDistributions!O30/SUM(NewDistributions!O$2:O32)&gt;0.01,"",IF(NewDistributions!O29/SUM(NewDistributions!O$2:O32)&gt;0.01,"",DateEnded_4Day!$A32)))))))</f>
        <v/>
      </c>
      <c r="P32" s="19" t="str">
        <f>IF($A32&lt;='All Results'!$B$4,"",IF(SUM(NewDistributions!P$2:P32)=0,"",(IF(NewDistributions!P32/SUM(NewDistributions!P$2:P32)&gt;0.01,"",IF(NewDistributions!P31/SUM(NewDistributions!P$2:P32)&gt;0.01,"",IF(NewDistributions!P30/SUM(NewDistributions!P$2:P32)&gt;0.01,"",IF(NewDistributions!P29/SUM(NewDistributions!P$2:P32)&gt;0.01,"",DateEnded_4Day!$A32)))))))</f>
        <v/>
      </c>
      <c r="Q32" s="19" t="str">
        <f>IF($A32&lt;='All Results'!$B$4,"",IF(SUM(NewDistributions!Q$2:Q32)=0,"",(IF(NewDistributions!Q32/SUM(NewDistributions!Q$2:Q32)&gt;0.01,"",IF(NewDistributions!Q31/SUM(NewDistributions!Q$2:Q32)&gt;0.01,"",IF(NewDistributions!Q30/SUM(NewDistributions!Q$2:Q32)&gt;0.01,"",IF(NewDistributions!Q29/SUM(NewDistributions!Q$2:Q32)&gt;0.01,"",DateEnded_4Day!$A32)))))))</f>
        <v/>
      </c>
      <c r="R32" s="19" t="str">
        <f>IF($A32&lt;='All Results'!$B$4,"",IF(SUM(NewDistributions!R$2:R32)=0,"",(IF(NewDistributions!R32/SUM(NewDistributions!R$2:R32)&gt;0.01,"",IF(NewDistributions!R31/SUM(NewDistributions!R$2:R32)&gt;0.01,"",IF(NewDistributions!R30/SUM(NewDistributions!R$2:R32)&gt;0.01,"",IF(NewDistributions!R29/SUM(NewDistributions!R$2:R32)&gt;0.01,"",DateEnded_4Day!$A32)))))))</f>
        <v/>
      </c>
      <c r="S32" s="19" t="str">
        <f>IF($A32&lt;='All Results'!$B$4,"",IF(SUM(NewDistributions!S$2:S32)=0,"",(IF(NewDistributions!S32/SUM(NewDistributions!S$2:S32)&gt;0.01,"",IF(NewDistributions!S31/SUM(NewDistributions!S$2:S32)&gt;0.01,"",IF(NewDistributions!S30/SUM(NewDistributions!S$2:S32)&gt;0.01,"",IF(NewDistributions!S29/SUM(NewDistributions!S$2:S32)&gt;0.01,"",DateEnded_4Day!$A32)))))))</f>
        <v/>
      </c>
      <c r="T32" s="19" t="str">
        <f>IF($A32&lt;='All Results'!$B$4,"",IF(SUM(NewDistributions!T$2:T32)=0,"",(IF(NewDistributions!T32/SUM(NewDistributions!T$2:T32)&gt;0.01,"",IF(NewDistributions!T31/SUM(NewDistributions!T$2:T32)&gt;0.01,"",IF(NewDistributions!T30/SUM(NewDistributions!T$2:T32)&gt;0.01,"",IF(NewDistributions!T29/SUM(NewDistributions!T$2:T32)&gt;0.01,"",DateEnded_4Day!$A32)))))))</f>
        <v/>
      </c>
      <c r="U32" s="19" t="str">
        <f>IF($A32&lt;='All Results'!$B$4,"",IF(SUM(NewDistributions!U$2:U32)=0,"",(IF(NewDistributions!U32/SUM(NewDistributions!U$2:U32)&gt;0.01,"",IF(NewDistributions!U31/SUM(NewDistributions!U$2:U32)&gt;0.01,"",IF(NewDistributions!U30/SUM(NewDistributions!U$2:U32)&gt;0.01,"",IF(NewDistributions!U29/SUM(NewDistributions!U$2:U32)&gt;0.01,"",DateEnded_4Day!$A32)))))))</f>
        <v/>
      </c>
      <c r="V32" s="19" t="str">
        <f>IF($A32&lt;='All Results'!$B$4,"",IF(SUM(NewDistributions!V$2:V32)=0,"",(IF(NewDistributions!V32/SUM(NewDistributions!V$2:V32)&gt;0.01,"",IF(NewDistributions!V31/SUM(NewDistributions!V$2:V32)&gt;0.01,"",IF(NewDistributions!V30/SUM(NewDistributions!V$2:V32)&gt;0.01,"",IF(NewDistributions!V29/SUM(NewDistributions!V$2:V32)&gt;0.01,"",DateEnded_4Day!$A32)))))))</f>
        <v/>
      </c>
      <c r="W32" s="19" t="str">
        <f>IF($A32&lt;='All Results'!$B$4,"",IF(SUM(NewDistributions!W$2:W32)=0,"",(IF(NewDistributions!W32/SUM(NewDistributions!W$2:W32)&gt;0.01,"",IF(NewDistributions!W31/SUM(NewDistributions!W$2:W32)&gt;0.01,"",IF(NewDistributions!W30/SUM(NewDistributions!W$2:W32)&gt;0.01,"",IF(NewDistributions!W29/SUM(NewDistributions!W$2:W32)&gt;0.01,"",DateEnded_4Day!$A32)))))))</f>
        <v/>
      </c>
      <c r="X32" s="19" t="str">
        <f>IF($A32&lt;='All Results'!$B$4,"",IF(SUM(NewDistributions!X$2:X32)=0,"",(IF(NewDistributions!X32/SUM(NewDistributions!X$2:X32)&gt;0.01,"",IF(NewDistributions!X31/SUM(NewDistributions!X$2:X32)&gt;0.01,"",IF(NewDistributions!X30/SUM(NewDistributions!X$2:X32)&gt;0.01,"",IF(NewDistributions!X29/SUM(NewDistributions!X$2:X32)&gt;0.01,"",DateEnded_4Day!$A32)))))))</f>
        <v/>
      </c>
      <c r="Y32" s="19" t="str">
        <f>IF($A32&lt;='All Results'!$B$4,"",IF(SUM(NewDistributions!Y$2:Y32)=0,"",(IF(NewDistributions!Y32/SUM(NewDistributions!Y$2:Y32)&gt;0.01,"",IF(NewDistributions!Y31/SUM(NewDistributions!Y$2:Y32)&gt;0.01,"",IF(NewDistributions!Y30/SUM(NewDistributions!Y$2:Y32)&gt;0.01,"",IF(NewDistributions!Y29/SUM(NewDistributions!Y$2:Y32)&gt;0.01,"",DateEnded_4Day!$A32)))))))</f>
        <v/>
      </c>
      <c r="Z32" s="19" t="str">
        <f>IF($A32&lt;='All Results'!$B$4,"",IF(SUM(NewDistributions!Z$2:Z32)=0,"",(IF(NewDistributions!Z32/SUM(NewDistributions!Z$2:Z32)&gt;0.01,"",IF(NewDistributions!Z31/SUM(NewDistributions!Z$2:Z32)&gt;0.01,"",IF(NewDistributions!Z30/SUM(NewDistributions!Z$2:Z32)&gt;0.01,"",IF(NewDistributions!Z29/SUM(NewDistributions!Z$2:Z32)&gt;0.01,"",DateEnded_4Day!$A32)))))))</f>
        <v/>
      </c>
      <c r="AA32" s="19" t="str">
        <f>IF($A32&lt;='All Results'!$B$4,"",IF(SUM(NewDistributions!AA$2:AA32)=0,"",(IF(NewDistributions!AA32/SUM(NewDistributions!AA$2:AA32)&gt;0.01,"",IF(NewDistributions!AA31/SUM(NewDistributions!AA$2:AA32)&gt;0.01,"",IF(NewDistributions!AA30/SUM(NewDistributions!AA$2:AA32)&gt;0.01,"",IF(NewDistributions!AA29/SUM(NewDistributions!AA$2:AA32)&gt;0.01,"",DateEnded_4Day!$A32)))))))</f>
        <v/>
      </c>
      <c r="AB32" s="19" t="str">
        <f>IF($A32&lt;='All Results'!$B$4,"",IF(SUM(NewDistributions!AB$2:AB32)=0,"",(IF(NewDistributions!AB32/SUM(NewDistributions!AB$2:AB32)&gt;0.01,"",IF(NewDistributions!AB31/SUM(NewDistributions!AB$2:AB32)&gt;0.01,"",IF(NewDistributions!AB30/SUM(NewDistributions!AB$2:AB32)&gt;0.01,"",IF(NewDistributions!AB29/SUM(NewDistributions!AB$2:AB32)&gt;0.01,"",DateEnded_4Day!$A32)))))))</f>
        <v/>
      </c>
      <c r="AC32" s="19" t="str">
        <f>IF($A32&lt;='All Results'!$B$4,"",IF(SUM(NewDistributions!AC$2:AC32)=0,"",(IF(NewDistributions!AC32/SUM(NewDistributions!AC$2:AC32)&gt;0.01,"",IF(NewDistributions!AC31/SUM(NewDistributions!AC$2:AC32)&gt;0.01,"",IF(NewDistributions!AC30/SUM(NewDistributions!AC$2:AC32)&gt;0.01,"",IF(NewDistributions!AC29/SUM(NewDistributions!AC$2:AC32)&gt;0.01,"",DateEnded_4Day!$A32)))))))</f>
        <v/>
      </c>
      <c r="AD32" s="19" t="str">
        <f>IF($A32&lt;='All Results'!$B$4,"",IF(SUM(NewDistributions!AD$2:AD32)=0,"",(IF(NewDistributions!AD32/SUM(NewDistributions!AD$2:AD32)&gt;0.01,"",IF(NewDistributions!AD31/SUM(NewDistributions!AD$2:AD32)&gt;0.01,"",IF(NewDistributions!AD30/SUM(NewDistributions!AD$2:AD32)&gt;0.01,"",IF(NewDistributions!AD29/SUM(NewDistributions!AD$2:AD32)&gt;0.01,"",DateEnded_4Day!$A32)))))))</f>
        <v/>
      </c>
      <c r="AE32" s="19" t="str">
        <f>IF($A32&lt;='All Results'!$B$4,"",IF(SUM(NewDistributions!AE$2:AE32)=0,"",(IF(NewDistributions!AE32/SUM(NewDistributions!AE$2:AE32)&gt;0.01,"",IF(NewDistributions!AE31/SUM(NewDistributions!AE$2:AE32)&gt;0.01,"",IF(NewDistributions!AE30/SUM(NewDistributions!AE$2:AE32)&gt;0.01,"",IF(NewDistributions!AE29/SUM(NewDistributions!AE$2:AE32)&gt;0.01,"",DateEnded_4Day!$A32)))))))</f>
        <v/>
      </c>
      <c r="AF32" s="19" t="str">
        <f>IF($A32&lt;='All Results'!$B$4,"",IF(SUM(NewDistributions!AF$2:AF32)=0,"",(IF(NewDistributions!AF32/SUM(NewDistributions!AF$2:AF32)&gt;0.01,"",IF(NewDistributions!AF31/SUM(NewDistributions!AF$2:AF32)&gt;0.01,"",IF(NewDistributions!AF30/SUM(NewDistributions!AF$2:AF32)&gt;0.01,"",IF(NewDistributions!AF29/SUM(NewDistributions!AF$2:AF32)&gt;0.01,"",DateEnded_4Day!$A32)))))))</f>
        <v/>
      </c>
      <c r="AG32" s="19" t="str">
        <f>IF($A32&lt;='All Results'!$B$4,"",IF(SUM(NewDistributions!AG$2:AG32)=0,"",(IF(NewDistributions!AG32/SUM(NewDistributions!AG$2:AG32)&gt;0.01,"",IF(NewDistributions!AG31/SUM(NewDistributions!AG$2:AG32)&gt;0.01,"",IF(NewDistributions!AG30/SUM(NewDistributions!AG$2:AG32)&gt;0.01,"",IF(NewDistributions!AG29/SUM(NewDistributions!AG$2:AG32)&gt;0.01,"",DateEnded_4Day!$A32)))))))</f>
        <v/>
      </c>
      <c r="AH32" s="19" t="str">
        <f>IF($A32&lt;='All Results'!$B$4,"",IF(SUM(NewDistributions!AH$2:AH32)=0,"",(IF(NewDistributions!AH32/SUM(NewDistributions!AH$2:AH32)&gt;0.01,"",IF(NewDistributions!AH31/SUM(NewDistributions!AH$2:AH32)&gt;0.01,"",IF(NewDistributions!AH30/SUM(NewDistributions!AH$2:AH32)&gt;0.01,"",IF(NewDistributions!AH29/SUM(NewDistributions!AH$2:AH32)&gt;0.01,"",DateEnded_4Day!$A32)))))))</f>
        <v/>
      </c>
      <c r="AI32" s="19" t="str">
        <f>IF($A32&lt;='All Results'!$B$4,"",IF(SUM(NewDistributions!AI$2:AI32)=0,"",(IF(NewDistributions!AI32/SUM(NewDistributions!AI$2:AI32)&gt;0.01,"",IF(NewDistributions!AI31/SUM(NewDistributions!AI$2:AI32)&gt;0.01,"",IF(NewDistributions!AI30/SUM(NewDistributions!AI$2:AI32)&gt;0.01,"",IF(NewDistributions!AI29/SUM(NewDistributions!AI$2:AI32)&gt;0.01,"",DateEnded_4Day!$A32)))))))</f>
        <v/>
      </c>
      <c r="AJ32" s="19" t="str">
        <f>IF($A32&lt;='All Results'!$B$4,"",IF(SUM(NewDistributions!AJ$2:AJ32)=0,"",(IF(NewDistributions!AJ32/SUM(NewDistributions!AJ$2:AJ32)&gt;0.01,"",IF(NewDistributions!AJ31/SUM(NewDistributions!AJ$2:AJ32)&gt;0.01,"",IF(NewDistributions!AJ30/SUM(NewDistributions!AJ$2:AJ32)&gt;0.01,"",IF(NewDistributions!AJ29/SUM(NewDistributions!AJ$2:AJ32)&gt;0.01,"",DateEnded_4Day!$A32)))))))</f>
        <v/>
      </c>
    </row>
    <row r="33" spans="1:36" x14ac:dyDescent="0.25">
      <c r="A33" s="1">
        <v>44348</v>
      </c>
      <c r="B33" s="3">
        <v>152</v>
      </c>
      <c r="C33" s="19" t="str">
        <f>IF($A33&lt;='All Results'!$B$4,"",IF(SUM(NewDistributions!C$2:C33)=0,"",(IF(NewDistributions!C33/SUM(NewDistributions!C$2:C33)&gt;0.01,"",IF(NewDistributions!C32/SUM(NewDistributions!C$2:C33)&gt;0.01,"",IF(NewDistributions!C31/SUM(NewDistributions!C$2:C33)&gt;0.01,"",IF(NewDistributions!C30/SUM(NewDistributions!C$2:C33)&gt;0.01,"",DateEnded_4Day!$A33)))))))</f>
        <v/>
      </c>
      <c r="D33" s="19" t="str">
        <f>IF($A33&lt;='All Results'!$B$4,"",IF(SUM(NewDistributions!D$2:D33)=0,"",(IF(NewDistributions!D33/SUM(NewDistributions!D$2:D33)&gt;0.01,"",IF(NewDistributions!D32/SUM(NewDistributions!D$2:D33)&gt;0.01,"",IF(NewDistributions!D31/SUM(NewDistributions!D$2:D33)&gt;0.01,"",IF(NewDistributions!D30/SUM(NewDistributions!D$2:D33)&gt;0.01,"",DateEnded_4Day!$A33)))))))</f>
        <v/>
      </c>
      <c r="E33" s="19" t="str">
        <f>IF($A33&lt;='All Results'!$B$4,"",IF(SUM(NewDistributions!E$2:E33)=0,"",(IF(NewDistributions!E33/SUM(NewDistributions!E$2:E33)&gt;0.01,"",IF(NewDistributions!E32/SUM(NewDistributions!E$2:E33)&gt;0.01,"",IF(NewDistributions!E31/SUM(NewDistributions!E$2:E33)&gt;0.01,"",IF(NewDistributions!E30/SUM(NewDistributions!E$2:E33)&gt;0.01,"",DateEnded_4Day!$A33)))))))</f>
        <v/>
      </c>
      <c r="F33" s="19" t="str">
        <f>IF($A33&lt;='All Results'!$B$4,"",IF(SUM(NewDistributions!F$2:F33)=0,"",(IF(NewDistributions!F33/SUM(NewDistributions!F$2:F33)&gt;0.01,"",IF(NewDistributions!F32/SUM(NewDistributions!F$2:F33)&gt;0.01,"",IF(NewDistributions!F31/SUM(NewDistributions!F$2:F33)&gt;0.01,"",IF(NewDistributions!F30/SUM(NewDistributions!F$2:F33)&gt;0.01,"",DateEnded_4Day!$A33)))))))</f>
        <v/>
      </c>
      <c r="G33" s="19" t="str">
        <f>IF($A33&lt;='All Results'!$B$4,"",IF(SUM(NewDistributions!G$2:G33)=0,"",(IF(NewDistributions!G33/SUM(NewDistributions!G$2:G33)&gt;0.01,"",IF(NewDistributions!G32/SUM(NewDistributions!G$2:G33)&gt;0.01,"",IF(NewDistributions!G31/SUM(NewDistributions!G$2:G33)&gt;0.01,"",IF(NewDistributions!G30/SUM(NewDistributions!G$2:G33)&gt;0.01,"",DateEnded_4Day!$A33)))))))</f>
        <v/>
      </c>
      <c r="H33" s="19" t="str">
        <f>IF($A33&lt;='All Results'!$B$4,"",IF(SUM(NewDistributions!H$2:H33)=0,"",(IF(NewDistributions!H33/SUM(NewDistributions!H$2:H33)&gt;0.01,"",IF(NewDistributions!H32/SUM(NewDistributions!H$2:H33)&gt;0.01,"",IF(NewDistributions!H31/SUM(NewDistributions!H$2:H33)&gt;0.01,"",IF(NewDistributions!H30/SUM(NewDistributions!H$2:H33)&gt;0.01,"",DateEnded_4Day!$A33)))))))</f>
        <v/>
      </c>
      <c r="I33" s="19" t="str">
        <f>IF($A33&lt;='All Results'!$B$4,"",IF(SUM(NewDistributions!I$2:I33)=0,"",(IF(NewDistributions!I33/SUM(NewDistributions!I$2:I33)&gt;0.01,"",IF(NewDistributions!I32/SUM(NewDistributions!I$2:I33)&gt;0.01,"",IF(NewDistributions!I31/SUM(NewDistributions!I$2:I33)&gt;0.01,"",IF(NewDistributions!I30/SUM(NewDistributions!I$2:I33)&gt;0.01,"",DateEnded_4Day!$A33)))))))</f>
        <v/>
      </c>
      <c r="J33" s="19" t="str">
        <f>IF($A33&lt;='All Results'!$B$4,"",IF(SUM(NewDistributions!J$2:J33)=0,"",(IF(NewDistributions!J33/SUM(NewDistributions!J$2:J33)&gt;0.01,"",IF(NewDistributions!J32/SUM(NewDistributions!J$2:J33)&gt;0.01,"",IF(NewDistributions!J31/SUM(NewDistributions!J$2:J33)&gt;0.01,"",IF(NewDistributions!J30/SUM(NewDistributions!J$2:J33)&gt;0.01,"",DateEnded_4Day!$A33)))))))</f>
        <v/>
      </c>
      <c r="K33" s="19" t="str">
        <f>IF($A33&lt;='All Results'!$B$4,"",IF(SUM(NewDistributions!K$2:K33)=0,"",(IF(NewDistributions!K33/SUM(NewDistributions!K$2:K33)&gt;0.01,"",IF(NewDistributions!K32/SUM(NewDistributions!K$2:K33)&gt;0.01,"",IF(NewDistributions!K31/SUM(NewDistributions!K$2:K33)&gt;0.01,"",IF(NewDistributions!K30/SUM(NewDistributions!K$2:K33)&gt;0.01,"",DateEnded_4Day!$A33)))))))</f>
        <v/>
      </c>
      <c r="L33" s="19" t="str">
        <f>IF($A33&lt;='All Results'!$B$4,"",IF(SUM(NewDistributions!L$2:L33)=0,"",(IF(NewDistributions!L33/SUM(NewDistributions!L$2:L33)&gt;0.01,"",IF(NewDistributions!L32/SUM(NewDistributions!L$2:L33)&gt;0.01,"",IF(NewDistributions!L31/SUM(NewDistributions!L$2:L33)&gt;0.01,"",IF(NewDistributions!L30/SUM(NewDistributions!L$2:L33)&gt;0.01,"",DateEnded_4Day!$A33)))))))</f>
        <v/>
      </c>
      <c r="M33" s="19" t="str">
        <f>IF($A33&lt;='All Results'!$B$4,"",IF(SUM(NewDistributions!M$2:M33)=0,"",(IF(NewDistributions!M33/SUM(NewDistributions!M$2:M33)&gt;0.01,"",IF(NewDistributions!M32/SUM(NewDistributions!M$2:M33)&gt;0.01,"",IF(NewDistributions!M31/SUM(NewDistributions!M$2:M33)&gt;0.01,"",IF(NewDistributions!M30/SUM(NewDistributions!M$2:M33)&gt;0.01,"",DateEnded_4Day!$A33)))))))</f>
        <v/>
      </c>
      <c r="N33" s="19" t="str">
        <f>IF($A33&lt;='All Results'!$B$4,"",IF(SUM(NewDistributions!N$2:N33)=0,"",(IF(NewDistributions!N33/SUM(NewDistributions!N$2:N33)&gt;0.01,"",IF(NewDistributions!N32/SUM(NewDistributions!N$2:N33)&gt;0.01,"",IF(NewDistributions!N31/SUM(NewDistributions!N$2:N33)&gt;0.01,"",IF(NewDistributions!N30/SUM(NewDistributions!N$2:N33)&gt;0.01,"",DateEnded_4Day!$A33)))))))</f>
        <v/>
      </c>
      <c r="O33" s="19" t="str">
        <f>IF($A33&lt;='All Results'!$B$4,"",IF(SUM(NewDistributions!O$2:O33)=0,"",(IF(NewDistributions!O33/SUM(NewDistributions!O$2:O33)&gt;0.01,"",IF(NewDistributions!O32/SUM(NewDistributions!O$2:O33)&gt;0.01,"",IF(NewDistributions!O31/SUM(NewDistributions!O$2:O33)&gt;0.01,"",IF(NewDistributions!O30/SUM(NewDistributions!O$2:O33)&gt;0.01,"",DateEnded_4Day!$A33)))))))</f>
        <v/>
      </c>
      <c r="P33" s="19" t="str">
        <f>IF($A33&lt;='All Results'!$B$4,"",IF(SUM(NewDistributions!P$2:P33)=0,"",(IF(NewDistributions!P33/SUM(NewDistributions!P$2:P33)&gt;0.01,"",IF(NewDistributions!P32/SUM(NewDistributions!P$2:P33)&gt;0.01,"",IF(NewDistributions!P31/SUM(NewDistributions!P$2:P33)&gt;0.01,"",IF(NewDistributions!P30/SUM(NewDistributions!P$2:P33)&gt;0.01,"",DateEnded_4Day!$A33)))))))</f>
        <v/>
      </c>
      <c r="Q33" s="19" t="str">
        <f>IF($A33&lt;='All Results'!$B$4,"",IF(SUM(NewDistributions!Q$2:Q33)=0,"",(IF(NewDistributions!Q33/SUM(NewDistributions!Q$2:Q33)&gt;0.01,"",IF(NewDistributions!Q32/SUM(NewDistributions!Q$2:Q33)&gt;0.01,"",IF(NewDistributions!Q31/SUM(NewDistributions!Q$2:Q33)&gt;0.01,"",IF(NewDistributions!Q30/SUM(NewDistributions!Q$2:Q33)&gt;0.01,"",DateEnded_4Day!$A33)))))))</f>
        <v/>
      </c>
      <c r="R33" s="19" t="str">
        <f>IF($A33&lt;='All Results'!$B$4,"",IF(SUM(NewDistributions!R$2:R33)=0,"",(IF(NewDistributions!R33/SUM(NewDistributions!R$2:R33)&gt;0.01,"",IF(NewDistributions!R32/SUM(NewDistributions!R$2:R33)&gt;0.01,"",IF(NewDistributions!R31/SUM(NewDistributions!R$2:R33)&gt;0.01,"",IF(NewDistributions!R30/SUM(NewDistributions!R$2:R33)&gt;0.01,"",DateEnded_4Day!$A33)))))))</f>
        <v/>
      </c>
      <c r="S33" s="19" t="str">
        <f>IF($A33&lt;='All Results'!$B$4,"",IF(SUM(NewDistributions!S$2:S33)=0,"",(IF(NewDistributions!S33/SUM(NewDistributions!S$2:S33)&gt;0.01,"",IF(NewDistributions!S32/SUM(NewDistributions!S$2:S33)&gt;0.01,"",IF(NewDistributions!S31/SUM(NewDistributions!S$2:S33)&gt;0.01,"",IF(NewDistributions!S30/SUM(NewDistributions!S$2:S33)&gt;0.01,"",DateEnded_4Day!$A33)))))))</f>
        <v/>
      </c>
      <c r="T33" s="19" t="str">
        <f>IF($A33&lt;='All Results'!$B$4,"",IF(SUM(NewDistributions!T$2:T33)=0,"",(IF(NewDistributions!T33/SUM(NewDistributions!T$2:T33)&gt;0.01,"",IF(NewDistributions!T32/SUM(NewDistributions!T$2:T33)&gt;0.01,"",IF(NewDistributions!T31/SUM(NewDistributions!T$2:T33)&gt;0.01,"",IF(NewDistributions!T30/SUM(NewDistributions!T$2:T33)&gt;0.01,"",DateEnded_4Day!$A33)))))))</f>
        <v/>
      </c>
      <c r="U33" s="19" t="str">
        <f>IF($A33&lt;='All Results'!$B$4,"",IF(SUM(NewDistributions!U$2:U33)=0,"",(IF(NewDistributions!U33/SUM(NewDistributions!U$2:U33)&gt;0.01,"",IF(NewDistributions!U32/SUM(NewDistributions!U$2:U33)&gt;0.01,"",IF(NewDistributions!U31/SUM(NewDistributions!U$2:U33)&gt;0.01,"",IF(NewDistributions!U30/SUM(NewDistributions!U$2:U33)&gt;0.01,"",DateEnded_4Day!$A33)))))))</f>
        <v/>
      </c>
      <c r="V33" s="19" t="str">
        <f>IF($A33&lt;='All Results'!$B$4,"",IF(SUM(NewDistributions!V$2:V33)=0,"",(IF(NewDistributions!V33/SUM(NewDistributions!V$2:V33)&gt;0.01,"",IF(NewDistributions!V32/SUM(NewDistributions!V$2:V33)&gt;0.01,"",IF(NewDistributions!V31/SUM(NewDistributions!V$2:V33)&gt;0.01,"",IF(NewDistributions!V30/SUM(NewDistributions!V$2:V33)&gt;0.01,"",DateEnded_4Day!$A33)))))))</f>
        <v/>
      </c>
      <c r="W33" s="19" t="str">
        <f>IF($A33&lt;='All Results'!$B$4,"",IF(SUM(NewDistributions!W$2:W33)=0,"",(IF(NewDistributions!W33/SUM(NewDistributions!W$2:W33)&gt;0.01,"",IF(NewDistributions!W32/SUM(NewDistributions!W$2:W33)&gt;0.01,"",IF(NewDistributions!W31/SUM(NewDistributions!W$2:W33)&gt;0.01,"",IF(NewDistributions!W30/SUM(NewDistributions!W$2:W33)&gt;0.01,"",DateEnded_4Day!$A33)))))))</f>
        <v/>
      </c>
      <c r="X33" s="19" t="str">
        <f>IF($A33&lt;='All Results'!$B$4,"",IF(SUM(NewDistributions!X$2:X33)=0,"",(IF(NewDistributions!X33/SUM(NewDistributions!X$2:X33)&gt;0.01,"",IF(NewDistributions!X32/SUM(NewDistributions!X$2:X33)&gt;0.01,"",IF(NewDistributions!X31/SUM(NewDistributions!X$2:X33)&gt;0.01,"",IF(NewDistributions!X30/SUM(NewDistributions!X$2:X33)&gt;0.01,"",DateEnded_4Day!$A33)))))))</f>
        <v/>
      </c>
      <c r="Y33" s="19" t="str">
        <f>IF($A33&lt;='All Results'!$B$4,"",IF(SUM(NewDistributions!Y$2:Y33)=0,"",(IF(NewDistributions!Y33/SUM(NewDistributions!Y$2:Y33)&gt;0.01,"",IF(NewDistributions!Y32/SUM(NewDistributions!Y$2:Y33)&gt;0.01,"",IF(NewDistributions!Y31/SUM(NewDistributions!Y$2:Y33)&gt;0.01,"",IF(NewDistributions!Y30/SUM(NewDistributions!Y$2:Y33)&gt;0.01,"",DateEnded_4Day!$A33)))))))</f>
        <v/>
      </c>
      <c r="Z33" s="19" t="str">
        <f>IF($A33&lt;='All Results'!$B$4,"",IF(SUM(NewDistributions!Z$2:Z33)=0,"",(IF(NewDistributions!Z33/SUM(NewDistributions!Z$2:Z33)&gt;0.01,"",IF(NewDistributions!Z32/SUM(NewDistributions!Z$2:Z33)&gt;0.01,"",IF(NewDistributions!Z31/SUM(NewDistributions!Z$2:Z33)&gt;0.01,"",IF(NewDistributions!Z30/SUM(NewDistributions!Z$2:Z33)&gt;0.01,"",DateEnded_4Day!$A33)))))))</f>
        <v/>
      </c>
      <c r="AA33" s="19" t="str">
        <f>IF($A33&lt;='All Results'!$B$4,"",IF(SUM(NewDistributions!AA$2:AA33)=0,"",(IF(NewDistributions!AA33/SUM(NewDistributions!AA$2:AA33)&gt;0.01,"",IF(NewDistributions!AA32/SUM(NewDistributions!AA$2:AA33)&gt;0.01,"",IF(NewDistributions!AA31/SUM(NewDistributions!AA$2:AA33)&gt;0.01,"",IF(NewDistributions!AA30/SUM(NewDistributions!AA$2:AA33)&gt;0.01,"",DateEnded_4Day!$A33)))))))</f>
        <v/>
      </c>
      <c r="AB33" s="19" t="str">
        <f>IF($A33&lt;='All Results'!$B$4,"",IF(SUM(NewDistributions!AB$2:AB33)=0,"",(IF(NewDistributions!AB33/SUM(NewDistributions!AB$2:AB33)&gt;0.01,"",IF(NewDistributions!AB32/SUM(NewDistributions!AB$2:AB33)&gt;0.01,"",IF(NewDistributions!AB31/SUM(NewDistributions!AB$2:AB33)&gt;0.01,"",IF(NewDistributions!AB30/SUM(NewDistributions!AB$2:AB33)&gt;0.01,"",DateEnded_4Day!$A33)))))))</f>
        <v/>
      </c>
      <c r="AC33" s="19" t="str">
        <f>IF($A33&lt;='All Results'!$B$4,"",IF(SUM(NewDistributions!AC$2:AC33)=0,"",(IF(NewDistributions!AC33/SUM(NewDistributions!AC$2:AC33)&gt;0.01,"",IF(NewDistributions!AC32/SUM(NewDistributions!AC$2:AC33)&gt;0.01,"",IF(NewDistributions!AC31/SUM(NewDistributions!AC$2:AC33)&gt;0.01,"",IF(NewDistributions!AC30/SUM(NewDistributions!AC$2:AC33)&gt;0.01,"",DateEnded_4Day!$A33)))))))</f>
        <v/>
      </c>
      <c r="AD33" s="19" t="str">
        <f>IF($A33&lt;='All Results'!$B$4,"",IF(SUM(NewDistributions!AD$2:AD33)=0,"",(IF(NewDistributions!AD33/SUM(NewDistributions!AD$2:AD33)&gt;0.01,"",IF(NewDistributions!AD32/SUM(NewDistributions!AD$2:AD33)&gt;0.01,"",IF(NewDistributions!AD31/SUM(NewDistributions!AD$2:AD33)&gt;0.01,"",IF(NewDistributions!AD30/SUM(NewDistributions!AD$2:AD33)&gt;0.01,"",DateEnded_4Day!$A33)))))))</f>
        <v/>
      </c>
      <c r="AE33" s="19" t="str">
        <f>IF($A33&lt;='All Results'!$B$4,"",IF(SUM(NewDistributions!AE$2:AE33)=0,"",(IF(NewDistributions!AE33/SUM(NewDistributions!AE$2:AE33)&gt;0.01,"",IF(NewDistributions!AE32/SUM(NewDistributions!AE$2:AE33)&gt;0.01,"",IF(NewDistributions!AE31/SUM(NewDistributions!AE$2:AE33)&gt;0.01,"",IF(NewDistributions!AE30/SUM(NewDistributions!AE$2:AE33)&gt;0.01,"",DateEnded_4Day!$A33)))))))</f>
        <v/>
      </c>
      <c r="AF33" s="19" t="str">
        <f>IF($A33&lt;='All Results'!$B$4,"",IF(SUM(NewDistributions!AF$2:AF33)=0,"",(IF(NewDistributions!AF33/SUM(NewDistributions!AF$2:AF33)&gt;0.01,"",IF(NewDistributions!AF32/SUM(NewDistributions!AF$2:AF33)&gt;0.01,"",IF(NewDistributions!AF31/SUM(NewDistributions!AF$2:AF33)&gt;0.01,"",IF(NewDistributions!AF30/SUM(NewDistributions!AF$2:AF33)&gt;0.01,"",DateEnded_4Day!$A33)))))))</f>
        <v/>
      </c>
      <c r="AG33" s="19" t="str">
        <f>IF($A33&lt;='All Results'!$B$4,"",IF(SUM(NewDistributions!AG$2:AG33)=0,"",(IF(NewDistributions!AG33/SUM(NewDistributions!AG$2:AG33)&gt;0.01,"",IF(NewDistributions!AG32/SUM(NewDistributions!AG$2:AG33)&gt;0.01,"",IF(NewDistributions!AG31/SUM(NewDistributions!AG$2:AG33)&gt;0.01,"",IF(NewDistributions!AG30/SUM(NewDistributions!AG$2:AG33)&gt;0.01,"",DateEnded_4Day!$A33)))))))</f>
        <v/>
      </c>
      <c r="AH33" s="19" t="str">
        <f>IF($A33&lt;='All Results'!$B$4,"",IF(SUM(NewDistributions!AH$2:AH33)=0,"",(IF(NewDistributions!AH33/SUM(NewDistributions!AH$2:AH33)&gt;0.01,"",IF(NewDistributions!AH32/SUM(NewDistributions!AH$2:AH33)&gt;0.01,"",IF(NewDistributions!AH31/SUM(NewDistributions!AH$2:AH33)&gt;0.01,"",IF(NewDistributions!AH30/SUM(NewDistributions!AH$2:AH33)&gt;0.01,"",DateEnded_4Day!$A33)))))))</f>
        <v/>
      </c>
      <c r="AI33" s="19" t="str">
        <f>IF($A33&lt;='All Results'!$B$4,"",IF(SUM(NewDistributions!AI$2:AI33)=0,"",(IF(NewDistributions!AI33/SUM(NewDistributions!AI$2:AI33)&gt;0.01,"",IF(NewDistributions!AI32/SUM(NewDistributions!AI$2:AI33)&gt;0.01,"",IF(NewDistributions!AI31/SUM(NewDistributions!AI$2:AI33)&gt;0.01,"",IF(NewDistributions!AI30/SUM(NewDistributions!AI$2:AI33)&gt;0.01,"",DateEnded_4Day!$A33)))))))</f>
        <v/>
      </c>
      <c r="AJ33" s="19" t="str">
        <f>IF($A33&lt;='All Results'!$B$4,"",IF(SUM(NewDistributions!AJ$2:AJ33)=0,"",(IF(NewDistributions!AJ33/SUM(NewDistributions!AJ$2:AJ33)&gt;0.01,"",IF(NewDistributions!AJ32/SUM(NewDistributions!AJ$2:AJ33)&gt;0.01,"",IF(NewDistributions!AJ31/SUM(NewDistributions!AJ$2:AJ33)&gt;0.01,"",IF(NewDistributions!AJ30/SUM(NewDistributions!AJ$2:AJ33)&gt;0.01,"",DateEnded_4Day!$A33)))))))</f>
        <v/>
      </c>
    </row>
    <row r="34" spans="1:36" x14ac:dyDescent="0.25">
      <c r="A34" s="1">
        <v>44349</v>
      </c>
      <c r="B34" s="3">
        <v>153</v>
      </c>
      <c r="C34" s="19" t="str">
        <f>IF($A34&lt;='All Results'!$B$4,"",IF(SUM(NewDistributions!C$2:C34)=0,"",(IF(NewDistributions!C34/SUM(NewDistributions!C$2:C34)&gt;0.01,"",IF(NewDistributions!C33/SUM(NewDistributions!C$2:C34)&gt;0.01,"",IF(NewDistributions!C32/SUM(NewDistributions!C$2:C34)&gt;0.01,"",IF(NewDistributions!C31/SUM(NewDistributions!C$2:C34)&gt;0.01,"",DateEnded_4Day!$A34)))))))</f>
        <v/>
      </c>
      <c r="D34" s="19" t="str">
        <f>IF($A34&lt;='All Results'!$B$4,"",IF(SUM(NewDistributions!D$2:D34)=0,"",(IF(NewDistributions!D34/SUM(NewDistributions!D$2:D34)&gt;0.01,"",IF(NewDistributions!D33/SUM(NewDistributions!D$2:D34)&gt;0.01,"",IF(NewDistributions!D32/SUM(NewDistributions!D$2:D34)&gt;0.01,"",IF(NewDistributions!D31/SUM(NewDistributions!D$2:D34)&gt;0.01,"",DateEnded_4Day!$A34)))))))</f>
        <v/>
      </c>
      <c r="E34" s="19" t="str">
        <f>IF($A34&lt;='All Results'!$B$4,"",IF(SUM(NewDistributions!E$2:E34)=0,"",(IF(NewDistributions!E34/SUM(NewDistributions!E$2:E34)&gt;0.01,"",IF(NewDistributions!E33/SUM(NewDistributions!E$2:E34)&gt;0.01,"",IF(NewDistributions!E32/SUM(NewDistributions!E$2:E34)&gt;0.01,"",IF(NewDistributions!E31/SUM(NewDistributions!E$2:E34)&gt;0.01,"",DateEnded_4Day!$A34)))))))</f>
        <v/>
      </c>
      <c r="F34" s="19" t="str">
        <f>IF($A34&lt;='All Results'!$B$4,"",IF(SUM(NewDistributions!F$2:F34)=0,"",(IF(NewDistributions!F34/SUM(NewDistributions!F$2:F34)&gt;0.01,"",IF(NewDistributions!F33/SUM(NewDistributions!F$2:F34)&gt;0.01,"",IF(NewDistributions!F32/SUM(NewDistributions!F$2:F34)&gt;0.01,"",IF(NewDistributions!F31/SUM(NewDistributions!F$2:F34)&gt;0.01,"",DateEnded_4Day!$A34)))))))</f>
        <v/>
      </c>
      <c r="G34" s="19" t="str">
        <f>IF($A34&lt;='All Results'!$B$4,"",IF(SUM(NewDistributions!G$2:G34)=0,"",(IF(NewDistributions!G34/SUM(NewDistributions!G$2:G34)&gt;0.01,"",IF(NewDistributions!G33/SUM(NewDistributions!G$2:G34)&gt;0.01,"",IF(NewDistributions!G32/SUM(NewDistributions!G$2:G34)&gt;0.01,"",IF(NewDistributions!G31/SUM(NewDistributions!G$2:G34)&gt;0.01,"",DateEnded_4Day!$A34)))))))</f>
        <v/>
      </c>
      <c r="H34" s="19" t="str">
        <f>IF($A34&lt;='All Results'!$B$4,"",IF(SUM(NewDistributions!H$2:H34)=0,"",(IF(NewDistributions!H34/SUM(NewDistributions!H$2:H34)&gt;0.01,"",IF(NewDistributions!H33/SUM(NewDistributions!H$2:H34)&gt;0.01,"",IF(NewDistributions!H32/SUM(NewDistributions!H$2:H34)&gt;0.01,"",IF(NewDistributions!H31/SUM(NewDistributions!H$2:H34)&gt;0.01,"",DateEnded_4Day!$A34)))))))</f>
        <v/>
      </c>
      <c r="I34" s="19" t="str">
        <f>IF($A34&lt;='All Results'!$B$4,"",IF(SUM(NewDistributions!I$2:I34)=0,"",(IF(NewDistributions!I34/SUM(NewDistributions!I$2:I34)&gt;0.01,"",IF(NewDistributions!I33/SUM(NewDistributions!I$2:I34)&gt;0.01,"",IF(NewDistributions!I32/SUM(NewDistributions!I$2:I34)&gt;0.01,"",IF(NewDistributions!I31/SUM(NewDistributions!I$2:I34)&gt;0.01,"",DateEnded_4Day!$A34)))))))</f>
        <v/>
      </c>
      <c r="J34" s="19" t="str">
        <f>IF($A34&lt;='All Results'!$B$4,"",IF(SUM(NewDistributions!J$2:J34)=0,"",(IF(NewDistributions!J34/SUM(NewDistributions!J$2:J34)&gt;0.01,"",IF(NewDistributions!J33/SUM(NewDistributions!J$2:J34)&gt;0.01,"",IF(NewDistributions!J32/SUM(NewDistributions!J$2:J34)&gt;0.01,"",IF(NewDistributions!J31/SUM(NewDistributions!J$2:J34)&gt;0.01,"",DateEnded_4Day!$A34)))))))</f>
        <v/>
      </c>
      <c r="K34" s="19" t="str">
        <f>IF($A34&lt;='All Results'!$B$4,"",IF(SUM(NewDistributions!K$2:K34)=0,"",(IF(NewDistributions!K34/SUM(NewDistributions!K$2:K34)&gt;0.01,"",IF(NewDistributions!K33/SUM(NewDistributions!K$2:K34)&gt;0.01,"",IF(NewDistributions!K32/SUM(NewDistributions!K$2:K34)&gt;0.01,"",IF(NewDistributions!K31/SUM(NewDistributions!K$2:K34)&gt;0.01,"",DateEnded_4Day!$A34)))))))</f>
        <v/>
      </c>
      <c r="L34" s="19" t="str">
        <f>IF($A34&lt;='All Results'!$B$4,"",IF(SUM(NewDistributions!L$2:L34)=0,"",(IF(NewDistributions!L34/SUM(NewDistributions!L$2:L34)&gt;0.01,"",IF(NewDistributions!L33/SUM(NewDistributions!L$2:L34)&gt;0.01,"",IF(NewDistributions!L32/SUM(NewDistributions!L$2:L34)&gt;0.01,"",IF(NewDistributions!L31/SUM(NewDistributions!L$2:L34)&gt;0.01,"",DateEnded_4Day!$A34)))))))</f>
        <v/>
      </c>
      <c r="M34" s="19" t="str">
        <f>IF($A34&lt;='All Results'!$B$4,"",IF(SUM(NewDistributions!M$2:M34)=0,"",(IF(NewDistributions!M34/SUM(NewDistributions!M$2:M34)&gt;0.01,"",IF(NewDistributions!M33/SUM(NewDistributions!M$2:M34)&gt;0.01,"",IF(NewDistributions!M32/SUM(NewDistributions!M$2:M34)&gt;0.01,"",IF(NewDistributions!M31/SUM(NewDistributions!M$2:M34)&gt;0.01,"",DateEnded_4Day!$A34)))))))</f>
        <v/>
      </c>
      <c r="N34" s="19" t="str">
        <f>IF($A34&lt;='All Results'!$B$4,"",IF(SUM(NewDistributions!N$2:N34)=0,"",(IF(NewDistributions!N34/SUM(NewDistributions!N$2:N34)&gt;0.01,"",IF(NewDistributions!N33/SUM(NewDistributions!N$2:N34)&gt;0.01,"",IF(NewDistributions!N32/SUM(NewDistributions!N$2:N34)&gt;0.01,"",IF(NewDistributions!N31/SUM(NewDistributions!N$2:N34)&gt;0.01,"",DateEnded_4Day!$A34)))))))</f>
        <v/>
      </c>
      <c r="O34" s="19" t="str">
        <f>IF($A34&lt;='All Results'!$B$4,"",IF(SUM(NewDistributions!O$2:O34)=0,"",(IF(NewDistributions!O34/SUM(NewDistributions!O$2:O34)&gt;0.01,"",IF(NewDistributions!O33/SUM(NewDistributions!O$2:O34)&gt;0.01,"",IF(NewDistributions!O32/SUM(NewDistributions!O$2:O34)&gt;0.01,"",IF(NewDistributions!O31/SUM(NewDistributions!O$2:O34)&gt;0.01,"",DateEnded_4Day!$A34)))))))</f>
        <v/>
      </c>
      <c r="P34" s="19" t="str">
        <f>IF($A34&lt;='All Results'!$B$4,"",IF(SUM(NewDistributions!P$2:P34)=0,"",(IF(NewDistributions!P34/SUM(NewDistributions!P$2:P34)&gt;0.01,"",IF(NewDistributions!P33/SUM(NewDistributions!P$2:P34)&gt;0.01,"",IF(NewDistributions!P32/SUM(NewDistributions!P$2:P34)&gt;0.01,"",IF(NewDistributions!P31/SUM(NewDistributions!P$2:P34)&gt;0.01,"",DateEnded_4Day!$A34)))))))</f>
        <v/>
      </c>
      <c r="Q34" s="19" t="str">
        <f>IF($A34&lt;='All Results'!$B$4,"",IF(SUM(NewDistributions!Q$2:Q34)=0,"",(IF(NewDistributions!Q34/SUM(NewDistributions!Q$2:Q34)&gt;0.01,"",IF(NewDistributions!Q33/SUM(NewDistributions!Q$2:Q34)&gt;0.01,"",IF(NewDistributions!Q32/SUM(NewDistributions!Q$2:Q34)&gt;0.01,"",IF(NewDistributions!Q31/SUM(NewDistributions!Q$2:Q34)&gt;0.01,"",DateEnded_4Day!$A34)))))))</f>
        <v/>
      </c>
      <c r="R34" s="19" t="str">
        <f>IF($A34&lt;='All Results'!$B$4,"",IF(SUM(NewDistributions!R$2:R34)=0,"",(IF(NewDistributions!R34/SUM(NewDistributions!R$2:R34)&gt;0.01,"",IF(NewDistributions!R33/SUM(NewDistributions!R$2:R34)&gt;0.01,"",IF(NewDistributions!R32/SUM(NewDistributions!R$2:R34)&gt;0.01,"",IF(NewDistributions!R31/SUM(NewDistributions!R$2:R34)&gt;0.01,"",DateEnded_4Day!$A34)))))))</f>
        <v/>
      </c>
      <c r="S34" s="19" t="str">
        <f>IF($A34&lt;='All Results'!$B$4,"",IF(SUM(NewDistributions!S$2:S34)=0,"",(IF(NewDistributions!S34/SUM(NewDistributions!S$2:S34)&gt;0.01,"",IF(NewDistributions!S33/SUM(NewDistributions!S$2:S34)&gt;0.01,"",IF(NewDistributions!S32/SUM(NewDistributions!S$2:S34)&gt;0.01,"",IF(NewDistributions!S31/SUM(NewDistributions!S$2:S34)&gt;0.01,"",DateEnded_4Day!$A34)))))))</f>
        <v/>
      </c>
      <c r="T34" s="19" t="str">
        <f>IF($A34&lt;='All Results'!$B$4,"",IF(SUM(NewDistributions!T$2:T34)=0,"",(IF(NewDistributions!T34/SUM(NewDistributions!T$2:T34)&gt;0.01,"",IF(NewDistributions!T33/SUM(NewDistributions!T$2:T34)&gt;0.01,"",IF(NewDistributions!T32/SUM(NewDistributions!T$2:T34)&gt;0.01,"",IF(NewDistributions!T31/SUM(NewDistributions!T$2:T34)&gt;0.01,"",DateEnded_4Day!$A34)))))))</f>
        <v/>
      </c>
      <c r="U34" s="19" t="str">
        <f>IF($A34&lt;='All Results'!$B$4,"",IF(SUM(NewDistributions!U$2:U34)=0,"",(IF(NewDistributions!U34/SUM(NewDistributions!U$2:U34)&gt;0.01,"",IF(NewDistributions!U33/SUM(NewDistributions!U$2:U34)&gt;0.01,"",IF(NewDistributions!U32/SUM(NewDistributions!U$2:U34)&gt;0.01,"",IF(NewDistributions!U31/SUM(NewDistributions!U$2:U34)&gt;0.01,"",DateEnded_4Day!$A34)))))))</f>
        <v/>
      </c>
      <c r="V34" s="19" t="str">
        <f>IF($A34&lt;='All Results'!$B$4,"",IF(SUM(NewDistributions!V$2:V34)=0,"",(IF(NewDistributions!V34/SUM(NewDistributions!V$2:V34)&gt;0.01,"",IF(NewDistributions!V33/SUM(NewDistributions!V$2:V34)&gt;0.01,"",IF(NewDistributions!V32/SUM(NewDistributions!V$2:V34)&gt;0.01,"",IF(NewDistributions!V31/SUM(NewDistributions!V$2:V34)&gt;0.01,"",DateEnded_4Day!$A34)))))))</f>
        <v/>
      </c>
      <c r="W34" s="19" t="str">
        <f>IF($A34&lt;='All Results'!$B$4,"",IF(SUM(NewDistributions!W$2:W34)=0,"",(IF(NewDistributions!W34/SUM(NewDistributions!W$2:W34)&gt;0.01,"",IF(NewDistributions!W33/SUM(NewDistributions!W$2:W34)&gt;0.01,"",IF(NewDistributions!W32/SUM(NewDistributions!W$2:W34)&gt;0.01,"",IF(NewDistributions!W31/SUM(NewDistributions!W$2:W34)&gt;0.01,"",DateEnded_4Day!$A34)))))))</f>
        <v/>
      </c>
      <c r="X34" s="19" t="str">
        <f>IF($A34&lt;='All Results'!$B$4,"",IF(SUM(NewDistributions!X$2:X34)=0,"",(IF(NewDistributions!X34/SUM(NewDistributions!X$2:X34)&gt;0.01,"",IF(NewDistributions!X33/SUM(NewDistributions!X$2:X34)&gt;0.01,"",IF(NewDistributions!X32/SUM(NewDistributions!X$2:X34)&gt;0.01,"",IF(NewDistributions!X31/SUM(NewDistributions!X$2:X34)&gt;0.01,"",DateEnded_4Day!$A34)))))))</f>
        <v/>
      </c>
      <c r="Y34" s="19" t="str">
        <f>IF($A34&lt;='All Results'!$B$4,"",IF(SUM(NewDistributions!Y$2:Y34)=0,"",(IF(NewDistributions!Y34/SUM(NewDistributions!Y$2:Y34)&gt;0.01,"",IF(NewDistributions!Y33/SUM(NewDistributions!Y$2:Y34)&gt;0.01,"",IF(NewDistributions!Y32/SUM(NewDistributions!Y$2:Y34)&gt;0.01,"",IF(NewDistributions!Y31/SUM(NewDistributions!Y$2:Y34)&gt;0.01,"",DateEnded_4Day!$A34)))))))</f>
        <v/>
      </c>
      <c r="Z34" s="19" t="str">
        <f>IF($A34&lt;='All Results'!$B$4,"",IF(SUM(NewDistributions!Z$2:Z34)=0,"",(IF(NewDistributions!Z34/SUM(NewDistributions!Z$2:Z34)&gt;0.01,"",IF(NewDistributions!Z33/SUM(NewDistributions!Z$2:Z34)&gt;0.01,"",IF(NewDistributions!Z32/SUM(NewDistributions!Z$2:Z34)&gt;0.01,"",IF(NewDistributions!Z31/SUM(NewDistributions!Z$2:Z34)&gt;0.01,"",DateEnded_4Day!$A34)))))))</f>
        <v/>
      </c>
      <c r="AA34" s="19" t="str">
        <f>IF($A34&lt;='All Results'!$B$4,"",IF(SUM(NewDistributions!AA$2:AA34)=0,"",(IF(NewDistributions!AA34/SUM(NewDistributions!AA$2:AA34)&gt;0.01,"",IF(NewDistributions!AA33/SUM(NewDistributions!AA$2:AA34)&gt;0.01,"",IF(NewDistributions!AA32/SUM(NewDistributions!AA$2:AA34)&gt;0.01,"",IF(NewDistributions!AA31/SUM(NewDistributions!AA$2:AA34)&gt;0.01,"",DateEnded_4Day!$A34)))))))</f>
        <v/>
      </c>
      <c r="AB34" s="19" t="str">
        <f>IF($A34&lt;='All Results'!$B$4,"",IF(SUM(NewDistributions!AB$2:AB34)=0,"",(IF(NewDistributions!AB34/SUM(NewDistributions!AB$2:AB34)&gt;0.01,"",IF(NewDistributions!AB33/SUM(NewDistributions!AB$2:AB34)&gt;0.01,"",IF(NewDistributions!AB32/SUM(NewDistributions!AB$2:AB34)&gt;0.01,"",IF(NewDistributions!AB31/SUM(NewDistributions!AB$2:AB34)&gt;0.01,"",DateEnded_4Day!$A34)))))))</f>
        <v/>
      </c>
      <c r="AC34" s="19" t="str">
        <f>IF($A34&lt;='All Results'!$B$4,"",IF(SUM(NewDistributions!AC$2:AC34)=0,"",(IF(NewDistributions!AC34/SUM(NewDistributions!AC$2:AC34)&gt;0.01,"",IF(NewDistributions!AC33/SUM(NewDistributions!AC$2:AC34)&gt;0.01,"",IF(NewDistributions!AC32/SUM(NewDistributions!AC$2:AC34)&gt;0.01,"",IF(NewDistributions!AC31/SUM(NewDistributions!AC$2:AC34)&gt;0.01,"",DateEnded_4Day!$A34)))))))</f>
        <v/>
      </c>
      <c r="AD34" s="19" t="str">
        <f>IF($A34&lt;='All Results'!$B$4,"",IF(SUM(NewDistributions!AD$2:AD34)=0,"",(IF(NewDistributions!AD34/SUM(NewDistributions!AD$2:AD34)&gt;0.01,"",IF(NewDistributions!AD33/SUM(NewDistributions!AD$2:AD34)&gt;0.01,"",IF(NewDistributions!AD32/SUM(NewDistributions!AD$2:AD34)&gt;0.01,"",IF(NewDistributions!AD31/SUM(NewDistributions!AD$2:AD34)&gt;0.01,"",DateEnded_4Day!$A34)))))))</f>
        <v/>
      </c>
      <c r="AE34" s="19" t="str">
        <f>IF($A34&lt;='All Results'!$B$4,"",IF(SUM(NewDistributions!AE$2:AE34)=0,"",(IF(NewDistributions!AE34/SUM(NewDistributions!AE$2:AE34)&gt;0.01,"",IF(NewDistributions!AE33/SUM(NewDistributions!AE$2:AE34)&gt;0.01,"",IF(NewDistributions!AE32/SUM(NewDistributions!AE$2:AE34)&gt;0.01,"",IF(NewDistributions!AE31/SUM(NewDistributions!AE$2:AE34)&gt;0.01,"",DateEnded_4Day!$A34)))))))</f>
        <v/>
      </c>
      <c r="AF34" s="19" t="str">
        <f>IF($A34&lt;='All Results'!$B$4,"",IF(SUM(NewDistributions!AF$2:AF34)=0,"",(IF(NewDistributions!AF34/SUM(NewDistributions!AF$2:AF34)&gt;0.01,"",IF(NewDistributions!AF33/SUM(NewDistributions!AF$2:AF34)&gt;0.01,"",IF(NewDistributions!AF32/SUM(NewDistributions!AF$2:AF34)&gt;0.01,"",IF(NewDistributions!AF31/SUM(NewDistributions!AF$2:AF34)&gt;0.01,"",DateEnded_4Day!$A34)))))))</f>
        <v/>
      </c>
      <c r="AG34" s="19" t="str">
        <f>IF($A34&lt;='All Results'!$B$4,"",IF(SUM(NewDistributions!AG$2:AG34)=0,"",(IF(NewDistributions!AG34/SUM(NewDistributions!AG$2:AG34)&gt;0.01,"",IF(NewDistributions!AG33/SUM(NewDistributions!AG$2:AG34)&gt;0.01,"",IF(NewDistributions!AG32/SUM(NewDistributions!AG$2:AG34)&gt;0.01,"",IF(NewDistributions!AG31/SUM(NewDistributions!AG$2:AG34)&gt;0.01,"",DateEnded_4Day!$A34)))))))</f>
        <v/>
      </c>
      <c r="AH34" s="19" t="str">
        <f>IF($A34&lt;='All Results'!$B$4,"",IF(SUM(NewDistributions!AH$2:AH34)=0,"",(IF(NewDistributions!AH34/SUM(NewDistributions!AH$2:AH34)&gt;0.01,"",IF(NewDistributions!AH33/SUM(NewDistributions!AH$2:AH34)&gt;0.01,"",IF(NewDistributions!AH32/SUM(NewDistributions!AH$2:AH34)&gt;0.01,"",IF(NewDistributions!AH31/SUM(NewDistributions!AH$2:AH34)&gt;0.01,"",DateEnded_4Day!$A34)))))))</f>
        <v/>
      </c>
      <c r="AI34" s="19" t="str">
        <f>IF($A34&lt;='All Results'!$B$4,"",IF(SUM(NewDistributions!AI$2:AI34)=0,"",(IF(NewDistributions!AI34/SUM(NewDistributions!AI$2:AI34)&gt;0.01,"",IF(NewDistributions!AI33/SUM(NewDistributions!AI$2:AI34)&gt;0.01,"",IF(NewDistributions!AI32/SUM(NewDistributions!AI$2:AI34)&gt;0.01,"",IF(NewDistributions!AI31/SUM(NewDistributions!AI$2:AI34)&gt;0.01,"",DateEnded_4Day!$A34)))))))</f>
        <v/>
      </c>
      <c r="AJ34" s="19" t="str">
        <f>IF($A34&lt;='All Results'!$B$4,"",IF(SUM(NewDistributions!AJ$2:AJ34)=0,"",(IF(NewDistributions!AJ34/SUM(NewDistributions!AJ$2:AJ34)&gt;0.01,"",IF(NewDistributions!AJ33/SUM(NewDistributions!AJ$2:AJ34)&gt;0.01,"",IF(NewDistributions!AJ32/SUM(NewDistributions!AJ$2:AJ34)&gt;0.01,"",IF(NewDistributions!AJ31/SUM(NewDistributions!AJ$2:AJ34)&gt;0.01,"",DateEnded_4Day!$A34)))))))</f>
        <v/>
      </c>
    </row>
    <row r="35" spans="1:36" x14ac:dyDescent="0.25">
      <c r="A35" s="1">
        <v>44350</v>
      </c>
      <c r="B35" s="3">
        <v>154</v>
      </c>
      <c r="C35" s="19" t="str">
        <f>IF($A35&lt;='All Results'!$B$4,"",IF(SUM(NewDistributions!C$2:C35)=0,"",(IF(NewDistributions!C35/SUM(NewDistributions!C$2:C35)&gt;0.01,"",IF(NewDistributions!C34/SUM(NewDistributions!C$2:C35)&gt;0.01,"",IF(NewDistributions!C33/SUM(NewDistributions!C$2:C35)&gt;0.01,"",IF(NewDistributions!C32/SUM(NewDistributions!C$2:C35)&gt;0.01,"",DateEnded_4Day!$A35)))))))</f>
        <v/>
      </c>
      <c r="D35" s="19" t="str">
        <f>IF($A35&lt;='All Results'!$B$4,"",IF(SUM(NewDistributions!D$2:D35)=0,"",(IF(NewDistributions!D35/SUM(NewDistributions!D$2:D35)&gt;0.01,"",IF(NewDistributions!D34/SUM(NewDistributions!D$2:D35)&gt;0.01,"",IF(NewDistributions!D33/SUM(NewDistributions!D$2:D35)&gt;0.01,"",IF(NewDistributions!D32/SUM(NewDistributions!D$2:D35)&gt;0.01,"",DateEnded_4Day!$A35)))))))</f>
        <v/>
      </c>
      <c r="E35" s="19" t="str">
        <f>IF($A35&lt;='All Results'!$B$4,"",IF(SUM(NewDistributions!E$2:E35)=0,"",(IF(NewDistributions!E35/SUM(NewDistributions!E$2:E35)&gt;0.01,"",IF(NewDistributions!E34/SUM(NewDistributions!E$2:E35)&gt;0.01,"",IF(NewDistributions!E33/SUM(NewDistributions!E$2:E35)&gt;0.01,"",IF(NewDistributions!E32/SUM(NewDistributions!E$2:E35)&gt;0.01,"",DateEnded_4Day!$A35)))))))</f>
        <v/>
      </c>
      <c r="F35" s="19" t="str">
        <f>IF($A35&lt;='All Results'!$B$4,"",IF(SUM(NewDistributions!F$2:F35)=0,"",(IF(NewDistributions!F35/SUM(NewDistributions!F$2:F35)&gt;0.01,"",IF(NewDistributions!F34/SUM(NewDistributions!F$2:F35)&gt;0.01,"",IF(NewDistributions!F33/SUM(NewDistributions!F$2:F35)&gt;0.01,"",IF(NewDistributions!F32/SUM(NewDistributions!F$2:F35)&gt;0.01,"",DateEnded_4Day!$A35)))))))</f>
        <v/>
      </c>
      <c r="G35" s="19" t="str">
        <f>IF($A35&lt;='All Results'!$B$4,"",IF(SUM(NewDistributions!G$2:G35)=0,"",(IF(NewDistributions!G35/SUM(NewDistributions!G$2:G35)&gt;0.01,"",IF(NewDistributions!G34/SUM(NewDistributions!G$2:G35)&gt;0.01,"",IF(NewDistributions!G33/SUM(NewDistributions!G$2:G35)&gt;0.01,"",IF(NewDistributions!G32/SUM(NewDistributions!G$2:G35)&gt;0.01,"",DateEnded_4Day!$A35)))))))</f>
        <v/>
      </c>
      <c r="H35" s="19" t="str">
        <f>IF($A35&lt;='All Results'!$B$4,"",IF(SUM(NewDistributions!H$2:H35)=0,"",(IF(NewDistributions!H35/SUM(NewDistributions!H$2:H35)&gt;0.01,"",IF(NewDistributions!H34/SUM(NewDistributions!H$2:H35)&gt;0.01,"",IF(NewDistributions!H33/SUM(NewDistributions!H$2:H35)&gt;0.01,"",IF(NewDistributions!H32/SUM(NewDistributions!H$2:H35)&gt;0.01,"",DateEnded_4Day!$A35)))))))</f>
        <v/>
      </c>
      <c r="I35" s="19" t="str">
        <f>IF($A35&lt;='All Results'!$B$4,"",IF(SUM(NewDistributions!I$2:I35)=0,"",(IF(NewDistributions!I35/SUM(NewDistributions!I$2:I35)&gt;0.01,"",IF(NewDistributions!I34/SUM(NewDistributions!I$2:I35)&gt;0.01,"",IF(NewDistributions!I33/SUM(NewDistributions!I$2:I35)&gt;0.01,"",IF(NewDistributions!I32/SUM(NewDistributions!I$2:I35)&gt;0.01,"",DateEnded_4Day!$A35)))))))</f>
        <v/>
      </c>
      <c r="J35" s="19" t="str">
        <f>IF($A35&lt;='All Results'!$B$4,"",IF(SUM(NewDistributions!J$2:J35)=0,"",(IF(NewDistributions!J35/SUM(NewDistributions!J$2:J35)&gt;0.01,"",IF(NewDistributions!J34/SUM(NewDistributions!J$2:J35)&gt;0.01,"",IF(NewDistributions!J33/SUM(NewDistributions!J$2:J35)&gt;0.01,"",IF(NewDistributions!J32/SUM(NewDistributions!J$2:J35)&gt;0.01,"",DateEnded_4Day!$A35)))))))</f>
        <v/>
      </c>
      <c r="K35" s="19" t="str">
        <f>IF($A35&lt;='All Results'!$B$4,"",IF(SUM(NewDistributions!K$2:K35)=0,"",(IF(NewDistributions!K35/SUM(NewDistributions!K$2:K35)&gt;0.01,"",IF(NewDistributions!K34/SUM(NewDistributions!K$2:K35)&gt;0.01,"",IF(NewDistributions!K33/SUM(NewDistributions!K$2:K35)&gt;0.01,"",IF(NewDistributions!K32/SUM(NewDistributions!K$2:K35)&gt;0.01,"",DateEnded_4Day!$A35)))))))</f>
        <v/>
      </c>
      <c r="L35" s="19" t="str">
        <f>IF($A35&lt;='All Results'!$B$4,"",IF(SUM(NewDistributions!L$2:L35)=0,"",(IF(NewDistributions!L35/SUM(NewDistributions!L$2:L35)&gt;0.01,"",IF(NewDistributions!L34/SUM(NewDistributions!L$2:L35)&gt;0.01,"",IF(NewDistributions!L33/SUM(NewDistributions!L$2:L35)&gt;0.01,"",IF(NewDistributions!L32/SUM(NewDistributions!L$2:L35)&gt;0.01,"",DateEnded_4Day!$A35)))))))</f>
        <v/>
      </c>
      <c r="M35" s="19" t="str">
        <f>IF($A35&lt;='All Results'!$B$4,"",IF(SUM(NewDistributions!M$2:M35)=0,"",(IF(NewDistributions!M35/SUM(NewDistributions!M$2:M35)&gt;0.01,"",IF(NewDistributions!M34/SUM(NewDistributions!M$2:M35)&gt;0.01,"",IF(NewDistributions!M33/SUM(NewDistributions!M$2:M35)&gt;0.01,"",IF(NewDistributions!M32/SUM(NewDistributions!M$2:M35)&gt;0.01,"",DateEnded_4Day!$A35)))))))</f>
        <v/>
      </c>
      <c r="N35" s="19" t="str">
        <f>IF($A35&lt;='All Results'!$B$4,"",IF(SUM(NewDistributions!N$2:N35)=0,"",(IF(NewDistributions!N35/SUM(NewDistributions!N$2:N35)&gt;0.01,"",IF(NewDistributions!N34/SUM(NewDistributions!N$2:N35)&gt;0.01,"",IF(NewDistributions!N33/SUM(NewDistributions!N$2:N35)&gt;0.01,"",IF(NewDistributions!N32/SUM(NewDistributions!N$2:N35)&gt;0.01,"",DateEnded_4Day!$A35)))))))</f>
        <v/>
      </c>
      <c r="O35" s="19" t="str">
        <f>IF($A35&lt;='All Results'!$B$4,"",IF(SUM(NewDistributions!O$2:O35)=0,"",(IF(NewDistributions!O35/SUM(NewDistributions!O$2:O35)&gt;0.01,"",IF(NewDistributions!O34/SUM(NewDistributions!O$2:O35)&gt;0.01,"",IF(NewDistributions!O33/SUM(NewDistributions!O$2:O35)&gt;0.01,"",IF(NewDistributions!O32/SUM(NewDistributions!O$2:O35)&gt;0.01,"",DateEnded_4Day!$A35)))))))</f>
        <v/>
      </c>
      <c r="P35" s="19" t="str">
        <f>IF($A35&lt;='All Results'!$B$4,"",IF(SUM(NewDistributions!P$2:P35)=0,"",(IF(NewDistributions!P35/SUM(NewDistributions!P$2:P35)&gt;0.01,"",IF(NewDistributions!P34/SUM(NewDistributions!P$2:P35)&gt;0.01,"",IF(NewDistributions!P33/SUM(NewDistributions!P$2:P35)&gt;0.01,"",IF(NewDistributions!P32/SUM(NewDistributions!P$2:P35)&gt;0.01,"",DateEnded_4Day!$A35)))))))</f>
        <v/>
      </c>
      <c r="Q35" s="19" t="str">
        <f>IF($A35&lt;='All Results'!$B$4,"",IF(SUM(NewDistributions!Q$2:Q35)=0,"",(IF(NewDistributions!Q35/SUM(NewDistributions!Q$2:Q35)&gt;0.01,"",IF(NewDistributions!Q34/SUM(NewDistributions!Q$2:Q35)&gt;0.01,"",IF(NewDistributions!Q33/SUM(NewDistributions!Q$2:Q35)&gt;0.01,"",IF(NewDistributions!Q32/SUM(NewDistributions!Q$2:Q35)&gt;0.01,"",DateEnded_4Day!$A35)))))))</f>
        <v/>
      </c>
      <c r="R35" s="19" t="str">
        <f>IF($A35&lt;='All Results'!$B$4,"",IF(SUM(NewDistributions!R$2:R35)=0,"",(IF(NewDistributions!R35/SUM(NewDistributions!R$2:R35)&gt;0.01,"",IF(NewDistributions!R34/SUM(NewDistributions!R$2:R35)&gt;0.01,"",IF(NewDistributions!R33/SUM(NewDistributions!R$2:R35)&gt;0.01,"",IF(NewDistributions!R32/SUM(NewDistributions!R$2:R35)&gt;0.01,"",DateEnded_4Day!$A35)))))))</f>
        <v/>
      </c>
      <c r="S35" s="19" t="str">
        <f>IF($A35&lt;='All Results'!$B$4,"",IF(SUM(NewDistributions!S$2:S35)=0,"",(IF(NewDistributions!S35/SUM(NewDistributions!S$2:S35)&gt;0.01,"",IF(NewDistributions!S34/SUM(NewDistributions!S$2:S35)&gt;0.01,"",IF(NewDistributions!S33/SUM(NewDistributions!S$2:S35)&gt;0.01,"",IF(NewDistributions!S32/SUM(NewDistributions!S$2:S35)&gt;0.01,"",DateEnded_4Day!$A35)))))))</f>
        <v/>
      </c>
      <c r="T35" s="19" t="str">
        <f>IF($A35&lt;='All Results'!$B$4,"",IF(SUM(NewDistributions!T$2:T35)=0,"",(IF(NewDistributions!T35/SUM(NewDistributions!T$2:T35)&gt;0.01,"",IF(NewDistributions!T34/SUM(NewDistributions!T$2:T35)&gt;0.01,"",IF(NewDistributions!T33/SUM(NewDistributions!T$2:T35)&gt;0.01,"",IF(NewDistributions!T32/SUM(NewDistributions!T$2:T35)&gt;0.01,"",DateEnded_4Day!$A35)))))))</f>
        <v/>
      </c>
      <c r="U35" s="19" t="str">
        <f>IF($A35&lt;='All Results'!$B$4,"",IF(SUM(NewDistributions!U$2:U35)=0,"",(IF(NewDistributions!U35/SUM(NewDistributions!U$2:U35)&gt;0.01,"",IF(NewDistributions!U34/SUM(NewDistributions!U$2:U35)&gt;0.01,"",IF(NewDistributions!U33/SUM(NewDistributions!U$2:U35)&gt;0.01,"",IF(NewDistributions!U32/SUM(NewDistributions!U$2:U35)&gt;0.01,"",DateEnded_4Day!$A35)))))))</f>
        <v/>
      </c>
      <c r="V35" s="19" t="str">
        <f>IF($A35&lt;='All Results'!$B$4,"",IF(SUM(NewDistributions!V$2:V35)=0,"",(IF(NewDistributions!V35/SUM(NewDistributions!V$2:V35)&gt;0.01,"",IF(NewDistributions!V34/SUM(NewDistributions!V$2:V35)&gt;0.01,"",IF(NewDistributions!V33/SUM(NewDistributions!V$2:V35)&gt;0.01,"",IF(NewDistributions!V32/SUM(NewDistributions!V$2:V35)&gt;0.01,"",DateEnded_4Day!$A35)))))))</f>
        <v/>
      </c>
      <c r="W35" s="19" t="str">
        <f>IF($A35&lt;='All Results'!$B$4,"",IF(SUM(NewDistributions!W$2:W35)=0,"",(IF(NewDistributions!W35/SUM(NewDistributions!W$2:W35)&gt;0.01,"",IF(NewDistributions!W34/SUM(NewDistributions!W$2:W35)&gt;0.01,"",IF(NewDistributions!W33/SUM(NewDistributions!W$2:W35)&gt;0.01,"",IF(NewDistributions!W32/SUM(NewDistributions!W$2:W35)&gt;0.01,"",DateEnded_4Day!$A35)))))))</f>
        <v/>
      </c>
      <c r="X35" s="19" t="str">
        <f>IF($A35&lt;='All Results'!$B$4,"",IF(SUM(NewDistributions!X$2:X35)=0,"",(IF(NewDistributions!X35/SUM(NewDistributions!X$2:X35)&gt;0.01,"",IF(NewDistributions!X34/SUM(NewDistributions!X$2:X35)&gt;0.01,"",IF(NewDistributions!X33/SUM(NewDistributions!X$2:X35)&gt;0.01,"",IF(NewDistributions!X32/SUM(NewDistributions!X$2:X35)&gt;0.01,"",DateEnded_4Day!$A35)))))))</f>
        <v/>
      </c>
      <c r="Y35" s="19" t="str">
        <f>IF($A35&lt;='All Results'!$B$4,"",IF(SUM(NewDistributions!Y$2:Y35)=0,"",(IF(NewDistributions!Y35/SUM(NewDistributions!Y$2:Y35)&gt;0.01,"",IF(NewDistributions!Y34/SUM(NewDistributions!Y$2:Y35)&gt;0.01,"",IF(NewDistributions!Y33/SUM(NewDistributions!Y$2:Y35)&gt;0.01,"",IF(NewDistributions!Y32/SUM(NewDistributions!Y$2:Y35)&gt;0.01,"",DateEnded_4Day!$A35)))))))</f>
        <v/>
      </c>
      <c r="Z35" s="19" t="str">
        <f>IF($A35&lt;='All Results'!$B$4,"",IF(SUM(NewDistributions!Z$2:Z35)=0,"",(IF(NewDistributions!Z35/SUM(NewDistributions!Z$2:Z35)&gt;0.01,"",IF(NewDistributions!Z34/SUM(NewDistributions!Z$2:Z35)&gt;0.01,"",IF(NewDistributions!Z33/SUM(NewDistributions!Z$2:Z35)&gt;0.01,"",IF(NewDistributions!Z32/SUM(NewDistributions!Z$2:Z35)&gt;0.01,"",DateEnded_4Day!$A35)))))))</f>
        <v/>
      </c>
      <c r="AA35" s="19" t="str">
        <f>IF($A35&lt;='All Results'!$B$4,"",IF(SUM(NewDistributions!AA$2:AA35)=0,"",(IF(NewDistributions!AA35/SUM(NewDistributions!AA$2:AA35)&gt;0.01,"",IF(NewDistributions!AA34/SUM(NewDistributions!AA$2:AA35)&gt;0.01,"",IF(NewDistributions!AA33/SUM(NewDistributions!AA$2:AA35)&gt;0.01,"",IF(NewDistributions!AA32/SUM(NewDistributions!AA$2:AA35)&gt;0.01,"",DateEnded_4Day!$A35)))))))</f>
        <v/>
      </c>
      <c r="AB35" s="19" t="str">
        <f>IF($A35&lt;='All Results'!$B$4,"",IF(SUM(NewDistributions!AB$2:AB35)=0,"",(IF(NewDistributions!AB35/SUM(NewDistributions!AB$2:AB35)&gt;0.01,"",IF(NewDistributions!AB34/SUM(NewDistributions!AB$2:AB35)&gt;0.01,"",IF(NewDistributions!AB33/SUM(NewDistributions!AB$2:AB35)&gt;0.01,"",IF(NewDistributions!AB32/SUM(NewDistributions!AB$2:AB35)&gt;0.01,"",DateEnded_4Day!$A35)))))))</f>
        <v/>
      </c>
      <c r="AC35" s="19" t="str">
        <f>IF($A35&lt;='All Results'!$B$4,"",IF(SUM(NewDistributions!AC$2:AC35)=0,"",(IF(NewDistributions!AC35/SUM(NewDistributions!AC$2:AC35)&gt;0.01,"",IF(NewDistributions!AC34/SUM(NewDistributions!AC$2:AC35)&gt;0.01,"",IF(NewDistributions!AC33/SUM(NewDistributions!AC$2:AC35)&gt;0.01,"",IF(NewDistributions!AC32/SUM(NewDistributions!AC$2:AC35)&gt;0.01,"",DateEnded_4Day!$A35)))))))</f>
        <v/>
      </c>
      <c r="AD35" s="19" t="str">
        <f>IF($A35&lt;='All Results'!$B$4,"",IF(SUM(NewDistributions!AD$2:AD35)=0,"",(IF(NewDistributions!AD35/SUM(NewDistributions!AD$2:AD35)&gt;0.01,"",IF(NewDistributions!AD34/SUM(NewDistributions!AD$2:AD35)&gt;0.01,"",IF(NewDistributions!AD33/SUM(NewDistributions!AD$2:AD35)&gt;0.01,"",IF(NewDistributions!AD32/SUM(NewDistributions!AD$2:AD35)&gt;0.01,"",DateEnded_4Day!$A35)))))))</f>
        <v/>
      </c>
      <c r="AE35" s="19" t="str">
        <f>IF($A35&lt;='All Results'!$B$4,"",IF(SUM(NewDistributions!AE$2:AE35)=0,"",(IF(NewDistributions!AE35/SUM(NewDistributions!AE$2:AE35)&gt;0.01,"",IF(NewDistributions!AE34/SUM(NewDistributions!AE$2:AE35)&gt;0.01,"",IF(NewDistributions!AE33/SUM(NewDistributions!AE$2:AE35)&gt;0.01,"",IF(NewDistributions!AE32/SUM(NewDistributions!AE$2:AE35)&gt;0.01,"",DateEnded_4Day!$A35)))))))</f>
        <v/>
      </c>
      <c r="AF35" s="19" t="str">
        <f>IF($A35&lt;='All Results'!$B$4,"",IF(SUM(NewDistributions!AF$2:AF35)=0,"",(IF(NewDistributions!AF35/SUM(NewDistributions!AF$2:AF35)&gt;0.01,"",IF(NewDistributions!AF34/SUM(NewDistributions!AF$2:AF35)&gt;0.01,"",IF(NewDistributions!AF33/SUM(NewDistributions!AF$2:AF35)&gt;0.01,"",IF(NewDistributions!AF32/SUM(NewDistributions!AF$2:AF35)&gt;0.01,"",DateEnded_4Day!$A35)))))))</f>
        <v/>
      </c>
      <c r="AG35" s="19" t="str">
        <f>IF($A35&lt;='All Results'!$B$4,"",IF(SUM(NewDistributions!AG$2:AG35)=0,"",(IF(NewDistributions!AG35/SUM(NewDistributions!AG$2:AG35)&gt;0.01,"",IF(NewDistributions!AG34/SUM(NewDistributions!AG$2:AG35)&gt;0.01,"",IF(NewDistributions!AG33/SUM(NewDistributions!AG$2:AG35)&gt;0.01,"",IF(NewDistributions!AG32/SUM(NewDistributions!AG$2:AG35)&gt;0.01,"",DateEnded_4Day!$A35)))))))</f>
        <v/>
      </c>
      <c r="AH35" s="19" t="str">
        <f>IF($A35&lt;='All Results'!$B$4,"",IF(SUM(NewDistributions!AH$2:AH35)=0,"",(IF(NewDistributions!AH35/SUM(NewDistributions!AH$2:AH35)&gt;0.01,"",IF(NewDistributions!AH34/SUM(NewDistributions!AH$2:AH35)&gt;0.01,"",IF(NewDistributions!AH33/SUM(NewDistributions!AH$2:AH35)&gt;0.01,"",IF(NewDistributions!AH32/SUM(NewDistributions!AH$2:AH35)&gt;0.01,"",DateEnded_4Day!$A35)))))))</f>
        <v/>
      </c>
      <c r="AI35" s="19" t="str">
        <f>IF($A35&lt;='All Results'!$B$4,"",IF(SUM(NewDistributions!AI$2:AI35)=0,"",(IF(NewDistributions!AI35/SUM(NewDistributions!AI$2:AI35)&gt;0.01,"",IF(NewDistributions!AI34/SUM(NewDistributions!AI$2:AI35)&gt;0.01,"",IF(NewDistributions!AI33/SUM(NewDistributions!AI$2:AI35)&gt;0.01,"",IF(NewDistributions!AI32/SUM(NewDistributions!AI$2:AI35)&gt;0.01,"",DateEnded_4Day!$A35)))))))</f>
        <v/>
      </c>
      <c r="AJ35" s="19" t="str">
        <f>IF($A35&lt;='All Results'!$B$4,"",IF(SUM(NewDistributions!AJ$2:AJ35)=0,"",(IF(NewDistributions!AJ35/SUM(NewDistributions!AJ$2:AJ35)&gt;0.01,"",IF(NewDistributions!AJ34/SUM(NewDistributions!AJ$2:AJ35)&gt;0.01,"",IF(NewDistributions!AJ33/SUM(NewDistributions!AJ$2:AJ35)&gt;0.01,"",IF(NewDistributions!AJ32/SUM(NewDistributions!AJ$2:AJ35)&gt;0.01,"",DateEnded_4Day!$A35)))))))</f>
        <v/>
      </c>
    </row>
    <row r="36" spans="1:36" x14ac:dyDescent="0.25">
      <c r="A36" s="1">
        <v>44351</v>
      </c>
      <c r="B36" s="3">
        <v>155</v>
      </c>
      <c r="C36" s="19" t="str">
        <f>IF($A36&lt;='All Results'!$B$4,"",IF(SUM(NewDistributions!C$2:C36)=0,"",(IF(NewDistributions!C36/SUM(NewDistributions!C$2:C36)&gt;0.01,"",IF(NewDistributions!C35/SUM(NewDistributions!C$2:C36)&gt;0.01,"",IF(NewDistributions!C34/SUM(NewDistributions!C$2:C36)&gt;0.01,"",IF(NewDistributions!C33/SUM(NewDistributions!C$2:C36)&gt;0.01,"",DateEnded_4Day!$A36)))))))</f>
        <v/>
      </c>
      <c r="D36" s="19" t="str">
        <f>IF($A36&lt;='All Results'!$B$4,"",IF(SUM(NewDistributions!D$2:D36)=0,"",(IF(NewDistributions!D36/SUM(NewDistributions!D$2:D36)&gt;0.01,"",IF(NewDistributions!D35/SUM(NewDistributions!D$2:D36)&gt;0.01,"",IF(NewDistributions!D34/SUM(NewDistributions!D$2:D36)&gt;0.01,"",IF(NewDistributions!D33/SUM(NewDistributions!D$2:D36)&gt;0.01,"",DateEnded_4Day!$A36)))))))</f>
        <v/>
      </c>
      <c r="E36" s="19" t="str">
        <f>IF($A36&lt;='All Results'!$B$4,"",IF(SUM(NewDistributions!E$2:E36)=0,"",(IF(NewDistributions!E36/SUM(NewDistributions!E$2:E36)&gt;0.01,"",IF(NewDistributions!E35/SUM(NewDistributions!E$2:E36)&gt;0.01,"",IF(NewDistributions!E34/SUM(NewDistributions!E$2:E36)&gt;0.01,"",IF(NewDistributions!E33/SUM(NewDistributions!E$2:E36)&gt;0.01,"",DateEnded_4Day!$A36)))))))</f>
        <v/>
      </c>
      <c r="F36" s="19" t="str">
        <f>IF($A36&lt;='All Results'!$B$4,"",IF(SUM(NewDistributions!F$2:F36)=0,"",(IF(NewDistributions!F36/SUM(NewDistributions!F$2:F36)&gt;0.01,"",IF(NewDistributions!F35/SUM(NewDistributions!F$2:F36)&gt;0.01,"",IF(NewDistributions!F34/SUM(NewDistributions!F$2:F36)&gt;0.01,"",IF(NewDistributions!F33/SUM(NewDistributions!F$2:F36)&gt;0.01,"",DateEnded_4Day!$A36)))))))</f>
        <v/>
      </c>
      <c r="G36" s="19" t="str">
        <f>IF($A36&lt;='All Results'!$B$4,"",IF(SUM(NewDistributions!G$2:G36)=0,"",(IF(NewDistributions!G36/SUM(NewDistributions!G$2:G36)&gt;0.01,"",IF(NewDistributions!G35/SUM(NewDistributions!G$2:G36)&gt;0.01,"",IF(NewDistributions!G34/SUM(NewDistributions!G$2:G36)&gt;0.01,"",IF(NewDistributions!G33/SUM(NewDistributions!G$2:G36)&gt;0.01,"",DateEnded_4Day!$A36)))))))</f>
        <v/>
      </c>
      <c r="H36" s="19" t="str">
        <f>IF($A36&lt;='All Results'!$B$4,"",IF(SUM(NewDistributions!H$2:H36)=0,"",(IF(NewDistributions!H36/SUM(NewDistributions!H$2:H36)&gt;0.01,"",IF(NewDistributions!H35/SUM(NewDistributions!H$2:H36)&gt;0.01,"",IF(NewDistributions!H34/SUM(NewDistributions!H$2:H36)&gt;0.01,"",IF(NewDistributions!H33/SUM(NewDistributions!H$2:H36)&gt;0.01,"",DateEnded_4Day!$A36)))))))</f>
        <v/>
      </c>
      <c r="I36" s="19" t="str">
        <f>IF($A36&lt;='All Results'!$B$4,"",IF(SUM(NewDistributions!I$2:I36)=0,"",(IF(NewDistributions!I36/SUM(NewDistributions!I$2:I36)&gt;0.01,"",IF(NewDistributions!I35/SUM(NewDistributions!I$2:I36)&gt;0.01,"",IF(NewDistributions!I34/SUM(NewDistributions!I$2:I36)&gt;0.01,"",IF(NewDistributions!I33/SUM(NewDistributions!I$2:I36)&gt;0.01,"",DateEnded_4Day!$A36)))))))</f>
        <v/>
      </c>
      <c r="J36" s="19" t="str">
        <f>IF($A36&lt;='All Results'!$B$4,"",IF(SUM(NewDistributions!J$2:J36)=0,"",(IF(NewDistributions!J36/SUM(NewDistributions!J$2:J36)&gt;0.01,"",IF(NewDistributions!J35/SUM(NewDistributions!J$2:J36)&gt;0.01,"",IF(NewDistributions!J34/SUM(NewDistributions!J$2:J36)&gt;0.01,"",IF(NewDistributions!J33/SUM(NewDistributions!J$2:J36)&gt;0.01,"",DateEnded_4Day!$A36)))))))</f>
        <v/>
      </c>
      <c r="K36" s="19" t="str">
        <f>IF($A36&lt;='All Results'!$B$4,"",IF(SUM(NewDistributions!K$2:K36)=0,"",(IF(NewDistributions!K36/SUM(NewDistributions!K$2:K36)&gt;0.01,"",IF(NewDistributions!K35/SUM(NewDistributions!K$2:K36)&gt;0.01,"",IF(NewDistributions!K34/SUM(NewDistributions!K$2:K36)&gt;0.01,"",IF(NewDistributions!K33/SUM(NewDistributions!K$2:K36)&gt;0.01,"",DateEnded_4Day!$A36)))))))</f>
        <v/>
      </c>
      <c r="L36" s="19" t="str">
        <f>IF($A36&lt;='All Results'!$B$4,"",IF(SUM(NewDistributions!L$2:L36)=0,"",(IF(NewDistributions!L36/SUM(NewDistributions!L$2:L36)&gt;0.01,"",IF(NewDistributions!L35/SUM(NewDistributions!L$2:L36)&gt;0.01,"",IF(NewDistributions!L34/SUM(NewDistributions!L$2:L36)&gt;0.01,"",IF(NewDistributions!L33/SUM(NewDistributions!L$2:L36)&gt;0.01,"",DateEnded_4Day!$A36)))))))</f>
        <v/>
      </c>
      <c r="M36" s="19" t="str">
        <f>IF($A36&lt;='All Results'!$B$4,"",IF(SUM(NewDistributions!M$2:M36)=0,"",(IF(NewDistributions!M36/SUM(NewDistributions!M$2:M36)&gt;0.01,"",IF(NewDistributions!M35/SUM(NewDistributions!M$2:M36)&gt;0.01,"",IF(NewDistributions!M34/SUM(NewDistributions!M$2:M36)&gt;0.01,"",IF(NewDistributions!M33/SUM(NewDistributions!M$2:M36)&gt;0.01,"",DateEnded_4Day!$A36)))))))</f>
        <v/>
      </c>
      <c r="N36" s="19" t="str">
        <f>IF($A36&lt;='All Results'!$B$4,"",IF(SUM(NewDistributions!N$2:N36)=0,"",(IF(NewDistributions!N36/SUM(NewDistributions!N$2:N36)&gt;0.01,"",IF(NewDistributions!N35/SUM(NewDistributions!N$2:N36)&gt;0.01,"",IF(NewDistributions!N34/SUM(NewDistributions!N$2:N36)&gt;0.01,"",IF(NewDistributions!N33/SUM(NewDistributions!N$2:N36)&gt;0.01,"",DateEnded_4Day!$A36)))))))</f>
        <v/>
      </c>
      <c r="O36" s="19" t="str">
        <f>IF($A36&lt;='All Results'!$B$4,"",IF(SUM(NewDistributions!O$2:O36)=0,"",(IF(NewDistributions!O36/SUM(NewDistributions!O$2:O36)&gt;0.01,"",IF(NewDistributions!O35/SUM(NewDistributions!O$2:O36)&gt;0.01,"",IF(NewDistributions!O34/SUM(NewDistributions!O$2:O36)&gt;0.01,"",IF(NewDistributions!O33/SUM(NewDistributions!O$2:O36)&gt;0.01,"",DateEnded_4Day!$A36)))))))</f>
        <v/>
      </c>
      <c r="P36" s="19" t="str">
        <f>IF($A36&lt;='All Results'!$B$4,"",IF(SUM(NewDistributions!P$2:P36)=0,"",(IF(NewDistributions!P36/SUM(NewDistributions!P$2:P36)&gt;0.01,"",IF(NewDistributions!P35/SUM(NewDistributions!P$2:P36)&gt;0.01,"",IF(NewDistributions!P34/SUM(NewDistributions!P$2:P36)&gt;0.01,"",IF(NewDistributions!P33/SUM(NewDistributions!P$2:P36)&gt;0.01,"",DateEnded_4Day!$A36)))))))</f>
        <v/>
      </c>
      <c r="Q36" s="19" t="str">
        <f>IF($A36&lt;='All Results'!$B$4,"",IF(SUM(NewDistributions!Q$2:Q36)=0,"",(IF(NewDistributions!Q36/SUM(NewDistributions!Q$2:Q36)&gt;0.01,"",IF(NewDistributions!Q35/SUM(NewDistributions!Q$2:Q36)&gt;0.01,"",IF(NewDistributions!Q34/SUM(NewDistributions!Q$2:Q36)&gt;0.01,"",IF(NewDistributions!Q33/SUM(NewDistributions!Q$2:Q36)&gt;0.01,"",DateEnded_4Day!$A36)))))))</f>
        <v/>
      </c>
      <c r="R36" s="19" t="str">
        <f>IF($A36&lt;='All Results'!$B$4,"",IF(SUM(NewDistributions!R$2:R36)=0,"",(IF(NewDistributions!R36/SUM(NewDistributions!R$2:R36)&gt;0.01,"",IF(NewDistributions!R35/SUM(NewDistributions!R$2:R36)&gt;0.01,"",IF(NewDistributions!R34/SUM(NewDistributions!R$2:R36)&gt;0.01,"",IF(NewDistributions!R33/SUM(NewDistributions!R$2:R36)&gt;0.01,"",DateEnded_4Day!$A36)))))))</f>
        <v/>
      </c>
      <c r="S36" s="19" t="str">
        <f>IF($A36&lt;='All Results'!$B$4,"",IF(SUM(NewDistributions!S$2:S36)=0,"",(IF(NewDistributions!S36/SUM(NewDistributions!S$2:S36)&gt;0.01,"",IF(NewDistributions!S35/SUM(NewDistributions!S$2:S36)&gt;0.01,"",IF(NewDistributions!S34/SUM(NewDistributions!S$2:S36)&gt;0.01,"",IF(NewDistributions!S33/SUM(NewDistributions!S$2:S36)&gt;0.01,"",DateEnded_4Day!$A36)))))))</f>
        <v/>
      </c>
      <c r="T36" s="19" t="str">
        <f>IF($A36&lt;='All Results'!$B$4,"",IF(SUM(NewDistributions!T$2:T36)=0,"",(IF(NewDistributions!T36/SUM(NewDistributions!T$2:T36)&gt;0.01,"",IF(NewDistributions!T35/SUM(NewDistributions!T$2:T36)&gt;0.01,"",IF(NewDistributions!T34/SUM(NewDistributions!T$2:T36)&gt;0.01,"",IF(NewDistributions!T33/SUM(NewDistributions!T$2:T36)&gt;0.01,"",DateEnded_4Day!$A36)))))))</f>
        <v/>
      </c>
      <c r="U36" s="19" t="str">
        <f>IF($A36&lt;='All Results'!$B$4,"",IF(SUM(NewDistributions!U$2:U36)=0,"",(IF(NewDistributions!U36/SUM(NewDistributions!U$2:U36)&gt;0.01,"",IF(NewDistributions!U35/SUM(NewDistributions!U$2:U36)&gt;0.01,"",IF(NewDistributions!U34/SUM(NewDistributions!U$2:U36)&gt;0.01,"",IF(NewDistributions!U33/SUM(NewDistributions!U$2:U36)&gt;0.01,"",DateEnded_4Day!$A36)))))))</f>
        <v/>
      </c>
      <c r="V36" s="19" t="str">
        <f>IF($A36&lt;='All Results'!$B$4,"",IF(SUM(NewDistributions!V$2:V36)=0,"",(IF(NewDistributions!V36/SUM(NewDistributions!V$2:V36)&gt;0.01,"",IF(NewDistributions!V35/SUM(NewDistributions!V$2:V36)&gt;0.01,"",IF(NewDistributions!V34/SUM(NewDistributions!V$2:V36)&gt;0.01,"",IF(NewDistributions!V33/SUM(NewDistributions!V$2:V36)&gt;0.01,"",DateEnded_4Day!$A36)))))))</f>
        <v/>
      </c>
      <c r="W36" s="19" t="str">
        <f>IF($A36&lt;='All Results'!$B$4,"",IF(SUM(NewDistributions!W$2:W36)=0,"",(IF(NewDistributions!W36/SUM(NewDistributions!W$2:W36)&gt;0.01,"",IF(NewDistributions!W35/SUM(NewDistributions!W$2:W36)&gt;0.01,"",IF(NewDistributions!W34/SUM(NewDistributions!W$2:W36)&gt;0.01,"",IF(NewDistributions!W33/SUM(NewDistributions!W$2:W36)&gt;0.01,"",DateEnded_4Day!$A36)))))))</f>
        <v/>
      </c>
      <c r="X36" s="19" t="str">
        <f>IF($A36&lt;='All Results'!$B$4,"",IF(SUM(NewDistributions!X$2:X36)=0,"",(IF(NewDistributions!X36/SUM(NewDistributions!X$2:X36)&gt;0.01,"",IF(NewDistributions!X35/SUM(NewDistributions!X$2:X36)&gt;0.01,"",IF(NewDistributions!X34/SUM(NewDistributions!X$2:X36)&gt;0.01,"",IF(NewDistributions!X33/SUM(NewDistributions!X$2:X36)&gt;0.01,"",DateEnded_4Day!$A36)))))))</f>
        <v/>
      </c>
      <c r="Y36" s="19" t="str">
        <f>IF($A36&lt;='All Results'!$B$4,"",IF(SUM(NewDistributions!Y$2:Y36)=0,"",(IF(NewDistributions!Y36/SUM(NewDistributions!Y$2:Y36)&gt;0.01,"",IF(NewDistributions!Y35/SUM(NewDistributions!Y$2:Y36)&gt;0.01,"",IF(NewDistributions!Y34/SUM(NewDistributions!Y$2:Y36)&gt;0.01,"",IF(NewDistributions!Y33/SUM(NewDistributions!Y$2:Y36)&gt;0.01,"",DateEnded_4Day!$A36)))))))</f>
        <v/>
      </c>
      <c r="Z36" s="19" t="str">
        <f>IF($A36&lt;='All Results'!$B$4,"",IF(SUM(NewDistributions!Z$2:Z36)=0,"",(IF(NewDistributions!Z36/SUM(NewDistributions!Z$2:Z36)&gt;0.01,"",IF(NewDistributions!Z35/SUM(NewDistributions!Z$2:Z36)&gt;0.01,"",IF(NewDistributions!Z34/SUM(NewDistributions!Z$2:Z36)&gt;0.01,"",IF(NewDistributions!Z33/SUM(NewDistributions!Z$2:Z36)&gt;0.01,"",DateEnded_4Day!$A36)))))))</f>
        <v/>
      </c>
      <c r="AA36" s="19" t="str">
        <f>IF($A36&lt;='All Results'!$B$4,"",IF(SUM(NewDistributions!AA$2:AA36)=0,"",(IF(NewDistributions!AA36/SUM(NewDistributions!AA$2:AA36)&gt;0.01,"",IF(NewDistributions!AA35/SUM(NewDistributions!AA$2:AA36)&gt;0.01,"",IF(NewDistributions!AA34/SUM(NewDistributions!AA$2:AA36)&gt;0.01,"",IF(NewDistributions!AA33/SUM(NewDistributions!AA$2:AA36)&gt;0.01,"",DateEnded_4Day!$A36)))))))</f>
        <v/>
      </c>
      <c r="AB36" s="19" t="str">
        <f>IF($A36&lt;='All Results'!$B$4,"",IF(SUM(NewDistributions!AB$2:AB36)=0,"",(IF(NewDistributions!AB36/SUM(NewDistributions!AB$2:AB36)&gt;0.01,"",IF(NewDistributions!AB35/SUM(NewDistributions!AB$2:AB36)&gt;0.01,"",IF(NewDistributions!AB34/SUM(NewDistributions!AB$2:AB36)&gt;0.01,"",IF(NewDistributions!AB33/SUM(NewDistributions!AB$2:AB36)&gt;0.01,"",DateEnded_4Day!$A36)))))))</f>
        <v/>
      </c>
      <c r="AC36" s="19" t="str">
        <f>IF($A36&lt;='All Results'!$B$4,"",IF(SUM(NewDistributions!AC$2:AC36)=0,"",(IF(NewDistributions!AC36/SUM(NewDistributions!AC$2:AC36)&gt;0.01,"",IF(NewDistributions!AC35/SUM(NewDistributions!AC$2:AC36)&gt;0.01,"",IF(NewDistributions!AC34/SUM(NewDistributions!AC$2:AC36)&gt;0.01,"",IF(NewDistributions!AC33/SUM(NewDistributions!AC$2:AC36)&gt;0.01,"",DateEnded_4Day!$A36)))))))</f>
        <v/>
      </c>
      <c r="AD36" s="19" t="str">
        <f>IF($A36&lt;='All Results'!$B$4,"",IF(SUM(NewDistributions!AD$2:AD36)=0,"",(IF(NewDistributions!AD36/SUM(NewDistributions!AD$2:AD36)&gt;0.01,"",IF(NewDistributions!AD35/SUM(NewDistributions!AD$2:AD36)&gt;0.01,"",IF(NewDistributions!AD34/SUM(NewDistributions!AD$2:AD36)&gt;0.01,"",IF(NewDistributions!AD33/SUM(NewDistributions!AD$2:AD36)&gt;0.01,"",DateEnded_4Day!$A36)))))))</f>
        <v/>
      </c>
      <c r="AE36" s="19" t="str">
        <f>IF($A36&lt;='All Results'!$B$4,"",IF(SUM(NewDistributions!AE$2:AE36)=0,"",(IF(NewDistributions!AE36/SUM(NewDistributions!AE$2:AE36)&gt;0.01,"",IF(NewDistributions!AE35/SUM(NewDistributions!AE$2:AE36)&gt;0.01,"",IF(NewDistributions!AE34/SUM(NewDistributions!AE$2:AE36)&gt;0.01,"",IF(NewDistributions!AE33/SUM(NewDistributions!AE$2:AE36)&gt;0.01,"",DateEnded_4Day!$A36)))))))</f>
        <v/>
      </c>
      <c r="AF36" s="19" t="str">
        <f>IF($A36&lt;='All Results'!$B$4,"",IF(SUM(NewDistributions!AF$2:AF36)=0,"",(IF(NewDistributions!AF36/SUM(NewDistributions!AF$2:AF36)&gt;0.01,"",IF(NewDistributions!AF35/SUM(NewDistributions!AF$2:AF36)&gt;0.01,"",IF(NewDistributions!AF34/SUM(NewDistributions!AF$2:AF36)&gt;0.01,"",IF(NewDistributions!AF33/SUM(NewDistributions!AF$2:AF36)&gt;0.01,"",DateEnded_4Day!$A36)))))))</f>
        <v/>
      </c>
      <c r="AG36" s="19" t="str">
        <f>IF($A36&lt;='All Results'!$B$4,"",IF(SUM(NewDistributions!AG$2:AG36)=0,"",(IF(NewDistributions!AG36/SUM(NewDistributions!AG$2:AG36)&gt;0.01,"",IF(NewDistributions!AG35/SUM(NewDistributions!AG$2:AG36)&gt;0.01,"",IF(NewDistributions!AG34/SUM(NewDistributions!AG$2:AG36)&gt;0.01,"",IF(NewDistributions!AG33/SUM(NewDistributions!AG$2:AG36)&gt;0.01,"",DateEnded_4Day!$A36)))))))</f>
        <v/>
      </c>
      <c r="AH36" s="19" t="str">
        <f>IF($A36&lt;='All Results'!$B$4,"",IF(SUM(NewDistributions!AH$2:AH36)=0,"",(IF(NewDistributions!AH36/SUM(NewDistributions!AH$2:AH36)&gt;0.01,"",IF(NewDistributions!AH35/SUM(NewDistributions!AH$2:AH36)&gt;0.01,"",IF(NewDistributions!AH34/SUM(NewDistributions!AH$2:AH36)&gt;0.01,"",IF(NewDistributions!AH33/SUM(NewDistributions!AH$2:AH36)&gt;0.01,"",DateEnded_4Day!$A36)))))))</f>
        <v/>
      </c>
      <c r="AI36" s="19" t="str">
        <f>IF($A36&lt;='All Results'!$B$4,"",IF(SUM(NewDistributions!AI$2:AI36)=0,"",(IF(NewDistributions!AI36/SUM(NewDistributions!AI$2:AI36)&gt;0.01,"",IF(NewDistributions!AI35/SUM(NewDistributions!AI$2:AI36)&gt;0.01,"",IF(NewDistributions!AI34/SUM(NewDistributions!AI$2:AI36)&gt;0.01,"",IF(NewDistributions!AI33/SUM(NewDistributions!AI$2:AI36)&gt;0.01,"",DateEnded_4Day!$A36)))))))</f>
        <v/>
      </c>
      <c r="AJ36" s="19" t="str">
        <f>IF($A36&lt;='All Results'!$B$4,"",IF(SUM(NewDistributions!AJ$2:AJ36)=0,"",(IF(NewDistributions!AJ36/SUM(NewDistributions!AJ$2:AJ36)&gt;0.01,"",IF(NewDistributions!AJ35/SUM(NewDistributions!AJ$2:AJ36)&gt;0.01,"",IF(NewDistributions!AJ34/SUM(NewDistributions!AJ$2:AJ36)&gt;0.01,"",IF(NewDistributions!AJ33/SUM(NewDistributions!AJ$2:AJ36)&gt;0.01,"",DateEnded_4Day!$A36)))))))</f>
        <v/>
      </c>
    </row>
    <row r="37" spans="1:36" x14ac:dyDescent="0.25">
      <c r="A37" s="1">
        <v>44352</v>
      </c>
      <c r="B37" s="3">
        <v>156</v>
      </c>
      <c r="C37" s="19" t="str">
        <f>IF($A37&lt;='All Results'!$B$4,"",IF(SUM(NewDistributions!C$2:C37)=0,"",(IF(NewDistributions!C37/SUM(NewDistributions!C$2:C37)&gt;0.01,"",IF(NewDistributions!C36/SUM(NewDistributions!C$2:C37)&gt;0.01,"",IF(NewDistributions!C35/SUM(NewDistributions!C$2:C37)&gt;0.01,"",IF(NewDistributions!C34/SUM(NewDistributions!C$2:C37)&gt;0.01,"",DateEnded_4Day!$A37)))))))</f>
        <v/>
      </c>
      <c r="D37" s="19" t="str">
        <f>IF($A37&lt;='All Results'!$B$4,"",IF(SUM(NewDistributions!D$2:D37)=0,"",(IF(NewDistributions!D37/SUM(NewDistributions!D$2:D37)&gt;0.01,"",IF(NewDistributions!D36/SUM(NewDistributions!D$2:D37)&gt;0.01,"",IF(NewDistributions!D35/SUM(NewDistributions!D$2:D37)&gt;0.01,"",IF(NewDistributions!D34/SUM(NewDistributions!D$2:D37)&gt;0.01,"",DateEnded_4Day!$A37)))))))</f>
        <v/>
      </c>
      <c r="E37" s="19" t="str">
        <f>IF($A37&lt;='All Results'!$B$4,"",IF(SUM(NewDistributions!E$2:E37)=0,"",(IF(NewDistributions!E37/SUM(NewDistributions!E$2:E37)&gt;0.01,"",IF(NewDistributions!E36/SUM(NewDistributions!E$2:E37)&gt;0.01,"",IF(NewDistributions!E35/SUM(NewDistributions!E$2:E37)&gt;0.01,"",IF(NewDistributions!E34/SUM(NewDistributions!E$2:E37)&gt;0.01,"",DateEnded_4Day!$A37)))))))</f>
        <v/>
      </c>
      <c r="F37" s="19" t="str">
        <f>IF($A37&lt;='All Results'!$B$4,"",IF(SUM(NewDistributions!F$2:F37)=0,"",(IF(NewDistributions!F37/SUM(NewDistributions!F$2:F37)&gt;0.01,"",IF(NewDistributions!F36/SUM(NewDistributions!F$2:F37)&gt;0.01,"",IF(NewDistributions!F35/SUM(NewDistributions!F$2:F37)&gt;0.01,"",IF(NewDistributions!F34/SUM(NewDistributions!F$2:F37)&gt;0.01,"",DateEnded_4Day!$A37)))))))</f>
        <v/>
      </c>
      <c r="G37" s="19" t="str">
        <f>IF($A37&lt;='All Results'!$B$4,"",IF(SUM(NewDistributions!G$2:G37)=0,"",(IF(NewDistributions!G37/SUM(NewDistributions!G$2:G37)&gt;0.01,"",IF(NewDistributions!G36/SUM(NewDistributions!G$2:G37)&gt;0.01,"",IF(NewDistributions!G35/SUM(NewDistributions!G$2:G37)&gt;0.01,"",IF(NewDistributions!G34/SUM(NewDistributions!G$2:G37)&gt;0.01,"",DateEnded_4Day!$A37)))))))</f>
        <v/>
      </c>
      <c r="H37" s="19" t="str">
        <f>IF($A37&lt;='All Results'!$B$4,"",IF(SUM(NewDistributions!H$2:H37)=0,"",(IF(NewDistributions!H37/SUM(NewDistributions!H$2:H37)&gt;0.01,"",IF(NewDistributions!H36/SUM(NewDistributions!H$2:H37)&gt;0.01,"",IF(NewDistributions!H35/SUM(NewDistributions!H$2:H37)&gt;0.01,"",IF(NewDistributions!H34/SUM(NewDistributions!H$2:H37)&gt;0.01,"",DateEnded_4Day!$A37)))))))</f>
        <v/>
      </c>
      <c r="I37" s="19" t="str">
        <f>IF($A37&lt;='All Results'!$B$4,"",IF(SUM(NewDistributions!I$2:I37)=0,"",(IF(NewDistributions!I37/SUM(NewDistributions!I$2:I37)&gt;0.01,"",IF(NewDistributions!I36/SUM(NewDistributions!I$2:I37)&gt;0.01,"",IF(NewDistributions!I35/SUM(NewDistributions!I$2:I37)&gt;0.01,"",IF(NewDistributions!I34/SUM(NewDistributions!I$2:I37)&gt;0.01,"",DateEnded_4Day!$A37)))))))</f>
        <v/>
      </c>
      <c r="J37" s="19" t="str">
        <f>IF($A37&lt;='All Results'!$B$4,"",IF(SUM(NewDistributions!J$2:J37)=0,"",(IF(NewDistributions!J37/SUM(NewDistributions!J$2:J37)&gt;0.01,"",IF(NewDistributions!J36/SUM(NewDistributions!J$2:J37)&gt;0.01,"",IF(NewDistributions!J35/SUM(NewDistributions!J$2:J37)&gt;0.01,"",IF(NewDistributions!J34/SUM(NewDistributions!J$2:J37)&gt;0.01,"",DateEnded_4Day!$A37)))))))</f>
        <v/>
      </c>
      <c r="K37" s="19" t="str">
        <f>IF($A37&lt;='All Results'!$B$4,"",IF(SUM(NewDistributions!K$2:K37)=0,"",(IF(NewDistributions!K37/SUM(NewDistributions!K$2:K37)&gt;0.01,"",IF(NewDistributions!K36/SUM(NewDistributions!K$2:K37)&gt;0.01,"",IF(NewDistributions!K35/SUM(NewDistributions!K$2:K37)&gt;0.01,"",IF(NewDistributions!K34/SUM(NewDistributions!K$2:K37)&gt;0.01,"",DateEnded_4Day!$A37)))))))</f>
        <v/>
      </c>
      <c r="L37" s="19" t="str">
        <f>IF($A37&lt;='All Results'!$B$4,"",IF(SUM(NewDistributions!L$2:L37)=0,"",(IF(NewDistributions!L37/SUM(NewDistributions!L$2:L37)&gt;0.01,"",IF(NewDistributions!L36/SUM(NewDistributions!L$2:L37)&gt;0.01,"",IF(NewDistributions!L35/SUM(NewDistributions!L$2:L37)&gt;0.01,"",IF(NewDistributions!L34/SUM(NewDistributions!L$2:L37)&gt;0.01,"",DateEnded_4Day!$A37)))))))</f>
        <v/>
      </c>
      <c r="M37" s="19" t="str">
        <f>IF($A37&lt;='All Results'!$B$4,"",IF(SUM(NewDistributions!M$2:M37)=0,"",(IF(NewDistributions!M37/SUM(NewDistributions!M$2:M37)&gt;0.01,"",IF(NewDistributions!M36/SUM(NewDistributions!M$2:M37)&gt;0.01,"",IF(NewDistributions!M35/SUM(NewDistributions!M$2:M37)&gt;0.01,"",IF(NewDistributions!M34/SUM(NewDistributions!M$2:M37)&gt;0.01,"",DateEnded_4Day!$A37)))))))</f>
        <v/>
      </c>
      <c r="N37" s="19" t="str">
        <f>IF($A37&lt;='All Results'!$B$4,"",IF(SUM(NewDistributions!N$2:N37)=0,"",(IF(NewDistributions!N37/SUM(NewDistributions!N$2:N37)&gt;0.01,"",IF(NewDistributions!N36/SUM(NewDistributions!N$2:N37)&gt;0.01,"",IF(NewDistributions!N35/SUM(NewDistributions!N$2:N37)&gt;0.01,"",IF(NewDistributions!N34/SUM(NewDistributions!N$2:N37)&gt;0.01,"",DateEnded_4Day!$A37)))))))</f>
        <v/>
      </c>
      <c r="O37" s="19" t="str">
        <f>IF($A37&lt;='All Results'!$B$4,"",IF(SUM(NewDistributions!O$2:O37)=0,"",(IF(NewDistributions!O37/SUM(NewDistributions!O$2:O37)&gt;0.01,"",IF(NewDistributions!O36/SUM(NewDistributions!O$2:O37)&gt;0.01,"",IF(NewDistributions!O35/SUM(NewDistributions!O$2:O37)&gt;0.01,"",IF(NewDistributions!O34/SUM(NewDistributions!O$2:O37)&gt;0.01,"",DateEnded_4Day!$A37)))))))</f>
        <v/>
      </c>
      <c r="P37" s="19" t="str">
        <f>IF($A37&lt;='All Results'!$B$4,"",IF(SUM(NewDistributions!P$2:P37)=0,"",(IF(NewDistributions!P37/SUM(NewDistributions!P$2:P37)&gt;0.01,"",IF(NewDistributions!P36/SUM(NewDistributions!P$2:P37)&gt;0.01,"",IF(NewDistributions!P35/SUM(NewDistributions!P$2:P37)&gt;0.01,"",IF(NewDistributions!P34/SUM(NewDistributions!P$2:P37)&gt;0.01,"",DateEnded_4Day!$A37)))))))</f>
        <v/>
      </c>
      <c r="Q37" s="19" t="str">
        <f>IF($A37&lt;='All Results'!$B$4,"",IF(SUM(NewDistributions!Q$2:Q37)=0,"",(IF(NewDistributions!Q37/SUM(NewDistributions!Q$2:Q37)&gt;0.01,"",IF(NewDistributions!Q36/SUM(NewDistributions!Q$2:Q37)&gt;0.01,"",IF(NewDistributions!Q35/SUM(NewDistributions!Q$2:Q37)&gt;0.01,"",IF(NewDistributions!Q34/SUM(NewDistributions!Q$2:Q37)&gt;0.01,"",DateEnded_4Day!$A37)))))))</f>
        <v/>
      </c>
      <c r="R37" s="19" t="str">
        <f>IF($A37&lt;='All Results'!$B$4,"",IF(SUM(NewDistributions!R$2:R37)=0,"",(IF(NewDistributions!R37/SUM(NewDistributions!R$2:R37)&gt;0.01,"",IF(NewDistributions!R36/SUM(NewDistributions!R$2:R37)&gt;0.01,"",IF(NewDistributions!R35/SUM(NewDistributions!R$2:R37)&gt;0.01,"",IF(NewDistributions!R34/SUM(NewDistributions!R$2:R37)&gt;0.01,"",DateEnded_4Day!$A37)))))))</f>
        <v/>
      </c>
      <c r="S37" s="19" t="str">
        <f>IF($A37&lt;='All Results'!$B$4,"",IF(SUM(NewDistributions!S$2:S37)=0,"",(IF(NewDistributions!S37/SUM(NewDistributions!S$2:S37)&gt;0.01,"",IF(NewDistributions!S36/SUM(NewDistributions!S$2:S37)&gt;0.01,"",IF(NewDistributions!S35/SUM(NewDistributions!S$2:S37)&gt;0.01,"",IF(NewDistributions!S34/SUM(NewDistributions!S$2:S37)&gt;0.01,"",DateEnded_4Day!$A37)))))))</f>
        <v/>
      </c>
      <c r="T37" s="19" t="str">
        <f>IF($A37&lt;='All Results'!$B$4,"",IF(SUM(NewDistributions!T$2:T37)=0,"",(IF(NewDistributions!T37/SUM(NewDistributions!T$2:T37)&gt;0.01,"",IF(NewDistributions!T36/SUM(NewDistributions!T$2:T37)&gt;0.01,"",IF(NewDistributions!T35/SUM(NewDistributions!T$2:T37)&gt;0.01,"",IF(NewDistributions!T34/SUM(NewDistributions!T$2:T37)&gt;0.01,"",DateEnded_4Day!$A37)))))))</f>
        <v/>
      </c>
      <c r="U37" s="19" t="str">
        <f>IF($A37&lt;='All Results'!$B$4,"",IF(SUM(NewDistributions!U$2:U37)=0,"",(IF(NewDistributions!U37/SUM(NewDistributions!U$2:U37)&gt;0.01,"",IF(NewDistributions!U36/SUM(NewDistributions!U$2:U37)&gt;0.01,"",IF(NewDistributions!U35/SUM(NewDistributions!U$2:U37)&gt;0.01,"",IF(NewDistributions!U34/SUM(NewDistributions!U$2:U37)&gt;0.01,"",DateEnded_4Day!$A37)))))))</f>
        <v/>
      </c>
      <c r="V37" s="19" t="str">
        <f>IF($A37&lt;='All Results'!$B$4,"",IF(SUM(NewDistributions!V$2:V37)=0,"",(IF(NewDistributions!V37/SUM(NewDistributions!V$2:V37)&gt;0.01,"",IF(NewDistributions!V36/SUM(NewDistributions!V$2:V37)&gt;0.01,"",IF(NewDistributions!V35/SUM(NewDistributions!V$2:V37)&gt;0.01,"",IF(NewDistributions!V34/SUM(NewDistributions!V$2:V37)&gt;0.01,"",DateEnded_4Day!$A37)))))))</f>
        <v/>
      </c>
      <c r="W37" s="19" t="str">
        <f>IF($A37&lt;='All Results'!$B$4,"",IF(SUM(NewDistributions!W$2:W37)=0,"",(IF(NewDistributions!W37/SUM(NewDistributions!W$2:W37)&gt;0.01,"",IF(NewDistributions!W36/SUM(NewDistributions!W$2:W37)&gt;0.01,"",IF(NewDistributions!W35/SUM(NewDistributions!W$2:W37)&gt;0.01,"",IF(NewDistributions!W34/SUM(NewDistributions!W$2:W37)&gt;0.01,"",DateEnded_4Day!$A37)))))))</f>
        <v/>
      </c>
      <c r="X37" s="19" t="str">
        <f>IF($A37&lt;='All Results'!$B$4,"",IF(SUM(NewDistributions!X$2:X37)=0,"",(IF(NewDistributions!X37/SUM(NewDistributions!X$2:X37)&gt;0.01,"",IF(NewDistributions!X36/SUM(NewDistributions!X$2:X37)&gt;0.01,"",IF(NewDistributions!X35/SUM(NewDistributions!X$2:X37)&gt;0.01,"",IF(NewDistributions!X34/SUM(NewDistributions!X$2:X37)&gt;0.01,"",DateEnded_4Day!$A37)))))))</f>
        <v/>
      </c>
      <c r="Y37" s="19" t="str">
        <f>IF($A37&lt;='All Results'!$B$4,"",IF(SUM(NewDistributions!Y$2:Y37)=0,"",(IF(NewDistributions!Y37/SUM(NewDistributions!Y$2:Y37)&gt;0.01,"",IF(NewDistributions!Y36/SUM(NewDistributions!Y$2:Y37)&gt;0.01,"",IF(NewDistributions!Y35/SUM(NewDistributions!Y$2:Y37)&gt;0.01,"",IF(NewDistributions!Y34/SUM(NewDistributions!Y$2:Y37)&gt;0.01,"",DateEnded_4Day!$A37)))))))</f>
        <v/>
      </c>
      <c r="Z37" s="19" t="str">
        <f>IF($A37&lt;='All Results'!$B$4,"",IF(SUM(NewDistributions!Z$2:Z37)=0,"",(IF(NewDistributions!Z37/SUM(NewDistributions!Z$2:Z37)&gt;0.01,"",IF(NewDistributions!Z36/SUM(NewDistributions!Z$2:Z37)&gt;0.01,"",IF(NewDistributions!Z35/SUM(NewDistributions!Z$2:Z37)&gt;0.01,"",IF(NewDistributions!Z34/SUM(NewDistributions!Z$2:Z37)&gt;0.01,"",DateEnded_4Day!$A37)))))))</f>
        <v/>
      </c>
      <c r="AA37" s="19" t="str">
        <f>IF($A37&lt;='All Results'!$B$4,"",IF(SUM(NewDistributions!AA$2:AA37)=0,"",(IF(NewDistributions!AA37/SUM(NewDistributions!AA$2:AA37)&gt;0.01,"",IF(NewDistributions!AA36/SUM(NewDistributions!AA$2:AA37)&gt;0.01,"",IF(NewDistributions!AA35/SUM(NewDistributions!AA$2:AA37)&gt;0.01,"",IF(NewDistributions!AA34/SUM(NewDistributions!AA$2:AA37)&gt;0.01,"",DateEnded_4Day!$A37)))))))</f>
        <v/>
      </c>
      <c r="AB37" s="19" t="str">
        <f>IF($A37&lt;='All Results'!$B$4,"",IF(SUM(NewDistributions!AB$2:AB37)=0,"",(IF(NewDistributions!AB37/SUM(NewDistributions!AB$2:AB37)&gt;0.01,"",IF(NewDistributions!AB36/SUM(NewDistributions!AB$2:AB37)&gt;0.01,"",IF(NewDistributions!AB35/SUM(NewDistributions!AB$2:AB37)&gt;0.01,"",IF(NewDistributions!AB34/SUM(NewDistributions!AB$2:AB37)&gt;0.01,"",DateEnded_4Day!$A37)))))))</f>
        <v/>
      </c>
      <c r="AC37" s="19" t="str">
        <f>IF($A37&lt;='All Results'!$B$4,"",IF(SUM(NewDistributions!AC$2:AC37)=0,"",(IF(NewDistributions!AC37/SUM(NewDistributions!AC$2:AC37)&gt;0.01,"",IF(NewDistributions!AC36/SUM(NewDistributions!AC$2:AC37)&gt;0.01,"",IF(NewDistributions!AC35/SUM(NewDistributions!AC$2:AC37)&gt;0.01,"",IF(NewDistributions!AC34/SUM(NewDistributions!AC$2:AC37)&gt;0.01,"",DateEnded_4Day!$A37)))))))</f>
        <v/>
      </c>
      <c r="AD37" s="19" t="str">
        <f>IF($A37&lt;='All Results'!$B$4,"",IF(SUM(NewDistributions!AD$2:AD37)=0,"",(IF(NewDistributions!AD37/SUM(NewDistributions!AD$2:AD37)&gt;0.01,"",IF(NewDistributions!AD36/SUM(NewDistributions!AD$2:AD37)&gt;0.01,"",IF(NewDistributions!AD35/SUM(NewDistributions!AD$2:AD37)&gt;0.01,"",IF(NewDistributions!AD34/SUM(NewDistributions!AD$2:AD37)&gt;0.01,"",DateEnded_4Day!$A37)))))))</f>
        <v/>
      </c>
      <c r="AE37" s="19" t="str">
        <f>IF($A37&lt;='All Results'!$B$4,"",IF(SUM(NewDistributions!AE$2:AE37)=0,"",(IF(NewDistributions!AE37/SUM(NewDistributions!AE$2:AE37)&gt;0.01,"",IF(NewDistributions!AE36/SUM(NewDistributions!AE$2:AE37)&gt;0.01,"",IF(NewDistributions!AE35/SUM(NewDistributions!AE$2:AE37)&gt;0.01,"",IF(NewDistributions!AE34/SUM(NewDistributions!AE$2:AE37)&gt;0.01,"",DateEnded_4Day!$A37)))))))</f>
        <v/>
      </c>
      <c r="AF37" s="19" t="str">
        <f>IF($A37&lt;='All Results'!$B$4,"",IF(SUM(NewDistributions!AF$2:AF37)=0,"",(IF(NewDistributions!AF37/SUM(NewDistributions!AF$2:AF37)&gt;0.01,"",IF(NewDistributions!AF36/SUM(NewDistributions!AF$2:AF37)&gt;0.01,"",IF(NewDistributions!AF35/SUM(NewDistributions!AF$2:AF37)&gt;0.01,"",IF(NewDistributions!AF34/SUM(NewDistributions!AF$2:AF37)&gt;0.01,"",DateEnded_4Day!$A37)))))))</f>
        <v/>
      </c>
      <c r="AG37" s="19" t="str">
        <f>IF($A37&lt;='All Results'!$B$4,"",IF(SUM(NewDistributions!AG$2:AG37)=0,"",(IF(NewDistributions!AG37/SUM(NewDistributions!AG$2:AG37)&gt;0.01,"",IF(NewDistributions!AG36/SUM(NewDistributions!AG$2:AG37)&gt;0.01,"",IF(NewDistributions!AG35/SUM(NewDistributions!AG$2:AG37)&gt;0.01,"",IF(NewDistributions!AG34/SUM(NewDistributions!AG$2:AG37)&gt;0.01,"",DateEnded_4Day!$A37)))))))</f>
        <v/>
      </c>
      <c r="AH37" s="19" t="str">
        <f>IF($A37&lt;='All Results'!$B$4,"",IF(SUM(NewDistributions!AH$2:AH37)=0,"",(IF(NewDistributions!AH37/SUM(NewDistributions!AH$2:AH37)&gt;0.01,"",IF(NewDistributions!AH36/SUM(NewDistributions!AH$2:AH37)&gt;0.01,"",IF(NewDistributions!AH35/SUM(NewDistributions!AH$2:AH37)&gt;0.01,"",IF(NewDistributions!AH34/SUM(NewDistributions!AH$2:AH37)&gt;0.01,"",DateEnded_4Day!$A37)))))))</f>
        <v/>
      </c>
      <c r="AI37" s="19" t="str">
        <f>IF($A37&lt;='All Results'!$B$4,"",IF(SUM(NewDistributions!AI$2:AI37)=0,"",(IF(NewDistributions!AI37/SUM(NewDistributions!AI$2:AI37)&gt;0.01,"",IF(NewDistributions!AI36/SUM(NewDistributions!AI$2:AI37)&gt;0.01,"",IF(NewDistributions!AI35/SUM(NewDistributions!AI$2:AI37)&gt;0.01,"",IF(NewDistributions!AI34/SUM(NewDistributions!AI$2:AI37)&gt;0.01,"",DateEnded_4Day!$A37)))))))</f>
        <v/>
      </c>
      <c r="AJ37" s="19" t="str">
        <f>IF($A37&lt;='All Results'!$B$4,"",IF(SUM(NewDistributions!AJ$2:AJ37)=0,"",(IF(NewDistributions!AJ37/SUM(NewDistributions!AJ$2:AJ37)&gt;0.01,"",IF(NewDistributions!AJ36/SUM(NewDistributions!AJ$2:AJ37)&gt;0.01,"",IF(NewDistributions!AJ35/SUM(NewDistributions!AJ$2:AJ37)&gt;0.01,"",IF(NewDistributions!AJ34/SUM(NewDistributions!AJ$2:AJ37)&gt;0.01,"",DateEnded_4Day!$A37)))))))</f>
        <v/>
      </c>
    </row>
    <row r="38" spans="1:36" x14ac:dyDescent="0.25">
      <c r="A38" s="1">
        <v>44353</v>
      </c>
      <c r="B38" s="3">
        <v>157</v>
      </c>
      <c r="C38" s="19" t="str">
        <f>IF($A38&lt;='All Results'!$B$4,"",IF(SUM(NewDistributions!C$2:C38)=0,"",(IF(NewDistributions!C38/SUM(NewDistributions!C$2:C38)&gt;0.01,"",IF(NewDistributions!C37/SUM(NewDistributions!C$2:C38)&gt;0.01,"",IF(NewDistributions!C36/SUM(NewDistributions!C$2:C38)&gt;0.01,"",IF(NewDistributions!C35/SUM(NewDistributions!C$2:C38)&gt;0.01,"",DateEnded_4Day!$A38)))))))</f>
        <v/>
      </c>
      <c r="D38" s="19" t="str">
        <f>IF($A38&lt;='All Results'!$B$4,"",IF(SUM(NewDistributions!D$2:D38)=0,"",(IF(NewDistributions!D38/SUM(NewDistributions!D$2:D38)&gt;0.01,"",IF(NewDistributions!D37/SUM(NewDistributions!D$2:D38)&gt;0.01,"",IF(NewDistributions!D36/SUM(NewDistributions!D$2:D38)&gt;0.01,"",IF(NewDistributions!D35/SUM(NewDistributions!D$2:D38)&gt;0.01,"",DateEnded_4Day!$A38)))))))</f>
        <v/>
      </c>
      <c r="E38" s="19" t="str">
        <f>IF($A38&lt;='All Results'!$B$4,"",IF(SUM(NewDistributions!E$2:E38)=0,"",(IF(NewDistributions!E38/SUM(NewDistributions!E$2:E38)&gt;0.01,"",IF(NewDistributions!E37/SUM(NewDistributions!E$2:E38)&gt;0.01,"",IF(NewDistributions!E36/SUM(NewDistributions!E$2:E38)&gt;0.01,"",IF(NewDistributions!E35/SUM(NewDistributions!E$2:E38)&gt;0.01,"",DateEnded_4Day!$A38)))))))</f>
        <v/>
      </c>
      <c r="F38" s="19" t="str">
        <f>IF($A38&lt;='All Results'!$B$4,"",IF(SUM(NewDistributions!F$2:F38)=0,"",(IF(NewDistributions!F38/SUM(NewDistributions!F$2:F38)&gt;0.01,"",IF(NewDistributions!F37/SUM(NewDistributions!F$2:F38)&gt;0.01,"",IF(NewDistributions!F36/SUM(NewDistributions!F$2:F38)&gt;0.01,"",IF(NewDistributions!F35/SUM(NewDistributions!F$2:F38)&gt;0.01,"",DateEnded_4Day!$A38)))))))</f>
        <v/>
      </c>
      <c r="G38" s="19" t="str">
        <f>IF($A38&lt;='All Results'!$B$4,"",IF(SUM(NewDistributions!G$2:G38)=0,"",(IF(NewDistributions!G38/SUM(NewDistributions!G$2:G38)&gt;0.01,"",IF(NewDistributions!G37/SUM(NewDistributions!G$2:G38)&gt;0.01,"",IF(NewDistributions!G36/SUM(NewDistributions!G$2:G38)&gt;0.01,"",IF(NewDistributions!G35/SUM(NewDistributions!G$2:G38)&gt;0.01,"",DateEnded_4Day!$A38)))))))</f>
        <v/>
      </c>
      <c r="H38" s="19" t="str">
        <f>IF($A38&lt;='All Results'!$B$4,"",IF(SUM(NewDistributions!H$2:H38)=0,"",(IF(NewDistributions!H38/SUM(NewDistributions!H$2:H38)&gt;0.01,"",IF(NewDistributions!H37/SUM(NewDistributions!H$2:H38)&gt;0.01,"",IF(NewDistributions!H36/SUM(NewDistributions!H$2:H38)&gt;0.01,"",IF(NewDistributions!H35/SUM(NewDistributions!H$2:H38)&gt;0.01,"",DateEnded_4Day!$A38)))))))</f>
        <v/>
      </c>
      <c r="I38" s="19" t="str">
        <f>IF($A38&lt;='All Results'!$B$4,"",IF(SUM(NewDistributions!I$2:I38)=0,"",(IF(NewDistributions!I38/SUM(NewDistributions!I$2:I38)&gt;0.01,"",IF(NewDistributions!I37/SUM(NewDistributions!I$2:I38)&gt;0.01,"",IF(NewDistributions!I36/SUM(NewDistributions!I$2:I38)&gt;0.01,"",IF(NewDistributions!I35/SUM(NewDistributions!I$2:I38)&gt;0.01,"",DateEnded_4Day!$A38)))))))</f>
        <v/>
      </c>
      <c r="J38" s="19" t="str">
        <f>IF($A38&lt;='All Results'!$B$4,"",IF(SUM(NewDistributions!J$2:J38)=0,"",(IF(NewDistributions!J38/SUM(NewDistributions!J$2:J38)&gt;0.01,"",IF(NewDistributions!J37/SUM(NewDistributions!J$2:J38)&gt;0.01,"",IF(NewDistributions!J36/SUM(NewDistributions!J$2:J38)&gt;0.01,"",IF(NewDistributions!J35/SUM(NewDistributions!J$2:J38)&gt;0.01,"",DateEnded_4Day!$A38)))))))</f>
        <v/>
      </c>
      <c r="K38" s="19" t="str">
        <f>IF($A38&lt;='All Results'!$B$4,"",IF(SUM(NewDistributions!K$2:K38)=0,"",(IF(NewDistributions!K38/SUM(NewDistributions!K$2:K38)&gt;0.01,"",IF(NewDistributions!K37/SUM(NewDistributions!K$2:K38)&gt;0.01,"",IF(NewDistributions!K36/SUM(NewDistributions!K$2:K38)&gt;0.01,"",IF(NewDistributions!K35/SUM(NewDistributions!K$2:K38)&gt;0.01,"",DateEnded_4Day!$A38)))))))</f>
        <v/>
      </c>
      <c r="L38" s="19" t="str">
        <f>IF($A38&lt;='All Results'!$B$4,"",IF(SUM(NewDistributions!L$2:L38)=0,"",(IF(NewDistributions!L38/SUM(NewDistributions!L$2:L38)&gt;0.01,"",IF(NewDistributions!L37/SUM(NewDistributions!L$2:L38)&gt;0.01,"",IF(NewDistributions!L36/SUM(NewDistributions!L$2:L38)&gt;0.01,"",IF(NewDistributions!L35/SUM(NewDistributions!L$2:L38)&gt;0.01,"",DateEnded_4Day!$A38)))))))</f>
        <v/>
      </c>
      <c r="M38" s="19" t="str">
        <f>IF($A38&lt;='All Results'!$B$4,"",IF(SUM(NewDistributions!M$2:M38)=0,"",(IF(NewDistributions!M38/SUM(NewDistributions!M$2:M38)&gt;0.01,"",IF(NewDistributions!M37/SUM(NewDistributions!M$2:M38)&gt;0.01,"",IF(NewDistributions!M36/SUM(NewDistributions!M$2:M38)&gt;0.01,"",IF(NewDistributions!M35/SUM(NewDistributions!M$2:M38)&gt;0.01,"",DateEnded_4Day!$A38)))))))</f>
        <v/>
      </c>
      <c r="N38" s="19" t="str">
        <f>IF($A38&lt;='All Results'!$B$4,"",IF(SUM(NewDistributions!N$2:N38)=0,"",(IF(NewDistributions!N38/SUM(NewDistributions!N$2:N38)&gt;0.01,"",IF(NewDistributions!N37/SUM(NewDistributions!N$2:N38)&gt;0.01,"",IF(NewDistributions!N36/SUM(NewDistributions!N$2:N38)&gt;0.01,"",IF(NewDistributions!N35/SUM(NewDistributions!N$2:N38)&gt;0.01,"",DateEnded_4Day!$A38)))))))</f>
        <v/>
      </c>
      <c r="O38" s="19" t="str">
        <f>IF($A38&lt;='All Results'!$B$4,"",IF(SUM(NewDistributions!O$2:O38)=0,"",(IF(NewDistributions!O38/SUM(NewDistributions!O$2:O38)&gt;0.01,"",IF(NewDistributions!O37/SUM(NewDistributions!O$2:O38)&gt;0.01,"",IF(NewDistributions!O36/SUM(NewDistributions!O$2:O38)&gt;0.01,"",IF(NewDistributions!O35/SUM(NewDistributions!O$2:O38)&gt;0.01,"",DateEnded_4Day!$A38)))))))</f>
        <v/>
      </c>
      <c r="P38" s="19" t="str">
        <f>IF($A38&lt;='All Results'!$B$4,"",IF(SUM(NewDistributions!P$2:P38)=0,"",(IF(NewDistributions!P38/SUM(NewDistributions!P$2:P38)&gt;0.01,"",IF(NewDistributions!P37/SUM(NewDistributions!P$2:P38)&gt;0.01,"",IF(NewDistributions!P36/SUM(NewDistributions!P$2:P38)&gt;0.01,"",IF(NewDistributions!P35/SUM(NewDistributions!P$2:P38)&gt;0.01,"",DateEnded_4Day!$A38)))))))</f>
        <v/>
      </c>
      <c r="Q38" s="19" t="str">
        <f>IF($A38&lt;='All Results'!$B$4,"",IF(SUM(NewDistributions!Q$2:Q38)=0,"",(IF(NewDistributions!Q38/SUM(NewDistributions!Q$2:Q38)&gt;0.01,"",IF(NewDistributions!Q37/SUM(NewDistributions!Q$2:Q38)&gt;0.01,"",IF(NewDistributions!Q36/SUM(NewDistributions!Q$2:Q38)&gt;0.01,"",IF(NewDistributions!Q35/SUM(NewDistributions!Q$2:Q38)&gt;0.01,"",DateEnded_4Day!$A38)))))))</f>
        <v/>
      </c>
      <c r="R38" s="19" t="str">
        <f>IF($A38&lt;='All Results'!$B$4,"",IF(SUM(NewDistributions!R$2:R38)=0,"",(IF(NewDistributions!R38/SUM(NewDistributions!R$2:R38)&gt;0.01,"",IF(NewDistributions!R37/SUM(NewDistributions!R$2:R38)&gt;0.01,"",IF(NewDistributions!R36/SUM(NewDistributions!R$2:R38)&gt;0.01,"",IF(NewDistributions!R35/SUM(NewDistributions!R$2:R38)&gt;0.01,"",DateEnded_4Day!$A38)))))))</f>
        <v/>
      </c>
      <c r="S38" s="19" t="str">
        <f>IF($A38&lt;='All Results'!$B$4,"",IF(SUM(NewDistributions!S$2:S38)=0,"",(IF(NewDistributions!S38/SUM(NewDistributions!S$2:S38)&gt;0.01,"",IF(NewDistributions!S37/SUM(NewDistributions!S$2:S38)&gt;0.01,"",IF(NewDistributions!S36/SUM(NewDistributions!S$2:S38)&gt;0.01,"",IF(NewDistributions!S35/SUM(NewDistributions!S$2:S38)&gt;0.01,"",DateEnded_4Day!$A38)))))))</f>
        <v/>
      </c>
      <c r="T38" s="19" t="str">
        <f>IF($A38&lt;='All Results'!$B$4,"",IF(SUM(NewDistributions!T$2:T38)=0,"",(IF(NewDistributions!T38/SUM(NewDistributions!T$2:T38)&gt;0.01,"",IF(NewDistributions!T37/SUM(NewDistributions!T$2:T38)&gt;0.01,"",IF(NewDistributions!T36/SUM(NewDistributions!T$2:T38)&gt;0.01,"",IF(NewDistributions!T35/SUM(NewDistributions!T$2:T38)&gt;0.01,"",DateEnded_4Day!$A38)))))))</f>
        <v/>
      </c>
      <c r="U38" s="19" t="str">
        <f>IF($A38&lt;='All Results'!$B$4,"",IF(SUM(NewDistributions!U$2:U38)=0,"",(IF(NewDistributions!U38/SUM(NewDistributions!U$2:U38)&gt;0.01,"",IF(NewDistributions!U37/SUM(NewDistributions!U$2:U38)&gt;0.01,"",IF(NewDistributions!U36/SUM(NewDistributions!U$2:U38)&gt;0.01,"",IF(NewDistributions!U35/SUM(NewDistributions!U$2:U38)&gt;0.01,"",DateEnded_4Day!$A38)))))))</f>
        <v/>
      </c>
      <c r="V38" s="19" t="str">
        <f>IF($A38&lt;='All Results'!$B$4,"",IF(SUM(NewDistributions!V$2:V38)=0,"",(IF(NewDistributions!V38/SUM(NewDistributions!V$2:V38)&gt;0.01,"",IF(NewDistributions!V37/SUM(NewDistributions!V$2:V38)&gt;0.01,"",IF(NewDistributions!V36/SUM(NewDistributions!V$2:V38)&gt;0.01,"",IF(NewDistributions!V35/SUM(NewDistributions!V$2:V38)&gt;0.01,"",DateEnded_4Day!$A38)))))))</f>
        <v/>
      </c>
      <c r="W38" s="19" t="str">
        <f>IF($A38&lt;='All Results'!$B$4,"",IF(SUM(NewDistributions!W$2:W38)=0,"",(IF(NewDistributions!W38/SUM(NewDistributions!W$2:W38)&gt;0.01,"",IF(NewDistributions!W37/SUM(NewDistributions!W$2:W38)&gt;0.01,"",IF(NewDistributions!W36/SUM(NewDistributions!W$2:W38)&gt;0.01,"",IF(NewDistributions!W35/SUM(NewDistributions!W$2:W38)&gt;0.01,"",DateEnded_4Day!$A38)))))))</f>
        <v/>
      </c>
      <c r="X38" s="19" t="str">
        <f>IF($A38&lt;='All Results'!$B$4,"",IF(SUM(NewDistributions!X$2:X38)=0,"",(IF(NewDistributions!X38/SUM(NewDistributions!X$2:X38)&gt;0.01,"",IF(NewDistributions!X37/SUM(NewDistributions!X$2:X38)&gt;0.01,"",IF(NewDistributions!X36/SUM(NewDistributions!X$2:X38)&gt;0.01,"",IF(NewDistributions!X35/SUM(NewDistributions!X$2:X38)&gt;0.01,"",DateEnded_4Day!$A38)))))))</f>
        <v/>
      </c>
      <c r="Y38" s="19" t="str">
        <f>IF($A38&lt;='All Results'!$B$4,"",IF(SUM(NewDistributions!Y$2:Y38)=0,"",(IF(NewDistributions!Y38/SUM(NewDistributions!Y$2:Y38)&gt;0.01,"",IF(NewDistributions!Y37/SUM(NewDistributions!Y$2:Y38)&gt;0.01,"",IF(NewDistributions!Y36/SUM(NewDistributions!Y$2:Y38)&gt;0.01,"",IF(NewDistributions!Y35/SUM(NewDistributions!Y$2:Y38)&gt;0.01,"",DateEnded_4Day!$A38)))))))</f>
        <v/>
      </c>
      <c r="Z38" s="19" t="str">
        <f>IF($A38&lt;='All Results'!$B$4,"",IF(SUM(NewDistributions!Z$2:Z38)=0,"",(IF(NewDistributions!Z38/SUM(NewDistributions!Z$2:Z38)&gt;0.01,"",IF(NewDistributions!Z37/SUM(NewDistributions!Z$2:Z38)&gt;0.01,"",IF(NewDistributions!Z36/SUM(NewDistributions!Z$2:Z38)&gt;0.01,"",IF(NewDistributions!Z35/SUM(NewDistributions!Z$2:Z38)&gt;0.01,"",DateEnded_4Day!$A38)))))))</f>
        <v/>
      </c>
      <c r="AA38" s="19" t="str">
        <f>IF($A38&lt;='All Results'!$B$4,"",IF(SUM(NewDistributions!AA$2:AA38)=0,"",(IF(NewDistributions!AA38/SUM(NewDistributions!AA$2:AA38)&gt;0.01,"",IF(NewDistributions!AA37/SUM(NewDistributions!AA$2:AA38)&gt;0.01,"",IF(NewDistributions!AA36/SUM(NewDistributions!AA$2:AA38)&gt;0.01,"",IF(NewDistributions!AA35/SUM(NewDistributions!AA$2:AA38)&gt;0.01,"",DateEnded_4Day!$A38)))))))</f>
        <v/>
      </c>
      <c r="AB38" s="19" t="str">
        <f>IF($A38&lt;='All Results'!$B$4,"",IF(SUM(NewDistributions!AB$2:AB38)=0,"",(IF(NewDistributions!AB38/SUM(NewDistributions!AB$2:AB38)&gt;0.01,"",IF(NewDistributions!AB37/SUM(NewDistributions!AB$2:AB38)&gt;0.01,"",IF(NewDistributions!AB36/SUM(NewDistributions!AB$2:AB38)&gt;0.01,"",IF(NewDistributions!AB35/SUM(NewDistributions!AB$2:AB38)&gt;0.01,"",DateEnded_4Day!$A38)))))))</f>
        <v/>
      </c>
      <c r="AC38" s="19" t="str">
        <f>IF($A38&lt;='All Results'!$B$4,"",IF(SUM(NewDistributions!AC$2:AC38)=0,"",(IF(NewDistributions!AC38/SUM(NewDistributions!AC$2:AC38)&gt;0.01,"",IF(NewDistributions!AC37/SUM(NewDistributions!AC$2:AC38)&gt;0.01,"",IF(NewDistributions!AC36/SUM(NewDistributions!AC$2:AC38)&gt;0.01,"",IF(NewDistributions!AC35/SUM(NewDistributions!AC$2:AC38)&gt;0.01,"",DateEnded_4Day!$A38)))))))</f>
        <v/>
      </c>
      <c r="AD38" s="19" t="str">
        <f>IF($A38&lt;='All Results'!$B$4,"",IF(SUM(NewDistributions!AD$2:AD38)=0,"",(IF(NewDistributions!AD38/SUM(NewDistributions!AD$2:AD38)&gt;0.01,"",IF(NewDistributions!AD37/SUM(NewDistributions!AD$2:AD38)&gt;0.01,"",IF(NewDistributions!AD36/SUM(NewDistributions!AD$2:AD38)&gt;0.01,"",IF(NewDistributions!AD35/SUM(NewDistributions!AD$2:AD38)&gt;0.01,"",DateEnded_4Day!$A38)))))))</f>
        <v/>
      </c>
      <c r="AE38" s="19" t="str">
        <f>IF($A38&lt;='All Results'!$B$4,"",IF(SUM(NewDistributions!AE$2:AE38)=0,"",(IF(NewDistributions!AE38/SUM(NewDistributions!AE$2:AE38)&gt;0.01,"",IF(NewDistributions!AE37/SUM(NewDistributions!AE$2:AE38)&gt;0.01,"",IF(NewDistributions!AE36/SUM(NewDistributions!AE$2:AE38)&gt;0.01,"",IF(NewDistributions!AE35/SUM(NewDistributions!AE$2:AE38)&gt;0.01,"",DateEnded_4Day!$A38)))))))</f>
        <v/>
      </c>
      <c r="AF38" s="19" t="str">
        <f>IF($A38&lt;='All Results'!$B$4,"",IF(SUM(NewDistributions!AF$2:AF38)=0,"",(IF(NewDistributions!AF38/SUM(NewDistributions!AF$2:AF38)&gt;0.01,"",IF(NewDistributions!AF37/SUM(NewDistributions!AF$2:AF38)&gt;0.01,"",IF(NewDistributions!AF36/SUM(NewDistributions!AF$2:AF38)&gt;0.01,"",IF(NewDistributions!AF35/SUM(NewDistributions!AF$2:AF38)&gt;0.01,"",DateEnded_4Day!$A38)))))))</f>
        <v/>
      </c>
      <c r="AG38" s="19" t="str">
        <f>IF($A38&lt;='All Results'!$B$4,"",IF(SUM(NewDistributions!AG$2:AG38)=0,"",(IF(NewDistributions!AG38/SUM(NewDistributions!AG$2:AG38)&gt;0.01,"",IF(NewDistributions!AG37/SUM(NewDistributions!AG$2:AG38)&gt;0.01,"",IF(NewDistributions!AG36/SUM(NewDistributions!AG$2:AG38)&gt;0.01,"",IF(NewDistributions!AG35/SUM(NewDistributions!AG$2:AG38)&gt;0.01,"",DateEnded_4Day!$A38)))))))</f>
        <v/>
      </c>
      <c r="AH38" s="19" t="str">
        <f>IF($A38&lt;='All Results'!$B$4,"",IF(SUM(NewDistributions!AH$2:AH38)=0,"",(IF(NewDistributions!AH38/SUM(NewDistributions!AH$2:AH38)&gt;0.01,"",IF(NewDistributions!AH37/SUM(NewDistributions!AH$2:AH38)&gt;0.01,"",IF(NewDistributions!AH36/SUM(NewDistributions!AH$2:AH38)&gt;0.01,"",IF(NewDistributions!AH35/SUM(NewDistributions!AH$2:AH38)&gt;0.01,"",DateEnded_4Day!$A38)))))))</f>
        <v/>
      </c>
      <c r="AI38" s="19" t="str">
        <f>IF($A38&lt;='All Results'!$B$4,"",IF(SUM(NewDistributions!AI$2:AI38)=0,"",(IF(NewDistributions!AI38/SUM(NewDistributions!AI$2:AI38)&gt;0.01,"",IF(NewDistributions!AI37/SUM(NewDistributions!AI$2:AI38)&gt;0.01,"",IF(NewDistributions!AI36/SUM(NewDistributions!AI$2:AI38)&gt;0.01,"",IF(NewDistributions!AI35/SUM(NewDistributions!AI$2:AI38)&gt;0.01,"",DateEnded_4Day!$A38)))))))</f>
        <v/>
      </c>
      <c r="AJ38" s="19" t="str">
        <f>IF($A38&lt;='All Results'!$B$4,"",IF(SUM(NewDistributions!AJ$2:AJ38)=0,"",(IF(NewDistributions!AJ38/SUM(NewDistributions!AJ$2:AJ38)&gt;0.01,"",IF(NewDistributions!AJ37/SUM(NewDistributions!AJ$2:AJ38)&gt;0.01,"",IF(NewDistributions!AJ36/SUM(NewDistributions!AJ$2:AJ38)&gt;0.01,"",IF(NewDistributions!AJ35/SUM(NewDistributions!AJ$2:AJ38)&gt;0.01,"",DateEnded_4Day!$A38)))))))</f>
        <v/>
      </c>
    </row>
    <row r="39" spans="1:36" x14ac:dyDescent="0.25">
      <c r="A39" s="1">
        <v>44354</v>
      </c>
      <c r="B39" s="3">
        <v>158</v>
      </c>
      <c r="C39" s="19" t="str">
        <f>IF($A39&lt;='All Results'!$B$4,"",IF(SUM(NewDistributions!C$2:C39)=0,"",(IF(NewDistributions!C39/SUM(NewDistributions!C$2:C39)&gt;0.01,"",IF(NewDistributions!C38/SUM(NewDistributions!C$2:C39)&gt;0.01,"",IF(NewDistributions!C37/SUM(NewDistributions!C$2:C39)&gt;0.01,"",IF(NewDistributions!C36/SUM(NewDistributions!C$2:C39)&gt;0.01,"",DateEnded_4Day!$A39)))))))</f>
        <v/>
      </c>
      <c r="D39" s="19" t="str">
        <f>IF($A39&lt;='All Results'!$B$4,"",IF(SUM(NewDistributions!D$2:D39)=0,"",(IF(NewDistributions!D39/SUM(NewDistributions!D$2:D39)&gt;0.01,"",IF(NewDistributions!D38/SUM(NewDistributions!D$2:D39)&gt;0.01,"",IF(NewDistributions!D37/SUM(NewDistributions!D$2:D39)&gt;0.01,"",IF(NewDistributions!D36/SUM(NewDistributions!D$2:D39)&gt;0.01,"",DateEnded_4Day!$A39)))))))</f>
        <v/>
      </c>
      <c r="E39" s="19" t="str">
        <f>IF($A39&lt;='All Results'!$B$4,"",IF(SUM(NewDistributions!E$2:E39)=0,"",(IF(NewDistributions!E39/SUM(NewDistributions!E$2:E39)&gt;0.01,"",IF(NewDistributions!E38/SUM(NewDistributions!E$2:E39)&gt;0.01,"",IF(NewDistributions!E37/SUM(NewDistributions!E$2:E39)&gt;0.01,"",IF(NewDistributions!E36/SUM(NewDistributions!E$2:E39)&gt;0.01,"",DateEnded_4Day!$A39)))))))</f>
        <v/>
      </c>
      <c r="F39" s="19" t="str">
        <f>IF($A39&lt;='All Results'!$B$4,"",IF(SUM(NewDistributions!F$2:F39)=0,"",(IF(NewDistributions!F39/SUM(NewDistributions!F$2:F39)&gt;0.01,"",IF(NewDistributions!F38/SUM(NewDistributions!F$2:F39)&gt;0.01,"",IF(NewDistributions!F37/SUM(NewDistributions!F$2:F39)&gt;0.01,"",IF(NewDistributions!F36/SUM(NewDistributions!F$2:F39)&gt;0.01,"",DateEnded_4Day!$A39)))))))</f>
        <v/>
      </c>
      <c r="G39" s="19" t="str">
        <f>IF($A39&lt;='All Results'!$B$4,"",IF(SUM(NewDistributions!G$2:G39)=0,"",(IF(NewDistributions!G39/SUM(NewDistributions!G$2:G39)&gt;0.01,"",IF(NewDistributions!G38/SUM(NewDistributions!G$2:G39)&gt;0.01,"",IF(NewDistributions!G37/SUM(NewDistributions!G$2:G39)&gt;0.01,"",IF(NewDistributions!G36/SUM(NewDistributions!G$2:G39)&gt;0.01,"",DateEnded_4Day!$A39)))))))</f>
        <v/>
      </c>
      <c r="H39" s="19" t="str">
        <f>IF($A39&lt;='All Results'!$B$4,"",IF(SUM(NewDistributions!H$2:H39)=0,"",(IF(NewDistributions!H39/SUM(NewDistributions!H$2:H39)&gt;0.01,"",IF(NewDistributions!H38/SUM(NewDistributions!H$2:H39)&gt;0.01,"",IF(NewDistributions!H37/SUM(NewDistributions!H$2:H39)&gt;0.01,"",IF(NewDistributions!H36/SUM(NewDistributions!H$2:H39)&gt;0.01,"",DateEnded_4Day!$A39)))))))</f>
        <v/>
      </c>
      <c r="I39" s="19" t="str">
        <f>IF($A39&lt;='All Results'!$B$4,"",IF(SUM(NewDistributions!I$2:I39)=0,"",(IF(NewDistributions!I39/SUM(NewDistributions!I$2:I39)&gt;0.01,"",IF(NewDistributions!I38/SUM(NewDistributions!I$2:I39)&gt;0.01,"",IF(NewDistributions!I37/SUM(NewDistributions!I$2:I39)&gt;0.01,"",IF(NewDistributions!I36/SUM(NewDistributions!I$2:I39)&gt;0.01,"",DateEnded_4Day!$A39)))))))</f>
        <v/>
      </c>
      <c r="J39" s="19" t="str">
        <f>IF($A39&lt;='All Results'!$B$4,"",IF(SUM(NewDistributions!J$2:J39)=0,"",(IF(NewDistributions!J39/SUM(NewDistributions!J$2:J39)&gt;0.01,"",IF(NewDistributions!J38/SUM(NewDistributions!J$2:J39)&gt;0.01,"",IF(NewDistributions!J37/SUM(NewDistributions!J$2:J39)&gt;0.01,"",IF(NewDistributions!J36/SUM(NewDistributions!J$2:J39)&gt;0.01,"",DateEnded_4Day!$A39)))))))</f>
        <v/>
      </c>
      <c r="K39" s="19" t="str">
        <f>IF($A39&lt;='All Results'!$B$4,"",IF(SUM(NewDistributions!K$2:K39)=0,"",(IF(NewDistributions!K39/SUM(NewDistributions!K$2:K39)&gt;0.01,"",IF(NewDistributions!K38/SUM(NewDistributions!K$2:K39)&gt;0.01,"",IF(NewDistributions!K37/SUM(NewDistributions!K$2:K39)&gt;0.01,"",IF(NewDistributions!K36/SUM(NewDistributions!K$2:K39)&gt;0.01,"",DateEnded_4Day!$A39)))))))</f>
        <v/>
      </c>
      <c r="L39" s="19" t="str">
        <f>IF($A39&lt;='All Results'!$B$4,"",IF(SUM(NewDistributions!L$2:L39)=0,"",(IF(NewDistributions!L39/SUM(NewDistributions!L$2:L39)&gt;0.01,"",IF(NewDistributions!L38/SUM(NewDistributions!L$2:L39)&gt;0.01,"",IF(NewDistributions!L37/SUM(NewDistributions!L$2:L39)&gt;0.01,"",IF(NewDistributions!L36/SUM(NewDistributions!L$2:L39)&gt;0.01,"",DateEnded_4Day!$A39)))))))</f>
        <v/>
      </c>
      <c r="M39" s="19" t="str">
        <f>IF($A39&lt;='All Results'!$B$4,"",IF(SUM(NewDistributions!M$2:M39)=0,"",(IF(NewDistributions!M39/SUM(NewDistributions!M$2:M39)&gt;0.01,"",IF(NewDistributions!M38/SUM(NewDistributions!M$2:M39)&gt;0.01,"",IF(NewDistributions!M37/SUM(NewDistributions!M$2:M39)&gt;0.01,"",IF(NewDistributions!M36/SUM(NewDistributions!M$2:M39)&gt;0.01,"",DateEnded_4Day!$A39)))))))</f>
        <v/>
      </c>
      <c r="N39" s="19" t="str">
        <f>IF($A39&lt;='All Results'!$B$4,"",IF(SUM(NewDistributions!N$2:N39)=0,"",(IF(NewDistributions!N39/SUM(NewDistributions!N$2:N39)&gt;0.01,"",IF(NewDistributions!N38/SUM(NewDistributions!N$2:N39)&gt;0.01,"",IF(NewDistributions!N37/SUM(NewDistributions!N$2:N39)&gt;0.01,"",IF(NewDistributions!N36/SUM(NewDistributions!N$2:N39)&gt;0.01,"",DateEnded_4Day!$A39)))))))</f>
        <v/>
      </c>
      <c r="O39" s="19" t="str">
        <f>IF($A39&lt;='All Results'!$B$4,"",IF(SUM(NewDistributions!O$2:O39)=0,"",(IF(NewDistributions!O39/SUM(NewDistributions!O$2:O39)&gt;0.01,"",IF(NewDistributions!O38/SUM(NewDistributions!O$2:O39)&gt;0.01,"",IF(NewDistributions!O37/SUM(NewDistributions!O$2:O39)&gt;0.01,"",IF(NewDistributions!O36/SUM(NewDistributions!O$2:O39)&gt;0.01,"",DateEnded_4Day!$A39)))))))</f>
        <v/>
      </c>
      <c r="P39" s="19" t="str">
        <f>IF($A39&lt;='All Results'!$B$4,"",IF(SUM(NewDistributions!P$2:P39)=0,"",(IF(NewDistributions!P39/SUM(NewDistributions!P$2:P39)&gt;0.01,"",IF(NewDistributions!P38/SUM(NewDistributions!P$2:P39)&gt;0.01,"",IF(NewDistributions!P37/SUM(NewDistributions!P$2:P39)&gt;0.01,"",IF(NewDistributions!P36/SUM(NewDistributions!P$2:P39)&gt;0.01,"",DateEnded_4Day!$A39)))))))</f>
        <v/>
      </c>
      <c r="Q39" s="19" t="str">
        <f>IF($A39&lt;='All Results'!$B$4,"",IF(SUM(NewDistributions!Q$2:Q39)=0,"",(IF(NewDistributions!Q39/SUM(NewDistributions!Q$2:Q39)&gt;0.01,"",IF(NewDistributions!Q38/SUM(NewDistributions!Q$2:Q39)&gt;0.01,"",IF(NewDistributions!Q37/SUM(NewDistributions!Q$2:Q39)&gt;0.01,"",IF(NewDistributions!Q36/SUM(NewDistributions!Q$2:Q39)&gt;0.01,"",DateEnded_4Day!$A39)))))))</f>
        <v/>
      </c>
      <c r="R39" s="19" t="str">
        <f>IF($A39&lt;='All Results'!$B$4,"",IF(SUM(NewDistributions!R$2:R39)=0,"",(IF(NewDistributions!R39/SUM(NewDistributions!R$2:R39)&gt;0.01,"",IF(NewDistributions!R38/SUM(NewDistributions!R$2:R39)&gt;0.01,"",IF(NewDistributions!R37/SUM(NewDistributions!R$2:R39)&gt;0.01,"",IF(NewDistributions!R36/SUM(NewDistributions!R$2:R39)&gt;0.01,"",DateEnded_4Day!$A39)))))))</f>
        <v/>
      </c>
      <c r="S39" s="19" t="str">
        <f>IF($A39&lt;='All Results'!$B$4,"",IF(SUM(NewDistributions!S$2:S39)=0,"",(IF(NewDistributions!S39/SUM(NewDistributions!S$2:S39)&gt;0.01,"",IF(NewDistributions!S38/SUM(NewDistributions!S$2:S39)&gt;0.01,"",IF(NewDistributions!S37/SUM(NewDistributions!S$2:S39)&gt;0.01,"",IF(NewDistributions!S36/SUM(NewDistributions!S$2:S39)&gt;0.01,"",DateEnded_4Day!$A39)))))))</f>
        <v/>
      </c>
      <c r="T39" s="19" t="str">
        <f>IF($A39&lt;='All Results'!$B$4,"",IF(SUM(NewDistributions!T$2:T39)=0,"",(IF(NewDistributions!T39/SUM(NewDistributions!T$2:T39)&gt;0.01,"",IF(NewDistributions!T38/SUM(NewDistributions!T$2:T39)&gt;0.01,"",IF(NewDistributions!T37/SUM(NewDistributions!T$2:T39)&gt;0.01,"",IF(NewDistributions!T36/SUM(NewDistributions!T$2:T39)&gt;0.01,"",DateEnded_4Day!$A39)))))))</f>
        <v/>
      </c>
      <c r="U39" s="19" t="str">
        <f>IF($A39&lt;='All Results'!$B$4,"",IF(SUM(NewDistributions!U$2:U39)=0,"",(IF(NewDistributions!U39/SUM(NewDistributions!U$2:U39)&gt;0.01,"",IF(NewDistributions!U38/SUM(NewDistributions!U$2:U39)&gt;0.01,"",IF(NewDistributions!U37/SUM(NewDistributions!U$2:U39)&gt;0.01,"",IF(NewDistributions!U36/SUM(NewDistributions!U$2:U39)&gt;0.01,"",DateEnded_4Day!$A39)))))))</f>
        <v/>
      </c>
      <c r="V39" s="19" t="str">
        <f>IF($A39&lt;='All Results'!$B$4,"",IF(SUM(NewDistributions!V$2:V39)=0,"",(IF(NewDistributions!V39/SUM(NewDistributions!V$2:V39)&gt;0.01,"",IF(NewDistributions!V38/SUM(NewDistributions!V$2:V39)&gt;0.01,"",IF(NewDistributions!V37/SUM(NewDistributions!V$2:V39)&gt;0.01,"",IF(NewDistributions!V36/SUM(NewDistributions!V$2:V39)&gt;0.01,"",DateEnded_4Day!$A39)))))))</f>
        <v/>
      </c>
      <c r="W39" s="19" t="str">
        <f>IF($A39&lt;='All Results'!$B$4,"",IF(SUM(NewDistributions!W$2:W39)=0,"",(IF(NewDistributions!W39/SUM(NewDistributions!W$2:W39)&gt;0.01,"",IF(NewDistributions!W38/SUM(NewDistributions!W$2:W39)&gt;0.01,"",IF(NewDistributions!W37/SUM(NewDistributions!W$2:W39)&gt;0.01,"",IF(NewDistributions!W36/SUM(NewDistributions!W$2:W39)&gt;0.01,"",DateEnded_4Day!$A39)))))))</f>
        <v/>
      </c>
      <c r="X39" s="19" t="str">
        <f>IF($A39&lt;='All Results'!$B$4,"",IF(SUM(NewDistributions!X$2:X39)=0,"",(IF(NewDistributions!X39/SUM(NewDistributions!X$2:X39)&gt;0.01,"",IF(NewDistributions!X38/SUM(NewDistributions!X$2:X39)&gt;0.01,"",IF(NewDistributions!X37/SUM(NewDistributions!X$2:X39)&gt;0.01,"",IF(NewDistributions!X36/SUM(NewDistributions!X$2:X39)&gt;0.01,"",DateEnded_4Day!$A39)))))))</f>
        <v/>
      </c>
      <c r="Y39" s="19" t="str">
        <f>IF($A39&lt;='All Results'!$B$4,"",IF(SUM(NewDistributions!Y$2:Y39)=0,"",(IF(NewDistributions!Y39/SUM(NewDistributions!Y$2:Y39)&gt;0.01,"",IF(NewDistributions!Y38/SUM(NewDistributions!Y$2:Y39)&gt;0.01,"",IF(NewDistributions!Y37/SUM(NewDistributions!Y$2:Y39)&gt;0.01,"",IF(NewDistributions!Y36/SUM(NewDistributions!Y$2:Y39)&gt;0.01,"",DateEnded_4Day!$A39)))))))</f>
        <v/>
      </c>
      <c r="Z39" s="19" t="str">
        <f>IF($A39&lt;='All Results'!$B$4,"",IF(SUM(NewDistributions!Z$2:Z39)=0,"",(IF(NewDistributions!Z39/SUM(NewDistributions!Z$2:Z39)&gt;0.01,"",IF(NewDistributions!Z38/SUM(NewDistributions!Z$2:Z39)&gt;0.01,"",IF(NewDistributions!Z37/SUM(NewDistributions!Z$2:Z39)&gt;0.01,"",IF(NewDistributions!Z36/SUM(NewDistributions!Z$2:Z39)&gt;0.01,"",DateEnded_4Day!$A39)))))))</f>
        <v/>
      </c>
      <c r="AA39" s="19" t="str">
        <f>IF($A39&lt;='All Results'!$B$4,"",IF(SUM(NewDistributions!AA$2:AA39)=0,"",(IF(NewDistributions!AA39/SUM(NewDistributions!AA$2:AA39)&gt;0.01,"",IF(NewDistributions!AA38/SUM(NewDistributions!AA$2:AA39)&gt;0.01,"",IF(NewDistributions!AA37/SUM(NewDistributions!AA$2:AA39)&gt;0.01,"",IF(NewDistributions!AA36/SUM(NewDistributions!AA$2:AA39)&gt;0.01,"",DateEnded_4Day!$A39)))))))</f>
        <v/>
      </c>
      <c r="AB39" s="19" t="str">
        <f>IF($A39&lt;='All Results'!$B$4,"",IF(SUM(NewDistributions!AB$2:AB39)=0,"",(IF(NewDistributions!AB39/SUM(NewDistributions!AB$2:AB39)&gt;0.01,"",IF(NewDistributions!AB38/SUM(NewDistributions!AB$2:AB39)&gt;0.01,"",IF(NewDistributions!AB37/SUM(NewDistributions!AB$2:AB39)&gt;0.01,"",IF(NewDistributions!AB36/SUM(NewDistributions!AB$2:AB39)&gt;0.01,"",DateEnded_4Day!$A39)))))))</f>
        <v/>
      </c>
      <c r="AC39" s="19" t="str">
        <f>IF($A39&lt;='All Results'!$B$4,"",IF(SUM(NewDistributions!AC$2:AC39)=0,"",(IF(NewDistributions!AC39/SUM(NewDistributions!AC$2:AC39)&gt;0.01,"",IF(NewDistributions!AC38/SUM(NewDistributions!AC$2:AC39)&gt;0.01,"",IF(NewDistributions!AC37/SUM(NewDistributions!AC$2:AC39)&gt;0.01,"",IF(NewDistributions!AC36/SUM(NewDistributions!AC$2:AC39)&gt;0.01,"",DateEnded_4Day!$A39)))))))</f>
        <v/>
      </c>
      <c r="AD39" s="19" t="str">
        <f>IF($A39&lt;='All Results'!$B$4,"",IF(SUM(NewDistributions!AD$2:AD39)=0,"",(IF(NewDistributions!AD39/SUM(NewDistributions!AD$2:AD39)&gt;0.01,"",IF(NewDistributions!AD38/SUM(NewDistributions!AD$2:AD39)&gt;0.01,"",IF(NewDistributions!AD37/SUM(NewDistributions!AD$2:AD39)&gt;0.01,"",IF(NewDistributions!AD36/SUM(NewDistributions!AD$2:AD39)&gt;0.01,"",DateEnded_4Day!$A39)))))))</f>
        <v/>
      </c>
      <c r="AE39" s="19" t="str">
        <f>IF($A39&lt;='All Results'!$B$4,"",IF(SUM(NewDistributions!AE$2:AE39)=0,"",(IF(NewDistributions!AE39/SUM(NewDistributions!AE$2:AE39)&gt;0.01,"",IF(NewDistributions!AE38/SUM(NewDistributions!AE$2:AE39)&gt;0.01,"",IF(NewDistributions!AE37/SUM(NewDistributions!AE$2:AE39)&gt;0.01,"",IF(NewDistributions!AE36/SUM(NewDistributions!AE$2:AE39)&gt;0.01,"",DateEnded_4Day!$A39)))))))</f>
        <v/>
      </c>
      <c r="AF39" s="19" t="str">
        <f>IF($A39&lt;='All Results'!$B$4,"",IF(SUM(NewDistributions!AF$2:AF39)=0,"",(IF(NewDistributions!AF39/SUM(NewDistributions!AF$2:AF39)&gt;0.01,"",IF(NewDistributions!AF38/SUM(NewDistributions!AF$2:AF39)&gt;0.01,"",IF(NewDistributions!AF37/SUM(NewDistributions!AF$2:AF39)&gt;0.01,"",IF(NewDistributions!AF36/SUM(NewDistributions!AF$2:AF39)&gt;0.01,"",DateEnded_4Day!$A39)))))))</f>
        <v/>
      </c>
      <c r="AG39" s="19" t="str">
        <f>IF($A39&lt;='All Results'!$B$4,"",IF(SUM(NewDistributions!AG$2:AG39)=0,"",(IF(NewDistributions!AG39/SUM(NewDistributions!AG$2:AG39)&gt;0.01,"",IF(NewDistributions!AG38/SUM(NewDistributions!AG$2:AG39)&gt;0.01,"",IF(NewDistributions!AG37/SUM(NewDistributions!AG$2:AG39)&gt;0.01,"",IF(NewDistributions!AG36/SUM(NewDistributions!AG$2:AG39)&gt;0.01,"",DateEnded_4Day!$A39)))))))</f>
        <v/>
      </c>
      <c r="AH39" s="19" t="str">
        <f>IF($A39&lt;='All Results'!$B$4,"",IF(SUM(NewDistributions!AH$2:AH39)=0,"",(IF(NewDistributions!AH39/SUM(NewDistributions!AH$2:AH39)&gt;0.01,"",IF(NewDistributions!AH38/SUM(NewDistributions!AH$2:AH39)&gt;0.01,"",IF(NewDistributions!AH37/SUM(NewDistributions!AH$2:AH39)&gt;0.01,"",IF(NewDistributions!AH36/SUM(NewDistributions!AH$2:AH39)&gt;0.01,"",DateEnded_4Day!$A39)))))))</f>
        <v/>
      </c>
      <c r="AI39" s="19" t="str">
        <f>IF($A39&lt;='All Results'!$B$4,"",IF(SUM(NewDistributions!AI$2:AI39)=0,"",(IF(NewDistributions!AI39/SUM(NewDistributions!AI$2:AI39)&gt;0.01,"",IF(NewDistributions!AI38/SUM(NewDistributions!AI$2:AI39)&gt;0.01,"",IF(NewDistributions!AI37/SUM(NewDistributions!AI$2:AI39)&gt;0.01,"",IF(NewDistributions!AI36/SUM(NewDistributions!AI$2:AI39)&gt;0.01,"",DateEnded_4Day!$A39)))))))</f>
        <v/>
      </c>
      <c r="AJ39" s="19" t="str">
        <f>IF($A39&lt;='All Results'!$B$4,"",IF(SUM(NewDistributions!AJ$2:AJ39)=0,"",(IF(NewDistributions!AJ39/SUM(NewDistributions!AJ$2:AJ39)&gt;0.01,"",IF(NewDistributions!AJ38/SUM(NewDistributions!AJ$2:AJ39)&gt;0.01,"",IF(NewDistributions!AJ37/SUM(NewDistributions!AJ$2:AJ39)&gt;0.01,"",IF(NewDistributions!AJ36/SUM(NewDistributions!AJ$2:AJ39)&gt;0.01,"",DateEnded_4Day!$A39)))))))</f>
        <v/>
      </c>
    </row>
    <row r="40" spans="1:36" x14ac:dyDescent="0.25">
      <c r="A40" s="1">
        <v>44355</v>
      </c>
      <c r="B40" s="3">
        <v>159</v>
      </c>
      <c r="C40" s="19" t="str">
        <f>IF($A40&lt;='All Results'!$B$4,"",IF(SUM(NewDistributions!C$2:C40)=0,"",(IF(NewDistributions!C40/SUM(NewDistributions!C$2:C40)&gt;0.01,"",IF(NewDistributions!C39/SUM(NewDistributions!C$2:C40)&gt;0.01,"",IF(NewDistributions!C38/SUM(NewDistributions!C$2:C40)&gt;0.01,"",IF(NewDistributions!C37/SUM(NewDistributions!C$2:C40)&gt;0.01,"",DateEnded_4Day!$A40)))))))</f>
        <v/>
      </c>
      <c r="D40" s="19" t="str">
        <f>IF($A40&lt;='All Results'!$B$4,"",IF(SUM(NewDistributions!D$2:D40)=0,"",(IF(NewDistributions!D40/SUM(NewDistributions!D$2:D40)&gt;0.01,"",IF(NewDistributions!D39/SUM(NewDistributions!D$2:D40)&gt;0.01,"",IF(NewDistributions!D38/SUM(NewDistributions!D$2:D40)&gt;0.01,"",IF(NewDistributions!D37/SUM(NewDistributions!D$2:D40)&gt;0.01,"",DateEnded_4Day!$A40)))))))</f>
        <v/>
      </c>
      <c r="E40" s="19" t="str">
        <f>IF($A40&lt;='All Results'!$B$4,"",IF(SUM(NewDistributions!E$2:E40)=0,"",(IF(NewDistributions!E40/SUM(NewDistributions!E$2:E40)&gt;0.01,"",IF(NewDistributions!E39/SUM(NewDistributions!E$2:E40)&gt;0.01,"",IF(NewDistributions!E38/SUM(NewDistributions!E$2:E40)&gt;0.01,"",IF(NewDistributions!E37/SUM(NewDistributions!E$2:E40)&gt;0.01,"",DateEnded_4Day!$A40)))))))</f>
        <v/>
      </c>
      <c r="F40" s="19" t="str">
        <f>IF($A40&lt;='All Results'!$B$4,"",IF(SUM(NewDistributions!F$2:F40)=0,"",(IF(NewDistributions!F40/SUM(NewDistributions!F$2:F40)&gt;0.01,"",IF(NewDistributions!F39/SUM(NewDistributions!F$2:F40)&gt;0.01,"",IF(NewDistributions!F38/SUM(NewDistributions!F$2:F40)&gt;0.01,"",IF(NewDistributions!F37/SUM(NewDistributions!F$2:F40)&gt;0.01,"",DateEnded_4Day!$A40)))))))</f>
        <v/>
      </c>
      <c r="G40" s="19" t="str">
        <f>IF($A40&lt;='All Results'!$B$4,"",IF(SUM(NewDistributions!G$2:G40)=0,"",(IF(NewDistributions!G40/SUM(NewDistributions!G$2:G40)&gt;0.01,"",IF(NewDistributions!G39/SUM(NewDistributions!G$2:G40)&gt;0.01,"",IF(NewDistributions!G38/SUM(NewDistributions!G$2:G40)&gt;0.01,"",IF(NewDistributions!G37/SUM(NewDistributions!G$2:G40)&gt;0.01,"",DateEnded_4Day!$A40)))))))</f>
        <v/>
      </c>
      <c r="H40" s="19" t="str">
        <f>IF($A40&lt;='All Results'!$B$4,"",IF(SUM(NewDistributions!H$2:H40)=0,"",(IF(NewDistributions!H40/SUM(NewDistributions!H$2:H40)&gt;0.01,"",IF(NewDistributions!H39/SUM(NewDistributions!H$2:H40)&gt;0.01,"",IF(NewDistributions!H38/SUM(NewDistributions!H$2:H40)&gt;0.01,"",IF(NewDistributions!H37/SUM(NewDistributions!H$2:H40)&gt;0.01,"",DateEnded_4Day!$A40)))))))</f>
        <v/>
      </c>
      <c r="I40" s="19" t="str">
        <f>IF($A40&lt;='All Results'!$B$4,"",IF(SUM(NewDistributions!I$2:I40)=0,"",(IF(NewDistributions!I40/SUM(NewDistributions!I$2:I40)&gt;0.01,"",IF(NewDistributions!I39/SUM(NewDistributions!I$2:I40)&gt;0.01,"",IF(NewDistributions!I38/SUM(NewDistributions!I$2:I40)&gt;0.01,"",IF(NewDistributions!I37/SUM(NewDistributions!I$2:I40)&gt;0.01,"",DateEnded_4Day!$A40)))))))</f>
        <v/>
      </c>
      <c r="J40" s="19" t="str">
        <f>IF($A40&lt;='All Results'!$B$4,"",IF(SUM(NewDistributions!J$2:J40)=0,"",(IF(NewDistributions!J40/SUM(NewDistributions!J$2:J40)&gt;0.01,"",IF(NewDistributions!J39/SUM(NewDistributions!J$2:J40)&gt;0.01,"",IF(NewDistributions!J38/SUM(NewDistributions!J$2:J40)&gt;0.01,"",IF(NewDistributions!J37/SUM(NewDistributions!J$2:J40)&gt;0.01,"",DateEnded_4Day!$A40)))))))</f>
        <v/>
      </c>
      <c r="K40" s="19" t="str">
        <f>IF($A40&lt;='All Results'!$B$4,"",IF(SUM(NewDistributions!K$2:K40)=0,"",(IF(NewDistributions!K40/SUM(NewDistributions!K$2:K40)&gt;0.01,"",IF(NewDistributions!K39/SUM(NewDistributions!K$2:K40)&gt;0.01,"",IF(NewDistributions!K38/SUM(NewDistributions!K$2:K40)&gt;0.01,"",IF(NewDistributions!K37/SUM(NewDistributions!K$2:K40)&gt;0.01,"",DateEnded_4Day!$A40)))))))</f>
        <v/>
      </c>
      <c r="L40" s="19" t="str">
        <f>IF($A40&lt;='All Results'!$B$4,"",IF(SUM(NewDistributions!L$2:L40)=0,"",(IF(NewDistributions!L40/SUM(NewDistributions!L$2:L40)&gt;0.01,"",IF(NewDistributions!L39/SUM(NewDistributions!L$2:L40)&gt;0.01,"",IF(NewDistributions!L38/SUM(NewDistributions!L$2:L40)&gt;0.01,"",IF(NewDistributions!L37/SUM(NewDistributions!L$2:L40)&gt;0.01,"",DateEnded_4Day!$A40)))))))</f>
        <v/>
      </c>
      <c r="M40" s="19" t="str">
        <f>IF($A40&lt;='All Results'!$B$4,"",IF(SUM(NewDistributions!M$2:M40)=0,"",(IF(NewDistributions!M40/SUM(NewDistributions!M$2:M40)&gt;0.01,"",IF(NewDistributions!M39/SUM(NewDistributions!M$2:M40)&gt;0.01,"",IF(NewDistributions!M38/SUM(NewDistributions!M$2:M40)&gt;0.01,"",IF(NewDistributions!M37/SUM(NewDistributions!M$2:M40)&gt;0.01,"",DateEnded_4Day!$A40)))))))</f>
        <v/>
      </c>
      <c r="N40" s="19" t="str">
        <f>IF($A40&lt;='All Results'!$B$4,"",IF(SUM(NewDistributions!N$2:N40)=0,"",(IF(NewDistributions!N40/SUM(NewDistributions!N$2:N40)&gt;0.01,"",IF(NewDistributions!N39/SUM(NewDistributions!N$2:N40)&gt;0.01,"",IF(NewDistributions!N38/SUM(NewDistributions!N$2:N40)&gt;0.01,"",IF(NewDistributions!N37/SUM(NewDistributions!N$2:N40)&gt;0.01,"",DateEnded_4Day!$A40)))))))</f>
        <v/>
      </c>
      <c r="O40" s="19" t="str">
        <f>IF($A40&lt;='All Results'!$B$4,"",IF(SUM(NewDistributions!O$2:O40)=0,"",(IF(NewDistributions!O40/SUM(NewDistributions!O$2:O40)&gt;0.01,"",IF(NewDistributions!O39/SUM(NewDistributions!O$2:O40)&gt;0.01,"",IF(NewDistributions!O38/SUM(NewDistributions!O$2:O40)&gt;0.01,"",IF(NewDistributions!O37/SUM(NewDistributions!O$2:O40)&gt;0.01,"",DateEnded_4Day!$A40)))))))</f>
        <v/>
      </c>
      <c r="P40" s="19" t="str">
        <f>IF($A40&lt;='All Results'!$B$4,"",IF(SUM(NewDistributions!P$2:P40)=0,"",(IF(NewDistributions!P40/SUM(NewDistributions!P$2:P40)&gt;0.01,"",IF(NewDistributions!P39/SUM(NewDistributions!P$2:P40)&gt;0.01,"",IF(NewDistributions!P38/SUM(NewDistributions!P$2:P40)&gt;0.01,"",IF(NewDistributions!P37/SUM(NewDistributions!P$2:P40)&gt;0.01,"",DateEnded_4Day!$A40)))))))</f>
        <v/>
      </c>
      <c r="Q40" s="19" t="str">
        <f>IF($A40&lt;='All Results'!$B$4,"",IF(SUM(NewDistributions!Q$2:Q40)=0,"",(IF(NewDistributions!Q40/SUM(NewDistributions!Q$2:Q40)&gt;0.01,"",IF(NewDistributions!Q39/SUM(NewDistributions!Q$2:Q40)&gt;0.01,"",IF(NewDistributions!Q38/SUM(NewDistributions!Q$2:Q40)&gt;0.01,"",IF(NewDistributions!Q37/SUM(NewDistributions!Q$2:Q40)&gt;0.01,"",DateEnded_4Day!$A40)))))))</f>
        <v/>
      </c>
      <c r="R40" s="19" t="str">
        <f>IF($A40&lt;='All Results'!$B$4,"",IF(SUM(NewDistributions!R$2:R40)=0,"",(IF(NewDistributions!R40/SUM(NewDistributions!R$2:R40)&gt;0.01,"",IF(NewDistributions!R39/SUM(NewDistributions!R$2:R40)&gt;0.01,"",IF(NewDistributions!R38/SUM(NewDistributions!R$2:R40)&gt;0.01,"",IF(NewDistributions!R37/SUM(NewDistributions!R$2:R40)&gt;0.01,"",DateEnded_4Day!$A40)))))))</f>
        <v/>
      </c>
      <c r="S40" s="19" t="str">
        <f>IF($A40&lt;='All Results'!$B$4,"",IF(SUM(NewDistributions!S$2:S40)=0,"",(IF(NewDistributions!S40/SUM(NewDistributions!S$2:S40)&gt;0.01,"",IF(NewDistributions!S39/SUM(NewDistributions!S$2:S40)&gt;0.01,"",IF(NewDistributions!S38/SUM(NewDistributions!S$2:S40)&gt;0.01,"",IF(NewDistributions!S37/SUM(NewDistributions!S$2:S40)&gt;0.01,"",DateEnded_4Day!$A40)))))))</f>
        <v/>
      </c>
      <c r="T40" s="19" t="str">
        <f>IF($A40&lt;='All Results'!$B$4,"",IF(SUM(NewDistributions!T$2:T40)=0,"",(IF(NewDistributions!T40/SUM(NewDistributions!T$2:T40)&gt;0.01,"",IF(NewDistributions!T39/SUM(NewDistributions!T$2:T40)&gt;0.01,"",IF(NewDistributions!T38/SUM(NewDistributions!T$2:T40)&gt;0.01,"",IF(NewDistributions!T37/SUM(NewDistributions!T$2:T40)&gt;0.01,"",DateEnded_4Day!$A40)))))))</f>
        <v/>
      </c>
      <c r="U40" s="19" t="str">
        <f>IF($A40&lt;='All Results'!$B$4,"",IF(SUM(NewDistributions!U$2:U40)=0,"",(IF(NewDistributions!U40/SUM(NewDistributions!U$2:U40)&gt;0.01,"",IF(NewDistributions!U39/SUM(NewDistributions!U$2:U40)&gt;0.01,"",IF(NewDistributions!U38/SUM(NewDistributions!U$2:U40)&gt;0.01,"",IF(NewDistributions!U37/SUM(NewDistributions!U$2:U40)&gt;0.01,"",DateEnded_4Day!$A40)))))))</f>
        <v/>
      </c>
      <c r="V40" s="19" t="str">
        <f>IF($A40&lt;='All Results'!$B$4,"",IF(SUM(NewDistributions!V$2:V40)=0,"",(IF(NewDistributions!V40/SUM(NewDistributions!V$2:V40)&gt;0.01,"",IF(NewDistributions!V39/SUM(NewDistributions!V$2:V40)&gt;0.01,"",IF(NewDistributions!V38/SUM(NewDistributions!V$2:V40)&gt;0.01,"",IF(NewDistributions!V37/SUM(NewDistributions!V$2:V40)&gt;0.01,"",DateEnded_4Day!$A40)))))))</f>
        <v/>
      </c>
      <c r="W40" s="19" t="str">
        <f>IF($A40&lt;='All Results'!$B$4,"",IF(SUM(NewDistributions!W$2:W40)=0,"",(IF(NewDistributions!W40/SUM(NewDistributions!W$2:W40)&gt;0.01,"",IF(NewDistributions!W39/SUM(NewDistributions!W$2:W40)&gt;0.01,"",IF(NewDistributions!W38/SUM(NewDistributions!W$2:W40)&gt;0.01,"",IF(NewDistributions!W37/SUM(NewDistributions!W$2:W40)&gt;0.01,"",DateEnded_4Day!$A40)))))))</f>
        <v/>
      </c>
      <c r="X40" s="19" t="str">
        <f>IF($A40&lt;='All Results'!$B$4,"",IF(SUM(NewDistributions!X$2:X40)=0,"",(IF(NewDistributions!X40/SUM(NewDistributions!X$2:X40)&gt;0.01,"",IF(NewDistributions!X39/SUM(NewDistributions!X$2:X40)&gt;0.01,"",IF(NewDistributions!X38/SUM(NewDistributions!X$2:X40)&gt;0.01,"",IF(NewDistributions!X37/SUM(NewDistributions!X$2:X40)&gt;0.01,"",DateEnded_4Day!$A40)))))))</f>
        <v/>
      </c>
      <c r="Y40" s="19" t="str">
        <f>IF($A40&lt;='All Results'!$B$4,"",IF(SUM(NewDistributions!Y$2:Y40)=0,"",(IF(NewDistributions!Y40/SUM(NewDistributions!Y$2:Y40)&gt;0.01,"",IF(NewDistributions!Y39/SUM(NewDistributions!Y$2:Y40)&gt;0.01,"",IF(NewDistributions!Y38/SUM(NewDistributions!Y$2:Y40)&gt;0.01,"",IF(NewDistributions!Y37/SUM(NewDistributions!Y$2:Y40)&gt;0.01,"",DateEnded_4Day!$A40)))))))</f>
        <v/>
      </c>
      <c r="Z40" s="19" t="str">
        <f>IF($A40&lt;='All Results'!$B$4,"",IF(SUM(NewDistributions!Z$2:Z40)=0,"",(IF(NewDistributions!Z40/SUM(NewDistributions!Z$2:Z40)&gt;0.01,"",IF(NewDistributions!Z39/SUM(NewDistributions!Z$2:Z40)&gt;0.01,"",IF(NewDistributions!Z38/SUM(NewDistributions!Z$2:Z40)&gt;0.01,"",IF(NewDistributions!Z37/SUM(NewDistributions!Z$2:Z40)&gt;0.01,"",DateEnded_4Day!$A40)))))))</f>
        <v/>
      </c>
      <c r="AA40" s="19" t="str">
        <f>IF($A40&lt;='All Results'!$B$4,"",IF(SUM(NewDistributions!AA$2:AA40)=0,"",(IF(NewDistributions!AA40/SUM(NewDistributions!AA$2:AA40)&gt;0.01,"",IF(NewDistributions!AA39/SUM(NewDistributions!AA$2:AA40)&gt;0.01,"",IF(NewDistributions!AA38/SUM(NewDistributions!AA$2:AA40)&gt;0.01,"",IF(NewDistributions!AA37/SUM(NewDistributions!AA$2:AA40)&gt;0.01,"",DateEnded_4Day!$A40)))))))</f>
        <v/>
      </c>
      <c r="AB40" s="19" t="str">
        <f>IF($A40&lt;='All Results'!$B$4,"",IF(SUM(NewDistributions!AB$2:AB40)=0,"",(IF(NewDistributions!AB40/SUM(NewDistributions!AB$2:AB40)&gt;0.01,"",IF(NewDistributions!AB39/SUM(NewDistributions!AB$2:AB40)&gt;0.01,"",IF(NewDistributions!AB38/SUM(NewDistributions!AB$2:AB40)&gt;0.01,"",IF(NewDistributions!AB37/SUM(NewDistributions!AB$2:AB40)&gt;0.01,"",DateEnded_4Day!$A40)))))))</f>
        <v/>
      </c>
      <c r="AC40" s="19" t="str">
        <f>IF($A40&lt;='All Results'!$B$4,"",IF(SUM(NewDistributions!AC$2:AC40)=0,"",(IF(NewDistributions!AC40/SUM(NewDistributions!AC$2:AC40)&gt;0.01,"",IF(NewDistributions!AC39/SUM(NewDistributions!AC$2:AC40)&gt;0.01,"",IF(NewDistributions!AC38/SUM(NewDistributions!AC$2:AC40)&gt;0.01,"",IF(NewDistributions!AC37/SUM(NewDistributions!AC$2:AC40)&gt;0.01,"",DateEnded_4Day!$A40)))))))</f>
        <v/>
      </c>
      <c r="AD40" s="19" t="str">
        <f>IF($A40&lt;='All Results'!$B$4,"",IF(SUM(NewDistributions!AD$2:AD40)=0,"",(IF(NewDistributions!AD40/SUM(NewDistributions!AD$2:AD40)&gt;0.01,"",IF(NewDistributions!AD39/SUM(NewDistributions!AD$2:AD40)&gt;0.01,"",IF(NewDistributions!AD38/SUM(NewDistributions!AD$2:AD40)&gt;0.01,"",IF(NewDistributions!AD37/SUM(NewDistributions!AD$2:AD40)&gt;0.01,"",DateEnded_4Day!$A40)))))))</f>
        <v/>
      </c>
      <c r="AE40" s="19" t="str">
        <f>IF($A40&lt;='All Results'!$B$4,"",IF(SUM(NewDistributions!AE$2:AE40)=0,"",(IF(NewDistributions!AE40/SUM(NewDistributions!AE$2:AE40)&gt;0.01,"",IF(NewDistributions!AE39/SUM(NewDistributions!AE$2:AE40)&gt;0.01,"",IF(NewDistributions!AE38/SUM(NewDistributions!AE$2:AE40)&gt;0.01,"",IF(NewDistributions!AE37/SUM(NewDistributions!AE$2:AE40)&gt;0.01,"",DateEnded_4Day!$A40)))))))</f>
        <v/>
      </c>
      <c r="AF40" s="19" t="str">
        <f>IF($A40&lt;='All Results'!$B$4,"",IF(SUM(NewDistributions!AF$2:AF40)=0,"",(IF(NewDistributions!AF40/SUM(NewDistributions!AF$2:AF40)&gt;0.01,"",IF(NewDistributions!AF39/SUM(NewDistributions!AF$2:AF40)&gt;0.01,"",IF(NewDistributions!AF38/SUM(NewDistributions!AF$2:AF40)&gt;0.01,"",IF(NewDistributions!AF37/SUM(NewDistributions!AF$2:AF40)&gt;0.01,"",DateEnded_4Day!$A40)))))))</f>
        <v/>
      </c>
      <c r="AG40" s="19" t="str">
        <f>IF($A40&lt;='All Results'!$B$4,"",IF(SUM(NewDistributions!AG$2:AG40)=0,"",(IF(NewDistributions!AG40/SUM(NewDistributions!AG$2:AG40)&gt;0.01,"",IF(NewDistributions!AG39/SUM(NewDistributions!AG$2:AG40)&gt;0.01,"",IF(NewDistributions!AG38/SUM(NewDistributions!AG$2:AG40)&gt;0.01,"",IF(NewDistributions!AG37/SUM(NewDistributions!AG$2:AG40)&gt;0.01,"",DateEnded_4Day!$A40)))))))</f>
        <v/>
      </c>
      <c r="AH40" s="19" t="str">
        <f>IF($A40&lt;='All Results'!$B$4,"",IF(SUM(NewDistributions!AH$2:AH40)=0,"",(IF(NewDistributions!AH40/SUM(NewDistributions!AH$2:AH40)&gt;0.01,"",IF(NewDistributions!AH39/SUM(NewDistributions!AH$2:AH40)&gt;0.01,"",IF(NewDistributions!AH38/SUM(NewDistributions!AH$2:AH40)&gt;0.01,"",IF(NewDistributions!AH37/SUM(NewDistributions!AH$2:AH40)&gt;0.01,"",DateEnded_4Day!$A40)))))))</f>
        <v/>
      </c>
      <c r="AI40" s="19" t="str">
        <f>IF($A40&lt;='All Results'!$B$4,"",IF(SUM(NewDistributions!AI$2:AI40)=0,"",(IF(NewDistributions!AI40/SUM(NewDistributions!AI$2:AI40)&gt;0.01,"",IF(NewDistributions!AI39/SUM(NewDistributions!AI$2:AI40)&gt;0.01,"",IF(NewDistributions!AI38/SUM(NewDistributions!AI$2:AI40)&gt;0.01,"",IF(NewDistributions!AI37/SUM(NewDistributions!AI$2:AI40)&gt;0.01,"",DateEnded_4Day!$A40)))))))</f>
        <v/>
      </c>
      <c r="AJ40" s="19" t="str">
        <f>IF($A40&lt;='All Results'!$B$4,"",IF(SUM(NewDistributions!AJ$2:AJ40)=0,"",(IF(NewDistributions!AJ40/SUM(NewDistributions!AJ$2:AJ40)&gt;0.01,"",IF(NewDistributions!AJ39/SUM(NewDistributions!AJ$2:AJ40)&gt;0.01,"",IF(NewDistributions!AJ38/SUM(NewDistributions!AJ$2:AJ40)&gt;0.01,"",IF(NewDistributions!AJ37/SUM(NewDistributions!AJ$2:AJ40)&gt;0.01,"",DateEnded_4Day!$A40)))))))</f>
        <v/>
      </c>
    </row>
    <row r="41" spans="1:36" x14ac:dyDescent="0.25">
      <c r="A41" s="1">
        <v>44356</v>
      </c>
      <c r="B41" s="3">
        <v>160</v>
      </c>
      <c r="C41" s="19" t="str">
        <f>IF($A41&lt;='All Results'!$B$4,"",IF(SUM(NewDistributions!C$2:C41)=0,"",(IF(NewDistributions!C41/SUM(NewDistributions!C$2:C41)&gt;0.01,"",IF(NewDistributions!C40/SUM(NewDistributions!C$2:C41)&gt;0.01,"",IF(NewDistributions!C39/SUM(NewDistributions!C$2:C41)&gt;0.01,"",IF(NewDistributions!C38/SUM(NewDistributions!C$2:C41)&gt;0.01,"",DateEnded_4Day!$A41)))))))</f>
        <v/>
      </c>
      <c r="D41" s="19" t="str">
        <f>IF($A41&lt;='All Results'!$B$4,"",IF(SUM(NewDistributions!D$2:D41)=0,"",(IF(NewDistributions!D41/SUM(NewDistributions!D$2:D41)&gt;0.01,"",IF(NewDistributions!D40/SUM(NewDistributions!D$2:D41)&gt;0.01,"",IF(NewDistributions!D39/SUM(NewDistributions!D$2:D41)&gt;0.01,"",IF(NewDistributions!D38/SUM(NewDistributions!D$2:D41)&gt;0.01,"",DateEnded_4Day!$A41)))))))</f>
        <v/>
      </c>
      <c r="E41" s="19" t="str">
        <f>IF($A41&lt;='All Results'!$B$4,"",IF(SUM(NewDistributions!E$2:E41)=0,"",(IF(NewDistributions!E41/SUM(NewDistributions!E$2:E41)&gt;0.01,"",IF(NewDistributions!E40/SUM(NewDistributions!E$2:E41)&gt;0.01,"",IF(NewDistributions!E39/SUM(NewDistributions!E$2:E41)&gt;0.01,"",IF(NewDistributions!E38/SUM(NewDistributions!E$2:E41)&gt;0.01,"",DateEnded_4Day!$A41)))))))</f>
        <v/>
      </c>
      <c r="F41" s="19" t="str">
        <f>IF($A41&lt;='All Results'!$B$4,"",IF(SUM(NewDistributions!F$2:F41)=0,"",(IF(NewDistributions!F41/SUM(NewDistributions!F$2:F41)&gt;0.01,"",IF(NewDistributions!F40/SUM(NewDistributions!F$2:F41)&gt;0.01,"",IF(NewDistributions!F39/SUM(NewDistributions!F$2:F41)&gt;0.01,"",IF(NewDistributions!F38/SUM(NewDistributions!F$2:F41)&gt;0.01,"",DateEnded_4Day!$A41)))))))</f>
        <v/>
      </c>
      <c r="G41" s="19" t="str">
        <f>IF($A41&lt;='All Results'!$B$4,"",IF(SUM(NewDistributions!G$2:G41)=0,"",(IF(NewDistributions!G41/SUM(NewDistributions!G$2:G41)&gt;0.01,"",IF(NewDistributions!G40/SUM(NewDistributions!G$2:G41)&gt;0.01,"",IF(NewDistributions!G39/SUM(NewDistributions!G$2:G41)&gt;0.01,"",IF(NewDistributions!G38/SUM(NewDistributions!G$2:G41)&gt;0.01,"",DateEnded_4Day!$A41)))))))</f>
        <v/>
      </c>
      <c r="H41" s="19" t="str">
        <f>IF($A41&lt;='All Results'!$B$4,"",IF(SUM(NewDistributions!H$2:H41)=0,"",(IF(NewDistributions!H41/SUM(NewDistributions!H$2:H41)&gt;0.01,"",IF(NewDistributions!H40/SUM(NewDistributions!H$2:H41)&gt;0.01,"",IF(NewDistributions!H39/SUM(NewDistributions!H$2:H41)&gt;0.01,"",IF(NewDistributions!H38/SUM(NewDistributions!H$2:H41)&gt;0.01,"",DateEnded_4Day!$A41)))))))</f>
        <v/>
      </c>
      <c r="I41" s="19" t="str">
        <f>IF($A41&lt;='All Results'!$B$4,"",IF(SUM(NewDistributions!I$2:I41)=0,"",(IF(NewDistributions!I41/SUM(NewDistributions!I$2:I41)&gt;0.01,"",IF(NewDistributions!I40/SUM(NewDistributions!I$2:I41)&gt;0.01,"",IF(NewDistributions!I39/SUM(NewDistributions!I$2:I41)&gt;0.01,"",IF(NewDistributions!I38/SUM(NewDistributions!I$2:I41)&gt;0.01,"",DateEnded_4Day!$A41)))))))</f>
        <v/>
      </c>
      <c r="J41" s="19" t="str">
        <f>IF($A41&lt;='All Results'!$B$4,"",IF(SUM(NewDistributions!J$2:J41)=0,"",(IF(NewDistributions!J41/SUM(NewDistributions!J$2:J41)&gt;0.01,"",IF(NewDistributions!J40/SUM(NewDistributions!J$2:J41)&gt;0.01,"",IF(NewDistributions!J39/SUM(NewDistributions!J$2:J41)&gt;0.01,"",IF(NewDistributions!J38/SUM(NewDistributions!J$2:J41)&gt;0.01,"",DateEnded_4Day!$A41)))))))</f>
        <v/>
      </c>
      <c r="K41" s="19" t="str">
        <f>IF($A41&lt;='All Results'!$B$4,"",IF(SUM(NewDistributions!K$2:K41)=0,"",(IF(NewDistributions!K41/SUM(NewDistributions!K$2:K41)&gt;0.01,"",IF(NewDistributions!K40/SUM(NewDistributions!K$2:K41)&gt;0.01,"",IF(NewDistributions!K39/SUM(NewDistributions!K$2:K41)&gt;0.01,"",IF(NewDistributions!K38/SUM(NewDistributions!K$2:K41)&gt;0.01,"",DateEnded_4Day!$A41)))))))</f>
        <v/>
      </c>
      <c r="L41" s="19" t="str">
        <f>IF($A41&lt;='All Results'!$B$4,"",IF(SUM(NewDistributions!L$2:L41)=0,"",(IF(NewDistributions!L41/SUM(NewDistributions!L$2:L41)&gt;0.01,"",IF(NewDistributions!L40/SUM(NewDistributions!L$2:L41)&gt;0.01,"",IF(NewDistributions!L39/SUM(NewDistributions!L$2:L41)&gt;0.01,"",IF(NewDistributions!L38/SUM(NewDistributions!L$2:L41)&gt;0.01,"",DateEnded_4Day!$A41)))))))</f>
        <v/>
      </c>
      <c r="M41" s="19" t="str">
        <f>IF($A41&lt;='All Results'!$B$4,"",IF(SUM(NewDistributions!M$2:M41)=0,"",(IF(NewDistributions!M41/SUM(NewDistributions!M$2:M41)&gt;0.01,"",IF(NewDistributions!M40/SUM(NewDistributions!M$2:M41)&gt;0.01,"",IF(NewDistributions!M39/SUM(NewDistributions!M$2:M41)&gt;0.01,"",IF(NewDistributions!M38/SUM(NewDistributions!M$2:M41)&gt;0.01,"",DateEnded_4Day!$A41)))))))</f>
        <v/>
      </c>
      <c r="N41" s="19" t="str">
        <f>IF($A41&lt;='All Results'!$B$4,"",IF(SUM(NewDistributions!N$2:N41)=0,"",(IF(NewDistributions!N41/SUM(NewDistributions!N$2:N41)&gt;0.01,"",IF(NewDistributions!N40/SUM(NewDistributions!N$2:N41)&gt;0.01,"",IF(NewDistributions!N39/SUM(NewDistributions!N$2:N41)&gt;0.01,"",IF(NewDistributions!N38/SUM(NewDistributions!N$2:N41)&gt;0.01,"",DateEnded_4Day!$A41)))))))</f>
        <v/>
      </c>
      <c r="O41" s="19" t="str">
        <f>IF($A41&lt;='All Results'!$B$4,"",IF(SUM(NewDistributions!O$2:O41)=0,"",(IF(NewDistributions!O41/SUM(NewDistributions!O$2:O41)&gt;0.01,"",IF(NewDistributions!O40/SUM(NewDistributions!O$2:O41)&gt;0.01,"",IF(NewDistributions!O39/SUM(NewDistributions!O$2:O41)&gt;0.01,"",IF(NewDistributions!O38/SUM(NewDistributions!O$2:O41)&gt;0.01,"",DateEnded_4Day!$A41)))))))</f>
        <v/>
      </c>
      <c r="P41" s="19" t="str">
        <f>IF($A41&lt;='All Results'!$B$4,"",IF(SUM(NewDistributions!P$2:P41)=0,"",(IF(NewDistributions!P41/SUM(NewDistributions!P$2:P41)&gt;0.01,"",IF(NewDistributions!P40/SUM(NewDistributions!P$2:P41)&gt;0.01,"",IF(NewDistributions!P39/SUM(NewDistributions!P$2:P41)&gt;0.01,"",IF(NewDistributions!P38/SUM(NewDistributions!P$2:P41)&gt;0.01,"",DateEnded_4Day!$A41)))))))</f>
        <v/>
      </c>
      <c r="Q41" s="19" t="str">
        <f>IF($A41&lt;='All Results'!$B$4,"",IF(SUM(NewDistributions!Q$2:Q41)=0,"",(IF(NewDistributions!Q41/SUM(NewDistributions!Q$2:Q41)&gt;0.01,"",IF(NewDistributions!Q40/SUM(NewDistributions!Q$2:Q41)&gt;0.01,"",IF(NewDistributions!Q39/SUM(NewDistributions!Q$2:Q41)&gt;0.01,"",IF(NewDistributions!Q38/SUM(NewDistributions!Q$2:Q41)&gt;0.01,"",DateEnded_4Day!$A41)))))))</f>
        <v/>
      </c>
      <c r="R41" s="19" t="str">
        <f>IF($A41&lt;='All Results'!$B$4,"",IF(SUM(NewDistributions!R$2:R41)=0,"",(IF(NewDistributions!R41/SUM(NewDistributions!R$2:R41)&gt;0.01,"",IF(NewDistributions!R40/SUM(NewDistributions!R$2:R41)&gt;0.01,"",IF(NewDistributions!R39/SUM(NewDistributions!R$2:R41)&gt;0.01,"",IF(NewDistributions!R38/SUM(NewDistributions!R$2:R41)&gt;0.01,"",DateEnded_4Day!$A41)))))))</f>
        <v/>
      </c>
      <c r="S41" s="19" t="str">
        <f>IF($A41&lt;='All Results'!$B$4,"",IF(SUM(NewDistributions!S$2:S41)=0,"",(IF(NewDistributions!S41/SUM(NewDistributions!S$2:S41)&gt;0.01,"",IF(NewDistributions!S40/SUM(NewDistributions!S$2:S41)&gt;0.01,"",IF(NewDistributions!S39/SUM(NewDistributions!S$2:S41)&gt;0.01,"",IF(NewDistributions!S38/SUM(NewDistributions!S$2:S41)&gt;0.01,"",DateEnded_4Day!$A41)))))))</f>
        <v/>
      </c>
      <c r="T41" s="19" t="str">
        <f>IF($A41&lt;='All Results'!$B$4,"",IF(SUM(NewDistributions!T$2:T41)=0,"",(IF(NewDistributions!T41/SUM(NewDistributions!T$2:T41)&gt;0.01,"",IF(NewDistributions!T40/SUM(NewDistributions!T$2:T41)&gt;0.01,"",IF(NewDistributions!T39/SUM(NewDistributions!T$2:T41)&gt;0.01,"",IF(NewDistributions!T38/SUM(NewDistributions!T$2:T41)&gt;0.01,"",DateEnded_4Day!$A41)))))))</f>
        <v/>
      </c>
      <c r="U41" s="19" t="str">
        <f>IF($A41&lt;='All Results'!$B$4,"",IF(SUM(NewDistributions!U$2:U41)=0,"",(IF(NewDistributions!U41/SUM(NewDistributions!U$2:U41)&gt;0.01,"",IF(NewDistributions!U40/SUM(NewDistributions!U$2:U41)&gt;0.01,"",IF(NewDistributions!U39/SUM(NewDistributions!U$2:U41)&gt;0.01,"",IF(NewDistributions!U38/SUM(NewDistributions!U$2:U41)&gt;0.01,"",DateEnded_4Day!$A41)))))))</f>
        <v/>
      </c>
      <c r="V41" s="19" t="str">
        <f>IF($A41&lt;='All Results'!$B$4,"",IF(SUM(NewDistributions!V$2:V41)=0,"",(IF(NewDistributions!V41/SUM(NewDistributions!V$2:V41)&gt;0.01,"",IF(NewDistributions!V40/SUM(NewDistributions!V$2:V41)&gt;0.01,"",IF(NewDistributions!V39/SUM(NewDistributions!V$2:V41)&gt;0.01,"",IF(NewDistributions!V38/SUM(NewDistributions!V$2:V41)&gt;0.01,"",DateEnded_4Day!$A41)))))))</f>
        <v/>
      </c>
      <c r="W41" s="19" t="str">
        <f>IF($A41&lt;='All Results'!$B$4,"",IF(SUM(NewDistributions!W$2:W41)=0,"",(IF(NewDistributions!W41/SUM(NewDistributions!W$2:W41)&gt;0.01,"",IF(NewDistributions!W40/SUM(NewDistributions!W$2:W41)&gt;0.01,"",IF(NewDistributions!W39/SUM(NewDistributions!W$2:W41)&gt;0.01,"",IF(NewDistributions!W38/SUM(NewDistributions!W$2:W41)&gt;0.01,"",DateEnded_4Day!$A41)))))))</f>
        <v/>
      </c>
      <c r="X41" s="19" t="str">
        <f>IF($A41&lt;='All Results'!$B$4,"",IF(SUM(NewDistributions!X$2:X41)=0,"",(IF(NewDistributions!X41/SUM(NewDistributions!X$2:X41)&gt;0.01,"",IF(NewDistributions!X40/SUM(NewDistributions!X$2:X41)&gt;0.01,"",IF(NewDistributions!X39/SUM(NewDistributions!X$2:X41)&gt;0.01,"",IF(NewDistributions!X38/SUM(NewDistributions!X$2:X41)&gt;0.01,"",DateEnded_4Day!$A41)))))))</f>
        <v/>
      </c>
      <c r="Y41" s="19" t="str">
        <f>IF($A41&lt;='All Results'!$B$4,"",IF(SUM(NewDistributions!Y$2:Y41)=0,"",(IF(NewDistributions!Y41/SUM(NewDistributions!Y$2:Y41)&gt;0.01,"",IF(NewDistributions!Y40/SUM(NewDistributions!Y$2:Y41)&gt;0.01,"",IF(NewDistributions!Y39/SUM(NewDistributions!Y$2:Y41)&gt;0.01,"",IF(NewDistributions!Y38/SUM(NewDistributions!Y$2:Y41)&gt;0.01,"",DateEnded_4Day!$A41)))))))</f>
        <v/>
      </c>
      <c r="Z41" s="19" t="str">
        <f>IF($A41&lt;='All Results'!$B$4,"",IF(SUM(NewDistributions!Z$2:Z41)=0,"",(IF(NewDistributions!Z41/SUM(NewDistributions!Z$2:Z41)&gt;0.01,"",IF(NewDistributions!Z40/SUM(NewDistributions!Z$2:Z41)&gt;0.01,"",IF(NewDistributions!Z39/SUM(NewDistributions!Z$2:Z41)&gt;0.01,"",IF(NewDistributions!Z38/SUM(NewDistributions!Z$2:Z41)&gt;0.01,"",DateEnded_4Day!$A41)))))))</f>
        <v/>
      </c>
      <c r="AA41" s="19" t="str">
        <f>IF($A41&lt;='All Results'!$B$4,"",IF(SUM(NewDistributions!AA$2:AA41)=0,"",(IF(NewDistributions!AA41/SUM(NewDistributions!AA$2:AA41)&gt;0.01,"",IF(NewDistributions!AA40/SUM(NewDistributions!AA$2:AA41)&gt;0.01,"",IF(NewDistributions!AA39/SUM(NewDistributions!AA$2:AA41)&gt;0.01,"",IF(NewDistributions!AA38/SUM(NewDistributions!AA$2:AA41)&gt;0.01,"",DateEnded_4Day!$A41)))))))</f>
        <v/>
      </c>
      <c r="AB41" s="19" t="str">
        <f>IF($A41&lt;='All Results'!$B$4,"",IF(SUM(NewDistributions!AB$2:AB41)=0,"",(IF(NewDistributions!AB41/SUM(NewDistributions!AB$2:AB41)&gt;0.01,"",IF(NewDistributions!AB40/SUM(NewDistributions!AB$2:AB41)&gt;0.01,"",IF(NewDistributions!AB39/SUM(NewDistributions!AB$2:AB41)&gt;0.01,"",IF(NewDistributions!AB38/SUM(NewDistributions!AB$2:AB41)&gt;0.01,"",DateEnded_4Day!$A41)))))))</f>
        <v/>
      </c>
      <c r="AC41" s="19" t="str">
        <f>IF($A41&lt;='All Results'!$B$4,"",IF(SUM(NewDistributions!AC$2:AC41)=0,"",(IF(NewDistributions!AC41/SUM(NewDistributions!AC$2:AC41)&gt;0.01,"",IF(NewDistributions!AC40/SUM(NewDistributions!AC$2:AC41)&gt;0.01,"",IF(NewDistributions!AC39/SUM(NewDistributions!AC$2:AC41)&gt;0.01,"",IF(NewDistributions!AC38/SUM(NewDistributions!AC$2:AC41)&gt;0.01,"",DateEnded_4Day!$A41)))))))</f>
        <v/>
      </c>
      <c r="AD41" s="19" t="str">
        <f>IF($A41&lt;='All Results'!$B$4,"",IF(SUM(NewDistributions!AD$2:AD41)=0,"",(IF(NewDistributions!AD41/SUM(NewDistributions!AD$2:AD41)&gt;0.01,"",IF(NewDistributions!AD40/SUM(NewDistributions!AD$2:AD41)&gt;0.01,"",IF(NewDistributions!AD39/SUM(NewDistributions!AD$2:AD41)&gt;0.01,"",IF(NewDistributions!AD38/SUM(NewDistributions!AD$2:AD41)&gt;0.01,"",DateEnded_4Day!$A41)))))))</f>
        <v/>
      </c>
      <c r="AE41" s="19" t="str">
        <f>IF($A41&lt;='All Results'!$B$4,"",IF(SUM(NewDistributions!AE$2:AE41)=0,"",(IF(NewDistributions!AE41/SUM(NewDistributions!AE$2:AE41)&gt;0.01,"",IF(NewDistributions!AE40/SUM(NewDistributions!AE$2:AE41)&gt;0.01,"",IF(NewDistributions!AE39/SUM(NewDistributions!AE$2:AE41)&gt;0.01,"",IF(NewDistributions!AE38/SUM(NewDistributions!AE$2:AE41)&gt;0.01,"",DateEnded_4Day!$A41)))))))</f>
        <v/>
      </c>
      <c r="AF41" s="19" t="str">
        <f>IF($A41&lt;='All Results'!$B$4,"",IF(SUM(NewDistributions!AF$2:AF41)=0,"",(IF(NewDistributions!AF41/SUM(NewDistributions!AF$2:AF41)&gt;0.01,"",IF(NewDistributions!AF40/SUM(NewDistributions!AF$2:AF41)&gt;0.01,"",IF(NewDistributions!AF39/SUM(NewDistributions!AF$2:AF41)&gt;0.01,"",IF(NewDistributions!AF38/SUM(NewDistributions!AF$2:AF41)&gt;0.01,"",DateEnded_4Day!$A41)))))))</f>
        <v/>
      </c>
      <c r="AG41" s="19" t="str">
        <f>IF($A41&lt;='All Results'!$B$4,"",IF(SUM(NewDistributions!AG$2:AG41)=0,"",(IF(NewDistributions!AG41/SUM(NewDistributions!AG$2:AG41)&gt;0.01,"",IF(NewDistributions!AG40/SUM(NewDistributions!AG$2:AG41)&gt;0.01,"",IF(NewDistributions!AG39/SUM(NewDistributions!AG$2:AG41)&gt;0.01,"",IF(NewDistributions!AG38/SUM(NewDistributions!AG$2:AG41)&gt;0.01,"",DateEnded_4Day!$A41)))))))</f>
        <v/>
      </c>
      <c r="AH41" s="19" t="str">
        <f>IF($A41&lt;='All Results'!$B$4,"",IF(SUM(NewDistributions!AH$2:AH41)=0,"",(IF(NewDistributions!AH41/SUM(NewDistributions!AH$2:AH41)&gt;0.01,"",IF(NewDistributions!AH40/SUM(NewDistributions!AH$2:AH41)&gt;0.01,"",IF(NewDistributions!AH39/SUM(NewDistributions!AH$2:AH41)&gt;0.01,"",IF(NewDistributions!AH38/SUM(NewDistributions!AH$2:AH41)&gt;0.01,"",DateEnded_4Day!$A41)))))))</f>
        <v/>
      </c>
      <c r="AI41" s="19" t="str">
        <f>IF($A41&lt;='All Results'!$B$4,"",IF(SUM(NewDistributions!AI$2:AI41)=0,"",(IF(NewDistributions!AI41/SUM(NewDistributions!AI$2:AI41)&gt;0.01,"",IF(NewDistributions!AI40/SUM(NewDistributions!AI$2:AI41)&gt;0.01,"",IF(NewDistributions!AI39/SUM(NewDistributions!AI$2:AI41)&gt;0.01,"",IF(NewDistributions!AI38/SUM(NewDistributions!AI$2:AI41)&gt;0.01,"",DateEnded_4Day!$A41)))))))</f>
        <v/>
      </c>
      <c r="AJ41" s="19" t="str">
        <f>IF($A41&lt;='All Results'!$B$4,"",IF(SUM(NewDistributions!AJ$2:AJ41)=0,"",(IF(NewDistributions!AJ41/SUM(NewDistributions!AJ$2:AJ41)&gt;0.01,"",IF(NewDistributions!AJ40/SUM(NewDistributions!AJ$2:AJ41)&gt;0.01,"",IF(NewDistributions!AJ39/SUM(NewDistributions!AJ$2:AJ41)&gt;0.01,"",IF(NewDistributions!AJ38/SUM(NewDistributions!AJ$2:AJ41)&gt;0.01,"",DateEnded_4Day!$A41)))))))</f>
        <v/>
      </c>
    </row>
    <row r="42" spans="1:36" x14ac:dyDescent="0.25">
      <c r="A42" s="1">
        <v>44357</v>
      </c>
      <c r="B42" s="3">
        <v>161</v>
      </c>
      <c r="C42" s="19" t="str">
        <f>IF($A42&lt;='All Results'!$B$4,"",IF(SUM(NewDistributions!C$2:C42)=0,"",(IF(NewDistributions!C42/SUM(NewDistributions!C$2:C42)&gt;0.01,"",IF(NewDistributions!C41/SUM(NewDistributions!C$2:C42)&gt;0.01,"",IF(NewDistributions!C40/SUM(NewDistributions!C$2:C42)&gt;0.01,"",IF(NewDistributions!C39/SUM(NewDistributions!C$2:C42)&gt;0.01,"",DateEnded_4Day!$A42)))))))</f>
        <v/>
      </c>
      <c r="D42" s="19" t="str">
        <f>IF($A42&lt;='All Results'!$B$4,"",IF(SUM(NewDistributions!D$2:D42)=0,"",(IF(NewDistributions!D42/SUM(NewDistributions!D$2:D42)&gt;0.01,"",IF(NewDistributions!D41/SUM(NewDistributions!D$2:D42)&gt;0.01,"",IF(NewDistributions!D40/SUM(NewDistributions!D$2:D42)&gt;0.01,"",IF(NewDistributions!D39/SUM(NewDistributions!D$2:D42)&gt;0.01,"",DateEnded_4Day!$A42)))))))</f>
        <v/>
      </c>
      <c r="E42" s="19" t="str">
        <f>IF($A42&lt;='All Results'!$B$4,"",IF(SUM(NewDistributions!E$2:E42)=0,"",(IF(NewDistributions!E42/SUM(NewDistributions!E$2:E42)&gt;0.01,"",IF(NewDistributions!E41/SUM(NewDistributions!E$2:E42)&gt;0.01,"",IF(NewDistributions!E40/SUM(NewDistributions!E$2:E42)&gt;0.01,"",IF(NewDistributions!E39/SUM(NewDistributions!E$2:E42)&gt;0.01,"",DateEnded_4Day!$A42)))))))</f>
        <v/>
      </c>
      <c r="F42" s="19" t="str">
        <f>IF($A42&lt;='All Results'!$B$4,"",IF(SUM(NewDistributions!F$2:F42)=0,"",(IF(NewDistributions!F42/SUM(NewDistributions!F$2:F42)&gt;0.01,"",IF(NewDistributions!F41/SUM(NewDistributions!F$2:F42)&gt;0.01,"",IF(NewDistributions!F40/SUM(NewDistributions!F$2:F42)&gt;0.01,"",IF(NewDistributions!F39/SUM(NewDistributions!F$2:F42)&gt;0.01,"",DateEnded_4Day!$A42)))))))</f>
        <v/>
      </c>
      <c r="G42" s="19" t="str">
        <f>IF($A42&lt;='All Results'!$B$4,"",IF(SUM(NewDistributions!G$2:G42)=0,"",(IF(NewDistributions!G42/SUM(NewDistributions!G$2:G42)&gt;0.01,"",IF(NewDistributions!G41/SUM(NewDistributions!G$2:G42)&gt;0.01,"",IF(NewDistributions!G40/SUM(NewDistributions!G$2:G42)&gt;0.01,"",IF(NewDistributions!G39/SUM(NewDistributions!G$2:G42)&gt;0.01,"",DateEnded_4Day!$A42)))))))</f>
        <v/>
      </c>
      <c r="H42" s="19" t="str">
        <f>IF($A42&lt;='All Results'!$B$4,"",IF(SUM(NewDistributions!H$2:H42)=0,"",(IF(NewDistributions!H42/SUM(NewDistributions!H$2:H42)&gt;0.01,"",IF(NewDistributions!H41/SUM(NewDistributions!H$2:H42)&gt;0.01,"",IF(NewDistributions!H40/SUM(NewDistributions!H$2:H42)&gt;0.01,"",IF(NewDistributions!H39/SUM(NewDistributions!H$2:H42)&gt;0.01,"",DateEnded_4Day!$A42)))))))</f>
        <v/>
      </c>
      <c r="I42" s="19" t="str">
        <f>IF($A42&lt;='All Results'!$B$4,"",IF(SUM(NewDistributions!I$2:I42)=0,"",(IF(NewDistributions!I42/SUM(NewDistributions!I$2:I42)&gt;0.01,"",IF(NewDistributions!I41/SUM(NewDistributions!I$2:I42)&gt;0.01,"",IF(NewDistributions!I40/SUM(NewDistributions!I$2:I42)&gt;0.01,"",IF(NewDistributions!I39/SUM(NewDistributions!I$2:I42)&gt;0.01,"",DateEnded_4Day!$A42)))))))</f>
        <v/>
      </c>
      <c r="J42" s="19" t="str">
        <f>IF($A42&lt;='All Results'!$B$4,"",IF(SUM(NewDistributions!J$2:J42)=0,"",(IF(NewDistributions!J42/SUM(NewDistributions!J$2:J42)&gt;0.01,"",IF(NewDistributions!J41/SUM(NewDistributions!J$2:J42)&gt;0.01,"",IF(NewDistributions!J40/SUM(NewDistributions!J$2:J42)&gt;0.01,"",IF(NewDistributions!J39/SUM(NewDistributions!J$2:J42)&gt;0.01,"",DateEnded_4Day!$A42)))))))</f>
        <v/>
      </c>
      <c r="K42" s="19" t="str">
        <f>IF($A42&lt;='All Results'!$B$4,"",IF(SUM(NewDistributions!K$2:K42)=0,"",(IF(NewDistributions!K42/SUM(NewDistributions!K$2:K42)&gt;0.01,"",IF(NewDistributions!K41/SUM(NewDistributions!K$2:K42)&gt;0.01,"",IF(NewDistributions!K40/SUM(NewDistributions!K$2:K42)&gt;0.01,"",IF(NewDistributions!K39/SUM(NewDistributions!K$2:K42)&gt;0.01,"",DateEnded_4Day!$A42)))))))</f>
        <v/>
      </c>
      <c r="L42" s="19" t="str">
        <f>IF($A42&lt;='All Results'!$B$4,"",IF(SUM(NewDistributions!L$2:L42)=0,"",(IF(NewDistributions!L42/SUM(NewDistributions!L$2:L42)&gt;0.01,"",IF(NewDistributions!L41/SUM(NewDistributions!L$2:L42)&gt;0.01,"",IF(NewDistributions!L40/SUM(NewDistributions!L$2:L42)&gt;0.01,"",IF(NewDistributions!L39/SUM(NewDistributions!L$2:L42)&gt;0.01,"",DateEnded_4Day!$A42)))))))</f>
        <v/>
      </c>
      <c r="M42" s="19" t="str">
        <f>IF($A42&lt;='All Results'!$B$4,"",IF(SUM(NewDistributions!M$2:M42)=0,"",(IF(NewDistributions!M42/SUM(NewDistributions!M$2:M42)&gt;0.01,"",IF(NewDistributions!M41/SUM(NewDistributions!M$2:M42)&gt;0.01,"",IF(NewDistributions!M40/SUM(NewDistributions!M$2:M42)&gt;0.01,"",IF(NewDistributions!M39/SUM(NewDistributions!M$2:M42)&gt;0.01,"",DateEnded_4Day!$A42)))))))</f>
        <v/>
      </c>
      <c r="N42" s="19" t="str">
        <f>IF($A42&lt;='All Results'!$B$4,"",IF(SUM(NewDistributions!N$2:N42)=0,"",(IF(NewDistributions!N42/SUM(NewDistributions!N$2:N42)&gt;0.01,"",IF(NewDistributions!N41/SUM(NewDistributions!N$2:N42)&gt;0.01,"",IF(NewDistributions!N40/SUM(NewDistributions!N$2:N42)&gt;0.01,"",IF(NewDistributions!N39/SUM(NewDistributions!N$2:N42)&gt;0.01,"",DateEnded_4Day!$A42)))))))</f>
        <v/>
      </c>
      <c r="O42" s="19" t="str">
        <f>IF($A42&lt;='All Results'!$B$4,"",IF(SUM(NewDistributions!O$2:O42)=0,"",(IF(NewDistributions!O42/SUM(NewDistributions!O$2:O42)&gt;0.01,"",IF(NewDistributions!O41/SUM(NewDistributions!O$2:O42)&gt;0.01,"",IF(NewDistributions!O40/SUM(NewDistributions!O$2:O42)&gt;0.01,"",IF(NewDistributions!O39/SUM(NewDistributions!O$2:O42)&gt;0.01,"",DateEnded_4Day!$A42)))))))</f>
        <v/>
      </c>
      <c r="P42" s="19" t="str">
        <f>IF($A42&lt;='All Results'!$B$4,"",IF(SUM(NewDistributions!P$2:P42)=0,"",(IF(NewDistributions!P42/SUM(NewDistributions!P$2:P42)&gt;0.01,"",IF(NewDistributions!P41/SUM(NewDistributions!P$2:P42)&gt;0.01,"",IF(NewDistributions!P40/SUM(NewDistributions!P$2:P42)&gt;0.01,"",IF(NewDistributions!P39/SUM(NewDistributions!P$2:P42)&gt;0.01,"",DateEnded_4Day!$A42)))))))</f>
        <v/>
      </c>
      <c r="Q42" s="19" t="str">
        <f>IF($A42&lt;='All Results'!$B$4,"",IF(SUM(NewDistributions!Q$2:Q42)=0,"",(IF(NewDistributions!Q42/SUM(NewDistributions!Q$2:Q42)&gt;0.01,"",IF(NewDistributions!Q41/SUM(NewDistributions!Q$2:Q42)&gt;0.01,"",IF(NewDistributions!Q40/SUM(NewDistributions!Q$2:Q42)&gt;0.01,"",IF(NewDistributions!Q39/SUM(NewDistributions!Q$2:Q42)&gt;0.01,"",DateEnded_4Day!$A42)))))))</f>
        <v/>
      </c>
      <c r="R42" s="19" t="str">
        <f>IF($A42&lt;='All Results'!$B$4,"",IF(SUM(NewDistributions!R$2:R42)=0,"",(IF(NewDistributions!R42/SUM(NewDistributions!R$2:R42)&gt;0.01,"",IF(NewDistributions!R41/SUM(NewDistributions!R$2:R42)&gt;0.01,"",IF(NewDistributions!R40/SUM(NewDistributions!R$2:R42)&gt;0.01,"",IF(NewDistributions!R39/SUM(NewDistributions!R$2:R42)&gt;0.01,"",DateEnded_4Day!$A42)))))))</f>
        <v/>
      </c>
      <c r="S42" s="19" t="str">
        <f>IF($A42&lt;='All Results'!$B$4,"",IF(SUM(NewDistributions!S$2:S42)=0,"",(IF(NewDistributions!S42/SUM(NewDistributions!S$2:S42)&gt;0.01,"",IF(NewDistributions!S41/SUM(NewDistributions!S$2:S42)&gt;0.01,"",IF(NewDistributions!S40/SUM(NewDistributions!S$2:S42)&gt;0.01,"",IF(NewDistributions!S39/SUM(NewDistributions!S$2:S42)&gt;0.01,"",DateEnded_4Day!$A42)))))))</f>
        <v/>
      </c>
      <c r="T42" s="19" t="str">
        <f>IF($A42&lt;='All Results'!$B$4,"",IF(SUM(NewDistributions!T$2:T42)=0,"",(IF(NewDistributions!T42/SUM(NewDistributions!T$2:T42)&gt;0.01,"",IF(NewDistributions!T41/SUM(NewDistributions!T$2:T42)&gt;0.01,"",IF(NewDistributions!T40/SUM(NewDistributions!T$2:T42)&gt;0.01,"",IF(NewDistributions!T39/SUM(NewDistributions!T$2:T42)&gt;0.01,"",DateEnded_4Day!$A42)))))))</f>
        <v/>
      </c>
      <c r="U42" s="19" t="str">
        <f>IF($A42&lt;='All Results'!$B$4,"",IF(SUM(NewDistributions!U$2:U42)=0,"",(IF(NewDistributions!U42/SUM(NewDistributions!U$2:U42)&gt;0.01,"",IF(NewDistributions!U41/SUM(NewDistributions!U$2:U42)&gt;0.01,"",IF(NewDistributions!U40/SUM(NewDistributions!U$2:U42)&gt;0.01,"",IF(NewDistributions!U39/SUM(NewDistributions!U$2:U42)&gt;0.01,"",DateEnded_4Day!$A42)))))))</f>
        <v/>
      </c>
      <c r="V42" s="19" t="str">
        <f>IF($A42&lt;='All Results'!$B$4,"",IF(SUM(NewDistributions!V$2:V42)=0,"",(IF(NewDistributions!V42/SUM(NewDistributions!V$2:V42)&gt;0.01,"",IF(NewDistributions!V41/SUM(NewDistributions!V$2:V42)&gt;0.01,"",IF(NewDistributions!V40/SUM(NewDistributions!V$2:V42)&gt;0.01,"",IF(NewDistributions!V39/SUM(NewDistributions!V$2:V42)&gt;0.01,"",DateEnded_4Day!$A42)))))))</f>
        <v/>
      </c>
      <c r="W42" s="19" t="str">
        <f>IF($A42&lt;='All Results'!$B$4,"",IF(SUM(NewDistributions!W$2:W42)=0,"",(IF(NewDistributions!W42/SUM(NewDistributions!W$2:W42)&gt;0.01,"",IF(NewDistributions!W41/SUM(NewDistributions!W$2:W42)&gt;0.01,"",IF(NewDistributions!W40/SUM(NewDistributions!W$2:W42)&gt;0.01,"",IF(NewDistributions!W39/SUM(NewDistributions!W$2:W42)&gt;0.01,"",DateEnded_4Day!$A42)))))))</f>
        <v/>
      </c>
      <c r="X42" s="19" t="str">
        <f>IF($A42&lt;='All Results'!$B$4,"",IF(SUM(NewDistributions!X$2:X42)=0,"",(IF(NewDistributions!X42/SUM(NewDistributions!X$2:X42)&gt;0.01,"",IF(NewDistributions!X41/SUM(NewDistributions!X$2:X42)&gt;0.01,"",IF(NewDistributions!X40/SUM(NewDistributions!X$2:X42)&gt;0.01,"",IF(NewDistributions!X39/SUM(NewDistributions!X$2:X42)&gt;0.01,"",DateEnded_4Day!$A42)))))))</f>
        <v/>
      </c>
      <c r="Y42" s="19" t="str">
        <f>IF($A42&lt;='All Results'!$B$4,"",IF(SUM(NewDistributions!Y$2:Y42)=0,"",(IF(NewDistributions!Y42/SUM(NewDistributions!Y$2:Y42)&gt;0.01,"",IF(NewDistributions!Y41/SUM(NewDistributions!Y$2:Y42)&gt;0.01,"",IF(NewDistributions!Y40/SUM(NewDistributions!Y$2:Y42)&gt;0.01,"",IF(NewDistributions!Y39/SUM(NewDistributions!Y$2:Y42)&gt;0.01,"",DateEnded_4Day!$A42)))))))</f>
        <v/>
      </c>
      <c r="Z42" s="19" t="str">
        <f>IF($A42&lt;='All Results'!$B$4,"",IF(SUM(NewDistributions!Z$2:Z42)=0,"",(IF(NewDistributions!Z42/SUM(NewDistributions!Z$2:Z42)&gt;0.01,"",IF(NewDistributions!Z41/SUM(NewDistributions!Z$2:Z42)&gt;0.01,"",IF(NewDistributions!Z40/SUM(NewDistributions!Z$2:Z42)&gt;0.01,"",IF(NewDistributions!Z39/SUM(NewDistributions!Z$2:Z42)&gt;0.01,"",DateEnded_4Day!$A42)))))))</f>
        <v/>
      </c>
      <c r="AA42" s="19" t="str">
        <f>IF($A42&lt;='All Results'!$B$4,"",IF(SUM(NewDistributions!AA$2:AA42)=0,"",(IF(NewDistributions!AA42/SUM(NewDistributions!AA$2:AA42)&gt;0.01,"",IF(NewDistributions!AA41/SUM(NewDistributions!AA$2:AA42)&gt;0.01,"",IF(NewDistributions!AA40/SUM(NewDistributions!AA$2:AA42)&gt;0.01,"",IF(NewDistributions!AA39/SUM(NewDistributions!AA$2:AA42)&gt;0.01,"",DateEnded_4Day!$A42)))))))</f>
        <v/>
      </c>
      <c r="AB42" s="19" t="str">
        <f>IF($A42&lt;='All Results'!$B$4,"",IF(SUM(NewDistributions!AB$2:AB42)=0,"",(IF(NewDistributions!AB42/SUM(NewDistributions!AB$2:AB42)&gt;0.01,"",IF(NewDistributions!AB41/SUM(NewDistributions!AB$2:AB42)&gt;0.01,"",IF(NewDistributions!AB40/SUM(NewDistributions!AB$2:AB42)&gt;0.01,"",IF(NewDistributions!AB39/SUM(NewDistributions!AB$2:AB42)&gt;0.01,"",DateEnded_4Day!$A42)))))))</f>
        <v/>
      </c>
      <c r="AC42" s="19" t="str">
        <f>IF($A42&lt;='All Results'!$B$4,"",IF(SUM(NewDistributions!AC$2:AC42)=0,"",(IF(NewDistributions!AC42/SUM(NewDistributions!AC$2:AC42)&gt;0.01,"",IF(NewDistributions!AC41/SUM(NewDistributions!AC$2:AC42)&gt;0.01,"",IF(NewDistributions!AC40/SUM(NewDistributions!AC$2:AC42)&gt;0.01,"",IF(NewDistributions!AC39/SUM(NewDistributions!AC$2:AC42)&gt;0.01,"",DateEnded_4Day!$A42)))))))</f>
        <v/>
      </c>
      <c r="AD42" s="19" t="str">
        <f>IF($A42&lt;='All Results'!$B$4,"",IF(SUM(NewDistributions!AD$2:AD42)=0,"",(IF(NewDistributions!AD42/SUM(NewDistributions!AD$2:AD42)&gt;0.01,"",IF(NewDistributions!AD41/SUM(NewDistributions!AD$2:AD42)&gt;0.01,"",IF(NewDistributions!AD40/SUM(NewDistributions!AD$2:AD42)&gt;0.01,"",IF(NewDistributions!AD39/SUM(NewDistributions!AD$2:AD42)&gt;0.01,"",DateEnded_4Day!$A42)))))))</f>
        <v/>
      </c>
      <c r="AE42" s="19" t="str">
        <f>IF($A42&lt;='All Results'!$B$4,"",IF(SUM(NewDistributions!AE$2:AE42)=0,"",(IF(NewDistributions!AE42/SUM(NewDistributions!AE$2:AE42)&gt;0.01,"",IF(NewDistributions!AE41/SUM(NewDistributions!AE$2:AE42)&gt;0.01,"",IF(NewDistributions!AE40/SUM(NewDistributions!AE$2:AE42)&gt;0.01,"",IF(NewDistributions!AE39/SUM(NewDistributions!AE$2:AE42)&gt;0.01,"",DateEnded_4Day!$A42)))))))</f>
        <v/>
      </c>
      <c r="AF42" s="19" t="str">
        <f>IF($A42&lt;='All Results'!$B$4,"",IF(SUM(NewDistributions!AF$2:AF42)=0,"",(IF(NewDistributions!AF42/SUM(NewDistributions!AF$2:AF42)&gt;0.01,"",IF(NewDistributions!AF41/SUM(NewDistributions!AF$2:AF42)&gt;0.01,"",IF(NewDistributions!AF40/SUM(NewDistributions!AF$2:AF42)&gt;0.01,"",IF(NewDistributions!AF39/SUM(NewDistributions!AF$2:AF42)&gt;0.01,"",DateEnded_4Day!$A42)))))))</f>
        <v/>
      </c>
      <c r="AG42" s="19" t="str">
        <f>IF($A42&lt;='All Results'!$B$4,"",IF(SUM(NewDistributions!AG$2:AG42)=0,"",(IF(NewDistributions!AG42/SUM(NewDistributions!AG$2:AG42)&gt;0.01,"",IF(NewDistributions!AG41/SUM(NewDistributions!AG$2:AG42)&gt;0.01,"",IF(NewDistributions!AG40/SUM(NewDistributions!AG$2:AG42)&gt;0.01,"",IF(NewDistributions!AG39/SUM(NewDistributions!AG$2:AG42)&gt;0.01,"",DateEnded_4Day!$A42)))))))</f>
        <v/>
      </c>
      <c r="AH42" s="19" t="str">
        <f>IF($A42&lt;='All Results'!$B$4,"",IF(SUM(NewDistributions!AH$2:AH42)=0,"",(IF(NewDistributions!AH42/SUM(NewDistributions!AH$2:AH42)&gt;0.01,"",IF(NewDistributions!AH41/SUM(NewDistributions!AH$2:AH42)&gt;0.01,"",IF(NewDistributions!AH40/SUM(NewDistributions!AH$2:AH42)&gt;0.01,"",IF(NewDistributions!AH39/SUM(NewDistributions!AH$2:AH42)&gt;0.01,"",DateEnded_4Day!$A42)))))))</f>
        <v/>
      </c>
      <c r="AI42" s="19" t="str">
        <f>IF($A42&lt;='All Results'!$B$4,"",IF(SUM(NewDistributions!AI$2:AI42)=0,"",(IF(NewDistributions!AI42/SUM(NewDistributions!AI$2:AI42)&gt;0.01,"",IF(NewDistributions!AI41/SUM(NewDistributions!AI$2:AI42)&gt;0.01,"",IF(NewDistributions!AI40/SUM(NewDistributions!AI$2:AI42)&gt;0.01,"",IF(NewDistributions!AI39/SUM(NewDistributions!AI$2:AI42)&gt;0.01,"",DateEnded_4Day!$A42)))))))</f>
        <v/>
      </c>
      <c r="AJ42" s="19" t="str">
        <f>IF($A42&lt;='All Results'!$B$4,"",IF(SUM(NewDistributions!AJ$2:AJ42)=0,"",(IF(NewDistributions!AJ42/SUM(NewDistributions!AJ$2:AJ42)&gt;0.01,"",IF(NewDistributions!AJ41/SUM(NewDistributions!AJ$2:AJ42)&gt;0.01,"",IF(NewDistributions!AJ40/SUM(NewDistributions!AJ$2:AJ42)&gt;0.01,"",IF(NewDistributions!AJ39/SUM(NewDistributions!AJ$2:AJ42)&gt;0.01,"",DateEnded_4Day!$A42)))))))</f>
        <v/>
      </c>
    </row>
    <row r="43" spans="1:36" x14ac:dyDescent="0.25">
      <c r="A43" s="1">
        <v>44358</v>
      </c>
      <c r="B43" s="3">
        <v>162</v>
      </c>
      <c r="C43" s="19" t="str">
        <f>IF($A43&lt;='All Results'!$B$4,"",IF(SUM(NewDistributions!C$2:C43)=0,"",(IF(NewDistributions!C43/SUM(NewDistributions!C$2:C43)&gt;0.01,"",IF(NewDistributions!C42/SUM(NewDistributions!C$2:C43)&gt;0.01,"",IF(NewDistributions!C41/SUM(NewDistributions!C$2:C43)&gt;0.01,"",IF(NewDistributions!C40/SUM(NewDistributions!C$2:C43)&gt;0.01,"",DateEnded_4Day!$A43)))))))</f>
        <v/>
      </c>
      <c r="D43" s="19" t="str">
        <f>IF($A43&lt;='All Results'!$B$4,"",IF(SUM(NewDistributions!D$2:D43)=0,"",(IF(NewDistributions!D43/SUM(NewDistributions!D$2:D43)&gt;0.01,"",IF(NewDistributions!D42/SUM(NewDistributions!D$2:D43)&gt;0.01,"",IF(NewDistributions!D41/SUM(NewDistributions!D$2:D43)&gt;0.01,"",IF(NewDistributions!D40/SUM(NewDistributions!D$2:D43)&gt;0.01,"",DateEnded_4Day!$A43)))))))</f>
        <v/>
      </c>
      <c r="E43" s="19" t="str">
        <f>IF($A43&lt;='All Results'!$B$4,"",IF(SUM(NewDistributions!E$2:E43)=0,"",(IF(NewDistributions!E43/SUM(NewDistributions!E$2:E43)&gt;0.01,"",IF(NewDistributions!E42/SUM(NewDistributions!E$2:E43)&gt;0.01,"",IF(NewDistributions!E41/SUM(NewDistributions!E$2:E43)&gt;0.01,"",IF(NewDistributions!E40/SUM(NewDistributions!E$2:E43)&gt;0.01,"",DateEnded_4Day!$A43)))))))</f>
        <v/>
      </c>
      <c r="F43" s="19" t="str">
        <f>IF($A43&lt;='All Results'!$B$4,"",IF(SUM(NewDistributions!F$2:F43)=0,"",(IF(NewDistributions!F43/SUM(NewDistributions!F$2:F43)&gt;0.01,"",IF(NewDistributions!F42/SUM(NewDistributions!F$2:F43)&gt;0.01,"",IF(NewDistributions!F41/SUM(NewDistributions!F$2:F43)&gt;0.01,"",IF(NewDistributions!F40/SUM(NewDistributions!F$2:F43)&gt;0.01,"",DateEnded_4Day!$A43)))))))</f>
        <v/>
      </c>
      <c r="G43" s="19" t="str">
        <f>IF($A43&lt;='All Results'!$B$4,"",IF(SUM(NewDistributions!G$2:G43)=0,"",(IF(NewDistributions!G43/SUM(NewDistributions!G$2:G43)&gt;0.01,"",IF(NewDistributions!G42/SUM(NewDistributions!G$2:G43)&gt;0.01,"",IF(NewDistributions!G41/SUM(NewDistributions!G$2:G43)&gt;0.01,"",IF(NewDistributions!G40/SUM(NewDistributions!G$2:G43)&gt;0.01,"",DateEnded_4Day!$A43)))))))</f>
        <v/>
      </c>
      <c r="H43" s="19" t="str">
        <f>IF($A43&lt;='All Results'!$B$4,"",IF(SUM(NewDistributions!H$2:H43)=0,"",(IF(NewDistributions!H43/SUM(NewDistributions!H$2:H43)&gt;0.01,"",IF(NewDistributions!H42/SUM(NewDistributions!H$2:H43)&gt;0.01,"",IF(NewDistributions!H41/SUM(NewDistributions!H$2:H43)&gt;0.01,"",IF(NewDistributions!H40/SUM(NewDistributions!H$2:H43)&gt;0.01,"",DateEnded_4Day!$A43)))))))</f>
        <v/>
      </c>
      <c r="I43" s="19" t="str">
        <f>IF($A43&lt;='All Results'!$B$4,"",IF(SUM(NewDistributions!I$2:I43)=0,"",(IF(NewDistributions!I43/SUM(NewDistributions!I$2:I43)&gt;0.01,"",IF(NewDistributions!I42/SUM(NewDistributions!I$2:I43)&gt;0.01,"",IF(NewDistributions!I41/SUM(NewDistributions!I$2:I43)&gt;0.01,"",IF(NewDistributions!I40/SUM(NewDistributions!I$2:I43)&gt;0.01,"",DateEnded_4Day!$A43)))))))</f>
        <v/>
      </c>
      <c r="J43" s="19" t="str">
        <f>IF($A43&lt;='All Results'!$B$4,"",IF(SUM(NewDistributions!J$2:J43)=0,"",(IF(NewDistributions!J43/SUM(NewDistributions!J$2:J43)&gt;0.01,"",IF(NewDistributions!J42/SUM(NewDistributions!J$2:J43)&gt;0.01,"",IF(NewDistributions!J41/SUM(NewDistributions!J$2:J43)&gt;0.01,"",IF(NewDistributions!J40/SUM(NewDistributions!J$2:J43)&gt;0.01,"",DateEnded_4Day!$A43)))))))</f>
        <v/>
      </c>
      <c r="K43" s="19" t="str">
        <f>IF($A43&lt;='All Results'!$B$4,"",IF(SUM(NewDistributions!K$2:K43)=0,"",(IF(NewDistributions!K43/SUM(NewDistributions!K$2:K43)&gt;0.01,"",IF(NewDistributions!K42/SUM(NewDistributions!K$2:K43)&gt;0.01,"",IF(NewDistributions!K41/SUM(NewDistributions!K$2:K43)&gt;0.01,"",IF(NewDistributions!K40/SUM(NewDistributions!K$2:K43)&gt;0.01,"",DateEnded_4Day!$A43)))))))</f>
        <v/>
      </c>
      <c r="L43" s="19" t="str">
        <f>IF($A43&lt;='All Results'!$B$4,"",IF(SUM(NewDistributions!L$2:L43)=0,"",(IF(NewDistributions!L43/SUM(NewDistributions!L$2:L43)&gt;0.01,"",IF(NewDistributions!L42/SUM(NewDistributions!L$2:L43)&gt;0.01,"",IF(NewDistributions!L41/SUM(NewDistributions!L$2:L43)&gt;0.01,"",IF(NewDistributions!L40/SUM(NewDistributions!L$2:L43)&gt;0.01,"",DateEnded_4Day!$A43)))))))</f>
        <v/>
      </c>
      <c r="M43" s="19" t="str">
        <f>IF($A43&lt;='All Results'!$B$4,"",IF(SUM(NewDistributions!M$2:M43)=0,"",(IF(NewDistributions!M43/SUM(NewDistributions!M$2:M43)&gt;0.01,"",IF(NewDistributions!M42/SUM(NewDistributions!M$2:M43)&gt;0.01,"",IF(NewDistributions!M41/SUM(NewDistributions!M$2:M43)&gt;0.01,"",IF(NewDistributions!M40/SUM(NewDistributions!M$2:M43)&gt;0.01,"",DateEnded_4Day!$A43)))))))</f>
        <v/>
      </c>
      <c r="N43" s="19" t="str">
        <f>IF($A43&lt;='All Results'!$B$4,"",IF(SUM(NewDistributions!N$2:N43)=0,"",(IF(NewDistributions!N43/SUM(NewDistributions!N$2:N43)&gt;0.01,"",IF(NewDistributions!N42/SUM(NewDistributions!N$2:N43)&gt;0.01,"",IF(NewDistributions!N41/SUM(NewDistributions!N$2:N43)&gt;0.01,"",IF(NewDistributions!N40/SUM(NewDistributions!N$2:N43)&gt;0.01,"",DateEnded_4Day!$A43)))))))</f>
        <v/>
      </c>
      <c r="O43" s="19" t="str">
        <f>IF($A43&lt;='All Results'!$B$4,"",IF(SUM(NewDistributions!O$2:O43)=0,"",(IF(NewDistributions!O43/SUM(NewDistributions!O$2:O43)&gt;0.01,"",IF(NewDistributions!O42/SUM(NewDistributions!O$2:O43)&gt;0.01,"",IF(NewDistributions!O41/SUM(NewDistributions!O$2:O43)&gt;0.01,"",IF(NewDistributions!O40/SUM(NewDistributions!O$2:O43)&gt;0.01,"",DateEnded_4Day!$A43)))))))</f>
        <v/>
      </c>
      <c r="P43" s="19" t="str">
        <f>IF($A43&lt;='All Results'!$B$4,"",IF(SUM(NewDistributions!P$2:P43)=0,"",(IF(NewDistributions!P43/SUM(NewDistributions!P$2:P43)&gt;0.01,"",IF(NewDistributions!P42/SUM(NewDistributions!P$2:P43)&gt;0.01,"",IF(NewDistributions!P41/SUM(NewDistributions!P$2:P43)&gt;0.01,"",IF(NewDistributions!P40/SUM(NewDistributions!P$2:P43)&gt;0.01,"",DateEnded_4Day!$A43)))))))</f>
        <v/>
      </c>
      <c r="Q43" s="19" t="str">
        <f>IF($A43&lt;='All Results'!$B$4,"",IF(SUM(NewDistributions!Q$2:Q43)=0,"",(IF(NewDistributions!Q43/SUM(NewDistributions!Q$2:Q43)&gt;0.01,"",IF(NewDistributions!Q42/SUM(NewDistributions!Q$2:Q43)&gt;0.01,"",IF(NewDistributions!Q41/SUM(NewDistributions!Q$2:Q43)&gt;0.01,"",IF(NewDistributions!Q40/SUM(NewDistributions!Q$2:Q43)&gt;0.01,"",DateEnded_4Day!$A43)))))))</f>
        <v/>
      </c>
      <c r="R43" s="19" t="str">
        <f>IF($A43&lt;='All Results'!$B$4,"",IF(SUM(NewDistributions!R$2:R43)=0,"",(IF(NewDistributions!R43/SUM(NewDistributions!R$2:R43)&gt;0.01,"",IF(NewDistributions!R42/SUM(NewDistributions!R$2:R43)&gt;0.01,"",IF(NewDistributions!R41/SUM(NewDistributions!R$2:R43)&gt;0.01,"",IF(NewDistributions!R40/SUM(NewDistributions!R$2:R43)&gt;0.01,"",DateEnded_4Day!$A43)))))))</f>
        <v/>
      </c>
      <c r="S43" s="19" t="str">
        <f>IF($A43&lt;='All Results'!$B$4,"",IF(SUM(NewDistributions!S$2:S43)=0,"",(IF(NewDistributions!S43/SUM(NewDistributions!S$2:S43)&gt;0.01,"",IF(NewDistributions!S42/SUM(NewDistributions!S$2:S43)&gt;0.01,"",IF(NewDistributions!S41/SUM(NewDistributions!S$2:S43)&gt;0.01,"",IF(NewDistributions!S40/SUM(NewDistributions!S$2:S43)&gt;0.01,"",DateEnded_4Day!$A43)))))))</f>
        <v/>
      </c>
      <c r="T43" s="19" t="str">
        <f>IF($A43&lt;='All Results'!$B$4,"",IF(SUM(NewDistributions!T$2:T43)=0,"",(IF(NewDistributions!T43/SUM(NewDistributions!T$2:T43)&gt;0.01,"",IF(NewDistributions!T42/SUM(NewDistributions!T$2:T43)&gt;0.01,"",IF(NewDistributions!T41/SUM(NewDistributions!T$2:T43)&gt;0.01,"",IF(NewDistributions!T40/SUM(NewDistributions!T$2:T43)&gt;0.01,"",DateEnded_4Day!$A43)))))))</f>
        <v/>
      </c>
      <c r="U43" s="19" t="str">
        <f>IF($A43&lt;='All Results'!$B$4,"",IF(SUM(NewDistributions!U$2:U43)=0,"",(IF(NewDistributions!U43/SUM(NewDistributions!U$2:U43)&gt;0.01,"",IF(NewDistributions!U42/SUM(NewDistributions!U$2:U43)&gt;0.01,"",IF(NewDistributions!U41/SUM(NewDistributions!U$2:U43)&gt;0.01,"",IF(NewDistributions!U40/SUM(NewDistributions!U$2:U43)&gt;0.01,"",DateEnded_4Day!$A43)))))))</f>
        <v/>
      </c>
      <c r="V43" s="19" t="str">
        <f>IF($A43&lt;='All Results'!$B$4,"",IF(SUM(NewDistributions!V$2:V43)=0,"",(IF(NewDistributions!V43/SUM(NewDistributions!V$2:V43)&gt;0.01,"",IF(NewDistributions!V42/SUM(NewDistributions!V$2:V43)&gt;0.01,"",IF(NewDistributions!V41/SUM(NewDistributions!V$2:V43)&gt;0.01,"",IF(NewDistributions!V40/SUM(NewDistributions!V$2:V43)&gt;0.01,"",DateEnded_4Day!$A43)))))))</f>
        <v/>
      </c>
      <c r="W43" s="19" t="str">
        <f>IF($A43&lt;='All Results'!$B$4,"",IF(SUM(NewDistributions!W$2:W43)=0,"",(IF(NewDistributions!W43/SUM(NewDistributions!W$2:W43)&gt;0.01,"",IF(NewDistributions!W42/SUM(NewDistributions!W$2:W43)&gt;0.01,"",IF(NewDistributions!W41/SUM(NewDistributions!W$2:W43)&gt;0.01,"",IF(NewDistributions!W40/SUM(NewDistributions!W$2:W43)&gt;0.01,"",DateEnded_4Day!$A43)))))))</f>
        <v/>
      </c>
      <c r="X43" s="19" t="str">
        <f>IF($A43&lt;='All Results'!$B$4,"",IF(SUM(NewDistributions!X$2:X43)=0,"",(IF(NewDistributions!X43/SUM(NewDistributions!X$2:X43)&gt;0.01,"",IF(NewDistributions!X42/SUM(NewDistributions!X$2:X43)&gt;0.01,"",IF(NewDistributions!X41/SUM(NewDistributions!X$2:X43)&gt;0.01,"",IF(NewDistributions!X40/SUM(NewDistributions!X$2:X43)&gt;0.01,"",DateEnded_4Day!$A43)))))))</f>
        <v/>
      </c>
      <c r="Y43" s="19" t="str">
        <f>IF($A43&lt;='All Results'!$B$4,"",IF(SUM(NewDistributions!Y$2:Y43)=0,"",(IF(NewDistributions!Y43/SUM(NewDistributions!Y$2:Y43)&gt;0.01,"",IF(NewDistributions!Y42/SUM(NewDistributions!Y$2:Y43)&gt;0.01,"",IF(NewDistributions!Y41/SUM(NewDistributions!Y$2:Y43)&gt;0.01,"",IF(NewDistributions!Y40/SUM(NewDistributions!Y$2:Y43)&gt;0.01,"",DateEnded_4Day!$A43)))))))</f>
        <v/>
      </c>
      <c r="Z43" s="19" t="str">
        <f>IF($A43&lt;='All Results'!$B$4,"",IF(SUM(NewDistributions!Z$2:Z43)=0,"",(IF(NewDistributions!Z43/SUM(NewDistributions!Z$2:Z43)&gt;0.01,"",IF(NewDistributions!Z42/SUM(NewDistributions!Z$2:Z43)&gt;0.01,"",IF(NewDistributions!Z41/SUM(NewDistributions!Z$2:Z43)&gt;0.01,"",IF(NewDistributions!Z40/SUM(NewDistributions!Z$2:Z43)&gt;0.01,"",DateEnded_4Day!$A43)))))))</f>
        <v/>
      </c>
      <c r="AA43" s="19" t="str">
        <f>IF($A43&lt;='All Results'!$B$4,"",IF(SUM(NewDistributions!AA$2:AA43)=0,"",(IF(NewDistributions!AA43/SUM(NewDistributions!AA$2:AA43)&gt;0.01,"",IF(NewDistributions!AA42/SUM(NewDistributions!AA$2:AA43)&gt;0.01,"",IF(NewDistributions!AA41/SUM(NewDistributions!AA$2:AA43)&gt;0.01,"",IF(NewDistributions!AA40/SUM(NewDistributions!AA$2:AA43)&gt;0.01,"",DateEnded_4Day!$A43)))))))</f>
        <v/>
      </c>
      <c r="AB43" s="19" t="str">
        <f>IF($A43&lt;='All Results'!$B$4,"",IF(SUM(NewDistributions!AB$2:AB43)=0,"",(IF(NewDistributions!AB43/SUM(NewDistributions!AB$2:AB43)&gt;0.01,"",IF(NewDistributions!AB42/SUM(NewDistributions!AB$2:AB43)&gt;0.01,"",IF(NewDistributions!AB41/SUM(NewDistributions!AB$2:AB43)&gt;0.01,"",IF(NewDistributions!AB40/SUM(NewDistributions!AB$2:AB43)&gt;0.01,"",DateEnded_4Day!$A43)))))))</f>
        <v/>
      </c>
      <c r="AC43" s="19" t="str">
        <f>IF($A43&lt;='All Results'!$B$4,"",IF(SUM(NewDistributions!AC$2:AC43)=0,"",(IF(NewDistributions!AC43/SUM(NewDistributions!AC$2:AC43)&gt;0.01,"",IF(NewDistributions!AC42/SUM(NewDistributions!AC$2:AC43)&gt;0.01,"",IF(NewDistributions!AC41/SUM(NewDistributions!AC$2:AC43)&gt;0.01,"",IF(NewDistributions!AC40/SUM(NewDistributions!AC$2:AC43)&gt;0.01,"",DateEnded_4Day!$A43)))))))</f>
        <v/>
      </c>
      <c r="AD43" s="19" t="str">
        <f>IF($A43&lt;='All Results'!$B$4,"",IF(SUM(NewDistributions!AD$2:AD43)=0,"",(IF(NewDistributions!AD43/SUM(NewDistributions!AD$2:AD43)&gt;0.01,"",IF(NewDistributions!AD42/SUM(NewDistributions!AD$2:AD43)&gt;0.01,"",IF(NewDistributions!AD41/SUM(NewDistributions!AD$2:AD43)&gt;0.01,"",IF(NewDistributions!AD40/SUM(NewDistributions!AD$2:AD43)&gt;0.01,"",DateEnded_4Day!$A43)))))))</f>
        <v/>
      </c>
      <c r="AE43" s="19" t="str">
        <f>IF($A43&lt;='All Results'!$B$4,"",IF(SUM(NewDistributions!AE$2:AE43)=0,"",(IF(NewDistributions!AE43/SUM(NewDistributions!AE$2:AE43)&gt;0.01,"",IF(NewDistributions!AE42/SUM(NewDistributions!AE$2:AE43)&gt;0.01,"",IF(NewDistributions!AE41/SUM(NewDistributions!AE$2:AE43)&gt;0.01,"",IF(NewDistributions!AE40/SUM(NewDistributions!AE$2:AE43)&gt;0.01,"",DateEnded_4Day!$A43)))))))</f>
        <v/>
      </c>
      <c r="AF43" s="19" t="str">
        <f>IF($A43&lt;='All Results'!$B$4,"",IF(SUM(NewDistributions!AF$2:AF43)=0,"",(IF(NewDistributions!AF43/SUM(NewDistributions!AF$2:AF43)&gt;0.01,"",IF(NewDistributions!AF42/SUM(NewDistributions!AF$2:AF43)&gt;0.01,"",IF(NewDistributions!AF41/SUM(NewDistributions!AF$2:AF43)&gt;0.01,"",IF(NewDistributions!AF40/SUM(NewDistributions!AF$2:AF43)&gt;0.01,"",DateEnded_4Day!$A43)))))))</f>
        <v/>
      </c>
      <c r="AG43" s="19" t="str">
        <f>IF($A43&lt;='All Results'!$B$4,"",IF(SUM(NewDistributions!AG$2:AG43)=0,"",(IF(NewDistributions!AG43/SUM(NewDistributions!AG$2:AG43)&gt;0.01,"",IF(NewDistributions!AG42/SUM(NewDistributions!AG$2:AG43)&gt;0.01,"",IF(NewDistributions!AG41/SUM(NewDistributions!AG$2:AG43)&gt;0.01,"",IF(NewDistributions!AG40/SUM(NewDistributions!AG$2:AG43)&gt;0.01,"",DateEnded_4Day!$A43)))))))</f>
        <v/>
      </c>
      <c r="AH43" s="19" t="str">
        <f>IF($A43&lt;='All Results'!$B$4,"",IF(SUM(NewDistributions!AH$2:AH43)=0,"",(IF(NewDistributions!AH43/SUM(NewDistributions!AH$2:AH43)&gt;0.01,"",IF(NewDistributions!AH42/SUM(NewDistributions!AH$2:AH43)&gt;0.01,"",IF(NewDistributions!AH41/SUM(NewDistributions!AH$2:AH43)&gt;0.01,"",IF(NewDistributions!AH40/SUM(NewDistributions!AH$2:AH43)&gt;0.01,"",DateEnded_4Day!$A43)))))))</f>
        <v/>
      </c>
      <c r="AI43" s="19" t="str">
        <f>IF($A43&lt;='All Results'!$B$4,"",IF(SUM(NewDistributions!AI$2:AI43)=0,"",(IF(NewDistributions!AI43/SUM(NewDistributions!AI$2:AI43)&gt;0.01,"",IF(NewDistributions!AI42/SUM(NewDistributions!AI$2:AI43)&gt;0.01,"",IF(NewDistributions!AI41/SUM(NewDistributions!AI$2:AI43)&gt;0.01,"",IF(NewDistributions!AI40/SUM(NewDistributions!AI$2:AI43)&gt;0.01,"",DateEnded_4Day!$A43)))))))</f>
        <v/>
      </c>
      <c r="AJ43" s="19" t="str">
        <f>IF($A43&lt;='All Results'!$B$4,"",IF(SUM(NewDistributions!AJ$2:AJ43)=0,"",(IF(NewDistributions!AJ43/SUM(NewDistributions!AJ$2:AJ43)&gt;0.01,"",IF(NewDistributions!AJ42/SUM(NewDistributions!AJ$2:AJ43)&gt;0.01,"",IF(NewDistributions!AJ41/SUM(NewDistributions!AJ$2:AJ43)&gt;0.01,"",IF(NewDistributions!AJ40/SUM(NewDistributions!AJ$2:AJ43)&gt;0.01,"",DateEnded_4Day!$A43)))))))</f>
        <v/>
      </c>
    </row>
    <row r="44" spans="1:36" x14ac:dyDescent="0.25">
      <c r="A44" s="1">
        <v>44359</v>
      </c>
      <c r="B44" s="3">
        <v>163</v>
      </c>
      <c r="C44" s="19" t="str">
        <f>IF($A44&lt;='All Results'!$B$4,"",IF(SUM(NewDistributions!C$2:C44)=0,"",(IF(NewDistributions!C44/SUM(NewDistributions!C$2:C44)&gt;0.01,"",IF(NewDistributions!C43/SUM(NewDistributions!C$2:C44)&gt;0.01,"",IF(NewDistributions!C42/SUM(NewDistributions!C$2:C44)&gt;0.01,"",IF(NewDistributions!C41/SUM(NewDistributions!C$2:C44)&gt;0.01,"",DateEnded_4Day!$A44)))))))</f>
        <v/>
      </c>
      <c r="D44" s="19" t="str">
        <f>IF($A44&lt;='All Results'!$B$4,"",IF(SUM(NewDistributions!D$2:D44)=0,"",(IF(NewDistributions!D44/SUM(NewDistributions!D$2:D44)&gt;0.01,"",IF(NewDistributions!D43/SUM(NewDistributions!D$2:D44)&gt;0.01,"",IF(NewDistributions!D42/SUM(NewDistributions!D$2:D44)&gt;0.01,"",IF(NewDistributions!D41/SUM(NewDistributions!D$2:D44)&gt;0.01,"",DateEnded_4Day!$A44)))))))</f>
        <v/>
      </c>
      <c r="E44" s="19" t="str">
        <f>IF($A44&lt;='All Results'!$B$4,"",IF(SUM(NewDistributions!E$2:E44)=0,"",(IF(NewDistributions!E44/SUM(NewDistributions!E$2:E44)&gt;0.01,"",IF(NewDistributions!E43/SUM(NewDistributions!E$2:E44)&gt;0.01,"",IF(NewDistributions!E42/SUM(NewDistributions!E$2:E44)&gt;0.01,"",IF(NewDistributions!E41/SUM(NewDistributions!E$2:E44)&gt;0.01,"",DateEnded_4Day!$A44)))))))</f>
        <v/>
      </c>
      <c r="F44" s="19" t="str">
        <f>IF($A44&lt;='All Results'!$B$4,"",IF(SUM(NewDistributions!F$2:F44)=0,"",(IF(NewDistributions!F44/SUM(NewDistributions!F$2:F44)&gt;0.01,"",IF(NewDistributions!F43/SUM(NewDistributions!F$2:F44)&gt;0.01,"",IF(NewDistributions!F42/SUM(NewDistributions!F$2:F44)&gt;0.01,"",IF(NewDistributions!F41/SUM(NewDistributions!F$2:F44)&gt;0.01,"",DateEnded_4Day!$A44)))))))</f>
        <v/>
      </c>
      <c r="G44" s="19" t="str">
        <f>IF($A44&lt;='All Results'!$B$4,"",IF(SUM(NewDistributions!G$2:G44)=0,"",(IF(NewDistributions!G44/SUM(NewDistributions!G$2:G44)&gt;0.01,"",IF(NewDistributions!G43/SUM(NewDistributions!G$2:G44)&gt;0.01,"",IF(NewDistributions!G42/SUM(NewDistributions!G$2:G44)&gt;0.01,"",IF(NewDistributions!G41/SUM(NewDistributions!G$2:G44)&gt;0.01,"",DateEnded_4Day!$A44)))))))</f>
        <v/>
      </c>
      <c r="H44" s="19" t="str">
        <f>IF($A44&lt;='All Results'!$B$4,"",IF(SUM(NewDistributions!H$2:H44)=0,"",(IF(NewDistributions!H44/SUM(NewDistributions!H$2:H44)&gt;0.01,"",IF(NewDistributions!H43/SUM(NewDistributions!H$2:H44)&gt;0.01,"",IF(NewDistributions!H42/SUM(NewDistributions!H$2:H44)&gt;0.01,"",IF(NewDistributions!H41/SUM(NewDistributions!H$2:H44)&gt;0.01,"",DateEnded_4Day!$A44)))))))</f>
        <v/>
      </c>
      <c r="I44" s="19" t="str">
        <f>IF($A44&lt;='All Results'!$B$4,"",IF(SUM(NewDistributions!I$2:I44)=0,"",(IF(NewDistributions!I44/SUM(NewDistributions!I$2:I44)&gt;0.01,"",IF(NewDistributions!I43/SUM(NewDistributions!I$2:I44)&gt;0.01,"",IF(NewDistributions!I42/SUM(NewDistributions!I$2:I44)&gt;0.01,"",IF(NewDistributions!I41/SUM(NewDistributions!I$2:I44)&gt;0.01,"",DateEnded_4Day!$A44)))))))</f>
        <v/>
      </c>
      <c r="J44" s="19" t="str">
        <f>IF($A44&lt;='All Results'!$B$4,"",IF(SUM(NewDistributions!J$2:J44)=0,"",(IF(NewDistributions!J44/SUM(NewDistributions!J$2:J44)&gt;0.01,"",IF(NewDistributions!J43/SUM(NewDistributions!J$2:J44)&gt;0.01,"",IF(NewDistributions!J42/SUM(NewDistributions!J$2:J44)&gt;0.01,"",IF(NewDistributions!J41/SUM(NewDistributions!J$2:J44)&gt;0.01,"",DateEnded_4Day!$A44)))))))</f>
        <v/>
      </c>
      <c r="K44" s="19" t="str">
        <f>IF($A44&lt;='All Results'!$B$4,"",IF(SUM(NewDistributions!K$2:K44)=0,"",(IF(NewDistributions!K44/SUM(NewDistributions!K$2:K44)&gt;0.01,"",IF(NewDistributions!K43/SUM(NewDistributions!K$2:K44)&gt;0.01,"",IF(NewDistributions!K42/SUM(NewDistributions!K$2:K44)&gt;0.01,"",IF(NewDistributions!K41/SUM(NewDistributions!K$2:K44)&gt;0.01,"",DateEnded_4Day!$A44)))))))</f>
        <v/>
      </c>
      <c r="L44" s="19" t="str">
        <f>IF($A44&lt;='All Results'!$B$4,"",IF(SUM(NewDistributions!L$2:L44)=0,"",(IF(NewDistributions!L44/SUM(NewDistributions!L$2:L44)&gt;0.01,"",IF(NewDistributions!L43/SUM(NewDistributions!L$2:L44)&gt;0.01,"",IF(NewDistributions!L42/SUM(NewDistributions!L$2:L44)&gt;0.01,"",IF(NewDistributions!L41/SUM(NewDistributions!L$2:L44)&gt;0.01,"",DateEnded_4Day!$A44)))))))</f>
        <v/>
      </c>
      <c r="M44" s="19" t="str">
        <f>IF($A44&lt;='All Results'!$B$4,"",IF(SUM(NewDistributions!M$2:M44)=0,"",(IF(NewDistributions!M44/SUM(NewDistributions!M$2:M44)&gt;0.01,"",IF(NewDistributions!M43/SUM(NewDistributions!M$2:M44)&gt;0.01,"",IF(NewDistributions!M42/SUM(NewDistributions!M$2:M44)&gt;0.01,"",IF(NewDistributions!M41/SUM(NewDistributions!M$2:M44)&gt;0.01,"",DateEnded_4Day!$A44)))))))</f>
        <v/>
      </c>
      <c r="N44" s="19" t="str">
        <f>IF($A44&lt;='All Results'!$B$4,"",IF(SUM(NewDistributions!N$2:N44)=0,"",(IF(NewDistributions!N44/SUM(NewDistributions!N$2:N44)&gt;0.01,"",IF(NewDistributions!N43/SUM(NewDistributions!N$2:N44)&gt;0.01,"",IF(NewDistributions!N42/SUM(NewDistributions!N$2:N44)&gt;0.01,"",IF(NewDistributions!N41/SUM(NewDistributions!N$2:N44)&gt;0.01,"",DateEnded_4Day!$A44)))))))</f>
        <v/>
      </c>
      <c r="O44" s="19" t="str">
        <f>IF($A44&lt;='All Results'!$B$4,"",IF(SUM(NewDistributions!O$2:O44)=0,"",(IF(NewDistributions!O44/SUM(NewDistributions!O$2:O44)&gt;0.01,"",IF(NewDistributions!O43/SUM(NewDistributions!O$2:O44)&gt;0.01,"",IF(NewDistributions!O42/SUM(NewDistributions!O$2:O44)&gt;0.01,"",IF(NewDistributions!O41/SUM(NewDistributions!O$2:O44)&gt;0.01,"",DateEnded_4Day!$A44)))))))</f>
        <v/>
      </c>
      <c r="P44" s="19" t="str">
        <f>IF($A44&lt;='All Results'!$B$4,"",IF(SUM(NewDistributions!P$2:P44)=0,"",(IF(NewDistributions!P44/SUM(NewDistributions!P$2:P44)&gt;0.01,"",IF(NewDistributions!P43/SUM(NewDistributions!P$2:P44)&gt;0.01,"",IF(NewDistributions!P42/SUM(NewDistributions!P$2:P44)&gt;0.01,"",IF(NewDistributions!P41/SUM(NewDistributions!P$2:P44)&gt;0.01,"",DateEnded_4Day!$A44)))))))</f>
        <v/>
      </c>
      <c r="Q44" s="19" t="str">
        <f>IF($A44&lt;='All Results'!$B$4,"",IF(SUM(NewDistributions!Q$2:Q44)=0,"",(IF(NewDistributions!Q44/SUM(NewDistributions!Q$2:Q44)&gt;0.01,"",IF(NewDistributions!Q43/SUM(NewDistributions!Q$2:Q44)&gt;0.01,"",IF(NewDistributions!Q42/SUM(NewDistributions!Q$2:Q44)&gt;0.01,"",IF(NewDistributions!Q41/SUM(NewDistributions!Q$2:Q44)&gt;0.01,"",DateEnded_4Day!$A44)))))))</f>
        <v/>
      </c>
      <c r="R44" s="19" t="str">
        <f>IF($A44&lt;='All Results'!$B$4,"",IF(SUM(NewDistributions!R$2:R44)=0,"",(IF(NewDistributions!R44/SUM(NewDistributions!R$2:R44)&gt;0.01,"",IF(NewDistributions!R43/SUM(NewDistributions!R$2:R44)&gt;0.01,"",IF(NewDistributions!R42/SUM(NewDistributions!R$2:R44)&gt;0.01,"",IF(NewDistributions!R41/SUM(NewDistributions!R$2:R44)&gt;0.01,"",DateEnded_4Day!$A44)))))))</f>
        <v/>
      </c>
      <c r="S44" s="19" t="str">
        <f>IF($A44&lt;='All Results'!$B$4,"",IF(SUM(NewDistributions!S$2:S44)=0,"",(IF(NewDistributions!S44/SUM(NewDistributions!S$2:S44)&gt;0.01,"",IF(NewDistributions!S43/SUM(NewDistributions!S$2:S44)&gt;0.01,"",IF(NewDistributions!S42/SUM(NewDistributions!S$2:S44)&gt;0.01,"",IF(NewDistributions!S41/SUM(NewDistributions!S$2:S44)&gt;0.01,"",DateEnded_4Day!$A44)))))))</f>
        <v/>
      </c>
      <c r="T44" s="19" t="str">
        <f>IF($A44&lt;='All Results'!$B$4,"",IF(SUM(NewDistributions!T$2:T44)=0,"",(IF(NewDistributions!T44/SUM(NewDistributions!T$2:T44)&gt;0.01,"",IF(NewDistributions!T43/SUM(NewDistributions!T$2:T44)&gt;0.01,"",IF(NewDistributions!T42/SUM(NewDistributions!T$2:T44)&gt;0.01,"",IF(NewDistributions!T41/SUM(NewDistributions!T$2:T44)&gt;0.01,"",DateEnded_4Day!$A44)))))))</f>
        <v/>
      </c>
      <c r="U44" s="19" t="str">
        <f>IF($A44&lt;='All Results'!$B$4,"",IF(SUM(NewDistributions!U$2:U44)=0,"",(IF(NewDistributions!U44/SUM(NewDistributions!U$2:U44)&gt;0.01,"",IF(NewDistributions!U43/SUM(NewDistributions!U$2:U44)&gt;0.01,"",IF(NewDistributions!U42/SUM(NewDistributions!U$2:U44)&gt;0.01,"",IF(NewDistributions!U41/SUM(NewDistributions!U$2:U44)&gt;0.01,"",DateEnded_4Day!$A44)))))))</f>
        <v/>
      </c>
      <c r="V44" s="19" t="str">
        <f>IF($A44&lt;='All Results'!$B$4,"",IF(SUM(NewDistributions!V$2:V44)=0,"",(IF(NewDistributions!V44/SUM(NewDistributions!V$2:V44)&gt;0.01,"",IF(NewDistributions!V43/SUM(NewDistributions!V$2:V44)&gt;0.01,"",IF(NewDistributions!V42/SUM(NewDistributions!V$2:V44)&gt;0.01,"",IF(NewDistributions!V41/SUM(NewDistributions!V$2:V44)&gt;0.01,"",DateEnded_4Day!$A44)))))))</f>
        <v/>
      </c>
      <c r="W44" s="19" t="str">
        <f>IF($A44&lt;='All Results'!$B$4,"",IF(SUM(NewDistributions!W$2:W44)=0,"",(IF(NewDistributions!W44/SUM(NewDistributions!W$2:W44)&gt;0.01,"",IF(NewDistributions!W43/SUM(NewDistributions!W$2:W44)&gt;0.01,"",IF(NewDistributions!W42/SUM(NewDistributions!W$2:W44)&gt;0.01,"",IF(NewDistributions!W41/SUM(NewDistributions!W$2:W44)&gt;0.01,"",DateEnded_4Day!$A44)))))))</f>
        <v/>
      </c>
      <c r="X44" s="19" t="str">
        <f>IF($A44&lt;='All Results'!$B$4,"",IF(SUM(NewDistributions!X$2:X44)=0,"",(IF(NewDistributions!X44/SUM(NewDistributions!X$2:X44)&gt;0.01,"",IF(NewDistributions!X43/SUM(NewDistributions!X$2:X44)&gt;0.01,"",IF(NewDistributions!X42/SUM(NewDistributions!X$2:X44)&gt;0.01,"",IF(NewDistributions!X41/SUM(NewDistributions!X$2:X44)&gt;0.01,"",DateEnded_4Day!$A44)))))))</f>
        <v/>
      </c>
      <c r="Y44" s="19" t="str">
        <f>IF($A44&lt;='All Results'!$B$4,"",IF(SUM(NewDistributions!Y$2:Y44)=0,"",(IF(NewDistributions!Y44/SUM(NewDistributions!Y$2:Y44)&gt;0.01,"",IF(NewDistributions!Y43/SUM(NewDistributions!Y$2:Y44)&gt;0.01,"",IF(NewDistributions!Y42/SUM(NewDistributions!Y$2:Y44)&gt;0.01,"",IF(NewDistributions!Y41/SUM(NewDistributions!Y$2:Y44)&gt;0.01,"",DateEnded_4Day!$A44)))))))</f>
        <v/>
      </c>
      <c r="Z44" s="19" t="str">
        <f>IF($A44&lt;='All Results'!$B$4,"",IF(SUM(NewDistributions!Z$2:Z44)=0,"",(IF(NewDistributions!Z44/SUM(NewDistributions!Z$2:Z44)&gt;0.01,"",IF(NewDistributions!Z43/SUM(NewDistributions!Z$2:Z44)&gt;0.01,"",IF(NewDistributions!Z42/SUM(NewDistributions!Z$2:Z44)&gt;0.01,"",IF(NewDistributions!Z41/SUM(NewDistributions!Z$2:Z44)&gt;0.01,"",DateEnded_4Day!$A44)))))))</f>
        <v/>
      </c>
      <c r="AA44" s="19" t="str">
        <f>IF($A44&lt;='All Results'!$B$4,"",IF(SUM(NewDistributions!AA$2:AA44)=0,"",(IF(NewDistributions!AA44/SUM(NewDistributions!AA$2:AA44)&gt;0.01,"",IF(NewDistributions!AA43/SUM(NewDistributions!AA$2:AA44)&gt;0.01,"",IF(NewDistributions!AA42/SUM(NewDistributions!AA$2:AA44)&gt;0.01,"",IF(NewDistributions!AA41/SUM(NewDistributions!AA$2:AA44)&gt;0.01,"",DateEnded_4Day!$A44)))))))</f>
        <v/>
      </c>
      <c r="AB44" s="19" t="str">
        <f>IF($A44&lt;='All Results'!$B$4,"",IF(SUM(NewDistributions!AB$2:AB44)=0,"",(IF(NewDistributions!AB44/SUM(NewDistributions!AB$2:AB44)&gt;0.01,"",IF(NewDistributions!AB43/SUM(NewDistributions!AB$2:AB44)&gt;0.01,"",IF(NewDistributions!AB42/SUM(NewDistributions!AB$2:AB44)&gt;0.01,"",IF(NewDistributions!AB41/SUM(NewDistributions!AB$2:AB44)&gt;0.01,"",DateEnded_4Day!$A44)))))))</f>
        <v/>
      </c>
      <c r="AC44" s="19" t="str">
        <f>IF($A44&lt;='All Results'!$B$4,"",IF(SUM(NewDistributions!AC$2:AC44)=0,"",(IF(NewDistributions!AC44/SUM(NewDistributions!AC$2:AC44)&gt;0.01,"",IF(NewDistributions!AC43/SUM(NewDistributions!AC$2:AC44)&gt;0.01,"",IF(NewDistributions!AC42/SUM(NewDistributions!AC$2:AC44)&gt;0.01,"",IF(NewDistributions!AC41/SUM(NewDistributions!AC$2:AC44)&gt;0.01,"",DateEnded_4Day!$A44)))))))</f>
        <v/>
      </c>
      <c r="AD44" s="19" t="str">
        <f>IF($A44&lt;='All Results'!$B$4,"",IF(SUM(NewDistributions!AD$2:AD44)=0,"",(IF(NewDistributions!AD44/SUM(NewDistributions!AD$2:AD44)&gt;0.01,"",IF(NewDistributions!AD43/SUM(NewDistributions!AD$2:AD44)&gt;0.01,"",IF(NewDistributions!AD42/SUM(NewDistributions!AD$2:AD44)&gt;0.01,"",IF(NewDistributions!AD41/SUM(NewDistributions!AD$2:AD44)&gt;0.01,"",DateEnded_4Day!$A44)))))))</f>
        <v/>
      </c>
      <c r="AE44" s="19" t="str">
        <f>IF($A44&lt;='All Results'!$B$4,"",IF(SUM(NewDistributions!AE$2:AE44)=0,"",(IF(NewDistributions!AE44/SUM(NewDistributions!AE$2:AE44)&gt;0.01,"",IF(NewDistributions!AE43/SUM(NewDistributions!AE$2:AE44)&gt;0.01,"",IF(NewDistributions!AE42/SUM(NewDistributions!AE$2:AE44)&gt;0.01,"",IF(NewDistributions!AE41/SUM(NewDistributions!AE$2:AE44)&gt;0.01,"",DateEnded_4Day!$A44)))))))</f>
        <v/>
      </c>
      <c r="AF44" s="19" t="str">
        <f>IF($A44&lt;='All Results'!$B$4,"",IF(SUM(NewDistributions!AF$2:AF44)=0,"",(IF(NewDistributions!AF44/SUM(NewDistributions!AF$2:AF44)&gt;0.01,"",IF(NewDistributions!AF43/SUM(NewDistributions!AF$2:AF44)&gt;0.01,"",IF(NewDistributions!AF42/SUM(NewDistributions!AF$2:AF44)&gt;0.01,"",IF(NewDistributions!AF41/SUM(NewDistributions!AF$2:AF44)&gt;0.01,"",DateEnded_4Day!$A44)))))))</f>
        <v/>
      </c>
      <c r="AG44" s="19" t="str">
        <f>IF($A44&lt;='All Results'!$B$4,"",IF(SUM(NewDistributions!AG$2:AG44)=0,"",(IF(NewDistributions!AG44/SUM(NewDistributions!AG$2:AG44)&gt;0.01,"",IF(NewDistributions!AG43/SUM(NewDistributions!AG$2:AG44)&gt;0.01,"",IF(NewDistributions!AG42/SUM(NewDistributions!AG$2:AG44)&gt;0.01,"",IF(NewDistributions!AG41/SUM(NewDistributions!AG$2:AG44)&gt;0.01,"",DateEnded_4Day!$A44)))))))</f>
        <v/>
      </c>
      <c r="AH44" s="19" t="str">
        <f>IF($A44&lt;='All Results'!$B$4,"",IF(SUM(NewDistributions!AH$2:AH44)=0,"",(IF(NewDistributions!AH44/SUM(NewDistributions!AH$2:AH44)&gt;0.01,"",IF(NewDistributions!AH43/SUM(NewDistributions!AH$2:AH44)&gt;0.01,"",IF(NewDistributions!AH42/SUM(NewDistributions!AH$2:AH44)&gt;0.01,"",IF(NewDistributions!AH41/SUM(NewDistributions!AH$2:AH44)&gt;0.01,"",DateEnded_4Day!$A44)))))))</f>
        <v/>
      </c>
      <c r="AI44" s="19" t="str">
        <f>IF($A44&lt;='All Results'!$B$4,"",IF(SUM(NewDistributions!AI$2:AI44)=0,"",(IF(NewDistributions!AI44/SUM(NewDistributions!AI$2:AI44)&gt;0.01,"",IF(NewDistributions!AI43/SUM(NewDistributions!AI$2:AI44)&gt;0.01,"",IF(NewDistributions!AI42/SUM(NewDistributions!AI$2:AI44)&gt;0.01,"",IF(NewDistributions!AI41/SUM(NewDistributions!AI$2:AI44)&gt;0.01,"",DateEnded_4Day!$A44)))))))</f>
        <v/>
      </c>
      <c r="AJ44" s="19" t="str">
        <f>IF($A44&lt;='All Results'!$B$4,"",IF(SUM(NewDistributions!AJ$2:AJ44)=0,"",(IF(NewDistributions!AJ44/SUM(NewDistributions!AJ$2:AJ44)&gt;0.01,"",IF(NewDistributions!AJ43/SUM(NewDistributions!AJ$2:AJ44)&gt;0.01,"",IF(NewDistributions!AJ42/SUM(NewDistributions!AJ$2:AJ44)&gt;0.01,"",IF(NewDistributions!AJ41/SUM(NewDistributions!AJ$2:AJ44)&gt;0.01,"",DateEnded_4Day!$A44)))))))</f>
        <v/>
      </c>
    </row>
    <row r="45" spans="1:36" x14ac:dyDescent="0.25">
      <c r="A45" s="1">
        <v>44360</v>
      </c>
      <c r="B45" s="3">
        <v>164</v>
      </c>
      <c r="C45" s="19" t="str">
        <f>IF($A45&lt;='All Results'!$B$4,"",IF(SUM(NewDistributions!C$2:C45)=0,"",(IF(NewDistributions!C45/SUM(NewDistributions!C$2:C45)&gt;0.01,"",IF(NewDistributions!C44/SUM(NewDistributions!C$2:C45)&gt;0.01,"",IF(NewDistributions!C43/SUM(NewDistributions!C$2:C45)&gt;0.01,"",IF(NewDistributions!C42/SUM(NewDistributions!C$2:C45)&gt;0.01,"",DateEnded_4Day!$A45)))))))</f>
        <v/>
      </c>
      <c r="D45" s="19" t="str">
        <f>IF($A45&lt;='All Results'!$B$4,"",IF(SUM(NewDistributions!D$2:D45)=0,"",(IF(NewDistributions!D45/SUM(NewDistributions!D$2:D45)&gt;0.01,"",IF(NewDistributions!D44/SUM(NewDistributions!D$2:D45)&gt;0.01,"",IF(NewDistributions!D43/SUM(NewDistributions!D$2:D45)&gt;0.01,"",IF(NewDistributions!D42/SUM(NewDistributions!D$2:D45)&gt;0.01,"",DateEnded_4Day!$A45)))))))</f>
        <v/>
      </c>
      <c r="E45" s="19" t="str">
        <f>IF($A45&lt;='All Results'!$B$4,"",IF(SUM(NewDistributions!E$2:E45)=0,"",(IF(NewDistributions!E45/SUM(NewDistributions!E$2:E45)&gt;0.01,"",IF(NewDistributions!E44/SUM(NewDistributions!E$2:E45)&gt;0.01,"",IF(NewDistributions!E43/SUM(NewDistributions!E$2:E45)&gt;0.01,"",IF(NewDistributions!E42/SUM(NewDistributions!E$2:E45)&gt;0.01,"",DateEnded_4Day!$A45)))))))</f>
        <v/>
      </c>
      <c r="F45" s="19" t="str">
        <f>IF($A45&lt;='All Results'!$B$4,"",IF(SUM(NewDistributions!F$2:F45)=0,"",(IF(NewDistributions!F45/SUM(NewDistributions!F$2:F45)&gt;0.01,"",IF(NewDistributions!F44/SUM(NewDistributions!F$2:F45)&gt;0.01,"",IF(NewDistributions!F43/SUM(NewDistributions!F$2:F45)&gt;0.01,"",IF(NewDistributions!F42/SUM(NewDistributions!F$2:F45)&gt;0.01,"",DateEnded_4Day!$A45)))))))</f>
        <v/>
      </c>
      <c r="G45" s="19" t="str">
        <f>IF($A45&lt;='All Results'!$B$4,"",IF(SUM(NewDistributions!G$2:G45)=0,"",(IF(NewDistributions!G45/SUM(NewDistributions!G$2:G45)&gt;0.01,"",IF(NewDistributions!G44/SUM(NewDistributions!G$2:G45)&gt;0.01,"",IF(NewDistributions!G43/SUM(NewDistributions!G$2:G45)&gt;0.01,"",IF(NewDistributions!G42/SUM(NewDistributions!G$2:G45)&gt;0.01,"",DateEnded_4Day!$A45)))))))</f>
        <v/>
      </c>
      <c r="H45" s="19" t="str">
        <f>IF($A45&lt;='All Results'!$B$4,"",IF(SUM(NewDistributions!H$2:H45)=0,"",(IF(NewDistributions!H45/SUM(NewDistributions!H$2:H45)&gt;0.01,"",IF(NewDistributions!H44/SUM(NewDistributions!H$2:H45)&gt;0.01,"",IF(NewDistributions!H43/SUM(NewDistributions!H$2:H45)&gt;0.01,"",IF(NewDistributions!H42/SUM(NewDistributions!H$2:H45)&gt;0.01,"",DateEnded_4Day!$A45)))))))</f>
        <v/>
      </c>
      <c r="I45" s="19" t="str">
        <f>IF($A45&lt;='All Results'!$B$4,"",IF(SUM(NewDistributions!I$2:I45)=0,"",(IF(NewDistributions!I45/SUM(NewDistributions!I$2:I45)&gt;0.01,"",IF(NewDistributions!I44/SUM(NewDistributions!I$2:I45)&gt;0.01,"",IF(NewDistributions!I43/SUM(NewDistributions!I$2:I45)&gt;0.01,"",IF(NewDistributions!I42/SUM(NewDistributions!I$2:I45)&gt;0.01,"",DateEnded_4Day!$A45)))))))</f>
        <v/>
      </c>
      <c r="J45" s="19" t="str">
        <f>IF($A45&lt;='All Results'!$B$4,"",IF(SUM(NewDistributions!J$2:J45)=0,"",(IF(NewDistributions!J45/SUM(NewDistributions!J$2:J45)&gt;0.01,"",IF(NewDistributions!J44/SUM(NewDistributions!J$2:J45)&gt;0.01,"",IF(NewDistributions!J43/SUM(NewDistributions!J$2:J45)&gt;0.01,"",IF(NewDistributions!J42/SUM(NewDistributions!J$2:J45)&gt;0.01,"",DateEnded_4Day!$A45)))))))</f>
        <v/>
      </c>
      <c r="K45" s="19" t="str">
        <f>IF($A45&lt;='All Results'!$B$4,"",IF(SUM(NewDistributions!K$2:K45)=0,"",(IF(NewDistributions!K45/SUM(NewDistributions!K$2:K45)&gt;0.01,"",IF(NewDistributions!K44/SUM(NewDistributions!K$2:K45)&gt;0.01,"",IF(NewDistributions!K43/SUM(NewDistributions!K$2:K45)&gt;0.01,"",IF(NewDistributions!K42/SUM(NewDistributions!K$2:K45)&gt;0.01,"",DateEnded_4Day!$A45)))))))</f>
        <v/>
      </c>
      <c r="L45" s="19" t="str">
        <f>IF($A45&lt;='All Results'!$B$4,"",IF(SUM(NewDistributions!L$2:L45)=0,"",(IF(NewDistributions!L45/SUM(NewDistributions!L$2:L45)&gt;0.01,"",IF(NewDistributions!L44/SUM(NewDistributions!L$2:L45)&gt;0.01,"",IF(NewDistributions!L43/SUM(NewDistributions!L$2:L45)&gt;0.01,"",IF(NewDistributions!L42/SUM(NewDistributions!L$2:L45)&gt;0.01,"",DateEnded_4Day!$A45)))))))</f>
        <v/>
      </c>
      <c r="M45" s="19" t="str">
        <f>IF($A45&lt;='All Results'!$B$4,"",IF(SUM(NewDistributions!M$2:M45)=0,"",(IF(NewDistributions!M45/SUM(NewDistributions!M$2:M45)&gt;0.01,"",IF(NewDistributions!M44/SUM(NewDistributions!M$2:M45)&gt;0.01,"",IF(NewDistributions!M43/SUM(NewDistributions!M$2:M45)&gt;0.01,"",IF(NewDistributions!M42/SUM(NewDistributions!M$2:M45)&gt;0.01,"",DateEnded_4Day!$A45)))))))</f>
        <v/>
      </c>
      <c r="N45" s="19" t="str">
        <f>IF($A45&lt;='All Results'!$B$4,"",IF(SUM(NewDistributions!N$2:N45)=0,"",(IF(NewDistributions!N45/SUM(NewDistributions!N$2:N45)&gt;0.01,"",IF(NewDistributions!N44/SUM(NewDistributions!N$2:N45)&gt;0.01,"",IF(NewDistributions!N43/SUM(NewDistributions!N$2:N45)&gt;0.01,"",IF(NewDistributions!N42/SUM(NewDistributions!N$2:N45)&gt;0.01,"",DateEnded_4Day!$A45)))))))</f>
        <v/>
      </c>
      <c r="O45" s="19" t="str">
        <f>IF($A45&lt;='All Results'!$B$4,"",IF(SUM(NewDistributions!O$2:O45)=0,"",(IF(NewDistributions!O45/SUM(NewDistributions!O$2:O45)&gt;0.01,"",IF(NewDistributions!O44/SUM(NewDistributions!O$2:O45)&gt;0.01,"",IF(NewDistributions!O43/SUM(NewDistributions!O$2:O45)&gt;0.01,"",IF(NewDistributions!O42/SUM(NewDistributions!O$2:O45)&gt;0.01,"",DateEnded_4Day!$A45)))))))</f>
        <v/>
      </c>
      <c r="P45" s="19" t="str">
        <f>IF($A45&lt;='All Results'!$B$4,"",IF(SUM(NewDistributions!P$2:P45)=0,"",(IF(NewDistributions!P45/SUM(NewDistributions!P$2:P45)&gt;0.01,"",IF(NewDistributions!P44/SUM(NewDistributions!P$2:P45)&gt;0.01,"",IF(NewDistributions!P43/SUM(NewDistributions!P$2:P45)&gt;0.01,"",IF(NewDistributions!P42/SUM(NewDistributions!P$2:P45)&gt;0.01,"",DateEnded_4Day!$A45)))))))</f>
        <v/>
      </c>
      <c r="Q45" s="19" t="str">
        <f>IF($A45&lt;='All Results'!$B$4,"",IF(SUM(NewDistributions!Q$2:Q45)=0,"",(IF(NewDistributions!Q45/SUM(NewDistributions!Q$2:Q45)&gt;0.01,"",IF(NewDistributions!Q44/SUM(NewDistributions!Q$2:Q45)&gt;0.01,"",IF(NewDistributions!Q43/SUM(NewDistributions!Q$2:Q45)&gt;0.01,"",IF(NewDistributions!Q42/SUM(NewDistributions!Q$2:Q45)&gt;0.01,"",DateEnded_4Day!$A45)))))))</f>
        <v/>
      </c>
      <c r="R45" s="19" t="str">
        <f>IF($A45&lt;='All Results'!$B$4,"",IF(SUM(NewDistributions!R$2:R45)=0,"",(IF(NewDistributions!R45/SUM(NewDistributions!R$2:R45)&gt;0.01,"",IF(NewDistributions!R44/SUM(NewDistributions!R$2:R45)&gt;0.01,"",IF(NewDistributions!R43/SUM(NewDistributions!R$2:R45)&gt;0.01,"",IF(NewDistributions!R42/SUM(NewDistributions!R$2:R45)&gt;0.01,"",DateEnded_4Day!$A45)))))))</f>
        <v/>
      </c>
      <c r="S45" s="19" t="str">
        <f>IF($A45&lt;='All Results'!$B$4,"",IF(SUM(NewDistributions!S$2:S45)=0,"",(IF(NewDistributions!S45/SUM(NewDistributions!S$2:S45)&gt;0.01,"",IF(NewDistributions!S44/SUM(NewDistributions!S$2:S45)&gt;0.01,"",IF(NewDistributions!S43/SUM(NewDistributions!S$2:S45)&gt;0.01,"",IF(NewDistributions!S42/SUM(NewDistributions!S$2:S45)&gt;0.01,"",DateEnded_4Day!$A45)))))))</f>
        <v/>
      </c>
      <c r="T45" s="19" t="str">
        <f>IF($A45&lt;='All Results'!$B$4,"",IF(SUM(NewDistributions!T$2:T45)=0,"",(IF(NewDistributions!T45/SUM(NewDistributions!T$2:T45)&gt;0.01,"",IF(NewDistributions!T44/SUM(NewDistributions!T$2:T45)&gt;0.01,"",IF(NewDistributions!T43/SUM(NewDistributions!T$2:T45)&gt;0.01,"",IF(NewDistributions!T42/SUM(NewDistributions!T$2:T45)&gt;0.01,"",DateEnded_4Day!$A45)))))))</f>
        <v/>
      </c>
      <c r="U45" s="19" t="str">
        <f>IF($A45&lt;='All Results'!$B$4,"",IF(SUM(NewDistributions!U$2:U45)=0,"",(IF(NewDistributions!U45/SUM(NewDistributions!U$2:U45)&gt;0.01,"",IF(NewDistributions!U44/SUM(NewDistributions!U$2:U45)&gt;0.01,"",IF(NewDistributions!U43/SUM(NewDistributions!U$2:U45)&gt;0.01,"",IF(NewDistributions!U42/SUM(NewDistributions!U$2:U45)&gt;0.01,"",DateEnded_4Day!$A45)))))))</f>
        <v/>
      </c>
      <c r="V45" s="19" t="str">
        <f>IF($A45&lt;='All Results'!$B$4,"",IF(SUM(NewDistributions!V$2:V45)=0,"",(IF(NewDistributions!V45/SUM(NewDistributions!V$2:V45)&gt;0.01,"",IF(NewDistributions!V44/SUM(NewDistributions!V$2:V45)&gt;0.01,"",IF(NewDistributions!V43/SUM(NewDistributions!V$2:V45)&gt;0.01,"",IF(NewDistributions!V42/SUM(NewDistributions!V$2:V45)&gt;0.01,"",DateEnded_4Day!$A45)))))))</f>
        <v/>
      </c>
      <c r="W45" s="19" t="str">
        <f>IF($A45&lt;='All Results'!$B$4,"",IF(SUM(NewDistributions!W$2:W45)=0,"",(IF(NewDistributions!W45/SUM(NewDistributions!W$2:W45)&gt;0.01,"",IF(NewDistributions!W44/SUM(NewDistributions!W$2:W45)&gt;0.01,"",IF(NewDistributions!W43/SUM(NewDistributions!W$2:W45)&gt;0.01,"",IF(NewDistributions!W42/SUM(NewDistributions!W$2:W45)&gt;0.01,"",DateEnded_4Day!$A45)))))))</f>
        <v/>
      </c>
      <c r="X45" s="19" t="str">
        <f>IF($A45&lt;='All Results'!$B$4,"",IF(SUM(NewDistributions!X$2:X45)=0,"",(IF(NewDistributions!X45/SUM(NewDistributions!X$2:X45)&gt;0.01,"",IF(NewDistributions!X44/SUM(NewDistributions!X$2:X45)&gt;0.01,"",IF(NewDistributions!X43/SUM(NewDistributions!X$2:X45)&gt;0.01,"",IF(NewDistributions!X42/SUM(NewDistributions!X$2:X45)&gt;0.01,"",DateEnded_4Day!$A45)))))))</f>
        <v/>
      </c>
      <c r="Y45" s="19" t="str">
        <f>IF($A45&lt;='All Results'!$B$4,"",IF(SUM(NewDistributions!Y$2:Y45)=0,"",(IF(NewDistributions!Y45/SUM(NewDistributions!Y$2:Y45)&gt;0.01,"",IF(NewDistributions!Y44/SUM(NewDistributions!Y$2:Y45)&gt;0.01,"",IF(NewDistributions!Y43/SUM(NewDistributions!Y$2:Y45)&gt;0.01,"",IF(NewDistributions!Y42/SUM(NewDistributions!Y$2:Y45)&gt;0.01,"",DateEnded_4Day!$A45)))))))</f>
        <v/>
      </c>
      <c r="Z45" s="19" t="str">
        <f>IF($A45&lt;='All Results'!$B$4,"",IF(SUM(NewDistributions!Z$2:Z45)=0,"",(IF(NewDistributions!Z45/SUM(NewDistributions!Z$2:Z45)&gt;0.01,"",IF(NewDistributions!Z44/SUM(NewDistributions!Z$2:Z45)&gt;0.01,"",IF(NewDistributions!Z43/SUM(NewDistributions!Z$2:Z45)&gt;0.01,"",IF(NewDistributions!Z42/SUM(NewDistributions!Z$2:Z45)&gt;0.01,"",DateEnded_4Day!$A45)))))))</f>
        <v/>
      </c>
      <c r="AA45" s="19" t="str">
        <f>IF($A45&lt;='All Results'!$B$4,"",IF(SUM(NewDistributions!AA$2:AA45)=0,"",(IF(NewDistributions!AA45/SUM(NewDistributions!AA$2:AA45)&gt;0.01,"",IF(NewDistributions!AA44/SUM(NewDistributions!AA$2:AA45)&gt;0.01,"",IF(NewDistributions!AA43/SUM(NewDistributions!AA$2:AA45)&gt;0.01,"",IF(NewDistributions!AA42/SUM(NewDistributions!AA$2:AA45)&gt;0.01,"",DateEnded_4Day!$A45)))))))</f>
        <v/>
      </c>
      <c r="AB45" s="19" t="str">
        <f>IF($A45&lt;='All Results'!$B$4,"",IF(SUM(NewDistributions!AB$2:AB45)=0,"",(IF(NewDistributions!AB45/SUM(NewDistributions!AB$2:AB45)&gt;0.01,"",IF(NewDistributions!AB44/SUM(NewDistributions!AB$2:AB45)&gt;0.01,"",IF(NewDistributions!AB43/SUM(NewDistributions!AB$2:AB45)&gt;0.01,"",IF(NewDistributions!AB42/SUM(NewDistributions!AB$2:AB45)&gt;0.01,"",DateEnded_4Day!$A45)))))))</f>
        <v/>
      </c>
      <c r="AC45" s="19" t="str">
        <f>IF($A45&lt;='All Results'!$B$4,"",IF(SUM(NewDistributions!AC$2:AC45)=0,"",(IF(NewDistributions!AC45/SUM(NewDistributions!AC$2:AC45)&gt;0.01,"",IF(NewDistributions!AC44/SUM(NewDistributions!AC$2:AC45)&gt;0.01,"",IF(NewDistributions!AC43/SUM(NewDistributions!AC$2:AC45)&gt;0.01,"",IF(NewDistributions!AC42/SUM(NewDistributions!AC$2:AC45)&gt;0.01,"",DateEnded_4Day!$A45)))))))</f>
        <v/>
      </c>
      <c r="AD45" s="19" t="str">
        <f>IF($A45&lt;='All Results'!$B$4,"",IF(SUM(NewDistributions!AD$2:AD45)=0,"",(IF(NewDistributions!AD45/SUM(NewDistributions!AD$2:AD45)&gt;0.01,"",IF(NewDistributions!AD44/SUM(NewDistributions!AD$2:AD45)&gt;0.01,"",IF(NewDistributions!AD43/SUM(NewDistributions!AD$2:AD45)&gt;0.01,"",IF(NewDistributions!AD42/SUM(NewDistributions!AD$2:AD45)&gt;0.01,"",DateEnded_4Day!$A45)))))))</f>
        <v/>
      </c>
      <c r="AE45" s="19" t="str">
        <f>IF($A45&lt;='All Results'!$B$4,"",IF(SUM(NewDistributions!AE$2:AE45)=0,"",(IF(NewDistributions!AE45/SUM(NewDistributions!AE$2:AE45)&gt;0.01,"",IF(NewDistributions!AE44/SUM(NewDistributions!AE$2:AE45)&gt;0.01,"",IF(NewDistributions!AE43/SUM(NewDistributions!AE$2:AE45)&gt;0.01,"",IF(NewDistributions!AE42/SUM(NewDistributions!AE$2:AE45)&gt;0.01,"",DateEnded_4Day!$A45)))))))</f>
        <v/>
      </c>
      <c r="AF45" s="19" t="str">
        <f>IF($A45&lt;='All Results'!$B$4,"",IF(SUM(NewDistributions!AF$2:AF45)=0,"",(IF(NewDistributions!AF45/SUM(NewDistributions!AF$2:AF45)&gt;0.01,"",IF(NewDistributions!AF44/SUM(NewDistributions!AF$2:AF45)&gt;0.01,"",IF(NewDistributions!AF43/SUM(NewDistributions!AF$2:AF45)&gt;0.01,"",IF(NewDistributions!AF42/SUM(NewDistributions!AF$2:AF45)&gt;0.01,"",DateEnded_4Day!$A45)))))))</f>
        <v/>
      </c>
      <c r="AG45" s="19" t="str">
        <f>IF($A45&lt;='All Results'!$B$4,"",IF(SUM(NewDistributions!AG$2:AG45)=0,"",(IF(NewDistributions!AG45/SUM(NewDistributions!AG$2:AG45)&gt;0.01,"",IF(NewDistributions!AG44/SUM(NewDistributions!AG$2:AG45)&gt;0.01,"",IF(NewDistributions!AG43/SUM(NewDistributions!AG$2:AG45)&gt;0.01,"",IF(NewDistributions!AG42/SUM(NewDistributions!AG$2:AG45)&gt;0.01,"",DateEnded_4Day!$A45)))))))</f>
        <v/>
      </c>
      <c r="AH45" s="19" t="str">
        <f>IF($A45&lt;='All Results'!$B$4,"",IF(SUM(NewDistributions!AH$2:AH45)=0,"",(IF(NewDistributions!AH45/SUM(NewDistributions!AH$2:AH45)&gt;0.01,"",IF(NewDistributions!AH44/SUM(NewDistributions!AH$2:AH45)&gt;0.01,"",IF(NewDistributions!AH43/SUM(NewDistributions!AH$2:AH45)&gt;0.01,"",IF(NewDistributions!AH42/SUM(NewDistributions!AH$2:AH45)&gt;0.01,"",DateEnded_4Day!$A45)))))))</f>
        <v/>
      </c>
      <c r="AI45" s="19" t="str">
        <f>IF($A45&lt;='All Results'!$B$4,"",IF(SUM(NewDistributions!AI$2:AI45)=0,"",(IF(NewDistributions!AI45/SUM(NewDistributions!AI$2:AI45)&gt;0.01,"",IF(NewDistributions!AI44/SUM(NewDistributions!AI$2:AI45)&gt;0.01,"",IF(NewDistributions!AI43/SUM(NewDistributions!AI$2:AI45)&gt;0.01,"",IF(NewDistributions!AI42/SUM(NewDistributions!AI$2:AI45)&gt;0.01,"",DateEnded_4Day!$A45)))))))</f>
        <v/>
      </c>
      <c r="AJ45" s="19" t="str">
        <f>IF($A45&lt;='All Results'!$B$4,"",IF(SUM(NewDistributions!AJ$2:AJ45)=0,"",(IF(NewDistributions!AJ45/SUM(NewDistributions!AJ$2:AJ45)&gt;0.01,"",IF(NewDistributions!AJ44/SUM(NewDistributions!AJ$2:AJ45)&gt;0.01,"",IF(NewDistributions!AJ43/SUM(NewDistributions!AJ$2:AJ45)&gt;0.01,"",IF(NewDistributions!AJ42/SUM(NewDistributions!AJ$2:AJ45)&gt;0.01,"",DateEnded_4Day!$A45)))))))</f>
        <v/>
      </c>
    </row>
    <row r="46" spans="1:36" x14ac:dyDescent="0.25">
      <c r="A46" s="1">
        <v>44361</v>
      </c>
      <c r="B46" s="3">
        <v>165</v>
      </c>
      <c r="C46" s="19" t="str">
        <f>IF($A46&lt;='All Results'!$B$4,"",IF(SUM(NewDistributions!C$2:C46)=0,"",(IF(NewDistributions!C46/SUM(NewDistributions!C$2:C46)&gt;0.01,"",IF(NewDistributions!C45/SUM(NewDistributions!C$2:C46)&gt;0.01,"",IF(NewDistributions!C44/SUM(NewDistributions!C$2:C46)&gt;0.01,"",IF(NewDistributions!C43/SUM(NewDistributions!C$2:C46)&gt;0.01,"",DateEnded_4Day!$A46)))))))</f>
        <v/>
      </c>
      <c r="D46" s="19" t="str">
        <f>IF($A46&lt;='All Results'!$B$4,"",IF(SUM(NewDistributions!D$2:D46)=0,"",(IF(NewDistributions!D46/SUM(NewDistributions!D$2:D46)&gt;0.01,"",IF(NewDistributions!D45/SUM(NewDistributions!D$2:D46)&gt;0.01,"",IF(NewDistributions!D44/SUM(NewDistributions!D$2:D46)&gt;0.01,"",IF(NewDistributions!D43/SUM(NewDistributions!D$2:D46)&gt;0.01,"",DateEnded_4Day!$A46)))))))</f>
        <v/>
      </c>
      <c r="E46" s="19" t="str">
        <f>IF($A46&lt;='All Results'!$B$4,"",IF(SUM(NewDistributions!E$2:E46)=0,"",(IF(NewDistributions!E46/SUM(NewDistributions!E$2:E46)&gt;0.01,"",IF(NewDistributions!E45/SUM(NewDistributions!E$2:E46)&gt;0.01,"",IF(NewDistributions!E44/SUM(NewDistributions!E$2:E46)&gt;0.01,"",IF(NewDistributions!E43/SUM(NewDistributions!E$2:E46)&gt;0.01,"",DateEnded_4Day!$A46)))))))</f>
        <v/>
      </c>
      <c r="F46" s="19" t="str">
        <f>IF($A46&lt;='All Results'!$B$4,"",IF(SUM(NewDistributions!F$2:F46)=0,"",(IF(NewDistributions!F46/SUM(NewDistributions!F$2:F46)&gt;0.01,"",IF(NewDistributions!F45/SUM(NewDistributions!F$2:F46)&gt;0.01,"",IF(NewDistributions!F44/SUM(NewDistributions!F$2:F46)&gt;0.01,"",IF(NewDistributions!F43/SUM(NewDistributions!F$2:F46)&gt;0.01,"",DateEnded_4Day!$A46)))))))</f>
        <v/>
      </c>
      <c r="G46" s="19" t="str">
        <f>IF($A46&lt;='All Results'!$B$4,"",IF(SUM(NewDistributions!G$2:G46)=0,"",(IF(NewDistributions!G46/SUM(NewDistributions!G$2:G46)&gt;0.01,"",IF(NewDistributions!G45/SUM(NewDistributions!G$2:G46)&gt;0.01,"",IF(NewDistributions!G44/SUM(NewDistributions!G$2:G46)&gt;0.01,"",IF(NewDistributions!G43/SUM(NewDistributions!G$2:G46)&gt;0.01,"",DateEnded_4Day!$A46)))))))</f>
        <v/>
      </c>
      <c r="H46" s="19" t="str">
        <f>IF($A46&lt;='All Results'!$B$4,"",IF(SUM(NewDistributions!H$2:H46)=0,"",(IF(NewDistributions!H46/SUM(NewDistributions!H$2:H46)&gt;0.01,"",IF(NewDistributions!H45/SUM(NewDistributions!H$2:H46)&gt;0.01,"",IF(NewDistributions!H44/SUM(NewDistributions!H$2:H46)&gt;0.01,"",IF(NewDistributions!H43/SUM(NewDistributions!H$2:H46)&gt;0.01,"",DateEnded_4Day!$A46)))))))</f>
        <v/>
      </c>
      <c r="I46" s="19" t="str">
        <f>IF($A46&lt;='All Results'!$B$4,"",IF(SUM(NewDistributions!I$2:I46)=0,"",(IF(NewDistributions!I46/SUM(NewDistributions!I$2:I46)&gt;0.01,"",IF(NewDistributions!I45/SUM(NewDistributions!I$2:I46)&gt;0.01,"",IF(NewDistributions!I44/SUM(NewDistributions!I$2:I46)&gt;0.01,"",IF(NewDistributions!I43/SUM(NewDistributions!I$2:I46)&gt;0.01,"",DateEnded_4Day!$A46)))))))</f>
        <v/>
      </c>
      <c r="J46" s="19" t="str">
        <f>IF($A46&lt;='All Results'!$B$4,"",IF(SUM(NewDistributions!J$2:J46)=0,"",(IF(NewDistributions!J46/SUM(NewDistributions!J$2:J46)&gt;0.01,"",IF(NewDistributions!J45/SUM(NewDistributions!J$2:J46)&gt;0.01,"",IF(NewDistributions!J44/SUM(NewDistributions!J$2:J46)&gt;0.01,"",IF(NewDistributions!J43/SUM(NewDistributions!J$2:J46)&gt;0.01,"",DateEnded_4Day!$A46)))))))</f>
        <v/>
      </c>
      <c r="K46" s="19" t="str">
        <f>IF($A46&lt;='All Results'!$B$4,"",IF(SUM(NewDistributions!K$2:K46)=0,"",(IF(NewDistributions!K46/SUM(NewDistributions!K$2:K46)&gt;0.01,"",IF(NewDistributions!K45/SUM(NewDistributions!K$2:K46)&gt;0.01,"",IF(NewDistributions!K44/SUM(NewDistributions!K$2:K46)&gt;0.01,"",IF(NewDistributions!K43/SUM(NewDistributions!K$2:K46)&gt;0.01,"",DateEnded_4Day!$A46)))))))</f>
        <v/>
      </c>
      <c r="L46" s="19" t="str">
        <f>IF($A46&lt;='All Results'!$B$4,"",IF(SUM(NewDistributions!L$2:L46)=0,"",(IF(NewDistributions!L46/SUM(NewDistributions!L$2:L46)&gt;0.01,"",IF(NewDistributions!L45/SUM(NewDistributions!L$2:L46)&gt;0.01,"",IF(NewDistributions!L44/SUM(NewDistributions!L$2:L46)&gt;0.01,"",IF(NewDistributions!L43/SUM(NewDistributions!L$2:L46)&gt;0.01,"",DateEnded_4Day!$A46)))))))</f>
        <v/>
      </c>
      <c r="M46" s="19" t="str">
        <f>IF($A46&lt;='All Results'!$B$4,"",IF(SUM(NewDistributions!M$2:M46)=0,"",(IF(NewDistributions!M46/SUM(NewDistributions!M$2:M46)&gt;0.01,"",IF(NewDistributions!M45/SUM(NewDistributions!M$2:M46)&gt;0.01,"",IF(NewDistributions!M44/SUM(NewDistributions!M$2:M46)&gt;0.01,"",IF(NewDistributions!M43/SUM(NewDistributions!M$2:M46)&gt;0.01,"",DateEnded_4Day!$A46)))))))</f>
        <v/>
      </c>
      <c r="N46" s="19" t="str">
        <f>IF($A46&lt;='All Results'!$B$4,"",IF(SUM(NewDistributions!N$2:N46)=0,"",(IF(NewDistributions!N46/SUM(NewDistributions!N$2:N46)&gt;0.01,"",IF(NewDistributions!N45/SUM(NewDistributions!N$2:N46)&gt;0.01,"",IF(NewDistributions!N44/SUM(NewDistributions!N$2:N46)&gt;0.01,"",IF(NewDistributions!N43/SUM(NewDistributions!N$2:N46)&gt;0.01,"",DateEnded_4Day!$A46)))))))</f>
        <v/>
      </c>
      <c r="O46" s="19" t="str">
        <f>IF($A46&lt;='All Results'!$B$4,"",IF(SUM(NewDistributions!O$2:O46)=0,"",(IF(NewDistributions!O46/SUM(NewDistributions!O$2:O46)&gt;0.01,"",IF(NewDistributions!O45/SUM(NewDistributions!O$2:O46)&gt;0.01,"",IF(NewDistributions!O44/SUM(NewDistributions!O$2:O46)&gt;0.01,"",IF(NewDistributions!O43/SUM(NewDistributions!O$2:O46)&gt;0.01,"",DateEnded_4Day!$A46)))))))</f>
        <v/>
      </c>
      <c r="P46" s="19" t="str">
        <f>IF($A46&lt;='All Results'!$B$4,"",IF(SUM(NewDistributions!P$2:P46)=0,"",(IF(NewDistributions!P46/SUM(NewDistributions!P$2:P46)&gt;0.01,"",IF(NewDistributions!P45/SUM(NewDistributions!P$2:P46)&gt;0.01,"",IF(NewDistributions!P44/SUM(NewDistributions!P$2:P46)&gt;0.01,"",IF(NewDistributions!P43/SUM(NewDistributions!P$2:P46)&gt;0.01,"",DateEnded_4Day!$A46)))))))</f>
        <v/>
      </c>
      <c r="Q46" s="19" t="str">
        <f>IF($A46&lt;='All Results'!$B$4,"",IF(SUM(NewDistributions!Q$2:Q46)=0,"",(IF(NewDistributions!Q46/SUM(NewDistributions!Q$2:Q46)&gt;0.01,"",IF(NewDistributions!Q45/SUM(NewDistributions!Q$2:Q46)&gt;0.01,"",IF(NewDistributions!Q44/SUM(NewDistributions!Q$2:Q46)&gt;0.01,"",IF(NewDistributions!Q43/SUM(NewDistributions!Q$2:Q46)&gt;0.01,"",DateEnded_4Day!$A46)))))))</f>
        <v/>
      </c>
      <c r="R46" s="19" t="str">
        <f>IF($A46&lt;='All Results'!$B$4,"",IF(SUM(NewDistributions!R$2:R46)=0,"",(IF(NewDistributions!R46/SUM(NewDistributions!R$2:R46)&gt;0.01,"",IF(NewDistributions!R45/SUM(NewDistributions!R$2:R46)&gt;0.01,"",IF(NewDistributions!R44/SUM(NewDistributions!R$2:R46)&gt;0.01,"",IF(NewDistributions!R43/SUM(NewDistributions!R$2:R46)&gt;0.01,"",DateEnded_4Day!$A46)))))))</f>
        <v/>
      </c>
      <c r="S46" s="19" t="str">
        <f>IF($A46&lt;='All Results'!$B$4,"",IF(SUM(NewDistributions!S$2:S46)=0,"",(IF(NewDistributions!S46/SUM(NewDistributions!S$2:S46)&gt;0.01,"",IF(NewDistributions!S45/SUM(NewDistributions!S$2:S46)&gt;0.01,"",IF(NewDistributions!S44/SUM(NewDistributions!S$2:S46)&gt;0.01,"",IF(NewDistributions!S43/SUM(NewDistributions!S$2:S46)&gt;0.01,"",DateEnded_4Day!$A46)))))))</f>
        <v/>
      </c>
      <c r="T46" s="19" t="str">
        <f>IF($A46&lt;='All Results'!$B$4,"",IF(SUM(NewDistributions!T$2:T46)=0,"",(IF(NewDistributions!T46/SUM(NewDistributions!T$2:T46)&gt;0.01,"",IF(NewDistributions!T45/SUM(NewDistributions!T$2:T46)&gt;0.01,"",IF(NewDistributions!T44/SUM(NewDistributions!T$2:T46)&gt;0.01,"",IF(NewDistributions!T43/SUM(NewDistributions!T$2:T46)&gt;0.01,"",DateEnded_4Day!$A46)))))))</f>
        <v/>
      </c>
      <c r="U46" s="19" t="str">
        <f>IF($A46&lt;='All Results'!$B$4,"",IF(SUM(NewDistributions!U$2:U46)=0,"",(IF(NewDistributions!U46/SUM(NewDistributions!U$2:U46)&gt;0.01,"",IF(NewDistributions!U45/SUM(NewDistributions!U$2:U46)&gt;0.01,"",IF(NewDistributions!U44/SUM(NewDistributions!U$2:U46)&gt;0.01,"",IF(NewDistributions!U43/SUM(NewDistributions!U$2:U46)&gt;0.01,"",DateEnded_4Day!$A46)))))))</f>
        <v/>
      </c>
      <c r="V46" s="19" t="str">
        <f>IF($A46&lt;='All Results'!$B$4,"",IF(SUM(NewDistributions!V$2:V46)=0,"",(IF(NewDistributions!V46/SUM(NewDistributions!V$2:V46)&gt;0.01,"",IF(NewDistributions!V45/SUM(NewDistributions!V$2:V46)&gt;0.01,"",IF(NewDistributions!V44/SUM(NewDistributions!V$2:V46)&gt;0.01,"",IF(NewDistributions!V43/SUM(NewDistributions!V$2:V46)&gt;0.01,"",DateEnded_4Day!$A46)))))))</f>
        <v/>
      </c>
      <c r="W46" s="19" t="str">
        <f>IF($A46&lt;='All Results'!$B$4,"",IF(SUM(NewDistributions!W$2:W46)=0,"",(IF(NewDistributions!W46/SUM(NewDistributions!W$2:W46)&gt;0.01,"",IF(NewDistributions!W45/SUM(NewDistributions!W$2:W46)&gt;0.01,"",IF(NewDistributions!W44/SUM(NewDistributions!W$2:W46)&gt;0.01,"",IF(NewDistributions!W43/SUM(NewDistributions!W$2:W46)&gt;0.01,"",DateEnded_4Day!$A46)))))))</f>
        <v/>
      </c>
      <c r="X46" s="19" t="str">
        <f>IF($A46&lt;='All Results'!$B$4,"",IF(SUM(NewDistributions!X$2:X46)=0,"",(IF(NewDistributions!X46/SUM(NewDistributions!X$2:X46)&gt;0.01,"",IF(NewDistributions!X45/SUM(NewDistributions!X$2:X46)&gt;0.01,"",IF(NewDistributions!X44/SUM(NewDistributions!X$2:X46)&gt;0.01,"",IF(NewDistributions!X43/SUM(NewDistributions!X$2:X46)&gt;0.01,"",DateEnded_4Day!$A46)))))))</f>
        <v/>
      </c>
      <c r="Y46" s="19" t="str">
        <f>IF($A46&lt;='All Results'!$B$4,"",IF(SUM(NewDistributions!Y$2:Y46)=0,"",(IF(NewDistributions!Y46/SUM(NewDistributions!Y$2:Y46)&gt;0.01,"",IF(NewDistributions!Y45/SUM(NewDistributions!Y$2:Y46)&gt;0.01,"",IF(NewDistributions!Y44/SUM(NewDistributions!Y$2:Y46)&gt;0.01,"",IF(NewDistributions!Y43/SUM(NewDistributions!Y$2:Y46)&gt;0.01,"",DateEnded_4Day!$A46)))))))</f>
        <v/>
      </c>
      <c r="Z46" s="19" t="str">
        <f>IF($A46&lt;='All Results'!$B$4,"",IF(SUM(NewDistributions!Z$2:Z46)=0,"",(IF(NewDistributions!Z46/SUM(NewDistributions!Z$2:Z46)&gt;0.01,"",IF(NewDistributions!Z45/SUM(NewDistributions!Z$2:Z46)&gt;0.01,"",IF(NewDistributions!Z44/SUM(NewDistributions!Z$2:Z46)&gt;0.01,"",IF(NewDistributions!Z43/SUM(NewDistributions!Z$2:Z46)&gt;0.01,"",DateEnded_4Day!$A46)))))))</f>
        <v/>
      </c>
      <c r="AA46" s="19" t="str">
        <f>IF($A46&lt;='All Results'!$B$4,"",IF(SUM(NewDistributions!AA$2:AA46)=0,"",(IF(NewDistributions!AA46/SUM(NewDistributions!AA$2:AA46)&gt;0.01,"",IF(NewDistributions!AA45/SUM(NewDistributions!AA$2:AA46)&gt;0.01,"",IF(NewDistributions!AA44/SUM(NewDistributions!AA$2:AA46)&gt;0.01,"",IF(NewDistributions!AA43/SUM(NewDistributions!AA$2:AA46)&gt;0.01,"",DateEnded_4Day!$A46)))))))</f>
        <v/>
      </c>
      <c r="AB46" s="19" t="str">
        <f>IF($A46&lt;='All Results'!$B$4,"",IF(SUM(NewDistributions!AB$2:AB46)=0,"",(IF(NewDistributions!AB46/SUM(NewDistributions!AB$2:AB46)&gt;0.01,"",IF(NewDistributions!AB45/SUM(NewDistributions!AB$2:AB46)&gt;0.01,"",IF(NewDistributions!AB44/SUM(NewDistributions!AB$2:AB46)&gt;0.01,"",IF(NewDistributions!AB43/SUM(NewDistributions!AB$2:AB46)&gt;0.01,"",DateEnded_4Day!$A46)))))))</f>
        <v/>
      </c>
      <c r="AC46" s="19" t="str">
        <f>IF($A46&lt;='All Results'!$B$4,"",IF(SUM(NewDistributions!AC$2:AC46)=0,"",(IF(NewDistributions!AC46/SUM(NewDistributions!AC$2:AC46)&gt;0.01,"",IF(NewDistributions!AC45/SUM(NewDistributions!AC$2:AC46)&gt;0.01,"",IF(NewDistributions!AC44/SUM(NewDistributions!AC$2:AC46)&gt;0.01,"",IF(NewDistributions!AC43/SUM(NewDistributions!AC$2:AC46)&gt;0.01,"",DateEnded_4Day!$A46)))))))</f>
        <v/>
      </c>
      <c r="AD46" s="19" t="str">
        <f>IF($A46&lt;='All Results'!$B$4,"",IF(SUM(NewDistributions!AD$2:AD46)=0,"",(IF(NewDistributions!AD46/SUM(NewDistributions!AD$2:AD46)&gt;0.01,"",IF(NewDistributions!AD45/SUM(NewDistributions!AD$2:AD46)&gt;0.01,"",IF(NewDistributions!AD44/SUM(NewDistributions!AD$2:AD46)&gt;0.01,"",IF(NewDistributions!AD43/SUM(NewDistributions!AD$2:AD46)&gt;0.01,"",DateEnded_4Day!$A46)))))))</f>
        <v/>
      </c>
      <c r="AE46" s="19" t="str">
        <f>IF($A46&lt;='All Results'!$B$4,"",IF(SUM(NewDistributions!AE$2:AE46)=0,"",(IF(NewDistributions!AE46/SUM(NewDistributions!AE$2:AE46)&gt;0.01,"",IF(NewDistributions!AE45/SUM(NewDistributions!AE$2:AE46)&gt;0.01,"",IF(NewDistributions!AE44/SUM(NewDistributions!AE$2:AE46)&gt;0.01,"",IF(NewDistributions!AE43/SUM(NewDistributions!AE$2:AE46)&gt;0.01,"",DateEnded_4Day!$A46)))))))</f>
        <v/>
      </c>
      <c r="AF46" s="19" t="str">
        <f>IF($A46&lt;='All Results'!$B$4,"",IF(SUM(NewDistributions!AF$2:AF46)=0,"",(IF(NewDistributions!AF46/SUM(NewDistributions!AF$2:AF46)&gt;0.01,"",IF(NewDistributions!AF45/SUM(NewDistributions!AF$2:AF46)&gt;0.01,"",IF(NewDistributions!AF44/SUM(NewDistributions!AF$2:AF46)&gt;0.01,"",IF(NewDistributions!AF43/SUM(NewDistributions!AF$2:AF46)&gt;0.01,"",DateEnded_4Day!$A46)))))))</f>
        <v/>
      </c>
      <c r="AG46" s="19" t="str">
        <f>IF($A46&lt;='All Results'!$B$4,"",IF(SUM(NewDistributions!AG$2:AG46)=0,"",(IF(NewDistributions!AG46/SUM(NewDistributions!AG$2:AG46)&gt;0.01,"",IF(NewDistributions!AG45/SUM(NewDistributions!AG$2:AG46)&gt;0.01,"",IF(NewDistributions!AG44/SUM(NewDistributions!AG$2:AG46)&gt;0.01,"",IF(NewDistributions!AG43/SUM(NewDistributions!AG$2:AG46)&gt;0.01,"",DateEnded_4Day!$A46)))))))</f>
        <v/>
      </c>
      <c r="AH46" s="19" t="str">
        <f>IF($A46&lt;='All Results'!$B$4,"",IF(SUM(NewDistributions!AH$2:AH46)=0,"",(IF(NewDistributions!AH46/SUM(NewDistributions!AH$2:AH46)&gt;0.01,"",IF(NewDistributions!AH45/SUM(NewDistributions!AH$2:AH46)&gt;0.01,"",IF(NewDistributions!AH44/SUM(NewDistributions!AH$2:AH46)&gt;0.01,"",IF(NewDistributions!AH43/SUM(NewDistributions!AH$2:AH46)&gt;0.01,"",DateEnded_4Day!$A46)))))))</f>
        <v/>
      </c>
      <c r="AI46" s="19" t="str">
        <f>IF($A46&lt;='All Results'!$B$4,"",IF(SUM(NewDistributions!AI$2:AI46)=0,"",(IF(NewDistributions!AI46/SUM(NewDistributions!AI$2:AI46)&gt;0.01,"",IF(NewDistributions!AI45/SUM(NewDistributions!AI$2:AI46)&gt;0.01,"",IF(NewDistributions!AI44/SUM(NewDistributions!AI$2:AI46)&gt;0.01,"",IF(NewDistributions!AI43/SUM(NewDistributions!AI$2:AI46)&gt;0.01,"",DateEnded_4Day!$A46)))))))</f>
        <v/>
      </c>
      <c r="AJ46" s="19" t="str">
        <f>IF($A46&lt;='All Results'!$B$4,"",IF(SUM(NewDistributions!AJ$2:AJ46)=0,"",(IF(NewDistributions!AJ46/SUM(NewDistributions!AJ$2:AJ46)&gt;0.01,"",IF(NewDistributions!AJ45/SUM(NewDistributions!AJ$2:AJ46)&gt;0.01,"",IF(NewDistributions!AJ44/SUM(NewDistributions!AJ$2:AJ46)&gt;0.01,"",IF(NewDistributions!AJ43/SUM(NewDistributions!AJ$2:AJ46)&gt;0.01,"",DateEnded_4Day!$A46)))))))</f>
        <v/>
      </c>
    </row>
    <row r="47" spans="1:36" x14ac:dyDescent="0.25">
      <c r="A47" s="1">
        <v>44362</v>
      </c>
      <c r="B47" s="3">
        <v>166</v>
      </c>
      <c r="C47" s="19" t="str">
        <f>IF($A47&lt;='All Results'!$B$4,"",IF(SUM(NewDistributions!C$2:C47)=0,"",(IF(NewDistributions!C47/SUM(NewDistributions!C$2:C47)&gt;0.01,"",IF(NewDistributions!C46/SUM(NewDistributions!C$2:C47)&gt;0.01,"",IF(NewDistributions!C45/SUM(NewDistributions!C$2:C47)&gt;0.01,"",IF(NewDistributions!C44/SUM(NewDistributions!C$2:C47)&gt;0.01,"",DateEnded_4Day!$A47)))))))</f>
        <v/>
      </c>
      <c r="D47" s="19" t="str">
        <f>IF($A47&lt;='All Results'!$B$4,"",IF(SUM(NewDistributions!D$2:D47)=0,"",(IF(NewDistributions!D47/SUM(NewDistributions!D$2:D47)&gt;0.01,"",IF(NewDistributions!D46/SUM(NewDistributions!D$2:D47)&gt;0.01,"",IF(NewDistributions!D45/SUM(NewDistributions!D$2:D47)&gt;0.01,"",IF(NewDistributions!D44/SUM(NewDistributions!D$2:D47)&gt;0.01,"",DateEnded_4Day!$A47)))))))</f>
        <v/>
      </c>
      <c r="E47" s="19" t="str">
        <f>IF($A47&lt;='All Results'!$B$4,"",IF(SUM(NewDistributions!E$2:E47)=0,"",(IF(NewDistributions!E47/SUM(NewDistributions!E$2:E47)&gt;0.01,"",IF(NewDistributions!E46/SUM(NewDistributions!E$2:E47)&gt;0.01,"",IF(NewDistributions!E45/SUM(NewDistributions!E$2:E47)&gt;0.01,"",IF(NewDistributions!E44/SUM(NewDistributions!E$2:E47)&gt;0.01,"",DateEnded_4Day!$A47)))))))</f>
        <v/>
      </c>
      <c r="F47" s="19" t="str">
        <f>IF($A47&lt;='All Results'!$B$4,"",IF(SUM(NewDistributions!F$2:F47)=0,"",(IF(NewDistributions!F47/SUM(NewDistributions!F$2:F47)&gt;0.01,"",IF(NewDistributions!F46/SUM(NewDistributions!F$2:F47)&gt;0.01,"",IF(NewDistributions!F45/SUM(NewDistributions!F$2:F47)&gt;0.01,"",IF(NewDistributions!F44/SUM(NewDistributions!F$2:F47)&gt;0.01,"",DateEnded_4Day!$A47)))))))</f>
        <v/>
      </c>
      <c r="G47" s="19" t="str">
        <f>IF($A47&lt;='All Results'!$B$4,"",IF(SUM(NewDistributions!G$2:G47)=0,"",(IF(NewDistributions!G47/SUM(NewDistributions!G$2:G47)&gt;0.01,"",IF(NewDistributions!G46/SUM(NewDistributions!G$2:G47)&gt;0.01,"",IF(NewDistributions!G45/SUM(NewDistributions!G$2:G47)&gt;0.01,"",IF(NewDistributions!G44/SUM(NewDistributions!G$2:G47)&gt;0.01,"",DateEnded_4Day!$A47)))))))</f>
        <v/>
      </c>
      <c r="H47" s="19" t="str">
        <f>IF($A47&lt;='All Results'!$B$4,"",IF(SUM(NewDistributions!H$2:H47)=0,"",(IF(NewDistributions!H47/SUM(NewDistributions!H$2:H47)&gt;0.01,"",IF(NewDistributions!H46/SUM(NewDistributions!H$2:H47)&gt;0.01,"",IF(NewDistributions!H45/SUM(NewDistributions!H$2:H47)&gt;0.01,"",IF(NewDistributions!H44/SUM(NewDistributions!H$2:H47)&gt;0.01,"",DateEnded_4Day!$A47)))))))</f>
        <v/>
      </c>
      <c r="I47" s="19" t="str">
        <f>IF($A47&lt;='All Results'!$B$4,"",IF(SUM(NewDistributions!I$2:I47)=0,"",(IF(NewDistributions!I47/SUM(NewDistributions!I$2:I47)&gt;0.01,"",IF(NewDistributions!I46/SUM(NewDistributions!I$2:I47)&gt;0.01,"",IF(NewDistributions!I45/SUM(NewDistributions!I$2:I47)&gt;0.01,"",IF(NewDistributions!I44/SUM(NewDistributions!I$2:I47)&gt;0.01,"",DateEnded_4Day!$A47)))))))</f>
        <v/>
      </c>
      <c r="J47" s="19" t="str">
        <f>IF($A47&lt;='All Results'!$B$4,"",IF(SUM(NewDistributions!J$2:J47)=0,"",(IF(NewDistributions!J47/SUM(NewDistributions!J$2:J47)&gt;0.01,"",IF(NewDistributions!J46/SUM(NewDistributions!J$2:J47)&gt;0.01,"",IF(NewDistributions!J45/SUM(NewDistributions!J$2:J47)&gt;0.01,"",IF(NewDistributions!J44/SUM(NewDistributions!J$2:J47)&gt;0.01,"",DateEnded_4Day!$A47)))))))</f>
        <v/>
      </c>
      <c r="K47" s="19" t="str">
        <f>IF($A47&lt;='All Results'!$B$4,"",IF(SUM(NewDistributions!K$2:K47)=0,"",(IF(NewDistributions!K47/SUM(NewDistributions!K$2:K47)&gt;0.01,"",IF(NewDistributions!K46/SUM(NewDistributions!K$2:K47)&gt;0.01,"",IF(NewDistributions!K45/SUM(NewDistributions!K$2:K47)&gt;0.01,"",IF(NewDistributions!K44/SUM(NewDistributions!K$2:K47)&gt;0.01,"",DateEnded_4Day!$A47)))))))</f>
        <v/>
      </c>
      <c r="L47" s="19" t="str">
        <f>IF($A47&lt;='All Results'!$B$4,"",IF(SUM(NewDistributions!L$2:L47)=0,"",(IF(NewDistributions!L47/SUM(NewDistributions!L$2:L47)&gt;0.01,"",IF(NewDistributions!L46/SUM(NewDistributions!L$2:L47)&gt;0.01,"",IF(NewDistributions!L45/SUM(NewDistributions!L$2:L47)&gt;0.01,"",IF(NewDistributions!L44/SUM(NewDistributions!L$2:L47)&gt;0.01,"",DateEnded_4Day!$A47)))))))</f>
        <v/>
      </c>
      <c r="M47" s="19" t="str">
        <f>IF($A47&lt;='All Results'!$B$4,"",IF(SUM(NewDistributions!M$2:M47)=0,"",(IF(NewDistributions!M47/SUM(NewDistributions!M$2:M47)&gt;0.01,"",IF(NewDistributions!M46/SUM(NewDistributions!M$2:M47)&gt;0.01,"",IF(NewDistributions!M45/SUM(NewDistributions!M$2:M47)&gt;0.01,"",IF(NewDistributions!M44/SUM(NewDistributions!M$2:M47)&gt;0.01,"",DateEnded_4Day!$A47)))))))</f>
        <v/>
      </c>
      <c r="N47" s="19" t="str">
        <f>IF($A47&lt;='All Results'!$B$4,"",IF(SUM(NewDistributions!N$2:N47)=0,"",(IF(NewDistributions!N47/SUM(NewDistributions!N$2:N47)&gt;0.01,"",IF(NewDistributions!N46/SUM(NewDistributions!N$2:N47)&gt;0.01,"",IF(NewDistributions!N45/SUM(NewDistributions!N$2:N47)&gt;0.01,"",IF(NewDistributions!N44/SUM(NewDistributions!N$2:N47)&gt;0.01,"",DateEnded_4Day!$A47)))))))</f>
        <v/>
      </c>
      <c r="O47" s="19" t="str">
        <f>IF($A47&lt;='All Results'!$B$4,"",IF(SUM(NewDistributions!O$2:O47)=0,"",(IF(NewDistributions!O47/SUM(NewDistributions!O$2:O47)&gt;0.01,"",IF(NewDistributions!O46/SUM(NewDistributions!O$2:O47)&gt;0.01,"",IF(NewDistributions!O45/SUM(NewDistributions!O$2:O47)&gt;0.01,"",IF(NewDistributions!O44/SUM(NewDistributions!O$2:O47)&gt;0.01,"",DateEnded_4Day!$A47)))))))</f>
        <v/>
      </c>
      <c r="P47" s="19" t="str">
        <f>IF($A47&lt;='All Results'!$B$4,"",IF(SUM(NewDistributions!P$2:P47)=0,"",(IF(NewDistributions!P47/SUM(NewDistributions!P$2:P47)&gt;0.01,"",IF(NewDistributions!P46/SUM(NewDistributions!P$2:P47)&gt;0.01,"",IF(NewDistributions!P45/SUM(NewDistributions!P$2:P47)&gt;0.01,"",IF(NewDistributions!P44/SUM(NewDistributions!P$2:P47)&gt;0.01,"",DateEnded_4Day!$A47)))))))</f>
        <v/>
      </c>
      <c r="Q47" s="19" t="str">
        <f>IF($A47&lt;='All Results'!$B$4,"",IF(SUM(NewDistributions!Q$2:Q47)=0,"",(IF(NewDistributions!Q47/SUM(NewDistributions!Q$2:Q47)&gt;0.01,"",IF(NewDistributions!Q46/SUM(NewDistributions!Q$2:Q47)&gt;0.01,"",IF(NewDistributions!Q45/SUM(NewDistributions!Q$2:Q47)&gt;0.01,"",IF(NewDistributions!Q44/SUM(NewDistributions!Q$2:Q47)&gt;0.01,"",DateEnded_4Day!$A47)))))))</f>
        <v/>
      </c>
      <c r="R47" s="19" t="str">
        <f>IF($A47&lt;='All Results'!$B$4,"",IF(SUM(NewDistributions!R$2:R47)=0,"",(IF(NewDistributions!R47/SUM(NewDistributions!R$2:R47)&gt;0.01,"",IF(NewDistributions!R46/SUM(NewDistributions!R$2:R47)&gt;0.01,"",IF(NewDistributions!R45/SUM(NewDistributions!R$2:R47)&gt;0.01,"",IF(NewDistributions!R44/SUM(NewDistributions!R$2:R47)&gt;0.01,"",DateEnded_4Day!$A47)))))))</f>
        <v/>
      </c>
      <c r="S47" s="19" t="str">
        <f>IF($A47&lt;='All Results'!$B$4,"",IF(SUM(NewDistributions!S$2:S47)=0,"",(IF(NewDistributions!S47/SUM(NewDistributions!S$2:S47)&gt;0.01,"",IF(NewDistributions!S46/SUM(NewDistributions!S$2:S47)&gt;0.01,"",IF(NewDistributions!S45/SUM(NewDistributions!S$2:S47)&gt;0.01,"",IF(NewDistributions!S44/SUM(NewDistributions!S$2:S47)&gt;0.01,"",DateEnded_4Day!$A47)))))))</f>
        <v/>
      </c>
      <c r="T47" s="19" t="str">
        <f>IF($A47&lt;='All Results'!$B$4,"",IF(SUM(NewDistributions!T$2:T47)=0,"",(IF(NewDistributions!T47/SUM(NewDistributions!T$2:T47)&gt;0.01,"",IF(NewDistributions!T46/SUM(NewDistributions!T$2:T47)&gt;0.01,"",IF(NewDistributions!T45/SUM(NewDistributions!T$2:T47)&gt;0.01,"",IF(NewDistributions!T44/SUM(NewDistributions!T$2:T47)&gt;0.01,"",DateEnded_4Day!$A47)))))))</f>
        <v/>
      </c>
      <c r="U47" s="19" t="str">
        <f>IF($A47&lt;='All Results'!$B$4,"",IF(SUM(NewDistributions!U$2:U47)=0,"",(IF(NewDistributions!U47/SUM(NewDistributions!U$2:U47)&gt;0.01,"",IF(NewDistributions!U46/SUM(NewDistributions!U$2:U47)&gt;0.01,"",IF(NewDistributions!U45/SUM(NewDistributions!U$2:U47)&gt;0.01,"",IF(NewDistributions!U44/SUM(NewDistributions!U$2:U47)&gt;0.01,"",DateEnded_4Day!$A47)))))))</f>
        <v/>
      </c>
      <c r="V47" s="19" t="str">
        <f>IF($A47&lt;='All Results'!$B$4,"",IF(SUM(NewDistributions!V$2:V47)=0,"",(IF(NewDistributions!V47/SUM(NewDistributions!V$2:V47)&gt;0.01,"",IF(NewDistributions!V46/SUM(NewDistributions!V$2:V47)&gt;0.01,"",IF(NewDistributions!V45/SUM(NewDistributions!V$2:V47)&gt;0.01,"",IF(NewDistributions!V44/SUM(NewDistributions!V$2:V47)&gt;0.01,"",DateEnded_4Day!$A47)))))))</f>
        <v/>
      </c>
      <c r="W47" s="19" t="str">
        <f>IF($A47&lt;='All Results'!$B$4,"",IF(SUM(NewDistributions!W$2:W47)=0,"",(IF(NewDistributions!W47/SUM(NewDistributions!W$2:W47)&gt;0.01,"",IF(NewDistributions!W46/SUM(NewDistributions!W$2:W47)&gt;0.01,"",IF(NewDistributions!W45/SUM(NewDistributions!W$2:W47)&gt;0.01,"",IF(NewDistributions!W44/SUM(NewDistributions!W$2:W47)&gt;0.01,"",DateEnded_4Day!$A47)))))))</f>
        <v/>
      </c>
      <c r="X47" s="19" t="str">
        <f>IF($A47&lt;='All Results'!$B$4,"",IF(SUM(NewDistributions!X$2:X47)=0,"",(IF(NewDistributions!X47/SUM(NewDistributions!X$2:X47)&gt;0.01,"",IF(NewDistributions!X46/SUM(NewDistributions!X$2:X47)&gt;0.01,"",IF(NewDistributions!X45/SUM(NewDistributions!X$2:X47)&gt;0.01,"",IF(NewDistributions!X44/SUM(NewDistributions!X$2:X47)&gt;0.01,"",DateEnded_4Day!$A47)))))))</f>
        <v/>
      </c>
      <c r="Y47" s="19" t="str">
        <f>IF($A47&lt;='All Results'!$B$4,"",IF(SUM(NewDistributions!Y$2:Y47)=0,"",(IF(NewDistributions!Y47/SUM(NewDistributions!Y$2:Y47)&gt;0.01,"",IF(NewDistributions!Y46/SUM(NewDistributions!Y$2:Y47)&gt;0.01,"",IF(NewDistributions!Y45/SUM(NewDistributions!Y$2:Y47)&gt;0.01,"",IF(NewDistributions!Y44/SUM(NewDistributions!Y$2:Y47)&gt;0.01,"",DateEnded_4Day!$A47)))))))</f>
        <v/>
      </c>
      <c r="Z47" s="19" t="str">
        <f>IF($A47&lt;='All Results'!$B$4,"",IF(SUM(NewDistributions!Z$2:Z47)=0,"",(IF(NewDistributions!Z47/SUM(NewDistributions!Z$2:Z47)&gt;0.01,"",IF(NewDistributions!Z46/SUM(NewDistributions!Z$2:Z47)&gt;0.01,"",IF(NewDistributions!Z45/SUM(NewDistributions!Z$2:Z47)&gt;0.01,"",IF(NewDistributions!Z44/SUM(NewDistributions!Z$2:Z47)&gt;0.01,"",DateEnded_4Day!$A47)))))))</f>
        <v/>
      </c>
      <c r="AA47" s="19" t="str">
        <f>IF($A47&lt;='All Results'!$B$4,"",IF(SUM(NewDistributions!AA$2:AA47)=0,"",(IF(NewDistributions!AA47/SUM(NewDistributions!AA$2:AA47)&gt;0.01,"",IF(NewDistributions!AA46/SUM(NewDistributions!AA$2:AA47)&gt;0.01,"",IF(NewDistributions!AA45/SUM(NewDistributions!AA$2:AA47)&gt;0.01,"",IF(NewDistributions!AA44/SUM(NewDistributions!AA$2:AA47)&gt;0.01,"",DateEnded_4Day!$A47)))))))</f>
        <v/>
      </c>
      <c r="AB47" s="19" t="str">
        <f>IF($A47&lt;='All Results'!$B$4,"",IF(SUM(NewDistributions!AB$2:AB47)=0,"",(IF(NewDistributions!AB47/SUM(NewDistributions!AB$2:AB47)&gt;0.01,"",IF(NewDistributions!AB46/SUM(NewDistributions!AB$2:AB47)&gt;0.01,"",IF(NewDistributions!AB45/SUM(NewDistributions!AB$2:AB47)&gt;0.01,"",IF(NewDistributions!AB44/SUM(NewDistributions!AB$2:AB47)&gt;0.01,"",DateEnded_4Day!$A47)))))))</f>
        <v/>
      </c>
      <c r="AC47" s="19" t="str">
        <f>IF($A47&lt;='All Results'!$B$4,"",IF(SUM(NewDistributions!AC$2:AC47)=0,"",(IF(NewDistributions!AC47/SUM(NewDistributions!AC$2:AC47)&gt;0.01,"",IF(NewDistributions!AC46/SUM(NewDistributions!AC$2:AC47)&gt;0.01,"",IF(NewDistributions!AC45/SUM(NewDistributions!AC$2:AC47)&gt;0.01,"",IF(NewDistributions!AC44/SUM(NewDistributions!AC$2:AC47)&gt;0.01,"",DateEnded_4Day!$A47)))))))</f>
        <v/>
      </c>
      <c r="AD47" s="19" t="str">
        <f>IF($A47&lt;='All Results'!$B$4,"",IF(SUM(NewDistributions!AD$2:AD47)=0,"",(IF(NewDistributions!AD47/SUM(NewDistributions!AD$2:AD47)&gt;0.01,"",IF(NewDistributions!AD46/SUM(NewDistributions!AD$2:AD47)&gt;0.01,"",IF(NewDistributions!AD45/SUM(NewDistributions!AD$2:AD47)&gt;0.01,"",IF(NewDistributions!AD44/SUM(NewDistributions!AD$2:AD47)&gt;0.01,"",DateEnded_4Day!$A47)))))))</f>
        <v/>
      </c>
      <c r="AE47" s="19" t="str">
        <f>IF($A47&lt;='All Results'!$B$4,"",IF(SUM(NewDistributions!AE$2:AE47)=0,"",(IF(NewDistributions!AE47/SUM(NewDistributions!AE$2:AE47)&gt;0.01,"",IF(NewDistributions!AE46/SUM(NewDistributions!AE$2:AE47)&gt;0.01,"",IF(NewDistributions!AE45/SUM(NewDistributions!AE$2:AE47)&gt;0.01,"",IF(NewDistributions!AE44/SUM(NewDistributions!AE$2:AE47)&gt;0.01,"",DateEnded_4Day!$A47)))))))</f>
        <v/>
      </c>
      <c r="AF47" s="19" t="str">
        <f>IF($A47&lt;='All Results'!$B$4,"",IF(SUM(NewDistributions!AF$2:AF47)=0,"",(IF(NewDistributions!AF47/SUM(NewDistributions!AF$2:AF47)&gt;0.01,"",IF(NewDistributions!AF46/SUM(NewDistributions!AF$2:AF47)&gt;0.01,"",IF(NewDistributions!AF45/SUM(NewDistributions!AF$2:AF47)&gt;0.01,"",IF(NewDistributions!AF44/SUM(NewDistributions!AF$2:AF47)&gt;0.01,"",DateEnded_4Day!$A47)))))))</f>
        <v/>
      </c>
      <c r="AG47" s="19" t="str">
        <f>IF($A47&lt;='All Results'!$B$4,"",IF(SUM(NewDistributions!AG$2:AG47)=0,"",(IF(NewDistributions!AG47/SUM(NewDistributions!AG$2:AG47)&gt;0.01,"",IF(NewDistributions!AG46/SUM(NewDistributions!AG$2:AG47)&gt;0.01,"",IF(NewDistributions!AG45/SUM(NewDistributions!AG$2:AG47)&gt;0.01,"",IF(NewDistributions!AG44/SUM(NewDistributions!AG$2:AG47)&gt;0.01,"",DateEnded_4Day!$A47)))))))</f>
        <v/>
      </c>
      <c r="AH47" s="19" t="str">
        <f>IF($A47&lt;='All Results'!$B$4,"",IF(SUM(NewDistributions!AH$2:AH47)=0,"",(IF(NewDistributions!AH47/SUM(NewDistributions!AH$2:AH47)&gt;0.01,"",IF(NewDistributions!AH46/SUM(NewDistributions!AH$2:AH47)&gt;0.01,"",IF(NewDistributions!AH45/SUM(NewDistributions!AH$2:AH47)&gt;0.01,"",IF(NewDistributions!AH44/SUM(NewDistributions!AH$2:AH47)&gt;0.01,"",DateEnded_4Day!$A47)))))))</f>
        <v/>
      </c>
      <c r="AI47" s="19" t="str">
        <f>IF($A47&lt;='All Results'!$B$4,"",IF(SUM(NewDistributions!AI$2:AI47)=0,"",(IF(NewDistributions!AI47/SUM(NewDistributions!AI$2:AI47)&gt;0.01,"",IF(NewDistributions!AI46/SUM(NewDistributions!AI$2:AI47)&gt;0.01,"",IF(NewDistributions!AI45/SUM(NewDistributions!AI$2:AI47)&gt;0.01,"",IF(NewDistributions!AI44/SUM(NewDistributions!AI$2:AI47)&gt;0.01,"",DateEnded_4Day!$A47)))))))</f>
        <v/>
      </c>
      <c r="AJ47" s="19" t="str">
        <f>IF($A47&lt;='All Results'!$B$4,"",IF(SUM(NewDistributions!AJ$2:AJ47)=0,"",(IF(NewDistributions!AJ47/SUM(NewDistributions!AJ$2:AJ47)&gt;0.01,"",IF(NewDistributions!AJ46/SUM(NewDistributions!AJ$2:AJ47)&gt;0.01,"",IF(NewDistributions!AJ45/SUM(NewDistributions!AJ$2:AJ47)&gt;0.01,"",IF(NewDistributions!AJ44/SUM(NewDistributions!AJ$2:AJ47)&gt;0.01,"",DateEnded_4Day!$A47)))))))</f>
        <v/>
      </c>
    </row>
    <row r="48" spans="1:36" x14ac:dyDescent="0.25">
      <c r="A48" s="1">
        <v>44363</v>
      </c>
      <c r="B48" s="3">
        <v>167</v>
      </c>
      <c r="C48" s="19" t="str">
        <f>IF($A48&lt;='All Results'!$B$4,"",IF(SUM(NewDistributions!C$2:C48)=0,"",(IF(NewDistributions!C48/SUM(NewDistributions!C$2:C48)&gt;0.01,"",IF(NewDistributions!C47/SUM(NewDistributions!C$2:C48)&gt;0.01,"",IF(NewDistributions!C46/SUM(NewDistributions!C$2:C48)&gt;0.01,"",IF(NewDistributions!C45/SUM(NewDistributions!C$2:C48)&gt;0.01,"",DateEnded_4Day!$A48)))))))</f>
        <v/>
      </c>
      <c r="D48" s="19" t="str">
        <f>IF($A48&lt;='All Results'!$B$4,"",IF(SUM(NewDistributions!D$2:D48)=0,"",(IF(NewDistributions!D48/SUM(NewDistributions!D$2:D48)&gt;0.01,"",IF(NewDistributions!D47/SUM(NewDistributions!D$2:D48)&gt;0.01,"",IF(NewDistributions!D46/SUM(NewDistributions!D$2:D48)&gt;0.01,"",IF(NewDistributions!D45/SUM(NewDistributions!D$2:D48)&gt;0.01,"",DateEnded_4Day!$A48)))))))</f>
        <v/>
      </c>
      <c r="E48" s="19" t="str">
        <f>IF($A48&lt;='All Results'!$B$4,"",IF(SUM(NewDistributions!E$2:E48)=0,"",(IF(NewDistributions!E48/SUM(NewDistributions!E$2:E48)&gt;0.01,"",IF(NewDistributions!E47/SUM(NewDistributions!E$2:E48)&gt;0.01,"",IF(NewDistributions!E46/SUM(NewDistributions!E$2:E48)&gt;0.01,"",IF(NewDistributions!E45/SUM(NewDistributions!E$2:E48)&gt;0.01,"",DateEnded_4Day!$A48)))))))</f>
        <v/>
      </c>
      <c r="F48" s="19" t="str">
        <f>IF($A48&lt;='All Results'!$B$4,"",IF(SUM(NewDistributions!F$2:F48)=0,"",(IF(NewDistributions!F48/SUM(NewDistributions!F$2:F48)&gt;0.01,"",IF(NewDistributions!F47/SUM(NewDistributions!F$2:F48)&gt;0.01,"",IF(NewDistributions!F46/SUM(NewDistributions!F$2:F48)&gt;0.01,"",IF(NewDistributions!F45/SUM(NewDistributions!F$2:F48)&gt;0.01,"",DateEnded_4Day!$A48)))))))</f>
        <v/>
      </c>
      <c r="G48" s="19" t="str">
        <f>IF($A48&lt;='All Results'!$B$4,"",IF(SUM(NewDistributions!G$2:G48)=0,"",(IF(NewDistributions!G48/SUM(NewDistributions!G$2:G48)&gt;0.01,"",IF(NewDistributions!G47/SUM(NewDistributions!G$2:G48)&gt;0.01,"",IF(NewDistributions!G46/SUM(NewDistributions!G$2:G48)&gt;0.01,"",IF(NewDistributions!G45/SUM(NewDistributions!G$2:G48)&gt;0.01,"",DateEnded_4Day!$A48)))))))</f>
        <v/>
      </c>
      <c r="H48" s="19" t="str">
        <f>IF($A48&lt;='All Results'!$B$4,"",IF(SUM(NewDistributions!H$2:H48)=0,"",(IF(NewDistributions!H48/SUM(NewDistributions!H$2:H48)&gt;0.01,"",IF(NewDistributions!H47/SUM(NewDistributions!H$2:H48)&gt;0.01,"",IF(NewDistributions!H46/SUM(NewDistributions!H$2:H48)&gt;0.01,"",IF(NewDistributions!H45/SUM(NewDistributions!H$2:H48)&gt;0.01,"",DateEnded_4Day!$A48)))))))</f>
        <v/>
      </c>
      <c r="I48" s="19" t="str">
        <f>IF($A48&lt;='All Results'!$B$4,"",IF(SUM(NewDistributions!I$2:I48)=0,"",(IF(NewDistributions!I48/SUM(NewDistributions!I$2:I48)&gt;0.01,"",IF(NewDistributions!I47/SUM(NewDistributions!I$2:I48)&gt;0.01,"",IF(NewDistributions!I46/SUM(NewDistributions!I$2:I48)&gt;0.01,"",IF(NewDistributions!I45/SUM(NewDistributions!I$2:I48)&gt;0.01,"",DateEnded_4Day!$A48)))))))</f>
        <v/>
      </c>
      <c r="J48" s="19" t="str">
        <f>IF($A48&lt;='All Results'!$B$4,"",IF(SUM(NewDistributions!J$2:J48)=0,"",(IF(NewDistributions!J48/SUM(NewDistributions!J$2:J48)&gt;0.01,"",IF(NewDistributions!J47/SUM(NewDistributions!J$2:J48)&gt;0.01,"",IF(NewDistributions!J46/SUM(NewDistributions!J$2:J48)&gt;0.01,"",IF(NewDistributions!J45/SUM(NewDistributions!J$2:J48)&gt;0.01,"",DateEnded_4Day!$A48)))))))</f>
        <v/>
      </c>
      <c r="K48" s="19" t="str">
        <f>IF($A48&lt;='All Results'!$B$4,"",IF(SUM(NewDistributions!K$2:K48)=0,"",(IF(NewDistributions!K48/SUM(NewDistributions!K$2:K48)&gt;0.01,"",IF(NewDistributions!K47/SUM(NewDistributions!K$2:K48)&gt;0.01,"",IF(NewDistributions!K46/SUM(NewDistributions!K$2:K48)&gt;0.01,"",IF(NewDistributions!K45/SUM(NewDistributions!K$2:K48)&gt;0.01,"",DateEnded_4Day!$A48)))))))</f>
        <v/>
      </c>
      <c r="L48" s="19" t="str">
        <f>IF($A48&lt;='All Results'!$B$4,"",IF(SUM(NewDistributions!L$2:L48)=0,"",(IF(NewDistributions!L48/SUM(NewDistributions!L$2:L48)&gt;0.01,"",IF(NewDistributions!L47/SUM(NewDistributions!L$2:L48)&gt;0.01,"",IF(NewDistributions!L46/SUM(NewDistributions!L$2:L48)&gt;0.01,"",IF(NewDistributions!L45/SUM(NewDistributions!L$2:L48)&gt;0.01,"",DateEnded_4Day!$A48)))))))</f>
        <v/>
      </c>
      <c r="M48" s="19" t="str">
        <f>IF($A48&lt;='All Results'!$B$4,"",IF(SUM(NewDistributions!M$2:M48)=0,"",(IF(NewDistributions!M48/SUM(NewDistributions!M$2:M48)&gt;0.01,"",IF(NewDistributions!M47/SUM(NewDistributions!M$2:M48)&gt;0.01,"",IF(NewDistributions!M46/SUM(NewDistributions!M$2:M48)&gt;0.01,"",IF(NewDistributions!M45/SUM(NewDistributions!M$2:M48)&gt;0.01,"",DateEnded_4Day!$A48)))))))</f>
        <v/>
      </c>
      <c r="N48" s="19" t="str">
        <f>IF($A48&lt;='All Results'!$B$4,"",IF(SUM(NewDistributions!N$2:N48)=0,"",(IF(NewDistributions!N48/SUM(NewDistributions!N$2:N48)&gt;0.01,"",IF(NewDistributions!N47/SUM(NewDistributions!N$2:N48)&gt;0.01,"",IF(NewDistributions!N46/SUM(NewDistributions!N$2:N48)&gt;0.01,"",IF(NewDistributions!N45/SUM(NewDistributions!N$2:N48)&gt;0.01,"",DateEnded_4Day!$A48)))))))</f>
        <v/>
      </c>
      <c r="O48" s="19" t="str">
        <f>IF($A48&lt;='All Results'!$B$4,"",IF(SUM(NewDistributions!O$2:O48)=0,"",(IF(NewDistributions!O48/SUM(NewDistributions!O$2:O48)&gt;0.01,"",IF(NewDistributions!O47/SUM(NewDistributions!O$2:O48)&gt;0.01,"",IF(NewDistributions!O46/SUM(NewDistributions!O$2:O48)&gt;0.01,"",IF(NewDistributions!O45/SUM(NewDistributions!O$2:O48)&gt;0.01,"",DateEnded_4Day!$A48)))))))</f>
        <v/>
      </c>
      <c r="P48" s="19" t="str">
        <f>IF($A48&lt;='All Results'!$B$4,"",IF(SUM(NewDistributions!P$2:P48)=0,"",(IF(NewDistributions!P48/SUM(NewDistributions!P$2:P48)&gt;0.01,"",IF(NewDistributions!P47/SUM(NewDistributions!P$2:P48)&gt;0.01,"",IF(NewDistributions!P46/SUM(NewDistributions!P$2:P48)&gt;0.01,"",IF(NewDistributions!P45/SUM(NewDistributions!P$2:P48)&gt;0.01,"",DateEnded_4Day!$A48)))))))</f>
        <v/>
      </c>
      <c r="Q48" s="19" t="str">
        <f>IF($A48&lt;='All Results'!$B$4,"",IF(SUM(NewDistributions!Q$2:Q48)=0,"",(IF(NewDistributions!Q48/SUM(NewDistributions!Q$2:Q48)&gt;0.01,"",IF(NewDistributions!Q47/SUM(NewDistributions!Q$2:Q48)&gt;0.01,"",IF(NewDistributions!Q46/SUM(NewDistributions!Q$2:Q48)&gt;0.01,"",IF(NewDistributions!Q45/SUM(NewDistributions!Q$2:Q48)&gt;0.01,"",DateEnded_4Day!$A48)))))))</f>
        <v/>
      </c>
      <c r="R48" s="19" t="str">
        <f>IF($A48&lt;='All Results'!$B$4,"",IF(SUM(NewDistributions!R$2:R48)=0,"",(IF(NewDistributions!R48/SUM(NewDistributions!R$2:R48)&gt;0.01,"",IF(NewDistributions!R47/SUM(NewDistributions!R$2:R48)&gt;0.01,"",IF(NewDistributions!R46/SUM(NewDistributions!R$2:R48)&gt;0.01,"",IF(NewDistributions!R45/SUM(NewDistributions!R$2:R48)&gt;0.01,"",DateEnded_4Day!$A48)))))))</f>
        <v/>
      </c>
      <c r="S48" s="19" t="str">
        <f>IF($A48&lt;='All Results'!$B$4,"",IF(SUM(NewDistributions!S$2:S48)=0,"",(IF(NewDistributions!S48/SUM(NewDistributions!S$2:S48)&gt;0.01,"",IF(NewDistributions!S47/SUM(NewDistributions!S$2:S48)&gt;0.01,"",IF(NewDistributions!S46/SUM(NewDistributions!S$2:S48)&gt;0.01,"",IF(NewDistributions!S45/SUM(NewDistributions!S$2:S48)&gt;0.01,"",DateEnded_4Day!$A48)))))))</f>
        <v/>
      </c>
      <c r="T48" s="19" t="str">
        <f>IF($A48&lt;='All Results'!$B$4,"",IF(SUM(NewDistributions!T$2:T48)=0,"",(IF(NewDistributions!T48/SUM(NewDistributions!T$2:T48)&gt;0.01,"",IF(NewDistributions!T47/SUM(NewDistributions!T$2:T48)&gt;0.01,"",IF(NewDistributions!T46/SUM(NewDistributions!T$2:T48)&gt;0.01,"",IF(NewDistributions!T45/SUM(NewDistributions!T$2:T48)&gt;0.01,"",DateEnded_4Day!$A48)))))))</f>
        <v/>
      </c>
      <c r="U48" s="19" t="str">
        <f>IF($A48&lt;='All Results'!$B$4,"",IF(SUM(NewDistributions!U$2:U48)=0,"",(IF(NewDistributions!U48/SUM(NewDistributions!U$2:U48)&gt;0.01,"",IF(NewDistributions!U47/SUM(NewDistributions!U$2:U48)&gt;0.01,"",IF(NewDistributions!U46/SUM(NewDistributions!U$2:U48)&gt;0.01,"",IF(NewDistributions!U45/SUM(NewDistributions!U$2:U48)&gt;0.01,"",DateEnded_4Day!$A48)))))))</f>
        <v/>
      </c>
      <c r="V48" s="19" t="str">
        <f>IF($A48&lt;='All Results'!$B$4,"",IF(SUM(NewDistributions!V$2:V48)=0,"",(IF(NewDistributions!V48/SUM(NewDistributions!V$2:V48)&gt;0.01,"",IF(NewDistributions!V47/SUM(NewDistributions!V$2:V48)&gt;0.01,"",IF(NewDistributions!V46/SUM(NewDistributions!V$2:V48)&gt;0.01,"",IF(NewDistributions!V45/SUM(NewDistributions!V$2:V48)&gt;0.01,"",DateEnded_4Day!$A48)))))))</f>
        <v/>
      </c>
      <c r="W48" s="19" t="str">
        <f>IF($A48&lt;='All Results'!$B$4,"",IF(SUM(NewDistributions!W$2:W48)=0,"",(IF(NewDistributions!W48/SUM(NewDistributions!W$2:W48)&gt;0.01,"",IF(NewDistributions!W47/SUM(NewDistributions!W$2:W48)&gt;0.01,"",IF(NewDistributions!W46/SUM(NewDistributions!W$2:W48)&gt;0.01,"",IF(NewDistributions!W45/SUM(NewDistributions!W$2:W48)&gt;0.01,"",DateEnded_4Day!$A48)))))))</f>
        <v/>
      </c>
      <c r="X48" s="19" t="str">
        <f>IF($A48&lt;='All Results'!$B$4,"",IF(SUM(NewDistributions!X$2:X48)=0,"",(IF(NewDistributions!X48/SUM(NewDistributions!X$2:X48)&gt;0.01,"",IF(NewDistributions!X47/SUM(NewDistributions!X$2:X48)&gt;0.01,"",IF(NewDistributions!X46/SUM(NewDistributions!X$2:X48)&gt;0.01,"",IF(NewDistributions!X45/SUM(NewDistributions!X$2:X48)&gt;0.01,"",DateEnded_4Day!$A48)))))))</f>
        <v/>
      </c>
      <c r="Y48" s="19" t="str">
        <f>IF($A48&lt;='All Results'!$B$4,"",IF(SUM(NewDistributions!Y$2:Y48)=0,"",(IF(NewDistributions!Y48/SUM(NewDistributions!Y$2:Y48)&gt;0.01,"",IF(NewDistributions!Y47/SUM(NewDistributions!Y$2:Y48)&gt;0.01,"",IF(NewDistributions!Y46/SUM(NewDistributions!Y$2:Y48)&gt;0.01,"",IF(NewDistributions!Y45/SUM(NewDistributions!Y$2:Y48)&gt;0.01,"",DateEnded_4Day!$A48)))))))</f>
        <v/>
      </c>
      <c r="Z48" s="19" t="str">
        <f>IF($A48&lt;='All Results'!$B$4,"",IF(SUM(NewDistributions!Z$2:Z48)=0,"",(IF(NewDistributions!Z48/SUM(NewDistributions!Z$2:Z48)&gt;0.01,"",IF(NewDistributions!Z47/SUM(NewDistributions!Z$2:Z48)&gt;0.01,"",IF(NewDistributions!Z46/SUM(NewDistributions!Z$2:Z48)&gt;0.01,"",IF(NewDistributions!Z45/SUM(NewDistributions!Z$2:Z48)&gt;0.01,"",DateEnded_4Day!$A48)))))))</f>
        <v/>
      </c>
      <c r="AA48" s="19" t="str">
        <f>IF($A48&lt;='All Results'!$B$4,"",IF(SUM(NewDistributions!AA$2:AA48)=0,"",(IF(NewDistributions!AA48/SUM(NewDistributions!AA$2:AA48)&gt;0.01,"",IF(NewDistributions!AA47/SUM(NewDistributions!AA$2:AA48)&gt;0.01,"",IF(NewDistributions!AA46/SUM(NewDistributions!AA$2:AA48)&gt;0.01,"",IF(NewDistributions!AA45/SUM(NewDistributions!AA$2:AA48)&gt;0.01,"",DateEnded_4Day!$A48)))))))</f>
        <v/>
      </c>
      <c r="AB48" s="19" t="str">
        <f>IF($A48&lt;='All Results'!$B$4,"",IF(SUM(NewDistributions!AB$2:AB48)=0,"",(IF(NewDistributions!AB48/SUM(NewDistributions!AB$2:AB48)&gt;0.01,"",IF(NewDistributions!AB47/SUM(NewDistributions!AB$2:AB48)&gt;0.01,"",IF(NewDistributions!AB46/SUM(NewDistributions!AB$2:AB48)&gt;0.01,"",IF(NewDistributions!AB45/SUM(NewDistributions!AB$2:AB48)&gt;0.01,"",DateEnded_4Day!$A48)))))))</f>
        <v/>
      </c>
      <c r="AC48" s="19" t="str">
        <f>IF($A48&lt;='All Results'!$B$4,"",IF(SUM(NewDistributions!AC$2:AC48)=0,"",(IF(NewDistributions!AC48/SUM(NewDistributions!AC$2:AC48)&gt;0.01,"",IF(NewDistributions!AC47/SUM(NewDistributions!AC$2:AC48)&gt;0.01,"",IF(NewDistributions!AC46/SUM(NewDistributions!AC$2:AC48)&gt;0.01,"",IF(NewDistributions!AC45/SUM(NewDistributions!AC$2:AC48)&gt;0.01,"",DateEnded_4Day!$A48)))))))</f>
        <v/>
      </c>
      <c r="AD48" s="19" t="str">
        <f>IF($A48&lt;='All Results'!$B$4,"",IF(SUM(NewDistributions!AD$2:AD48)=0,"",(IF(NewDistributions!AD48/SUM(NewDistributions!AD$2:AD48)&gt;0.01,"",IF(NewDistributions!AD47/SUM(NewDistributions!AD$2:AD48)&gt;0.01,"",IF(NewDistributions!AD46/SUM(NewDistributions!AD$2:AD48)&gt;0.01,"",IF(NewDistributions!AD45/SUM(NewDistributions!AD$2:AD48)&gt;0.01,"",DateEnded_4Day!$A48)))))))</f>
        <v/>
      </c>
      <c r="AE48" s="19" t="str">
        <f>IF($A48&lt;='All Results'!$B$4,"",IF(SUM(NewDistributions!AE$2:AE48)=0,"",(IF(NewDistributions!AE48/SUM(NewDistributions!AE$2:AE48)&gt;0.01,"",IF(NewDistributions!AE47/SUM(NewDistributions!AE$2:AE48)&gt;0.01,"",IF(NewDistributions!AE46/SUM(NewDistributions!AE$2:AE48)&gt;0.01,"",IF(NewDistributions!AE45/SUM(NewDistributions!AE$2:AE48)&gt;0.01,"",DateEnded_4Day!$A48)))))))</f>
        <v/>
      </c>
      <c r="AF48" s="19" t="str">
        <f>IF($A48&lt;='All Results'!$B$4,"",IF(SUM(NewDistributions!AF$2:AF48)=0,"",(IF(NewDistributions!AF48/SUM(NewDistributions!AF$2:AF48)&gt;0.01,"",IF(NewDistributions!AF47/SUM(NewDistributions!AF$2:AF48)&gt;0.01,"",IF(NewDistributions!AF46/SUM(NewDistributions!AF$2:AF48)&gt;0.01,"",IF(NewDistributions!AF45/SUM(NewDistributions!AF$2:AF48)&gt;0.01,"",DateEnded_4Day!$A48)))))))</f>
        <v/>
      </c>
      <c r="AG48" s="19" t="str">
        <f>IF($A48&lt;='All Results'!$B$4,"",IF(SUM(NewDistributions!AG$2:AG48)=0,"",(IF(NewDistributions!AG48/SUM(NewDistributions!AG$2:AG48)&gt;0.01,"",IF(NewDistributions!AG47/SUM(NewDistributions!AG$2:AG48)&gt;0.01,"",IF(NewDistributions!AG46/SUM(NewDistributions!AG$2:AG48)&gt;0.01,"",IF(NewDistributions!AG45/SUM(NewDistributions!AG$2:AG48)&gt;0.01,"",DateEnded_4Day!$A48)))))))</f>
        <v/>
      </c>
      <c r="AH48" s="19" t="str">
        <f>IF($A48&lt;='All Results'!$B$4,"",IF(SUM(NewDistributions!AH$2:AH48)=0,"",(IF(NewDistributions!AH48/SUM(NewDistributions!AH$2:AH48)&gt;0.01,"",IF(NewDistributions!AH47/SUM(NewDistributions!AH$2:AH48)&gt;0.01,"",IF(NewDistributions!AH46/SUM(NewDistributions!AH$2:AH48)&gt;0.01,"",IF(NewDistributions!AH45/SUM(NewDistributions!AH$2:AH48)&gt;0.01,"",DateEnded_4Day!$A48)))))))</f>
        <v/>
      </c>
      <c r="AI48" s="19" t="str">
        <f>IF($A48&lt;='All Results'!$B$4,"",IF(SUM(NewDistributions!AI$2:AI48)=0,"",(IF(NewDistributions!AI48/SUM(NewDistributions!AI$2:AI48)&gt;0.01,"",IF(NewDistributions!AI47/SUM(NewDistributions!AI$2:AI48)&gt;0.01,"",IF(NewDistributions!AI46/SUM(NewDistributions!AI$2:AI48)&gt;0.01,"",IF(NewDistributions!AI45/SUM(NewDistributions!AI$2:AI48)&gt;0.01,"",DateEnded_4Day!$A48)))))))</f>
        <v/>
      </c>
      <c r="AJ48" s="19" t="str">
        <f>IF($A48&lt;='All Results'!$B$4,"",IF(SUM(NewDistributions!AJ$2:AJ48)=0,"",(IF(NewDistributions!AJ48/SUM(NewDistributions!AJ$2:AJ48)&gt;0.01,"",IF(NewDistributions!AJ47/SUM(NewDistributions!AJ$2:AJ48)&gt;0.01,"",IF(NewDistributions!AJ46/SUM(NewDistributions!AJ$2:AJ48)&gt;0.01,"",IF(NewDistributions!AJ45/SUM(NewDistributions!AJ$2:AJ48)&gt;0.01,"",DateEnded_4Day!$A48)))))))</f>
        <v/>
      </c>
    </row>
    <row r="49" spans="1:36" x14ac:dyDescent="0.25">
      <c r="A49" s="1">
        <v>44364</v>
      </c>
      <c r="B49" s="3">
        <v>168</v>
      </c>
      <c r="C49" s="19" t="str">
        <f>IF($A49&lt;='All Results'!$B$4,"",IF(SUM(NewDistributions!C$2:C49)=0,"",(IF(NewDistributions!C49/SUM(NewDistributions!C$2:C49)&gt;0.01,"",IF(NewDistributions!C48/SUM(NewDistributions!C$2:C49)&gt;0.01,"",IF(NewDistributions!C47/SUM(NewDistributions!C$2:C49)&gt;0.01,"",IF(NewDistributions!C46/SUM(NewDistributions!C$2:C49)&gt;0.01,"",DateEnded_4Day!$A49)))))))</f>
        <v/>
      </c>
      <c r="D49" s="19" t="str">
        <f>IF($A49&lt;='All Results'!$B$4,"",IF(SUM(NewDistributions!D$2:D49)=0,"",(IF(NewDistributions!D49/SUM(NewDistributions!D$2:D49)&gt;0.01,"",IF(NewDistributions!D48/SUM(NewDistributions!D$2:D49)&gt;0.01,"",IF(NewDistributions!D47/SUM(NewDistributions!D$2:D49)&gt;0.01,"",IF(NewDistributions!D46/SUM(NewDistributions!D$2:D49)&gt;0.01,"",DateEnded_4Day!$A49)))))))</f>
        <v/>
      </c>
      <c r="E49" s="19" t="str">
        <f>IF($A49&lt;='All Results'!$B$4,"",IF(SUM(NewDistributions!E$2:E49)=0,"",(IF(NewDistributions!E49/SUM(NewDistributions!E$2:E49)&gt;0.01,"",IF(NewDistributions!E48/SUM(NewDistributions!E$2:E49)&gt;0.01,"",IF(NewDistributions!E47/SUM(NewDistributions!E$2:E49)&gt;0.01,"",IF(NewDistributions!E46/SUM(NewDistributions!E$2:E49)&gt;0.01,"",DateEnded_4Day!$A49)))))))</f>
        <v/>
      </c>
      <c r="F49" s="19" t="str">
        <f>IF($A49&lt;='All Results'!$B$4,"",IF(SUM(NewDistributions!F$2:F49)=0,"",(IF(NewDistributions!F49/SUM(NewDistributions!F$2:F49)&gt;0.01,"",IF(NewDistributions!F48/SUM(NewDistributions!F$2:F49)&gt;0.01,"",IF(NewDistributions!F47/SUM(NewDistributions!F$2:F49)&gt;0.01,"",IF(NewDistributions!F46/SUM(NewDistributions!F$2:F49)&gt;0.01,"",DateEnded_4Day!$A49)))))))</f>
        <v/>
      </c>
      <c r="G49" s="19" t="str">
        <f>IF($A49&lt;='All Results'!$B$4,"",IF(SUM(NewDistributions!G$2:G49)=0,"",(IF(NewDistributions!G49/SUM(NewDistributions!G$2:G49)&gt;0.01,"",IF(NewDistributions!G48/SUM(NewDistributions!G$2:G49)&gt;0.01,"",IF(NewDistributions!G47/SUM(NewDistributions!G$2:G49)&gt;0.01,"",IF(NewDistributions!G46/SUM(NewDistributions!G$2:G49)&gt;0.01,"",DateEnded_4Day!$A49)))))))</f>
        <v/>
      </c>
      <c r="H49" s="19" t="str">
        <f>IF($A49&lt;='All Results'!$B$4,"",IF(SUM(NewDistributions!H$2:H49)=0,"",(IF(NewDistributions!H49/SUM(NewDistributions!H$2:H49)&gt;0.01,"",IF(NewDistributions!H48/SUM(NewDistributions!H$2:H49)&gt;0.01,"",IF(NewDistributions!H47/SUM(NewDistributions!H$2:H49)&gt;0.01,"",IF(NewDistributions!H46/SUM(NewDistributions!H$2:H49)&gt;0.01,"",DateEnded_4Day!$A49)))))))</f>
        <v/>
      </c>
      <c r="I49" s="19" t="str">
        <f>IF($A49&lt;='All Results'!$B$4,"",IF(SUM(NewDistributions!I$2:I49)=0,"",(IF(NewDistributions!I49/SUM(NewDistributions!I$2:I49)&gt;0.01,"",IF(NewDistributions!I48/SUM(NewDistributions!I$2:I49)&gt;0.01,"",IF(NewDistributions!I47/SUM(NewDistributions!I$2:I49)&gt;0.01,"",IF(NewDistributions!I46/SUM(NewDistributions!I$2:I49)&gt;0.01,"",DateEnded_4Day!$A49)))))))</f>
        <v/>
      </c>
      <c r="J49" s="19" t="str">
        <f>IF($A49&lt;='All Results'!$B$4,"",IF(SUM(NewDistributions!J$2:J49)=0,"",(IF(NewDistributions!J49/SUM(NewDistributions!J$2:J49)&gt;0.01,"",IF(NewDistributions!J48/SUM(NewDistributions!J$2:J49)&gt;0.01,"",IF(NewDistributions!J47/SUM(NewDistributions!J$2:J49)&gt;0.01,"",IF(NewDistributions!J46/SUM(NewDistributions!J$2:J49)&gt;0.01,"",DateEnded_4Day!$A49)))))))</f>
        <v/>
      </c>
      <c r="K49" s="19" t="str">
        <f>IF($A49&lt;='All Results'!$B$4,"",IF(SUM(NewDistributions!K$2:K49)=0,"",(IF(NewDistributions!K49/SUM(NewDistributions!K$2:K49)&gt;0.01,"",IF(NewDistributions!K48/SUM(NewDistributions!K$2:K49)&gt;0.01,"",IF(NewDistributions!K47/SUM(NewDistributions!K$2:K49)&gt;0.01,"",IF(NewDistributions!K46/SUM(NewDistributions!K$2:K49)&gt;0.01,"",DateEnded_4Day!$A49)))))))</f>
        <v/>
      </c>
      <c r="L49" s="19" t="str">
        <f>IF($A49&lt;='All Results'!$B$4,"",IF(SUM(NewDistributions!L$2:L49)=0,"",(IF(NewDistributions!L49/SUM(NewDistributions!L$2:L49)&gt;0.01,"",IF(NewDistributions!L48/SUM(NewDistributions!L$2:L49)&gt;0.01,"",IF(NewDistributions!L47/SUM(NewDistributions!L$2:L49)&gt;0.01,"",IF(NewDistributions!L46/SUM(NewDistributions!L$2:L49)&gt;0.01,"",DateEnded_4Day!$A49)))))))</f>
        <v/>
      </c>
      <c r="M49" s="19" t="str">
        <f>IF($A49&lt;='All Results'!$B$4,"",IF(SUM(NewDistributions!M$2:M49)=0,"",(IF(NewDistributions!M49/SUM(NewDistributions!M$2:M49)&gt;0.01,"",IF(NewDistributions!M48/SUM(NewDistributions!M$2:M49)&gt;0.01,"",IF(NewDistributions!M47/SUM(NewDistributions!M$2:M49)&gt;0.01,"",IF(NewDistributions!M46/SUM(NewDistributions!M$2:M49)&gt;0.01,"",DateEnded_4Day!$A49)))))))</f>
        <v/>
      </c>
      <c r="N49" s="19" t="str">
        <f>IF($A49&lt;='All Results'!$B$4,"",IF(SUM(NewDistributions!N$2:N49)=0,"",(IF(NewDistributions!N49/SUM(NewDistributions!N$2:N49)&gt;0.01,"",IF(NewDistributions!N48/SUM(NewDistributions!N$2:N49)&gt;0.01,"",IF(NewDistributions!N47/SUM(NewDistributions!N$2:N49)&gt;0.01,"",IF(NewDistributions!N46/SUM(NewDistributions!N$2:N49)&gt;0.01,"",DateEnded_4Day!$A49)))))))</f>
        <v/>
      </c>
      <c r="O49" s="19" t="str">
        <f>IF($A49&lt;='All Results'!$B$4,"",IF(SUM(NewDistributions!O$2:O49)=0,"",(IF(NewDistributions!O49/SUM(NewDistributions!O$2:O49)&gt;0.01,"",IF(NewDistributions!O48/SUM(NewDistributions!O$2:O49)&gt;0.01,"",IF(NewDistributions!O47/SUM(NewDistributions!O$2:O49)&gt;0.01,"",IF(NewDistributions!O46/SUM(NewDistributions!O$2:O49)&gt;0.01,"",DateEnded_4Day!$A49)))))))</f>
        <v/>
      </c>
      <c r="P49" s="19" t="str">
        <f>IF($A49&lt;='All Results'!$B$4,"",IF(SUM(NewDistributions!P$2:P49)=0,"",(IF(NewDistributions!P49/SUM(NewDistributions!P$2:P49)&gt;0.01,"",IF(NewDistributions!P48/SUM(NewDistributions!P$2:P49)&gt;0.01,"",IF(NewDistributions!P47/SUM(NewDistributions!P$2:P49)&gt;0.01,"",IF(NewDistributions!P46/SUM(NewDistributions!P$2:P49)&gt;0.01,"",DateEnded_4Day!$A49)))))))</f>
        <v/>
      </c>
      <c r="Q49" s="19" t="str">
        <f>IF($A49&lt;='All Results'!$B$4,"",IF(SUM(NewDistributions!Q$2:Q49)=0,"",(IF(NewDistributions!Q49/SUM(NewDistributions!Q$2:Q49)&gt;0.01,"",IF(NewDistributions!Q48/SUM(NewDistributions!Q$2:Q49)&gt;0.01,"",IF(NewDistributions!Q47/SUM(NewDistributions!Q$2:Q49)&gt;0.01,"",IF(NewDistributions!Q46/SUM(NewDistributions!Q$2:Q49)&gt;0.01,"",DateEnded_4Day!$A49)))))))</f>
        <v/>
      </c>
      <c r="R49" s="19" t="str">
        <f>IF($A49&lt;='All Results'!$B$4,"",IF(SUM(NewDistributions!R$2:R49)=0,"",(IF(NewDistributions!R49/SUM(NewDistributions!R$2:R49)&gt;0.01,"",IF(NewDistributions!R48/SUM(NewDistributions!R$2:R49)&gt;0.01,"",IF(NewDistributions!R47/SUM(NewDistributions!R$2:R49)&gt;0.01,"",IF(NewDistributions!R46/SUM(NewDistributions!R$2:R49)&gt;0.01,"",DateEnded_4Day!$A49)))))))</f>
        <v/>
      </c>
      <c r="S49" s="19" t="str">
        <f>IF($A49&lt;='All Results'!$B$4,"",IF(SUM(NewDistributions!S$2:S49)=0,"",(IF(NewDistributions!S49/SUM(NewDistributions!S$2:S49)&gt;0.01,"",IF(NewDistributions!S48/SUM(NewDistributions!S$2:S49)&gt;0.01,"",IF(NewDistributions!S47/SUM(NewDistributions!S$2:S49)&gt;0.01,"",IF(NewDistributions!S46/SUM(NewDistributions!S$2:S49)&gt;0.01,"",DateEnded_4Day!$A49)))))))</f>
        <v/>
      </c>
      <c r="T49" s="19" t="str">
        <f>IF($A49&lt;='All Results'!$B$4,"",IF(SUM(NewDistributions!T$2:T49)=0,"",(IF(NewDistributions!T49/SUM(NewDistributions!T$2:T49)&gt;0.01,"",IF(NewDistributions!T48/SUM(NewDistributions!T$2:T49)&gt;0.01,"",IF(NewDistributions!T47/SUM(NewDistributions!T$2:T49)&gt;0.01,"",IF(NewDistributions!T46/SUM(NewDistributions!T$2:T49)&gt;0.01,"",DateEnded_4Day!$A49)))))))</f>
        <v/>
      </c>
      <c r="U49" s="19" t="str">
        <f>IF($A49&lt;='All Results'!$B$4,"",IF(SUM(NewDistributions!U$2:U49)=0,"",(IF(NewDistributions!U49/SUM(NewDistributions!U$2:U49)&gt;0.01,"",IF(NewDistributions!U48/SUM(NewDistributions!U$2:U49)&gt;0.01,"",IF(NewDistributions!U47/SUM(NewDistributions!U$2:U49)&gt;0.01,"",IF(NewDistributions!U46/SUM(NewDistributions!U$2:U49)&gt;0.01,"",DateEnded_4Day!$A49)))))))</f>
        <v/>
      </c>
      <c r="V49" s="19" t="str">
        <f>IF($A49&lt;='All Results'!$B$4,"",IF(SUM(NewDistributions!V$2:V49)=0,"",(IF(NewDistributions!V49/SUM(NewDistributions!V$2:V49)&gt;0.01,"",IF(NewDistributions!V48/SUM(NewDistributions!V$2:V49)&gt;0.01,"",IF(NewDistributions!V47/SUM(NewDistributions!V$2:V49)&gt;0.01,"",IF(NewDistributions!V46/SUM(NewDistributions!V$2:V49)&gt;0.01,"",DateEnded_4Day!$A49)))))))</f>
        <v/>
      </c>
      <c r="W49" s="19" t="str">
        <f>IF($A49&lt;='All Results'!$B$4,"",IF(SUM(NewDistributions!W$2:W49)=0,"",(IF(NewDistributions!W49/SUM(NewDistributions!W$2:W49)&gt;0.01,"",IF(NewDistributions!W48/SUM(NewDistributions!W$2:W49)&gt;0.01,"",IF(NewDistributions!W47/SUM(NewDistributions!W$2:W49)&gt;0.01,"",IF(NewDistributions!W46/SUM(NewDistributions!W$2:W49)&gt;0.01,"",DateEnded_4Day!$A49)))))))</f>
        <v/>
      </c>
      <c r="X49" s="19" t="str">
        <f>IF($A49&lt;='All Results'!$B$4,"",IF(SUM(NewDistributions!X$2:X49)=0,"",(IF(NewDistributions!X49/SUM(NewDistributions!X$2:X49)&gt;0.01,"",IF(NewDistributions!X48/SUM(NewDistributions!X$2:X49)&gt;0.01,"",IF(NewDistributions!X47/SUM(NewDistributions!X$2:X49)&gt;0.01,"",IF(NewDistributions!X46/SUM(NewDistributions!X$2:X49)&gt;0.01,"",DateEnded_4Day!$A49)))))))</f>
        <v/>
      </c>
      <c r="Y49" s="19" t="str">
        <f>IF($A49&lt;='All Results'!$B$4,"",IF(SUM(NewDistributions!Y$2:Y49)=0,"",(IF(NewDistributions!Y49/SUM(NewDistributions!Y$2:Y49)&gt;0.01,"",IF(NewDistributions!Y48/SUM(NewDistributions!Y$2:Y49)&gt;0.01,"",IF(NewDistributions!Y47/SUM(NewDistributions!Y$2:Y49)&gt;0.01,"",IF(NewDistributions!Y46/SUM(NewDistributions!Y$2:Y49)&gt;0.01,"",DateEnded_4Day!$A49)))))))</f>
        <v/>
      </c>
      <c r="Z49" s="19" t="str">
        <f>IF($A49&lt;='All Results'!$B$4,"",IF(SUM(NewDistributions!Z$2:Z49)=0,"",(IF(NewDistributions!Z49/SUM(NewDistributions!Z$2:Z49)&gt;0.01,"",IF(NewDistributions!Z48/SUM(NewDistributions!Z$2:Z49)&gt;0.01,"",IF(NewDistributions!Z47/SUM(NewDistributions!Z$2:Z49)&gt;0.01,"",IF(NewDistributions!Z46/SUM(NewDistributions!Z$2:Z49)&gt;0.01,"",DateEnded_4Day!$A49)))))))</f>
        <v/>
      </c>
      <c r="AA49" s="19" t="str">
        <f>IF($A49&lt;='All Results'!$B$4,"",IF(SUM(NewDistributions!AA$2:AA49)=0,"",(IF(NewDistributions!AA49/SUM(NewDistributions!AA$2:AA49)&gt;0.01,"",IF(NewDistributions!AA48/SUM(NewDistributions!AA$2:AA49)&gt;0.01,"",IF(NewDistributions!AA47/SUM(NewDistributions!AA$2:AA49)&gt;0.01,"",IF(NewDistributions!AA46/SUM(NewDistributions!AA$2:AA49)&gt;0.01,"",DateEnded_4Day!$A49)))))))</f>
        <v/>
      </c>
      <c r="AB49" s="19" t="str">
        <f>IF($A49&lt;='All Results'!$B$4,"",IF(SUM(NewDistributions!AB$2:AB49)=0,"",(IF(NewDistributions!AB49/SUM(NewDistributions!AB$2:AB49)&gt;0.01,"",IF(NewDistributions!AB48/SUM(NewDistributions!AB$2:AB49)&gt;0.01,"",IF(NewDistributions!AB47/SUM(NewDistributions!AB$2:AB49)&gt;0.01,"",IF(NewDistributions!AB46/SUM(NewDistributions!AB$2:AB49)&gt;0.01,"",DateEnded_4Day!$A49)))))))</f>
        <v/>
      </c>
      <c r="AC49" s="19" t="str">
        <f>IF($A49&lt;='All Results'!$B$4,"",IF(SUM(NewDistributions!AC$2:AC49)=0,"",(IF(NewDistributions!AC49/SUM(NewDistributions!AC$2:AC49)&gt;0.01,"",IF(NewDistributions!AC48/SUM(NewDistributions!AC$2:AC49)&gt;0.01,"",IF(NewDistributions!AC47/SUM(NewDistributions!AC$2:AC49)&gt;0.01,"",IF(NewDistributions!AC46/SUM(NewDistributions!AC$2:AC49)&gt;0.01,"",DateEnded_4Day!$A49)))))))</f>
        <v/>
      </c>
      <c r="AD49" s="19" t="str">
        <f>IF($A49&lt;='All Results'!$B$4,"",IF(SUM(NewDistributions!AD$2:AD49)=0,"",(IF(NewDistributions!AD49/SUM(NewDistributions!AD$2:AD49)&gt;0.01,"",IF(NewDistributions!AD48/SUM(NewDistributions!AD$2:AD49)&gt;0.01,"",IF(NewDistributions!AD47/SUM(NewDistributions!AD$2:AD49)&gt;0.01,"",IF(NewDistributions!AD46/SUM(NewDistributions!AD$2:AD49)&gt;0.01,"",DateEnded_4Day!$A49)))))))</f>
        <v/>
      </c>
      <c r="AE49" s="19" t="str">
        <f>IF($A49&lt;='All Results'!$B$4,"",IF(SUM(NewDistributions!AE$2:AE49)=0,"",(IF(NewDistributions!AE49/SUM(NewDistributions!AE$2:AE49)&gt;0.01,"",IF(NewDistributions!AE48/SUM(NewDistributions!AE$2:AE49)&gt;0.01,"",IF(NewDistributions!AE47/SUM(NewDistributions!AE$2:AE49)&gt;0.01,"",IF(NewDistributions!AE46/SUM(NewDistributions!AE$2:AE49)&gt;0.01,"",DateEnded_4Day!$A49)))))))</f>
        <v/>
      </c>
      <c r="AF49" s="19" t="str">
        <f>IF($A49&lt;='All Results'!$B$4,"",IF(SUM(NewDistributions!AF$2:AF49)=0,"",(IF(NewDistributions!AF49/SUM(NewDistributions!AF$2:AF49)&gt;0.01,"",IF(NewDistributions!AF48/SUM(NewDistributions!AF$2:AF49)&gt;0.01,"",IF(NewDistributions!AF47/SUM(NewDistributions!AF$2:AF49)&gt;0.01,"",IF(NewDistributions!AF46/SUM(NewDistributions!AF$2:AF49)&gt;0.01,"",DateEnded_4Day!$A49)))))))</f>
        <v/>
      </c>
      <c r="AG49" s="19" t="str">
        <f>IF($A49&lt;='All Results'!$B$4,"",IF(SUM(NewDistributions!AG$2:AG49)=0,"",(IF(NewDistributions!AG49/SUM(NewDistributions!AG$2:AG49)&gt;0.01,"",IF(NewDistributions!AG48/SUM(NewDistributions!AG$2:AG49)&gt;0.01,"",IF(NewDistributions!AG47/SUM(NewDistributions!AG$2:AG49)&gt;0.01,"",IF(NewDistributions!AG46/SUM(NewDistributions!AG$2:AG49)&gt;0.01,"",DateEnded_4Day!$A49)))))))</f>
        <v/>
      </c>
      <c r="AH49" s="19" t="str">
        <f>IF($A49&lt;='All Results'!$B$4,"",IF(SUM(NewDistributions!AH$2:AH49)=0,"",(IF(NewDistributions!AH49/SUM(NewDistributions!AH$2:AH49)&gt;0.01,"",IF(NewDistributions!AH48/SUM(NewDistributions!AH$2:AH49)&gt;0.01,"",IF(NewDistributions!AH47/SUM(NewDistributions!AH$2:AH49)&gt;0.01,"",IF(NewDistributions!AH46/SUM(NewDistributions!AH$2:AH49)&gt;0.01,"",DateEnded_4Day!$A49)))))))</f>
        <v/>
      </c>
      <c r="AI49" s="19" t="str">
        <f>IF($A49&lt;='All Results'!$B$4,"",IF(SUM(NewDistributions!AI$2:AI49)=0,"",(IF(NewDistributions!AI49/SUM(NewDistributions!AI$2:AI49)&gt;0.01,"",IF(NewDistributions!AI48/SUM(NewDistributions!AI$2:AI49)&gt;0.01,"",IF(NewDistributions!AI47/SUM(NewDistributions!AI$2:AI49)&gt;0.01,"",IF(NewDistributions!AI46/SUM(NewDistributions!AI$2:AI49)&gt;0.01,"",DateEnded_4Day!$A49)))))))</f>
        <v/>
      </c>
      <c r="AJ49" s="19" t="str">
        <f>IF($A49&lt;='All Results'!$B$4,"",IF(SUM(NewDistributions!AJ$2:AJ49)=0,"",(IF(NewDistributions!AJ49/SUM(NewDistributions!AJ$2:AJ49)&gt;0.01,"",IF(NewDistributions!AJ48/SUM(NewDistributions!AJ$2:AJ49)&gt;0.01,"",IF(NewDistributions!AJ47/SUM(NewDistributions!AJ$2:AJ49)&gt;0.01,"",IF(NewDistributions!AJ46/SUM(NewDistributions!AJ$2:AJ49)&gt;0.01,"",DateEnded_4Day!$A49)))))))</f>
        <v/>
      </c>
    </row>
    <row r="50" spans="1:36" x14ac:dyDescent="0.25">
      <c r="A50" s="1">
        <v>44365</v>
      </c>
      <c r="B50" s="3">
        <v>169</v>
      </c>
      <c r="C50" s="19" t="str">
        <f>IF($A50&lt;='All Results'!$B$4,"",IF(SUM(NewDistributions!C$2:C50)=0,"",(IF(NewDistributions!C50/SUM(NewDistributions!C$2:C50)&gt;0.01,"",IF(NewDistributions!C49/SUM(NewDistributions!C$2:C50)&gt;0.01,"",IF(NewDistributions!C48/SUM(NewDistributions!C$2:C50)&gt;0.01,"",IF(NewDistributions!C47/SUM(NewDistributions!C$2:C50)&gt;0.01,"",DateEnded_4Day!$A50)))))))</f>
        <v/>
      </c>
      <c r="D50" s="19" t="str">
        <f>IF($A50&lt;='All Results'!$B$4,"",IF(SUM(NewDistributions!D$2:D50)=0,"",(IF(NewDistributions!D50/SUM(NewDistributions!D$2:D50)&gt;0.01,"",IF(NewDistributions!D49/SUM(NewDistributions!D$2:D50)&gt;0.01,"",IF(NewDistributions!D48/SUM(NewDistributions!D$2:D50)&gt;0.01,"",IF(NewDistributions!D47/SUM(NewDistributions!D$2:D50)&gt;0.01,"",DateEnded_4Day!$A50)))))))</f>
        <v/>
      </c>
      <c r="E50" s="19" t="str">
        <f>IF($A50&lt;='All Results'!$B$4,"",IF(SUM(NewDistributions!E$2:E50)=0,"",(IF(NewDistributions!E50/SUM(NewDistributions!E$2:E50)&gt;0.01,"",IF(NewDistributions!E49/SUM(NewDistributions!E$2:E50)&gt;0.01,"",IF(NewDistributions!E48/SUM(NewDistributions!E$2:E50)&gt;0.01,"",IF(NewDistributions!E47/SUM(NewDistributions!E$2:E50)&gt;0.01,"",DateEnded_4Day!$A50)))))))</f>
        <v/>
      </c>
      <c r="F50" s="19" t="str">
        <f>IF($A50&lt;='All Results'!$B$4,"",IF(SUM(NewDistributions!F$2:F50)=0,"",(IF(NewDistributions!F50/SUM(NewDistributions!F$2:F50)&gt;0.01,"",IF(NewDistributions!F49/SUM(NewDistributions!F$2:F50)&gt;0.01,"",IF(NewDistributions!F48/SUM(NewDistributions!F$2:F50)&gt;0.01,"",IF(NewDistributions!F47/SUM(NewDistributions!F$2:F50)&gt;0.01,"",DateEnded_4Day!$A50)))))))</f>
        <v/>
      </c>
      <c r="G50" s="19" t="str">
        <f>IF($A50&lt;='All Results'!$B$4,"",IF(SUM(NewDistributions!G$2:G50)=0,"",(IF(NewDistributions!G50/SUM(NewDistributions!G$2:G50)&gt;0.01,"",IF(NewDistributions!G49/SUM(NewDistributions!G$2:G50)&gt;0.01,"",IF(NewDistributions!G48/SUM(NewDistributions!G$2:G50)&gt;0.01,"",IF(NewDistributions!G47/SUM(NewDistributions!G$2:G50)&gt;0.01,"",DateEnded_4Day!$A50)))))))</f>
        <v/>
      </c>
      <c r="H50" s="19" t="str">
        <f>IF($A50&lt;='All Results'!$B$4,"",IF(SUM(NewDistributions!H$2:H50)=0,"",(IF(NewDistributions!H50/SUM(NewDistributions!H$2:H50)&gt;0.01,"",IF(NewDistributions!H49/SUM(NewDistributions!H$2:H50)&gt;0.01,"",IF(NewDistributions!H48/SUM(NewDistributions!H$2:H50)&gt;0.01,"",IF(NewDistributions!H47/SUM(NewDistributions!H$2:H50)&gt;0.01,"",DateEnded_4Day!$A50)))))))</f>
        <v/>
      </c>
      <c r="I50" s="19" t="str">
        <f>IF($A50&lt;='All Results'!$B$4,"",IF(SUM(NewDistributions!I$2:I50)=0,"",(IF(NewDistributions!I50/SUM(NewDistributions!I$2:I50)&gt;0.01,"",IF(NewDistributions!I49/SUM(NewDistributions!I$2:I50)&gt;0.01,"",IF(NewDistributions!I48/SUM(NewDistributions!I$2:I50)&gt;0.01,"",IF(NewDistributions!I47/SUM(NewDistributions!I$2:I50)&gt;0.01,"",DateEnded_4Day!$A50)))))))</f>
        <v/>
      </c>
      <c r="J50" s="19" t="str">
        <f>IF($A50&lt;='All Results'!$B$4,"",IF(SUM(NewDistributions!J$2:J50)=0,"",(IF(NewDistributions!J50/SUM(NewDistributions!J$2:J50)&gt;0.01,"",IF(NewDistributions!J49/SUM(NewDistributions!J$2:J50)&gt;0.01,"",IF(NewDistributions!J48/SUM(NewDistributions!J$2:J50)&gt;0.01,"",IF(NewDistributions!J47/SUM(NewDistributions!J$2:J50)&gt;0.01,"",DateEnded_4Day!$A50)))))))</f>
        <v/>
      </c>
      <c r="K50" s="19" t="str">
        <f>IF($A50&lt;='All Results'!$B$4,"",IF(SUM(NewDistributions!K$2:K50)=0,"",(IF(NewDistributions!K50/SUM(NewDistributions!K$2:K50)&gt;0.01,"",IF(NewDistributions!K49/SUM(NewDistributions!K$2:K50)&gt;0.01,"",IF(NewDistributions!K48/SUM(NewDistributions!K$2:K50)&gt;0.01,"",IF(NewDistributions!K47/SUM(NewDistributions!K$2:K50)&gt;0.01,"",DateEnded_4Day!$A50)))))))</f>
        <v/>
      </c>
      <c r="L50" s="19" t="str">
        <f>IF($A50&lt;='All Results'!$B$4,"",IF(SUM(NewDistributions!L$2:L50)=0,"",(IF(NewDistributions!L50/SUM(NewDistributions!L$2:L50)&gt;0.01,"",IF(NewDistributions!L49/SUM(NewDistributions!L$2:L50)&gt;0.01,"",IF(NewDistributions!L48/SUM(NewDistributions!L$2:L50)&gt;0.01,"",IF(NewDistributions!L47/SUM(NewDistributions!L$2:L50)&gt;0.01,"",DateEnded_4Day!$A50)))))))</f>
        <v/>
      </c>
      <c r="M50" s="19" t="str">
        <f>IF($A50&lt;='All Results'!$B$4,"",IF(SUM(NewDistributions!M$2:M50)=0,"",(IF(NewDistributions!M50/SUM(NewDistributions!M$2:M50)&gt;0.01,"",IF(NewDistributions!M49/SUM(NewDistributions!M$2:M50)&gt;0.01,"",IF(NewDistributions!M48/SUM(NewDistributions!M$2:M50)&gt;0.01,"",IF(NewDistributions!M47/SUM(NewDistributions!M$2:M50)&gt;0.01,"",DateEnded_4Day!$A50)))))))</f>
        <v/>
      </c>
      <c r="N50" s="19" t="str">
        <f>IF($A50&lt;='All Results'!$B$4,"",IF(SUM(NewDistributions!N$2:N50)=0,"",(IF(NewDistributions!N50/SUM(NewDistributions!N$2:N50)&gt;0.01,"",IF(NewDistributions!N49/SUM(NewDistributions!N$2:N50)&gt;0.01,"",IF(NewDistributions!N48/SUM(NewDistributions!N$2:N50)&gt;0.01,"",IF(NewDistributions!N47/SUM(NewDistributions!N$2:N50)&gt;0.01,"",DateEnded_4Day!$A50)))))))</f>
        <v/>
      </c>
      <c r="O50" s="19" t="str">
        <f>IF($A50&lt;='All Results'!$B$4,"",IF(SUM(NewDistributions!O$2:O50)=0,"",(IF(NewDistributions!O50/SUM(NewDistributions!O$2:O50)&gt;0.01,"",IF(NewDistributions!O49/SUM(NewDistributions!O$2:O50)&gt;0.01,"",IF(NewDistributions!O48/SUM(NewDistributions!O$2:O50)&gt;0.01,"",IF(NewDistributions!O47/SUM(NewDistributions!O$2:O50)&gt;0.01,"",DateEnded_4Day!$A50)))))))</f>
        <v/>
      </c>
      <c r="P50" s="19" t="str">
        <f>IF($A50&lt;='All Results'!$B$4,"",IF(SUM(NewDistributions!P$2:P50)=0,"",(IF(NewDistributions!P50/SUM(NewDistributions!P$2:P50)&gt;0.01,"",IF(NewDistributions!P49/SUM(NewDistributions!P$2:P50)&gt;0.01,"",IF(NewDistributions!P48/SUM(NewDistributions!P$2:P50)&gt;0.01,"",IF(NewDistributions!P47/SUM(NewDistributions!P$2:P50)&gt;0.01,"",DateEnded_4Day!$A50)))))))</f>
        <v/>
      </c>
      <c r="Q50" s="19" t="str">
        <f>IF($A50&lt;='All Results'!$B$4,"",IF(SUM(NewDistributions!Q$2:Q50)=0,"",(IF(NewDistributions!Q50/SUM(NewDistributions!Q$2:Q50)&gt;0.01,"",IF(NewDistributions!Q49/SUM(NewDistributions!Q$2:Q50)&gt;0.01,"",IF(NewDistributions!Q48/SUM(NewDistributions!Q$2:Q50)&gt;0.01,"",IF(NewDistributions!Q47/SUM(NewDistributions!Q$2:Q50)&gt;0.01,"",DateEnded_4Day!$A50)))))))</f>
        <v/>
      </c>
      <c r="R50" s="19" t="str">
        <f>IF($A50&lt;='All Results'!$B$4,"",IF(SUM(NewDistributions!R$2:R50)=0,"",(IF(NewDistributions!R50/SUM(NewDistributions!R$2:R50)&gt;0.01,"",IF(NewDistributions!R49/SUM(NewDistributions!R$2:R50)&gt;0.01,"",IF(NewDistributions!R48/SUM(NewDistributions!R$2:R50)&gt;0.01,"",IF(NewDistributions!R47/SUM(NewDistributions!R$2:R50)&gt;0.01,"",DateEnded_4Day!$A50)))))))</f>
        <v/>
      </c>
      <c r="S50" s="19" t="str">
        <f>IF($A50&lt;='All Results'!$B$4,"",IF(SUM(NewDistributions!S$2:S50)=0,"",(IF(NewDistributions!S50/SUM(NewDistributions!S$2:S50)&gt;0.01,"",IF(NewDistributions!S49/SUM(NewDistributions!S$2:S50)&gt;0.01,"",IF(NewDistributions!S48/SUM(NewDistributions!S$2:S50)&gt;0.01,"",IF(NewDistributions!S47/SUM(NewDistributions!S$2:S50)&gt;0.01,"",DateEnded_4Day!$A50)))))))</f>
        <v/>
      </c>
      <c r="T50" s="19" t="str">
        <f>IF($A50&lt;='All Results'!$B$4,"",IF(SUM(NewDistributions!T$2:T50)=0,"",(IF(NewDistributions!T50/SUM(NewDistributions!T$2:T50)&gt;0.01,"",IF(NewDistributions!T49/SUM(NewDistributions!T$2:T50)&gt;0.01,"",IF(NewDistributions!T48/SUM(NewDistributions!T$2:T50)&gt;0.01,"",IF(NewDistributions!T47/SUM(NewDistributions!T$2:T50)&gt;0.01,"",DateEnded_4Day!$A50)))))))</f>
        <v/>
      </c>
      <c r="U50" s="19" t="str">
        <f>IF($A50&lt;='All Results'!$B$4,"",IF(SUM(NewDistributions!U$2:U50)=0,"",(IF(NewDistributions!U50/SUM(NewDistributions!U$2:U50)&gt;0.01,"",IF(NewDistributions!U49/SUM(NewDistributions!U$2:U50)&gt;0.01,"",IF(NewDistributions!U48/SUM(NewDistributions!U$2:U50)&gt;0.01,"",IF(NewDistributions!U47/SUM(NewDistributions!U$2:U50)&gt;0.01,"",DateEnded_4Day!$A50)))))))</f>
        <v/>
      </c>
      <c r="V50" s="19" t="str">
        <f>IF($A50&lt;='All Results'!$B$4,"",IF(SUM(NewDistributions!V$2:V50)=0,"",(IF(NewDistributions!V50/SUM(NewDistributions!V$2:V50)&gt;0.01,"",IF(NewDistributions!V49/SUM(NewDistributions!V$2:V50)&gt;0.01,"",IF(NewDistributions!V48/SUM(NewDistributions!V$2:V50)&gt;0.01,"",IF(NewDistributions!V47/SUM(NewDistributions!V$2:V50)&gt;0.01,"",DateEnded_4Day!$A50)))))))</f>
        <v/>
      </c>
      <c r="W50" s="19" t="str">
        <f>IF($A50&lt;='All Results'!$B$4,"",IF(SUM(NewDistributions!W$2:W50)=0,"",(IF(NewDistributions!W50/SUM(NewDistributions!W$2:W50)&gt;0.01,"",IF(NewDistributions!W49/SUM(NewDistributions!W$2:W50)&gt;0.01,"",IF(NewDistributions!W48/SUM(NewDistributions!W$2:W50)&gt;0.01,"",IF(NewDistributions!W47/SUM(NewDistributions!W$2:W50)&gt;0.01,"",DateEnded_4Day!$A50)))))))</f>
        <v/>
      </c>
      <c r="X50" s="19" t="str">
        <f>IF($A50&lt;='All Results'!$B$4,"",IF(SUM(NewDistributions!X$2:X50)=0,"",(IF(NewDistributions!X50/SUM(NewDistributions!X$2:X50)&gt;0.01,"",IF(NewDistributions!X49/SUM(NewDistributions!X$2:X50)&gt;0.01,"",IF(NewDistributions!X48/SUM(NewDistributions!X$2:X50)&gt;0.01,"",IF(NewDistributions!X47/SUM(NewDistributions!X$2:X50)&gt;0.01,"",DateEnded_4Day!$A50)))))))</f>
        <v/>
      </c>
      <c r="Y50" s="19" t="str">
        <f>IF($A50&lt;='All Results'!$B$4,"",IF(SUM(NewDistributions!Y$2:Y50)=0,"",(IF(NewDistributions!Y50/SUM(NewDistributions!Y$2:Y50)&gt;0.01,"",IF(NewDistributions!Y49/SUM(NewDistributions!Y$2:Y50)&gt;0.01,"",IF(NewDistributions!Y48/SUM(NewDistributions!Y$2:Y50)&gt;0.01,"",IF(NewDistributions!Y47/SUM(NewDistributions!Y$2:Y50)&gt;0.01,"",DateEnded_4Day!$A50)))))))</f>
        <v/>
      </c>
      <c r="Z50" s="19" t="str">
        <f>IF($A50&lt;='All Results'!$B$4,"",IF(SUM(NewDistributions!Z$2:Z50)=0,"",(IF(NewDistributions!Z50/SUM(NewDistributions!Z$2:Z50)&gt;0.01,"",IF(NewDistributions!Z49/SUM(NewDistributions!Z$2:Z50)&gt;0.01,"",IF(NewDistributions!Z48/SUM(NewDistributions!Z$2:Z50)&gt;0.01,"",IF(NewDistributions!Z47/SUM(NewDistributions!Z$2:Z50)&gt;0.01,"",DateEnded_4Day!$A50)))))))</f>
        <v/>
      </c>
      <c r="AA50" s="19" t="str">
        <f>IF($A50&lt;='All Results'!$B$4,"",IF(SUM(NewDistributions!AA$2:AA50)=0,"",(IF(NewDistributions!AA50/SUM(NewDistributions!AA$2:AA50)&gt;0.01,"",IF(NewDistributions!AA49/SUM(NewDistributions!AA$2:AA50)&gt;0.01,"",IF(NewDistributions!AA48/SUM(NewDistributions!AA$2:AA50)&gt;0.01,"",IF(NewDistributions!AA47/SUM(NewDistributions!AA$2:AA50)&gt;0.01,"",DateEnded_4Day!$A50)))))))</f>
        <v/>
      </c>
      <c r="AB50" s="19" t="str">
        <f>IF($A50&lt;='All Results'!$B$4,"",IF(SUM(NewDistributions!AB$2:AB50)=0,"",(IF(NewDistributions!AB50/SUM(NewDistributions!AB$2:AB50)&gt;0.01,"",IF(NewDistributions!AB49/SUM(NewDistributions!AB$2:AB50)&gt;0.01,"",IF(NewDistributions!AB48/SUM(NewDistributions!AB$2:AB50)&gt;0.01,"",IF(NewDistributions!AB47/SUM(NewDistributions!AB$2:AB50)&gt;0.01,"",DateEnded_4Day!$A50)))))))</f>
        <v/>
      </c>
      <c r="AC50" s="19" t="str">
        <f>IF($A50&lt;='All Results'!$B$4,"",IF(SUM(NewDistributions!AC$2:AC50)=0,"",(IF(NewDistributions!AC50/SUM(NewDistributions!AC$2:AC50)&gt;0.01,"",IF(NewDistributions!AC49/SUM(NewDistributions!AC$2:AC50)&gt;0.01,"",IF(NewDistributions!AC48/SUM(NewDistributions!AC$2:AC50)&gt;0.01,"",IF(NewDistributions!AC47/SUM(NewDistributions!AC$2:AC50)&gt;0.01,"",DateEnded_4Day!$A50)))))))</f>
        <v/>
      </c>
      <c r="AD50" s="19" t="str">
        <f>IF($A50&lt;='All Results'!$B$4,"",IF(SUM(NewDistributions!AD$2:AD50)=0,"",(IF(NewDistributions!AD50/SUM(NewDistributions!AD$2:AD50)&gt;0.01,"",IF(NewDistributions!AD49/SUM(NewDistributions!AD$2:AD50)&gt;0.01,"",IF(NewDistributions!AD48/SUM(NewDistributions!AD$2:AD50)&gt;0.01,"",IF(NewDistributions!AD47/SUM(NewDistributions!AD$2:AD50)&gt;0.01,"",DateEnded_4Day!$A50)))))))</f>
        <v/>
      </c>
      <c r="AE50" s="19" t="str">
        <f>IF($A50&lt;='All Results'!$B$4,"",IF(SUM(NewDistributions!AE$2:AE50)=0,"",(IF(NewDistributions!AE50/SUM(NewDistributions!AE$2:AE50)&gt;0.01,"",IF(NewDistributions!AE49/SUM(NewDistributions!AE$2:AE50)&gt;0.01,"",IF(NewDistributions!AE48/SUM(NewDistributions!AE$2:AE50)&gt;0.01,"",IF(NewDistributions!AE47/SUM(NewDistributions!AE$2:AE50)&gt;0.01,"",DateEnded_4Day!$A50)))))))</f>
        <v/>
      </c>
      <c r="AF50" s="19" t="str">
        <f>IF($A50&lt;='All Results'!$B$4,"",IF(SUM(NewDistributions!AF$2:AF50)=0,"",(IF(NewDistributions!AF50/SUM(NewDistributions!AF$2:AF50)&gt;0.01,"",IF(NewDistributions!AF49/SUM(NewDistributions!AF$2:AF50)&gt;0.01,"",IF(NewDistributions!AF48/SUM(NewDistributions!AF$2:AF50)&gt;0.01,"",IF(NewDistributions!AF47/SUM(NewDistributions!AF$2:AF50)&gt;0.01,"",DateEnded_4Day!$A50)))))))</f>
        <v/>
      </c>
      <c r="AG50" s="19" t="str">
        <f>IF($A50&lt;='All Results'!$B$4,"",IF(SUM(NewDistributions!AG$2:AG50)=0,"",(IF(NewDistributions!AG50/SUM(NewDistributions!AG$2:AG50)&gt;0.01,"",IF(NewDistributions!AG49/SUM(NewDistributions!AG$2:AG50)&gt;0.01,"",IF(NewDistributions!AG48/SUM(NewDistributions!AG$2:AG50)&gt;0.01,"",IF(NewDistributions!AG47/SUM(NewDistributions!AG$2:AG50)&gt;0.01,"",DateEnded_4Day!$A50)))))))</f>
        <v/>
      </c>
      <c r="AH50" s="19" t="str">
        <f>IF($A50&lt;='All Results'!$B$4,"",IF(SUM(NewDistributions!AH$2:AH50)=0,"",(IF(NewDistributions!AH50/SUM(NewDistributions!AH$2:AH50)&gt;0.01,"",IF(NewDistributions!AH49/SUM(NewDistributions!AH$2:AH50)&gt;0.01,"",IF(NewDistributions!AH48/SUM(NewDistributions!AH$2:AH50)&gt;0.01,"",IF(NewDistributions!AH47/SUM(NewDistributions!AH$2:AH50)&gt;0.01,"",DateEnded_4Day!$A50)))))))</f>
        <v/>
      </c>
      <c r="AI50" s="19" t="str">
        <f>IF($A50&lt;='All Results'!$B$4,"",IF(SUM(NewDistributions!AI$2:AI50)=0,"",(IF(NewDistributions!AI50/SUM(NewDistributions!AI$2:AI50)&gt;0.01,"",IF(NewDistributions!AI49/SUM(NewDistributions!AI$2:AI50)&gt;0.01,"",IF(NewDistributions!AI48/SUM(NewDistributions!AI$2:AI50)&gt;0.01,"",IF(NewDistributions!AI47/SUM(NewDistributions!AI$2:AI50)&gt;0.01,"",DateEnded_4Day!$A50)))))))</f>
        <v/>
      </c>
      <c r="AJ50" s="19" t="str">
        <f>IF($A50&lt;='All Results'!$B$4,"",IF(SUM(NewDistributions!AJ$2:AJ50)=0,"",(IF(NewDistributions!AJ50/SUM(NewDistributions!AJ$2:AJ50)&gt;0.01,"",IF(NewDistributions!AJ49/SUM(NewDistributions!AJ$2:AJ50)&gt;0.01,"",IF(NewDistributions!AJ48/SUM(NewDistributions!AJ$2:AJ50)&gt;0.01,"",IF(NewDistributions!AJ47/SUM(NewDistributions!AJ$2:AJ50)&gt;0.01,"",DateEnded_4Day!$A50)))))))</f>
        <v/>
      </c>
    </row>
    <row r="51" spans="1:36" x14ac:dyDescent="0.25">
      <c r="A51" s="1">
        <v>44366</v>
      </c>
      <c r="B51" s="3">
        <v>170</v>
      </c>
      <c r="C51" s="19" t="str">
        <f>IF($A51&lt;='All Results'!$B$4,"",IF(SUM(NewDistributions!C$2:C51)=0,"",(IF(NewDistributions!C51/SUM(NewDistributions!C$2:C51)&gt;0.01,"",IF(NewDistributions!C50/SUM(NewDistributions!C$2:C51)&gt;0.01,"",IF(NewDistributions!C49/SUM(NewDistributions!C$2:C51)&gt;0.01,"",IF(NewDistributions!C48/SUM(NewDistributions!C$2:C51)&gt;0.01,"",DateEnded_4Day!$A51)))))))</f>
        <v/>
      </c>
      <c r="D51" s="19" t="str">
        <f>IF($A51&lt;='All Results'!$B$4,"",IF(SUM(NewDistributions!D$2:D51)=0,"",(IF(NewDistributions!D51/SUM(NewDistributions!D$2:D51)&gt;0.01,"",IF(NewDistributions!D50/SUM(NewDistributions!D$2:D51)&gt;0.01,"",IF(NewDistributions!D49/SUM(NewDistributions!D$2:D51)&gt;0.01,"",IF(NewDistributions!D48/SUM(NewDistributions!D$2:D51)&gt;0.01,"",DateEnded_4Day!$A51)))))))</f>
        <v/>
      </c>
      <c r="E51" s="19" t="str">
        <f>IF($A51&lt;='All Results'!$B$4,"",IF(SUM(NewDistributions!E$2:E51)=0,"",(IF(NewDistributions!E51/SUM(NewDistributions!E$2:E51)&gt;0.01,"",IF(NewDistributions!E50/SUM(NewDistributions!E$2:E51)&gt;0.01,"",IF(NewDistributions!E49/SUM(NewDistributions!E$2:E51)&gt;0.01,"",IF(NewDistributions!E48/SUM(NewDistributions!E$2:E51)&gt;0.01,"",DateEnded_4Day!$A51)))))))</f>
        <v/>
      </c>
      <c r="F51" s="19" t="str">
        <f>IF($A51&lt;='All Results'!$B$4,"",IF(SUM(NewDistributions!F$2:F51)=0,"",(IF(NewDistributions!F51/SUM(NewDistributions!F$2:F51)&gt;0.01,"",IF(NewDistributions!F50/SUM(NewDistributions!F$2:F51)&gt;0.01,"",IF(NewDistributions!F49/SUM(NewDistributions!F$2:F51)&gt;0.01,"",IF(NewDistributions!F48/SUM(NewDistributions!F$2:F51)&gt;0.01,"",DateEnded_4Day!$A51)))))))</f>
        <v/>
      </c>
      <c r="G51" s="19" t="str">
        <f>IF($A51&lt;='All Results'!$B$4,"",IF(SUM(NewDistributions!G$2:G51)=0,"",(IF(NewDistributions!G51/SUM(NewDistributions!G$2:G51)&gt;0.01,"",IF(NewDistributions!G50/SUM(NewDistributions!G$2:G51)&gt;0.01,"",IF(NewDistributions!G49/SUM(NewDistributions!G$2:G51)&gt;0.01,"",IF(NewDistributions!G48/SUM(NewDistributions!G$2:G51)&gt;0.01,"",DateEnded_4Day!$A51)))))))</f>
        <v/>
      </c>
      <c r="H51" s="19" t="str">
        <f>IF($A51&lt;='All Results'!$B$4,"",IF(SUM(NewDistributions!H$2:H51)=0,"",(IF(NewDistributions!H51/SUM(NewDistributions!H$2:H51)&gt;0.01,"",IF(NewDistributions!H50/SUM(NewDistributions!H$2:H51)&gt;0.01,"",IF(NewDistributions!H49/SUM(NewDistributions!H$2:H51)&gt;0.01,"",IF(NewDistributions!H48/SUM(NewDistributions!H$2:H51)&gt;0.01,"",DateEnded_4Day!$A51)))))))</f>
        <v/>
      </c>
      <c r="I51" s="19" t="str">
        <f>IF($A51&lt;='All Results'!$B$4,"",IF(SUM(NewDistributions!I$2:I51)=0,"",(IF(NewDistributions!I51/SUM(NewDistributions!I$2:I51)&gt;0.01,"",IF(NewDistributions!I50/SUM(NewDistributions!I$2:I51)&gt;0.01,"",IF(NewDistributions!I49/SUM(NewDistributions!I$2:I51)&gt;0.01,"",IF(NewDistributions!I48/SUM(NewDistributions!I$2:I51)&gt;0.01,"",DateEnded_4Day!$A51)))))))</f>
        <v/>
      </c>
      <c r="J51" s="19" t="str">
        <f>IF($A51&lt;='All Results'!$B$4,"",IF(SUM(NewDistributions!J$2:J51)=0,"",(IF(NewDistributions!J51/SUM(NewDistributions!J$2:J51)&gt;0.01,"",IF(NewDistributions!J50/SUM(NewDistributions!J$2:J51)&gt;0.01,"",IF(NewDistributions!J49/SUM(NewDistributions!J$2:J51)&gt;0.01,"",IF(NewDistributions!J48/SUM(NewDistributions!J$2:J51)&gt;0.01,"",DateEnded_4Day!$A51)))))))</f>
        <v/>
      </c>
      <c r="K51" s="19" t="str">
        <f>IF($A51&lt;='All Results'!$B$4,"",IF(SUM(NewDistributions!K$2:K51)=0,"",(IF(NewDistributions!K51/SUM(NewDistributions!K$2:K51)&gt;0.01,"",IF(NewDistributions!K50/SUM(NewDistributions!K$2:K51)&gt;0.01,"",IF(NewDistributions!K49/SUM(NewDistributions!K$2:K51)&gt;0.01,"",IF(NewDistributions!K48/SUM(NewDistributions!K$2:K51)&gt;0.01,"",DateEnded_4Day!$A51)))))))</f>
        <v/>
      </c>
      <c r="L51" s="19" t="str">
        <f>IF($A51&lt;='All Results'!$B$4,"",IF(SUM(NewDistributions!L$2:L51)=0,"",(IF(NewDistributions!L51/SUM(NewDistributions!L$2:L51)&gt;0.01,"",IF(NewDistributions!L50/SUM(NewDistributions!L$2:L51)&gt;0.01,"",IF(NewDistributions!L49/SUM(NewDistributions!L$2:L51)&gt;0.01,"",IF(NewDistributions!L48/SUM(NewDistributions!L$2:L51)&gt;0.01,"",DateEnded_4Day!$A51)))))))</f>
        <v/>
      </c>
      <c r="M51" s="19" t="str">
        <f>IF($A51&lt;='All Results'!$B$4,"",IF(SUM(NewDistributions!M$2:M51)=0,"",(IF(NewDistributions!M51/SUM(NewDistributions!M$2:M51)&gt;0.01,"",IF(NewDistributions!M50/SUM(NewDistributions!M$2:M51)&gt;0.01,"",IF(NewDistributions!M49/SUM(NewDistributions!M$2:M51)&gt;0.01,"",IF(NewDistributions!M48/SUM(NewDistributions!M$2:M51)&gt;0.01,"",DateEnded_4Day!$A51)))))))</f>
        <v/>
      </c>
      <c r="N51" s="19" t="str">
        <f>IF($A51&lt;='All Results'!$B$4,"",IF(SUM(NewDistributions!N$2:N51)=0,"",(IF(NewDistributions!N51/SUM(NewDistributions!N$2:N51)&gt;0.01,"",IF(NewDistributions!N50/SUM(NewDistributions!N$2:N51)&gt;0.01,"",IF(NewDistributions!N49/SUM(NewDistributions!N$2:N51)&gt;0.01,"",IF(NewDistributions!N48/SUM(NewDistributions!N$2:N51)&gt;0.01,"",DateEnded_4Day!$A51)))))))</f>
        <v/>
      </c>
      <c r="O51" s="19" t="str">
        <f>IF($A51&lt;='All Results'!$B$4,"",IF(SUM(NewDistributions!O$2:O51)=0,"",(IF(NewDistributions!O51/SUM(NewDistributions!O$2:O51)&gt;0.01,"",IF(NewDistributions!O50/SUM(NewDistributions!O$2:O51)&gt;0.01,"",IF(NewDistributions!O49/SUM(NewDistributions!O$2:O51)&gt;0.01,"",IF(NewDistributions!O48/SUM(NewDistributions!O$2:O51)&gt;0.01,"",DateEnded_4Day!$A51)))))))</f>
        <v/>
      </c>
      <c r="P51" s="19" t="str">
        <f>IF($A51&lt;='All Results'!$B$4,"",IF(SUM(NewDistributions!P$2:P51)=0,"",(IF(NewDistributions!P51/SUM(NewDistributions!P$2:P51)&gt;0.01,"",IF(NewDistributions!P50/SUM(NewDistributions!P$2:P51)&gt;0.01,"",IF(NewDistributions!P49/SUM(NewDistributions!P$2:P51)&gt;0.01,"",IF(NewDistributions!P48/SUM(NewDistributions!P$2:P51)&gt;0.01,"",DateEnded_4Day!$A51)))))))</f>
        <v/>
      </c>
      <c r="Q51" s="19" t="str">
        <f>IF($A51&lt;='All Results'!$B$4,"",IF(SUM(NewDistributions!Q$2:Q51)=0,"",(IF(NewDistributions!Q51/SUM(NewDistributions!Q$2:Q51)&gt;0.01,"",IF(NewDistributions!Q50/SUM(NewDistributions!Q$2:Q51)&gt;0.01,"",IF(NewDistributions!Q49/SUM(NewDistributions!Q$2:Q51)&gt;0.01,"",IF(NewDistributions!Q48/SUM(NewDistributions!Q$2:Q51)&gt;0.01,"",DateEnded_4Day!$A51)))))))</f>
        <v/>
      </c>
      <c r="R51" s="19" t="str">
        <f>IF($A51&lt;='All Results'!$B$4,"",IF(SUM(NewDistributions!R$2:R51)=0,"",(IF(NewDistributions!R51/SUM(NewDistributions!R$2:R51)&gt;0.01,"",IF(NewDistributions!R50/SUM(NewDistributions!R$2:R51)&gt;0.01,"",IF(NewDistributions!R49/SUM(NewDistributions!R$2:R51)&gt;0.01,"",IF(NewDistributions!R48/SUM(NewDistributions!R$2:R51)&gt;0.01,"",DateEnded_4Day!$A51)))))))</f>
        <v/>
      </c>
      <c r="S51" s="19" t="str">
        <f>IF($A51&lt;='All Results'!$B$4,"",IF(SUM(NewDistributions!S$2:S51)=0,"",(IF(NewDistributions!S51/SUM(NewDistributions!S$2:S51)&gt;0.01,"",IF(NewDistributions!S50/SUM(NewDistributions!S$2:S51)&gt;0.01,"",IF(NewDistributions!S49/SUM(NewDistributions!S$2:S51)&gt;0.01,"",IF(NewDistributions!S48/SUM(NewDistributions!S$2:S51)&gt;0.01,"",DateEnded_4Day!$A51)))))))</f>
        <v/>
      </c>
      <c r="T51" s="19" t="str">
        <f>IF($A51&lt;='All Results'!$B$4,"",IF(SUM(NewDistributions!T$2:T51)=0,"",(IF(NewDistributions!T51/SUM(NewDistributions!T$2:T51)&gt;0.01,"",IF(NewDistributions!T50/SUM(NewDistributions!T$2:T51)&gt;0.01,"",IF(NewDistributions!T49/SUM(NewDistributions!T$2:T51)&gt;0.01,"",IF(NewDistributions!T48/SUM(NewDistributions!T$2:T51)&gt;0.01,"",DateEnded_4Day!$A51)))))))</f>
        <v/>
      </c>
      <c r="U51" s="19" t="str">
        <f>IF($A51&lt;='All Results'!$B$4,"",IF(SUM(NewDistributions!U$2:U51)=0,"",(IF(NewDistributions!U51/SUM(NewDistributions!U$2:U51)&gt;0.01,"",IF(NewDistributions!U50/SUM(NewDistributions!U$2:U51)&gt;0.01,"",IF(NewDistributions!U49/SUM(NewDistributions!U$2:U51)&gt;0.01,"",IF(NewDistributions!U48/SUM(NewDistributions!U$2:U51)&gt;0.01,"",DateEnded_4Day!$A51)))))))</f>
        <v/>
      </c>
      <c r="V51" s="19" t="str">
        <f>IF($A51&lt;='All Results'!$B$4,"",IF(SUM(NewDistributions!V$2:V51)=0,"",(IF(NewDistributions!V51/SUM(NewDistributions!V$2:V51)&gt;0.01,"",IF(NewDistributions!V50/SUM(NewDistributions!V$2:V51)&gt;0.01,"",IF(NewDistributions!V49/SUM(NewDistributions!V$2:V51)&gt;0.01,"",IF(NewDistributions!V48/SUM(NewDistributions!V$2:V51)&gt;0.01,"",DateEnded_4Day!$A51)))))))</f>
        <v/>
      </c>
      <c r="W51" s="19" t="str">
        <f>IF($A51&lt;='All Results'!$B$4,"",IF(SUM(NewDistributions!W$2:W51)=0,"",(IF(NewDistributions!W51/SUM(NewDistributions!W$2:W51)&gt;0.01,"",IF(NewDistributions!W50/SUM(NewDistributions!W$2:W51)&gt;0.01,"",IF(NewDistributions!W49/SUM(NewDistributions!W$2:W51)&gt;0.01,"",IF(NewDistributions!W48/SUM(NewDistributions!W$2:W51)&gt;0.01,"",DateEnded_4Day!$A51)))))))</f>
        <v/>
      </c>
      <c r="X51" s="19" t="str">
        <f>IF($A51&lt;='All Results'!$B$4,"",IF(SUM(NewDistributions!X$2:X51)=0,"",(IF(NewDistributions!X51/SUM(NewDistributions!X$2:X51)&gt;0.01,"",IF(NewDistributions!X50/SUM(NewDistributions!X$2:X51)&gt;0.01,"",IF(NewDistributions!X49/SUM(NewDistributions!X$2:X51)&gt;0.01,"",IF(NewDistributions!X48/SUM(NewDistributions!X$2:X51)&gt;0.01,"",DateEnded_4Day!$A51)))))))</f>
        <v/>
      </c>
      <c r="Y51" s="19" t="str">
        <f>IF($A51&lt;='All Results'!$B$4,"",IF(SUM(NewDistributions!Y$2:Y51)=0,"",(IF(NewDistributions!Y51/SUM(NewDistributions!Y$2:Y51)&gt;0.01,"",IF(NewDistributions!Y50/SUM(NewDistributions!Y$2:Y51)&gt;0.01,"",IF(NewDistributions!Y49/SUM(NewDistributions!Y$2:Y51)&gt;0.01,"",IF(NewDistributions!Y48/SUM(NewDistributions!Y$2:Y51)&gt;0.01,"",DateEnded_4Day!$A51)))))))</f>
        <v/>
      </c>
      <c r="Z51" s="19" t="str">
        <f>IF($A51&lt;='All Results'!$B$4,"",IF(SUM(NewDistributions!Z$2:Z51)=0,"",(IF(NewDistributions!Z51/SUM(NewDistributions!Z$2:Z51)&gt;0.01,"",IF(NewDistributions!Z50/SUM(NewDistributions!Z$2:Z51)&gt;0.01,"",IF(NewDistributions!Z49/SUM(NewDistributions!Z$2:Z51)&gt;0.01,"",IF(NewDistributions!Z48/SUM(NewDistributions!Z$2:Z51)&gt;0.01,"",DateEnded_4Day!$A51)))))))</f>
        <v/>
      </c>
      <c r="AA51" s="19" t="str">
        <f>IF($A51&lt;='All Results'!$B$4,"",IF(SUM(NewDistributions!AA$2:AA51)=0,"",(IF(NewDistributions!AA51/SUM(NewDistributions!AA$2:AA51)&gt;0.01,"",IF(NewDistributions!AA50/SUM(NewDistributions!AA$2:AA51)&gt;0.01,"",IF(NewDistributions!AA49/SUM(NewDistributions!AA$2:AA51)&gt;0.01,"",IF(NewDistributions!AA48/SUM(NewDistributions!AA$2:AA51)&gt;0.01,"",DateEnded_4Day!$A51)))))))</f>
        <v/>
      </c>
      <c r="AB51" s="19" t="str">
        <f>IF($A51&lt;='All Results'!$B$4,"",IF(SUM(NewDistributions!AB$2:AB51)=0,"",(IF(NewDistributions!AB51/SUM(NewDistributions!AB$2:AB51)&gt;0.01,"",IF(NewDistributions!AB50/SUM(NewDistributions!AB$2:AB51)&gt;0.01,"",IF(NewDistributions!AB49/SUM(NewDistributions!AB$2:AB51)&gt;0.01,"",IF(NewDistributions!AB48/SUM(NewDistributions!AB$2:AB51)&gt;0.01,"",DateEnded_4Day!$A51)))))))</f>
        <v/>
      </c>
      <c r="AC51" s="19" t="str">
        <f>IF($A51&lt;='All Results'!$B$4,"",IF(SUM(NewDistributions!AC$2:AC51)=0,"",(IF(NewDistributions!AC51/SUM(NewDistributions!AC$2:AC51)&gt;0.01,"",IF(NewDistributions!AC50/SUM(NewDistributions!AC$2:AC51)&gt;0.01,"",IF(NewDistributions!AC49/SUM(NewDistributions!AC$2:AC51)&gt;0.01,"",IF(NewDistributions!AC48/SUM(NewDistributions!AC$2:AC51)&gt;0.01,"",DateEnded_4Day!$A51)))))))</f>
        <v/>
      </c>
      <c r="AD51" s="19" t="str">
        <f>IF($A51&lt;='All Results'!$B$4,"",IF(SUM(NewDistributions!AD$2:AD51)=0,"",(IF(NewDistributions!AD51/SUM(NewDistributions!AD$2:AD51)&gt;0.01,"",IF(NewDistributions!AD50/SUM(NewDistributions!AD$2:AD51)&gt;0.01,"",IF(NewDistributions!AD49/SUM(NewDistributions!AD$2:AD51)&gt;0.01,"",IF(NewDistributions!AD48/SUM(NewDistributions!AD$2:AD51)&gt;0.01,"",DateEnded_4Day!$A51)))))))</f>
        <v/>
      </c>
      <c r="AE51" s="19" t="str">
        <f>IF($A51&lt;='All Results'!$B$4,"",IF(SUM(NewDistributions!AE$2:AE51)=0,"",(IF(NewDistributions!AE51/SUM(NewDistributions!AE$2:AE51)&gt;0.01,"",IF(NewDistributions!AE50/SUM(NewDistributions!AE$2:AE51)&gt;0.01,"",IF(NewDistributions!AE49/SUM(NewDistributions!AE$2:AE51)&gt;0.01,"",IF(NewDistributions!AE48/SUM(NewDistributions!AE$2:AE51)&gt;0.01,"",DateEnded_4Day!$A51)))))))</f>
        <v/>
      </c>
      <c r="AF51" s="19" t="str">
        <f>IF($A51&lt;='All Results'!$B$4,"",IF(SUM(NewDistributions!AF$2:AF51)=0,"",(IF(NewDistributions!AF51/SUM(NewDistributions!AF$2:AF51)&gt;0.01,"",IF(NewDistributions!AF50/SUM(NewDistributions!AF$2:AF51)&gt;0.01,"",IF(NewDistributions!AF49/SUM(NewDistributions!AF$2:AF51)&gt;0.01,"",IF(NewDistributions!AF48/SUM(NewDistributions!AF$2:AF51)&gt;0.01,"",DateEnded_4Day!$A51)))))))</f>
        <v/>
      </c>
      <c r="AG51" s="19" t="str">
        <f>IF($A51&lt;='All Results'!$B$4,"",IF(SUM(NewDistributions!AG$2:AG51)=0,"",(IF(NewDistributions!AG51/SUM(NewDistributions!AG$2:AG51)&gt;0.01,"",IF(NewDistributions!AG50/SUM(NewDistributions!AG$2:AG51)&gt;0.01,"",IF(NewDistributions!AG49/SUM(NewDistributions!AG$2:AG51)&gt;0.01,"",IF(NewDistributions!AG48/SUM(NewDistributions!AG$2:AG51)&gt;0.01,"",DateEnded_4Day!$A51)))))))</f>
        <v/>
      </c>
      <c r="AH51" s="19" t="str">
        <f>IF($A51&lt;='All Results'!$B$4,"",IF(SUM(NewDistributions!AH$2:AH51)=0,"",(IF(NewDistributions!AH51/SUM(NewDistributions!AH$2:AH51)&gt;0.01,"",IF(NewDistributions!AH50/SUM(NewDistributions!AH$2:AH51)&gt;0.01,"",IF(NewDistributions!AH49/SUM(NewDistributions!AH$2:AH51)&gt;0.01,"",IF(NewDistributions!AH48/SUM(NewDistributions!AH$2:AH51)&gt;0.01,"",DateEnded_4Day!$A51)))))))</f>
        <v/>
      </c>
      <c r="AI51" s="19" t="str">
        <f>IF($A51&lt;='All Results'!$B$4,"",IF(SUM(NewDistributions!AI$2:AI51)=0,"",(IF(NewDistributions!AI51/SUM(NewDistributions!AI$2:AI51)&gt;0.01,"",IF(NewDistributions!AI50/SUM(NewDistributions!AI$2:AI51)&gt;0.01,"",IF(NewDistributions!AI49/SUM(NewDistributions!AI$2:AI51)&gt;0.01,"",IF(NewDistributions!AI48/SUM(NewDistributions!AI$2:AI51)&gt;0.01,"",DateEnded_4Day!$A51)))))))</f>
        <v/>
      </c>
      <c r="AJ51" s="19" t="str">
        <f>IF($A51&lt;='All Results'!$B$4,"",IF(SUM(NewDistributions!AJ$2:AJ51)=0,"",(IF(NewDistributions!AJ51/SUM(NewDistributions!AJ$2:AJ51)&gt;0.01,"",IF(NewDistributions!AJ50/SUM(NewDistributions!AJ$2:AJ51)&gt;0.01,"",IF(NewDistributions!AJ49/SUM(NewDistributions!AJ$2:AJ51)&gt;0.01,"",IF(NewDistributions!AJ48/SUM(NewDistributions!AJ$2:AJ51)&gt;0.01,"",DateEnded_4Day!$A51)))))))</f>
        <v/>
      </c>
    </row>
    <row r="52" spans="1:36" x14ac:dyDescent="0.25">
      <c r="A52" s="1">
        <v>44367</v>
      </c>
      <c r="B52" s="3">
        <v>171</v>
      </c>
      <c r="C52" s="19" t="str">
        <f>IF($A52&lt;='All Results'!$B$4,"",IF(SUM(NewDistributions!C$2:C52)=0,"",(IF(NewDistributions!C52/SUM(NewDistributions!C$2:C52)&gt;0.01,"",IF(NewDistributions!C51/SUM(NewDistributions!C$2:C52)&gt;0.01,"",IF(NewDistributions!C50/SUM(NewDistributions!C$2:C52)&gt;0.01,"",IF(NewDistributions!C49/SUM(NewDistributions!C$2:C52)&gt;0.01,"",DateEnded_4Day!$A52)))))))</f>
        <v/>
      </c>
      <c r="D52" s="19" t="str">
        <f>IF($A52&lt;='All Results'!$B$4,"",IF(SUM(NewDistributions!D$2:D52)=0,"",(IF(NewDistributions!D52/SUM(NewDistributions!D$2:D52)&gt;0.01,"",IF(NewDistributions!D51/SUM(NewDistributions!D$2:D52)&gt;0.01,"",IF(NewDistributions!D50/SUM(NewDistributions!D$2:D52)&gt;0.01,"",IF(NewDistributions!D49/SUM(NewDistributions!D$2:D52)&gt;0.01,"",DateEnded_4Day!$A52)))))))</f>
        <v/>
      </c>
      <c r="E52" s="19" t="str">
        <f>IF($A52&lt;='All Results'!$B$4,"",IF(SUM(NewDistributions!E$2:E52)=0,"",(IF(NewDistributions!E52/SUM(NewDistributions!E$2:E52)&gt;0.01,"",IF(NewDistributions!E51/SUM(NewDistributions!E$2:E52)&gt;0.01,"",IF(NewDistributions!E50/SUM(NewDistributions!E$2:E52)&gt;0.01,"",IF(NewDistributions!E49/SUM(NewDistributions!E$2:E52)&gt;0.01,"",DateEnded_4Day!$A52)))))))</f>
        <v/>
      </c>
      <c r="F52" s="19" t="str">
        <f>IF($A52&lt;='All Results'!$B$4,"",IF(SUM(NewDistributions!F$2:F52)=0,"",(IF(NewDistributions!F52/SUM(NewDistributions!F$2:F52)&gt;0.01,"",IF(NewDistributions!F51/SUM(NewDistributions!F$2:F52)&gt;0.01,"",IF(NewDistributions!F50/SUM(NewDistributions!F$2:F52)&gt;0.01,"",IF(NewDistributions!F49/SUM(NewDistributions!F$2:F52)&gt;0.01,"",DateEnded_4Day!$A52)))))))</f>
        <v/>
      </c>
      <c r="G52" s="19" t="str">
        <f>IF($A52&lt;='All Results'!$B$4,"",IF(SUM(NewDistributions!G$2:G52)=0,"",(IF(NewDistributions!G52/SUM(NewDistributions!G$2:G52)&gt;0.01,"",IF(NewDistributions!G51/SUM(NewDistributions!G$2:G52)&gt;0.01,"",IF(NewDistributions!G50/SUM(NewDistributions!G$2:G52)&gt;0.01,"",IF(NewDistributions!G49/SUM(NewDistributions!G$2:G52)&gt;0.01,"",DateEnded_4Day!$A52)))))))</f>
        <v/>
      </c>
      <c r="H52" s="19" t="str">
        <f>IF($A52&lt;='All Results'!$B$4,"",IF(SUM(NewDistributions!H$2:H52)=0,"",(IF(NewDistributions!H52/SUM(NewDistributions!H$2:H52)&gt;0.01,"",IF(NewDistributions!H51/SUM(NewDistributions!H$2:H52)&gt;0.01,"",IF(NewDistributions!H50/SUM(NewDistributions!H$2:H52)&gt;0.01,"",IF(NewDistributions!H49/SUM(NewDistributions!H$2:H52)&gt;0.01,"",DateEnded_4Day!$A52)))))))</f>
        <v/>
      </c>
      <c r="I52" s="19" t="str">
        <f>IF($A52&lt;='All Results'!$B$4,"",IF(SUM(NewDistributions!I$2:I52)=0,"",(IF(NewDistributions!I52/SUM(NewDistributions!I$2:I52)&gt;0.01,"",IF(NewDistributions!I51/SUM(NewDistributions!I$2:I52)&gt;0.01,"",IF(NewDistributions!I50/SUM(NewDistributions!I$2:I52)&gt;0.01,"",IF(NewDistributions!I49/SUM(NewDistributions!I$2:I52)&gt;0.01,"",DateEnded_4Day!$A52)))))))</f>
        <v/>
      </c>
      <c r="J52" s="19" t="str">
        <f>IF($A52&lt;='All Results'!$B$4,"",IF(SUM(NewDistributions!J$2:J52)=0,"",(IF(NewDistributions!J52/SUM(NewDistributions!J$2:J52)&gt;0.01,"",IF(NewDistributions!J51/SUM(NewDistributions!J$2:J52)&gt;0.01,"",IF(NewDistributions!J50/SUM(NewDistributions!J$2:J52)&gt;0.01,"",IF(NewDistributions!J49/SUM(NewDistributions!J$2:J52)&gt;0.01,"",DateEnded_4Day!$A52)))))))</f>
        <v/>
      </c>
      <c r="K52" s="19" t="str">
        <f>IF($A52&lt;='All Results'!$B$4,"",IF(SUM(NewDistributions!K$2:K52)=0,"",(IF(NewDistributions!K52/SUM(NewDistributions!K$2:K52)&gt;0.01,"",IF(NewDistributions!K51/SUM(NewDistributions!K$2:K52)&gt;0.01,"",IF(NewDistributions!K50/SUM(NewDistributions!K$2:K52)&gt;0.01,"",IF(NewDistributions!K49/SUM(NewDistributions!K$2:K52)&gt;0.01,"",DateEnded_4Day!$A52)))))))</f>
        <v/>
      </c>
      <c r="L52" s="19" t="str">
        <f>IF($A52&lt;='All Results'!$B$4,"",IF(SUM(NewDistributions!L$2:L52)=0,"",(IF(NewDistributions!L52/SUM(NewDistributions!L$2:L52)&gt;0.01,"",IF(NewDistributions!L51/SUM(NewDistributions!L$2:L52)&gt;0.01,"",IF(NewDistributions!L50/SUM(NewDistributions!L$2:L52)&gt;0.01,"",IF(NewDistributions!L49/SUM(NewDistributions!L$2:L52)&gt;0.01,"",DateEnded_4Day!$A52)))))))</f>
        <v/>
      </c>
      <c r="M52" s="19" t="str">
        <f>IF($A52&lt;='All Results'!$B$4,"",IF(SUM(NewDistributions!M$2:M52)=0,"",(IF(NewDistributions!M52/SUM(NewDistributions!M$2:M52)&gt;0.01,"",IF(NewDistributions!M51/SUM(NewDistributions!M$2:M52)&gt;0.01,"",IF(NewDistributions!M50/SUM(NewDistributions!M$2:M52)&gt;0.01,"",IF(NewDistributions!M49/SUM(NewDistributions!M$2:M52)&gt;0.01,"",DateEnded_4Day!$A52)))))))</f>
        <v/>
      </c>
      <c r="N52" s="19" t="str">
        <f>IF($A52&lt;='All Results'!$B$4,"",IF(SUM(NewDistributions!N$2:N52)=0,"",(IF(NewDistributions!N52/SUM(NewDistributions!N$2:N52)&gt;0.01,"",IF(NewDistributions!N51/SUM(NewDistributions!N$2:N52)&gt;0.01,"",IF(NewDistributions!N50/SUM(NewDistributions!N$2:N52)&gt;0.01,"",IF(NewDistributions!N49/SUM(NewDistributions!N$2:N52)&gt;0.01,"",DateEnded_4Day!$A52)))))))</f>
        <v/>
      </c>
      <c r="O52" s="19" t="str">
        <f>IF($A52&lt;='All Results'!$B$4,"",IF(SUM(NewDistributions!O$2:O52)=0,"",(IF(NewDistributions!O52/SUM(NewDistributions!O$2:O52)&gt;0.01,"",IF(NewDistributions!O51/SUM(NewDistributions!O$2:O52)&gt;0.01,"",IF(NewDistributions!O50/SUM(NewDistributions!O$2:O52)&gt;0.01,"",IF(NewDistributions!O49/SUM(NewDistributions!O$2:O52)&gt;0.01,"",DateEnded_4Day!$A52)))))))</f>
        <v/>
      </c>
      <c r="P52" s="19" t="str">
        <f>IF($A52&lt;='All Results'!$B$4,"",IF(SUM(NewDistributions!P$2:P52)=0,"",(IF(NewDistributions!P52/SUM(NewDistributions!P$2:P52)&gt;0.01,"",IF(NewDistributions!P51/SUM(NewDistributions!P$2:P52)&gt;0.01,"",IF(NewDistributions!P50/SUM(NewDistributions!P$2:P52)&gt;0.01,"",IF(NewDistributions!P49/SUM(NewDistributions!P$2:P52)&gt;0.01,"",DateEnded_4Day!$A52)))))))</f>
        <v/>
      </c>
      <c r="Q52" s="19" t="str">
        <f>IF($A52&lt;='All Results'!$B$4,"",IF(SUM(NewDistributions!Q$2:Q52)=0,"",(IF(NewDistributions!Q52/SUM(NewDistributions!Q$2:Q52)&gt;0.01,"",IF(NewDistributions!Q51/SUM(NewDistributions!Q$2:Q52)&gt;0.01,"",IF(NewDistributions!Q50/SUM(NewDistributions!Q$2:Q52)&gt;0.01,"",IF(NewDistributions!Q49/SUM(NewDistributions!Q$2:Q52)&gt;0.01,"",DateEnded_4Day!$A52)))))))</f>
        <v/>
      </c>
      <c r="R52" s="19" t="str">
        <f>IF($A52&lt;='All Results'!$B$4,"",IF(SUM(NewDistributions!R$2:R52)=0,"",(IF(NewDistributions!R52/SUM(NewDistributions!R$2:R52)&gt;0.01,"",IF(NewDistributions!R51/SUM(NewDistributions!R$2:R52)&gt;0.01,"",IF(NewDistributions!R50/SUM(NewDistributions!R$2:R52)&gt;0.01,"",IF(NewDistributions!R49/SUM(NewDistributions!R$2:R52)&gt;0.01,"",DateEnded_4Day!$A52)))))))</f>
        <v/>
      </c>
      <c r="S52" s="19" t="str">
        <f>IF($A52&lt;='All Results'!$B$4,"",IF(SUM(NewDistributions!S$2:S52)=0,"",(IF(NewDistributions!S52/SUM(NewDistributions!S$2:S52)&gt;0.01,"",IF(NewDistributions!S51/SUM(NewDistributions!S$2:S52)&gt;0.01,"",IF(NewDistributions!S50/SUM(NewDistributions!S$2:S52)&gt;0.01,"",IF(NewDistributions!S49/SUM(NewDistributions!S$2:S52)&gt;0.01,"",DateEnded_4Day!$A52)))))))</f>
        <v/>
      </c>
      <c r="T52" s="19" t="str">
        <f>IF($A52&lt;='All Results'!$B$4,"",IF(SUM(NewDistributions!T$2:T52)=0,"",(IF(NewDistributions!T52/SUM(NewDistributions!T$2:T52)&gt;0.01,"",IF(NewDistributions!T51/SUM(NewDistributions!T$2:T52)&gt;0.01,"",IF(NewDistributions!T50/SUM(NewDistributions!T$2:T52)&gt;0.01,"",IF(NewDistributions!T49/SUM(NewDistributions!T$2:T52)&gt;0.01,"",DateEnded_4Day!$A52)))))))</f>
        <v/>
      </c>
      <c r="U52" s="19" t="str">
        <f>IF($A52&lt;='All Results'!$B$4,"",IF(SUM(NewDistributions!U$2:U52)=0,"",(IF(NewDistributions!U52/SUM(NewDistributions!U$2:U52)&gt;0.01,"",IF(NewDistributions!U51/SUM(NewDistributions!U$2:U52)&gt;0.01,"",IF(NewDistributions!U50/SUM(NewDistributions!U$2:U52)&gt;0.01,"",IF(NewDistributions!U49/SUM(NewDistributions!U$2:U52)&gt;0.01,"",DateEnded_4Day!$A52)))))))</f>
        <v/>
      </c>
      <c r="V52" s="19" t="str">
        <f>IF($A52&lt;='All Results'!$B$4,"",IF(SUM(NewDistributions!V$2:V52)=0,"",(IF(NewDistributions!V52/SUM(NewDistributions!V$2:V52)&gt;0.01,"",IF(NewDistributions!V51/SUM(NewDistributions!V$2:V52)&gt;0.01,"",IF(NewDistributions!V50/SUM(NewDistributions!V$2:V52)&gt;0.01,"",IF(NewDistributions!V49/SUM(NewDistributions!V$2:V52)&gt;0.01,"",DateEnded_4Day!$A52)))))))</f>
        <v/>
      </c>
      <c r="W52" s="19" t="str">
        <f>IF($A52&lt;='All Results'!$B$4,"",IF(SUM(NewDistributions!W$2:W52)=0,"",(IF(NewDistributions!W52/SUM(NewDistributions!W$2:W52)&gt;0.01,"",IF(NewDistributions!W51/SUM(NewDistributions!W$2:W52)&gt;0.01,"",IF(NewDistributions!W50/SUM(NewDistributions!W$2:W52)&gt;0.01,"",IF(NewDistributions!W49/SUM(NewDistributions!W$2:W52)&gt;0.01,"",DateEnded_4Day!$A52)))))))</f>
        <v/>
      </c>
      <c r="X52" s="19" t="str">
        <f>IF($A52&lt;='All Results'!$B$4,"",IF(SUM(NewDistributions!X$2:X52)=0,"",(IF(NewDistributions!X52/SUM(NewDistributions!X$2:X52)&gt;0.01,"",IF(NewDistributions!X51/SUM(NewDistributions!X$2:X52)&gt;0.01,"",IF(NewDistributions!X50/SUM(NewDistributions!X$2:X52)&gt;0.01,"",IF(NewDistributions!X49/SUM(NewDistributions!X$2:X52)&gt;0.01,"",DateEnded_4Day!$A52)))))))</f>
        <v/>
      </c>
      <c r="Y52" s="19" t="str">
        <f>IF($A52&lt;='All Results'!$B$4,"",IF(SUM(NewDistributions!Y$2:Y52)=0,"",(IF(NewDistributions!Y52/SUM(NewDistributions!Y$2:Y52)&gt;0.01,"",IF(NewDistributions!Y51/SUM(NewDistributions!Y$2:Y52)&gt;0.01,"",IF(NewDistributions!Y50/SUM(NewDistributions!Y$2:Y52)&gt;0.01,"",IF(NewDistributions!Y49/SUM(NewDistributions!Y$2:Y52)&gt;0.01,"",DateEnded_4Day!$A52)))))))</f>
        <v/>
      </c>
      <c r="Z52" s="19" t="str">
        <f>IF($A52&lt;='All Results'!$B$4,"",IF(SUM(NewDistributions!Z$2:Z52)=0,"",(IF(NewDistributions!Z52/SUM(NewDistributions!Z$2:Z52)&gt;0.01,"",IF(NewDistributions!Z51/SUM(NewDistributions!Z$2:Z52)&gt;0.01,"",IF(NewDistributions!Z50/SUM(NewDistributions!Z$2:Z52)&gt;0.01,"",IF(NewDistributions!Z49/SUM(NewDistributions!Z$2:Z52)&gt;0.01,"",DateEnded_4Day!$A52)))))))</f>
        <v/>
      </c>
      <c r="AA52" s="19" t="str">
        <f>IF($A52&lt;='All Results'!$B$4,"",IF(SUM(NewDistributions!AA$2:AA52)=0,"",(IF(NewDistributions!AA52/SUM(NewDistributions!AA$2:AA52)&gt;0.01,"",IF(NewDistributions!AA51/SUM(NewDistributions!AA$2:AA52)&gt;0.01,"",IF(NewDistributions!AA50/SUM(NewDistributions!AA$2:AA52)&gt;0.01,"",IF(NewDistributions!AA49/SUM(NewDistributions!AA$2:AA52)&gt;0.01,"",DateEnded_4Day!$A52)))))))</f>
        <v/>
      </c>
      <c r="AB52" s="19" t="str">
        <f>IF($A52&lt;='All Results'!$B$4,"",IF(SUM(NewDistributions!AB$2:AB52)=0,"",(IF(NewDistributions!AB52/SUM(NewDistributions!AB$2:AB52)&gt;0.01,"",IF(NewDistributions!AB51/SUM(NewDistributions!AB$2:AB52)&gt;0.01,"",IF(NewDistributions!AB50/SUM(NewDistributions!AB$2:AB52)&gt;0.01,"",IF(NewDistributions!AB49/SUM(NewDistributions!AB$2:AB52)&gt;0.01,"",DateEnded_4Day!$A52)))))))</f>
        <v/>
      </c>
      <c r="AC52" s="19" t="str">
        <f>IF($A52&lt;='All Results'!$B$4,"",IF(SUM(NewDistributions!AC$2:AC52)=0,"",(IF(NewDistributions!AC52/SUM(NewDistributions!AC$2:AC52)&gt;0.01,"",IF(NewDistributions!AC51/SUM(NewDistributions!AC$2:AC52)&gt;0.01,"",IF(NewDistributions!AC50/SUM(NewDistributions!AC$2:AC52)&gt;0.01,"",IF(NewDistributions!AC49/SUM(NewDistributions!AC$2:AC52)&gt;0.01,"",DateEnded_4Day!$A52)))))))</f>
        <v/>
      </c>
      <c r="AD52" s="19" t="str">
        <f>IF($A52&lt;='All Results'!$B$4,"",IF(SUM(NewDistributions!AD$2:AD52)=0,"",(IF(NewDistributions!AD52/SUM(NewDistributions!AD$2:AD52)&gt;0.01,"",IF(NewDistributions!AD51/SUM(NewDistributions!AD$2:AD52)&gt;0.01,"",IF(NewDistributions!AD50/SUM(NewDistributions!AD$2:AD52)&gt;0.01,"",IF(NewDistributions!AD49/SUM(NewDistributions!AD$2:AD52)&gt;0.01,"",DateEnded_4Day!$A52)))))))</f>
        <v/>
      </c>
      <c r="AE52" s="19" t="str">
        <f>IF($A52&lt;='All Results'!$B$4,"",IF(SUM(NewDistributions!AE$2:AE52)=0,"",(IF(NewDistributions!AE52/SUM(NewDistributions!AE$2:AE52)&gt;0.01,"",IF(NewDistributions!AE51/SUM(NewDistributions!AE$2:AE52)&gt;0.01,"",IF(NewDistributions!AE50/SUM(NewDistributions!AE$2:AE52)&gt;0.01,"",IF(NewDistributions!AE49/SUM(NewDistributions!AE$2:AE52)&gt;0.01,"",DateEnded_4Day!$A52)))))))</f>
        <v/>
      </c>
      <c r="AF52" s="19" t="str">
        <f>IF($A52&lt;='All Results'!$B$4,"",IF(SUM(NewDistributions!AF$2:AF52)=0,"",(IF(NewDistributions!AF52/SUM(NewDistributions!AF$2:AF52)&gt;0.01,"",IF(NewDistributions!AF51/SUM(NewDistributions!AF$2:AF52)&gt;0.01,"",IF(NewDistributions!AF50/SUM(NewDistributions!AF$2:AF52)&gt;0.01,"",IF(NewDistributions!AF49/SUM(NewDistributions!AF$2:AF52)&gt;0.01,"",DateEnded_4Day!$A52)))))))</f>
        <v/>
      </c>
      <c r="AG52" s="19" t="str">
        <f>IF($A52&lt;='All Results'!$B$4,"",IF(SUM(NewDistributions!AG$2:AG52)=0,"",(IF(NewDistributions!AG52/SUM(NewDistributions!AG$2:AG52)&gt;0.01,"",IF(NewDistributions!AG51/SUM(NewDistributions!AG$2:AG52)&gt;0.01,"",IF(NewDistributions!AG50/SUM(NewDistributions!AG$2:AG52)&gt;0.01,"",IF(NewDistributions!AG49/SUM(NewDistributions!AG$2:AG52)&gt;0.01,"",DateEnded_4Day!$A52)))))))</f>
        <v/>
      </c>
      <c r="AH52" s="19" t="str">
        <f>IF($A52&lt;='All Results'!$B$4,"",IF(SUM(NewDistributions!AH$2:AH52)=0,"",(IF(NewDistributions!AH52/SUM(NewDistributions!AH$2:AH52)&gt;0.01,"",IF(NewDistributions!AH51/SUM(NewDistributions!AH$2:AH52)&gt;0.01,"",IF(NewDistributions!AH50/SUM(NewDistributions!AH$2:AH52)&gt;0.01,"",IF(NewDistributions!AH49/SUM(NewDistributions!AH$2:AH52)&gt;0.01,"",DateEnded_4Day!$A52)))))))</f>
        <v/>
      </c>
      <c r="AI52" s="19" t="str">
        <f>IF($A52&lt;='All Results'!$B$4,"",IF(SUM(NewDistributions!AI$2:AI52)=0,"",(IF(NewDistributions!AI52/SUM(NewDistributions!AI$2:AI52)&gt;0.01,"",IF(NewDistributions!AI51/SUM(NewDistributions!AI$2:AI52)&gt;0.01,"",IF(NewDistributions!AI50/SUM(NewDistributions!AI$2:AI52)&gt;0.01,"",IF(NewDistributions!AI49/SUM(NewDistributions!AI$2:AI52)&gt;0.01,"",DateEnded_4Day!$A52)))))))</f>
        <v/>
      </c>
      <c r="AJ52" s="19" t="str">
        <f>IF($A52&lt;='All Results'!$B$4,"",IF(SUM(NewDistributions!AJ$2:AJ52)=0,"",(IF(NewDistributions!AJ52/SUM(NewDistributions!AJ$2:AJ52)&gt;0.01,"",IF(NewDistributions!AJ51/SUM(NewDistributions!AJ$2:AJ52)&gt;0.01,"",IF(NewDistributions!AJ50/SUM(NewDistributions!AJ$2:AJ52)&gt;0.01,"",IF(NewDistributions!AJ49/SUM(NewDistributions!AJ$2:AJ52)&gt;0.01,"",DateEnded_4Day!$A52)))))))</f>
        <v/>
      </c>
    </row>
    <row r="53" spans="1:36" x14ac:dyDescent="0.25">
      <c r="A53" s="1">
        <v>44368</v>
      </c>
      <c r="B53" s="3">
        <v>172</v>
      </c>
      <c r="C53" s="19" t="str">
        <f>IF($A53&lt;='All Results'!$B$4,"",IF(SUM(NewDistributions!C$2:C53)=0,"",(IF(NewDistributions!C53/SUM(NewDistributions!C$2:C53)&gt;0.01,"",IF(NewDistributions!C52/SUM(NewDistributions!C$2:C53)&gt;0.01,"",IF(NewDistributions!C51/SUM(NewDistributions!C$2:C53)&gt;0.01,"",IF(NewDistributions!C50/SUM(NewDistributions!C$2:C53)&gt;0.01,"",DateEnded_4Day!$A53)))))))</f>
        <v/>
      </c>
      <c r="D53" s="19" t="str">
        <f>IF($A53&lt;='All Results'!$B$4,"",IF(SUM(NewDistributions!D$2:D53)=0,"",(IF(NewDistributions!D53/SUM(NewDistributions!D$2:D53)&gt;0.01,"",IF(NewDistributions!D52/SUM(NewDistributions!D$2:D53)&gt;0.01,"",IF(NewDistributions!D51/SUM(NewDistributions!D$2:D53)&gt;0.01,"",IF(NewDistributions!D50/SUM(NewDistributions!D$2:D53)&gt;0.01,"",DateEnded_4Day!$A53)))))))</f>
        <v/>
      </c>
      <c r="E53" s="19" t="str">
        <f>IF($A53&lt;='All Results'!$B$4,"",IF(SUM(NewDistributions!E$2:E53)=0,"",(IF(NewDistributions!E53/SUM(NewDistributions!E$2:E53)&gt;0.01,"",IF(NewDistributions!E52/SUM(NewDistributions!E$2:E53)&gt;0.01,"",IF(NewDistributions!E51/SUM(NewDistributions!E$2:E53)&gt;0.01,"",IF(NewDistributions!E50/SUM(NewDistributions!E$2:E53)&gt;0.01,"",DateEnded_4Day!$A53)))))))</f>
        <v/>
      </c>
      <c r="F53" s="19" t="str">
        <f>IF($A53&lt;='All Results'!$B$4,"",IF(SUM(NewDistributions!F$2:F53)=0,"",(IF(NewDistributions!F53/SUM(NewDistributions!F$2:F53)&gt;0.01,"",IF(NewDistributions!F52/SUM(NewDistributions!F$2:F53)&gt;0.01,"",IF(NewDistributions!F51/SUM(NewDistributions!F$2:F53)&gt;0.01,"",IF(NewDistributions!F50/SUM(NewDistributions!F$2:F53)&gt;0.01,"",DateEnded_4Day!$A53)))))))</f>
        <v/>
      </c>
      <c r="G53" s="19" t="str">
        <f>IF($A53&lt;='All Results'!$B$4,"",IF(SUM(NewDistributions!G$2:G53)=0,"",(IF(NewDistributions!G53/SUM(NewDistributions!G$2:G53)&gt;0.01,"",IF(NewDistributions!G52/SUM(NewDistributions!G$2:G53)&gt;0.01,"",IF(NewDistributions!G51/SUM(NewDistributions!G$2:G53)&gt;0.01,"",IF(NewDistributions!G50/SUM(NewDistributions!G$2:G53)&gt;0.01,"",DateEnded_4Day!$A53)))))))</f>
        <v/>
      </c>
      <c r="H53" s="19" t="str">
        <f>IF($A53&lt;='All Results'!$B$4,"",IF(SUM(NewDistributions!H$2:H53)=0,"",(IF(NewDistributions!H53/SUM(NewDistributions!H$2:H53)&gt;0.01,"",IF(NewDistributions!H52/SUM(NewDistributions!H$2:H53)&gt;0.01,"",IF(NewDistributions!H51/SUM(NewDistributions!H$2:H53)&gt;0.01,"",IF(NewDistributions!H50/SUM(NewDistributions!H$2:H53)&gt;0.01,"",DateEnded_4Day!$A53)))))))</f>
        <v/>
      </c>
      <c r="I53" s="19" t="str">
        <f>IF($A53&lt;='All Results'!$B$4,"",IF(SUM(NewDistributions!I$2:I53)=0,"",(IF(NewDistributions!I53/SUM(NewDistributions!I$2:I53)&gt;0.01,"",IF(NewDistributions!I52/SUM(NewDistributions!I$2:I53)&gt;0.01,"",IF(NewDistributions!I51/SUM(NewDistributions!I$2:I53)&gt;0.01,"",IF(NewDistributions!I50/SUM(NewDistributions!I$2:I53)&gt;0.01,"",DateEnded_4Day!$A53)))))))</f>
        <v/>
      </c>
      <c r="J53" s="19" t="str">
        <f>IF($A53&lt;='All Results'!$B$4,"",IF(SUM(NewDistributions!J$2:J53)=0,"",(IF(NewDistributions!J53/SUM(NewDistributions!J$2:J53)&gt;0.01,"",IF(NewDistributions!J52/SUM(NewDistributions!J$2:J53)&gt;0.01,"",IF(NewDistributions!J51/SUM(NewDistributions!J$2:J53)&gt;0.01,"",IF(NewDistributions!J50/SUM(NewDistributions!J$2:J53)&gt;0.01,"",DateEnded_4Day!$A53)))))))</f>
        <v/>
      </c>
      <c r="K53" s="19" t="str">
        <f>IF($A53&lt;='All Results'!$B$4,"",IF(SUM(NewDistributions!K$2:K53)=0,"",(IF(NewDistributions!K53/SUM(NewDistributions!K$2:K53)&gt;0.01,"",IF(NewDistributions!K52/SUM(NewDistributions!K$2:K53)&gt;0.01,"",IF(NewDistributions!K51/SUM(NewDistributions!K$2:K53)&gt;0.01,"",IF(NewDistributions!K50/SUM(NewDistributions!K$2:K53)&gt;0.01,"",DateEnded_4Day!$A53)))))))</f>
        <v/>
      </c>
      <c r="L53" s="19" t="str">
        <f>IF($A53&lt;='All Results'!$B$4,"",IF(SUM(NewDistributions!L$2:L53)=0,"",(IF(NewDistributions!L53/SUM(NewDistributions!L$2:L53)&gt;0.01,"",IF(NewDistributions!L52/SUM(NewDistributions!L$2:L53)&gt;0.01,"",IF(NewDistributions!L51/SUM(NewDistributions!L$2:L53)&gt;0.01,"",IF(NewDistributions!L50/SUM(NewDistributions!L$2:L53)&gt;0.01,"",DateEnded_4Day!$A53)))))))</f>
        <v/>
      </c>
      <c r="M53" s="19" t="str">
        <f>IF($A53&lt;='All Results'!$B$4,"",IF(SUM(NewDistributions!M$2:M53)=0,"",(IF(NewDistributions!M53/SUM(NewDistributions!M$2:M53)&gt;0.01,"",IF(NewDistributions!M52/SUM(NewDistributions!M$2:M53)&gt;0.01,"",IF(NewDistributions!M51/SUM(NewDistributions!M$2:M53)&gt;0.01,"",IF(NewDistributions!M50/SUM(NewDistributions!M$2:M53)&gt;0.01,"",DateEnded_4Day!$A53)))))))</f>
        <v/>
      </c>
      <c r="N53" s="19" t="str">
        <f>IF($A53&lt;='All Results'!$B$4,"",IF(SUM(NewDistributions!N$2:N53)=0,"",(IF(NewDistributions!N53/SUM(NewDistributions!N$2:N53)&gt;0.01,"",IF(NewDistributions!N52/SUM(NewDistributions!N$2:N53)&gt;0.01,"",IF(NewDistributions!N51/SUM(NewDistributions!N$2:N53)&gt;0.01,"",IF(NewDistributions!N50/SUM(NewDistributions!N$2:N53)&gt;0.01,"",DateEnded_4Day!$A53)))))))</f>
        <v/>
      </c>
      <c r="O53" s="19" t="str">
        <f>IF($A53&lt;='All Results'!$B$4,"",IF(SUM(NewDistributions!O$2:O53)=0,"",(IF(NewDistributions!O53/SUM(NewDistributions!O$2:O53)&gt;0.01,"",IF(NewDistributions!O52/SUM(NewDistributions!O$2:O53)&gt;0.01,"",IF(NewDistributions!O51/SUM(NewDistributions!O$2:O53)&gt;0.01,"",IF(NewDistributions!O50/SUM(NewDistributions!O$2:O53)&gt;0.01,"",DateEnded_4Day!$A53)))))))</f>
        <v/>
      </c>
      <c r="P53" s="19" t="str">
        <f>IF($A53&lt;='All Results'!$B$4,"",IF(SUM(NewDistributions!P$2:P53)=0,"",(IF(NewDistributions!P53/SUM(NewDistributions!P$2:P53)&gt;0.01,"",IF(NewDistributions!P52/SUM(NewDistributions!P$2:P53)&gt;0.01,"",IF(NewDistributions!P51/SUM(NewDistributions!P$2:P53)&gt;0.01,"",IF(NewDistributions!P50/SUM(NewDistributions!P$2:P53)&gt;0.01,"",DateEnded_4Day!$A53)))))))</f>
        <v/>
      </c>
      <c r="Q53" s="19" t="str">
        <f>IF($A53&lt;='All Results'!$B$4,"",IF(SUM(NewDistributions!Q$2:Q53)=0,"",(IF(NewDistributions!Q53/SUM(NewDistributions!Q$2:Q53)&gt;0.01,"",IF(NewDistributions!Q52/SUM(NewDistributions!Q$2:Q53)&gt;0.01,"",IF(NewDistributions!Q51/SUM(NewDistributions!Q$2:Q53)&gt;0.01,"",IF(NewDistributions!Q50/SUM(NewDistributions!Q$2:Q53)&gt;0.01,"",DateEnded_4Day!$A53)))))))</f>
        <v/>
      </c>
      <c r="R53" s="19" t="str">
        <f>IF($A53&lt;='All Results'!$B$4,"",IF(SUM(NewDistributions!R$2:R53)=0,"",(IF(NewDistributions!R53/SUM(NewDistributions!R$2:R53)&gt;0.01,"",IF(NewDistributions!R52/SUM(NewDistributions!R$2:R53)&gt;0.01,"",IF(NewDistributions!R51/SUM(NewDistributions!R$2:R53)&gt;0.01,"",IF(NewDistributions!R50/SUM(NewDistributions!R$2:R53)&gt;0.01,"",DateEnded_4Day!$A53)))))))</f>
        <v/>
      </c>
      <c r="S53" s="19" t="str">
        <f>IF($A53&lt;='All Results'!$B$4,"",IF(SUM(NewDistributions!S$2:S53)=0,"",(IF(NewDistributions!S53/SUM(NewDistributions!S$2:S53)&gt;0.01,"",IF(NewDistributions!S52/SUM(NewDistributions!S$2:S53)&gt;0.01,"",IF(NewDistributions!S51/SUM(NewDistributions!S$2:S53)&gt;0.01,"",IF(NewDistributions!S50/SUM(NewDistributions!S$2:S53)&gt;0.01,"",DateEnded_4Day!$A53)))))))</f>
        <v/>
      </c>
      <c r="T53" s="19" t="str">
        <f>IF($A53&lt;='All Results'!$B$4,"",IF(SUM(NewDistributions!T$2:T53)=0,"",(IF(NewDistributions!T53/SUM(NewDistributions!T$2:T53)&gt;0.01,"",IF(NewDistributions!T52/SUM(NewDistributions!T$2:T53)&gt;0.01,"",IF(NewDistributions!T51/SUM(NewDistributions!T$2:T53)&gt;0.01,"",IF(NewDistributions!T50/SUM(NewDistributions!T$2:T53)&gt;0.01,"",DateEnded_4Day!$A53)))))))</f>
        <v/>
      </c>
      <c r="U53" s="19" t="str">
        <f>IF($A53&lt;='All Results'!$B$4,"",IF(SUM(NewDistributions!U$2:U53)=0,"",(IF(NewDistributions!U53/SUM(NewDistributions!U$2:U53)&gt;0.01,"",IF(NewDistributions!U52/SUM(NewDistributions!U$2:U53)&gt;0.01,"",IF(NewDistributions!U51/SUM(NewDistributions!U$2:U53)&gt;0.01,"",IF(NewDistributions!U50/SUM(NewDistributions!U$2:U53)&gt;0.01,"",DateEnded_4Day!$A53)))))))</f>
        <v/>
      </c>
      <c r="V53" s="19" t="str">
        <f>IF($A53&lt;='All Results'!$B$4,"",IF(SUM(NewDistributions!V$2:V53)=0,"",(IF(NewDistributions!V53/SUM(NewDistributions!V$2:V53)&gt;0.01,"",IF(NewDistributions!V52/SUM(NewDistributions!V$2:V53)&gt;0.01,"",IF(NewDistributions!V51/SUM(NewDistributions!V$2:V53)&gt;0.01,"",IF(NewDistributions!V50/SUM(NewDistributions!V$2:V53)&gt;0.01,"",DateEnded_4Day!$A53)))))))</f>
        <v/>
      </c>
      <c r="W53" s="19" t="str">
        <f>IF($A53&lt;='All Results'!$B$4,"",IF(SUM(NewDistributions!W$2:W53)=0,"",(IF(NewDistributions!W53/SUM(NewDistributions!W$2:W53)&gt;0.01,"",IF(NewDistributions!W52/SUM(NewDistributions!W$2:W53)&gt;0.01,"",IF(NewDistributions!W51/SUM(NewDistributions!W$2:W53)&gt;0.01,"",IF(NewDistributions!W50/SUM(NewDistributions!W$2:W53)&gt;0.01,"",DateEnded_4Day!$A53)))))))</f>
        <v/>
      </c>
      <c r="X53" s="19" t="str">
        <f>IF($A53&lt;='All Results'!$B$4,"",IF(SUM(NewDistributions!X$2:X53)=0,"",(IF(NewDistributions!X53/SUM(NewDistributions!X$2:X53)&gt;0.01,"",IF(NewDistributions!X52/SUM(NewDistributions!X$2:X53)&gt;0.01,"",IF(NewDistributions!X51/SUM(NewDistributions!X$2:X53)&gt;0.01,"",IF(NewDistributions!X50/SUM(NewDistributions!X$2:X53)&gt;0.01,"",DateEnded_4Day!$A53)))))))</f>
        <v/>
      </c>
      <c r="Y53" s="19" t="str">
        <f>IF($A53&lt;='All Results'!$B$4,"",IF(SUM(NewDistributions!Y$2:Y53)=0,"",(IF(NewDistributions!Y53/SUM(NewDistributions!Y$2:Y53)&gt;0.01,"",IF(NewDistributions!Y52/SUM(NewDistributions!Y$2:Y53)&gt;0.01,"",IF(NewDistributions!Y51/SUM(NewDistributions!Y$2:Y53)&gt;0.01,"",IF(NewDistributions!Y50/SUM(NewDistributions!Y$2:Y53)&gt;0.01,"",DateEnded_4Day!$A53)))))))</f>
        <v/>
      </c>
      <c r="Z53" s="19" t="str">
        <f>IF($A53&lt;='All Results'!$B$4,"",IF(SUM(NewDistributions!Z$2:Z53)=0,"",(IF(NewDistributions!Z53/SUM(NewDistributions!Z$2:Z53)&gt;0.01,"",IF(NewDistributions!Z52/SUM(NewDistributions!Z$2:Z53)&gt;0.01,"",IF(NewDistributions!Z51/SUM(NewDistributions!Z$2:Z53)&gt;0.01,"",IF(NewDistributions!Z50/SUM(NewDistributions!Z$2:Z53)&gt;0.01,"",DateEnded_4Day!$A53)))))))</f>
        <v/>
      </c>
      <c r="AA53" s="19" t="str">
        <f>IF($A53&lt;='All Results'!$B$4,"",IF(SUM(NewDistributions!AA$2:AA53)=0,"",(IF(NewDistributions!AA53/SUM(NewDistributions!AA$2:AA53)&gt;0.01,"",IF(NewDistributions!AA52/SUM(NewDistributions!AA$2:AA53)&gt;0.01,"",IF(NewDistributions!AA51/SUM(NewDistributions!AA$2:AA53)&gt;0.01,"",IF(NewDistributions!AA50/SUM(NewDistributions!AA$2:AA53)&gt;0.01,"",DateEnded_4Day!$A53)))))))</f>
        <v/>
      </c>
      <c r="AB53" s="19" t="str">
        <f>IF($A53&lt;='All Results'!$B$4,"",IF(SUM(NewDistributions!AB$2:AB53)=0,"",(IF(NewDistributions!AB53/SUM(NewDistributions!AB$2:AB53)&gt;0.01,"",IF(NewDistributions!AB52/SUM(NewDistributions!AB$2:AB53)&gt;0.01,"",IF(NewDistributions!AB51/SUM(NewDistributions!AB$2:AB53)&gt;0.01,"",IF(NewDistributions!AB50/SUM(NewDistributions!AB$2:AB53)&gt;0.01,"",DateEnded_4Day!$A53)))))))</f>
        <v/>
      </c>
      <c r="AC53" s="19" t="str">
        <f>IF($A53&lt;='All Results'!$B$4,"",IF(SUM(NewDistributions!AC$2:AC53)=0,"",(IF(NewDistributions!AC53/SUM(NewDistributions!AC$2:AC53)&gt;0.01,"",IF(NewDistributions!AC52/SUM(NewDistributions!AC$2:AC53)&gt;0.01,"",IF(NewDistributions!AC51/SUM(NewDistributions!AC$2:AC53)&gt;0.01,"",IF(NewDistributions!AC50/SUM(NewDistributions!AC$2:AC53)&gt;0.01,"",DateEnded_4Day!$A53)))))))</f>
        <v/>
      </c>
      <c r="AD53" s="19" t="str">
        <f>IF($A53&lt;='All Results'!$B$4,"",IF(SUM(NewDistributions!AD$2:AD53)=0,"",(IF(NewDistributions!AD53/SUM(NewDistributions!AD$2:AD53)&gt;0.01,"",IF(NewDistributions!AD52/SUM(NewDistributions!AD$2:AD53)&gt;0.01,"",IF(NewDistributions!AD51/SUM(NewDistributions!AD$2:AD53)&gt;0.01,"",IF(NewDistributions!AD50/SUM(NewDistributions!AD$2:AD53)&gt;0.01,"",DateEnded_4Day!$A53)))))))</f>
        <v/>
      </c>
      <c r="AE53" s="19" t="str">
        <f>IF($A53&lt;='All Results'!$B$4,"",IF(SUM(NewDistributions!AE$2:AE53)=0,"",(IF(NewDistributions!AE53/SUM(NewDistributions!AE$2:AE53)&gt;0.01,"",IF(NewDistributions!AE52/SUM(NewDistributions!AE$2:AE53)&gt;0.01,"",IF(NewDistributions!AE51/SUM(NewDistributions!AE$2:AE53)&gt;0.01,"",IF(NewDistributions!AE50/SUM(NewDistributions!AE$2:AE53)&gt;0.01,"",DateEnded_4Day!$A53)))))))</f>
        <v/>
      </c>
      <c r="AF53" s="19" t="str">
        <f>IF($A53&lt;='All Results'!$B$4,"",IF(SUM(NewDistributions!AF$2:AF53)=0,"",(IF(NewDistributions!AF53/SUM(NewDistributions!AF$2:AF53)&gt;0.01,"",IF(NewDistributions!AF52/SUM(NewDistributions!AF$2:AF53)&gt;0.01,"",IF(NewDistributions!AF51/SUM(NewDistributions!AF$2:AF53)&gt;0.01,"",IF(NewDistributions!AF50/SUM(NewDistributions!AF$2:AF53)&gt;0.01,"",DateEnded_4Day!$A53)))))))</f>
        <v/>
      </c>
      <c r="AG53" s="19" t="str">
        <f>IF($A53&lt;='All Results'!$B$4,"",IF(SUM(NewDistributions!AG$2:AG53)=0,"",(IF(NewDistributions!AG53/SUM(NewDistributions!AG$2:AG53)&gt;0.01,"",IF(NewDistributions!AG52/SUM(NewDistributions!AG$2:AG53)&gt;0.01,"",IF(NewDistributions!AG51/SUM(NewDistributions!AG$2:AG53)&gt;0.01,"",IF(NewDistributions!AG50/SUM(NewDistributions!AG$2:AG53)&gt;0.01,"",DateEnded_4Day!$A53)))))))</f>
        <v/>
      </c>
      <c r="AH53" s="19" t="str">
        <f>IF($A53&lt;='All Results'!$B$4,"",IF(SUM(NewDistributions!AH$2:AH53)=0,"",(IF(NewDistributions!AH53/SUM(NewDistributions!AH$2:AH53)&gt;0.01,"",IF(NewDistributions!AH52/SUM(NewDistributions!AH$2:AH53)&gt;0.01,"",IF(NewDistributions!AH51/SUM(NewDistributions!AH$2:AH53)&gt;0.01,"",IF(NewDistributions!AH50/SUM(NewDistributions!AH$2:AH53)&gt;0.01,"",DateEnded_4Day!$A53)))))))</f>
        <v/>
      </c>
      <c r="AI53" s="19" t="str">
        <f>IF($A53&lt;='All Results'!$B$4,"",IF(SUM(NewDistributions!AI$2:AI53)=0,"",(IF(NewDistributions!AI53/SUM(NewDistributions!AI$2:AI53)&gt;0.01,"",IF(NewDistributions!AI52/SUM(NewDistributions!AI$2:AI53)&gt;0.01,"",IF(NewDistributions!AI51/SUM(NewDistributions!AI$2:AI53)&gt;0.01,"",IF(NewDistributions!AI50/SUM(NewDistributions!AI$2:AI53)&gt;0.01,"",DateEnded_4Day!$A53)))))))</f>
        <v/>
      </c>
      <c r="AJ53" s="19" t="str">
        <f>IF($A53&lt;='All Results'!$B$4,"",IF(SUM(NewDistributions!AJ$2:AJ53)=0,"",(IF(NewDistributions!AJ53/SUM(NewDistributions!AJ$2:AJ53)&gt;0.01,"",IF(NewDistributions!AJ52/SUM(NewDistributions!AJ$2:AJ53)&gt;0.01,"",IF(NewDistributions!AJ51/SUM(NewDistributions!AJ$2:AJ53)&gt;0.01,"",IF(NewDistributions!AJ50/SUM(NewDistributions!AJ$2:AJ53)&gt;0.01,"",DateEnded_4Day!$A53)))))))</f>
        <v/>
      </c>
    </row>
    <row r="54" spans="1:36" x14ac:dyDescent="0.25">
      <c r="A54" s="1">
        <v>44369</v>
      </c>
      <c r="B54" s="3">
        <v>173</v>
      </c>
      <c r="C54" s="19" t="str">
        <f>IF($A54&lt;='All Results'!$B$4,"",IF(SUM(NewDistributions!C$2:C54)=0,"",(IF(NewDistributions!C54/SUM(NewDistributions!C$2:C54)&gt;0.01,"",IF(NewDistributions!C53/SUM(NewDistributions!C$2:C54)&gt;0.01,"",IF(NewDistributions!C52/SUM(NewDistributions!C$2:C54)&gt;0.01,"",IF(NewDistributions!C51/SUM(NewDistributions!C$2:C54)&gt;0.01,"",DateEnded_4Day!$A54)))))))</f>
        <v/>
      </c>
      <c r="D54" s="19" t="str">
        <f>IF($A54&lt;='All Results'!$B$4,"",IF(SUM(NewDistributions!D$2:D54)=0,"",(IF(NewDistributions!D54/SUM(NewDistributions!D$2:D54)&gt;0.01,"",IF(NewDistributions!D53/SUM(NewDistributions!D$2:D54)&gt;0.01,"",IF(NewDistributions!D52/SUM(NewDistributions!D$2:D54)&gt;0.01,"",IF(NewDistributions!D51/SUM(NewDistributions!D$2:D54)&gt;0.01,"",DateEnded_4Day!$A54)))))))</f>
        <v/>
      </c>
      <c r="E54" s="19" t="str">
        <f>IF($A54&lt;='All Results'!$B$4,"",IF(SUM(NewDistributions!E$2:E54)=0,"",(IF(NewDistributions!E54/SUM(NewDistributions!E$2:E54)&gt;0.01,"",IF(NewDistributions!E53/SUM(NewDistributions!E$2:E54)&gt;0.01,"",IF(NewDistributions!E52/SUM(NewDistributions!E$2:E54)&gt;0.01,"",IF(NewDistributions!E51/SUM(NewDistributions!E$2:E54)&gt;0.01,"",DateEnded_4Day!$A54)))))))</f>
        <v/>
      </c>
      <c r="F54" s="19" t="str">
        <f>IF($A54&lt;='All Results'!$B$4,"",IF(SUM(NewDistributions!F$2:F54)=0,"",(IF(NewDistributions!F54/SUM(NewDistributions!F$2:F54)&gt;0.01,"",IF(NewDistributions!F53/SUM(NewDistributions!F$2:F54)&gt;0.01,"",IF(NewDistributions!F52/SUM(NewDistributions!F$2:F54)&gt;0.01,"",IF(NewDistributions!F51/SUM(NewDistributions!F$2:F54)&gt;0.01,"",DateEnded_4Day!$A54)))))))</f>
        <v/>
      </c>
      <c r="G54" s="19" t="str">
        <f>IF($A54&lt;='All Results'!$B$4,"",IF(SUM(NewDistributions!G$2:G54)=0,"",(IF(NewDistributions!G54/SUM(NewDistributions!G$2:G54)&gt;0.01,"",IF(NewDistributions!G53/SUM(NewDistributions!G$2:G54)&gt;0.01,"",IF(NewDistributions!G52/SUM(NewDistributions!G$2:G54)&gt;0.01,"",IF(NewDistributions!G51/SUM(NewDistributions!G$2:G54)&gt;0.01,"",DateEnded_4Day!$A54)))))))</f>
        <v/>
      </c>
      <c r="H54" s="19" t="str">
        <f>IF($A54&lt;='All Results'!$B$4,"",IF(SUM(NewDistributions!H$2:H54)=0,"",(IF(NewDistributions!H54/SUM(NewDistributions!H$2:H54)&gt;0.01,"",IF(NewDistributions!H53/SUM(NewDistributions!H$2:H54)&gt;0.01,"",IF(NewDistributions!H52/SUM(NewDistributions!H$2:H54)&gt;0.01,"",IF(NewDistributions!H51/SUM(NewDistributions!H$2:H54)&gt;0.01,"",DateEnded_4Day!$A54)))))))</f>
        <v/>
      </c>
      <c r="I54" s="19" t="str">
        <f>IF($A54&lt;='All Results'!$B$4,"",IF(SUM(NewDistributions!I$2:I54)=0,"",(IF(NewDistributions!I54/SUM(NewDistributions!I$2:I54)&gt;0.01,"",IF(NewDistributions!I53/SUM(NewDistributions!I$2:I54)&gt;0.01,"",IF(NewDistributions!I52/SUM(NewDistributions!I$2:I54)&gt;0.01,"",IF(NewDistributions!I51/SUM(NewDistributions!I$2:I54)&gt;0.01,"",DateEnded_4Day!$A54)))))))</f>
        <v/>
      </c>
      <c r="J54" s="19" t="str">
        <f>IF($A54&lt;='All Results'!$B$4,"",IF(SUM(NewDistributions!J$2:J54)=0,"",(IF(NewDistributions!J54/SUM(NewDistributions!J$2:J54)&gt;0.01,"",IF(NewDistributions!J53/SUM(NewDistributions!J$2:J54)&gt;0.01,"",IF(NewDistributions!J52/SUM(NewDistributions!J$2:J54)&gt;0.01,"",IF(NewDistributions!J51/SUM(NewDistributions!J$2:J54)&gt;0.01,"",DateEnded_4Day!$A54)))))))</f>
        <v/>
      </c>
      <c r="K54" s="19" t="str">
        <f>IF($A54&lt;='All Results'!$B$4,"",IF(SUM(NewDistributions!K$2:K54)=0,"",(IF(NewDistributions!K54/SUM(NewDistributions!K$2:K54)&gt;0.01,"",IF(NewDistributions!K53/SUM(NewDistributions!K$2:K54)&gt;0.01,"",IF(NewDistributions!K52/SUM(NewDistributions!K$2:K54)&gt;0.01,"",IF(NewDistributions!K51/SUM(NewDistributions!K$2:K54)&gt;0.01,"",DateEnded_4Day!$A54)))))))</f>
        <v/>
      </c>
      <c r="L54" s="19" t="str">
        <f>IF($A54&lt;='All Results'!$B$4,"",IF(SUM(NewDistributions!L$2:L54)=0,"",(IF(NewDistributions!L54/SUM(NewDistributions!L$2:L54)&gt;0.01,"",IF(NewDistributions!L53/SUM(NewDistributions!L$2:L54)&gt;0.01,"",IF(NewDistributions!L52/SUM(NewDistributions!L$2:L54)&gt;0.01,"",IF(NewDistributions!L51/SUM(NewDistributions!L$2:L54)&gt;0.01,"",DateEnded_4Day!$A54)))))))</f>
        <v/>
      </c>
      <c r="M54" s="19" t="str">
        <f>IF($A54&lt;='All Results'!$B$4,"",IF(SUM(NewDistributions!M$2:M54)=0,"",(IF(NewDistributions!M54/SUM(NewDistributions!M$2:M54)&gt;0.01,"",IF(NewDistributions!M53/SUM(NewDistributions!M$2:M54)&gt;0.01,"",IF(NewDistributions!M52/SUM(NewDistributions!M$2:M54)&gt;0.01,"",IF(NewDistributions!M51/SUM(NewDistributions!M$2:M54)&gt;0.01,"",DateEnded_4Day!$A54)))))))</f>
        <v/>
      </c>
      <c r="N54" s="19" t="str">
        <f>IF($A54&lt;='All Results'!$B$4,"",IF(SUM(NewDistributions!N$2:N54)=0,"",(IF(NewDistributions!N54/SUM(NewDistributions!N$2:N54)&gt;0.01,"",IF(NewDistributions!N53/SUM(NewDistributions!N$2:N54)&gt;0.01,"",IF(NewDistributions!N52/SUM(NewDistributions!N$2:N54)&gt;0.01,"",IF(NewDistributions!N51/SUM(NewDistributions!N$2:N54)&gt;0.01,"",DateEnded_4Day!$A54)))))))</f>
        <v/>
      </c>
      <c r="O54" s="19" t="str">
        <f>IF($A54&lt;='All Results'!$B$4,"",IF(SUM(NewDistributions!O$2:O54)=0,"",(IF(NewDistributions!O54/SUM(NewDistributions!O$2:O54)&gt;0.01,"",IF(NewDistributions!O53/SUM(NewDistributions!O$2:O54)&gt;0.01,"",IF(NewDistributions!O52/SUM(NewDistributions!O$2:O54)&gt;0.01,"",IF(NewDistributions!O51/SUM(NewDistributions!O$2:O54)&gt;0.01,"",DateEnded_4Day!$A54)))))))</f>
        <v/>
      </c>
      <c r="P54" s="19" t="str">
        <f>IF($A54&lt;='All Results'!$B$4,"",IF(SUM(NewDistributions!P$2:P54)=0,"",(IF(NewDistributions!P54/SUM(NewDistributions!P$2:P54)&gt;0.01,"",IF(NewDistributions!P53/SUM(NewDistributions!P$2:P54)&gt;0.01,"",IF(NewDistributions!P52/SUM(NewDistributions!P$2:P54)&gt;0.01,"",IF(NewDistributions!P51/SUM(NewDistributions!P$2:P54)&gt;0.01,"",DateEnded_4Day!$A54)))))))</f>
        <v/>
      </c>
      <c r="Q54" s="19" t="str">
        <f>IF($A54&lt;='All Results'!$B$4,"",IF(SUM(NewDistributions!Q$2:Q54)=0,"",(IF(NewDistributions!Q54/SUM(NewDistributions!Q$2:Q54)&gt;0.01,"",IF(NewDistributions!Q53/SUM(NewDistributions!Q$2:Q54)&gt;0.01,"",IF(NewDistributions!Q52/SUM(NewDistributions!Q$2:Q54)&gt;0.01,"",IF(NewDistributions!Q51/SUM(NewDistributions!Q$2:Q54)&gt;0.01,"",DateEnded_4Day!$A54)))))))</f>
        <v/>
      </c>
      <c r="R54" s="19" t="str">
        <f>IF($A54&lt;='All Results'!$B$4,"",IF(SUM(NewDistributions!R$2:R54)=0,"",(IF(NewDistributions!R54/SUM(NewDistributions!R$2:R54)&gt;0.01,"",IF(NewDistributions!R53/SUM(NewDistributions!R$2:R54)&gt;0.01,"",IF(NewDistributions!R52/SUM(NewDistributions!R$2:R54)&gt;0.01,"",IF(NewDistributions!R51/SUM(NewDistributions!R$2:R54)&gt;0.01,"",DateEnded_4Day!$A54)))))))</f>
        <v/>
      </c>
      <c r="S54" s="19" t="str">
        <f>IF($A54&lt;='All Results'!$B$4,"",IF(SUM(NewDistributions!S$2:S54)=0,"",(IF(NewDistributions!S54/SUM(NewDistributions!S$2:S54)&gt;0.01,"",IF(NewDistributions!S53/SUM(NewDistributions!S$2:S54)&gt;0.01,"",IF(NewDistributions!S52/SUM(NewDistributions!S$2:S54)&gt;0.01,"",IF(NewDistributions!S51/SUM(NewDistributions!S$2:S54)&gt;0.01,"",DateEnded_4Day!$A54)))))))</f>
        <v/>
      </c>
      <c r="T54" s="19" t="str">
        <f>IF($A54&lt;='All Results'!$B$4,"",IF(SUM(NewDistributions!T$2:T54)=0,"",(IF(NewDistributions!T54/SUM(NewDistributions!T$2:T54)&gt;0.01,"",IF(NewDistributions!T53/SUM(NewDistributions!T$2:T54)&gt;0.01,"",IF(NewDistributions!T52/SUM(NewDistributions!T$2:T54)&gt;0.01,"",IF(NewDistributions!T51/SUM(NewDistributions!T$2:T54)&gt;0.01,"",DateEnded_4Day!$A54)))))))</f>
        <v/>
      </c>
      <c r="U54" s="19" t="str">
        <f>IF($A54&lt;='All Results'!$B$4,"",IF(SUM(NewDistributions!U$2:U54)=0,"",(IF(NewDistributions!U54/SUM(NewDistributions!U$2:U54)&gt;0.01,"",IF(NewDistributions!U53/SUM(NewDistributions!U$2:U54)&gt;0.01,"",IF(NewDistributions!U52/SUM(NewDistributions!U$2:U54)&gt;0.01,"",IF(NewDistributions!U51/SUM(NewDistributions!U$2:U54)&gt;0.01,"",DateEnded_4Day!$A54)))))))</f>
        <v/>
      </c>
      <c r="V54" s="19" t="str">
        <f>IF($A54&lt;='All Results'!$B$4,"",IF(SUM(NewDistributions!V$2:V54)=0,"",(IF(NewDistributions!V54/SUM(NewDistributions!V$2:V54)&gt;0.01,"",IF(NewDistributions!V53/SUM(NewDistributions!V$2:V54)&gt;0.01,"",IF(NewDistributions!V52/SUM(NewDistributions!V$2:V54)&gt;0.01,"",IF(NewDistributions!V51/SUM(NewDistributions!V$2:V54)&gt;0.01,"",DateEnded_4Day!$A54)))))))</f>
        <v/>
      </c>
      <c r="W54" s="19" t="str">
        <f>IF($A54&lt;='All Results'!$B$4,"",IF(SUM(NewDistributions!W$2:W54)=0,"",(IF(NewDistributions!W54/SUM(NewDistributions!W$2:W54)&gt;0.01,"",IF(NewDistributions!W53/SUM(NewDistributions!W$2:W54)&gt;0.01,"",IF(NewDistributions!W52/SUM(NewDistributions!W$2:W54)&gt;0.01,"",IF(NewDistributions!W51/SUM(NewDistributions!W$2:W54)&gt;0.01,"",DateEnded_4Day!$A54)))))))</f>
        <v/>
      </c>
      <c r="X54" s="19" t="str">
        <f>IF($A54&lt;='All Results'!$B$4,"",IF(SUM(NewDistributions!X$2:X54)=0,"",(IF(NewDistributions!X54/SUM(NewDistributions!X$2:X54)&gt;0.01,"",IF(NewDistributions!X53/SUM(NewDistributions!X$2:X54)&gt;0.01,"",IF(NewDistributions!X52/SUM(NewDistributions!X$2:X54)&gt;0.01,"",IF(NewDistributions!X51/SUM(NewDistributions!X$2:X54)&gt;0.01,"",DateEnded_4Day!$A54)))))))</f>
        <v/>
      </c>
      <c r="Y54" s="19" t="str">
        <f>IF($A54&lt;='All Results'!$B$4,"",IF(SUM(NewDistributions!Y$2:Y54)=0,"",(IF(NewDistributions!Y54/SUM(NewDistributions!Y$2:Y54)&gt;0.01,"",IF(NewDistributions!Y53/SUM(NewDistributions!Y$2:Y54)&gt;0.01,"",IF(NewDistributions!Y52/SUM(NewDistributions!Y$2:Y54)&gt;0.01,"",IF(NewDistributions!Y51/SUM(NewDistributions!Y$2:Y54)&gt;0.01,"",DateEnded_4Day!$A54)))))))</f>
        <v/>
      </c>
      <c r="Z54" s="19" t="str">
        <f>IF($A54&lt;='All Results'!$B$4,"",IF(SUM(NewDistributions!Z$2:Z54)=0,"",(IF(NewDistributions!Z54/SUM(NewDistributions!Z$2:Z54)&gt;0.01,"",IF(NewDistributions!Z53/SUM(NewDistributions!Z$2:Z54)&gt;0.01,"",IF(NewDistributions!Z52/SUM(NewDistributions!Z$2:Z54)&gt;0.01,"",IF(NewDistributions!Z51/SUM(NewDistributions!Z$2:Z54)&gt;0.01,"",DateEnded_4Day!$A54)))))))</f>
        <v/>
      </c>
      <c r="AA54" s="19" t="str">
        <f>IF($A54&lt;='All Results'!$B$4,"",IF(SUM(NewDistributions!AA$2:AA54)=0,"",(IF(NewDistributions!AA54/SUM(NewDistributions!AA$2:AA54)&gt;0.01,"",IF(NewDistributions!AA53/SUM(NewDistributions!AA$2:AA54)&gt;0.01,"",IF(NewDistributions!AA52/SUM(NewDistributions!AA$2:AA54)&gt;0.01,"",IF(NewDistributions!AA51/SUM(NewDistributions!AA$2:AA54)&gt;0.01,"",DateEnded_4Day!$A54)))))))</f>
        <v/>
      </c>
      <c r="AB54" s="19" t="str">
        <f>IF($A54&lt;='All Results'!$B$4,"",IF(SUM(NewDistributions!AB$2:AB54)=0,"",(IF(NewDistributions!AB54/SUM(NewDistributions!AB$2:AB54)&gt;0.01,"",IF(NewDistributions!AB53/SUM(NewDistributions!AB$2:AB54)&gt;0.01,"",IF(NewDistributions!AB52/SUM(NewDistributions!AB$2:AB54)&gt;0.01,"",IF(NewDistributions!AB51/SUM(NewDistributions!AB$2:AB54)&gt;0.01,"",DateEnded_4Day!$A54)))))))</f>
        <v/>
      </c>
      <c r="AC54" s="19" t="str">
        <f>IF($A54&lt;='All Results'!$B$4,"",IF(SUM(NewDistributions!AC$2:AC54)=0,"",(IF(NewDistributions!AC54/SUM(NewDistributions!AC$2:AC54)&gt;0.01,"",IF(NewDistributions!AC53/SUM(NewDistributions!AC$2:AC54)&gt;0.01,"",IF(NewDistributions!AC52/SUM(NewDistributions!AC$2:AC54)&gt;0.01,"",IF(NewDistributions!AC51/SUM(NewDistributions!AC$2:AC54)&gt;0.01,"",DateEnded_4Day!$A54)))))))</f>
        <v/>
      </c>
      <c r="AD54" s="19" t="str">
        <f>IF($A54&lt;='All Results'!$B$4,"",IF(SUM(NewDistributions!AD$2:AD54)=0,"",(IF(NewDistributions!AD54/SUM(NewDistributions!AD$2:AD54)&gt;0.01,"",IF(NewDistributions!AD53/SUM(NewDistributions!AD$2:AD54)&gt;0.01,"",IF(NewDistributions!AD52/SUM(NewDistributions!AD$2:AD54)&gt;0.01,"",IF(NewDistributions!AD51/SUM(NewDistributions!AD$2:AD54)&gt;0.01,"",DateEnded_4Day!$A54)))))))</f>
        <v/>
      </c>
      <c r="AE54" s="19" t="str">
        <f>IF($A54&lt;='All Results'!$B$4,"",IF(SUM(NewDistributions!AE$2:AE54)=0,"",(IF(NewDistributions!AE54/SUM(NewDistributions!AE$2:AE54)&gt;0.01,"",IF(NewDistributions!AE53/SUM(NewDistributions!AE$2:AE54)&gt;0.01,"",IF(NewDistributions!AE52/SUM(NewDistributions!AE$2:AE54)&gt;0.01,"",IF(NewDistributions!AE51/SUM(NewDistributions!AE$2:AE54)&gt;0.01,"",DateEnded_4Day!$A54)))))))</f>
        <v/>
      </c>
      <c r="AF54" s="19" t="str">
        <f>IF($A54&lt;='All Results'!$B$4,"",IF(SUM(NewDistributions!AF$2:AF54)=0,"",(IF(NewDistributions!AF54/SUM(NewDistributions!AF$2:AF54)&gt;0.01,"",IF(NewDistributions!AF53/SUM(NewDistributions!AF$2:AF54)&gt;0.01,"",IF(NewDistributions!AF52/SUM(NewDistributions!AF$2:AF54)&gt;0.01,"",IF(NewDistributions!AF51/SUM(NewDistributions!AF$2:AF54)&gt;0.01,"",DateEnded_4Day!$A54)))))))</f>
        <v/>
      </c>
      <c r="AG54" s="19" t="str">
        <f>IF($A54&lt;='All Results'!$B$4,"",IF(SUM(NewDistributions!AG$2:AG54)=0,"",(IF(NewDistributions!AG54/SUM(NewDistributions!AG$2:AG54)&gt;0.01,"",IF(NewDistributions!AG53/SUM(NewDistributions!AG$2:AG54)&gt;0.01,"",IF(NewDistributions!AG52/SUM(NewDistributions!AG$2:AG54)&gt;0.01,"",IF(NewDistributions!AG51/SUM(NewDistributions!AG$2:AG54)&gt;0.01,"",DateEnded_4Day!$A54)))))))</f>
        <v/>
      </c>
      <c r="AH54" s="19" t="str">
        <f>IF($A54&lt;='All Results'!$B$4,"",IF(SUM(NewDistributions!AH$2:AH54)=0,"",(IF(NewDistributions!AH54/SUM(NewDistributions!AH$2:AH54)&gt;0.01,"",IF(NewDistributions!AH53/SUM(NewDistributions!AH$2:AH54)&gt;0.01,"",IF(NewDistributions!AH52/SUM(NewDistributions!AH$2:AH54)&gt;0.01,"",IF(NewDistributions!AH51/SUM(NewDistributions!AH$2:AH54)&gt;0.01,"",DateEnded_4Day!$A54)))))))</f>
        <v/>
      </c>
      <c r="AI54" s="19" t="str">
        <f>IF($A54&lt;='All Results'!$B$4,"",IF(SUM(NewDistributions!AI$2:AI54)=0,"",(IF(NewDistributions!AI54/SUM(NewDistributions!AI$2:AI54)&gt;0.01,"",IF(NewDistributions!AI53/SUM(NewDistributions!AI$2:AI54)&gt;0.01,"",IF(NewDistributions!AI52/SUM(NewDistributions!AI$2:AI54)&gt;0.01,"",IF(NewDistributions!AI51/SUM(NewDistributions!AI$2:AI54)&gt;0.01,"",DateEnded_4Day!$A54)))))))</f>
        <v/>
      </c>
      <c r="AJ54" s="19" t="str">
        <f>IF($A54&lt;='All Results'!$B$4,"",IF(SUM(NewDistributions!AJ$2:AJ54)=0,"",(IF(NewDistributions!AJ54/SUM(NewDistributions!AJ$2:AJ54)&gt;0.01,"",IF(NewDistributions!AJ53/SUM(NewDistributions!AJ$2:AJ54)&gt;0.01,"",IF(NewDistributions!AJ52/SUM(NewDistributions!AJ$2:AJ54)&gt;0.01,"",IF(NewDistributions!AJ51/SUM(NewDistributions!AJ$2:AJ54)&gt;0.01,"",DateEnded_4Day!$A54)))))))</f>
        <v/>
      </c>
    </row>
    <row r="55" spans="1:36" x14ac:dyDescent="0.25">
      <c r="A55" s="1">
        <v>44370</v>
      </c>
      <c r="B55" s="3">
        <v>174</v>
      </c>
      <c r="C55" s="19" t="str">
        <f>IF($A55&lt;='All Results'!$B$4,"",IF(SUM(NewDistributions!C$2:C55)=0,"",(IF(NewDistributions!C55/SUM(NewDistributions!C$2:C55)&gt;0.01,"",IF(NewDistributions!C54/SUM(NewDistributions!C$2:C55)&gt;0.01,"",IF(NewDistributions!C53/SUM(NewDistributions!C$2:C55)&gt;0.01,"",IF(NewDistributions!C52/SUM(NewDistributions!C$2:C55)&gt;0.01,"",DateEnded_4Day!$A55)))))))</f>
        <v/>
      </c>
      <c r="D55" s="19" t="str">
        <f>IF($A55&lt;='All Results'!$B$4,"",IF(SUM(NewDistributions!D$2:D55)=0,"",(IF(NewDistributions!D55/SUM(NewDistributions!D$2:D55)&gt;0.01,"",IF(NewDistributions!D54/SUM(NewDistributions!D$2:D55)&gt;0.01,"",IF(NewDistributions!D53/SUM(NewDistributions!D$2:D55)&gt;0.01,"",IF(NewDistributions!D52/SUM(NewDistributions!D$2:D55)&gt;0.01,"",DateEnded_4Day!$A55)))))))</f>
        <v/>
      </c>
      <c r="E55" s="19" t="str">
        <f>IF($A55&lt;='All Results'!$B$4,"",IF(SUM(NewDistributions!E$2:E55)=0,"",(IF(NewDistributions!E55/SUM(NewDistributions!E$2:E55)&gt;0.01,"",IF(NewDistributions!E54/SUM(NewDistributions!E$2:E55)&gt;0.01,"",IF(NewDistributions!E53/SUM(NewDistributions!E$2:E55)&gt;0.01,"",IF(NewDistributions!E52/SUM(NewDistributions!E$2:E55)&gt;0.01,"",DateEnded_4Day!$A55)))))))</f>
        <v/>
      </c>
      <c r="F55" s="19" t="str">
        <f>IF($A55&lt;='All Results'!$B$4,"",IF(SUM(NewDistributions!F$2:F55)=0,"",(IF(NewDistributions!F55/SUM(NewDistributions!F$2:F55)&gt;0.01,"",IF(NewDistributions!F54/SUM(NewDistributions!F$2:F55)&gt;0.01,"",IF(NewDistributions!F53/SUM(NewDistributions!F$2:F55)&gt;0.01,"",IF(NewDistributions!F52/SUM(NewDistributions!F$2:F55)&gt;0.01,"",DateEnded_4Day!$A55)))))))</f>
        <v/>
      </c>
      <c r="G55" s="19" t="str">
        <f>IF($A55&lt;='All Results'!$B$4,"",IF(SUM(NewDistributions!G$2:G55)=0,"",(IF(NewDistributions!G55/SUM(NewDistributions!G$2:G55)&gt;0.01,"",IF(NewDistributions!G54/SUM(NewDistributions!G$2:G55)&gt;0.01,"",IF(NewDistributions!G53/SUM(NewDistributions!G$2:G55)&gt;0.01,"",IF(NewDistributions!G52/SUM(NewDistributions!G$2:G55)&gt;0.01,"",DateEnded_4Day!$A55)))))))</f>
        <v/>
      </c>
      <c r="H55" s="19" t="str">
        <f>IF($A55&lt;='All Results'!$B$4,"",IF(SUM(NewDistributions!H$2:H55)=0,"",(IF(NewDistributions!H55/SUM(NewDistributions!H$2:H55)&gt;0.01,"",IF(NewDistributions!H54/SUM(NewDistributions!H$2:H55)&gt;0.01,"",IF(NewDistributions!H53/SUM(NewDistributions!H$2:H55)&gt;0.01,"",IF(NewDistributions!H52/SUM(NewDistributions!H$2:H55)&gt;0.01,"",DateEnded_4Day!$A55)))))))</f>
        <v/>
      </c>
      <c r="I55" s="19" t="str">
        <f>IF($A55&lt;='All Results'!$B$4,"",IF(SUM(NewDistributions!I$2:I55)=0,"",(IF(NewDistributions!I55/SUM(NewDistributions!I$2:I55)&gt;0.01,"",IF(NewDistributions!I54/SUM(NewDistributions!I$2:I55)&gt;0.01,"",IF(NewDistributions!I53/SUM(NewDistributions!I$2:I55)&gt;0.01,"",IF(NewDistributions!I52/SUM(NewDistributions!I$2:I55)&gt;0.01,"",DateEnded_4Day!$A55)))))))</f>
        <v/>
      </c>
      <c r="J55" s="19" t="str">
        <f>IF($A55&lt;='All Results'!$B$4,"",IF(SUM(NewDistributions!J$2:J55)=0,"",(IF(NewDistributions!J55/SUM(NewDistributions!J$2:J55)&gt;0.01,"",IF(NewDistributions!J54/SUM(NewDistributions!J$2:J55)&gt;0.01,"",IF(NewDistributions!J53/SUM(NewDistributions!J$2:J55)&gt;0.01,"",IF(NewDistributions!J52/SUM(NewDistributions!J$2:J55)&gt;0.01,"",DateEnded_4Day!$A55)))))))</f>
        <v/>
      </c>
      <c r="K55" s="19" t="str">
        <f>IF($A55&lt;='All Results'!$B$4,"",IF(SUM(NewDistributions!K$2:K55)=0,"",(IF(NewDistributions!K55/SUM(NewDistributions!K$2:K55)&gt;0.01,"",IF(NewDistributions!K54/SUM(NewDistributions!K$2:K55)&gt;0.01,"",IF(NewDistributions!K53/SUM(NewDistributions!K$2:K55)&gt;0.01,"",IF(NewDistributions!K52/SUM(NewDistributions!K$2:K55)&gt;0.01,"",DateEnded_4Day!$A55)))))))</f>
        <v/>
      </c>
      <c r="L55" s="19" t="str">
        <f>IF($A55&lt;='All Results'!$B$4,"",IF(SUM(NewDistributions!L$2:L55)=0,"",(IF(NewDistributions!L55/SUM(NewDistributions!L$2:L55)&gt;0.01,"",IF(NewDistributions!L54/SUM(NewDistributions!L$2:L55)&gt;0.01,"",IF(NewDistributions!L53/SUM(NewDistributions!L$2:L55)&gt;0.01,"",IF(NewDistributions!L52/SUM(NewDistributions!L$2:L55)&gt;0.01,"",DateEnded_4Day!$A55)))))))</f>
        <v/>
      </c>
      <c r="M55" s="19" t="str">
        <f>IF($A55&lt;='All Results'!$B$4,"",IF(SUM(NewDistributions!M$2:M55)=0,"",(IF(NewDistributions!M55/SUM(NewDistributions!M$2:M55)&gt;0.01,"",IF(NewDistributions!M54/SUM(NewDistributions!M$2:M55)&gt;0.01,"",IF(NewDistributions!M53/SUM(NewDistributions!M$2:M55)&gt;0.01,"",IF(NewDistributions!M52/SUM(NewDistributions!M$2:M55)&gt;0.01,"",DateEnded_4Day!$A55)))))))</f>
        <v/>
      </c>
      <c r="N55" s="19" t="str">
        <f>IF($A55&lt;='All Results'!$B$4,"",IF(SUM(NewDistributions!N$2:N55)=0,"",(IF(NewDistributions!N55/SUM(NewDistributions!N$2:N55)&gt;0.01,"",IF(NewDistributions!N54/SUM(NewDistributions!N$2:N55)&gt;0.01,"",IF(NewDistributions!N53/SUM(NewDistributions!N$2:N55)&gt;0.01,"",IF(NewDistributions!N52/SUM(NewDistributions!N$2:N55)&gt;0.01,"",DateEnded_4Day!$A55)))))))</f>
        <v/>
      </c>
      <c r="O55" s="19" t="str">
        <f>IF($A55&lt;='All Results'!$B$4,"",IF(SUM(NewDistributions!O$2:O55)=0,"",(IF(NewDistributions!O55/SUM(NewDistributions!O$2:O55)&gt;0.01,"",IF(NewDistributions!O54/SUM(NewDistributions!O$2:O55)&gt;0.01,"",IF(NewDistributions!O53/SUM(NewDistributions!O$2:O55)&gt;0.01,"",IF(NewDistributions!O52/SUM(NewDistributions!O$2:O55)&gt;0.01,"",DateEnded_4Day!$A55)))))))</f>
        <v/>
      </c>
      <c r="P55" s="19" t="str">
        <f>IF($A55&lt;='All Results'!$B$4,"",IF(SUM(NewDistributions!P$2:P55)=0,"",(IF(NewDistributions!P55/SUM(NewDistributions!P$2:P55)&gt;0.01,"",IF(NewDistributions!P54/SUM(NewDistributions!P$2:P55)&gt;0.01,"",IF(NewDistributions!P53/SUM(NewDistributions!P$2:P55)&gt;0.01,"",IF(NewDistributions!P52/SUM(NewDistributions!P$2:P55)&gt;0.01,"",DateEnded_4Day!$A55)))))))</f>
        <v/>
      </c>
      <c r="Q55" s="19" t="str">
        <f>IF($A55&lt;='All Results'!$B$4,"",IF(SUM(NewDistributions!Q$2:Q55)=0,"",(IF(NewDistributions!Q55/SUM(NewDistributions!Q$2:Q55)&gt;0.01,"",IF(NewDistributions!Q54/SUM(NewDistributions!Q$2:Q55)&gt;0.01,"",IF(NewDistributions!Q53/SUM(NewDistributions!Q$2:Q55)&gt;0.01,"",IF(NewDistributions!Q52/SUM(NewDistributions!Q$2:Q55)&gt;0.01,"",DateEnded_4Day!$A55)))))))</f>
        <v/>
      </c>
      <c r="R55" s="19" t="str">
        <f>IF($A55&lt;='All Results'!$B$4,"",IF(SUM(NewDistributions!R$2:R55)=0,"",(IF(NewDistributions!R55/SUM(NewDistributions!R$2:R55)&gt;0.01,"",IF(NewDistributions!R54/SUM(NewDistributions!R$2:R55)&gt;0.01,"",IF(NewDistributions!R53/SUM(NewDistributions!R$2:R55)&gt;0.01,"",IF(NewDistributions!R52/SUM(NewDistributions!R$2:R55)&gt;0.01,"",DateEnded_4Day!$A55)))))))</f>
        <v/>
      </c>
      <c r="S55" s="19" t="str">
        <f>IF($A55&lt;='All Results'!$B$4,"",IF(SUM(NewDistributions!S$2:S55)=0,"",(IF(NewDistributions!S55/SUM(NewDistributions!S$2:S55)&gt;0.01,"",IF(NewDistributions!S54/SUM(NewDistributions!S$2:S55)&gt;0.01,"",IF(NewDistributions!S53/SUM(NewDistributions!S$2:S55)&gt;0.01,"",IF(NewDistributions!S52/SUM(NewDistributions!S$2:S55)&gt;0.01,"",DateEnded_4Day!$A55)))))))</f>
        <v/>
      </c>
      <c r="T55" s="19" t="str">
        <f>IF($A55&lt;='All Results'!$B$4,"",IF(SUM(NewDistributions!T$2:T55)=0,"",(IF(NewDistributions!T55/SUM(NewDistributions!T$2:T55)&gt;0.01,"",IF(NewDistributions!T54/SUM(NewDistributions!T$2:T55)&gt;0.01,"",IF(NewDistributions!T53/SUM(NewDistributions!T$2:T55)&gt;0.01,"",IF(NewDistributions!T52/SUM(NewDistributions!T$2:T55)&gt;0.01,"",DateEnded_4Day!$A55)))))))</f>
        <v/>
      </c>
      <c r="U55" s="19" t="str">
        <f>IF($A55&lt;='All Results'!$B$4,"",IF(SUM(NewDistributions!U$2:U55)=0,"",(IF(NewDistributions!U55/SUM(NewDistributions!U$2:U55)&gt;0.01,"",IF(NewDistributions!U54/SUM(NewDistributions!U$2:U55)&gt;0.01,"",IF(NewDistributions!U53/SUM(NewDistributions!U$2:U55)&gt;0.01,"",IF(NewDistributions!U52/SUM(NewDistributions!U$2:U55)&gt;0.01,"",DateEnded_4Day!$A55)))))))</f>
        <v/>
      </c>
      <c r="V55" s="19" t="str">
        <f>IF($A55&lt;='All Results'!$B$4,"",IF(SUM(NewDistributions!V$2:V55)=0,"",(IF(NewDistributions!V55/SUM(NewDistributions!V$2:V55)&gt;0.01,"",IF(NewDistributions!V54/SUM(NewDistributions!V$2:V55)&gt;0.01,"",IF(NewDistributions!V53/SUM(NewDistributions!V$2:V55)&gt;0.01,"",IF(NewDistributions!V52/SUM(NewDistributions!V$2:V55)&gt;0.01,"",DateEnded_4Day!$A55)))))))</f>
        <v/>
      </c>
      <c r="W55" s="19" t="str">
        <f>IF($A55&lt;='All Results'!$B$4,"",IF(SUM(NewDistributions!W$2:W55)=0,"",(IF(NewDistributions!W55/SUM(NewDistributions!W$2:W55)&gt;0.01,"",IF(NewDistributions!W54/SUM(NewDistributions!W$2:W55)&gt;0.01,"",IF(NewDistributions!W53/SUM(NewDistributions!W$2:W55)&gt;0.01,"",IF(NewDistributions!W52/SUM(NewDistributions!W$2:W55)&gt;0.01,"",DateEnded_4Day!$A55)))))))</f>
        <v/>
      </c>
      <c r="X55" s="19" t="str">
        <f>IF($A55&lt;='All Results'!$B$4,"",IF(SUM(NewDistributions!X$2:X55)=0,"",(IF(NewDistributions!X55/SUM(NewDistributions!X$2:X55)&gt;0.01,"",IF(NewDistributions!X54/SUM(NewDistributions!X$2:X55)&gt;0.01,"",IF(NewDistributions!X53/SUM(NewDistributions!X$2:X55)&gt;0.01,"",IF(NewDistributions!X52/SUM(NewDistributions!X$2:X55)&gt;0.01,"",DateEnded_4Day!$A55)))))))</f>
        <v/>
      </c>
      <c r="Y55" s="19" t="str">
        <f>IF($A55&lt;='All Results'!$B$4,"",IF(SUM(NewDistributions!Y$2:Y55)=0,"",(IF(NewDistributions!Y55/SUM(NewDistributions!Y$2:Y55)&gt;0.01,"",IF(NewDistributions!Y54/SUM(NewDistributions!Y$2:Y55)&gt;0.01,"",IF(NewDistributions!Y53/SUM(NewDistributions!Y$2:Y55)&gt;0.01,"",IF(NewDistributions!Y52/SUM(NewDistributions!Y$2:Y55)&gt;0.01,"",DateEnded_4Day!$A55)))))))</f>
        <v/>
      </c>
      <c r="Z55" s="19" t="str">
        <f>IF($A55&lt;='All Results'!$B$4,"",IF(SUM(NewDistributions!Z$2:Z55)=0,"",(IF(NewDistributions!Z55/SUM(NewDistributions!Z$2:Z55)&gt;0.01,"",IF(NewDistributions!Z54/SUM(NewDistributions!Z$2:Z55)&gt;0.01,"",IF(NewDistributions!Z53/SUM(NewDistributions!Z$2:Z55)&gt;0.01,"",IF(NewDistributions!Z52/SUM(NewDistributions!Z$2:Z55)&gt;0.01,"",DateEnded_4Day!$A55)))))))</f>
        <v/>
      </c>
      <c r="AA55" s="19" t="str">
        <f>IF($A55&lt;='All Results'!$B$4,"",IF(SUM(NewDistributions!AA$2:AA55)=0,"",(IF(NewDistributions!AA55/SUM(NewDistributions!AA$2:AA55)&gt;0.01,"",IF(NewDistributions!AA54/SUM(NewDistributions!AA$2:AA55)&gt;0.01,"",IF(NewDistributions!AA53/SUM(NewDistributions!AA$2:AA55)&gt;0.01,"",IF(NewDistributions!AA52/SUM(NewDistributions!AA$2:AA55)&gt;0.01,"",DateEnded_4Day!$A55)))))))</f>
        <v/>
      </c>
      <c r="AB55" s="19" t="str">
        <f>IF($A55&lt;='All Results'!$B$4,"",IF(SUM(NewDistributions!AB$2:AB55)=0,"",(IF(NewDistributions!AB55/SUM(NewDistributions!AB$2:AB55)&gt;0.01,"",IF(NewDistributions!AB54/SUM(NewDistributions!AB$2:AB55)&gt;0.01,"",IF(NewDistributions!AB53/SUM(NewDistributions!AB$2:AB55)&gt;0.01,"",IF(NewDistributions!AB52/SUM(NewDistributions!AB$2:AB55)&gt;0.01,"",DateEnded_4Day!$A55)))))))</f>
        <v/>
      </c>
      <c r="AC55" s="19" t="str">
        <f>IF($A55&lt;='All Results'!$B$4,"",IF(SUM(NewDistributions!AC$2:AC55)=0,"",(IF(NewDistributions!AC55/SUM(NewDistributions!AC$2:AC55)&gt;0.01,"",IF(NewDistributions!AC54/SUM(NewDistributions!AC$2:AC55)&gt;0.01,"",IF(NewDistributions!AC53/SUM(NewDistributions!AC$2:AC55)&gt;0.01,"",IF(NewDistributions!AC52/SUM(NewDistributions!AC$2:AC55)&gt;0.01,"",DateEnded_4Day!$A55)))))))</f>
        <v/>
      </c>
      <c r="AD55" s="19" t="str">
        <f>IF($A55&lt;='All Results'!$B$4,"",IF(SUM(NewDistributions!AD$2:AD55)=0,"",(IF(NewDistributions!AD55/SUM(NewDistributions!AD$2:AD55)&gt;0.01,"",IF(NewDistributions!AD54/SUM(NewDistributions!AD$2:AD55)&gt;0.01,"",IF(NewDistributions!AD53/SUM(NewDistributions!AD$2:AD55)&gt;0.01,"",IF(NewDistributions!AD52/SUM(NewDistributions!AD$2:AD55)&gt;0.01,"",DateEnded_4Day!$A55)))))))</f>
        <v/>
      </c>
      <c r="AE55" s="19" t="str">
        <f>IF($A55&lt;='All Results'!$B$4,"",IF(SUM(NewDistributions!AE$2:AE55)=0,"",(IF(NewDistributions!AE55/SUM(NewDistributions!AE$2:AE55)&gt;0.01,"",IF(NewDistributions!AE54/SUM(NewDistributions!AE$2:AE55)&gt;0.01,"",IF(NewDistributions!AE53/SUM(NewDistributions!AE$2:AE55)&gt;0.01,"",IF(NewDistributions!AE52/SUM(NewDistributions!AE$2:AE55)&gt;0.01,"",DateEnded_4Day!$A55)))))))</f>
        <v/>
      </c>
      <c r="AF55" s="19" t="str">
        <f>IF($A55&lt;='All Results'!$B$4,"",IF(SUM(NewDistributions!AF$2:AF55)=0,"",(IF(NewDistributions!AF55/SUM(NewDistributions!AF$2:AF55)&gt;0.01,"",IF(NewDistributions!AF54/SUM(NewDistributions!AF$2:AF55)&gt;0.01,"",IF(NewDistributions!AF53/SUM(NewDistributions!AF$2:AF55)&gt;0.01,"",IF(NewDistributions!AF52/SUM(NewDistributions!AF$2:AF55)&gt;0.01,"",DateEnded_4Day!$A55)))))))</f>
        <v/>
      </c>
      <c r="AG55" s="19" t="str">
        <f>IF($A55&lt;='All Results'!$B$4,"",IF(SUM(NewDistributions!AG$2:AG55)=0,"",(IF(NewDistributions!AG55/SUM(NewDistributions!AG$2:AG55)&gt;0.01,"",IF(NewDistributions!AG54/SUM(NewDistributions!AG$2:AG55)&gt;0.01,"",IF(NewDistributions!AG53/SUM(NewDistributions!AG$2:AG55)&gt;0.01,"",IF(NewDistributions!AG52/SUM(NewDistributions!AG$2:AG55)&gt;0.01,"",DateEnded_4Day!$A55)))))))</f>
        <v/>
      </c>
      <c r="AH55" s="19" t="str">
        <f>IF($A55&lt;='All Results'!$B$4,"",IF(SUM(NewDistributions!AH$2:AH55)=0,"",(IF(NewDistributions!AH55/SUM(NewDistributions!AH$2:AH55)&gt;0.01,"",IF(NewDistributions!AH54/SUM(NewDistributions!AH$2:AH55)&gt;0.01,"",IF(NewDistributions!AH53/SUM(NewDistributions!AH$2:AH55)&gt;0.01,"",IF(NewDistributions!AH52/SUM(NewDistributions!AH$2:AH55)&gt;0.01,"",DateEnded_4Day!$A55)))))))</f>
        <v/>
      </c>
      <c r="AI55" s="19" t="str">
        <f>IF($A55&lt;='All Results'!$B$4,"",IF(SUM(NewDistributions!AI$2:AI55)=0,"",(IF(NewDistributions!AI55/SUM(NewDistributions!AI$2:AI55)&gt;0.01,"",IF(NewDistributions!AI54/SUM(NewDistributions!AI$2:AI55)&gt;0.01,"",IF(NewDistributions!AI53/SUM(NewDistributions!AI$2:AI55)&gt;0.01,"",IF(NewDistributions!AI52/SUM(NewDistributions!AI$2:AI55)&gt;0.01,"",DateEnded_4Day!$A55)))))))</f>
        <v/>
      </c>
      <c r="AJ55" s="19" t="str">
        <f>IF($A55&lt;='All Results'!$B$4,"",IF(SUM(NewDistributions!AJ$2:AJ55)=0,"",(IF(NewDistributions!AJ55/SUM(NewDistributions!AJ$2:AJ55)&gt;0.01,"",IF(NewDistributions!AJ54/SUM(NewDistributions!AJ$2:AJ55)&gt;0.01,"",IF(NewDistributions!AJ53/SUM(NewDistributions!AJ$2:AJ55)&gt;0.01,"",IF(NewDistributions!AJ52/SUM(NewDistributions!AJ$2:AJ55)&gt;0.01,"",DateEnded_4Day!$A55)))))))</f>
        <v/>
      </c>
    </row>
    <row r="56" spans="1:36" x14ac:dyDescent="0.25">
      <c r="A56" s="1">
        <v>44371</v>
      </c>
      <c r="B56" s="3">
        <v>175</v>
      </c>
      <c r="C56" s="19" t="str">
        <f>IF($A56&lt;='All Results'!$B$4,"",IF(SUM(NewDistributions!C$2:C56)=0,"",(IF(NewDistributions!C56/SUM(NewDistributions!C$2:C56)&gt;0.01,"",IF(NewDistributions!C55/SUM(NewDistributions!C$2:C56)&gt;0.01,"",IF(NewDistributions!C54/SUM(NewDistributions!C$2:C56)&gt;0.01,"",IF(NewDistributions!C53/SUM(NewDistributions!C$2:C56)&gt;0.01,"",DateEnded_4Day!$A56)))))))</f>
        <v/>
      </c>
      <c r="D56" s="19" t="str">
        <f>IF($A56&lt;='All Results'!$B$4,"",IF(SUM(NewDistributions!D$2:D56)=0,"",(IF(NewDistributions!D56/SUM(NewDistributions!D$2:D56)&gt;0.01,"",IF(NewDistributions!D55/SUM(NewDistributions!D$2:D56)&gt;0.01,"",IF(NewDistributions!D54/SUM(NewDistributions!D$2:D56)&gt;0.01,"",IF(NewDistributions!D53/SUM(NewDistributions!D$2:D56)&gt;0.01,"",DateEnded_4Day!$A56)))))))</f>
        <v/>
      </c>
      <c r="E56" s="19" t="str">
        <f>IF($A56&lt;='All Results'!$B$4,"",IF(SUM(NewDistributions!E$2:E56)=0,"",(IF(NewDistributions!E56/SUM(NewDistributions!E$2:E56)&gt;0.01,"",IF(NewDistributions!E55/SUM(NewDistributions!E$2:E56)&gt;0.01,"",IF(NewDistributions!E54/SUM(NewDistributions!E$2:E56)&gt;0.01,"",IF(NewDistributions!E53/SUM(NewDistributions!E$2:E56)&gt;0.01,"",DateEnded_4Day!$A56)))))))</f>
        <v/>
      </c>
      <c r="F56" s="19" t="str">
        <f>IF($A56&lt;='All Results'!$B$4,"",IF(SUM(NewDistributions!F$2:F56)=0,"",(IF(NewDistributions!F56/SUM(NewDistributions!F$2:F56)&gt;0.01,"",IF(NewDistributions!F55/SUM(NewDistributions!F$2:F56)&gt;0.01,"",IF(NewDistributions!F54/SUM(NewDistributions!F$2:F56)&gt;0.01,"",IF(NewDistributions!F53/SUM(NewDistributions!F$2:F56)&gt;0.01,"",DateEnded_4Day!$A56)))))))</f>
        <v/>
      </c>
      <c r="G56" s="19" t="str">
        <f>IF($A56&lt;='All Results'!$B$4,"",IF(SUM(NewDistributions!G$2:G56)=0,"",(IF(NewDistributions!G56/SUM(NewDistributions!G$2:G56)&gt;0.01,"",IF(NewDistributions!G55/SUM(NewDistributions!G$2:G56)&gt;0.01,"",IF(NewDistributions!G54/SUM(NewDistributions!G$2:G56)&gt;0.01,"",IF(NewDistributions!G53/SUM(NewDistributions!G$2:G56)&gt;0.01,"",DateEnded_4Day!$A56)))))))</f>
        <v/>
      </c>
      <c r="H56" s="19" t="str">
        <f>IF($A56&lt;='All Results'!$B$4,"",IF(SUM(NewDistributions!H$2:H56)=0,"",(IF(NewDistributions!H56/SUM(NewDistributions!H$2:H56)&gt;0.01,"",IF(NewDistributions!H55/SUM(NewDistributions!H$2:H56)&gt;0.01,"",IF(NewDistributions!H54/SUM(NewDistributions!H$2:H56)&gt;0.01,"",IF(NewDistributions!H53/SUM(NewDistributions!H$2:H56)&gt;0.01,"",DateEnded_4Day!$A56)))))))</f>
        <v/>
      </c>
      <c r="I56" s="19" t="str">
        <f>IF($A56&lt;='All Results'!$B$4,"",IF(SUM(NewDistributions!I$2:I56)=0,"",(IF(NewDistributions!I56/SUM(NewDistributions!I$2:I56)&gt;0.01,"",IF(NewDistributions!I55/SUM(NewDistributions!I$2:I56)&gt;0.01,"",IF(NewDistributions!I54/SUM(NewDistributions!I$2:I56)&gt;0.01,"",IF(NewDistributions!I53/SUM(NewDistributions!I$2:I56)&gt;0.01,"",DateEnded_4Day!$A56)))))))</f>
        <v/>
      </c>
      <c r="J56" s="19" t="str">
        <f>IF($A56&lt;='All Results'!$B$4,"",IF(SUM(NewDistributions!J$2:J56)=0,"",(IF(NewDistributions!J56/SUM(NewDistributions!J$2:J56)&gt;0.01,"",IF(NewDistributions!J55/SUM(NewDistributions!J$2:J56)&gt;0.01,"",IF(NewDistributions!J54/SUM(NewDistributions!J$2:J56)&gt;0.01,"",IF(NewDistributions!J53/SUM(NewDistributions!J$2:J56)&gt;0.01,"",DateEnded_4Day!$A56)))))))</f>
        <v/>
      </c>
      <c r="K56" s="19" t="str">
        <f>IF($A56&lt;='All Results'!$B$4,"",IF(SUM(NewDistributions!K$2:K56)=0,"",(IF(NewDistributions!K56/SUM(NewDistributions!K$2:K56)&gt;0.01,"",IF(NewDistributions!K55/SUM(NewDistributions!K$2:K56)&gt;0.01,"",IF(NewDistributions!K54/SUM(NewDistributions!K$2:K56)&gt;0.01,"",IF(NewDistributions!K53/SUM(NewDistributions!K$2:K56)&gt;0.01,"",DateEnded_4Day!$A56)))))))</f>
        <v/>
      </c>
      <c r="L56" s="19" t="str">
        <f>IF($A56&lt;='All Results'!$B$4,"",IF(SUM(NewDistributions!L$2:L56)=0,"",(IF(NewDistributions!L56/SUM(NewDistributions!L$2:L56)&gt;0.01,"",IF(NewDistributions!L55/SUM(NewDistributions!L$2:L56)&gt;0.01,"",IF(NewDistributions!L54/SUM(NewDistributions!L$2:L56)&gt;0.01,"",IF(NewDistributions!L53/SUM(NewDistributions!L$2:L56)&gt;0.01,"",DateEnded_4Day!$A56)))))))</f>
        <v/>
      </c>
      <c r="M56" s="19" t="str">
        <f>IF($A56&lt;='All Results'!$B$4,"",IF(SUM(NewDistributions!M$2:M56)=0,"",(IF(NewDistributions!M56/SUM(NewDistributions!M$2:M56)&gt;0.01,"",IF(NewDistributions!M55/SUM(NewDistributions!M$2:M56)&gt;0.01,"",IF(NewDistributions!M54/SUM(NewDistributions!M$2:M56)&gt;0.01,"",IF(NewDistributions!M53/SUM(NewDistributions!M$2:M56)&gt;0.01,"",DateEnded_4Day!$A56)))))))</f>
        <v/>
      </c>
      <c r="N56" s="19" t="str">
        <f>IF($A56&lt;='All Results'!$B$4,"",IF(SUM(NewDistributions!N$2:N56)=0,"",(IF(NewDistributions!N56/SUM(NewDistributions!N$2:N56)&gt;0.01,"",IF(NewDistributions!N55/SUM(NewDistributions!N$2:N56)&gt;0.01,"",IF(NewDistributions!N54/SUM(NewDistributions!N$2:N56)&gt;0.01,"",IF(NewDistributions!N53/SUM(NewDistributions!N$2:N56)&gt;0.01,"",DateEnded_4Day!$A56)))))))</f>
        <v/>
      </c>
      <c r="O56" s="19" t="str">
        <f>IF($A56&lt;='All Results'!$B$4,"",IF(SUM(NewDistributions!O$2:O56)=0,"",(IF(NewDistributions!O56/SUM(NewDistributions!O$2:O56)&gt;0.01,"",IF(NewDistributions!O55/SUM(NewDistributions!O$2:O56)&gt;0.01,"",IF(NewDistributions!O54/SUM(NewDistributions!O$2:O56)&gt;0.01,"",IF(NewDistributions!O53/SUM(NewDistributions!O$2:O56)&gt;0.01,"",DateEnded_4Day!$A56)))))))</f>
        <v/>
      </c>
      <c r="P56" s="19" t="str">
        <f>IF($A56&lt;='All Results'!$B$4,"",IF(SUM(NewDistributions!P$2:P56)=0,"",(IF(NewDistributions!P56/SUM(NewDistributions!P$2:P56)&gt;0.01,"",IF(NewDistributions!P55/SUM(NewDistributions!P$2:P56)&gt;0.01,"",IF(NewDistributions!P54/SUM(NewDistributions!P$2:P56)&gt;0.01,"",IF(NewDistributions!P53/SUM(NewDistributions!P$2:P56)&gt;0.01,"",DateEnded_4Day!$A56)))))))</f>
        <v/>
      </c>
      <c r="Q56" s="19" t="str">
        <f>IF($A56&lt;='All Results'!$B$4,"",IF(SUM(NewDistributions!Q$2:Q56)=0,"",(IF(NewDistributions!Q56/SUM(NewDistributions!Q$2:Q56)&gt;0.01,"",IF(NewDistributions!Q55/SUM(NewDistributions!Q$2:Q56)&gt;0.01,"",IF(NewDistributions!Q54/SUM(NewDistributions!Q$2:Q56)&gt;0.01,"",IF(NewDistributions!Q53/SUM(NewDistributions!Q$2:Q56)&gt;0.01,"",DateEnded_4Day!$A56)))))))</f>
        <v/>
      </c>
      <c r="R56" s="19" t="str">
        <f>IF($A56&lt;='All Results'!$B$4,"",IF(SUM(NewDistributions!R$2:R56)=0,"",(IF(NewDistributions!R56/SUM(NewDistributions!R$2:R56)&gt;0.01,"",IF(NewDistributions!R55/SUM(NewDistributions!R$2:R56)&gt;0.01,"",IF(NewDistributions!R54/SUM(NewDistributions!R$2:R56)&gt;0.01,"",IF(NewDistributions!R53/SUM(NewDistributions!R$2:R56)&gt;0.01,"",DateEnded_4Day!$A56)))))))</f>
        <v/>
      </c>
      <c r="S56" s="19" t="str">
        <f>IF($A56&lt;='All Results'!$B$4,"",IF(SUM(NewDistributions!S$2:S56)=0,"",(IF(NewDistributions!S56/SUM(NewDistributions!S$2:S56)&gt;0.01,"",IF(NewDistributions!S55/SUM(NewDistributions!S$2:S56)&gt;0.01,"",IF(NewDistributions!S54/SUM(NewDistributions!S$2:S56)&gt;0.01,"",IF(NewDistributions!S53/SUM(NewDistributions!S$2:S56)&gt;0.01,"",DateEnded_4Day!$A56)))))))</f>
        <v/>
      </c>
      <c r="T56" s="19" t="str">
        <f>IF($A56&lt;='All Results'!$B$4,"",IF(SUM(NewDistributions!T$2:T56)=0,"",(IF(NewDistributions!T56/SUM(NewDistributions!T$2:T56)&gt;0.01,"",IF(NewDistributions!T55/SUM(NewDistributions!T$2:T56)&gt;0.01,"",IF(NewDistributions!T54/SUM(NewDistributions!T$2:T56)&gt;0.01,"",IF(NewDistributions!T53/SUM(NewDistributions!T$2:T56)&gt;0.01,"",DateEnded_4Day!$A56)))))))</f>
        <v/>
      </c>
      <c r="U56" s="19" t="str">
        <f>IF($A56&lt;='All Results'!$B$4,"",IF(SUM(NewDistributions!U$2:U56)=0,"",(IF(NewDistributions!U56/SUM(NewDistributions!U$2:U56)&gt;0.01,"",IF(NewDistributions!U55/SUM(NewDistributions!U$2:U56)&gt;0.01,"",IF(NewDistributions!U54/SUM(NewDistributions!U$2:U56)&gt;0.01,"",IF(NewDistributions!U53/SUM(NewDistributions!U$2:U56)&gt;0.01,"",DateEnded_4Day!$A56)))))))</f>
        <v/>
      </c>
      <c r="V56" s="19" t="str">
        <f>IF($A56&lt;='All Results'!$B$4,"",IF(SUM(NewDistributions!V$2:V56)=0,"",(IF(NewDistributions!V56/SUM(NewDistributions!V$2:V56)&gt;0.01,"",IF(NewDistributions!V55/SUM(NewDistributions!V$2:V56)&gt;0.01,"",IF(NewDistributions!V54/SUM(NewDistributions!V$2:V56)&gt;0.01,"",IF(NewDistributions!V53/SUM(NewDistributions!V$2:V56)&gt;0.01,"",DateEnded_4Day!$A56)))))))</f>
        <v/>
      </c>
      <c r="W56" s="19" t="str">
        <f>IF($A56&lt;='All Results'!$B$4,"",IF(SUM(NewDistributions!W$2:W56)=0,"",(IF(NewDistributions!W56/SUM(NewDistributions!W$2:W56)&gt;0.01,"",IF(NewDistributions!W55/SUM(NewDistributions!W$2:W56)&gt;0.01,"",IF(NewDistributions!W54/SUM(NewDistributions!W$2:W56)&gt;0.01,"",IF(NewDistributions!W53/SUM(NewDistributions!W$2:W56)&gt;0.01,"",DateEnded_4Day!$A56)))))))</f>
        <v/>
      </c>
      <c r="X56" s="19" t="str">
        <f>IF($A56&lt;='All Results'!$B$4,"",IF(SUM(NewDistributions!X$2:X56)=0,"",(IF(NewDistributions!X56/SUM(NewDistributions!X$2:X56)&gt;0.01,"",IF(NewDistributions!X55/SUM(NewDistributions!X$2:X56)&gt;0.01,"",IF(NewDistributions!X54/SUM(NewDistributions!X$2:X56)&gt;0.01,"",IF(NewDistributions!X53/SUM(NewDistributions!X$2:X56)&gt;0.01,"",DateEnded_4Day!$A56)))))))</f>
        <v/>
      </c>
      <c r="Y56" s="19" t="str">
        <f>IF($A56&lt;='All Results'!$B$4,"",IF(SUM(NewDistributions!Y$2:Y56)=0,"",(IF(NewDistributions!Y56/SUM(NewDistributions!Y$2:Y56)&gt;0.01,"",IF(NewDistributions!Y55/SUM(NewDistributions!Y$2:Y56)&gt;0.01,"",IF(NewDistributions!Y54/SUM(NewDistributions!Y$2:Y56)&gt;0.01,"",IF(NewDistributions!Y53/SUM(NewDistributions!Y$2:Y56)&gt;0.01,"",DateEnded_4Day!$A56)))))))</f>
        <v/>
      </c>
      <c r="Z56" s="19" t="str">
        <f>IF($A56&lt;='All Results'!$B$4,"",IF(SUM(NewDistributions!Z$2:Z56)=0,"",(IF(NewDistributions!Z56/SUM(NewDistributions!Z$2:Z56)&gt;0.01,"",IF(NewDistributions!Z55/SUM(NewDistributions!Z$2:Z56)&gt;0.01,"",IF(NewDistributions!Z54/SUM(NewDistributions!Z$2:Z56)&gt;0.01,"",IF(NewDistributions!Z53/SUM(NewDistributions!Z$2:Z56)&gt;0.01,"",DateEnded_4Day!$A56)))))))</f>
        <v/>
      </c>
      <c r="AA56" s="19" t="str">
        <f>IF($A56&lt;='All Results'!$B$4,"",IF(SUM(NewDistributions!AA$2:AA56)=0,"",(IF(NewDistributions!AA56/SUM(NewDistributions!AA$2:AA56)&gt;0.01,"",IF(NewDistributions!AA55/SUM(NewDistributions!AA$2:AA56)&gt;0.01,"",IF(NewDistributions!AA54/SUM(NewDistributions!AA$2:AA56)&gt;0.01,"",IF(NewDistributions!AA53/SUM(NewDistributions!AA$2:AA56)&gt;0.01,"",DateEnded_4Day!$A56)))))))</f>
        <v/>
      </c>
      <c r="AB56" s="19" t="str">
        <f>IF($A56&lt;='All Results'!$B$4,"",IF(SUM(NewDistributions!AB$2:AB56)=0,"",(IF(NewDistributions!AB56/SUM(NewDistributions!AB$2:AB56)&gt;0.01,"",IF(NewDistributions!AB55/SUM(NewDistributions!AB$2:AB56)&gt;0.01,"",IF(NewDistributions!AB54/SUM(NewDistributions!AB$2:AB56)&gt;0.01,"",IF(NewDistributions!AB53/SUM(NewDistributions!AB$2:AB56)&gt;0.01,"",DateEnded_4Day!$A56)))))))</f>
        <v/>
      </c>
      <c r="AC56" s="19" t="str">
        <f>IF($A56&lt;='All Results'!$B$4,"",IF(SUM(NewDistributions!AC$2:AC56)=0,"",(IF(NewDistributions!AC56/SUM(NewDistributions!AC$2:AC56)&gt;0.01,"",IF(NewDistributions!AC55/SUM(NewDistributions!AC$2:AC56)&gt;0.01,"",IF(NewDistributions!AC54/SUM(NewDistributions!AC$2:AC56)&gt;0.01,"",IF(NewDistributions!AC53/SUM(NewDistributions!AC$2:AC56)&gt;0.01,"",DateEnded_4Day!$A56)))))))</f>
        <v/>
      </c>
      <c r="AD56" s="19" t="str">
        <f>IF($A56&lt;='All Results'!$B$4,"",IF(SUM(NewDistributions!AD$2:AD56)=0,"",(IF(NewDistributions!AD56/SUM(NewDistributions!AD$2:AD56)&gt;0.01,"",IF(NewDistributions!AD55/SUM(NewDistributions!AD$2:AD56)&gt;0.01,"",IF(NewDistributions!AD54/SUM(NewDistributions!AD$2:AD56)&gt;0.01,"",IF(NewDistributions!AD53/SUM(NewDistributions!AD$2:AD56)&gt;0.01,"",DateEnded_4Day!$A56)))))))</f>
        <v/>
      </c>
      <c r="AE56" s="19" t="str">
        <f>IF($A56&lt;='All Results'!$B$4,"",IF(SUM(NewDistributions!AE$2:AE56)=0,"",(IF(NewDistributions!AE56/SUM(NewDistributions!AE$2:AE56)&gt;0.01,"",IF(NewDistributions!AE55/SUM(NewDistributions!AE$2:AE56)&gt;0.01,"",IF(NewDistributions!AE54/SUM(NewDistributions!AE$2:AE56)&gt;0.01,"",IF(NewDistributions!AE53/SUM(NewDistributions!AE$2:AE56)&gt;0.01,"",DateEnded_4Day!$A56)))))))</f>
        <v/>
      </c>
      <c r="AF56" s="19" t="str">
        <f>IF($A56&lt;='All Results'!$B$4,"",IF(SUM(NewDistributions!AF$2:AF56)=0,"",(IF(NewDistributions!AF56/SUM(NewDistributions!AF$2:AF56)&gt;0.01,"",IF(NewDistributions!AF55/SUM(NewDistributions!AF$2:AF56)&gt;0.01,"",IF(NewDistributions!AF54/SUM(NewDistributions!AF$2:AF56)&gt;0.01,"",IF(NewDistributions!AF53/SUM(NewDistributions!AF$2:AF56)&gt;0.01,"",DateEnded_4Day!$A56)))))))</f>
        <v/>
      </c>
      <c r="AG56" s="19" t="str">
        <f>IF($A56&lt;='All Results'!$B$4,"",IF(SUM(NewDistributions!AG$2:AG56)=0,"",(IF(NewDistributions!AG56/SUM(NewDistributions!AG$2:AG56)&gt;0.01,"",IF(NewDistributions!AG55/SUM(NewDistributions!AG$2:AG56)&gt;0.01,"",IF(NewDistributions!AG54/SUM(NewDistributions!AG$2:AG56)&gt;0.01,"",IF(NewDistributions!AG53/SUM(NewDistributions!AG$2:AG56)&gt;0.01,"",DateEnded_4Day!$A56)))))))</f>
        <v/>
      </c>
      <c r="AH56" s="19" t="str">
        <f>IF($A56&lt;='All Results'!$B$4,"",IF(SUM(NewDistributions!AH$2:AH56)=0,"",(IF(NewDistributions!AH56/SUM(NewDistributions!AH$2:AH56)&gt;0.01,"",IF(NewDistributions!AH55/SUM(NewDistributions!AH$2:AH56)&gt;0.01,"",IF(NewDistributions!AH54/SUM(NewDistributions!AH$2:AH56)&gt;0.01,"",IF(NewDistributions!AH53/SUM(NewDistributions!AH$2:AH56)&gt;0.01,"",DateEnded_4Day!$A56)))))))</f>
        <v/>
      </c>
      <c r="AI56" s="19" t="str">
        <f>IF($A56&lt;='All Results'!$B$4,"",IF(SUM(NewDistributions!AI$2:AI56)=0,"",(IF(NewDistributions!AI56/SUM(NewDistributions!AI$2:AI56)&gt;0.01,"",IF(NewDistributions!AI55/SUM(NewDistributions!AI$2:AI56)&gt;0.01,"",IF(NewDistributions!AI54/SUM(NewDistributions!AI$2:AI56)&gt;0.01,"",IF(NewDistributions!AI53/SUM(NewDistributions!AI$2:AI56)&gt;0.01,"",DateEnded_4Day!$A56)))))))</f>
        <v/>
      </c>
      <c r="AJ56" s="19" t="str">
        <f>IF($A56&lt;='All Results'!$B$4,"",IF(SUM(NewDistributions!AJ$2:AJ56)=0,"",(IF(NewDistributions!AJ56/SUM(NewDistributions!AJ$2:AJ56)&gt;0.01,"",IF(NewDistributions!AJ55/SUM(NewDistributions!AJ$2:AJ56)&gt;0.01,"",IF(NewDistributions!AJ54/SUM(NewDistributions!AJ$2:AJ56)&gt;0.01,"",IF(NewDistributions!AJ53/SUM(NewDistributions!AJ$2:AJ56)&gt;0.01,"",DateEnded_4Day!$A56)))))))</f>
        <v/>
      </c>
    </row>
    <row r="57" spans="1:36" x14ac:dyDescent="0.25">
      <c r="A57" s="1">
        <v>44372</v>
      </c>
      <c r="B57" s="3">
        <v>176</v>
      </c>
      <c r="C57" s="19" t="str">
        <f>IF($A57&lt;='All Results'!$B$4,"",IF(SUM(NewDistributions!C$2:C57)=0,"",(IF(NewDistributions!C57/SUM(NewDistributions!C$2:C57)&gt;0.01,"",IF(NewDistributions!C56/SUM(NewDistributions!C$2:C57)&gt;0.01,"",IF(NewDistributions!C55/SUM(NewDistributions!C$2:C57)&gt;0.01,"",IF(NewDistributions!C54/SUM(NewDistributions!C$2:C57)&gt;0.01,"",DateEnded_4Day!$A57)))))))</f>
        <v/>
      </c>
      <c r="D57" s="19" t="str">
        <f>IF($A57&lt;='All Results'!$B$4,"",IF(SUM(NewDistributions!D$2:D57)=0,"",(IF(NewDistributions!D57/SUM(NewDistributions!D$2:D57)&gt;0.01,"",IF(NewDistributions!D56/SUM(NewDistributions!D$2:D57)&gt;0.01,"",IF(NewDistributions!D55/SUM(NewDistributions!D$2:D57)&gt;0.01,"",IF(NewDistributions!D54/SUM(NewDistributions!D$2:D57)&gt;0.01,"",DateEnded_4Day!$A57)))))))</f>
        <v/>
      </c>
      <c r="E57" s="19" t="str">
        <f>IF($A57&lt;='All Results'!$B$4,"",IF(SUM(NewDistributions!E$2:E57)=0,"",(IF(NewDistributions!E57/SUM(NewDistributions!E$2:E57)&gt;0.01,"",IF(NewDistributions!E56/SUM(NewDistributions!E$2:E57)&gt;0.01,"",IF(NewDistributions!E55/SUM(NewDistributions!E$2:E57)&gt;0.01,"",IF(NewDistributions!E54/SUM(NewDistributions!E$2:E57)&gt;0.01,"",DateEnded_4Day!$A57)))))))</f>
        <v/>
      </c>
      <c r="F57" s="19" t="str">
        <f>IF($A57&lt;='All Results'!$B$4,"",IF(SUM(NewDistributions!F$2:F57)=0,"",(IF(NewDistributions!F57/SUM(NewDistributions!F$2:F57)&gt;0.01,"",IF(NewDistributions!F56/SUM(NewDistributions!F$2:F57)&gt;0.01,"",IF(NewDistributions!F55/SUM(NewDistributions!F$2:F57)&gt;0.01,"",IF(NewDistributions!F54/SUM(NewDistributions!F$2:F57)&gt;0.01,"",DateEnded_4Day!$A57)))))))</f>
        <v/>
      </c>
      <c r="G57" s="19" t="str">
        <f>IF($A57&lt;='All Results'!$B$4,"",IF(SUM(NewDistributions!G$2:G57)=0,"",(IF(NewDistributions!G57/SUM(NewDistributions!G$2:G57)&gt;0.01,"",IF(NewDistributions!G56/SUM(NewDistributions!G$2:G57)&gt;0.01,"",IF(NewDistributions!G55/SUM(NewDistributions!G$2:G57)&gt;0.01,"",IF(NewDistributions!G54/SUM(NewDistributions!G$2:G57)&gt;0.01,"",DateEnded_4Day!$A57)))))))</f>
        <v/>
      </c>
      <c r="H57" s="19" t="str">
        <f>IF($A57&lt;='All Results'!$B$4,"",IF(SUM(NewDistributions!H$2:H57)=0,"",(IF(NewDistributions!H57/SUM(NewDistributions!H$2:H57)&gt;0.01,"",IF(NewDistributions!H56/SUM(NewDistributions!H$2:H57)&gt;0.01,"",IF(NewDistributions!H55/SUM(NewDistributions!H$2:H57)&gt;0.01,"",IF(NewDistributions!H54/SUM(NewDistributions!H$2:H57)&gt;0.01,"",DateEnded_4Day!$A57)))))))</f>
        <v/>
      </c>
      <c r="I57" s="19" t="str">
        <f>IF($A57&lt;='All Results'!$B$4,"",IF(SUM(NewDistributions!I$2:I57)=0,"",(IF(NewDistributions!I57/SUM(NewDistributions!I$2:I57)&gt;0.01,"",IF(NewDistributions!I56/SUM(NewDistributions!I$2:I57)&gt;0.01,"",IF(NewDistributions!I55/SUM(NewDistributions!I$2:I57)&gt;0.01,"",IF(NewDistributions!I54/SUM(NewDistributions!I$2:I57)&gt;0.01,"",DateEnded_4Day!$A57)))))))</f>
        <v/>
      </c>
      <c r="J57" s="19" t="str">
        <f>IF($A57&lt;='All Results'!$B$4,"",IF(SUM(NewDistributions!J$2:J57)=0,"",(IF(NewDistributions!J57/SUM(NewDistributions!J$2:J57)&gt;0.01,"",IF(NewDistributions!J56/SUM(NewDistributions!J$2:J57)&gt;0.01,"",IF(NewDistributions!J55/SUM(NewDistributions!J$2:J57)&gt;0.01,"",IF(NewDistributions!J54/SUM(NewDistributions!J$2:J57)&gt;0.01,"",DateEnded_4Day!$A57)))))))</f>
        <v/>
      </c>
      <c r="K57" s="19" t="str">
        <f>IF($A57&lt;='All Results'!$B$4,"",IF(SUM(NewDistributions!K$2:K57)=0,"",(IF(NewDistributions!K57/SUM(NewDistributions!K$2:K57)&gt;0.01,"",IF(NewDistributions!K56/SUM(NewDistributions!K$2:K57)&gt;0.01,"",IF(NewDistributions!K55/SUM(NewDistributions!K$2:K57)&gt;0.01,"",IF(NewDistributions!K54/SUM(NewDistributions!K$2:K57)&gt;0.01,"",DateEnded_4Day!$A57)))))))</f>
        <v/>
      </c>
      <c r="L57" s="19" t="str">
        <f>IF($A57&lt;='All Results'!$B$4,"",IF(SUM(NewDistributions!L$2:L57)=0,"",(IF(NewDistributions!L57/SUM(NewDistributions!L$2:L57)&gt;0.01,"",IF(NewDistributions!L56/SUM(NewDistributions!L$2:L57)&gt;0.01,"",IF(NewDistributions!L55/SUM(NewDistributions!L$2:L57)&gt;0.01,"",IF(NewDistributions!L54/SUM(NewDistributions!L$2:L57)&gt;0.01,"",DateEnded_4Day!$A57)))))))</f>
        <v/>
      </c>
      <c r="M57" s="19" t="str">
        <f>IF($A57&lt;='All Results'!$B$4,"",IF(SUM(NewDistributions!M$2:M57)=0,"",(IF(NewDistributions!M57/SUM(NewDistributions!M$2:M57)&gt;0.01,"",IF(NewDistributions!M56/SUM(NewDistributions!M$2:M57)&gt;0.01,"",IF(NewDistributions!M55/SUM(NewDistributions!M$2:M57)&gt;0.01,"",IF(NewDistributions!M54/SUM(NewDistributions!M$2:M57)&gt;0.01,"",DateEnded_4Day!$A57)))))))</f>
        <v/>
      </c>
      <c r="N57" s="19" t="str">
        <f>IF($A57&lt;='All Results'!$B$4,"",IF(SUM(NewDistributions!N$2:N57)=0,"",(IF(NewDistributions!N57/SUM(NewDistributions!N$2:N57)&gt;0.01,"",IF(NewDistributions!N56/SUM(NewDistributions!N$2:N57)&gt;0.01,"",IF(NewDistributions!N55/SUM(NewDistributions!N$2:N57)&gt;0.01,"",IF(NewDistributions!N54/SUM(NewDistributions!N$2:N57)&gt;0.01,"",DateEnded_4Day!$A57)))))))</f>
        <v/>
      </c>
      <c r="O57" s="19" t="str">
        <f>IF($A57&lt;='All Results'!$B$4,"",IF(SUM(NewDistributions!O$2:O57)=0,"",(IF(NewDistributions!O57/SUM(NewDistributions!O$2:O57)&gt;0.01,"",IF(NewDistributions!O56/SUM(NewDistributions!O$2:O57)&gt;0.01,"",IF(NewDistributions!O55/SUM(NewDistributions!O$2:O57)&gt;0.01,"",IF(NewDistributions!O54/SUM(NewDistributions!O$2:O57)&gt;0.01,"",DateEnded_4Day!$A57)))))))</f>
        <v/>
      </c>
      <c r="P57" s="19" t="str">
        <f>IF($A57&lt;='All Results'!$B$4,"",IF(SUM(NewDistributions!P$2:P57)=0,"",(IF(NewDistributions!P57/SUM(NewDistributions!P$2:P57)&gt;0.01,"",IF(NewDistributions!P56/SUM(NewDistributions!P$2:P57)&gt;0.01,"",IF(NewDistributions!P55/SUM(NewDistributions!P$2:P57)&gt;0.01,"",IF(NewDistributions!P54/SUM(NewDistributions!P$2:P57)&gt;0.01,"",DateEnded_4Day!$A57)))))))</f>
        <v/>
      </c>
      <c r="Q57" s="19" t="str">
        <f>IF($A57&lt;='All Results'!$B$4,"",IF(SUM(NewDistributions!Q$2:Q57)=0,"",(IF(NewDistributions!Q57/SUM(NewDistributions!Q$2:Q57)&gt;0.01,"",IF(NewDistributions!Q56/SUM(NewDistributions!Q$2:Q57)&gt;0.01,"",IF(NewDistributions!Q55/SUM(NewDistributions!Q$2:Q57)&gt;0.01,"",IF(NewDistributions!Q54/SUM(NewDistributions!Q$2:Q57)&gt;0.01,"",DateEnded_4Day!$A57)))))))</f>
        <v/>
      </c>
      <c r="R57" s="19" t="str">
        <f>IF($A57&lt;='All Results'!$B$4,"",IF(SUM(NewDistributions!R$2:R57)=0,"",(IF(NewDistributions!R57/SUM(NewDistributions!R$2:R57)&gt;0.01,"",IF(NewDistributions!R56/SUM(NewDistributions!R$2:R57)&gt;0.01,"",IF(NewDistributions!R55/SUM(NewDistributions!R$2:R57)&gt;0.01,"",IF(NewDistributions!R54/SUM(NewDistributions!R$2:R57)&gt;0.01,"",DateEnded_4Day!$A57)))))))</f>
        <v/>
      </c>
      <c r="S57" s="19" t="str">
        <f>IF($A57&lt;='All Results'!$B$4,"",IF(SUM(NewDistributions!S$2:S57)=0,"",(IF(NewDistributions!S57/SUM(NewDistributions!S$2:S57)&gt;0.01,"",IF(NewDistributions!S56/SUM(NewDistributions!S$2:S57)&gt;0.01,"",IF(NewDistributions!S55/SUM(NewDistributions!S$2:S57)&gt;0.01,"",IF(NewDistributions!S54/SUM(NewDistributions!S$2:S57)&gt;0.01,"",DateEnded_4Day!$A57)))))))</f>
        <v/>
      </c>
      <c r="T57" s="19" t="str">
        <f>IF($A57&lt;='All Results'!$B$4,"",IF(SUM(NewDistributions!T$2:T57)=0,"",(IF(NewDistributions!T57/SUM(NewDistributions!T$2:T57)&gt;0.01,"",IF(NewDistributions!T56/SUM(NewDistributions!T$2:T57)&gt;0.01,"",IF(NewDistributions!T55/SUM(NewDistributions!T$2:T57)&gt;0.01,"",IF(NewDistributions!T54/SUM(NewDistributions!T$2:T57)&gt;0.01,"",DateEnded_4Day!$A57)))))))</f>
        <v/>
      </c>
      <c r="U57" s="19" t="str">
        <f>IF($A57&lt;='All Results'!$B$4,"",IF(SUM(NewDistributions!U$2:U57)=0,"",(IF(NewDistributions!U57/SUM(NewDistributions!U$2:U57)&gt;0.01,"",IF(NewDistributions!U56/SUM(NewDistributions!U$2:U57)&gt;0.01,"",IF(NewDistributions!U55/SUM(NewDistributions!U$2:U57)&gt;0.01,"",IF(NewDistributions!U54/SUM(NewDistributions!U$2:U57)&gt;0.01,"",DateEnded_4Day!$A57)))))))</f>
        <v/>
      </c>
      <c r="V57" s="19" t="str">
        <f>IF($A57&lt;='All Results'!$B$4,"",IF(SUM(NewDistributions!V$2:V57)=0,"",(IF(NewDistributions!V57/SUM(NewDistributions!V$2:V57)&gt;0.01,"",IF(NewDistributions!V56/SUM(NewDistributions!V$2:V57)&gt;0.01,"",IF(NewDistributions!V55/SUM(NewDistributions!V$2:V57)&gt;0.01,"",IF(NewDistributions!V54/SUM(NewDistributions!V$2:V57)&gt;0.01,"",DateEnded_4Day!$A57)))))))</f>
        <v/>
      </c>
      <c r="W57" s="19" t="str">
        <f>IF($A57&lt;='All Results'!$B$4,"",IF(SUM(NewDistributions!W$2:W57)=0,"",(IF(NewDistributions!W57/SUM(NewDistributions!W$2:W57)&gt;0.01,"",IF(NewDistributions!W56/SUM(NewDistributions!W$2:W57)&gt;0.01,"",IF(NewDistributions!W55/SUM(NewDistributions!W$2:W57)&gt;0.01,"",IF(NewDistributions!W54/SUM(NewDistributions!W$2:W57)&gt;0.01,"",DateEnded_4Day!$A57)))))))</f>
        <v/>
      </c>
      <c r="X57" s="19" t="str">
        <f>IF($A57&lt;='All Results'!$B$4,"",IF(SUM(NewDistributions!X$2:X57)=0,"",(IF(NewDistributions!X57/SUM(NewDistributions!X$2:X57)&gt;0.01,"",IF(NewDistributions!X56/SUM(NewDistributions!X$2:X57)&gt;0.01,"",IF(NewDistributions!X55/SUM(NewDistributions!X$2:X57)&gt;0.01,"",IF(NewDistributions!X54/SUM(NewDistributions!X$2:X57)&gt;0.01,"",DateEnded_4Day!$A57)))))))</f>
        <v/>
      </c>
      <c r="Y57" s="19" t="str">
        <f>IF($A57&lt;='All Results'!$B$4,"",IF(SUM(NewDistributions!Y$2:Y57)=0,"",(IF(NewDistributions!Y57/SUM(NewDistributions!Y$2:Y57)&gt;0.01,"",IF(NewDistributions!Y56/SUM(NewDistributions!Y$2:Y57)&gt;0.01,"",IF(NewDistributions!Y55/SUM(NewDistributions!Y$2:Y57)&gt;0.01,"",IF(NewDistributions!Y54/SUM(NewDistributions!Y$2:Y57)&gt;0.01,"",DateEnded_4Day!$A57)))))))</f>
        <v/>
      </c>
      <c r="Z57" s="19" t="str">
        <f>IF($A57&lt;='All Results'!$B$4,"",IF(SUM(NewDistributions!Z$2:Z57)=0,"",(IF(NewDistributions!Z57/SUM(NewDistributions!Z$2:Z57)&gt;0.01,"",IF(NewDistributions!Z56/SUM(NewDistributions!Z$2:Z57)&gt;0.01,"",IF(NewDistributions!Z55/SUM(NewDistributions!Z$2:Z57)&gt;0.01,"",IF(NewDistributions!Z54/SUM(NewDistributions!Z$2:Z57)&gt;0.01,"",DateEnded_4Day!$A57)))))))</f>
        <v/>
      </c>
      <c r="AA57" s="19" t="str">
        <f>IF($A57&lt;='All Results'!$B$4,"",IF(SUM(NewDistributions!AA$2:AA57)=0,"",(IF(NewDistributions!AA57/SUM(NewDistributions!AA$2:AA57)&gt;0.01,"",IF(NewDistributions!AA56/SUM(NewDistributions!AA$2:AA57)&gt;0.01,"",IF(NewDistributions!AA55/SUM(NewDistributions!AA$2:AA57)&gt;0.01,"",IF(NewDistributions!AA54/SUM(NewDistributions!AA$2:AA57)&gt;0.01,"",DateEnded_4Day!$A57)))))))</f>
        <v/>
      </c>
      <c r="AB57" s="19" t="str">
        <f>IF($A57&lt;='All Results'!$B$4,"",IF(SUM(NewDistributions!AB$2:AB57)=0,"",(IF(NewDistributions!AB57/SUM(NewDistributions!AB$2:AB57)&gt;0.01,"",IF(NewDistributions!AB56/SUM(NewDistributions!AB$2:AB57)&gt;0.01,"",IF(NewDistributions!AB55/SUM(NewDistributions!AB$2:AB57)&gt;0.01,"",IF(NewDistributions!AB54/SUM(NewDistributions!AB$2:AB57)&gt;0.01,"",DateEnded_4Day!$A57)))))))</f>
        <v/>
      </c>
      <c r="AC57" s="19" t="str">
        <f>IF($A57&lt;='All Results'!$B$4,"",IF(SUM(NewDistributions!AC$2:AC57)=0,"",(IF(NewDistributions!AC57/SUM(NewDistributions!AC$2:AC57)&gt;0.01,"",IF(NewDistributions!AC56/SUM(NewDistributions!AC$2:AC57)&gt;0.01,"",IF(NewDistributions!AC55/SUM(NewDistributions!AC$2:AC57)&gt;0.01,"",IF(NewDistributions!AC54/SUM(NewDistributions!AC$2:AC57)&gt;0.01,"",DateEnded_4Day!$A57)))))))</f>
        <v/>
      </c>
      <c r="AD57" s="19" t="str">
        <f>IF($A57&lt;='All Results'!$B$4,"",IF(SUM(NewDistributions!AD$2:AD57)=0,"",(IF(NewDistributions!AD57/SUM(NewDistributions!AD$2:AD57)&gt;0.01,"",IF(NewDistributions!AD56/SUM(NewDistributions!AD$2:AD57)&gt;0.01,"",IF(NewDistributions!AD55/SUM(NewDistributions!AD$2:AD57)&gt;0.01,"",IF(NewDistributions!AD54/SUM(NewDistributions!AD$2:AD57)&gt;0.01,"",DateEnded_4Day!$A57)))))))</f>
        <v/>
      </c>
      <c r="AE57" s="19" t="str">
        <f>IF($A57&lt;='All Results'!$B$4,"",IF(SUM(NewDistributions!AE$2:AE57)=0,"",(IF(NewDistributions!AE57/SUM(NewDistributions!AE$2:AE57)&gt;0.01,"",IF(NewDistributions!AE56/SUM(NewDistributions!AE$2:AE57)&gt;0.01,"",IF(NewDistributions!AE55/SUM(NewDistributions!AE$2:AE57)&gt;0.01,"",IF(NewDistributions!AE54/SUM(NewDistributions!AE$2:AE57)&gt;0.01,"",DateEnded_4Day!$A57)))))))</f>
        <v/>
      </c>
      <c r="AF57" s="19" t="str">
        <f>IF($A57&lt;='All Results'!$B$4,"",IF(SUM(NewDistributions!AF$2:AF57)=0,"",(IF(NewDistributions!AF57/SUM(NewDistributions!AF$2:AF57)&gt;0.01,"",IF(NewDistributions!AF56/SUM(NewDistributions!AF$2:AF57)&gt;0.01,"",IF(NewDistributions!AF55/SUM(NewDistributions!AF$2:AF57)&gt;0.01,"",IF(NewDistributions!AF54/SUM(NewDistributions!AF$2:AF57)&gt;0.01,"",DateEnded_4Day!$A57)))))))</f>
        <v/>
      </c>
      <c r="AG57" s="19" t="str">
        <f>IF($A57&lt;='All Results'!$B$4,"",IF(SUM(NewDistributions!AG$2:AG57)=0,"",(IF(NewDistributions!AG57/SUM(NewDistributions!AG$2:AG57)&gt;0.01,"",IF(NewDistributions!AG56/SUM(NewDistributions!AG$2:AG57)&gt;0.01,"",IF(NewDistributions!AG55/SUM(NewDistributions!AG$2:AG57)&gt;0.01,"",IF(NewDistributions!AG54/SUM(NewDistributions!AG$2:AG57)&gt;0.01,"",DateEnded_4Day!$A57)))))))</f>
        <v/>
      </c>
      <c r="AH57" s="19" t="str">
        <f>IF($A57&lt;='All Results'!$B$4,"",IF(SUM(NewDistributions!AH$2:AH57)=0,"",(IF(NewDistributions!AH57/SUM(NewDistributions!AH$2:AH57)&gt;0.01,"",IF(NewDistributions!AH56/SUM(NewDistributions!AH$2:AH57)&gt;0.01,"",IF(NewDistributions!AH55/SUM(NewDistributions!AH$2:AH57)&gt;0.01,"",IF(NewDistributions!AH54/SUM(NewDistributions!AH$2:AH57)&gt;0.01,"",DateEnded_4Day!$A57)))))))</f>
        <v/>
      </c>
      <c r="AI57" s="19" t="str">
        <f>IF($A57&lt;='All Results'!$B$4,"",IF(SUM(NewDistributions!AI$2:AI57)=0,"",(IF(NewDistributions!AI57/SUM(NewDistributions!AI$2:AI57)&gt;0.01,"",IF(NewDistributions!AI56/SUM(NewDistributions!AI$2:AI57)&gt;0.01,"",IF(NewDistributions!AI55/SUM(NewDistributions!AI$2:AI57)&gt;0.01,"",IF(NewDistributions!AI54/SUM(NewDistributions!AI$2:AI57)&gt;0.01,"",DateEnded_4Day!$A57)))))))</f>
        <v/>
      </c>
      <c r="AJ57" s="19" t="str">
        <f>IF($A57&lt;='All Results'!$B$4,"",IF(SUM(NewDistributions!AJ$2:AJ57)=0,"",(IF(NewDistributions!AJ57/SUM(NewDistributions!AJ$2:AJ57)&gt;0.01,"",IF(NewDistributions!AJ56/SUM(NewDistributions!AJ$2:AJ57)&gt;0.01,"",IF(NewDistributions!AJ55/SUM(NewDistributions!AJ$2:AJ57)&gt;0.01,"",IF(NewDistributions!AJ54/SUM(NewDistributions!AJ$2:AJ57)&gt;0.01,"",DateEnded_4Day!$A57)))))))</f>
        <v/>
      </c>
    </row>
    <row r="58" spans="1:36" x14ac:dyDescent="0.25">
      <c r="A58" s="1">
        <v>44373</v>
      </c>
      <c r="B58" s="3">
        <v>177</v>
      </c>
      <c r="C58" s="19" t="str">
        <f>IF($A58&lt;='All Results'!$B$4,"",IF(SUM(NewDistributions!C$2:C58)=0,"",(IF(NewDistributions!C58/SUM(NewDistributions!C$2:C58)&gt;0.01,"",IF(NewDistributions!C57/SUM(NewDistributions!C$2:C58)&gt;0.01,"",IF(NewDistributions!C56/SUM(NewDistributions!C$2:C58)&gt;0.01,"",IF(NewDistributions!C55/SUM(NewDistributions!C$2:C58)&gt;0.01,"",DateEnded_4Day!$A58)))))))</f>
        <v/>
      </c>
      <c r="D58" s="19" t="str">
        <f>IF($A58&lt;='All Results'!$B$4,"",IF(SUM(NewDistributions!D$2:D58)=0,"",(IF(NewDistributions!D58/SUM(NewDistributions!D$2:D58)&gt;0.01,"",IF(NewDistributions!D57/SUM(NewDistributions!D$2:D58)&gt;0.01,"",IF(NewDistributions!D56/SUM(NewDistributions!D$2:D58)&gt;0.01,"",IF(NewDistributions!D55/SUM(NewDistributions!D$2:D58)&gt;0.01,"",DateEnded_4Day!$A58)))))))</f>
        <v/>
      </c>
      <c r="E58" s="19" t="str">
        <f>IF($A58&lt;='All Results'!$B$4,"",IF(SUM(NewDistributions!E$2:E58)=0,"",(IF(NewDistributions!E58/SUM(NewDistributions!E$2:E58)&gt;0.01,"",IF(NewDistributions!E57/SUM(NewDistributions!E$2:E58)&gt;0.01,"",IF(NewDistributions!E56/SUM(NewDistributions!E$2:E58)&gt;0.01,"",IF(NewDistributions!E55/SUM(NewDistributions!E$2:E58)&gt;0.01,"",DateEnded_4Day!$A58)))))))</f>
        <v/>
      </c>
      <c r="F58" s="19" t="str">
        <f>IF($A58&lt;='All Results'!$B$4,"",IF(SUM(NewDistributions!F$2:F58)=0,"",(IF(NewDistributions!F58/SUM(NewDistributions!F$2:F58)&gt;0.01,"",IF(NewDistributions!F57/SUM(NewDistributions!F$2:F58)&gt;0.01,"",IF(NewDistributions!F56/SUM(NewDistributions!F$2:F58)&gt;0.01,"",IF(NewDistributions!F55/SUM(NewDistributions!F$2:F58)&gt;0.01,"",DateEnded_4Day!$A58)))))))</f>
        <v/>
      </c>
      <c r="G58" s="19" t="str">
        <f>IF($A58&lt;='All Results'!$B$4,"",IF(SUM(NewDistributions!G$2:G58)=0,"",(IF(NewDistributions!G58/SUM(NewDistributions!G$2:G58)&gt;0.01,"",IF(NewDistributions!G57/SUM(NewDistributions!G$2:G58)&gt;0.01,"",IF(NewDistributions!G56/SUM(NewDistributions!G$2:G58)&gt;0.01,"",IF(NewDistributions!G55/SUM(NewDistributions!G$2:G58)&gt;0.01,"",DateEnded_4Day!$A58)))))))</f>
        <v/>
      </c>
      <c r="H58" s="19" t="str">
        <f>IF($A58&lt;='All Results'!$B$4,"",IF(SUM(NewDistributions!H$2:H58)=0,"",(IF(NewDistributions!H58/SUM(NewDistributions!H$2:H58)&gt;0.01,"",IF(NewDistributions!H57/SUM(NewDistributions!H$2:H58)&gt;0.01,"",IF(NewDistributions!H56/SUM(NewDistributions!H$2:H58)&gt;0.01,"",IF(NewDistributions!H55/SUM(NewDistributions!H$2:H58)&gt;0.01,"",DateEnded_4Day!$A58)))))))</f>
        <v/>
      </c>
      <c r="I58" s="19" t="str">
        <f>IF($A58&lt;='All Results'!$B$4,"",IF(SUM(NewDistributions!I$2:I58)=0,"",(IF(NewDistributions!I58/SUM(NewDistributions!I$2:I58)&gt;0.01,"",IF(NewDistributions!I57/SUM(NewDistributions!I$2:I58)&gt;0.01,"",IF(NewDistributions!I56/SUM(NewDistributions!I$2:I58)&gt;0.01,"",IF(NewDistributions!I55/SUM(NewDistributions!I$2:I58)&gt;0.01,"",DateEnded_4Day!$A58)))))))</f>
        <v/>
      </c>
      <c r="J58" s="19" t="str">
        <f>IF($A58&lt;='All Results'!$B$4,"",IF(SUM(NewDistributions!J$2:J58)=0,"",(IF(NewDistributions!J58/SUM(NewDistributions!J$2:J58)&gt;0.01,"",IF(NewDistributions!J57/SUM(NewDistributions!J$2:J58)&gt;0.01,"",IF(NewDistributions!J56/SUM(NewDistributions!J$2:J58)&gt;0.01,"",IF(NewDistributions!J55/SUM(NewDistributions!J$2:J58)&gt;0.01,"",DateEnded_4Day!$A58)))))))</f>
        <v/>
      </c>
      <c r="K58" s="19" t="str">
        <f>IF($A58&lt;='All Results'!$B$4,"",IF(SUM(NewDistributions!K$2:K58)=0,"",(IF(NewDistributions!K58/SUM(NewDistributions!K$2:K58)&gt;0.01,"",IF(NewDistributions!K57/SUM(NewDistributions!K$2:K58)&gt;0.01,"",IF(NewDistributions!K56/SUM(NewDistributions!K$2:K58)&gt;0.01,"",IF(NewDistributions!K55/SUM(NewDistributions!K$2:K58)&gt;0.01,"",DateEnded_4Day!$A58)))))))</f>
        <v/>
      </c>
      <c r="L58" s="19" t="str">
        <f>IF($A58&lt;='All Results'!$B$4,"",IF(SUM(NewDistributions!L$2:L58)=0,"",(IF(NewDistributions!L58/SUM(NewDistributions!L$2:L58)&gt;0.01,"",IF(NewDistributions!L57/SUM(NewDistributions!L$2:L58)&gt;0.01,"",IF(NewDistributions!L56/SUM(NewDistributions!L$2:L58)&gt;0.01,"",IF(NewDistributions!L55/SUM(NewDistributions!L$2:L58)&gt;0.01,"",DateEnded_4Day!$A58)))))))</f>
        <v/>
      </c>
      <c r="M58" s="19" t="str">
        <f>IF($A58&lt;='All Results'!$B$4,"",IF(SUM(NewDistributions!M$2:M58)=0,"",(IF(NewDistributions!M58/SUM(NewDistributions!M$2:M58)&gt;0.01,"",IF(NewDistributions!M57/SUM(NewDistributions!M$2:M58)&gt;0.01,"",IF(NewDistributions!M56/SUM(NewDistributions!M$2:M58)&gt;0.01,"",IF(NewDistributions!M55/SUM(NewDistributions!M$2:M58)&gt;0.01,"",DateEnded_4Day!$A58)))))))</f>
        <v/>
      </c>
      <c r="N58" s="19" t="str">
        <f>IF($A58&lt;='All Results'!$B$4,"",IF(SUM(NewDistributions!N$2:N58)=0,"",(IF(NewDistributions!N58/SUM(NewDistributions!N$2:N58)&gt;0.01,"",IF(NewDistributions!N57/SUM(NewDistributions!N$2:N58)&gt;0.01,"",IF(NewDistributions!N56/SUM(NewDistributions!N$2:N58)&gt;0.01,"",IF(NewDistributions!N55/SUM(NewDistributions!N$2:N58)&gt;0.01,"",DateEnded_4Day!$A58)))))))</f>
        <v/>
      </c>
      <c r="O58" s="19" t="str">
        <f>IF($A58&lt;='All Results'!$B$4,"",IF(SUM(NewDistributions!O$2:O58)=0,"",(IF(NewDistributions!O58/SUM(NewDistributions!O$2:O58)&gt;0.01,"",IF(NewDistributions!O57/SUM(NewDistributions!O$2:O58)&gt;0.01,"",IF(NewDistributions!O56/SUM(NewDistributions!O$2:O58)&gt;0.01,"",IF(NewDistributions!O55/SUM(NewDistributions!O$2:O58)&gt;0.01,"",DateEnded_4Day!$A58)))))))</f>
        <v/>
      </c>
      <c r="P58" s="19" t="str">
        <f>IF($A58&lt;='All Results'!$B$4,"",IF(SUM(NewDistributions!P$2:P58)=0,"",(IF(NewDistributions!P58/SUM(NewDistributions!P$2:P58)&gt;0.01,"",IF(NewDistributions!P57/SUM(NewDistributions!P$2:P58)&gt;0.01,"",IF(NewDistributions!P56/SUM(NewDistributions!P$2:P58)&gt;0.01,"",IF(NewDistributions!P55/SUM(NewDistributions!P$2:P58)&gt;0.01,"",DateEnded_4Day!$A58)))))))</f>
        <v/>
      </c>
      <c r="Q58" s="19" t="str">
        <f>IF($A58&lt;='All Results'!$B$4,"",IF(SUM(NewDistributions!Q$2:Q58)=0,"",(IF(NewDistributions!Q58/SUM(NewDistributions!Q$2:Q58)&gt;0.01,"",IF(NewDistributions!Q57/SUM(NewDistributions!Q$2:Q58)&gt;0.01,"",IF(NewDistributions!Q56/SUM(NewDistributions!Q$2:Q58)&gt;0.01,"",IF(NewDistributions!Q55/SUM(NewDistributions!Q$2:Q58)&gt;0.01,"",DateEnded_4Day!$A58)))))))</f>
        <v/>
      </c>
      <c r="R58" s="19" t="str">
        <f>IF($A58&lt;='All Results'!$B$4,"",IF(SUM(NewDistributions!R$2:R58)=0,"",(IF(NewDistributions!R58/SUM(NewDistributions!R$2:R58)&gt;0.01,"",IF(NewDistributions!R57/SUM(NewDistributions!R$2:R58)&gt;0.01,"",IF(NewDistributions!R56/SUM(NewDistributions!R$2:R58)&gt;0.01,"",IF(NewDistributions!R55/SUM(NewDistributions!R$2:R58)&gt;0.01,"",DateEnded_4Day!$A58)))))))</f>
        <v/>
      </c>
      <c r="S58" s="19" t="str">
        <f>IF($A58&lt;='All Results'!$B$4,"",IF(SUM(NewDistributions!S$2:S58)=0,"",(IF(NewDistributions!S58/SUM(NewDistributions!S$2:S58)&gt;0.01,"",IF(NewDistributions!S57/SUM(NewDistributions!S$2:S58)&gt;0.01,"",IF(NewDistributions!S56/SUM(NewDistributions!S$2:S58)&gt;0.01,"",IF(NewDistributions!S55/SUM(NewDistributions!S$2:S58)&gt;0.01,"",DateEnded_4Day!$A58)))))))</f>
        <v/>
      </c>
      <c r="T58" s="19" t="str">
        <f>IF($A58&lt;='All Results'!$B$4,"",IF(SUM(NewDistributions!T$2:T58)=0,"",(IF(NewDistributions!T58/SUM(NewDistributions!T$2:T58)&gt;0.01,"",IF(NewDistributions!T57/SUM(NewDistributions!T$2:T58)&gt;0.01,"",IF(NewDistributions!T56/SUM(NewDistributions!T$2:T58)&gt;0.01,"",IF(NewDistributions!T55/SUM(NewDistributions!T$2:T58)&gt;0.01,"",DateEnded_4Day!$A58)))))))</f>
        <v/>
      </c>
      <c r="U58" s="19" t="str">
        <f>IF($A58&lt;='All Results'!$B$4,"",IF(SUM(NewDistributions!U$2:U58)=0,"",(IF(NewDistributions!U58/SUM(NewDistributions!U$2:U58)&gt;0.01,"",IF(NewDistributions!U57/SUM(NewDistributions!U$2:U58)&gt;0.01,"",IF(NewDistributions!U56/SUM(NewDistributions!U$2:U58)&gt;0.01,"",IF(NewDistributions!U55/SUM(NewDistributions!U$2:U58)&gt;0.01,"",DateEnded_4Day!$A58)))))))</f>
        <v/>
      </c>
      <c r="V58" s="19" t="str">
        <f>IF($A58&lt;='All Results'!$B$4,"",IF(SUM(NewDistributions!V$2:V58)=0,"",(IF(NewDistributions!V58/SUM(NewDistributions!V$2:V58)&gt;0.01,"",IF(NewDistributions!V57/SUM(NewDistributions!V$2:V58)&gt;0.01,"",IF(NewDistributions!V56/SUM(NewDistributions!V$2:V58)&gt;0.01,"",IF(NewDistributions!V55/SUM(NewDistributions!V$2:V58)&gt;0.01,"",DateEnded_4Day!$A58)))))))</f>
        <v/>
      </c>
      <c r="W58" s="19" t="str">
        <f>IF($A58&lt;='All Results'!$B$4,"",IF(SUM(NewDistributions!W$2:W58)=0,"",(IF(NewDistributions!W58/SUM(NewDistributions!W$2:W58)&gt;0.01,"",IF(NewDistributions!W57/SUM(NewDistributions!W$2:W58)&gt;0.01,"",IF(NewDistributions!W56/SUM(NewDistributions!W$2:W58)&gt;0.01,"",IF(NewDistributions!W55/SUM(NewDistributions!W$2:W58)&gt;0.01,"",DateEnded_4Day!$A58)))))))</f>
        <v/>
      </c>
      <c r="X58" s="19" t="str">
        <f>IF($A58&lt;='All Results'!$B$4,"",IF(SUM(NewDistributions!X$2:X58)=0,"",(IF(NewDistributions!X58/SUM(NewDistributions!X$2:X58)&gt;0.01,"",IF(NewDistributions!X57/SUM(NewDistributions!X$2:X58)&gt;0.01,"",IF(NewDistributions!X56/SUM(NewDistributions!X$2:X58)&gt;0.01,"",IF(NewDistributions!X55/SUM(NewDistributions!X$2:X58)&gt;0.01,"",DateEnded_4Day!$A58)))))))</f>
        <v/>
      </c>
      <c r="Y58" s="19" t="str">
        <f>IF($A58&lt;='All Results'!$B$4,"",IF(SUM(NewDistributions!Y$2:Y58)=0,"",(IF(NewDistributions!Y58/SUM(NewDistributions!Y$2:Y58)&gt;0.01,"",IF(NewDistributions!Y57/SUM(NewDistributions!Y$2:Y58)&gt;0.01,"",IF(NewDistributions!Y56/SUM(NewDistributions!Y$2:Y58)&gt;0.01,"",IF(NewDistributions!Y55/SUM(NewDistributions!Y$2:Y58)&gt;0.01,"",DateEnded_4Day!$A58)))))))</f>
        <v/>
      </c>
      <c r="Z58" s="19" t="str">
        <f>IF($A58&lt;='All Results'!$B$4,"",IF(SUM(NewDistributions!Z$2:Z58)=0,"",(IF(NewDistributions!Z58/SUM(NewDistributions!Z$2:Z58)&gt;0.01,"",IF(NewDistributions!Z57/SUM(NewDistributions!Z$2:Z58)&gt;0.01,"",IF(NewDistributions!Z56/SUM(NewDistributions!Z$2:Z58)&gt;0.01,"",IF(NewDistributions!Z55/SUM(NewDistributions!Z$2:Z58)&gt;0.01,"",DateEnded_4Day!$A58)))))))</f>
        <v/>
      </c>
      <c r="AA58" s="19" t="str">
        <f>IF($A58&lt;='All Results'!$B$4,"",IF(SUM(NewDistributions!AA$2:AA58)=0,"",(IF(NewDistributions!AA58/SUM(NewDistributions!AA$2:AA58)&gt;0.01,"",IF(NewDistributions!AA57/SUM(NewDistributions!AA$2:AA58)&gt;0.01,"",IF(NewDistributions!AA56/SUM(NewDistributions!AA$2:AA58)&gt;0.01,"",IF(NewDistributions!AA55/SUM(NewDistributions!AA$2:AA58)&gt;0.01,"",DateEnded_4Day!$A58)))))))</f>
        <v/>
      </c>
      <c r="AB58" s="19" t="str">
        <f>IF($A58&lt;='All Results'!$B$4,"",IF(SUM(NewDistributions!AB$2:AB58)=0,"",(IF(NewDistributions!AB58/SUM(NewDistributions!AB$2:AB58)&gt;0.01,"",IF(NewDistributions!AB57/SUM(NewDistributions!AB$2:AB58)&gt;0.01,"",IF(NewDistributions!AB56/SUM(NewDistributions!AB$2:AB58)&gt;0.01,"",IF(NewDistributions!AB55/SUM(NewDistributions!AB$2:AB58)&gt;0.01,"",DateEnded_4Day!$A58)))))))</f>
        <v/>
      </c>
      <c r="AC58" s="19" t="str">
        <f>IF($A58&lt;='All Results'!$B$4,"",IF(SUM(NewDistributions!AC$2:AC58)=0,"",(IF(NewDistributions!AC58/SUM(NewDistributions!AC$2:AC58)&gt;0.01,"",IF(NewDistributions!AC57/SUM(NewDistributions!AC$2:AC58)&gt;0.01,"",IF(NewDistributions!AC56/SUM(NewDistributions!AC$2:AC58)&gt;0.01,"",IF(NewDistributions!AC55/SUM(NewDistributions!AC$2:AC58)&gt;0.01,"",DateEnded_4Day!$A58)))))))</f>
        <v/>
      </c>
      <c r="AD58" s="19" t="str">
        <f>IF($A58&lt;='All Results'!$B$4,"",IF(SUM(NewDistributions!AD$2:AD58)=0,"",(IF(NewDistributions!AD58/SUM(NewDistributions!AD$2:AD58)&gt;0.01,"",IF(NewDistributions!AD57/SUM(NewDistributions!AD$2:AD58)&gt;0.01,"",IF(NewDistributions!AD56/SUM(NewDistributions!AD$2:AD58)&gt;0.01,"",IF(NewDistributions!AD55/SUM(NewDistributions!AD$2:AD58)&gt;0.01,"",DateEnded_4Day!$A58)))))))</f>
        <v/>
      </c>
      <c r="AE58" s="19" t="str">
        <f>IF($A58&lt;='All Results'!$B$4,"",IF(SUM(NewDistributions!AE$2:AE58)=0,"",(IF(NewDistributions!AE58/SUM(NewDistributions!AE$2:AE58)&gt;0.01,"",IF(NewDistributions!AE57/SUM(NewDistributions!AE$2:AE58)&gt;0.01,"",IF(NewDistributions!AE56/SUM(NewDistributions!AE$2:AE58)&gt;0.01,"",IF(NewDistributions!AE55/SUM(NewDistributions!AE$2:AE58)&gt;0.01,"",DateEnded_4Day!$A58)))))))</f>
        <v/>
      </c>
      <c r="AF58" s="19" t="str">
        <f>IF($A58&lt;='All Results'!$B$4,"",IF(SUM(NewDistributions!AF$2:AF58)=0,"",(IF(NewDistributions!AF58/SUM(NewDistributions!AF$2:AF58)&gt;0.01,"",IF(NewDistributions!AF57/SUM(NewDistributions!AF$2:AF58)&gt;0.01,"",IF(NewDistributions!AF56/SUM(NewDistributions!AF$2:AF58)&gt;0.01,"",IF(NewDistributions!AF55/SUM(NewDistributions!AF$2:AF58)&gt;0.01,"",DateEnded_4Day!$A58)))))))</f>
        <v/>
      </c>
      <c r="AG58" s="19" t="str">
        <f>IF($A58&lt;='All Results'!$B$4,"",IF(SUM(NewDistributions!AG$2:AG58)=0,"",(IF(NewDistributions!AG58/SUM(NewDistributions!AG$2:AG58)&gt;0.01,"",IF(NewDistributions!AG57/SUM(NewDistributions!AG$2:AG58)&gt;0.01,"",IF(NewDistributions!AG56/SUM(NewDistributions!AG$2:AG58)&gt;0.01,"",IF(NewDistributions!AG55/SUM(NewDistributions!AG$2:AG58)&gt;0.01,"",DateEnded_4Day!$A58)))))))</f>
        <v/>
      </c>
      <c r="AH58" s="19" t="str">
        <f>IF($A58&lt;='All Results'!$B$4,"",IF(SUM(NewDistributions!AH$2:AH58)=0,"",(IF(NewDistributions!AH58/SUM(NewDistributions!AH$2:AH58)&gt;0.01,"",IF(NewDistributions!AH57/SUM(NewDistributions!AH$2:AH58)&gt;0.01,"",IF(NewDistributions!AH56/SUM(NewDistributions!AH$2:AH58)&gt;0.01,"",IF(NewDistributions!AH55/SUM(NewDistributions!AH$2:AH58)&gt;0.01,"",DateEnded_4Day!$A58)))))))</f>
        <v/>
      </c>
      <c r="AI58" s="19" t="str">
        <f>IF($A58&lt;='All Results'!$B$4,"",IF(SUM(NewDistributions!AI$2:AI58)=0,"",(IF(NewDistributions!AI58/SUM(NewDistributions!AI$2:AI58)&gt;0.01,"",IF(NewDistributions!AI57/SUM(NewDistributions!AI$2:AI58)&gt;0.01,"",IF(NewDistributions!AI56/SUM(NewDistributions!AI$2:AI58)&gt;0.01,"",IF(NewDistributions!AI55/SUM(NewDistributions!AI$2:AI58)&gt;0.01,"",DateEnded_4Day!$A58)))))))</f>
        <v/>
      </c>
      <c r="AJ58" s="19" t="str">
        <f>IF($A58&lt;='All Results'!$B$4,"",IF(SUM(NewDistributions!AJ$2:AJ58)=0,"",(IF(NewDistributions!AJ58/SUM(NewDistributions!AJ$2:AJ58)&gt;0.01,"",IF(NewDistributions!AJ57/SUM(NewDistributions!AJ$2:AJ58)&gt;0.01,"",IF(NewDistributions!AJ56/SUM(NewDistributions!AJ$2:AJ58)&gt;0.01,"",IF(NewDistributions!AJ55/SUM(NewDistributions!AJ$2:AJ58)&gt;0.01,"",DateEnded_4Day!$A58)))))))</f>
        <v/>
      </c>
    </row>
    <row r="59" spans="1:36" x14ac:dyDescent="0.25">
      <c r="A59" s="1">
        <v>44374</v>
      </c>
      <c r="B59" s="3">
        <v>178</v>
      </c>
      <c r="C59" s="19" t="str">
        <f>IF($A59&lt;='All Results'!$B$4,"",IF(SUM(NewDistributions!C$2:C59)=0,"",(IF(NewDistributions!C59/SUM(NewDistributions!C$2:C59)&gt;0.01,"",IF(NewDistributions!C58/SUM(NewDistributions!C$2:C59)&gt;0.01,"",IF(NewDistributions!C57/SUM(NewDistributions!C$2:C59)&gt;0.01,"",IF(NewDistributions!C56/SUM(NewDistributions!C$2:C59)&gt;0.01,"",DateEnded_4Day!$A59)))))))</f>
        <v/>
      </c>
      <c r="D59" s="19" t="str">
        <f>IF($A59&lt;='All Results'!$B$4,"",IF(SUM(NewDistributions!D$2:D59)=0,"",(IF(NewDistributions!D59/SUM(NewDistributions!D$2:D59)&gt;0.01,"",IF(NewDistributions!D58/SUM(NewDistributions!D$2:D59)&gt;0.01,"",IF(NewDistributions!D57/SUM(NewDistributions!D$2:D59)&gt;0.01,"",IF(NewDistributions!D56/SUM(NewDistributions!D$2:D59)&gt;0.01,"",DateEnded_4Day!$A59)))))))</f>
        <v/>
      </c>
      <c r="E59" s="19" t="str">
        <f>IF($A59&lt;='All Results'!$B$4,"",IF(SUM(NewDistributions!E$2:E59)=0,"",(IF(NewDistributions!E59/SUM(NewDistributions!E$2:E59)&gt;0.01,"",IF(NewDistributions!E58/SUM(NewDistributions!E$2:E59)&gt;0.01,"",IF(NewDistributions!E57/SUM(NewDistributions!E$2:E59)&gt;0.01,"",IF(NewDistributions!E56/SUM(NewDistributions!E$2:E59)&gt;0.01,"",DateEnded_4Day!$A59)))))))</f>
        <v/>
      </c>
      <c r="F59" s="19" t="str">
        <f>IF($A59&lt;='All Results'!$B$4,"",IF(SUM(NewDistributions!F$2:F59)=0,"",(IF(NewDistributions!F59/SUM(NewDistributions!F$2:F59)&gt;0.01,"",IF(NewDistributions!F58/SUM(NewDistributions!F$2:F59)&gt;0.01,"",IF(NewDistributions!F57/SUM(NewDistributions!F$2:F59)&gt;0.01,"",IF(NewDistributions!F56/SUM(NewDistributions!F$2:F59)&gt;0.01,"",DateEnded_4Day!$A59)))))))</f>
        <v/>
      </c>
      <c r="G59" s="19" t="str">
        <f>IF($A59&lt;='All Results'!$B$4,"",IF(SUM(NewDistributions!G$2:G59)=0,"",(IF(NewDistributions!G59/SUM(NewDistributions!G$2:G59)&gt;0.01,"",IF(NewDistributions!G58/SUM(NewDistributions!G$2:G59)&gt;0.01,"",IF(NewDistributions!G57/SUM(NewDistributions!G$2:G59)&gt;0.01,"",IF(NewDistributions!G56/SUM(NewDistributions!G$2:G59)&gt;0.01,"",DateEnded_4Day!$A59)))))))</f>
        <v/>
      </c>
      <c r="H59" s="19" t="str">
        <f>IF($A59&lt;='All Results'!$B$4,"",IF(SUM(NewDistributions!H$2:H59)=0,"",(IF(NewDistributions!H59/SUM(NewDistributions!H$2:H59)&gt;0.01,"",IF(NewDistributions!H58/SUM(NewDistributions!H$2:H59)&gt;0.01,"",IF(NewDistributions!H57/SUM(NewDistributions!H$2:H59)&gt;0.01,"",IF(NewDistributions!H56/SUM(NewDistributions!H$2:H59)&gt;0.01,"",DateEnded_4Day!$A59)))))))</f>
        <v/>
      </c>
      <c r="I59" s="19" t="str">
        <f>IF($A59&lt;='All Results'!$B$4,"",IF(SUM(NewDistributions!I$2:I59)=0,"",(IF(NewDistributions!I59/SUM(NewDistributions!I$2:I59)&gt;0.01,"",IF(NewDistributions!I58/SUM(NewDistributions!I$2:I59)&gt;0.01,"",IF(NewDistributions!I57/SUM(NewDistributions!I$2:I59)&gt;0.01,"",IF(NewDistributions!I56/SUM(NewDistributions!I$2:I59)&gt;0.01,"",DateEnded_4Day!$A59)))))))</f>
        <v/>
      </c>
      <c r="J59" s="19" t="str">
        <f>IF($A59&lt;='All Results'!$B$4,"",IF(SUM(NewDistributions!J$2:J59)=0,"",(IF(NewDistributions!J59/SUM(NewDistributions!J$2:J59)&gt;0.01,"",IF(NewDistributions!J58/SUM(NewDistributions!J$2:J59)&gt;0.01,"",IF(NewDistributions!J57/SUM(NewDistributions!J$2:J59)&gt;0.01,"",IF(NewDistributions!J56/SUM(NewDistributions!J$2:J59)&gt;0.01,"",DateEnded_4Day!$A59)))))))</f>
        <v/>
      </c>
      <c r="K59" s="19" t="str">
        <f>IF($A59&lt;='All Results'!$B$4,"",IF(SUM(NewDistributions!K$2:K59)=0,"",(IF(NewDistributions!K59/SUM(NewDistributions!K$2:K59)&gt;0.01,"",IF(NewDistributions!K58/SUM(NewDistributions!K$2:K59)&gt;0.01,"",IF(NewDistributions!K57/SUM(NewDistributions!K$2:K59)&gt;0.01,"",IF(NewDistributions!K56/SUM(NewDistributions!K$2:K59)&gt;0.01,"",DateEnded_4Day!$A59)))))))</f>
        <v/>
      </c>
      <c r="L59" s="19" t="str">
        <f>IF($A59&lt;='All Results'!$B$4,"",IF(SUM(NewDistributions!L$2:L59)=0,"",(IF(NewDistributions!L59/SUM(NewDistributions!L$2:L59)&gt;0.01,"",IF(NewDistributions!L58/SUM(NewDistributions!L$2:L59)&gt;0.01,"",IF(NewDistributions!L57/SUM(NewDistributions!L$2:L59)&gt;0.01,"",IF(NewDistributions!L56/SUM(NewDistributions!L$2:L59)&gt;0.01,"",DateEnded_4Day!$A59)))))))</f>
        <v/>
      </c>
      <c r="M59" s="19" t="str">
        <f>IF($A59&lt;='All Results'!$B$4,"",IF(SUM(NewDistributions!M$2:M59)=0,"",(IF(NewDistributions!M59/SUM(NewDistributions!M$2:M59)&gt;0.01,"",IF(NewDistributions!M58/SUM(NewDistributions!M$2:M59)&gt;0.01,"",IF(NewDistributions!M57/SUM(NewDistributions!M$2:M59)&gt;0.01,"",IF(NewDistributions!M56/SUM(NewDistributions!M$2:M59)&gt;0.01,"",DateEnded_4Day!$A59)))))))</f>
        <v/>
      </c>
      <c r="N59" s="19" t="str">
        <f>IF($A59&lt;='All Results'!$B$4,"",IF(SUM(NewDistributions!N$2:N59)=0,"",(IF(NewDistributions!N59/SUM(NewDistributions!N$2:N59)&gt;0.01,"",IF(NewDistributions!N58/SUM(NewDistributions!N$2:N59)&gt;0.01,"",IF(NewDistributions!N57/SUM(NewDistributions!N$2:N59)&gt;0.01,"",IF(NewDistributions!N56/SUM(NewDistributions!N$2:N59)&gt;0.01,"",DateEnded_4Day!$A59)))))))</f>
        <v/>
      </c>
      <c r="O59" s="19" t="str">
        <f>IF($A59&lt;='All Results'!$B$4,"",IF(SUM(NewDistributions!O$2:O59)=0,"",(IF(NewDistributions!O59/SUM(NewDistributions!O$2:O59)&gt;0.01,"",IF(NewDistributions!O58/SUM(NewDistributions!O$2:O59)&gt;0.01,"",IF(NewDistributions!O57/SUM(NewDistributions!O$2:O59)&gt;0.01,"",IF(NewDistributions!O56/SUM(NewDistributions!O$2:O59)&gt;0.01,"",DateEnded_4Day!$A59)))))))</f>
        <v/>
      </c>
      <c r="P59" s="19" t="str">
        <f>IF($A59&lt;='All Results'!$B$4,"",IF(SUM(NewDistributions!P$2:P59)=0,"",(IF(NewDistributions!P59/SUM(NewDistributions!P$2:P59)&gt;0.01,"",IF(NewDistributions!P58/SUM(NewDistributions!P$2:P59)&gt;0.01,"",IF(NewDistributions!P57/SUM(NewDistributions!P$2:P59)&gt;0.01,"",IF(NewDistributions!P56/SUM(NewDistributions!P$2:P59)&gt;0.01,"",DateEnded_4Day!$A59)))))))</f>
        <v/>
      </c>
      <c r="Q59" s="19" t="str">
        <f>IF($A59&lt;='All Results'!$B$4,"",IF(SUM(NewDistributions!Q$2:Q59)=0,"",(IF(NewDistributions!Q59/SUM(NewDistributions!Q$2:Q59)&gt;0.01,"",IF(NewDistributions!Q58/SUM(NewDistributions!Q$2:Q59)&gt;0.01,"",IF(NewDistributions!Q57/SUM(NewDistributions!Q$2:Q59)&gt;0.01,"",IF(NewDistributions!Q56/SUM(NewDistributions!Q$2:Q59)&gt;0.01,"",DateEnded_4Day!$A59)))))))</f>
        <v/>
      </c>
      <c r="R59" s="19" t="str">
        <f>IF($A59&lt;='All Results'!$B$4,"",IF(SUM(NewDistributions!R$2:R59)=0,"",(IF(NewDistributions!R59/SUM(NewDistributions!R$2:R59)&gt;0.01,"",IF(NewDistributions!R58/SUM(NewDistributions!R$2:R59)&gt;0.01,"",IF(NewDistributions!R57/SUM(NewDistributions!R$2:R59)&gt;0.01,"",IF(NewDistributions!R56/SUM(NewDistributions!R$2:R59)&gt;0.01,"",DateEnded_4Day!$A59)))))))</f>
        <v/>
      </c>
      <c r="S59" s="19" t="str">
        <f>IF($A59&lt;='All Results'!$B$4,"",IF(SUM(NewDistributions!S$2:S59)=0,"",(IF(NewDistributions!S59/SUM(NewDistributions!S$2:S59)&gt;0.01,"",IF(NewDistributions!S58/SUM(NewDistributions!S$2:S59)&gt;0.01,"",IF(NewDistributions!S57/SUM(NewDistributions!S$2:S59)&gt;0.01,"",IF(NewDistributions!S56/SUM(NewDistributions!S$2:S59)&gt;0.01,"",DateEnded_4Day!$A59)))))))</f>
        <v/>
      </c>
      <c r="T59" s="19" t="str">
        <f>IF($A59&lt;='All Results'!$B$4,"",IF(SUM(NewDistributions!T$2:T59)=0,"",(IF(NewDistributions!T59/SUM(NewDistributions!T$2:T59)&gt;0.01,"",IF(NewDistributions!T58/SUM(NewDistributions!T$2:T59)&gt;0.01,"",IF(NewDistributions!T57/SUM(NewDistributions!T$2:T59)&gt;0.01,"",IF(NewDistributions!T56/SUM(NewDistributions!T$2:T59)&gt;0.01,"",DateEnded_4Day!$A59)))))))</f>
        <v/>
      </c>
      <c r="U59" s="19" t="str">
        <f>IF($A59&lt;='All Results'!$B$4,"",IF(SUM(NewDistributions!U$2:U59)=0,"",(IF(NewDistributions!U59/SUM(NewDistributions!U$2:U59)&gt;0.01,"",IF(NewDistributions!U58/SUM(NewDistributions!U$2:U59)&gt;0.01,"",IF(NewDistributions!U57/SUM(NewDistributions!U$2:U59)&gt;0.01,"",IF(NewDistributions!U56/SUM(NewDistributions!U$2:U59)&gt;0.01,"",DateEnded_4Day!$A59)))))))</f>
        <v/>
      </c>
      <c r="V59" s="19" t="str">
        <f>IF($A59&lt;='All Results'!$B$4,"",IF(SUM(NewDistributions!V$2:V59)=0,"",(IF(NewDistributions!V59/SUM(NewDistributions!V$2:V59)&gt;0.01,"",IF(NewDistributions!V58/SUM(NewDistributions!V$2:V59)&gt;0.01,"",IF(NewDistributions!V57/SUM(NewDistributions!V$2:V59)&gt;0.01,"",IF(NewDistributions!V56/SUM(NewDistributions!V$2:V59)&gt;0.01,"",DateEnded_4Day!$A59)))))))</f>
        <v/>
      </c>
      <c r="W59" s="19" t="str">
        <f>IF($A59&lt;='All Results'!$B$4,"",IF(SUM(NewDistributions!W$2:W59)=0,"",(IF(NewDistributions!W59/SUM(NewDistributions!W$2:W59)&gt;0.01,"",IF(NewDistributions!W58/SUM(NewDistributions!W$2:W59)&gt;0.01,"",IF(NewDistributions!W57/SUM(NewDistributions!W$2:W59)&gt;0.01,"",IF(NewDistributions!W56/SUM(NewDistributions!W$2:W59)&gt;0.01,"",DateEnded_4Day!$A59)))))))</f>
        <v/>
      </c>
      <c r="X59" s="19" t="str">
        <f>IF($A59&lt;='All Results'!$B$4,"",IF(SUM(NewDistributions!X$2:X59)=0,"",(IF(NewDistributions!X59/SUM(NewDistributions!X$2:X59)&gt;0.01,"",IF(NewDistributions!X58/SUM(NewDistributions!X$2:X59)&gt;0.01,"",IF(NewDistributions!X57/SUM(NewDistributions!X$2:X59)&gt;0.01,"",IF(NewDistributions!X56/SUM(NewDistributions!X$2:X59)&gt;0.01,"",DateEnded_4Day!$A59)))))))</f>
        <v/>
      </c>
      <c r="Y59" s="19" t="str">
        <f>IF($A59&lt;='All Results'!$B$4,"",IF(SUM(NewDistributions!Y$2:Y59)=0,"",(IF(NewDistributions!Y59/SUM(NewDistributions!Y$2:Y59)&gt;0.01,"",IF(NewDistributions!Y58/SUM(NewDistributions!Y$2:Y59)&gt;0.01,"",IF(NewDistributions!Y57/SUM(NewDistributions!Y$2:Y59)&gt;0.01,"",IF(NewDistributions!Y56/SUM(NewDistributions!Y$2:Y59)&gt;0.01,"",DateEnded_4Day!$A59)))))))</f>
        <v/>
      </c>
      <c r="Z59" s="19" t="str">
        <f>IF($A59&lt;='All Results'!$B$4,"",IF(SUM(NewDistributions!Z$2:Z59)=0,"",(IF(NewDistributions!Z59/SUM(NewDistributions!Z$2:Z59)&gt;0.01,"",IF(NewDistributions!Z58/SUM(NewDistributions!Z$2:Z59)&gt;0.01,"",IF(NewDistributions!Z57/SUM(NewDistributions!Z$2:Z59)&gt;0.01,"",IF(NewDistributions!Z56/SUM(NewDistributions!Z$2:Z59)&gt;0.01,"",DateEnded_4Day!$A59)))))))</f>
        <v/>
      </c>
      <c r="AA59" s="19" t="str">
        <f>IF($A59&lt;='All Results'!$B$4,"",IF(SUM(NewDistributions!AA$2:AA59)=0,"",(IF(NewDistributions!AA59/SUM(NewDistributions!AA$2:AA59)&gt;0.01,"",IF(NewDistributions!AA58/SUM(NewDistributions!AA$2:AA59)&gt;0.01,"",IF(NewDistributions!AA57/SUM(NewDistributions!AA$2:AA59)&gt;0.01,"",IF(NewDistributions!AA56/SUM(NewDistributions!AA$2:AA59)&gt;0.01,"",DateEnded_4Day!$A59)))))))</f>
        <v/>
      </c>
      <c r="AB59" s="19" t="str">
        <f>IF($A59&lt;='All Results'!$B$4,"",IF(SUM(NewDistributions!AB$2:AB59)=0,"",(IF(NewDistributions!AB59/SUM(NewDistributions!AB$2:AB59)&gt;0.01,"",IF(NewDistributions!AB58/SUM(NewDistributions!AB$2:AB59)&gt;0.01,"",IF(NewDistributions!AB57/SUM(NewDistributions!AB$2:AB59)&gt;0.01,"",IF(NewDistributions!AB56/SUM(NewDistributions!AB$2:AB59)&gt;0.01,"",DateEnded_4Day!$A59)))))))</f>
        <v/>
      </c>
      <c r="AC59" s="19" t="str">
        <f>IF($A59&lt;='All Results'!$B$4,"",IF(SUM(NewDistributions!AC$2:AC59)=0,"",(IF(NewDistributions!AC59/SUM(NewDistributions!AC$2:AC59)&gt;0.01,"",IF(NewDistributions!AC58/SUM(NewDistributions!AC$2:AC59)&gt;0.01,"",IF(NewDistributions!AC57/SUM(NewDistributions!AC$2:AC59)&gt;0.01,"",IF(NewDistributions!AC56/SUM(NewDistributions!AC$2:AC59)&gt;0.01,"",DateEnded_4Day!$A59)))))))</f>
        <v/>
      </c>
      <c r="AD59" s="19" t="str">
        <f>IF($A59&lt;='All Results'!$B$4,"",IF(SUM(NewDistributions!AD$2:AD59)=0,"",(IF(NewDistributions!AD59/SUM(NewDistributions!AD$2:AD59)&gt;0.01,"",IF(NewDistributions!AD58/SUM(NewDistributions!AD$2:AD59)&gt;0.01,"",IF(NewDistributions!AD57/SUM(NewDistributions!AD$2:AD59)&gt;0.01,"",IF(NewDistributions!AD56/SUM(NewDistributions!AD$2:AD59)&gt;0.01,"",DateEnded_4Day!$A59)))))))</f>
        <v/>
      </c>
      <c r="AE59" s="19" t="str">
        <f>IF($A59&lt;='All Results'!$B$4,"",IF(SUM(NewDistributions!AE$2:AE59)=0,"",(IF(NewDistributions!AE59/SUM(NewDistributions!AE$2:AE59)&gt;0.01,"",IF(NewDistributions!AE58/SUM(NewDistributions!AE$2:AE59)&gt;0.01,"",IF(NewDistributions!AE57/SUM(NewDistributions!AE$2:AE59)&gt;0.01,"",IF(NewDistributions!AE56/SUM(NewDistributions!AE$2:AE59)&gt;0.01,"",DateEnded_4Day!$A59)))))))</f>
        <v/>
      </c>
      <c r="AF59" s="19" t="str">
        <f>IF($A59&lt;='All Results'!$B$4,"",IF(SUM(NewDistributions!AF$2:AF59)=0,"",(IF(NewDistributions!AF59/SUM(NewDistributions!AF$2:AF59)&gt;0.01,"",IF(NewDistributions!AF58/SUM(NewDistributions!AF$2:AF59)&gt;0.01,"",IF(NewDistributions!AF57/SUM(NewDistributions!AF$2:AF59)&gt;0.01,"",IF(NewDistributions!AF56/SUM(NewDistributions!AF$2:AF59)&gt;0.01,"",DateEnded_4Day!$A59)))))))</f>
        <v/>
      </c>
      <c r="AG59" s="19" t="str">
        <f>IF($A59&lt;='All Results'!$B$4,"",IF(SUM(NewDistributions!AG$2:AG59)=0,"",(IF(NewDistributions!AG59/SUM(NewDistributions!AG$2:AG59)&gt;0.01,"",IF(NewDistributions!AG58/SUM(NewDistributions!AG$2:AG59)&gt;0.01,"",IF(NewDistributions!AG57/SUM(NewDistributions!AG$2:AG59)&gt;0.01,"",IF(NewDistributions!AG56/SUM(NewDistributions!AG$2:AG59)&gt;0.01,"",DateEnded_4Day!$A59)))))))</f>
        <v/>
      </c>
      <c r="AH59" s="19" t="str">
        <f>IF($A59&lt;='All Results'!$B$4,"",IF(SUM(NewDistributions!AH$2:AH59)=0,"",(IF(NewDistributions!AH59/SUM(NewDistributions!AH$2:AH59)&gt;0.01,"",IF(NewDistributions!AH58/SUM(NewDistributions!AH$2:AH59)&gt;0.01,"",IF(NewDistributions!AH57/SUM(NewDistributions!AH$2:AH59)&gt;0.01,"",IF(NewDistributions!AH56/SUM(NewDistributions!AH$2:AH59)&gt;0.01,"",DateEnded_4Day!$A59)))))))</f>
        <v/>
      </c>
      <c r="AI59" s="19" t="str">
        <f>IF($A59&lt;='All Results'!$B$4,"",IF(SUM(NewDistributions!AI$2:AI59)=0,"",(IF(NewDistributions!AI59/SUM(NewDistributions!AI$2:AI59)&gt;0.01,"",IF(NewDistributions!AI58/SUM(NewDistributions!AI$2:AI59)&gt;0.01,"",IF(NewDistributions!AI57/SUM(NewDistributions!AI$2:AI59)&gt;0.01,"",IF(NewDistributions!AI56/SUM(NewDistributions!AI$2:AI59)&gt;0.01,"",DateEnded_4Day!$A59)))))))</f>
        <v/>
      </c>
      <c r="AJ59" s="19" t="str">
        <f>IF($A59&lt;='All Results'!$B$4,"",IF(SUM(NewDistributions!AJ$2:AJ59)=0,"",(IF(NewDistributions!AJ59/SUM(NewDistributions!AJ$2:AJ59)&gt;0.01,"",IF(NewDistributions!AJ58/SUM(NewDistributions!AJ$2:AJ59)&gt;0.01,"",IF(NewDistributions!AJ57/SUM(NewDistributions!AJ$2:AJ59)&gt;0.01,"",IF(NewDistributions!AJ56/SUM(NewDistributions!AJ$2:AJ59)&gt;0.01,"",DateEnded_4Day!$A59)))))))</f>
        <v/>
      </c>
    </row>
    <row r="60" spans="1:36" x14ac:dyDescent="0.25">
      <c r="A60" s="1">
        <v>44375</v>
      </c>
      <c r="B60" s="3">
        <v>179</v>
      </c>
      <c r="C60" s="19" t="str">
        <f>IF($A60&lt;='All Results'!$B$4,"",IF(SUM(NewDistributions!C$2:C60)=0,"",(IF(NewDistributions!C60/SUM(NewDistributions!C$2:C60)&gt;0.01,"",IF(NewDistributions!C59/SUM(NewDistributions!C$2:C60)&gt;0.01,"",IF(NewDistributions!C58/SUM(NewDistributions!C$2:C60)&gt;0.01,"",IF(NewDistributions!C57/SUM(NewDistributions!C$2:C60)&gt;0.01,"",DateEnded_4Day!$A60)))))))</f>
        <v/>
      </c>
      <c r="D60" s="19" t="str">
        <f>IF($A60&lt;='All Results'!$B$4,"",IF(SUM(NewDistributions!D$2:D60)=0,"",(IF(NewDistributions!D60/SUM(NewDistributions!D$2:D60)&gt;0.01,"",IF(NewDistributions!D59/SUM(NewDistributions!D$2:D60)&gt;0.01,"",IF(NewDistributions!D58/SUM(NewDistributions!D$2:D60)&gt;0.01,"",IF(NewDistributions!D57/SUM(NewDistributions!D$2:D60)&gt;0.01,"",DateEnded_4Day!$A60)))))))</f>
        <v/>
      </c>
      <c r="E60" s="19" t="str">
        <f>IF($A60&lt;='All Results'!$B$4,"",IF(SUM(NewDistributions!E$2:E60)=0,"",(IF(NewDistributions!E60/SUM(NewDistributions!E$2:E60)&gt;0.01,"",IF(NewDistributions!E59/SUM(NewDistributions!E$2:E60)&gt;0.01,"",IF(NewDistributions!E58/SUM(NewDistributions!E$2:E60)&gt;0.01,"",IF(NewDistributions!E57/SUM(NewDistributions!E$2:E60)&gt;0.01,"",DateEnded_4Day!$A60)))))))</f>
        <v/>
      </c>
      <c r="F60" s="19" t="str">
        <f>IF($A60&lt;='All Results'!$B$4,"",IF(SUM(NewDistributions!F$2:F60)=0,"",(IF(NewDistributions!F60/SUM(NewDistributions!F$2:F60)&gt;0.01,"",IF(NewDistributions!F59/SUM(NewDistributions!F$2:F60)&gt;0.01,"",IF(NewDistributions!F58/SUM(NewDistributions!F$2:F60)&gt;0.01,"",IF(NewDistributions!F57/SUM(NewDistributions!F$2:F60)&gt;0.01,"",DateEnded_4Day!$A60)))))))</f>
        <v/>
      </c>
      <c r="G60" s="19" t="str">
        <f>IF($A60&lt;='All Results'!$B$4,"",IF(SUM(NewDistributions!G$2:G60)=0,"",(IF(NewDistributions!G60/SUM(NewDistributions!G$2:G60)&gt;0.01,"",IF(NewDistributions!G59/SUM(NewDistributions!G$2:G60)&gt;0.01,"",IF(NewDistributions!G58/SUM(NewDistributions!G$2:G60)&gt;0.01,"",IF(NewDistributions!G57/SUM(NewDistributions!G$2:G60)&gt;0.01,"",DateEnded_4Day!$A60)))))))</f>
        <v/>
      </c>
      <c r="H60" s="19" t="str">
        <f>IF($A60&lt;='All Results'!$B$4,"",IF(SUM(NewDistributions!H$2:H60)=0,"",(IF(NewDistributions!H60/SUM(NewDistributions!H$2:H60)&gt;0.01,"",IF(NewDistributions!H59/SUM(NewDistributions!H$2:H60)&gt;0.01,"",IF(NewDistributions!H58/SUM(NewDistributions!H$2:H60)&gt;0.01,"",IF(NewDistributions!H57/SUM(NewDistributions!H$2:H60)&gt;0.01,"",DateEnded_4Day!$A60)))))))</f>
        <v/>
      </c>
      <c r="I60" s="19" t="str">
        <f>IF($A60&lt;='All Results'!$B$4,"",IF(SUM(NewDistributions!I$2:I60)=0,"",(IF(NewDistributions!I60/SUM(NewDistributions!I$2:I60)&gt;0.01,"",IF(NewDistributions!I59/SUM(NewDistributions!I$2:I60)&gt;0.01,"",IF(NewDistributions!I58/SUM(NewDistributions!I$2:I60)&gt;0.01,"",IF(NewDistributions!I57/SUM(NewDistributions!I$2:I60)&gt;0.01,"",DateEnded_4Day!$A60)))))))</f>
        <v/>
      </c>
      <c r="J60" s="19" t="str">
        <f>IF($A60&lt;='All Results'!$B$4,"",IF(SUM(NewDistributions!J$2:J60)=0,"",(IF(NewDistributions!J60/SUM(NewDistributions!J$2:J60)&gt;0.01,"",IF(NewDistributions!J59/SUM(NewDistributions!J$2:J60)&gt;0.01,"",IF(NewDistributions!J58/SUM(NewDistributions!J$2:J60)&gt;0.01,"",IF(NewDistributions!J57/SUM(NewDistributions!J$2:J60)&gt;0.01,"",DateEnded_4Day!$A60)))))))</f>
        <v/>
      </c>
      <c r="K60" s="19" t="str">
        <f>IF($A60&lt;='All Results'!$B$4,"",IF(SUM(NewDistributions!K$2:K60)=0,"",(IF(NewDistributions!K60/SUM(NewDistributions!K$2:K60)&gt;0.01,"",IF(NewDistributions!K59/SUM(NewDistributions!K$2:K60)&gt;0.01,"",IF(NewDistributions!K58/SUM(NewDistributions!K$2:K60)&gt;0.01,"",IF(NewDistributions!K57/SUM(NewDistributions!K$2:K60)&gt;0.01,"",DateEnded_4Day!$A60)))))))</f>
        <v/>
      </c>
      <c r="L60" s="19" t="str">
        <f>IF($A60&lt;='All Results'!$B$4,"",IF(SUM(NewDistributions!L$2:L60)=0,"",(IF(NewDistributions!L60/SUM(NewDistributions!L$2:L60)&gt;0.01,"",IF(NewDistributions!L59/SUM(NewDistributions!L$2:L60)&gt;0.01,"",IF(NewDistributions!L58/SUM(NewDistributions!L$2:L60)&gt;0.01,"",IF(NewDistributions!L57/SUM(NewDistributions!L$2:L60)&gt;0.01,"",DateEnded_4Day!$A60)))))))</f>
        <v/>
      </c>
      <c r="M60" s="19" t="str">
        <f>IF($A60&lt;='All Results'!$B$4,"",IF(SUM(NewDistributions!M$2:M60)=0,"",(IF(NewDistributions!M60/SUM(NewDistributions!M$2:M60)&gt;0.01,"",IF(NewDistributions!M59/SUM(NewDistributions!M$2:M60)&gt;0.01,"",IF(NewDistributions!M58/SUM(NewDistributions!M$2:M60)&gt;0.01,"",IF(NewDistributions!M57/SUM(NewDistributions!M$2:M60)&gt;0.01,"",DateEnded_4Day!$A60)))))))</f>
        <v/>
      </c>
      <c r="N60" s="19" t="str">
        <f>IF($A60&lt;='All Results'!$B$4,"",IF(SUM(NewDistributions!N$2:N60)=0,"",(IF(NewDistributions!N60/SUM(NewDistributions!N$2:N60)&gt;0.01,"",IF(NewDistributions!N59/SUM(NewDistributions!N$2:N60)&gt;0.01,"",IF(NewDistributions!N58/SUM(NewDistributions!N$2:N60)&gt;0.01,"",IF(NewDistributions!N57/SUM(NewDistributions!N$2:N60)&gt;0.01,"",DateEnded_4Day!$A60)))))))</f>
        <v/>
      </c>
      <c r="O60" s="19" t="str">
        <f>IF($A60&lt;='All Results'!$B$4,"",IF(SUM(NewDistributions!O$2:O60)=0,"",(IF(NewDistributions!O60/SUM(NewDistributions!O$2:O60)&gt;0.01,"",IF(NewDistributions!O59/SUM(NewDistributions!O$2:O60)&gt;0.01,"",IF(NewDistributions!O58/SUM(NewDistributions!O$2:O60)&gt;0.01,"",IF(NewDistributions!O57/SUM(NewDistributions!O$2:O60)&gt;0.01,"",DateEnded_4Day!$A60)))))))</f>
        <v/>
      </c>
      <c r="P60" s="19" t="str">
        <f>IF($A60&lt;='All Results'!$B$4,"",IF(SUM(NewDistributions!P$2:P60)=0,"",(IF(NewDistributions!P60/SUM(NewDistributions!P$2:P60)&gt;0.01,"",IF(NewDistributions!P59/SUM(NewDistributions!P$2:P60)&gt;0.01,"",IF(NewDistributions!P58/SUM(NewDistributions!P$2:P60)&gt;0.01,"",IF(NewDistributions!P57/SUM(NewDistributions!P$2:P60)&gt;0.01,"",DateEnded_4Day!$A60)))))))</f>
        <v/>
      </c>
      <c r="Q60" s="19" t="str">
        <f>IF($A60&lt;='All Results'!$B$4,"",IF(SUM(NewDistributions!Q$2:Q60)=0,"",(IF(NewDistributions!Q60/SUM(NewDistributions!Q$2:Q60)&gt;0.01,"",IF(NewDistributions!Q59/SUM(NewDistributions!Q$2:Q60)&gt;0.01,"",IF(NewDistributions!Q58/SUM(NewDistributions!Q$2:Q60)&gt;0.01,"",IF(NewDistributions!Q57/SUM(NewDistributions!Q$2:Q60)&gt;0.01,"",DateEnded_4Day!$A60)))))))</f>
        <v/>
      </c>
      <c r="R60" s="19" t="str">
        <f>IF($A60&lt;='All Results'!$B$4,"",IF(SUM(NewDistributions!R$2:R60)=0,"",(IF(NewDistributions!R60/SUM(NewDistributions!R$2:R60)&gt;0.01,"",IF(NewDistributions!R59/SUM(NewDistributions!R$2:R60)&gt;0.01,"",IF(NewDistributions!R58/SUM(NewDistributions!R$2:R60)&gt;0.01,"",IF(NewDistributions!R57/SUM(NewDistributions!R$2:R60)&gt;0.01,"",DateEnded_4Day!$A60)))))))</f>
        <v/>
      </c>
      <c r="S60" s="19" t="str">
        <f>IF($A60&lt;='All Results'!$B$4,"",IF(SUM(NewDistributions!S$2:S60)=0,"",(IF(NewDistributions!S60/SUM(NewDistributions!S$2:S60)&gt;0.01,"",IF(NewDistributions!S59/SUM(NewDistributions!S$2:S60)&gt;0.01,"",IF(NewDistributions!S58/SUM(NewDistributions!S$2:S60)&gt;0.01,"",IF(NewDistributions!S57/SUM(NewDistributions!S$2:S60)&gt;0.01,"",DateEnded_4Day!$A60)))))))</f>
        <v/>
      </c>
      <c r="T60" s="19" t="str">
        <f>IF($A60&lt;='All Results'!$B$4,"",IF(SUM(NewDistributions!T$2:T60)=0,"",(IF(NewDistributions!T60/SUM(NewDistributions!T$2:T60)&gt;0.01,"",IF(NewDistributions!T59/SUM(NewDistributions!T$2:T60)&gt;0.01,"",IF(NewDistributions!T58/SUM(NewDistributions!T$2:T60)&gt;0.01,"",IF(NewDistributions!T57/SUM(NewDistributions!T$2:T60)&gt;0.01,"",DateEnded_4Day!$A60)))))))</f>
        <v/>
      </c>
      <c r="U60" s="19" t="str">
        <f>IF($A60&lt;='All Results'!$B$4,"",IF(SUM(NewDistributions!U$2:U60)=0,"",(IF(NewDistributions!U60/SUM(NewDistributions!U$2:U60)&gt;0.01,"",IF(NewDistributions!U59/SUM(NewDistributions!U$2:U60)&gt;0.01,"",IF(NewDistributions!U58/SUM(NewDistributions!U$2:U60)&gt;0.01,"",IF(NewDistributions!U57/SUM(NewDistributions!U$2:U60)&gt;0.01,"",DateEnded_4Day!$A60)))))))</f>
        <v/>
      </c>
      <c r="V60" s="19" t="str">
        <f>IF($A60&lt;='All Results'!$B$4,"",IF(SUM(NewDistributions!V$2:V60)=0,"",(IF(NewDistributions!V60/SUM(NewDistributions!V$2:V60)&gt;0.01,"",IF(NewDistributions!V59/SUM(NewDistributions!V$2:V60)&gt;0.01,"",IF(NewDistributions!V58/SUM(NewDistributions!V$2:V60)&gt;0.01,"",IF(NewDistributions!V57/SUM(NewDistributions!V$2:V60)&gt;0.01,"",DateEnded_4Day!$A60)))))))</f>
        <v/>
      </c>
      <c r="W60" s="19" t="str">
        <f>IF($A60&lt;='All Results'!$B$4,"",IF(SUM(NewDistributions!W$2:W60)=0,"",(IF(NewDistributions!W60/SUM(NewDistributions!W$2:W60)&gt;0.01,"",IF(NewDistributions!W59/SUM(NewDistributions!W$2:W60)&gt;0.01,"",IF(NewDistributions!W58/SUM(NewDistributions!W$2:W60)&gt;0.01,"",IF(NewDistributions!W57/SUM(NewDistributions!W$2:W60)&gt;0.01,"",DateEnded_4Day!$A60)))))))</f>
        <v/>
      </c>
      <c r="X60" s="19" t="str">
        <f>IF($A60&lt;='All Results'!$B$4,"",IF(SUM(NewDistributions!X$2:X60)=0,"",(IF(NewDistributions!X60/SUM(NewDistributions!X$2:X60)&gt;0.01,"",IF(NewDistributions!X59/SUM(NewDistributions!X$2:X60)&gt;0.01,"",IF(NewDistributions!X58/SUM(NewDistributions!X$2:X60)&gt;0.01,"",IF(NewDistributions!X57/SUM(NewDistributions!X$2:X60)&gt;0.01,"",DateEnded_4Day!$A60)))))))</f>
        <v/>
      </c>
      <c r="Y60" s="19" t="str">
        <f>IF($A60&lt;='All Results'!$B$4,"",IF(SUM(NewDistributions!Y$2:Y60)=0,"",(IF(NewDistributions!Y60/SUM(NewDistributions!Y$2:Y60)&gt;0.01,"",IF(NewDistributions!Y59/SUM(NewDistributions!Y$2:Y60)&gt;0.01,"",IF(NewDistributions!Y58/SUM(NewDistributions!Y$2:Y60)&gt;0.01,"",IF(NewDistributions!Y57/SUM(NewDistributions!Y$2:Y60)&gt;0.01,"",DateEnded_4Day!$A60)))))))</f>
        <v/>
      </c>
      <c r="Z60" s="19" t="str">
        <f>IF($A60&lt;='All Results'!$B$4,"",IF(SUM(NewDistributions!Z$2:Z60)=0,"",(IF(NewDistributions!Z60/SUM(NewDistributions!Z$2:Z60)&gt;0.01,"",IF(NewDistributions!Z59/SUM(NewDistributions!Z$2:Z60)&gt;0.01,"",IF(NewDistributions!Z58/SUM(NewDistributions!Z$2:Z60)&gt;0.01,"",IF(NewDistributions!Z57/SUM(NewDistributions!Z$2:Z60)&gt;0.01,"",DateEnded_4Day!$A60)))))))</f>
        <v/>
      </c>
      <c r="AA60" s="19" t="str">
        <f>IF($A60&lt;='All Results'!$B$4,"",IF(SUM(NewDistributions!AA$2:AA60)=0,"",(IF(NewDistributions!AA60/SUM(NewDistributions!AA$2:AA60)&gt;0.01,"",IF(NewDistributions!AA59/SUM(NewDistributions!AA$2:AA60)&gt;0.01,"",IF(NewDistributions!AA58/SUM(NewDistributions!AA$2:AA60)&gt;0.01,"",IF(NewDistributions!AA57/SUM(NewDistributions!AA$2:AA60)&gt;0.01,"",DateEnded_4Day!$A60)))))))</f>
        <v/>
      </c>
      <c r="AB60" s="19" t="str">
        <f>IF($A60&lt;='All Results'!$B$4,"",IF(SUM(NewDistributions!AB$2:AB60)=0,"",(IF(NewDistributions!AB60/SUM(NewDistributions!AB$2:AB60)&gt;0.01,"",IF(NewDistributions!AB59/SUM(NewDistributions!AB$2:AB60)&gt;0.01,"",IF(NewDistributions!AB58/SUM(NewDistributions!AB$2:AB60)&gt;0.01,"",IF(NewDistributions!AB57/SUM(NewDistributions!AB$2:AB60)&gt;0.01,"",DateEnded_4Day!$A60)))))))</f>
        <v/>
      </c>
      <c r="AC60" s="19" t="str">
        <f>IF($A60&lt;='All Results'!$B$4,"",IF(SUM(NewDistributions!AC$2:AC60)=0,"",(IF(NewDistributions!AC60/SUM(NewDistributions!AC$2:AC60)&gt;0.01,"",IF(NewDistributions!AC59/SUM(NewDistributions!AC$2:AC60)&gt;0.01,"",IF(NewDistributions!AC58/SUM(NewDistributions!AC$2:AC60)&gt;0.01,"",IF(NewDistributions!AC57/SUM(NewDistributions!AC$2:AC60)&gt;0.01,"",DateEnded_4Day!$A60)))))))</f>
        <v/>
      </c>
      <c r="AD60" s="19" t="str">
        <f>IF($A60&lt;='All Results'!$B$4,"",IF(SUM(NewDistributions!AD$2:AD60)=0,"",(IF(NewDistributions!AD60/SUM(NewDistributions!AD$2:AD60)&gt;0.01,"",IF(NewDistributions!AD59/SUM(NewDistributions!AD$2:AD60)&gt;0.01,"",IF(NewDistributions!AD58/SUM(NewDistributions!AD$2:AD60)&gt;0.01,"",IF(NewDistributions!AD57/SUM(NewDistributions!AD$2:AD60)&gt;0.01,"",DateEnded_4Day!$A60)))))))</f>
        <v/>
      </c>
      <c r="AE60" s="19" t="str">
        <f>IF($A60&lt;='All Results'!$B$4,"",IF(SUM(NewDistributions!AE$2:AE60)=0,"",(IF(NewDistributions!AE60/SUM(NewDistributions!AE$2:AE60)&gt;0.01,"",IF(NewDistributions!AE59/SUM(NewDistributions!AE$2:AE60)&gt;0.01,"",IF(NewDistributions!AE58/SUM(NewDistributions!AE$2:AE60)&gt;0.01,"",IF(NewDistributions!AE57/SUM(NewDistributions!AE$2:AE60)&gt;0.01,"",DateEnded_4Day!$A60)))))))</f>
        <v/>
      </c>
      <c r="AF60" s="19" t="str">
        <f>IF($A60&lt;='All Results'!$B$4,"",IF(SUM(NewDistributions!AF$2:AF60)=0,"",(IF(NewDistributions!AF60/SUM(NewDistributions!AF$2:AF60)&gt;0.01,"",IF(NewDistributions!AF59/SUM(NewDistributions!AF$2:AF60)&gt;0.01,"",IF(NewDistributions!AF58/SUM(NewDistributions!AF$2:AF60)&gt;0.01,"",IF(NewDistributions!AF57/SUM(NewDistributions!AF$2:AF60)&gt;0.01,"",DateEnded_4Day!$A60)))))))</f>
        <v/>
      </c>
      <c r="AG60" s="19" t="str">
        <f>IF($A60&lt;='All Results'!$B$4,"",IF(SUM(NewDistributions!AG$2:AG60)=0,"",(IF(NewDistributions!AG60/SUM(NewDistributions!AG$2:AG60)&gt;0.01,"",IF(NewDistributions!AG59/SUM(NewDistributions!AG$2:AG60)&gt;0.01,"",IF(NewDistributions!AG58/SUM(NewDistributions!AG$2:AG60)&gt;0.01,"",IF(NewDistributions!AG57/SUM(NewDistributions!AG$2:AG60)&gt;0.01,"",DateEnded_4Day!$A60)))))))</f>
        <v/>
      </c>
      <c r="AH60" s="19" t="str">
        <f>IF($A60&lt;='All Results'!$B$4,"",IF(SUM(NewDistributions!AH$2:AH60)=0,"",(IF(NewDistributions!AH60/SUM(NewDistributions!AH$2:AH60)&gt;0.01,"",IF(NewDistributions!AH59/SUM(NewDistributions!AH$2:AH60)&gt;0.01,"",IF(NewDistributions!AH58/SUM(NewDistributions!AH$2:AH60)&gt;0.01,"",IF(NewDistributions!AH57/SUM(NewDistributions!AH$2:AH60)&gt;0.01,"",DateEnded_4Day!$A60)))))))</f>
        <v/>
      </c>
      <c r="AI60" s="19" t="str">
        <f>IF($A60&lt;='All Results'!$B$4,"",IF(SUM(NewDistributions!AI$2:AI60)=0,"",(IF(NewDistributions!AI60/SUM(NewDistributions!AI$2:AI60)&gt;0.01,"",IF(NewDistributions!AI59/SUM(NewDistributions!AI$2:AI60)&gt;0.01,"",IF(NewDistributions!AI58/SUM(NewDistributions!AI$2:AI60)&gt;0.01,"",IF(NewDistributions!AI57/SUM(NewDistributions!AI$2:AI60)&gt;0.01,"",DateEnded_4Day!$A60)))))))</f>
        <v/>
      </c>
      <c r="AJ60" s="19" t="str">
        <f>IF($A60&lt;='All Results'!$B$4,"",IF(SUM(NewDistributions!AJ$2:AJ60)=0,"",(IF(NewDistributions!AJ60/SUM(NewDistributions!AJ$2:AJ60)&gt;0.01,"",IF(NewDistributions!AJ59/SUM(NewDistributions!AJ$2:AJ60)&gt;0.01,"",IF(NewDistributions!AJ58/SUM(NewDistributions!AJ$2:AJ60)&gt;0.01,"",IF(NewDistributions!AJ57/SUM(NewDistributions!AJ$2:AJ60)&gt;0.01,"",DateEnded_4Day!$A60)))))))</f>
        <v/>
      </c>
    </row>
    <row r="61" spans="1:36" x14ac:dyDescent="0.25">
      <c r="A61" s="1">
        <v>44376</v>
      </c>
      <c r="B61" s="3">
        <v>180</v>
      </c>
      <c r="C61" s="19" t="str">
        <f>IF($A61&lt;='All Results'!$B$4,"",IF(SUM(NewDistributions!C$2:C61)=0,"",(IF(NewDistributions!C61/SUM(NewDistributions!C$2:C61)&gt;0.01,"",IF(NewDistributions!C60/SUM(NewDistributions!C$2:C61)&gt;0.01,"",IF(NewDistributions!C59/SUM(NewDistributions!C$2:C61)&gt;0.01,"",IF(NewDistributions!C58/SUM(NewDistributions!C$2:C61)&gt;0.01,"",DateEnded_4Day!$A61)))))))</f>
        <v/>
      </c>
      <c r="D61" s="19" t="str">
        <f>IF($A61&lt;='All Results'!$B$4,"",IF(SUM(NewDistributions!D$2:D61)=0,"",(IF(NewDistributions!D61/SUM(NewDistributions!D$2:D61)&gt;0.01,"",IF(NewDistributions!D60/SUM(NewDistributions!D$2:D61)&gt;0.01,"",IF(NewDistributions!D59/SUM(NewDistributions!D$2:D61)&gt;0.01,"",IF(NewDistributions!D58/SUM(NewDistributions!D$2:D61)&gt;0.01,"",DateEnded_4Day!$A61)))))))</f>
        <v/>
      </c>
      <c r="E61" s="19" t="str">
        <f>IF($A61&lt;='All Results'!$B$4,"",IF(SUM(NewDistributions!E$2:E61)=0,"",(IF(NewDistributions!E61/SUM(NewDistributions!E$2:E61)&gt;0.01,"",IF(NewDistributions!E60/SUM(NewDistributions!E$2:E61)&gt;0.01,"",IF(NewDistributions!E59/SUM(NewDistributions!E$2:E61)&gt;0.01,"",IF(NewDistributions!E58/SUM(NewDistributions!E$2:E61)&gt;0.01,"",DateEnded_4Day!$A61)))))))</f>
        <v/>
      </c>
      <c r="F61" s="19" t="str">
        <f>IF($A61&lt;='All Results'!$B$4,"",IF(SUM(NewDistributions!F$2:F61)=0,"",(IF(NewDistributions!F61/SUM(NewDistributions!F$2:F61)&gt;0.01,"",IF(NewDistributions!F60/SUM(NewDistributions!F$2:F61)&gt;0.01,"",IF(NewDistributions!F59/SUM(NewDistributions!F$2:F61)&gt;0.01,"",IF(NewDistributions!F58/SUM(NewDistributions!F$2:F61)&gt;0.01,"",DateEnded_4Day!$A61)))))))</f>
        <v/>
      </c>
      <c r="G61" s="19" t="str">
        <f>IF($A61&lt;='All Results'!$B$4,"",IF(SUM(NewDistributions!G$2:G61)=0,"",(IF(NewDistributions!G61/SUM(NewDistributions!G$2:G61)&gt;0.01,"",IF(NewDistributions!G60/SUM(NewDistributions!G$2:G61)&gt;0.01,"",IF(NewDistributions!G59/SUM(NewDistributions!G$2:G61)&gt;0.01,"",IF(NewDistributions!G58/SUM(NewDistributions!G$2:G61)&gt;0.01,"",DateEnded_4Day!$A61)))))))</f>
        <v/>
      </c>
      <c r="H61" s="19" t="str">
        <f>IF($A61&lt;='All Results'!$B$4,"",IF(SUM(NewDistributions!H$2:H61)=0,"",(IF(NewDistributions!H61/SUM(NewDistributions!H$2:H61)&gt;0.01,"",IF(NewDistributions!H60/SUM(NewDistributions!H$2:H61)&gt;0.01,"",IF(NewDistributions!H59/SUM(NewDistributions!H$2:H61)&gt;0.01,"",IF(NewDistributions!H58/SUM(NewDistributions!H$2:H61)&gt;0.01,"",DateEnded_4Day!$A61)))))))</f>
        <v/>
      </c>
      <c r="I61" s="19" t="str">
        <f>IF($A61&lt;='All Results'!$B$4,"",IF(SUM(NewDistributions!I$2:I61)=0,"",(IF(NewDistributions!I61/SUM(NewDistributions!I$2:I61)&gt;0.01,"",IF(NewDistributions!I60/SUM(NewDistributions!I$2:I61)&gt;0.01,"",IF(NewDistributions!I59/SUM(NewDistributions!I$2:I61)&gt;0.01,"",IF(NewDistributions!I58/SUM(NewDistributions!I$2:I61)&gt;0.01,"",DateEnded_4Day!$A61)))))))</f>
        <v/>
      </c>
      <c r="J61" s="19" t="str">
        <f>IF($A61&lt;='All Results'!$B$4,"",IF(SUM(NewDistributions!J$2:J61)=0,"",(IF(NewDistributions!J61/SUM(NewDistributions!J$2:J61)&gt;0.01,"",IF(NewDistributions!J60/SUM(NewDistributions!J$2:J61)&gt;0.01,"",IF(NewDistributions!J59/SUM(NewDistributions!J$2:J61)&gt;0.01,"",IF(NewDistributions!J58/SUM(NewDistributions!J$2:J61)&gt;0.01,"",DateEnded_4Day!$A61)))))))</f>
        <v/>
      </c>
      <c r="K61" s="19" t="str">
        <f>IF($A61&lt;='All Results'!$B$4,"",IF(SUM(NewDistributions!K$2:K61)=0,"",(IF(NewDistributions!K61/SUM(NewDistributions!K$2:K61)&gt;0.01,"",IF(NewDistributions!K60/SUM(NewDistributions!K$2:K61)&gt;0.01,"",IF(NewDistributions!K59/SUM(NewDistributions!K$2:K61)&gt;0.01,"",IF(NewDistributions!K58/SUM(NewDistributions!K$2:K61)&gt;0.01,"",DateEnded_4Day!$A61)))))))</f>
        <v/>
      </c>
      <c r="L61" s="19" t="str">
        <f>IF($A61&lt;='All Results'!$B$4,"",IF(SUM(NewDistributions!L$2:L61)=0,"",(IF(NewDistributions!L61/SUM(NewDistributions!L$2:L61)&gt;0.01,"",IF(NewDistributions!L60/SUM(NewDistributions!L$2:L61)&gt;0.01,"",IF(NewDistributions!L59/SUM(NewDistributions!L$2:L61)&gt;0.01,"",IF(NewDistributions!L58/SUM(NewDistributions!L$2:L61)&gt;0.01,"",DateEnded_4Day!$A61)))))))</f>
        <v/>
      </c>
      <c r="M61" s="19" t="str">
        <f>IF($A61&lt;='All Results'!$B$4,"",IF(SUM(NewDistributions!M$2:M61)=0,"",(IF(NewDistributions!M61/SUM(NewDistributions!M$2:M61)&gt;0.01,"",IF(NewDistributions!M60/SUM(NewDistributions!M$2:M61)&gt;0.01,"",IF(NewDistributions!M59/SUM(NewDistributions!M$2:M61)&gt;0.01,"",IF(NewDistributions!M58/SUM(NewDistributions!M$2:M61)&gt;0.01,"",DateEnded_4Day!$A61)))))))</f>
        <v/>
      </c>
      <c r="N61" s="19" t="str">
        <f>IF($A61&lt;='All Results'!$B$4,"",IF(SUM(NewDistributions!N$2:N61)=0,"",(IF(NewDistributions!N61/SUM(NewDistributions!N$2:N61)&gt;0.01,"",IF(NewDistributions!N60/SUM(NewDistributions!N$2:N61)&gt;0.01,"",IF(NewDistributions!N59/SUM(NewDistributions!N$2:N61)&gt;0.01,"",IF(NewDistributions!N58/SUM(NewDistributions!N$2:N61)&gt;0.01,"",DateEnded_4Day!$A61)))))))</f>
        <v/>
      </c>
      <c r="O61" s="19" t="str">
        <f>IF($A61&lt;='All Results'!$B$4,"",IF(SUM(NewDistributions!O$2:O61)=0,"",(IF(NewDistributions!O61/SUM(NewDistributions!O$2:O61)&gt;0.01,"",IF(NewDistributions!O60/SUM(NewDistributions!O$2:O61)&gt;0.01,"",IF(NewDistributions!O59/SUM(NewDistributions!O$2:O61)&gt;0.01,"",IF(NewDistributions!O58/SUM(NewDistributions!O$2:O61)&gt;0.01,"",DateEnded_4Day!$A61)))))))</f>
        <v/>
      </c>
      <c r="P61" s="19" t="str">
        <f>IF($A61&lt;='All Results'!$B$4,"",IF(SUM(NewDistributions!P$2:P61)=0,"",(IF(NewDistributions!P61/SUM(NewDistributions!P$2:P61)&gt;0.01,"",IF(NewDistributions!P60/SUM(NewDistributions!P$2:P61)&gt;0.01,"",IF(NewDistributions!P59/SUM(NewDistributions!P$2:P61)&gt;0.01,"",IF(NewDistributions!P58/SUM(NewDistributions!P$2:P61)&gt;0.01,"",DateEnded_4Day!$A61)))))))</f>
        <v/>
      </c>
      <c r="Q61" s="19" t="str">
        <f>IF($A61&lt;='All Results'!$B$4,"",IF(SUM(NewDistributions!Q$2:Q61)=0,"",(IF(NewDistributions!Q61/SUM(NewDistributions!Q$2:Q61)&gt;0.01,"",IF(NewDistributions!Q60/SUM(NewDistributions!Q$2:Q61)&gt;0.01,"",IF(NewDistributions!Q59/SUM(NewDistributions!Q$2:Q61)&gt;0.01,"",IF(NewDistributions!Q58/SUM(NewDistributions!Q$2:Q61)&gt;0.01,"",DateEnded_4Day!$A61)))))))</f>
        <v/>
      </c>
      <c r="R61" s="19" t="str">
        <f>IF($A61&lt;='All Results'!$B$4,"",IF(SUM(NewDistributions!R$2:R61)=0,"",(IF(NewDistributions!R61/SUM(NewDistributions!R$2:R61)&gt;0.01,"",IF(NewDistributions!R60/SUM(NewDistributions!R$2:R61)&gt;0.01,"",IF(NewDistributions!R59/SUM(NewDistributions!R$2:R61)&gt;0.01,"",IF(NewDistributions!R58/SUM(NewDistributions!R$2:R61)&gt;0.01,"",DateEnded_4Day!$A61)))))))</f>
        <v/>
      </c>
      <c r="S61" s="19" t="str">
        <f>IF($A61&lt;='All Results'!$B$4,"",IF(SUM(NewDistributions!S$2:S61)=0,"",(IF(NewDistributions!S61/SUM(NewDistributions!S$2:S61)&gt;0.01,"",IF(NewDistributions!S60/SUM(NewDistributions!S$2:S61)&gt;0.01,"",IF(NewDistributions!S59/SUM(NewDistributions!S$2:S61)&gt;0.01,"",IF(NewDistributions!S58/SUM(NewDistributions!S$2:S61)&gt;0.01,"",DateEnded_4Day!$A61)))))))</f>
        <v/>
      </c>
      <c r="T61" s="19" t="str">
        <f>IF($A61&lt;='All Results'!$B$4,"",IF(SUM(NewDistributions!T$2:T61)=0,"",(IF(NewDistributions!T61/SUM(NewDistributions!T$2:T61)&gt;0.01,"",IF(NewDistributions!T60/SUM(NewDistributions!T$2:T61)&gt;0.01,"",IF(NewDistributions!T59/SUM(NewDistributions!T$2:T61)&gt;0.01,"",IF(NewDistributions!T58/SUM(NewDistributions!T$2:T61)&gt;0.01,"",DateEnded_4Day!$A61)))))))</f>
        <v/>
      </c>
      <c r="U61" s="19" t="str">
        <f>IF($A61&lt;='All Results'!$B$4,"",IF(SUM(NewDistributions!U$2:U61)=0,"",(IF(NewDistributions!U61/SUM(NewDistributions!U$2:U61)&gt;0.01,"",IF(NewDistributions!U60/SUM(NewDistributions!U$2:U61)&gt;0.01,"",IF(NewDistributions!U59/SUM(NewDistributions!U$2:U61)&gt;0.01,"",IF(NewDistributions!U58/SUM(NewDistributions!U$2:U61)&gt;0.01,"",DateEnded_4Day!$A61)))))))</f>
        <v/>
      </c>
      <c r="V61" s="19" t="str">
        <f>IF($A61&lt;='All Results'!$B$4,"",IF(SUM(NewDistributions!V$2:V61)=0,"",(IF(NewDistributions!V61/SUM(NewDistributions!V$2:V61)&gt;0.01,"",IF(NewDistributions!V60/SUM(NewDistributions!V$2:V61)&gt;0.01,"",IF(NewDistributions!V59/SUM(NewDistributions!V$2:V61)&gt;0.01,"",IF(NewDistributions!V58/SUM(NewDistributions!V$2:V61)&gt;0.01,"",DateEnded_4Day!$A61)))))))</f>
        <v/>
      </c>
      <c r="W61" s="19" t="str">
        <f>IF($A61&lt;='All Results'!$B$4,"",IF(SUM(NewDistributions!W$2:W61)=0,"",(IF(NewDistributions!W61/SUM(NewDistributions!W$2:W61)&gt;0.01,"",IF(NewDistributions!W60/SUM(NewDistributions!W$2:W61)&gt;0.01,"",IF(NewDistributions!W59/SUM(NewDistributions!W$2:W61)&gt;0.01,"",IF(NewDistributions!W58/SUM(NewDistributions!W$2:W61)&gt;0.01,"",DateEnded_4Day!$A61)))))))</f>
        <v/>
      </c>
      <c r="X61" s="19" t="str">
        <f>IF($A61&lt;='All Results'!$B$4,"",IF(SUM(NewDistributions!X$2:X61)=0,"",(IF(NewDistributions!X61/SUM(NewDistributions!X$2:X61)&gt;0.01,"",IF(NewDistributions!X60/SUM(NewDistributions!X$2:X61)&gt;0.01,"",IF(NewDistributions!X59/SUM(NewDistributions!X$2:X61)&gt;0.01,"",IF(NewDistributions!X58/SUM(NewDistributions!X$2:X61)&gt;0.01,"",DateEnded_4Day!$A61)))))))</f>
        <v/>
      </c>
      <c r="Y61" s="19" t="str">
        <f>IF($A61&lt;='All Results'!$B$4,"",IF(SUM(NewDistributions!Y$2:Y61)=0,"",(IF(NewDistributions!Y61/SUM(NewDistributions!Y$2:Y61)&gt;0.01,"",IF(NewDistributions!Y60/SUM(NewDistributions!Y$2:Y61)&gt;0.01,"",IF(NewDistributions!Y59/SUM(NewDistributions!Y$2:Y61)&gt;0.01,"",IF(NewDistributions!Y58/SUM(NewDistributions!Y$2:Y61)&gt;0.01,"",DateEnded_4Day!$A61)))))))</f>
        <v/>
      </c>
      <c r="Z61" s="19" t="str">
        <f>IF($A61&lt;='All Results'!$B$4,"",IF(SUM(NewDistributions!Z$2:Z61)=0,"",(IF(NewDistributions!Z61/SUM(NewDistributions!Z$2:Z61)&gt;0.01,"",IF(NewDistributions!Z60/SUM(NewDistributions!Z$2:Z61)&gt;0.01,"",IF(NewDistributions!Z59/SUM(NewDistributions!Z$2:Z61)&gt;0.01,"",IF(NewDistributions!Z58/SUM(NewDistributions!Z$2:Z61)&gt;0.01,"",DateEnded_4Day!$A61)))))))</f>
        <v/>
      </c>
      <c r="AA61" s="19" t="str">
        <f>IF($A61&lt;='All Results'!$B$4,"",IF(SUM(NewDistributions!AA$2:AA61)=0,"",(IF(NewDistributions!AA61/SUM(NewDistributions!AA$2:AA61)&gt;0.01,"",IF(NewDistributions!AA60/SUM(NewDistributions!AA$2:AA61)&gt;0.01,"",IF(NewDistributions!AA59/SUM(NewDistributions!AA$2:AA61)&gt;0.01,"",IF(NewDistributions!AA58/SUM(NewDistributions!AA$2:AA61)&gt;0.01,"",DateEnded_4Day!$A61)))))))</f>
        <v/>
      </c>
      <c r="AB61" s="19" t="str">
        <f>IF($A61&lt;='All Results'!$B$4,"",IF(SUM(NewDistributions!AB$2:AB61)=0,"",(IF(NewDistributions!AB61/SUM(NewDistributions!AB$2:AB61)&gt;0.01,"",IF(NewDistributions!AB60/SUM(NewDistributions!AB$2:AB61)&gt;0.01,"",IF(NewDistributions!AB59/SUM(NewDistributions!AB$2:AB61)&gt;0.01,"",IF(NewDistributions!AB58/SUM(NewDistributions!AB$2:AB61)&gt;0.01,"",DateEnded_4Day!$A61)))))))</f>
        <v/>
      </c>
      <c r="AC61" s="19" t="str">
        <f>IF($A61&lt;='All Results'!$B$4,"",IF(SUM(NewDistributions!AC$2:AC61)=0,"",(IF(NewDistributions!AC61/SUM(NewDistributions!AC$2:AC61)&gt;0.01,"",IF(NewDistributions!AC60/SUM(NewDistributions!AC$2:AC61)&gt;0.01,"",IF(NewDistributions!AC59/SUM(NewDistributions!AC$2:AC61)&gt;0.01,"",IF(NewDistributions!AC58/SUM(NewDistributions!AC$2:AC61)&gt;0.01,"",DateEnded_4Day!$A61)))))))</f>
        <v/>
      </c>
      <c r="AD61" s="19" t="str">
        <f>IF($A61&lt;='All Results'!$B$4,"",IF(SUM(NewDistributions!AD$2:AD61)=0,"",(IF(NewDistributions!AD61/SUM(NewDistributions!AD$2:AD61)&gt;0.01,"",IF(NewDistributions!AD60/SUM(NewDistributions!AD$2:AD61)&gt;0.01,"",IF(NewDistributions!AD59/SUM(NewDistributions!AD$2:AD61)&gt;0.01,"",IF(NewDistributions!AD58/SUM(NewDistributions!AD$2:AD61)&gt;0.01,"",DateEnded_4Day!$A61)))))))</f>
        <v/>
      </c>
      <c r="AE61" s="19" t="str">
        <f>IF($A61&lt;='All Results'!$B$4,"",IF(SUM(NewDistributions!AE$2:AE61)=0,"",(IF(NewDistributions!AE61/SUM(NewDistributions!AE$2:AE61)&gt;0.01,"",IF(NewDistributions!AE60/SUM(NewDistributions!AE$2:AE61)&gt;0.01,"",IF(NewDistributions!AE59/SUM(NewDistributions!AE$2:AE61)&gt;0.01,"",IF(NewDistributions!AE58/SUM(NewDistributions!AE$2:AE61)&gt;0.01,"",DateEnded_4Day!$A61)))))))</f>
        <v/>
      </c>
      <c r="AF61" s="19" t="str">
        <f>IF($A61&lt;='All Results'!$B$4,"",IF(SUM(NewDistributions!AF$2:AF61)=0,"",(IF(NewDistributions!AF61/SUM(NewDistributions!AF$2:AF61)&gt;0.01,"",IF(NewDistributions!AF60/SUM(NewDistributions!AF$2:AF61)&gt;0.01,"",IF(NewDistributions!AF59/SUM(NewDistributions!AF$2:AF61)&gt;0.01,"",IF(NewDistributions!AF58/SUM(NewDistributions!AF$2:AF61)&gt;0.01,"",DateEnded_4Day!$A61)))))))</f>
        <v/>
      </c>
      <c r="AG61" s="19" t="str">
        <f>IF($A61&lt;='All Results'!$B$4,"",IF(SUM(NewDistributions!AG$2:AG61)=0,"",(IF(NewDistributions!AG61/SUM(NewDistributions!AG$2:AG61)&gt;0.01,"",IF(NewDistributions!AG60/SUM(NewDistributions!AG$2:AG61)&gt;0.01,"",IF(NewDistributions!AG59/SUM(NewDistributions!AG$2:AG61)&gt;0.01,"",IF(NewDistributions!AG58/SUM(NewDistributions!AG$2:AG61)&gt;0.01,"",DateEnded_4Day!$A61)))))))</f>
        <v/>
      </c>
      <c r="AH61" s="19" t="str">
        <f>IF($A61&lt;='All Results'!$B$4,"",IF(SUM(NewDistributions!AH$2:AH61)=0,"",(IF(NewDistributions!AH61/SUM(NewDistributions!AH$2:AH61)&gt;0.01,"",IF(NewDistributions!AH60/SUM(NewDistributions!AH$2:AH61)&gt;0.01,"",IF(NewDistributions!AH59/SUM(NewDistributions!AH$2:AH61)&gt;0.01,"",IF(NewDistributions!AH58/SUM(NewDistributions!AH$2:AH61)&gt;0.01,"",DateEnded_4Day!$A61)))))))</f>
        <v/>
      </c>
      <c r="AI61" s="19" t="str">
        <f>IF($A61&lt;='All Results'!$B$4,"",IF(SUM(NewDistributions!AI$2:AI61)=0,"",(IF(NewDistributions!AI61/SUM(NewDistributions!AI$2:AI61)&gt;0.01,"",IF(NewDistributions!AI60/SUM(NewDistributions!AI$2:AI61)&gt;0.01,"",IF(NewDistributions!AI59/SUM(NewDistributions!AI$2:AI61)&gt;0.01,"",IF(NewDistributions!AI58/SUM(NewDistributions!AI$2:AI61)&gt;0.01,"",DateEnded_4Day!$A61)))))))</f>
        <v/>
      </c>
      <c r="AJ61" s="19" t="str">
        <f>IF($A61&lt;='All Results'!$B$4,"",IF(SUM(NewDistributions!AJ$2:AJ61)=0,"",(IF(NewDistributions!AJ61/SUM(NewDistributions!AJ$2:AJ61)&gt;0.01,"",IF(NewDistributions!AJ60/SUM(NewDistributions!AJ$2:AJ61)&gt;0.01,"",IF(NewDistributions!AJ59/SUM(NewDistributions!AJ$2:AJ61)&gt;0.01,"",IF(NewDistributions!AJ58/SUM(NewDistributions!AJ$2:AJ61)&gt;0.01,"",DateEnded_4Day!$A61)))))))</f>
        <v/>
      </c>
    </row>
    <row r="62" spans="1:36" x14ac:dyDescent="0.25">
      <c r="A62" s="1">
        <v>44377</v>
      </c>
      <c r="B62" s="3">
        <v>181</v>
      </c>
      <c r="C62" s="19" t="str">
        <f>IF($A62&lt;='All Results'!$B$4,"",IF(SUM(NewDistributions!C$2:C62)=0,"",(IF(NewDistributions!C62/SUM(NewDistributions!C$2:C62)&gt;0.01,"",IF(NewDistributions!C61/SUM(NewDistributions!C$2:C62)&gt;0.01,"",IF(NewDistributions!C60/SUM(NewDistributions!C$2:C62)&gt;0.01,"",IF(NewDistributions!C59/SUM(NewDistributions!C$2:C62)&gt;0.01,"",DateEnded_4Day!$A62)))))))</f>
        <v/>
      </c>
      <c r="D62" s="19" t="str">
        <f>IF($A62&lt;='All Results'!$B$4,"",IF(SUM(NewDistributions!D$2:D62)=0,"",(IF(NewDistributions!D62/SUM(NewDistributions!D$2:D62)&gt;0.01,"",IF(NewDistributions!D61/SUM(NewDistributions!D$2:D62)&gt;0.01,"",IF(NewDistributions!D60/SUM(NewDistributions!D$2:D62)&gt;0.01,"",IF(NewDistributions!D59/SUM(NewDistributions!D$2:D62)&gt;0.01,"",DateEnded_4Day!$A62)))))))</f>
        <v/>
      </c>
      <c r="E62" s="19" t="str">
        <f>IF($A62&lt;='All Results'!$B$4,"",IF(SUM(NewDistributions!E$2:E62)=0,"",(IF(NewDistributions!E62/SUM(NewDistributions!E$2:E62)&gt;0.01,"",IF(NewDistributions!E61/SUM(NewDistributions!E$2:E62)&gt;0.01,"",IF(NewDistributions!E60/SUM(NewDistributions!E$2:E62)&gt;0.01,"",IF(NewDistributions!E59/SUM(NewDistributions!E$2:E62)&gt;0.01,"",DateEnded_4Day!$A62)))))))</f>
        <v/>
      </c>
      <c r="F62" s="19" t="str">
        <f>IF($A62&lt;='All Results'!$B$4,"",IF(SUM(NewDistributions!F$2:F62)=0,"",(IF(NewDistributions!F62/SUM(NewDistributions!F$2:F62)&gt;0.01,"",IF(NewDistributions!F61/SUM(NewDistributions!F$2:F62)&gt;0.01,"",IF(NewDistributions!F60/SUM(NewDistributions!F$2:F62)&gt;0.01,"",IF(NewDistributions!F59/SUM(NewDistributions!F$2:F62)&gt;0.01,"",DateEnded_4Day!$A62)))))))</f>
        <v/>
      </c>
      <c r="G62" s="19" t="str">
        <f>IF($A62&lt;='All Results'!$B$4,"",IF(SUM(NewDistributions!G$2:G62)=0,"",(IF(NewDistributions!G62/SUM(NewDistributions!G$2:G62)&gt;0.01,"",IF(NewDistributions!G61/SUM(NewDistributions!G$2:G62)&gt;0.01,"",IF(NewDistributions!G60/SUM(NewDistributions!G$2:G62)&gt;0.01,"",IF(NewDistributions!G59/SUM(NewDistributions!G$2:G62)&gt;0.01,"",DateEnded_4Day!$A62)))))))</f>
        <v/>
      </c>
      <c r="H62" s="19" t="str">
        <f>IF($A62&lt;='All Results'!$B$4,"",IF(SUM(NewDistributions!H$2:H62)=0,"",(IF(NewDistributions!H62/SUM(NewDistributions!H$2:H62)&gt;0.01,"",IF(NewDistributions!H61/SUM(NewDistributions!H$2:H62)&gt;0.01,"",IF(NewDistributions!H60/SUM(NewDistributions!H$2:H62)&gt;0.01,"",IF(NewDistributions!H59/SUM(NewDistributions!H$2:H62)&gt;0.01,"",DateEnded_4Day!$A62)))))))</f>
        <v/>
      </c>
      <c r="I62" s="19" t="str">
        <f>IF($A62&lt;='All Results'!$B$4,"",IF(SUM(NewDistributions!I$2:I62)=0,"",(IF(NewDistributions!I62/SUM(NewDistributions!I$2:I62)&gt;0.01,"",IF(NewDistributions!I61/SUM(NewDistributions!I$2:I62)&gt;0.01,"",IF(NewDistributions!I60/SUM(NewDistributions!I$2:I62)&gt;0.01,"",IF(NewDistributions!I59/SUM(NewDistributions!I$2:I62)&gt;0.01,"",DateEnded_4Day!$A62)))))))</f>
        <v/>
      </c>
      <c r="J62" s="19" t="str">
        <f>IF($A62&lt;='All Results'!$B$4,"",IF(SUM(NewDistributions!J$2:J62)=0,"",(IF(NewDistributions!J62/SUM(NewDistributions!J$2:J62)&gt;0.01,"",IF(NewDistributions!J61/SUM(NewDistributions!J$2:J62)&gt;0.01,"",IF(NewDistributions!J60/SUM(NewDistributions!J$2:J62)&gt;0.01,"",IF(NewDistributions!J59/SUM(NewDistributions!J$2:J62)&gt;0.01,"",DateEnded_4Day!$A62)))))))</f>
        <v/>
      </c>
      <c r="K62" s="19" t="str">
        <f>IF($A62&lt;='All Results'!$B$4,"",IF(SUM(NewDistributions!K$2:K62)=0,"",(IF(NewDistributions!K62/SUM(NewDistributions!K$2:K62)&gt;0.01,"",IF(NewDistributions!K61/SUM(NewDistributions!K$2:K62)&gt;0.01,"",IF(NewDistributions!K60/SUM(NewDistributions!K$2:K62)&gt;0.01,"",IF(NewDistributions!K59/SUM(NewDistributions!K$2:K62)&gt;0.01,"",DateEnded_4Day!$A62)))))))</f>
        <v/>
      </c>
      <c r="L62" s="19" t="str">
        <f>IF($A62&lt;='All Results'!$B$4,"",IF(SUM(NewDistributions!L$2:L62)=0,"",(IF(NewDistributions!L62/SUM(NewDistributions!L$2:L62)&gt;0.01,"",IF(NewDistributions!L61/SUM(NewDistributions!L$2:L62)&gt;0.01,"",IF(NewDistributions!L60/SUM(NewDistributions!L$2:L62)&gt;0.01,"",IF(NewDistributions!L59/SUM(NewDistributions!L$2:L62)&gt;0.01,"",DateEnded_4Day!$A62)))))))</f>
        <v/>
      </c>
      <c r="M62" s="19" t="str">
        <f>IF($A62&lt;='All Results'!$B$4,"",IF(SUM(NewDistributions!M$2:M62)=0,"",(IF(NewDistributions!M62/SUM(NewDistributions!M$2:M62)&gt;0.01,"",IF(NewDistributions!M61/SUM(NewDistributions!M$2:M62)&gt;0.01,"",IF(NewDistributions!M60/SUM(NewDistributions!M$2:M62)&gt;0.01,"",IF(NewDistributions!M59/SUM(NewDistributions!M$2:M62)&gt;0.01,"",DateEnded_4Day!$A62)))))))</f>
        <v/>
      </c>
      <c r="N62" s="19" t="str">
        <f>IF($A62&lt;='All Results'!$B$4,"",IF(SUM(NewDistributions!N$2:N62)=0,"",(IF(NewDistributions!N62/SUM(NewDistributions!N$2:N62)&gt;0.01,"",IF(NewDistributions!N61/SUM(NewDistributions!N$2:N62)&gt;0.01,"",IF(NewDistributions!N60/SUM(NewDistributions!N$2:N62)&gt;0.01,"",IF(NewDistributions!N59/SUM(NewDistributions!N$2:N62)&gt;0.01,"",DateEnded_4Day!$A62)))))))</f>
        <v/>
      </c>
      <c r="O62" s="19" t="str">
        <f>IF($A62&lt;='All Results'!$B$4,"",IF(SUM(NewDistributions!O$2:O62)=0,"",(IF(NewDistributions!O62/SUM(NewDistributions!O$2:O62)&gt;0.01,"",IF(NewDistributions!O61/SUM(NewDistributions!O$2:O62)&gt;0.01,"",IF(NewDistributions!O60/SUM(NewDistributions!O$2:O62)&gt;0.01,"",IF(NewDistributions!O59/SUM(NewDistributions!O$2:O62)&gt;0.01,"",DateEnded_4Day!$A62)))))))</f>
        <v/>
      </c>
      <c r="P62" s="19" t="str">
        <f>IF($A62&lt;='All Results'!$B$4,"",IF(SUM(NewDistributions!P$2:P62)=0,"",(IF(NewDistributions!P62/SUM(NewDistributions!P$2:P62)&gt;0.01,"",IF(NewDistributions!P61/SUM(NewDistributions!P$2:P62)&gt;0.01,"",IF(NewDistributions!P60/SUM(NewDistributions!P$2:P62)&gt;0.01,"",IF(NewDistributions!P59/SUM(NewDistributions!P$2:P62)&gt;0.01,"",DateEnded_4Day!$A62)))))))</f>
        <v/>
      </c>
      <c r="Q62" s="19" t="str">
        <f>IF($A62&lt;='All Results'!$B$4,"",IF(SUM(NewDistributions!Q$2:Q62)=0,"",(IF(NewDistributions!Q62/SUM(NewDistributions!Q$2:Q62)&gt;0.01,"",IF(NewDistributions!Q61/SUM(NewDistributions!Q$2:Q62)&gt;0.01,"",IF(NewDistributions!Q60/SUM(NewDistributions!Q$2:Q62)&gt;0.01,"",IF(NewDistributions!Q59/SUM(NewDistributions!Q$2:Q62)&gt;0.01,"",DateEnded_4Day!$A62)))))))</f>
        <v/>
      </c>
      <c r="R62" s="19" t="str">
        <f>IF($A62&lt;='All Results'!$B$4,"",IF(SUM(NewDistributions!R$2:R62)=0,"",(IF(NewDistributions!R62/SUM(NewDistributions!R$2:R62)&gt;0.01,"",IF(NewDistributions!R61/SUM(NewDistributions!R$2:R62)&gt;0.01,"",IF(NewDistributions!R60/SUM(NewDistributions!R$2:R62)&gt;0.01,"",IF(NewDistributions!R59/SUM(NewDistributions!R$2:R62)&gt;0.01,"",DateEnded_4Day!$A62)))))))</f>
        <v/>
      </c>
      <c r="S62" s="19" t="str">
        <f>IF($A62&lt;='All Results'!$B$4,"",IF(SUM(NewDistributions!S$2:S62)=0,"",(IF(NewDistributions!S62/SUM(NewDistributions!S$2:S62)&gt;0.01,"",IF(NewDistributions!S61/SUM(NewDistributions!S$2:S62)&gt;0.01,"",IF(NewDistributions!S60/SUM(NewDistributions!S$2:S62)&gt;0.01,"",IF(NewDistributions!S59/SUM(NewDistributions!S$2:S62)&gt;0.01,"",DateEnded_4Day!$A62)))))))</f>
        <v/>
      </c>
      <c r="T62" s="19" t="str">
        <f>IF($A62&lt;='All Results'!$B$4,"",IF(SUM(NewDistributions!T$2:T62)=0,"",(IF(NewDistributions!T62/SUM(NewDistributions!T$2:T62)&gt;0.01,"",IF(NewDistributions!T61/SUM(NewDistributions!T$2:T62)&gt;0.01,"",IF(NewDistributions!T60/SUM(NewDistributions!T$2:T62)&gt;0.01,"",IF(NewDistributions!T59/SUM(NewDistributions!T$2:T62)&gt;0.01,"",DateEnded_4Day!$A62)))))))</f>
        <v/>
      </c>
      <c r="U62" s="19" t="str">
        <f>IF($A62&lt;='All Results'!$B$4,"",IF(SUM(NewDistributions!U$2:U62)=0,"",(IF(NewDistributions!U62/SUM(NewDistributions!U$2:U62)&gt;0.01,"",IF(NewDistributions!U61/SUM(NewDistributions!U$2:U62)&gt;0.01,"",IF(NewDistributions!U60/SUM(NewDistributions!U$2:U62)&gt;0.01,"",IF(NewDistributions!U59/SUM(NewDistributions!U$2:U62)&gt;0.01,"",DateEnded_4Day!$A62)))))))</f>
        <v/>
      </c>
      <c r="V62" s="19" t="str">
        <f>IF($A62&lt;='All Results'!$B$4,"",IF(SUM(NewDistributions!V$2:V62)=0,"",(IF(NewDistributions!V62/SUM(NewDistributions!V$2:V62)&gt;0.01,"",IF(NewDistributions!V61/SUM(NewDistributions!V$2:V62)&gt;0.01,"",IF(NewDistributions!V60/SUM(NewDistributions!V$2:V62)&gt;0.01,"",IF(NewDistributions!V59/SUM(NewDistributions!V$2:V62)&gt;0.01,"",DateEnded_4Day!$A62)))))))</f>
        <v/>
      </c>
      <c r="W62" s="19" t="str">
        <f>IF($A62&lt;='All Results'!$B$4,"",IF(SUM(NewDistributions!W$2:W62)=0,"",(IF(NewDistributions!W62/SUM(NewDistributions!W$2:W62)&gt;0.01,"",IF(NewDistributions!W61/SUM(NewDistributions!W$2:W62)&gt;0.01,"",IF(NewDistributions!W60/SUM(NewDistributions!W$2:W62)&gt;0.01,"",IF(NewDistributions!W59/SUM(NewDistributions!W$2:W62)&gt;0.01,"",DateEnded_4Day!$A62)))))))</f>
        <v/>
      </c>
      <c r="X62" s="19" t="str">
        <f>IF($A62&lt;='All Results'!$B$4,"",IF(SUM(NewDistributions!X$2:X62)=0,"",(IF(NewDistributions!X62/SUM(NewDistributions!X$2:X62)&gt;0.01,"",IF(NewDistributions!X61/SUM(NewDistributions!X$2:X62)&gt;0.01,"",IF(NewDistributions!X60/SUM(NewDistributions!X$2:X62)&gt;0.01,"",IF(NewDistributions!X59/SUM(NewDistributions!X$2:X62)&gt;0.01,"",DateEnded_4Day!$A62)))))))</f>
        <v/>
      </c>
      <c r="Y62" s="19" t="str">
        <f>IF($A62&lt;='All Results'!$B$4,"",IF(SUM(NewDistributions!Y$2:Y62)=0,"",(IF(NewDistributions!Y62/SUM(NewDistributions!Y$2:Y62)&gt;0.01,"",IF(NewDistributions!Y61/SUM(NewDistributions!Y$2:Y62)&gt;0.01,"",IF(NewDistributions!Y60/SUM(NewDistributions!Y$2:Y62)&gt;0.01,"",IF(NewDistributions!Y59/SUM(NewDistributions!Y$2:Y62)&gt;0.01,"",DateEnded_4Day!$A62)))))))</f>
        <v/>
      </c>
      <c r="Z62" s="19" t="str">
        <f>IF($A62&lt;='All Results'!$B$4,"",IF(SUM(NewDistributions!Z$2:Z62)=0,"",(IF(NewDistributions!Z62/SUM(NewDistributions!Z$2:Z62)&gt;0.01,"",IF(NewDistributions!Z61/SUM(NewDistributions!Z$2:Z62)&gt;0.01,"",IF(NewDistributions!Z60/SUM(NewDistributions!Z$2:Z62)&gt;0.01,"",IF(NewDistributions!Z59/SUM(NewDistributions!Z$2:Z62)&gt;0.01,"",DateEnded_4Day!$A62)))))))</f>
        <v/>
      </c>
      <c r="AA62" s="19" t="str">
        <f>IF($A62&lt;='All Results'!$B$4,"",IF(SUM(NewDistributions!AA$2:AA62)=0,"",(IF(NewDistributions!AA62/SUM(NewDistributions!AA$2:AA62)&gt;0.01,"",IF(NewDistributions!AA61/SUM(NewDistributions!AA$2:AA62)&gt;0.01,"",IF(NewDistributions!AA60/SUM(NewDistributions!AA$2:AA62)&gt;0.01,"",IF(NewDistributions!AA59/SUM(NewDistributions!AA$2:AA62)&gt;0.01,"",DateEnded_4Day!$A62)))))))</f>
        <v/>
      </c>
      <c r="AB62" s="19" t="str">
        <f>IF($A62&lt;='All Results'!$B$4,"",IF(SUM(NewDistributions!AB$2:AB62)=0,"",(IF(NewDistributions!AB62/SUM(NewDistributions!AB$2:AB62)&gt;0.01,"",IF(NewDistributions!AB61/SUM(NewDistributions!AB$2:AB62)&gt;0.01,"",IF(NewDistributions!AB60/SUM(NewDistributions!AB$2:AB62)&gt;0.01,"",IF(NewDistributions!AB59/SUM(NewDistributions!AB$2:AB62)&gt;0.01,"",DateEnded_4Day!$A62)))))))</f>
        <v/>
      </c>
      <c r="AC62" s="19" t="str">
        <f>IF($A62&lt;='All Results'!$B$4,"",IF(SUM(NewDistributions!AC$2:AC62)=0,"",(IF(NewDistributions!AC62/SUM(NewDistributions!AC$2:AC62)&gt;0.01,"",IF(NewDistributions!AC61/SUM(NewDistributions!AC$2:AC62)&gt;0.01,"",IF(NewDistributions!AC60/SUM(NewDistributions!AC$2:AC62)&gt;0.01,"",IF(NewDistributions!AC59/SUM(NewDistributions!AC$2:AC62)&gt;0.01,"",DateEnded_4Day!$A62)))))))</f>
        <v/>
      </c>
      <c r="AD62" s="19" t="str">
        <f>IF($A62&lt;='All Results'!$B$4,"",IF(SUM(NewDistributions!AD$2:AD62)=0,"",(IF(NewDistributions!AD62/SUM(NewDistributions!AD$2:AD62)&gt;0.01,"",IF(NewDistributions!AD61/SUM(NewDistributions!AD$2:AD62)&gt;0.01,"",IF(NewDistributions!AD60/SUM(NewDistributions!AD$2:AD62)&gt;0.01,"",IF(NewDistributions!AD59/SUM(NewDistributions!AD$2:AD62)&gt;0.01,"",DateEnded_4Day!$A62)))))))</f>
        <v/>
      </c>
      <c r="AE62" s="19" t="str">
        <f>IF($A62&lt;='All Results'!$B$4,"",IF(SUM(NewDistributions!AE$2:AE62)=0,"",(IF(NewDistributions!AE62/SUM(NewDistributions!AE$2:AE62)&gt;0.01,"",IF(NewDistributions!AE61/SUM(NewDistributions!AE$2:AE62)&gt;0.01,"",IF(NewDistributions!AE60/SUM(NewDistributions!AE$2:AE62)&gt;0.01,"",IF(NewDistributions!AE59/SUM(NewDistributions!AE$2:AE62)&gt;0.01,"",DateEnded_4Day!$A62)))))))</f>
        <v/>
      </c>
      <c r="AF62" s="19" t="str">
        <f>IF($A62&lt;='All Results'!$B$4,"",IF(SUM(NewDistributions!AF$2:AF62)=0,"",(IF(NewDistributions!AF62/SUM(NewDistributions!AF$2:AF62)&gt;0.01,"",IF(NewDistributions!AF61/SUM(NewDistributions!AF$2:AF62)&gt;0.01,"",IF(NewDistributions!AF60/SUM(NewDistributions!AF$2:AF62)&gt;0.01,"",IF(NewDistributions!AF59/SUM(NewDistributions!AF$2:AF62)&gt;0.01,"",DateEnded_4Day!$A62)))))))</f>
        <v/>
      </c>
      <c r="AG62" s="19" t="str">
        <f>IF($A62&lt;='All Results'!$B$4,"",IF(SUM(NewDistributions!AG$2:AG62)=0,"",(IF(NewDistributions!AG62/SUM(NewDistributions!AG$2:AG62)&gt;0.01,"",IF(NewDistributions!AG61/SUM(NewDistributions!AG$2:AG62)&gt;0.01,"",IF(NewDistributions!AG60/SUM(NewDistributions!AG$2:AG62)&gt;0.01,"",IF(NewDistributions!AG59/SUM(NewDistributions!AG$2:AG62)&gt;0.01,"",DateEnded_4Day!$A62)))))))</f>
        <v/>
      </c>
      <c r="AH62" s="19" t="str">
        <f>IF($A62&lt;='All Results'!$B$4,"",IF(SUM(NewDistributions!AH$2:AH62)=0,"",(IF(NewDistributions!AH62/SUM(NewDistributions!AH$2:AH62)&gt;0.01,"",IF(NewDistributions!AH61/SUM(NewDistributions!AH$2:AH62)&gt;0.01,"",IF(NewDistributions!AH60/SUM(NewDistributions!AH$2:AH62)&gt;0.01,"",IF(NewDistributions!AH59/SUM(NewDistributions!AH$2:AH62)&gt;0.01,"",DateEnded_4Day!$A62)))))))</f>
        <v/>
      </c>
      <c r="AI62" s="19" t="str">
        <f>IF($A62&lt;='All Results'!$B$4,"",IF(SUM(NewDistributions!AI$2:AI62)=0,"",(IF(NewDistributions!AI62/SUM(NewDistributions!AI$2:AI62)&gt;0.01,"",IF(NewDistributions!AI61/SUM(NewDistributions!AI$2:AI62)&gt;0.01,"",IF(NewDistributions!AI60/SUM(NewDistributions!AI$2:AI62)&gt;0.01,"",IF(NewDistributions!AI59/SUM(NewDistributions!AI$2:AI62)&gt;0.01,"",DateEnded_4Day!$A62)))))))</f>
        <v/>
      </c>
      <c r="AJ62" s="19" t="str">
        <f>IF($A62&lt;='All Results'!$B$4,"",IF(SUM(NewDistributions!AJ$2:AJ62)=0,"",(IF(NewDistributions!AJ62/SUM(NewDistributions!AJ$2:AJ62)&gt;0.01,"",IF(NewDistributions!AJ61/SUM(NewDistributions!AJ$2:AJ62)&gt;0.01,"",IF(NewDistributions!AJ60/SUM(NewDistributions!AJ$2:AJ62)&gt;0.01,"",IF(NewDistributions!AJ59/SUM(NewDistributions!AJ$2:AJ62)&gt;0.01,"",DateEnded_4Day!$A62)))))))</f>
        <v/>
      </c>
    </row>
    <row r="63" spans="1:36" x14ac:dyDescent="0.25">
      <c r="A63" s="1">
        <v>44378</v>
      </c>
      <c r="B63" s="3">
        <v>182</v>
      </c>
      <c r="C63" s="19" t="str">
        <f>IF($A63&lt;='All Results'!$B$4,"",IF(SUM(NewDistributions!C$2:C63)=0,"",(IF(NewDistributions!C63/SUM(NewDistributions!C$2:C63)&gt;0.01,"",IF(NewDistributions!C62/SUM(NewDistributions!C$2:C63)&gt;0.01,"",IF(NewDistributions!C61/SUM(NewDistributions!C$2:C63)&gt;0.01,"",IF(NewDistributions!C60/SUM(NewDistributions!C$2:C63)&gt;0.01,"",DateEnded_4Day!$A63)))))))</f>
        <v/>
      </c>
      <c r="D63" s="19" t="str">
        <f>IF($A63&lt;='All Results'!$B$4,"",IF(SUM(NewDistributions!D$2:D63)=0,"",(IF(NewDistributions!D63/SUM(NewDistributions!D$2:D63)&gt;0.01,"",IF(NewDistributions!D62/SUM(NewDistributions!D$2:D63)&gt;0.01,"",IF(NewDistributions!D61/SUM(NewDistributions!D$2:D63)&gt;0.01,"",IF(NewDistributions!D60/SUM(NewDistributions!D$2:D63)&gt;0.01,"",DateEnded_4Day!$A63)))))))</f>
        <v/>
      </c>
      <c r="E63" s="19" t="str">
        <f>IF($A63&lt;='All Results'!$B$4,"",IF(SUM(NewDistributions!E$2:E63)=0,"",(IF(NewDistributions!E63/SUM(NewDistributions!E$2:E63)&gt;0.01,"",IF(NewDistributions!E62/SUM(NewDistributions!E$2:E63)&gt;0.01,"",IF(NewDistributions!E61/SUM(NewDistributions!E$2:E63)&gt;0.01,"",IF(NewDistributions!E60/SUM(NewDistributions!E$2:E63)&gt;0.01,"",DateEnded_4Day!$A63)))))))</f>
        <v/>
      </c>
      <c r="F63" s="19" t="str">
        <f>IF($A63&lt;='All Results'!$B$4,"",IF(SUM(NewDistributions!F$2:F63)=0,"",(IF(NewDistributions!F63/SUM(NewDistributions!F$2:F63)&gt;0.01,"",IF(NewDistributions!F62/SUM(NewDistributions!F$2:F63)&gt;0.01,"",IF(NewDistributions!F61/SUM(NewDistributions!F$2:F63)&gt;0.01,"",IF(NewDistributions!F60/SUM(NewDistributions!F$2:F63)&gt;0.01,"",DateEnded_4Day!$A63)))))))</f>
        <v/>
      </c>
      <c r="G63" s="19" t="str">
        <f>IF($A63&lt;='All Results'!$B$4,"",IF(SUM(NewDistributions!G$2:G63)=0,"",(IF(NewDistributions!G63/SUM(NewDistributions!G$2:G63)&gt;0.01,"",IF(NewDistributions!G62/SUM(NewDistributions!G$2:G63)&gt;0.01,"",IF(NewDistributions!G61/SUM(NewDistributions!G$2:G63)&gt;0.01,"",IF(NewDistributions!G60/SUM(NewDistributions!G$2:G63)&gt;0.01,"",DateEnded_4Day!$A63)))))))</f>
        <v/>
      </c>
      <c r="H63" s="19" t="str">
        <f>IF($A63&lt;='All Results'!$B$4,"",IF(SUM(NewDistributions!H$2:H63)=0,"",(IF(NewDistributions!H63/SUM(NewDistributions!H$2:H63)&gt;0.01,"",IF(NewDistributions!H62/SUM(NewDistributions!H$2:H63)&gt;0.01,"",IF(NewDistributions!H61/SUM(NewDistributions!H$2:H63)&gt;0.01,"",IF(NewDistributions!H60/SUM(NewDistributions!H$2:H63)&gt;0.01,"",DateEnded_4Day!$A63)))))))</f>
        <v/>
      </c>
      <c r="I63" s="19" t="str">
        <f>IF($A63&lt;='All Results'!$B$4,"",IF(SUM(NewDistributions!I$2:I63)=0,"",(IF(NewDistributions!I63/SUM(NewDistributions!I$2:I63)&gt;0.01,"",IF(NewDistributions!I62/SUM(NewDistributions!I$2:I63)&gt;0.01,"",IF(NewDistributions!I61/SUM(NewDistributions!I$2:I63)&gt;0.01,"",IF(NewDistributions!I60/SUM(NewDistributions!I$2:I63)&gt;0.01,"",DateEnded_4Day!$A63)))))))</f>
        <v/>
      </c>
      <c r="J63" s="19" t="str">
        <f>IF($A63&lt;='All Results'!$B$4,"",IF(SUM(NewDistributions!J$2:J63)=0,"",(IF(NewDistributions!J63/SUM(NewDistributions!J$2:J63)&gt;0.01,"",IF(NewDistributions!J62/SUM(NewDistributions!J$2:J63)&gt;0.01,"",IF(NewDistributions!J61/SUM(NewDistributions!J$2:J63)&gt;0.01,"",IF(NewDistributions!J60/SUM(NewDistributions!J$2:J63)&gt;0.01,"",DateEnded_4Day!$A63)))))))</f>
        <v/>
      </c>
      <c r="K63" s="19" t="str">
        <f>IF($A63&lt;='All Results'!$B$4,"",IF(SUM(NewDistributions!K$2:K63)=0,"",(IF(NewDistributions!K63/SUM(NewDistributions!K$2:K63)&gt;0.01,"",IF(NewDistributions!K62/SUM(NewDistributions!K$2:K63)&gt;0.01,"",IF(NewDistributions!K61/SUM(NewDistributions!K$2:K63)&gt;0.01,"",IF(NewDistributions!K60/SUM(NewDistributions!K$2:K63)&gt;0.01,"",DateEnded_4Day!$A63)))))))</f>
        <v/>
      </c>
      <c r="L63" s="19" t="str">
        <f>IF($A63&lt;='All Results'!$B$4,"",IF(SUM(NewDistributions!L$2:L63)=0,"",(IF(NewDistributions!L63/SUM(NewDistributions!L$2:L63)&gt;0.01,"",IF(NewDistributions!L62/SUM(NewDistributions!L$2:L63)&gt;0.01,"",IF(NewDistributions!L61/SUM(NewDistributions!L$2:L63)&gt;0.01,"",IF(NewDistributions!L60/SUM(NewDistributions!L$2:L63)&gt;0.01,"",DateEnded_4Day!$A63)))))))</f>
        <v/>
      </c>
      <c r="M63" s="19" t="str">
        <f>IF($A63&lt;='All Results'!$B$4,"",IF(SUM(NewDistributions!M$2:M63)=0,"",(IF(NewDistributions!M63/SUM(NewDistributions!M$2:M63)&gt;0.01,"",IF(NewDistributions!M62/SUM(NewDistributions!M$2:M63)&gt;0.01,"",IF(NewDistributions!M61/SUM(NewDistributions!M$2:M63)&gt;0.01,"",IF(NewDistributions!M60/SUM(NewDistributions!M$2:M63)&gt;0.01,"",DateEnded_4Day!$A63)))))))</f>
        <v/>
      </c>
      <c r="N63" s="19" t="str">
        <f>IF($A63&lt;='All Results'!$B$4,"",IF(SUM(NewDistributions!N$2:N63)=0,"",(IF(NewDistributions!N63/SUM(NewDistributions!N$2:N63)&gt;0.01,"",IF(NewDistributions!N62/SUM(NewDistributions!N$2:N63)&gt;0.01,"",IF(NewDistributions!N61/SUM(NewDistributions!N$2:N63)&gt;0.01,"",IF(NewDistributions!N60/SUM(NewDistributions!N$2:N63)&gt;0.01,"",DateEnded_4Day!$A63)))))))</f>
        <v/>
      </c>
      <c r="O63" s="19" t="str">
        <f>IF($A63&lt;='All Results'!$B$4,"",IF(SUM(NewDistributions!O$2:O63)=0,"",(IF(NewDistributions!O63/SUM(NewDistributions!O$2:O63)&gt;0.01,"",IF(NewDistributions!O62/SUM(NewDistributions!O$2:O63)&gt;0.01,"",IF(NewDistributions!O61/SUM(NewDistributions!O$2:O63)&gt;0.01,"",IF(NewDistributions!O60/SUM(NewDistributions!O$2:O63)&gt;0.01,"",DateEnded_4Day!$A63)))))))</f>
        <v/>
      </c>
      <c r="P63" s="19" t="str">
        <f>IF($A63&lt;='All Results'!$B$4,"",IF(SUM(NewDistributions!P$2:P63)=0,"",(IF(NewDistributions!P63/SUM(NewDistributions!P$2:P63)&gt;0.01,"",IF(NewDistributions!P62/SUM(NewDistributions!P$2:P63)&gt;0.01,"",IF(NewDistributions!P61/SUM(NewDistributions!P$2:P63)&gt;0.01,"",IF(NewDistributions!P60/SUM(NewDistributions!P$2:P63)&gt;0.01,"",DateEnded_4Day!$A63)))))))</f>
        <v/>
      </c>
      <c r="Q63" s="19" t="str">
        <f>IF($A63&lt;='All Results'!$B$4,"",IF(SUM(NewDistributions!Q$2:Q63)=0,"",(IF(NewDistributions!Q63/SUM(NewDistributions!Q$2:Q63)&gt;0.01,"",IF(NewDistributions!Q62/SUM(NewDistributions!Q$2:Q63)&gt;0.01,"",IF(NewDistributions!Q61/SUM(NewDistributions!Q$2:Q63)&gt;0.01,"",IF(NewDistributions!Q60/SUM(NewDistributions!Q$2:Q63)&gt;0.01,"",DateEnded_4Day!$A63)))))))</f>
        <v/>
      </c>
      <c r="R63" s="19" t="str">
        <f>IF($A63&lt;='All Results'!$B$4,"",IF(SUM(NewDistributions!R$2:R63)=0,"",(IF(NewDistributions!R63/SUM(NewDistributions!R$2:R63)&gt;0.01,"",IF(NewDistributions!R62/SUM(NewDistributions!R$2:R63)&gt;0.01,"",IF(NewDistributions!R61/SUM(NewDistributions!R$2:R63)&gt;0.01,"",IF(NewDistributions!R60/SUM(NewDistributions!R$2:R63)&gt;0.01,"",DateEnded_4Day!$A63)))))))</f>
        <v/>
      </c>
      <c r="S63" s="19" t="str">
        <f>IF($A63&lt;='All Results'!$B$4,"",IF(SUM(NewDistributions!S$2:S63)=0,"",(IF(NewDistributions!S63/SUM(NewDistributions!S$2:S63)&gt;0.01,"",IF(NewDistributions!S62/SUM(NewDistributions!S$2:S63)&gt;0.01,"",IF(NewDistributions!S61/SUM(NewDistributions!S$2:S63)&gt;0.01,"",IF(NewDistributions!S60/SUM(NewDistributions!S$2:S63)&gt;0.01,"",DateEnded_4Day!$A63)))))))</f>
        <v/>
      </c>
      <c r="T63" s="19" t="str">
        <f>IF($A63&lt;='All Results'!$B$4,"",IF(SUM(NewDistributions!T$2:T63)=0,"",(IF(NewDistributions!T63/SUM(NewDistributions!T$2:T63)&gt;0.01,"",IF(NewDistributions!T62/SUM(NewDistributions!T$2:T63)&gt;0.01,"",IF(NewDistributions!T61/SUM(NewDistributions!T$2:T63)&gt;0.01,"",IF(NewDistributions!T60/SUM(NewDistributions!T$2:T63)&gt;0.01,"",DateEnded_4Day!$A63)))))))</f>
        <v/>
      </c>
      <c r="U63" s="19" t="str">
        <f>IF($A63&lt;='All Results'!$B$4,"",IF(SUM(NewDistributions!U$2:U63)=0,"",(IF(NewDistributions!U63/SUM(NewDistributions!U$2:U63)&gt;0.01,"",IF(NewDistributions!U62/SUM(NewDistributions!U$2:U63)&gt;0.01,"",IF(NewDistributions!U61/SUM(NewDistributions!U$2:U63)&gt;0.01,"",IF(NewDistributions!U60/SUM(NewDistributions!U$2:U63)&gt;0.01,"",DateEnded_4Day!$A63)))))))</f>
        <v/>
      </c>
      <c r="V63" s="19" t="str">
        <f>IF($A63&lt;='All Results'!$B$4,"",IF(SUM(NewDistributions!V$2:V63)=0,"",(IF(NewDistributions!V63/SUM(NewDistributions!V$2:V63)&gt;0.01,"",IF(NewDistributions!V62/SUM(NewDistributions!V$2:V63)&gt;0.01,"",IF(NewDistributions!V61/SUM(NewDistributions!V$2:V63)&gt;0.01,"",IF(NewDistributions!V60/SUM(NewDistributions!V$2:V63)&gt;0.01,"",DateEnded_4Day!$A63)))))))</f>
        <v/>
      </c>
      <c r="W63" s="19" t="str">
        <f>IF($A63&lt;='All Results'!$B$4,"",IF(SUM(NewDistributions!W$2:W63)=0,"",(IF(NewDistributions!W63/SUM(NewDistributions!W$2:W63)&gt;0.01,"",IF(NewDistributions!W62/SUM(NewDistributions!W$2:W63)&gt;0.01,"",IF(NewDistributions!W61/SUM(NewDistributions!W$2:W63)&gt;0.01,"",IF(NewDistributions!W60/SUM(NewDistributions!W$2:W63)&gt;0.01,"",DateEnded_4Day!$A63)))))))</f>
        <v/>
      </c>
      <c r="X63" s="19" t="str">
        <f>IF($A63&lt;='All Results'!$B$4,"",IF(SUM(NewDistributions!X$2:X63)=0,"",(IF(NewDistributions!X63/SUM(NewDistributions!X$2:X63)&gt;0.01,"",IF(NewDistributions!X62/SUM(NewDistributions!X$2:X63)&gt;0.01,"",IF(NewDistributions!X61/SUM(NewDistributions!X$2:X63)&gt;0.01,"",IF(NewDistributions!X60/SUM(NewDistributions!X$2:X63)&gt;0.01,"",DateEnded_4Day!$A63)))))))</f>
        <v/>
      </c>
      <c r="Y63" s="19" t="str">
        <f>IF($A63&lt;='All Results'!$B$4,"",IF(SUM(NewDistributions!Y$2:Y63)=0,"",(IF(NewDistributions!Y63/SUM(NewDistributions!Y$2:Y63)&gt;0.01,"",IF(NewDistributions!Y62/SUM(NewDistributions!Y$2:Y63)&gt;0.01,"",IF(NewDistributions!Y61/SUM(NewDistributions!Y$2:Y63)&gt;0.01,"",IF(NewDistributions!Y60/SUM(NewDistributions!Y$2:Y63)&gt;0.01,"",DateEnded_4Day!$A63)))))))</f>
        <v/>
      </c>
      <c r="Z63" s="19" t="str">
        <f>IF($A63&lt;='All Results'!$B$4,"",IF(SUM(NewDistributions!Z$2:Z63)=0,"",(IF(NewDistributions!Z63/SUM(NewDistributions!Z$2:Z63)&gt;0.01,"",IF(NewDistributions!Z62/SUM(NewDistributions!Z$2:Z63)&gt;0.01,"",IF(NewDistributions!Z61/SUM(NewDistributions!Z$2:Z63)&gt;0.01,"",IF(NewDistributions!Z60/SUM(NewDistributions!Z$2:Z63)&gt;0.01,"",DateEnded_4Day!$A63)))))))</f>
        <v/>
      </c>
      <c r="AA63" s="19" t="str">
        <f>IF($A63&lt;='All Results'!$B$4,"",IF(SUM(NewDistributions!AA$2:AA63)=0,"",(IF(NewDistributions!AA63/SUM(NewDistributions!AA$2:AA63)&gt;0.01,"",IF(NewDistributions!AA62/SUM(NewDistributions!AA$2:AA63)&gt;0.01,"",IF(NewDistributions!AA61/SUM(NewDistributions!AA$2:AA63)&gt;0.01,"",IF(NewDistributions!AA60/SUM(NewDistributions!AA$2:AA63)&gt;0.01,"",DateEnded_4Day!$A63)))))))</f>
        <v/>
      </c>
      <c r="AB63" s="19" t="str">
        <f>IF($A63&lt;='All Results'!$B$4,"",IF(SUM(NewDistributions!AB$2:AB63)=0,"",(IF(NewDistributions!AB63/SUM(NewDistributions!AB$2:AB63)&gt;0.01,"",IF(NewDistributions!AB62/SUM(NewDistributions!AB$2:AB63)&gt;0.01,"",IF(NewDistributions!AB61/SUM(NewDistributions!AB$2:AB63)&gt;0.01,"",IF(NewDistributions!AB60/SUM(NewDistributions!AB$2:AB63)&gt;0.01,"",DateEnded_4Day!$A63)))))))</f>
        <v/>
      </c>
      <c r="AC63" s="19" t="str">
        <f>IF($A63&lt;='All Results'!$B$4,"",IF(SUM(NewDistributions!AC$2:AC63)=0,"",(IF(NewDistributions!AC63/SUM(NewDistributions!AC$2:AC63)&gt;0.01,"",IF(NewDistributions!AC62/SUM(NewDistributions!AC$2:AC63)&gt;0.01,"",IF(NewDistributions!AC61/SUM(NewDistributions!AC$2:AC63)&gt;0.01,"",IF(NewDistributions!AC60/SUM(NewDistributions!AC$2:AC63)&gt;0.01,"",DateEnded_4Day!$A63)))))))</f>
        <v/>
      </c>
      <c r="AD63" s="19" t="str">
        <f>IF($A63&lt;='All Results'!$B$4,"",IF(SUM(NewDistributions!AD$2:AD63)=0,"",(IF(NewDistributions!AD63/SUM(NewDistributions!AD$2:AD63)&gt;0.01,"",IF(NewDistributions!AD62/SUM(NewDistributions!AD$2:AD63)&gt;0.01,"",IF(NewDistributions!AD61/SUM(NewDistributions!AD$2:AD63)&gt;0.01,"",IF(NewDistributions!AD60/SUM(NewDistributions!AD$2:AD63)&gt;0.01,"",DateEnded_4Day!$A63)))))))</f>
        <v/>
      </c>
      <c r="AE63" s="19" t="str">
        <f>IF($A63&lt;='All Results'!$B$4,"",IF(SUM(NewDistributions!AE$2:AE63)=0,"",(IF(NewDistributions!AE63/SUM(NewDistributions!AE$2:AE63)&gt;0.01,"",IF(NewDistributions!AE62/SUM(NewDistributions!AE$2:AE63)&gt;0.01,"",IF(NewDistributions!AE61/SUM(NewDistributions!AE$2:AE63)&gt;0.01,"",IF(NewDistributions!AE60/SUM(NewDistributions!AE$2:AE63)&gt;0.01,"",DateEnded_4Day!$A63)))))))</f>
        <v/>
      </c>
      <c r="AF63" s="19" t="str">
        <f>IF($A63&lt;='All Results'!$B$4,"",IF(SUM(NewDistributions!AF$2:AF63)=0,"",(IF(NewDistributions!AF63/SUM(NewDistributions!AF$2:AF63)&gt;0.01,"",IF(NewDistributions!AF62/SUM(NewDistributions!AF$2:AF63)&gt;0.01,"",IF(NewDistributions!AF61/SUM(NewDistributions!AF$2:AF63)&gt;0.01,"",IF(NewDistributions!AF60/SUM(NewDistributions!AF$2:AF63)&gt;0.01,"",DateEnded_4Day!$A63)))))))</f>
        <v/>
      </c>
      <c r="AG63" s="19" t="str">
        <f>IF($A63&lt;='All Results'!$B$4,"",IF(SUM(NewDistributions!AG$2:AG63)=0,"",(IF(NewDistributions!AG63/SUM(NewDistributions!AG$2:AG63)&gt;0.01,"",IF(NewDistributions!AG62/SUM(NewDistributions!AG$2:AG63)&gt;0.01,"",IF(NewDistributions!AG61/SUM(NewDistributions!AG$2:AG63)&gt;0.01,"",IF(NewDistributions!AG60/SUM(NewDistributions!AG$2:AG63)&gt;0.01,"",DateEnded_4Day!$A63)))))))</f>
        <v/>
      </c>
      <c r="AH63" s="19" t="str">
        <f>IF($A63&lt;='All Results'!$B$4,"",IF(SUM(NewDistributions!AH$2:AH63)=0,"",(IF(NewDistributions!AH63/SUM(NewDistributions!AH$2:AH63)&gt;0.01,"",IF(NewDistributions!AH62/SUM(NewDistributions!AH$2:AH63)&gt;0.01,"",IF(NewDistributions!AH61/SUM(NewDistributions!AH$2:AH63)&gt;0.01,"",IF(NewDistributions!AH60/SUM(NewDistributions!AH$2:AH63)&gt;0.01,"",DateEnded_4Day!$A63)))))))</f>
        <v/>
      </c>
      <c r="AI63" s="19" t="str">
        <f>IF($A63&lt;='All Results'!$B$4,"",IF(SUM(NewDistributions!AI$2:AI63)=0,"",(IF(NewDistributions!AI63/SUM(NewDistributions!AI$2:AI63)&gt;0.01,"",IF(NewDistributions!AI62/SUM(NewDistributions!AI$2:AI63)&gt;0.01,"",IF(NewDistributions!AI61/SUM(NewDistributions!AI$2:AI63)&gt;0.01,"",IF(NewDistributions!AI60/SUM(NewDistributions!AI$2:AI63)&gt;0.01,"",DateEnded_4Day!$A63)))))))</f>
        <v/>
      </c>
      <c r="AJ63" s="19" t="str">
        <f>IF($A63&lt;='All Results'!$B$4,"",IF(SUM(NewDistributions!AJ$2:AJ63)=0,"",(IF(NewDistributions!AJ63/SUM(NewDistributions!AJ$2:AJ63)&gt;0.01,"",IF(NewDistributions!AJ62/SUM(NewDistributions!AJ$2:AJ63)&gt;0.01,"",IF(NewDistributions!AJ61/SUM(NewDistributions!AJ$2:AJ63)&gt;0.01,"",IF(NewDistributions!AJ60/SUM(NewDistributions!AJ$2:AJ63)&gt;0.01,"",DateEnded_4Day!$A63)))))))</f>
        <v/>
      </c>
    </row>
    <row r="64" spans="1:36" x14ac:dyDescent="0.25">
      <c r="A64" s="1">
        <v>44379</v>
      </c>
      <c r="B64" s="3">
        <v>183</v>
      </c>
      <c r="C64" s="19" t="str">
        <f>IF($A64&lt;='All Results'!$B$4,"",IF(SUM(NewDistributions!C$2:C64)=0,"",(IF(NewDistributions!C64/SUM(NewDistributions!C$2:C64)&gt;0.01,"",IF(NewDistributions!C63/SUM(NewDistributions!C$2:C64)&gt;0.01,"",IF(NewDistributions!C62/SUM(NewDistributions!C$2:C64)&gt;0.01,"",IF(NewDistributions!C61/SUM(NewDistributions!C$2:C64)&gt;0.01,"",DateEnded_4Day!$A64)))))))</f>
        <v/>
      </c>
      <c r="D64" s="19" t="str">
        <f>IF($A64&lt;='All Results'!$B$4,"",IF(SUM(NewDistributions!D$2:D64)=0,"",(IF(NewDistributions!D64/SUM(NewDistributions!D$2:D64)&gt;0.01,"",IF(NewDistributions!D63/SUM(NewDistributions!D$2:D64)&gt;0.01,"",IF(NewDistributions!D62/SUM(NewDistributions!D$2:D64)&gt;0.01,"",IF(NewDistributions!D61/SUM(NewDistributions!D$2:D64)&gt;0.01,"",DateEnded_4Day!$A64)))))))</f>
        <v/>
      </c>
      <c r="E64" s="19" t="str">
        <f>IF($A64&lt;='All Results'!$B$4,"",IF(SUM(NewDistributions!E$2:E64)=0,"",(IF(NewDistributions!E64/SUM(NewDistributions!E$2:E64)&gt;0.01,"",IF(NewDistributions!E63/SUM(NewDistributions!E$2:E64)&gt;0.01,"",IF(NewDistributions!E62/SUM(NewDistributions!E$2:E64)&gt;0.01,"",IF(NewDistributions!E61/SUM(NewDistributions!E$2:E64)&gt;0.01,"",DateEnded_4Day!$A64)))))))</f>
        <v/>
      </c>
      <c r="F64" s="19" t="str">
        <f>IF($A64&lt;='All Results'!$B$4,"",IF(SUM(NewDistributions!F$2:F64)=0,"",(IF(NewDistributions!F64/SUM(NewDistributions!F$2:F64)&gt;0.01,"",IF(NewDistributions!F63/SUM(NewDistributions!F$2:F64)&gt;0.01,"",IF(NewDistributions!F62/SUM(NewDistributions!F$2:F64)&gt;0.01,"",IF(NewDistributions!F61/SUM(NewDistributions!F$2:F64)&gt;0.01,"",DateEnded_4Day!$A64)))))))</f>
        <v/>
      </c>
      <c r="G64" s="19" t="str">
        <f>IF($A64&lt;='All Results'!$B$4,"",IF(SUM(NewDistributions!G$2:G64)=0,"",(IF(NewDistributions!G64/SUM(NewDistributions!G$2:G64)&gt;0.01,"",IF(NewDistributions!G63/SUM(NewDistributions!G$2:G64)&gt;0.01,"",IF(NewDistributions!G62/SUM(NewDistributions!G$2:G64)&gt;0.01,"",IF(NewDistributions!G61/SUM(NewDistributions!G$2:G64)&gt;0.01,"",DateEnded_4Day!$A64)))))))</f>
        <v/>
      </c>
      <c r="H64" s="19" t="str">
        <f>IF($A64&lt;='All Results'!$B$4,"",IF(SUM(NewDistributions!H$2:H64)=0,"",(IF(NewDistributions!H64/SUM(NewDistributions!H$2:H64)&gt;0.01,"",IF(NewDistributions!H63/SUM(NewDistributions!H$2:H64)&gt;0.01,"",IF(NewDistributions!H62/SUM(NewDistributions!H$2:H64)&gt;0.01,"",IF(NewDistributions!H61/SUM(NewDistributions!H$2:H64)&gt;0.01,"",DateEnded_4Day!$A64)))))))</f>
        <v/>
      </c>
      <c r="I64" s="19" t="str">
        <f>IF($A64&lt;='All Results'!$B$4,"",IF(SUM(NewDistributions!I$2:I64)=0,"",(IF(NewDistributions!I64/SUM(NewDistributions!I$2:I64)&gt;0.01,"",IF(NewDistributions!I63/SUM(NewDistributions!I$2:I64)&gt;0.01,"",IF(NewDistributions!I62/SUM(NewDistributions!I$2:I64)&gt;0.01,"",IF(NewDistributions!I61/SUM(NewDistributions!I$2:I64)&gt;0.01,"",DateEnded_4Day!$A64)))))))</f>
        <v/>
      </c>
      <c r="J64" s="19" t="str">
        <f>IF($A64&lt;='All Results'!$B$4,"",IF(SUM(NewDistributions!J$2:J64)=0,"",(IF(NewDistributions!J64/SUM(NewDistributions!J$2:J64)&gt;0.01,"",IF(NewDistributions!J63/SUM(NewDistributions!J$2:J64)&gt;0.01,"",IF(NewDistributions!J62/SUM(NewDistributions!J$2:J64)&gt;0.01,"",IF(NewDistributions!J61/SUM(NewDistributions!J$2:J64)&gt;0.01,"",DateEnded_4Day!$A64)))))))</f>
        <v/>
      </c>
      <c r="K64" s="19" t="str">
        <f>IF($A64&lt;='All Results'!$B$4,"",IF(SUM(NewDistributions!K$2:K64)=0,"",(IF(NewDistributions!K64/SUM(NewDistributions!K$2:K64)&gt;0.01,"",IF(NewDistributions!K63/SUM(NewDistributions!K$2:K64)&gt;0.01,"",IF(NewDistributions!K62/SUM(NewDistributions!K$2:K64)&gt;0.01,"",IF(NewDistributions!K61/SUM(NewDistributions!K$2:K64)&gt;0.01,"",DateEnded_4Day!$A64)))))))</f>
        <v/>
      </c>
      <c r="L64" s="19" t="str">
        <f>IF($A64&lt;='All Results'!$B$4,"",IF(SUM(NewDistributions!L$2:L64)=0,"",(IF(NewDistributions!L64/SUM(NewDistributions!L$2:L64)&gt;0.01,"",IF(NewDistributions!L63/SUM(NewDistributions!L$2:L64)&gt;0.01,"",IF(NewDistributions!L62/SUM(NewDistributions!L$2:L64)&gt;0.01,"",IF(NewDistributions!L61/SUM(NewDistributions!L$2:L64)&gt;0.01,"",DateEnded_4Day!$A64)))))))</f>
        <v/>
      </c>
      <c r="M64" s="19" t="str">
        <f>IF($A64&lt;='All Results'!$B$4,"",IF(SUM(NewDistributions!M$2:M64)=0,"",(IF(NewDistributions!M64/SUM(NewDistributions!M$2:M64)&gt;0.01,"",IF(NewDistributions!M63/SUM(NewDistributions!M$2:M64)&gt;0.01,"",IF(NewDistributions!M62/SUM(NewDistributions!M$2:M64)&gt;0.01,"",IF(NewDistributions!M61/SUM(NewDistributions!M$2:M64)&gt;0.01,"",DateEnded_4Day!$A64)))))))</f>
        <v/>
      </c>
      <c r="N64" s="19" t="str">
        <f>IF($A64&lt;='All Results'!$B$4,"",IF(SUM(NewDistributions!N$2:N64)=0,"",(IF(NewDistributions!N64/SUM(NewDistributions!N$2:N64)&gt;0.01,"",IF(NewDistributions!N63/SUM(NewDistributions!N$2:N64)&gt;0.01,"",IF(NewDistributions!N62/SUM(NewDistributions!N$2:N64)&gt;0.01,"",IF(NewDistributions!N61/SUM(NewDistributions!N$2:N64)&gt;0.01,"",DateEnded_4Day!$A64)))))))</f>
        <v/>
      </c>
      <c r="O64" s="19" t="str">
        <f>IF($A64&lt;='All Results'!$B$4,"",IF(SUM(NewDistributions!O$2:O64)=0,"",(IF(NewDistributions!O64/SUM(NewDistributions!O$2:O64)&gt;0.01,"",IF(NewDistributions!O63/SUM(NewDistributions!O$2:O64)&gt;0.01,"",IF(NewDistributions!O62/SUM(NewDistributions!O$2:O64)&gt;0.01,"",IF(NewDistributions!O61/SUM(NewDistributions!O$2:O64)&gt;0.01,"",DateEnded_4Day!$A64)))))))</f>
        <v/>
      </c>
      <c r="P64" s="19" t="str">
        <f>IF($A64&lt;='All Results'!$B$4,"",IF(SUM(NewDistributions!P$2:P64)=0,"",(IF(NewDistributions!P64/SUM(NewDistributions!P$2:P64)&gt;0.01,"",IF(NewDistributions!P63/SUM(NewDistributions!P$2:P64)&gt;0.01,"",IF(NewDistributions!P62/SUM(NewDistributions!P$2:P64)&gt;0.01,"",IF(NewDistributions!P61/SUM(NewDistributions!P$2:P64)&gt;0.01,"",DateEnded_4Day!$A64)))))))</f>
        <v/>
      </c>
      <c r="Q64" s="19" t="str">
        <f>IF($A64&lt;='All Results'!$B$4,"",IF(SUM(NewDistributions!Q$2:Q64)=0,"",(IF(NewDistributions!Q64/SUM(NewDistributions!Q$2:Q64)&gt;0.01,"",IF(NewDistributions!Q63/SUM(NewDistributions!Q$2:Q64)&gt;0.01,"",IF(NewDistributions!Q62/SUM(NewDistributions!Q$2:Q64)&gt;0.01,"",IF(NewDistributions!Q61/SUM(NewDistributions!Q$2:Q64)&gt;0.01,"",DateEnded_4Day!$A64)))))))</f>
        <v/>
      </c>
      <c r="R64" s="19" t="str">
        <f>IF($A64&lt;='All Results'!$B$4,"",IF(SUM(NewDistributions!R$2:R64)=0,"",(IF(NewDistributions!R64/SUM(NewDistributions!R$2:R64)&gt;0.01,"",IF(NewDistributions!R63/SUM(NewDistributions!R$2:R64)&gt;0.01,"",IF(NewDistributions!R62/SUM(NewDistributions!R$2:R64)&gt;0.01,"",IF(NewDistributions!R61/SUM(NewDistributions!R$2:R64)&gt;0.01,"",DateEnded_4Day!$A64)))))))</f>
        <v/>
      </c>
      <c r="S64" s="19" t="str">
        <f>IF($A64&lt;='All Results'!$B$4,"",IF(SUM(NewDistributions!S$2:S64)=0,"",(IF(NewDistributions!S64/SUM(NewDistributions!S$2:S64)&gt;0.01,"",IF(NewDistributions!S63/SUM(NewDistributions!S$2:S64)&gt;0.01,"",IF(NewDistributions!S62/SUM(NewDistributions!S$2:S64)&gt;0.01,"",IF(NewDistributions!S61/SUM(NewDistributions!S$2:S64)&gt;0.01,"",DateEnded_4Day!$A64)))))))</f>
        <v/>
      </c>
      <c r="T64" s="19" t="str">
        <f>IF($A64&lt;='All Results'!$B$4,"",IF(SUM(NewDistributions!T$2:T64)=0,"",(IF(NewDistributions!T64/SUM(NewDistributions!T$2:T64)&gt;0.01,"",IF(NewDistributions!T63/SUM(NewDistributions!T$2:T64)&gt;0.01,"",IF(NewDistributions!T62/SUM(NewDistributions!T$2:T64)&gt;0.01,"",IF(NewDistributions!T61/SUM(NewDistributions!T$2:T64)&gt;0.01,"",DateEnded_4Day!$A64)))))))</f>
        <v/>
      </c>
      <c r="U64" s="19" t="str">
        <f>IF($A64&lt;='All Results'!$B$4,"",IF(SUM(NewDistributions!U$2:U64)=0,"",(IF(NewDistributions!U64/SUM(NewDistributions!U$2:U64)&gt;0.01,"",IF(NewDistributions!U63/SUM(NewDistributions!U$2:U64)&gt;0.01,"",IF(NewDistributions!U62/SUM(NewDistributions!U$2:U64)&gt;0.01,"",IF(NewDistributions!U61/SUM(NewDistributions!U$2:U64)&gt;0.01,"",DateEnded_4Day!$A64)))))))</f>
        <v/>
      </c>
      <c r="V64" s="19" t="str">
        <f>IF($A64&lt;='All Results'!$B$4,"",IF(SUM(NewDistributions!V$2:V64)=0,"",(IF(NewDistributions!V64/SUM(NewDistributions!V$2:V64)&gt;0.01,"",IF(NewDistributions!V63/SUM(NewDistributions!V$2:V64)&gt;0.01,"",IF(NewDistributions!V62/SUM(NewDistributions!V$2:V64)&gt;0.01,"",IF(NewDistributions!V61/SUM(NewDistributions!V$2:V64)&gt;0.01,"",DateEnded_4Day!$A64)))))))</f>
        <v/>
      </c>
      <c r="W64" s="19" t="str">
        <f>IF($A64&lt;='All Results'!$B$4,"",IF(SUM(NewDistributions!W$2:W64)=0,"",(IF(NewDistributions!W64/SUM(NewDistributions!W$2:W64)&gt;0.01,"",IF(NewDistributions!W63/SUM(NewDistributions!W$2:W64)&gt;0.01,"",IF(NewDistributions!W62/SUM(NewDistributions!W$2:W64)&gt;0.01,"",IF(NewDistributions!W61/SUM(NewDistributions!W$2:W64)&gt;0.01,"",DateEnded_4Day!$A64)))))))</f>
        <v/>
      </c>
      <c r="X64" s="19" t="str">
        <f>IF($A64&lt;='All Results'!$B$4,"",IF(SUM(NewDistributions!X$2:X64)=0,"",(IF(NewDistributions!X64/SUM(NewDistributions!X$2:X64)&gt;0.01,"",IF(NewDistributions!X63/SUM(NewDistributions!X$2:X64)&gt;0.01,"",IF(NewDistributions!X62/SUM(NewDistributions!X$2:X64)&gt;0.01,"",IF(NewDistributions!X61/SUM(NewDistributions!X$2:X64)&gt;0.01,"",DateEnded_4Day!$A64)))))))</f>
        <v/>
      </c>
      <c r="Y64" s="19" t="str">
        <f>IF($A64&lt;='All Results'!$B$4,"",IF(SUM(NewDistributions!Y$2:Y64)=0,"",(IF(NewDistributions!Y64/SUM(NewDistributions!Y$2:Y64)&gt;0.01,"",IF(NewDistributions!Y63/SUM(NewDistributions!Y$2:Y64)&gt;0.01,"",IF(NewDistributions!Y62/SUM(NewDistributions!Y$2:Y64)&gt;0.01,"",IF(NewDistributions!Y61/SUM(NewDistributions!Y$2:Y64)&gt;0.01,"",DateEnded_4Day!$A64)))))))</f>
        <v/>
      </c>
      <c r="Z64" s="19" t="str">
        <f>IF($A64&lt;='All Results'!$B$4,"",IF(SUM(NewDistributions!Z$2:Z64)=0,"",(IF(NewDistributions!Z64/SUM(NewDistributions!Z$2:Z64)&gt;0.01,"",IF(NewDistributions!Z63/SUM(NewDistributions!Z$2:Z64)&gt;0.01,"",IF(NewDistributions!Z62/SUM(NewDistributions!Z$2:Z64)&gt;0.01,"",IF(NewDistributions!Z61/SUM(NewDistributions!Z$2:Z64)&gt;0.01,"",DateEnded_4Day!$A64)))))))</f>
        <v/>
      </c>
      <c r="AA64" s="19" t="str">
        <f>IF($A64&lt;='All Results'!$B$4,"",IF(SUM(NewDistributions!AA$2:AA64)=0,"",(IF(NewDistributions!AA64/SUM(NewDistributions!AA$2:AA64)&gt;0.01,"",IF(NewDistributions!AA63/SUM(NewDistributions!AA$2:AA64)&gt;0.01,"",IF(NewDistributions!AA62/SUM(NewDistributions!AA$2:AA64)&gt;0.01,"",IF(NewDistributions!AA61/SUM(NewDistributions!AA$2:AA64)&gt;0.01,"",DateEnded_4Day!$A64)))))))</f>
        <v/>
      </c>
      <c r="AB64" s="19" t="str">
        <f>IF($A64&lt;='All Results'!$B$4,"",IF(SUM(NewDistributions!AB$2:AB64)=0,"",(IF(NewDistributions!AB64/SUM(NewDistributions!AB$2:AB64)&gt;0.01,"",IF(NewDistributions!AB63/SUM(NewDistributions!AB$2:AB64)&gt;0.01,"",IF(NewDistributions!AB62/SUM(NewDistributions!AB$2:AB64)&gt;0.01,"",IF(NewDistributions!AB61/SUM(NewDistributions!AB$2:AB64)&gt;0.01,"",DateEnded_4Day!$A64)))))))</f>
        <v/>
      </c>
      <c r="AC64" s="19" t="str">
        <f>IF($A64&lt;='All Results'!$B$4,"",IF(SUM(NewDistributions!AC$2:AC64)=0,"",(IF(NewDistributions!AC64/SUM(NewDistributions!AC$2:AC64)&gt;0.01,"",IF(NewDistributions!AC63/SUM(NewDistributions!AC$2:AC64)&gt;0.01,"",IF(NewDistributions!AC62/SUM(NewDistributions!AC$2:AC64)&gt;0.01,"",IF(NewDistributions!AC61/SUM(NewDistributions!AC$2:AC64)&gt;0.01,"",DateEnded_4Day!$A64)))))))</f>
        <v/>
      </c>
      <c r="AD64" s="19" t="str">
        <f>IF($A64&lt;='All Results'!$B$4,"",IF(SUM(NewDistributions!AD$2:AD64)=0,"",(IF(NewDistributions!AD64/SUM(NewDistributions!AD$2:AD64)&gt;0.01,"",IF(NewDistributions!AD63/SUM(NewDistributions!AD$2:AD64)&gt;0.01,"",IF(NewDistributions!AD62/SUM(NewDistributions!AD$2:AD64)&gt;0.01,"",IF(NewDistributions!AD61/SUM(NewDistributions!AD$2:AD64)&gt;0.01,"",DateEnded_4Day!$A64)))))))</f>
        <v/>
      </c>
      <c r="AE64" s="19" t="str">
        <f>IF($A64&lt;='All Results'!$B$4,"",IF(SUM(NewDistributions!AE$2:AE64)=0,"",(IF(NewDistributions!AE64/SUM(NewDistributions!AE$2:AE64)&gt;0.01,"",IF(NewDistributions!AE63/SUM(NewDistributions!AE$2:AE64)&gt;0.01,"",IF(NewDistributions!AE62/SUM(NewDistributions!AE$2:AE64)&gt;0.01,"",IF(NewDistributions!AE61/SUM(NewDistributions!AE$2:AE64)&gt;0.01,"",DateEnded_4Day!$A64)))))))</f>
        <v/>
      </c>
      <c r="AF64" s="19" t="str">
        <f>IF($A64&lt;='All Results'!$B$4,"",IF(SUM(NewDistributions!AF$2:AF64)=0,"",(IF(NewDistributions!AF64/SUM(NewDistributions!AF$2:AF64)&gt;0.01,"",IF(NewDistributions!AF63/SUM(NewDistributions!AF$2:AF64)&gt;0.01,"",IF(NewDistributions!AF62/SUM(NewDistributions!AF$2:AF64)&gt;0.01,"",IF(NewDistributions!AF61/SUM(NewDistributions!AF$2:AF64)&gt;0.01,"",DateEnded_4Day!$A64)))))))</f>
        <v/>
      </c>
      <c r="AG64" s="19" t="str">
        <f>IF($A64&lt;='All Results'!$B$4,"",IF(SUM(NewDistributions!AG$2:AG64)=0,"",(IF(NewDistributions!AG64/SUM(NewDistributions!AG$2:AG64)&gt;0.01,"",IF(NewDistributions!AG63/SUM(NewDistributions!AG$2:AG64)&gt;0.01,"",IF(NewDistributions!AG62/SUM(NewDistributions!AG$2:AG64)&gt;0.01,"",IF(NewDistributions!AG61/SUM(NewDistributions!AG$2:AG64)&gt;0.01,"",DateEnded_4Day!$A64)))))))</f>
        <v/>
      </c>
      <c r="AH64" s="19" t="str">
        <f>IF($A64&lt;='All Results'!$B$4,"",IF(SUM(NewDistributions!AH$2:AH64)=0,"",(IF(NewDistributions!AH64/SUM(NewDistributions!AH$2:AH64)&gt;0.01,"",IF(NewDistributions!AH63/SUM(NewDistributions!AH$2:AH64)&gt;0.01,"",IF(NewDistributions!AH62/SUM(NewDistributions!AH$2:AH64)&gt;0.01,"",IF(NewDistributions!AH61/SUM(NewDistributions!AH$2:AH64)&gt;0.01,"",DateEnded_4Day!$A64)))))))</f>
        <v/>
      </c>
      <c r="AI64" s="19" t="str">
        <f>IF($A64&lt;='All Results'!$B$4,"",IF(SUM(NewDistributions!AI$2:AI64)=0,"",(IF(NewDistributions!AI64/SUM(NewDistributions!AI$2:AI64)&gt;0.01,"",IF(NewDistributions!AI63/SUM(NewDistributions!AI$2:AI64)&gt;0.01,"",IF(NewDistributions!AI62/SUM(NewDistributions!AI$2:AI64)&gt;0.01,"",IF(NewDistributions!AI61/SUM(NewDistributions!AI$2:AI64)&gt;0.01,"",DateEnded_4Day!$A64)))))))</f>
        <v/>
      </c>
      <c r="AJ64" s="19" t="str">
        <f>IF($A64&lt;='All Results'!$B$4,"",IF(SUM(NewDistributions!AJ$2:AJ64)=0,"",(IF(NewDistributions!AJ64/SUM(NewDistributions!AJ$2:AJ64)&gt;0.01,"",IF(NewDistributions!AJ63/SUM(NewDistributions!AJ$2:AJ64)&gt;0.01,"",IF(NewDistributions!AJ62/SUM(NewDistributions!AJ$2:AJ64)&gt;0.01,"",IF(NewDistributions!AJ61/SUM(NewDistributions!AJ$2:AJ64)&gt;0.01,"",DateEnded_4Day!$A64)))))))</f>
        <v/>
      </c>
    </row>
    <row r="65" spans="1:36" x14ac:dyDescent="0.25">
      <c r="A65" s="1">
        <v>44380</v>
      </c>
      <c r="B65" s="3">
        <v>184</v>
      </c>
      <c r="C65" s="19" t="str">
        <f>IF($A65&lt;='All Results'!$B$4,"",IF(SUM(NewDistributions!C$2:C65)=0,"",(IF(NewDistributions!C65/SUM(NewDistributions!C$2:C65)&gt;0.01,"",IF(NewDistributions!C64/SUM(NewDistributions!C$2:C65)&gt;0.01,"",IF(NewDistributions!C63/SUM(NewDistributions!C$2:C65)&gt;0.01,"",IF(NewDistributions!C62/SUM(NewDistributions!C$2:C65)&gt;0.01,"",DateEnded_4Day!$A65)))))))</f>
        <v/>
      </c>
      <c r="D65" s="19" t="str">
        <f>IF($A65&lt;='All Results'!$B$4,"",IF(SUM(NewDistributions!D$2:D65)=0,"",(IF(NewDistributions!D65/SUM(NewDistributions!D$2:D65)&gt;0.01,"",IF(NewDistributions!D64/SUM(NewDistributions!D$2:D65)&gt;0.01,"",IF(NewDistributions!D63/SUM(NewDistributions!D$2:D65)&gt;0.01,"",IF(NewDistributions!D62/SUM(NewDistributions!D$2:D65)&gt;0.01,"",DateEnded_4Day!$A65)))))))</f>
        <v/>
      </c>
      <c r="E65" s="19" t="str">
        <f>IF($A65&lt;='All Results'!$B$4,"",IF(SUM(NewDistributions!E$2:E65)=0,"",(IF(NewDistributions!E65/SUM(NewDistributions!E$2:E65)&gt;0.01,"",IF(NewDistributions!E64/SUM(NewDistributions!E$2:E65)&gt;0.01,"",IF(NewDistributions!E63/SUM(NewDistributions!E$2:E65)&gt;0.01,"",IF(NewDistributions!E62/SUM(NewDistributions!E$2:E65)&gt;0.01,"",DateEnded_4Day!$A65)))))))</f>
        <v/>
      </c>
      <c r="F65" s="19" t="str">
        <f>IF($A65&lt;='All Results'!$B$4,"",IF(SUM(NewDistributions!F$2:F65)=0,"",(IF(NewDistributions!F65/SUM(NewDistributions!F$2:F65)&gt;0.01,"",IF(NewDistributions!F64/SUM(NewDistributions!F$2:F65)&gt;0.01,"",IF(NewDistributions!F63/SUM(NewDistributions!F$2:F65)&gt;0.01,"",IF(NewDistributions!F62/SUM(NewDistributions!F$2:F65)&gt;0.01,"",DateEnded_4Day!$A65)))))))</f>
        <v/>
      </c>
      <c r="G65" s="19" t="str">
        <f>IF($A65&lt;='All Results'!$B$4,"",IF(SUM(NewDistributions!G$2:G65)=0,"",(IF(NewDistributions!G65/SUM(NewDistributions!G$2:G65)&gt;0.01,"",IF(NewDistributions!G64/SUM(NewDistributions!G$2:G65)&gt;0.01,"",IF(NewDistributions!G63/SUM(NewDistributions!G$2:G65)&gt;0.01,"",IF(NewDistributions!G62/SUM(NewDistributions!G$2:G65)&gt;0.01,"",DateEnded_4Day!$A65)))))))</f>
        <v/>
      </c>
      <c r="H65" s="19" t="str">
        <f>IF($A65&lt;='All Results'!$B$4,"",IF(SUM(NewDistributions!H$2:H65)=0,"",(IF(NewDistributions!H65/SUM(NewDistributions!H$2:H65)&gt;0.01,"",IF(NewDistributions!H64/SUM(NewDistributions!H$2:H65)&gt;0.01,"",IF(NewDistributions!H63/SUM(NewDistributions!H$2:H65)&gt;0.01,"",IF(NewDistributions!H62/SUM(NewDistributions!H$2:H65)&gt;0.01,"",DateEnded_4Day!$A65)))))))</f>
        <v/>
      </c>
      <c r="I65" s="19" t="str">
        <f>IF($A65&lt;='All Results'!$B$4,"",IF(SUM(NewDistributions!I$2:I65)=0,"",(IF(NewDistributions!I65/SUM(NewDistributions!I$2:I65)&gt;0.01,"",IF(NewDistributions!I64/SUM(NewDistributions!I$2:I65)&gt;0.01,"",IF(NewDistributions!I63/SUM(NewDistributions!I$2:I65)&gt;0.01,"",IF(NewDistributions!I62/SUM(NewDistributions!I$2:I65)&gt;0.01,"",DateEnded_4Day!$A65)))))))</f>
        <v/>
      </c>
      <c r="J65" s="19" t="str">
        <f>IF($A65&lt;='All Results'!$B$4,"",IF(SUM(NewDistributions!J$2:J65)=0,"",(IF(NewDistributions!J65/SUM(NewDistributions!J$2:J65)&gt;0.01,"",IF(NewDistributions!J64/SUM(NewDistributions!J$2:J65)&gt;0.01,"",IF(NewDistributions!J63/SUM(NewDistributions!J$2:J65)&gt;0.01,"",IF(NewDistributions!J62/SUM(NewDistributions!J$2:J65)&gt;0.01,"",DateEnded_4Day!$A65)))))))</f>
        <v/>
      </c>
      <c r="K65" s="19" t="str">
        <f>IF($A65&lt;='All Results'!$B$4,"",IF(SUM(NewDistributions!K$2:K65)=0,"",(IF(NewDistributions!K65/SUM(NewDistributions!K$2:K65)&gt;0.01,"",IF(NewDistributions!K64/SUM(NewDistributions!K$2:K65)&gt;0.01,"",IF(NewDistributions!K63/SUM(NewDistributions!K$2:K65)&gt;0.01,"",IF(NewDistributions!K62/SUM(NewDistributions!K$2:K65)&gt;0.01,"",DateEnded_4Day!$A65)))))))</f>
        <v/>
      </c>
      <c r="L65" s="19" t="str">
        <f>IF($A65&lt;='All Results'!$B$4,"",IF(SUM(NewDistributions!L$2:L65)=0,"",(IF(NewDistributions!L65/SUM(NewDistributions!L$2:L65)&gt;0.01,"",IF(NewDistributions!L64/SUM(NewDistributions!L$2:L65)&gt;0.01,"",IF(NewDistributions!L63/SUM(NewDistributions!L$2:L65)&gt;0.01,"",IF(NewDistributions!L62/SUM(NewDistributions!L$2:L65)&gt;0.01,"",DateEnded_4Day!$A65)))))))</f>
        <v/>
      </c>
      <c r="M65" s="19" t="str">
        <f>IF($A65&lt;='All Results'!$B$4,"",IF(SUM(NewDistributions!M$2:M65)=0,"",(IF(NewDistributions!M65/SUM(NewDistributions!M$2:M65)&gt;0.01,"",IF(NewDistributions!M64/SUM(NewDistributions!M$2:M65)&gt;0.01,"",IF(NewDistributions!M63/SUM(NewDistributions!M$2:M65)&gt;0.01,"",IF(NewDistributions!M62/SUM(NewDistributions!M$2:M65)&gt;0.01,"",DateEnded_4Day!$A65)))))))</f>
        <v/>
      </c>
      <c r="N65" s="19" t="str">
        <f>IF($A65&lt;='All Results'!$B$4,"",IF(SUM(NewDistributions!N$2:N65)=0,"",(IF(NewDistributions!N65/SUM(NewDistributions!N$2:N65)&gt;0.01,"",IF(NewDistributions!N64/SUM(NewDistributions!N$2:N65)&gt;0.01,"",IF(NewDistributions!N63/SUM(NewDistributions!N$2:N65)&gt;0.01,"",IF(NewDistributions!N62/SUM(NewDistributions!N$2:N65)&gt;0.01,"",DateEnded_4Day!$A65)))))))</f>
        <v/>
      </c>
      <c r="O65" s="19" t="str">
        <f>IF($A65&lt;='All Results'!$B$4,"",IF(SUM(NewDistributions!O$2:O65)=0,"",(IF(NewDistributions!O65/SUM(NewDistributions!O$2:O65)&gt;0.01,"",IF(NewDistributions!O64/SUM(NewDistributions!O$2:O65)&gt;0.01,"",IF(NewDistributions!O63/SUM(NewDistributions!O$2:O65)&gt;0.01,"",IF(NewDistributions!O62/SUM(NewDistributions!O$2:O65)&gt;0.01,"",DateEnded_4Day!$A65)))))))</f>
        <v/>
      </c>
      <c r="P65" s="19" t="str">
        <f>IF($A65&lt;='All Results'!$B$4,"",IF(SUM(NewDistributions!P$2:P65)=0,"",(IF(NewDistributions!P65/SUM(NewDistributions!P$2:P65)&gt;0.01,"",IF(NewDistributions!P64/SUM(NewDistributions!P$2:P65)&gt;0.01,"",IF(NewDistributions!P63/SUM(NewDistributions!P$2:P65)&gt;0.01,"",IF(NewDistributions!P62/SUM(NewDistributions!P$2:P65)&gt;0.01,"",DateEnded_4Day!$A65)))))))</f>
        <v/>
      </c>
      <c r="Q65" s="19" t="str">
        <f>IF($A65&lt;='All Results'!$B$4,"",IF(SUM(NewDistributions!Q$2:Q65)=0,"",(IF(NewDistributions!Q65/SUM(NewDistributions!Q$2:Q65)&gt;0.01,"",IF(NewDistributions!Q64/SUM(NewDistributions!Q$2:Q65)&gt;0.01,"",IF(NewDistributions!Q63/SUM(NewDistributions!Q$2:Q65)&gt;0.01,"",IF(NewDistributions!Q62/SUM(NewDistributions!Q$2:Q65)&gt;0.01,"",DateEnded_4Day!$A65)))))))</f>
        <v/>
      </c>
      <c r="R65" s="19" t="str">
        <f>IF($A65&lt;='All Results'!$B$4,"",IF(SUM(NewDistributions!R$2:R65)=0,"",(IF(NewDistributions!R65/SUM(NewDistributions!R$2:R65)&gt;0.01,"",IF(NewDistributions!R64/SUM(NewDistributions!R$2:R65)&gt;0.01,"",IF(NewDistributions!R63/SUM(NewDistributions!R$2:R65)&gt;0.01,"",IF(NewDistributions!R62/SUM(NewDistributions!R$2:R65)&gt;0.01,"",DateEnded_4Day!$A65)))))))</f>
        <v/>
      </c>
      <c r="S65" s="19" t="str">
        <f>IF($A65&lt;='All Results'!$B$4,"",IF(SUM(NewDistributions!S$2:S65)=0,"",(IF(NewDistributions!S65/SUM(NewDistributions!S$2:S65)&gt;0.01,"",IF(NewDistributions!S64/SUM(NewDistributions!S$2:S65)&gt;0.01,"",IF(NewDistributions!S63/SUM(NewDistributions!S$2:S65)&gt;0.01,"",IF(NewDistributions!S62/SUM(NewDistributions!S$2:S65)&gt;0.01,"",DateEnded_4Day!$A65)))))))</f>
        <v/>
      </c>
      <c r="T65" s="19" t="str">
        <f>IF($A65&lt;='All Results'!$B$4,"",IF(SUM(NewDistributions!T$2:T65)=0,"",(IF(NewDistributions!T65/SUM(NewDistributions!T$2:T65)&gt;0.01,"",IF(NewDistributions!T64/SUM(NewDistributions!T$2:T65)&gt;0.01,"",IF(NewDistributions!T63/SUM(NewDistributions!T$2:T65)&gt;0.01,"",IF(NewDistributions!T62/SUM(NewDistributions!T$2:T65)&gt;0.01,"",DateEnded_4Day!$A65)))))))</f>
        <v/>
      </c>
      <c r="U65" s="19" t="str">
        <f>IF($A65&lt;='All Results'!$B$4,"",IF(SUM(NewDistributions!U$2:U65)=0,"",(IF(NewDistributions!U65/SUM(NewDistributions!U$2:U65)&gt;0.01,"",IF(NewDistributions!U64/SUM(NewDistributions!U$2:U65)&gt;0.01,"",IF(NewDistributions!U63/SUM(NewDistributions!U$2:U65)&gt;0.01,"",IF(NewDistributions!U62/SUM(NewDistributions!U$2:U65)&gt;0.01,"",DateEnded_4Day!$A65)))))))</f>
        <v/>
      </c>
      <c r="V65" s="19" t="str">
        <f>IF($A65&lt;='All Results'!$B$4,"",IF(SUM(NewDistributions!V$2:V65)=0,"",(IF(NewDistributions!V65/SUM(NewDistributions!V$2:V65)&gt;0.01,"",IF(NewDistributions!V64/SUM(NewDistributions!V$2:V65)&gt;0.01,"",IF(NewDistributions!V63/SUM(NewDistributions!V$2:V65)&gt;0.01,"",IF(NewDistributions!V62/SUM(NewDistributions!V$2:V65)&gt;0.01,"",DateEnded_4Day!$A65)))))))</f>
        <v/>
      </c>
      <c r="W65" s="19" t="str">
        <f>IF($A65&lt;='All Results'!$B$4,"",IF(SUM(NewDistributions!W$2:W65)=0,"",(IF(NewDistributions!W65/SUM(NewDistributions!W$2:W65)&gt;0.01,"",IF(NewDistributions!W64/SUM(NewDistributions!W$2:W65)&gt;0.01,"",IF(NewDistributions!W63/SUM(NewDistributions!W$2:W65)&gt;0.01,"",IF(NewDistributions!W62/SUM(NewDistributions!W$2:W65)&gt;0.01,"",DateEnded_4Day!$A65)))))))</f>
        <v/>
      </c>
      <c r="X65" s="19" t="str">
        <f>IF($A65&lt;='All Results'!$B$4,"",IF(SUM(NewDistributions!X$2:X65)=0,"",(IF(NewDistributions!X65/SUM(NewDistributions!X$2:X65)&gt;0.01,"",IF(NewDistributions!X64/SUM(NewDistributions!X$2:X65)&gt;0.01,"",IF(NewDistributions!X63/SUM(NewDistributions!X$2:X65)&gt;0.01,"",IF(NewDistributions!X62/SUM(NewDistributions!X$2:X65)&gt;0.01,"",DateEnded_4Day!$A65)))))))</f>
        <v/>
      </c>
      <c r="Y65" s="19" t="str">
        <f>IF($A65&lt;='All Results'!$B$4,"",IF(SUM(NewDistributions!Y$2:Y65)=0,"",(IF(NewDistributions!Y65/SUM(NewDistributions!Y$2:Y65)&gt;0.01,"",IF(NewDistributions!Y64/SUM(NewDistributions!Y$2:Y65)&gt;0.01,"",IF(NewDistributions!Y63/SUM(NewDistributions!Y$2:Y65)&gt;0.01,"",IF(NewDistributions!Y62/SUM(NewDistributions!Y$2:Y65)&gt;0.01,"",DateEnded_4Day!$A65)))))))</f>
        <v/>
      </c>
      <c r="Z65" s="19" t="str">
        <f>IF($A65&lt;='All Results'!$B$4,"",IF(SUM(NewDistributions!Z$2:Z65)=0,"",(IF(NewDistributions!Z65/SUM(NewDistributions!Z$2:Z65)&gt;0.01,"",IF(NewDistributions!Z64/SUM(NewDistributions!Z$2:Z65)&gt;0.01,"",IF(NewDistributions!Z63/SUM(NewDistributions!Z$2:Z65)&gt;0.01,"",IF(NewDistributions!Z62/SUM(NewDistributions!Z$2:Z65)&gt;0.01,"",DateEnded_4Day!$A65)))))))</f>
        <v/>
      </c>
      <c r="AA65" s="19" t="str">
        <f>IF($A65&lt;='All Results'!$B$4,"",IF(SUM(NewDistributions!AA$2:AA65)=0,"",(IF(NewDistributions!AA65/SUM(NewDistributions!AA$2:AA65)&gt;0.01,"",IF(NewDistributions!AA64/SUM(NewDistributions!AA$2:AA65)&gt;0.01,"",IF(NewDistributions!AA63/SUM(NewDistributions!AA$2:AA65)&gt;0.01,"",IF(NewDistributions!AA62/SUM(NewDistributions!AA$2:AA65)&gt;0.01,"",DateEnded_4Day!$A65)))))))</f>
        <v/>
      </c>
      <c r="AB65" s="19" t="str">
        <f>IF($A65&lt;='All Results'!$B$4,"",IF(SUM(NewDistributions!AB$2:AB65)=0,"",(IF(NewDistributions!AB65/SUM(NewDistributions!AB$2:AB65)&gt;0.01,"",IF(NewDistributions!AB64/SUM(NewDistributions!AB$2:AB65)&gt;0.01,"",IF(NewDistributions!AB63/SUM(NewDistributions!AB$2:AB65)&gt;0.01,"",IF(NewDistributions!AB62/SUM(NewDistributions!AB$2:AB65)&gt;0.01,"",DateEnded_4Day!$A65)))))))</f>
        <v/>
      </c>
      <c r="AC65" s="19" t="str">
        <f>IF($A65&lt;='All Results'!$B$4,"",IF(SUM(NewDistributions!AC$2:AC65)=0,"",(IF(NewDistributions!AC65/SUM(NewDistributions!AC$2:AC65)&gt;0.01,"",IF(NewDistributions!AC64/SUM(NewDistributions!AC$2:AC65)&gt;0.01,"",IF(NewDistributions!AC63/SUM(NewDistributions!AC$2:AC65)&gt;0.01,"",IF(NewDistributions!AC62/SUM(NewDistributions!AC$2:AC65)&gt;0.01,"",DateEnded_4Day!$A65)))))))</f>
        <v/>
      </c>
      <c r="AD65" s="19" t="str">
        <f>IF($A65&lt;='All Results'!$B$4,"",IF(SUM(NewDistributions!AD$2:AD65)=0,"",(IF(NewDistributions!AD65/SUM(NewDistributions!AD$2:AD65)&gt;0.01,"",IF(NewDistributions!AD64/SUM(NewDistributions!AD$2:AD65)&gt;0.01,"",IF(NewDistributions!AD63/SUM(NewDistributions!AD$2:AD65)&gt;0.01,"",IF(NewDistributions!AD62/SUM(NewDistributions!AD$2:AD65)&gt;0.01,"",DateEnded_4Day!$A65)))))))</f>
        <v/>
      </c>
      <c r="AE65" s="19" t="str">
        <f>IF($A65&lt;='All Results'!$B$4,"",IF(SUM(NewDistributions!AE$2:AE65)=0,"",(IF(NewDistributions!AE65/SUM(NewDistributions!AE$2:AE65)&gt;0.01,"",IF(NewDistributions!AE64/SUM(NewDistributions!AE$2:AE65)&gt;0.01,"",IF(NewDistributions!AE63/SUM(NewDistributions!AE$2:AE65)&gt;0.01,"",IF(NewDistributions!AE62/SUM(NewDistributions!AE$2:AE65)&gt;0.01,"",DateEnded_4Day!$A65)))))))</f>
        <v/>
      </c>
      <c r="AF65" s="19" t="str">
        <f>IF($A65&lt;='All Results'!$B$4,"",IF(SUM(NewDistributions!AF$2:AF65)=0,"",(IF(NewDistributions!AF65/SUM(NewDistributions!AF$2:AF65)&gt;0.01,"",IF(NewDistributions!AF64/SUM(NewDistributions!AF$2:AF65)&gt;0.01,"",IF(NewDistributions!AF63/SUM(NewDistributions!AF$2:AF65)&gt;0.01,"",IF(NewDistributions!AF62/SUM(NewDistributions!AF$2:AF65)&gt;0.01,"",DateEnded_4Day!$A65)))))))</f>
        <v/>
      </c>
      <c r="AG65" s="19" t="str">
        <f>IF($A65&lt;='All Results'!$B$4,"",IF(SUM(NewDistributions!AG$2:AG65)=0,"",(IF(NewDistributions!AG65/SUM(NewDistributions!AG$2:AG65)&gt;0.01,"",IF(NewDistributions!AG64/SUM(NewDistributions!AG$2:AG65)&gt;0.01,"",IF(NewDistributions!AG63/SUM(NewDistributions!AG$2:AG65)&gt;0.01,"",IF(NewDistributions!AG62/SUM(NewDistributions!AG$2:AG65)&gt;0.01,"",DateEnded_4Day!$A65)))))))</f>
        <v/>
      </c>
      <c r="AH65" s="19" t="str">
        <f>IF($A65&lt;='All Results'!$B$4,"",IF(SUM(NewDistributions!AH$2:AH65)=0,"",(IF(NewDistributions!AH65/SUM(NewDistributions!AH$2:AH65)&gt;0.01,"",IF(NewDistributions!AH64/SUM(NewDistributions!AH$2:AH65)&gt;0.01,"",IF(NewDistributions!AH63/SUM(NewDistributions!AH$2:AH65)&gt;0.01,"",IF(NewDistributions!AH62/SUM(NewDistributions!AH$2:AH65)&gt;0.01,"",DateEnded_4Day!$A65)))))))</f>
        <v/>
      </c>
      <c r="AI65" s="19" t="str">
        <f>IF($A65&lt;='All Results'!$B$4,"",IF(SUM(NewDistributions!AI$2:AI65)=0,"",(IF(NewDistributions!AI65/SUM(NewDistributions!AI$2:AI65)&gt;0.01,"",IF(NewDistributions!AI64/SUM(NewDistributions!AI$2:AI65)&gt;0.01,"",IF(NewDistributions!AI63/SUM(NewDistributions!AI$2:AI65)&gt;0.01,"",IF(NewDistributions!AI62/SUM(NewDistributions!AI$2:AI65)&gt;0.01,"",DateEnded_4Day!$A65)))))))</f>
        <v/>
      </c>
      <c r="AJ65" s="19" t="str">
        <f>IF($A65&lt;='All Results'!$B$4,"",IF(SUM(NewDistributions!AJ$2:AJ65)=0,"",(IF(NewDistributions!AJ65/SUM(NewDistributions!AJ$2:AJ65)&gt;0.01,"",IF(NewDistributions!AJ64/SUM(NewDistributions!AJ$2:AJ65)&gt;0.01,"",IF(NewDistributions!AJ63/SUM(NewDistributions!AJ$2:AJ65)&gt;0.01,"",IF(NewDistributions!AJ62/SUM(NewDistributions!AJ$2:AJ65)&gt;0.01,"",DateEnded_4Day!$A65)))))))</f>
        <v/>
      </c>
    </row>
    <row r="66" spans="1:36" x14ac:dyDescent="0.25">
      <c r="A66" s="1">
        <v>44381</v>
      </c>
      <c r="B66" s="3">
        <v>185</v>
      </c>
      <c r="C66" s="19" t="str">
        <f>IF($A66&lt;='All Results'!$B$4,"",IF(SUM(NewDistributions!C$2:C66)=0,"",(IF(NewDistributions!C66/SUM(NewDistributions!C$2:C66)&gt;0.01,"",IF(NewDistributions!C65/SUM(NewDistributions!C$2:C66)&gt;0.01,"",IF(NewDistributions!C64/SUM(NewDistributions!C$2:C66)&gt;0.01,"",IF(NewDistributions!C63/SUM(NewDistributions!C$2:C66)&gt;0.01,"",DateEnded_4Day!$A66)))))))</f>
        <v/>
      </c>
      <c r="D66" s="19" t="str">
        <f>IF($A66&lt;='All Results'!$B$4,"",IF(SUM(NewDistributions!D$2:D66)=0,"",(IF(NewDistributions!D66/SUM(NewDistributions!D$2:D66)&gt;0.01,"",IF(NewDistributions!D65/SUM(NewDistributions!D$2:D66)&gt;0.01,"",IF(NewDistributions!D64/SUM(NewDistributions!D$2:D66)&gt;0.01,"",IF(NewDistributions!D63/SUM(NewDistributions!D$2:D66)&gt;0.01,"",DateEnded_4Day!$A66)))))))</f>
        <v/>
      </c>
      <c r="E66" s="19" t="str">
        <f>IF($A66&lt;='All Results'!$B$4,"",IF(SUM(NewDistributions!E$2:E66)=0,"",(IF(NewDistributions!E66/SUM(NewDistributions!E$2:E66)&gt;0.01,"",IF(NewDistributions!E65/SUM(NewDistributions!E$2:E66)&gt;0.01,"",IF(NewDistributions!E64/SUM(NewDistributions!E$2:E66)&gt;0.01,"",IF(NewDistributions!E63/SUM(NewDistributions!E$2:E66)&gt;0.01,"",DateEnded_4Day!$A66)))))))</f>
        <v/>
      </c>
      <c r="F66" s="19" t="str">
        <f>IF($A66&lt;='All Results'!$B$4,"",IF(SUM(NewDistributions!F$2:F66)=0,"",(IF(NewDistributions!F66/SUM(NewDistributions!F$2:F66)&gt;0.01,"",IF(NewDistributions!F65/SUM(NewDistributions!F$2:F66)&gt;0.01,"",IF(NewDistributions!F64/SUM(NewDistributions!F$2:F66)&gt;0.01,"",IF(NewDistributions!F63/SUM(NewDistributions!F$2:F66)&gt;0.01,"",DateEnded_4Day!$A66)))))))</f>
        <v/>
      </c>
      <c r="G66" s="19" t="str">
        <f>IF($A66&lt;='All Results'!$B$4,"",IF(SUM(NewDistributions!G$2:G66)=0,"",(IF(NewDistributions!G66/SUM(NewDistributions!G$2:G66)&gt;0.01,"",IF(NewDistributions!G65/SUM(NewDistributions!G$2:G66)&gt;0.01,"",IF(NewDistributions!G64/SUM(NewDistributions!G$2:G66)&gt;0.01,"",IF(NewDistributions!G63/SUM(NewDistributions!G$2:G66)&gt;0.01,"",DateEnded_4Day!$A66)))))))</f>
        <v/>
      </c>
      <c r="H66" s="19" t="str">
        <f>IF($A66&lt;='All Results'!$B$4,"",IF(SUM(NewDistributions!H$2:H66)=0,"",(IF(NewDistributions!H66/SUM(NewDistributions!H$2:H66)&gt;0.01,"",IF(NewDistributions!H65/SUM(NewDistributions!H$2:H66)&gt;0.01,"",IF(NewDistributions!H64/SUM(NewDistributions!H$2:H66)&gt;0.01,"",IF(NewDistributions!H63/SUM(NewDistributions!H$2:H66)&gt;0.01,"",DateEnded_4Day!$A66)))))))</f>
        <v/>
      </c>
      <c r="I66" s="19" t="str">
        <f>IF($A66&lt;='All Results'!$B$4,"",IF(SUM(NewDistributions!I$2:I66)=0,"",(IF(NewDistributions!I66/SUM(NewDistributions!I$2:I66)&gt;0.01,"",IF(NewDistributions!I65/SUM(NewDistributions!I$2:I66)&gt;0.01,"",IF(NewDistributions!I64/SUM(NewDistributions!I$2:I66)&gt;0.01,"",IF(NewDistributions!I63/SUM(NewDistributions!I$2:I66)&gt;0.01,"",DateEnded_4Day!$A66)))))))</f>
        <v/>
      </c>
      <c r="J66" s="19" t="str">
        <f>IF($A66&lt;='All Results'!$B$4,"",IF(SUM(NewDistributions!J$2:J66)=0,"",(IF(NewDistributions!J66/SUM(NewDistributions!J$2:J66)&gt;0.01,"",IF(NewDistributions!J65/SUM(NewDistributions!J$2:J66)&gt;0.01,"",IF(NewDistributions!J64/SUM(NewDistributions!J$2:J66)&gt;0.01,"",IF(NewDistributions!J63/SUM(NewDistributions!J$2:J66)&gt;0.01,"",DateEnded_4Day!$A66)))))))</f>
        <v/>
      </c>
      <c r="K66" s="19" t="str">
        <f>IF($A66&lt;='All Results'!$B$4,"",IF(SUM(NewDistributions!K$2:K66)=0,"",(IF(NewDistributions!K66/SUM(NewDistributions!K$2:K66)&gt;0.01,"",IF(NewDistributions!K65/SUM(NewDistributions!K$2:K66)&gt;0.01,"",IF(NewDistributions!K64/SUM(NewDistributions!K$2:K66)&gt;0.01,"",IF(NewDistributions!K63/SUM(NewDistributions!K$2:K66)&gt;0.01,"",DateEnded_4Day!$A66)))))))</f>
        <v/>
      </c>
      <c r="L66" s="19" t="str">
        <f>IF($A66&lt;='All Results'!$B$4,"",IF(SUM(NewDistributions!L$2:L66)=0,"",(IF(NewDistributions!L66/SUM(NewDistributions!L$2:L66)&gt;0.01,"",IF(NewDistributions!L65/SUM(NewDistributions!L$2:L66)&gt;0.01,"",IF(NewDistributions!L64/SUM(NewDistributions!L$2:L66)&gt;0.01,"",IF(NewDistributions!L63/SUM(NewDistributions!L$2:L66)&gt;0.01,"",DateEnded_4Day!$A66)))))))</f>
        <v/>
      </c>
      <c r="M66" s="19" t="str">
        <f>IF($A66&lt;='All Results'!$B$4,"",IF(SUM(NewDistributions!M$2:M66)=0,"",(IF(NewDistributions!M66/SUM(NewDistributions!M$2:M66)&gt;0.01,"",IF(NewDistributions!M65/SUM(NewDistributions!M$2:M66)&gt;0.01,"",IF(NewDistributions!M64/SUM(NewDistributions!M$2:M66)&gt;0.01,"",IF(NewDistributions!M63/SUM(NewDistributions!M$2:M66)&gt;0.01,"",DateEnded_4Day!$A66)))))))</f>
        <v/>
      </c>
      <c r="N66" s="19" t="str">
        <f>IF($A66&lt;='All Results'!$B$4,"",IF(SUM(NewDistributions!N$2:N66)=0,"",(IF(NewDistributions!N66/SUM(NewDistributions!N$2:N66)&gt;0.01,"",IF(NewDistributions!N65/SUM(NewDistributions!N$2:N66)&gt;0.01,"",IF(NewDistributions!N64/SUM(NewDistributions!N$2:N66)&gt;0.01,"",IF(NewDistributions!N63/SUM(NewDistributions!N$2:N66)&gt;0.01,"",DateEnded_4Day!$A66)))))))</f>
        <v/>
      </c>
      <c r="O66" s="19" t="str">
        <f>IF($A66&lt;='All Results'!$B$4,"",IF(SUM(NewDistributions!O$2:O66)=0,"",(IF(NewDistributions!O66/SUM(NewDistributions!O$2:O66)&gt;0.01,"",IF(NewDistributions!O65/SUM(NewDistributions!O$2:O66)&gt;0.01,"",IF(NewDistributions!O64/SUM(NewDistributions!O$2:O66)&gt;0.01,"",IF(NewDistributions!O63/SUM(NewDistributions!O$2:O66)&gt;0.01,"",DateEnded_4Day!$A66)))))))</f>
        <v/>
      </c>
      <c r="P66" s="19" t="str">
        <f>IF($A66&lt;='All Results'!$B$4,"",IF(SUM(NewDistributions!P$2:P66)=0,"",(IF(NewDistributions!P66/SUM(NewDistributions!P$2:P66)&gt;0.01,"",IF(NewDistributions!P65/SUM(NewDistributions!P$2:P66)&gt;0.01,"",IF(NewDistributions!P64/SUM(NewDistributions!P$2:P66)&gt;0.01,"",IF(NewDistributions!P63/SUM(NewDistributions!P$2:P66)&gt;0.01,"",DateEnded_4Day!$A66)))))))</f>
        <v/>
      </c>
      <c r="Q66" s="19" t="str">
        <f>IF($A66&lt;='All Results'!$B$4,"",IF(SUM(NewDistributions!Q$2:Q66)=0,"",(IF(NewDistributions!Q66/SUM(NewDistributions!Q$2:Q66)&gt;0.01,"",IF(NewDistributions!Q65/SUM(NewDistributions!Q$2:Q66)&gt;0.01,"",IF(NewDistributions!Q64/SUM(NewDistributions!Q$2:Q66)&gt;0.01,"",IF(NewDistributions!Q63/SUM(NewDistributions!Q$2:Q66)&gt;0.01,"",DateEnded_4Day!$A66)))))))</f>
        <v/>
      </c>
      <c r="R66" s="19" t="str">
        <f>IF($A66&lt;='All Results'!$B$4,"",IF(SUM(NewDistributions!R$2:R66)=0,"",(IF(NewDistributions!R66/SUM(NewDistributions!R$2:R66)&gt;0.01,"",IF(NewDistributions!R65/SUM(NewDistributions!R$2:R66)&gt;0.01,"",IF(NewDistributions!R64/SUM(NewDistributions!R$2:R66)&gt;0.01,"",IF(NewDistributions!R63/SUM(NewDistributions!R$2:R66)&gt;0.01,"",DateEnded_4Day!$A66)))))))</f>
        <v/>
      </c>
      <c r="S66" s="19" t="str">
        <f>IF($A66&lt;='All Results'!$B$4,"",IF(SUM(NewDistributions!S$2:S66)=0,"",(IF(NewDistributions!S66/SUM(NewDistributions!S$2:S66)&gt;0.01,"",IF(NewDistributions!S65/SUM(NewDistributions!S$2:S66)&gt;0.01,"",IF(NewDistributions!S64/SUM(NewDistributions!S$2:S66)&gt;0.01,"",IF(NewDistributions!S63/SUM(NewDistributions!S$2:S66)&gt;0.01,"",DateEnded_4Day!$A66)))))))</f>
        <v/>
      </c>
      <c r="T66" s="19" t="str">
        <f>IF($A66&lt;='All Results'!$B$4,"",IF(SUM(NewDistributions!T$2:T66)=0,"",(IF(NewDistributions!T66/SUM(NewDistributions!T$2:T66)&gt;0.01,"",IF(NewDistributions!T65/SUM(NewDistributions!T$2:T66)&gt;0.01,"",IF(NewDistributions!T64/SUM(NewDistributions!T$2:T66)&gt;0.01,"",IF(NewDistributions!T63/SUM(NewDistributions!T$2:T66)&gt;0.01,"",DateEnded_4Day!$A66)))))))</f>
        <v/>
      </c>
      <c r="U66" s="19" t="str">
        <f>IF($A66&lt;='All Results'!$B$4,"",IF(SUM(NewDistributions!U$2:U66)=0,"",(IF(NewDistributions!U66/SUM(NewDistributions!U$2:U66)&gt;0.01,"",IF(NewDistributions!U65/SUM(NewDistributions!U$2:U66)&gt;0.01,"",IF(NewDistributions!U64/SUM(NewDistributions!U$2:U66)&gt;0.01,"",IF(NewDistributions!U63/SUM(NewDistributions!U$2:U66)&gt;0.01,"",DateEnded_4Day!$A66)))))))</f>
        <v/>
      </c>
      <c r="V66" s="19" t="str">
        <f>IF($A66&lt;='All Results'!$B$4,"",IF(SUM(NewDistributions!V$2:V66)=0,"",(IF(NewDistributions!V66/SUM(NewDistributions!V$2:V66)&gt;0.01,"",IF(NewDistributions!V65/SUM(NewDistributions!V$2:V66)&gt;0.01,"",IF(NewDistributions!V64/SUM(NewDistributions!V$2:V66)&gt;0.01,"",IF(NewDistributions!V63/SUM(NewDistributions!V$2:V66)&gt;0.01,"",DateEnded_4Day!$A66)))))))</f>
        <v/>
      </c>
      <c r="W66" s="19" t="str">
        <f>IF($A66&lt;='All Results'!$B$4,"",IF(SUM(NewDistributions!W$2:W66)=0,"",(IF(NewDistributions!W66/SUM(NewDistributions!W$2:W66)&gt;0.01,"",IF(NewDistributions!W65/SUM(NewDistributions!W$2:W66)&gt;0.01,"",IF(NewDistributions!W64/SUM(NewDistributions!W$2:W66)&gt;0.01,"",IF(NewDistributions!W63/SUM(NewDistributions!W$2:W66)&gt;0.01,"",DateEnded_4Day!$A66)))))))</f>
        <v/>
      </c>
      <c r="X66" s="19" t="str">
        <f>IF($A66&lt;='All Results'!$B$4,"",IF(SUM(NewDistributions!X$2:X66)=0,"",(IF(NewDistributions!X66/SUM(NewDistributions!X$2:X66)&gt;0.01,"",IF(NewDistributions!X65/SUM(NewDistributions!X$2:X66)&gt;0.01,"",IF(NewDistributions!X64/SUM(NewDistributions!X$2:X66)&gt;0.01,"",IF(NewDistributions!X63/SUM(NewDistributions!X$2:X66)&gt;0.01,"",DateEnded_4Day!$A66)))))))</f>
        <v/>
      </c>
      <c r="Y66" s="19" t="str">
        <f>IF($A66&lt;='All Results'!$B$4,"",IF(SUM(NewDistributions!Y$2:Y66)=0,"",(IF(NewDistributions!Y66/SUM(NewDistributions!Y$2:Y66)&gt;0.01,"",IF(NewDistributions!Y65/SUM(NewDistributions!Y$2:Y66)&gt;0.01,"",IF(NewDistributions!Y64/SUM(NewDistributions!Y$2:Y66)&gt;0.01,"",IF(NewDistributions!Y63/SUM(NewDistributions!Y$2:Y66)&gt;0.01,"",DateEnded_4Day!$A66)))))))</f>
        <v/>
      </c>
      <c r="Z66" s="19" t="str">
        <f>IF($A66&lt;='All Results'!$B$4,"",IF(SUM(NewDistributions!Z$2:Z66)=0,"",(IF(NewDistributions!Z66/SUM(NewDistributions!Z$2:Z66)&gt;0.01,"",IF(NewDistributions!Z65/SUM(NewDistributions!Z$2:Z66)&gt;0.01,"",IF(NewDistributions!Z64/SUM(NewDistributions!Z$2:Z66)&gt;0.01,"",IF(NewDistributions!Z63/SUM(NewDistributions!Z$2:Z66)&gt;0.01,"",DateEnded_4Day!$A66)))))))</f>
        <v/>
      </c>
      <c r="AA66" s="19" t="str">
        <f>IF($A66&lt;='All Results'!$B$4,"",IF(SUM(NewDistributions!AA$2:AA66)=0,"",(IF(NewDistributions!AA66/SUM(NewDistributions!AA$2:AA66)&gt;0.01,"",IF(NewDistributions!AA65/SUM(NewDistributions!AA$2:AA66)&gt;0.01,"",IF(NewDistributions!AA64/SUM(NewDistributions!AA$2:AA66)&gt;0.01,"",IF(NewDistributions!AA63/SUM(NewDistributions!AA$2:AA66)&gt;0.01,"",DateEnded_4Day!$A66)))))))</f>
        <v/>
      </c>
      <c r="AB66" s="19" t="str">
        <f>IF($A66&lt;='All Results'!$B$4,"",IF(SUM(NewDistributions!AB$2:AB66)=0,"",(IF(NewDistributions!AB66/SUM(NewDistributions!AB$2:AB66)&gt;0.01,"",IF(NewDistributions!AB65/SUM(NewDistributions!AB$2:AB66)&gt;0.01,"",IF(NewDistributions!AB64/SUM(NewDistributions!AB$2:AB66)&gt;0.01,"",IF(NewDistributions!AB63/SUM(NewDistributions!AB$2:AB66)&gt;0.01,"",DateEnded_4Day!$A66)))))))</f>
        <v/>
      </c>
      <c r="AC66" s="19" t="str">
        <f>IF($A66&lt;='All Results'!$B$4,"",IF(SUM(NewDistributions!AC$2:AC66)=0,"",(IF(NewDistributions!AC66/SUM(NewDistributions!AC$2:AC66)&gt;0.01,"",IF(NewDistributions!AC65/SUM(NewDistributions!AC$2:AC66)&gt;0.01,"",IF(NewDistributions!AC64/SUM(NewDistributions!AC$2:AC66)&gt;0.01,"",IF(NewDistributions!AC63/SUM(NewDistributions!AC$2:AC66)&gt;0.01,"",DateEnded_4Day!$A66)))))))</f>
        <v/>
      </c>
      <c r="AD66" s="19" t="str">
        <f>IF($A66&lt;='All Results'!$B$4,"",IF(SUM(NewDistributions!AD$2:AD66)=0,"",(IF(NewDistributions!AD66/SUM(NewDistributions!AD$2:AD66)&gt;0.01,"",IF(NewDistributions!AD65/SUM(NewDistributions!AD$2:AD66)&gt;0.01,"",IF(NewDistributions!AD64/SUM(NewDistributions!AD$2:AD66)&gt;0.01,"",IF(NewDistributions!AD63/SUM(NewDistributions!AD$2:AD66)&gt;0.01,"",DateEnded_4Day!$A66)))))))</f>
        <v/>
      </c>
      <c r="AE66" s="19" t="str">
        <f>IF($A66&lt;='All Results'!$B$4,"",IF(SUM(NewDistributions!AE$2:AE66)=0,"",(IF(NewDistributions!AE66/SUM(NewDistributions!AE$2:AE66)&gt;0.01,"",IF(NewDistributions!AE65/SUM(NewDistributions!AE$2:AE66)&gt;0.01,"",IF(NewDistributions!AE64/SUM(NewDistributions!AE$2:AE66)&gt;0.01,"",IF(NewDistributions!AE63/SUM(NewDistributions!AE$2:AE66)&gt;0.01,"",DateEnded_4Day!$A66)))))))</f>
        <v/>
      </c>
      <c r="AF66" s="19" t="str">
        <f>IF($A66&lt;='All Results'!$B$4,"",IF(SUM(NewDistributions!AF$2:AF66)=0,"",(IF(NewDistributions!AF66/SUM(NewDistributions!AF$2:AF66)&gt;0.01,"",IF(NewDistributions!AF65/SUM(NewDistributions!AF$2:AF66)&gt;0.01,"",IF(NewDistributions!AF64/SUM(NewDistributions!AF$2:AF66)&gt;0.01,"",IF(NewDistributions!AF63/SUM(NewDistributions!AF$2:AF66)&gt;0.01,"",DateEnded_4Day!$A66)))))))</f>
        <v/>
      </c>
      <c r="AG66" s="19" t="str">
        <f>IF($A66&lt;='All Results'!$B$4,"",IF(SUM(NewDistributions!AG$2:AG66)=0,"",(IF(NewDistributions!AG66/SUM(NewDistributions!AG$2:AG66)&gt;0.01,"",IF(NewDistributions!AG65/SUM(NewDistributions!AG$2:AG66)&gt;0.01,"",IF(NewDistributions!AG64/SUM(NewDistributions!AG$2:AG66)&gt;0.01,"",IF(NewDistributions!AG63/SUM(NewDistributions!AG$2:AG66)&gt;0.01,"",DateEnded_4Day!$A66)))))))</f>
        <v/>
      </c>
      <c r="AH66" s="19" t="str">
        <f>IF($A66&lt;='All Results'!$B$4,"",IF(SUM(NewDistributions!AH$2:AH66)=0,"",(IF(NewDistributions!AH66/SUM(NewDistributions!AH$2:AH66)&gt;0.01,"",IF(NewDistributions!AH65/SUM(NewDistributions!AH$2:AH66)&gt;0.01,"",IF(NewDistributions!AH64/SUM(NewDistributions!AH$2:AH66)&gt;0.01,"",IF(NewDistributions!AH63/SUM(NewDistributions!AH$2:AH66)&gt;0.01,"",DateEnded_4Day!$A66)))))))</f>
        <v/>
      </c>
      <c r="AI66" s="19" t="str">
        <f>IF($A66&lt;='All Results'!$B$4,"",IF(SUM(NewDistributions!AI$2:AI66)=0,"",(IF(NewDistributions!AI66/SUM(NewDistributions!AI$2:AI66)&gt;0.01,"",IF(NewDistributions!AI65/SUM(NewDistributions!AI$2:AI66)&gt;0.01,"",IF(NewDistributions!AI64/SUM(NewDistributions!AI$2:AI66)&gt;0.01,"",IF(NewDistributions!AI63/SUM(NewDistributions!AI$2:AI66)&gt;0.01,"",DateEnded_4Day!$A66)))))))</f>
        <v/>
      </c>
      <c r="AJ66" s="19" t="str">
        <f>IF($A66&lt;='All Results'!$B$4,"",IF(SUM(NewDistributions!AJ$2:AJ66)=0,"",(IF(NewDistributions!AJ66/SUM(NewDistributions!AJ$2:AJ66)&gt;0.01,"",IF(NewDistributions!AJ65/SUM(NewDistributions!AJ$2:AJ66)&gt;0.01,"",IF(NewDistributions!AJ64/SUM(NewDistributions!AJ$2:AJ66)&gt;0.01,"",IF(NewDistributions!AJ63/SUM(NewDistributions!AJ$2:AJ66)&gt;0.01,"",DateEnded_4Day!$A66)))))))</f>
        <v/>
      </c>
    </row>
    <row r="67" spans="1:36" x14ac:dyDescent="0.25">
      <c r="A67" s="1">
        <v>44382</v>
      </c>
      <c r="B67" s="3">
        <v>186</v>
      </c>
      <c r="C67" s="19" t="str">
        <f>IF($A67&lt;='All Results'!$B$4,"",IF(SUM(NewDistributions!C$2:C67)=0,"",(IF(NewDistributions!C67/SUM(NewDistributions!C$2:C67)&gt;0.01,"",IF(NewDistributions!C66/SUM(NewDistributions!C$2:C67)&gt;0.01,"",IF(NewDistributions!C65/SUM(NewDistributions!C$2:C67)&gt;0.01,"",IF(NewDistributions!C64/SUM(NewDistributions!C$2:C67)&gt;0.01,"",DateEnded_4Day!$A67)))))))</f>
        <v/>
      </c>
      <c r="D67" s="19" t="str">
        <f>IF($A67&lt;='All Results'!$B$4,"",IF(SUM(NewDistributions!D$2:D67)=0,"",(IF(NewDistributions!D67/SUM(NewDistributions!D$2:D67)&gt;0.01,"",IF(NewDistributions!D66/SUM(NewDistributions!D$2:D67)&gt;0.01,"",IF(NewDistributions!D65/SUM(NewDistributions!D$2:D67)&gt;0.01,"",IF(NewDistributions!D64/SUM(NewDistributions!D$2:D67)&gt;0.01,"",DateEnded_4Day!$A67)))))))</f>
        <v/>
      </c>
      <c r="E67" s="19" t="str">
        <f>IF($A67&lt;='All Results'!$B$4,"",IF(SUM(NewDistributions!E$2:E67)=0,"",(IF(NewDistributions!E67/SUM(NewDistributions!E$2:E67)&gt;0.01,"",IF(NewDistributions!E66/SUM(NewDistributions!E$2:E67)&gt;0.01,"",IF(NewDistributions!E65/SUM(NewDistributions!E$2:E67)&gt;0.01,"",IF(NewDistributions!E64/SUM(NewDistributions!E$2:E67)&gt;0.01,"",DateEnded_4Day!$A67)))))))</f>
        <v/>
      </c>
      <c r="F67" s="19" t="str">
        <f>IF($A67&lt;='All Results'!$B$4,"",IF(SUM(NewDistributions!F$2:F67)=0,"",(IF(NewDistributions!F67/SUM(NewDistributions!F$2:F67)&gt;0.01,"",IF(NewDistributions!F66/SUM(NewDistributions!F$2:F67)&gt;0.01,"",IF(NewDistributions!F65/SUM(NewDistributions!F$2:F67)&gt;0.01,"",IF(NewDistributions!F64/SUM(NewDistributions!F$2:F67)&gt;0.01,"",DateEnded_4Day!$A67)))))))</f>
        <v/>
      </c>
      <c r="G67" s="19" t="str">
        <f>IF($A67&lt;='All Results'!$B$4,"",IF(SUM(NewDistributions!G$2:G67)=0,"",(IF(NewDistributions!G67/SUM(NewDistributions!G$2:G67)&gt;0.01,"",IF(NewDistributions!G66/SUM(NewDistributions!G$2:G67)&gt;0.01,"",IF(NewDistributions!G65/SUM(NewDistributions!G$2:G67)&gt;0.01,"",IF(NewDistributions!G64/SUM(NewDistributions!G$2:G67)&gt;0.01,"",DateEnded_4Day!$A67)))))))</f>
        <v/>
      </c>
      <c r="H67" s="19" t="str">
        <f>IF($A67&lt;='All Results'!$B$4,"",IF(SUM(NewDistributions!H$2:H67)=0,"",(IF(NewDistributions!H67/SUM(NewDistributions!H$2:H67)&gt;0.01,"",IF(NewDistributions!H66/SUM(NewDistributions!H$2:H67)&gt;0.01,"",IF(NewDistributions!H65/SUM(NewDistributions!H$2:H67)&gt;0.01,"",IF(NewDistributions!H64/SUM(NewDistributions!H$2:H67)&gt;0.01,"",DateEnded_4Day!$A67)))))))</f>
        <v/>
      </c>
      <c r="I67" s="19" t="str">
        <f>IF($A67&lt;='All Results'!$B$4,"",IF(SUM(NewDistributions!I$2:I67)=0,"",(IF(NewDistributions!I67/SUM(NewDistributions!I$2:I67)&gt;0.01,"",IF(NewDistributions!I66/SUM(NewDistributions!I$2:I67)&gt;0.01,"",IF(NewDistributions!I65/SUM(NewDistributions!I$2:I67)&gt;0.01,"",IF(NewDistributions!I64/SUM(NewDistributions!I$2:I67)&gt;0.01,"",DateEnded_4Day!$A67)))))))</f>
        <v/>
      </c>
      <c r="J67" s="19" t="str">
        <f>IF($A67&lt;='All Results'!$B$4,"",IF(SUM(NewDistributions!J$2:J67)=0,"",(IF(NewDistributions!J67/SUM(NewDistributions!J$2:J67)&gt;0.01,"",IF(NewDistributions!J66/SUM(NewDistributions!J$2:J67)&gt;0.01,"",IF(NewDistributions!J65/SUM(NewDistributions!J$2:J67)&gt;0.01,"",IF(NewDistributions!J64/SUM(NewDistributions!J$2:J67)&gt;0.01,"",DateEnded_4Day!$A67)))))))</f>
        <v/>
      </c>
      <c r="K67" s="19" t="str">
        <f>IF($A67&lt;='All Results'!$B$4,"",IF(SUM(NewDistributions!K$2:K67)=0,"",(IF(NewDistributions!K67/SUM(NewDistributions!K$2:K67)&gt;0.01,"",IF(NewDistributions!K66/SUM(NewDistributions!K$2:K67)&gt;0.01,"",IF(NewDistributions!K65/SUM(NewDistributions!K$2:K67)&gt;0.01,"",IF(NewDistributions!K64/SUM(NewDistributions!K$2:K67)&gt;0.01,"",DateEnded_4Day!$A67)))))))</f>
        <v/>
      </c>
      <c r="L67" s="19" t="str">
        <f>IF($A67&lt;='All Results'!$B$4,"",IF(SUM(NewDistributions!L$2:L67)=0,"",(IF(NewDistributions!L67/SUM(NewDistributions!L$2:L67)&gt;0.01,"",IF(NewDistributions!L66/SUM(NewDistributions!L$2:L67)&gt;0.01,"",IF(NewDistributions!L65/SUM(NewDistributions!L$2:L67)&gt;0.01,"",IF(NewDistributions!L64/SUM(NewDistributions!L$2:L67)&gt;0.01,"",DateEnded_4Day!$A67)))))))</f>
        <v/>
      </c>
      <c r="M67" s="19" t="str">
        <f>IF($A67&lt;='All Results'!$B$4,"",IF(SUM(NewDistributions!M$2:M67)=0,"",(IF(NewDistributions!M67/SUM(NewDistributions!M$2:M67)&gt;0.01,"",IF(NewDistributions!M66/SUM(NewDistributions!M$2:M67)&gt;0.01,"",IF(NewDistributions!M65/SUM(NewDistributions!M$2:M67)&gt;0.01,"",IF(NewDistributions!M64/SUM(NewDistributions!M$2:M67)&gt;0.01,"",DateEnded_4Day!$A67)))))))</f>
        <v/>
      </c>
      <c r="N67" s="19" t="str">
        <f>IF($A67&lt;='All Results'!$B$4,"",IF(SUM(NewDistributions!N$2:N67)=0,"",(IF(NewDistributions!N67/SUM(NewDistributions!N$2:N67)&gt;0.01,"",IF(NewDistributions!N66/SUM(NewDistributions!N$2:N67)&gt;0.01,"",IF(NewDistributions!N65/SUM(NewDistributions!N$2:N67)&gt;0.01,"",IF(NewDistributions!N64/SUM(NewDistributions!N$2:N67)&gt;0.01,"",DateEnded_4Day!$A67)))))))</f>
        <v/>
      </c>
      <c r="O67" s="19" t="str">
        <f>IF($A67&lt;='All Results'!$B$4,"",IF(SUM(NewDistributions!O$2:O67)=0,"",(IF(NewDistributions!O67/SUM(NewDistributions!O$2:O67)&gt;0.01,"",IF(NewDistributions!O66/SUM(NewDistributions!O$2:O67)&gt;0.01,"",IF(NewDistributions!O65/SUM(NewDistributions!O$2:O67)&gt;0.01,"",IF(NewDistributions!O64/SUM(NewDistributions!O$2:O67)&gt;0.01,"",DateEnded_4Day!$A67)))))))</f>
        <v/>
      </c>
      <c r="P67" s="19" t="str">
        <f>IF($A67&lt;='All Results'!$B$4,"",IF(SUM(NewDistributions!P$2:P67)=0,"",(IF(NewDistributions!P67/SUM(NewDistributions!P$2:P67)&gt;0.01,"",IF(NewDistributions!P66/SUM(NewDistributions!P$2:P67)&gt;0.01,"",IF(NewDistributions!P65/SUM(NewDistributions!P$2:P67)&gt;0.01,"",IF(NewDistributions!P64/SUM(NewDistributions!P$2:P67)&gt;0.01,"",DateEnded_4Day!$A67)))))))</f>
        <v/>
      </c>
      <c r="Q67" s="19" t="str">
        <f>IF($A67&lt;='All Results'!$B$4,"",IF(SUM(NewDistributions!Q$2:Q67)=0,"",(IF(NewDistributions!Q67/SUM(NewDistributions!Q$2:Q67)&gt;0.01,"",IF(NewDistributions!Q66/SUM(NewDistributions!Q$2:Q67)&gt;0.01,"",IF(NewDistributions!Q65/SUM(NewDistributions!Q$2:Q67)&gt;0.01,"",IF(NewDistributions!Q64/SUM(NewDistributions!Q$2:Q67)&gt;0.01,"",DateEnded_4Day!$A67)))))))</f>
        <v/>
      </c>
      <c r="R67" s="19" t="str">
        <f>IF($A67&lt;='All Results'!$B$4,"",IF(SUM(NewDistributions!R$2:R67)=0,"",(IF(NewDistributions!R67/SUM(NewDistributions!R$2:R67)&gt;0.01,"",IF(NewDistributions!R66/SUM(NewDistributions!R$2:R67)&gt;0.01,"",IF(NewDistributions!R65/SUM(NewDistributions!R$2:R67)&gt;0.01,"",IF(NewDistributions!R64/SUM(NewDistributions!R$2:R67)&gt;0.01,"",DateEnded_4Day!$A67)))))))</f>
        <v/>
      </c>
      <c r="S67" s="19" t="str">
        <f>IF($A67&lt;='All Results'!$B$4,"",IF(SUM(NewDistributions!S$2:S67)=0,"",(IF(NewDistributions!S67/SUM(NewDistributions!S$2:S67)&gt;0.01,"",IF(NewDistributions!S66/SUM(NewDistributions!S$2:S67)&gt;0.01,"",IF(NewDistributions!S65/SUM(NewDistributions!S$2:S67)&gt;0.01,"",IF(NewDistributions!S64/SUM(NewDistributions!S$2:S67)&gt;0.01,"",DateEnded_4Day!$A67)))))))</f>
        <v/>
      </c>
      <c r="T67" s="19" t="str">
        <f>IF($A67&lt;='All Results'!$B$4,"",IF(SUM(NewDistributions!T$2:T67)=0,"",(IF(NewDistributions!T67/SUM(NewDistributions!T$2:T67)&gt;0.01,"",IF(NewDistributions!T66/SUM(NewDistributions!T$2:T67)&gt;0.01,"",IF(NewDistributions!T65/SUM(NewDistributions!T$2:T67)&gt;0.01,"",IF(NewDistributions!T64/SUM(NewDistributions!T$2:T67)&gt;0.01,"",DateEnded_4Day!$A67)))))))</f>
        <v/>
      </c>
      <c r="U67" s="19" t="str">
        <f>IF($A67&lt;='All Results'!$B$4,"",IF(SUM(NewDistributions!U$2:U67)=0,"",(IF(NewDistributions!U67/SUM(NewDistributions!U$2:U67)&gt;0.01,"",IF(NewDistributions!U66/SUM(NewDistributions!U$2:U67)&gt;0.01,"",IF(NewDistributions!U65/SUM(NewDistributions!U$2:U67)&gt;0.01,"",IF(NewDistributions!U64/SUM(NewDistributions!U$2:U67)&gt;0.01,"",DateEnded_4Day!$A67)))))))</f>
        <v/>
      </c>
      <c r="V67" s="19" t="str">
        <f>IF($A67&lt;='All Results'!$B$4,"",IF(SUM(NewDistributions!V$2:V67)=0,"",(IF(NewDistributions!V67/SUM(NewDistributions!V$2:V67)&gt;0.01,"",IF(NewDistributions!V66/SUM(NewDistributions!V$2:V67)&gt;0.01,"",IF(NewDistributions!V65/SUM(NewDistributions!V$2:V67)&gt;0.01,"",IF(NewDistributions!V64/SUM(NewDistributions!V$2:V67)&gt;0.01,"",DateEnded_4Day!$A67)))))))</f>
        <v/>
      </c>
      <c r="W67" s="19" t="str">
        <f>IF($A67&lt;='All Results'!$B$4,"",IF(SUM(NewDistributions!W$2:W67)=0,"",(IF(NewDistributions!W67/SUM(NewDistributions!W$2:W67)&gt;0.01,"",IF(NewDistributions!W66/SUM(NewDistributions!W$2:W67)&gt;0.01,"",IF(NewDistributions!W65/SUM(NewDistributions!W$2:W67)&gt;0.01,"",IF(NewDistributions!W64/SUM(NewDistributions!W$2:W67)&gt;0.01,"",DateEnded_4Day!$A67)))))))</f>
        <v/>
      </c>
      <c r="X67" s="19" t="str">
        <f>IF($A67&lt;='All Results'!$B$4,"",IF(SUM(NewDistributions!X$2:X67)=0,"",(IF(NewDistributions!X67/SUM(NewDistributions!X$2:X67)&gt;0.01,"",IF(NewDistributions!X66/SUM(NewDistributions!X$2:X67)&gt;0.01,"",IF(NewDistributions!X65/SUM(NewDistributions!X$2:X67)&gt;0.01,"",IF(NewDistributions!X64/SUM(NewDistributions!X$2:X67)&gt;0.01,"",DateEnded_4Day!$A67)))))))</f>
        <v/>
      </c>
      <c r="Y67" s="19" t="str">
        <f>IF($A67&lt;='All Results'!$B$4,"",IF(SUM(NewDistributions!Y$2:Y67)=0,"",(IF(NewDistributions!Y67/SUM(NewDistributions!Y$2:Y67)&gt;0.01,"",IF(NewDistributions!Y66/SUM(NewDistributions!Y$2:Y67)&gt;0.01,"",IF(NewDistributions!Y65/SUM(NewDistributions!Y$2:Y67)&gt;0.01,"",IF(NewDistributions!Y64/SUM(NewDistributions!Y$2:Y67)&gt;0.01,"",DateEnded_4Day!$A67)))))))</f>
        <v/>
      </c>
      <c r="Z67" s="19" t="str">
        <f>IF($A67&lt;='All Results'!$B$4,"",IF(SUM(NewDistributions!Z$2:Z67)=0,"",(IF(NewDistributions!Z67/SUM(NewDistributions!Z$2:Z67)&gt;0.01,"",IF(NewDistributions!Z66/SUM(NewDistributions!Z$2:Z67)&gt;0.01,"",IF(NewDistributions!Z65/SUM(NewDistributions!Z$2:Z67)&gt;0.01,"",IF(NewDistributions!Z64/SUM(NewDistributions!Z$2:Z67)&gt;0.01,"",DateEnded_4Day!$A67)))))))</f>
        <v/>
      </c>
      <c r="AA67" s="19" t="str">
        <f>IF($A67&lt;='All Results'!$B$4,"",IF(SUM(NewDistributions!AA$2:AA67)=0,"",(IF(NewDistributions!AA67/SUM(NewDistributions!AA$2:AA67)&gt;0.01,"",IF(NewDistributions!AA66/SUM(NewDistributions!AA$2:AA67)&gt;0.01,"",IF(NewDistributions!AA65/SUM(NewDistributions!AA$2:AA67)&gt;0.01,"",IF(NewDistributions!AA64/SUM(NewDistributions!AA$2:AA67)&gt;0.01,"",DateEnded_4Day!$A67)))))))</f>
        <v/>
      </c>
      <c r="AB67" s="19" t="str">
        <f>IF($A67&lt;='All Results'!$B$4,"",IF(SUM(NewDistributions!AB$2:AB67)=0,"",(IF(NewDistributions!AB67/SUM(NewDistributions!AB$2:AB67)&gt;0.01,"",IF(NewDistributions!AB66/SUM(NewDistributions!AB$2:AB67)&gt;0.01,"",IF(NewDistributions!AB65/SUM(NewDistributions!AB$2:AB67)&gt;0.01,"",IF(NewDistributions!AB64/SUM(NewDistributions!AB$2:AB67)&gt;0.01,"",DateEnded_4Day!$A67)))))))</f>
        <v/>
      </c>
      <c r="AC67" s="19" t="str">
        <f>IF($A67&lt;='All Results'!$B$4,"",IF(SUM(NewDistributions!AC$2:AC67)=0,"",(IF(NewDistributions!AC67/SUM(NewDistributions!AC$2:AC67)&gt;0.01,"",IF(NewDistributions!AC66/SUM(NewDistributions!AC$2:AC67)&gt;0.01,"",IF(NewDistributions!AC65/SUM(NewDistributions!AC$2:AC67)&gt;0.01,"",IF(NewDistributions!AC64/SUM(NewDistributions!AC$2:AC67)&gt;0.01,"",DateEnded_4Day!$A67)))))))</f>
        <v/>
      </c>
      <c r="AD67" s="19" t="str">
        <f>IF($A67&lt;='All Results'!$B$4,"",IF(SUM(NewDistributions!AD$2:AD67)=0,"",(IF(NewDistributions!AD67/SUM(NewDistributions!AD$2:AD67)&gt;0.01,"",IF(NewDistributions!AD66/SUM(NewDistributions!AD$2:AD67)&gt;0.01,"",IF(NewDistributions!AD65/SUM(NewDistributions!AD$2:AD67)&gt;0.01,"",IF(NewDistributions!AD64/SUM(NewDistributions!AD$2:AD67)&gt;0.01,"",DateEnded_4Day!$A67)))))))</f>
        <v/>
      </c>
      <c r="AE67" s="19" t="str">
        <f>IF($A67&lt;='All Results'!$B$4,"",IF(SUM(NewDistributions!AE$2:AE67)=0,"",(IF(NewDistributions!AE67/SUM(NewDistributions!AE$2:AE67)&gt;0.01,"",IF(NewDistributions!AE66/SUM(NewDistributions!AE$2:AE67)&gt;0.01,"",IF(NewDistributions!AE65/SUM(NewDistributions!AE$2:AE67)&gt;0.01,"",IF(NewDistributions!AE64/SUM(NewDistributions!AE$2:AE67)&gt;0.01,"",DateEnded_4Day!$A67)))))))</f>
        <v/>
      </c>
      <c r="AF67" s="19" t="str">
        <f>IF($A67&lt;='All Results'!$B$4,"",IF(SUM(NewDistributions!AF$2:AF67)=0,"",(IF(NewDistributions!AF67/SUM(NewDistributions!AF$2:AF67)&gt;0.01,"",IF(NewDistributions!AF66/SUM(NewDistributions!AF$2:AF67)&gt;0.01,"",IF(NewDistributions!AF65/SUM(NewDistributions!AF$2:AF67)&gt;0.01,"",IF(NewDistributions!AF64/SUM(NewDistributions!AF$2:AF67)&gt;0.01,"",DateEnded_4Day!$A67)))))))</f>
        <v/>
      </c>
      <c r="AG67" s="19" t="str">
        <f>IF($A67&lt;='All Results'!$B$4,"",IF(SUM(NewDistributions!AG$2:AG67)=0,"",(IF(NewDistributions!AG67/SUM(NewDistributions!AG$2:AG67)&gt;0.01,"",IF(NewDistributions!AG66/SUM(NewDistributions!AG$2:AG67)&gt;0.01,"",IF(NewDistributions!AG65/SUM(NewDistributions!AG$2:AG67)&gt;0.01,"",IF(NewDistributions!AG64/SUM(NewDistributions!AG$2:AG67)&gt;0.01,"",DateEnded_4Day!$A67)))))))</f>
        <v/>
      </c>
      <c r="AH67" s="19" t="str">
        <f>IF($A67&lt;='All Results'!$B$4,"",IF(SUM(NewDistributions!AH$2:AH67)=0,"",(IF(NewDistributions!AH67/SUM(NewDistributions!AH$2:AH67)&gt;0.01,"",IF(NewDistributions!AH66/SUM(NewDistributions!AH$2:AH67)&gt;0.01,"",IF(NewDistributions!AH65/SUM(NewDistributions!AH$2:AH67)&gt;0.01,"",IF(NewDistributions!AH64/SUM(NewDistributions!AH$2:AH67)&gt;0.01,"",DateEnded_4Day!$A67)))))))</f>
        <v/>
      </c>
      <c r="AI67" s="19" t="str">
        <f>IF($A67&lt;='All Results'!$B$4,"",IF(SUM(NewDistributions!AI$2:AI67)=0,"",(IF(NewDistributions!AI67/SUM(NewDistributions!AI$2:AI67)&gt;0.01,"",IF(NewDistributions!AI66/SUM(NewDistributions!AI$2:AI67)&gt;0.01,"",IF(NewDistributions!AI65/SUM(NewDistributions!AI$2:AI67)&gt;0.01,"",IF(NewDistributions!AI64/SUM(NewDistributions!AI$2:AI67)&gt;0.01,"",DateEnded_4Day!$A67)))))))</f>
        <v/>
      </c>
      <c r="AJ67" s="19" t="str">
        <f>IF($A67&lt;='All Results'!$B$4,"",IF(SUM(NewDistributions!AJ$2:AJ67)=0,"",(IF(NewDistributions!AJ67/SUM(NewDistributions!AJ$2:AJ67)&gt;0.01,"",IF(NewDistributions!AJ66/SUM(NewDistributions!AJ$2:AJ67)&gt;0.01,"",IF(NewDistributions!AJ65/SUM(NewDistributions!AJ$2:AJ67)&gt;0.01,"",IF(NewDistributions!AJ64/SUM(NewDistributions!AJ$2:AJ67)&gt;0.01,"",DateEnded_4Day!$A67)))))))</f>
        <v/>
      </c>
    </row>
    <row r="68" spans="1:36" x14ac:dyDescent="0.25">
      <c r="A68" s="1">
        <v>44383</v>
      </c>
      <c r="B68" s="3">
        <v>187</v>
      </c>
      <c r="C68" s="19" t="str">
        <f>IF($A68&lt;='All Results'!$B$4,"",IF(SUM(NewDistributions!C$2:C68)=0,"",(IF(NewDistributions!C68/SUM(NewDistributions!C$2:C68)&gt;0.01,"",IF(NewDistributions!C67/SUM(NewDistributions!C$2:C68)&gt;0.01,"",IF(NewDistributions!C66/SUM(NewDistributions!C$2:C68)&gt;0.01,"",IF(NewDistributions!C65/SUM(NewDistributions!C$2:C68)&gt;0.01,"",DateEnded_4Day!$A68)))))))</f>
        <v/>
      </c>
      <c r="D68" s="19" t="str">
        <f>IF($A68&lt;='All Results'!$B$4,"",IF(SUM(NewDistributions!D$2:D68)=0,"",(IF(NewDistributions!D68/SUM(NewDistributions!D$2:D68)&gt;0.01,"",IF(NewDistributions!D67/SUM(NewDistributions!D$2:D68)&gt;0.01,"",IF(NewDistributions!D66/SUM(NewDistributions!D$2:D68)&gt;0.01,"",IF(NewDistributions!D65/SUM(NewDistributions!D$2:D68)&gt;0.01,"",DateEnded_4Day!$A68)))))))</f>
        <v/>
      </c>
      <c r="E68" s="19" t="str">
        <f>IF($A68&lt;='All Results'!$B$4,"",IF(SUM(NewDistributions!E$2:E68)=0,"",(IF(NewDistributions!E68/SUM(NewDistributions!E$2:E68)&gt;0.01,"",IF(NewDistributions!E67/SUM(NewDistributions!E$2:E68)&gt;0.01,"",IF(NewDistributions!E66/SUM(NewDistributions!E$2:E68)&gt;0.01,"",IF(NewDistributions!E65/SUM(NewDistributions!E$2:E68)&gt;0.01,"",DateEnded_4Day!$A68)))))))</f>
        <v/>
      </c>
      <c r="F68" s="19" t="str">
        <f>IF($A68&lt;='All Results'!$B$4,"",IF(SUM(NewDistributions!F$2:F68)=0,"",(IF(NewDistributions!F68/SUM(NewDistributions!F$2:F68)&gt;0.01,"",IF(NewDistributions!F67/SUM(NewDistributions!F$2:F68)&gt;0.01,"",IF(NewDistributions!F66/SUM(NewDistributions!F$2:F68)&gt;0.01,"",IF(NewDistributions!F65/SUM(NewDistributions!F$2:F68)&gt;0.01,"",DateEnded_4Day!$A68)))))))</f>
        <v/>
      </c>
      <c r="G68" s="19" t="str">
        <f>IF($A68&lt;='All Results'!$B$4,"",IF(SUM(NewDistributions!G$2:G68)=0,"",(IF(NewDistributions!G68/SUM(NewDistributions!G$2:G68)&gt;0.01,"",IF(NewDistributions!G67/SUM(NewDistributions!G$2:G68)&gt;0.01,"",IF(NewDistributions!G66/SUM(NewDistributions!G$2:G68)&gt;0.01,"",IF(NewDistributions!G65/SUM(NewDistributions!G$2:G68)&gt;0.01,"",DateEnded_4Day!$A68)))))))</f>
        <v/>
      </c>
      <c r="H68" s="19" t="str">
        <f>IF($A68&lt;='All Results'!$B$4,"",IF(SUM(NewDistributions!H$2:H68)=0,"",(IF(NewDistributions!H68/SUM(NewDistributions!H$2:H68)&gt;0.01,"",IF(NewDistributions!H67/SUM(NewDistributions!H$2:H68)&gt;0.01,"",IF(NewDistributions!H66/SUM(NewDistributions!H$2:H68)&gt;0.01,"",IF(NewDistributions!H65/SUM(NewDistributions!H$2:H68)&gt;0.01,"",DateEnded_4Day!$A68)))))))</f>
        <v/>
      </c>
      <c r="I68" s="19" t="str">
        <f>IF($A68&lt;='All Results'!$B$4,"",IF(SUM(NewDistributions!I$2:I68)=0,"",(IF(NewDistributions!I68/SUM(NewDistributions!I$2:I68)&gt;0.01,"",IF(NewDistributions!I67/SUM(NewDistributions!I$2:I68)&gt;0.01,"",IF(NewDistributions!I66/SUM(NewDistributions!I$2:I68)&gt;0.01,"",IF(NewDistributions!I65/SUM(NewDistributions!I$2:I68)&gt;0.01,"",DateEnded_4Day!$A68)))))))</f>
        <v/>
      </c>
      <c r="J68" s="19" t="str">
        <f>IF($A68&lt;='All Results'!$B$4,"",IF(SUM(NewDistributions!J$2:J68)=0,"",(IF(NewDistributions!J68/SUM(NewDistributions!J$2:J68)&gt;0.01,"",IF(NewDistributions!J67/SUM(NewDistributions!J$2:J68)&gt;0.01,"",IF(NewDistributions!J66/SUM(NewDistributions!J$2:J68)&gt;0.01,"",IF(NewDistributions!J65/SUM(NewDistributions!J$2:J68)&gt;0.01,"",DateEnded_4Day!$A68)))))))</f>
        <v/>
      </c>
      <c r="K68" s="19" t="str">
        <f>IF($A68&lt;='All Results'!$B$4,"",IF(SUM(NewDistributions!K$2:K68)=0,"",(IF(NewDistributions!K68/SUM(NewDistributions!K$2:K68)&gt;0.01,"",IF(NewDistributions!K67/SUM(NewDistributions!K$2:K68)&gt;0.01,"",IF(NewDistributions!K66/SUM(NewDistributions!K$2:K68)&gt;0.01,"",IF(NewDistributions!K65/SUM(NewDistributions!K$2:K68)&gt;0.01,"",DateEnded_4Day!$A68)))))))</f>
        <v/>
      </c>
      <c r="L68" s="19" t="str">
        <f>IF($A68&lt;='All Results'!$B$4,"",IF(SUM(NewDistributions!L$2:L68)=0,"",(IF(NewDistributions!L68/SUM(NewDistributions!L$2:L68)&gt;0.01,"",IF(NewDistributions!L67/SUM(NewDistributions!L$2:L68)&gt;0.01,"",IF(NewDistributions!L66/SUM(NewDistributions!L$2:L68)&gt;0.01,"",IF(NewDistributions!L65/SUM(NewDistributions!L$2:L68)&gt;0.01,"",DateEnded_4Day!$A68)))))))</f>
        <v/>
      </c>
      <c r="M68" s="19" t="str">
        <f>IF($A68&lt;='All Results'!$B$4,"",IF(SUM(NewDistributions!M$2:M68)=0,"",(IF(NewDistributions!M68/SUM(NewDistributions!M$2:M68)&gt;0.01,"",IF(NewDistributions!M67/SUM(NewDistributions!M$2:M68)&gt;0.01,"",IF(NewDistributions!M66/SUM(NewDistributions!M$2:M68)&gt;0.01,"",IF(NewDistributions!M65/SUM(NewDistributions!M$2:M68)&gt;0.01,"",DateEnded_4Day!$A68)))))))</f>
        <v/>
      </c>
      <c r="N68" s="19" t="str">
        <f>IF($A68&lt;='All Results'!$B$4,"",IF(SUM(NewDistributions!N$2:N68)=0,"",(IF(NewDistributions!N68/SUM(NewDistributions!N$2:N68)&gt;0.01,"",IF(NewDistributions!N67/SUM(NewDistributions!N$2:N68)&gt;0.01,"",IF(NewDistributions!N66/SUM(NewDistributions!N$2:N68)&gt;0.01,"",IF(NewDistributions!N65/SUM(NewDistributions!N$2:N68)&gt;0.01,"",DateEnded_4Day!$A68)))))))</f>
        <v/>
      </c>
      <c r="O68" s="19" t="str">
        <f>IF($A68&lt;='All Results'!$B$4,"",IF(SUM(NewDistributions!O$2:O68)=0,"",(IF(NewDistributions!O68/SUM(NewDistributions!O$2:O68)&gt;0.01,"",IF(NewDistributions!O67/SUM(NewDistributions!O$2:O68)&gt;0.01,"",IF(NewDistributions!O66/SUM(NewDistributions!O$2:O68)&gt;0.01,"",IF(NewDistributions!O65/SUM(NewDistributions!O$2:O68)&gt;0.01,"",DateEnded_4Day!$A68)))))))</f>
        <v/>
      </c>
      <c r="P68" s="19" t="str">
        <f>IF($A68&lt;='All Results'!$B$4,"",IF(SUM(NewDistributions!P$2:P68)=0,"",(IF(NewDistributions!P68/SUM(NewDistributions!P$2:P68)&gt;0.01,"",IF(NewDistributions!P67/SUM(NewDistributions!P$2:P68)&gt;0.01,"",IF(NewDistributions!P66/SUM(NewDistributions!P$2:P68)&gt;0.01,"",IF(NewDistributions!P65/SUM(NewDistributions!P$2:P68)&gt;0.01,"",DateEnded_4Day!$A68)))))))</f>
        <v/>
      </c>
      <c r="Q68" s="19" t="str">
        <f>IF($A68&lt;='All Results'!$B$4,"",IF(SUM(NewDistributions!Q$2:Q68)=0,"",(IF(NewDistributions!Q68/SUM(NewDistributions!Q$2:Q68)&gt;0.01,"",IF(NewDistributions!Q67/SUM(NewDistributions!Q$2:Q68)&gt;0.01,"",IF(NewDistributions!Q66/SUM(NewDistributions!Q$2:Q68)&gt;0.01,"",IF(NewDistributions!Q65/SUM(NewDistributions!Q$2:Q68)&gt;0.01,"",DateEnded_4Day!$A68)))))))</f>
        <v/>
      </c>
      <c r="R68" s="19" t="str">
        <f>IF($A68&lt;='All Results'!$B$4,"",IF(SUM(NewDistributions!R$2:R68)=0,"",(IF(NewDistributions!R68/SUM(NewDistributions!R$2:R68)&gt;0.01,"",IF(NewDistributions!R67/SUM(NewDistributions!R$2:R68)&gt;0.01,"",IF(NewDistributions!R66/SUM(NewDistributions!R$2:R68)&gt;0.01,"",IF(NewDistributions!R65/SUM(NewDistributions!R$2:R68)&gt;0.01,"",DateEnded_4Day!$A68)))))))</f>
        <v/>
      </c>
      <c r="S68" s="19" t="str">
        <f>IF($A68&lt;='All Results'!$B$4,"",IF(SUM(NewDistributions!S$2:S68)=0,"",(IF(NewDistributions!S68/SUM(NewDistributions!S$2:S68)&gt;0.01,"",IF(NewDistributions!S67/SUM(NewDistributions!S$2:S68)&gt;0.01,"",IF(NewDistributions!S66/SUM(NewDistributions!S$2:S68)&gt;0.01,"",IF(NewDistributions!S65/SUM(NewDistributions!S$2:S68)&gt;0.01,"",DateEnded_4Day!$A68)))))))</f>
        <v/>
      </c>
      <c r="T68" s="19" t="str">
        <f>IF($A68&lt;='All Results'!$B$4,"",IF(SUM(NewDistributions!T$2:T68)=0,"",(IF(NewDistributions!T68/SUM(NewDistributions!T$2:T68)&gt;0.01,"",IF(NewDistributions!T67/SUM(NewDistributions!T$2:T68)&gt;0.01,"",IF(NewDistributions!T66/SUM(NewDistributions!T$2:T68)&gt;0.01,"",IF(NewDistributions!T65/SUM(NewDistributions!T$2:T68)&gt;0.01,"",DateEnded_4Day!$A68)))))))</f>
        <v/>
      </c>
      <c r="U68" s="19" t="str">
        <f>IF($A68&lt;='All Results'!$B$4,"",IF(SUM(NewDistributions!U$2:U68)=0,"",(IF(NewDistributions!U68/SUM(NewDistributions!U$2:U68)&gt;0.01,"",IF(NewDistributions!U67/SUM(NewDistributions!U$2:U68)&gt;0.01,"",IF(NewDistributions!U66/SUM(NewDistributions!U$2:U68)&gt;0.01,"",IF(NewDistributions!U65/SUM(NewDistributions!U$2:U68)&gt;0.01,"",DateEnded_4Day!$A68)))))))</f>
        <v/>
      </c>
      <c r="V68" s="19" t="str">
        <f>IF($A68&lt;='All Results'!$B$4,"",IF(SUM(NewDistributions!V$2:V68)=0,"",(IF(NewDistributions!V68/SUM(NewDistributions!V$2:V68)&gt;0.01,"",IF(NewDistributions!V67/SUM(NewDistributions!V$2:V68)&gt;0.01,"",IF(NewDistributions!V66/SUM(NewDistributions!V$2:V68)&gt;0.01,"",IF(NewDistributions!V65/SUM(NewDistributions!V$2:V68)&gt;0.01,"",DateEnded_4Day!$A68)))))))</f>
        <v/>
      </c>
      <c r="W68" s="19" t="str">
        <f>IF($A68&lt;='All Results'!$B$4,"",IF(SUM(NewDistributions!W$2:W68)=0,"",(IF(NewDistributions!W68/SUM(NewDistributions!W$2:W68)&gt;0.01,"",IF(NewDistributions!W67/SUM(NewDistributions!W$2:W68)&gt;0.01,"",IF(NewDistributions!W66/SUM(NewDistributions!W$2:W68)&gt;0.01,"",IF(NewDistributions!W65/SUM(NewDistributions!W$2:W68)&gt;0.01,"",DateEnded_4Day!$A68)))))))</f>
        <v/>
      </c>
      <c r="X68" s="19" t="str">
        <f>IF($A68&lt;='All Results'!$B$4,"",IF(SUM(NewDistributions!X$2:X68)=0,"",(IF(NewDistributions!X68/SUM(NewDistributions!X$2:X68)&gt;0.01,"",IF(NewDistributions!X67/SUM(NewDistributions!X$2:X68)&gt;0.01,"",IF(NewDistributions!X66/SUM(NewDistributions!X$2:X68)&gt;0.01,"",IF(NewDistributions!X65/SUM(NewDistributions!X$2:X68)&gt;0.01,"",DateEnded_4Day!$A68)))))))</f>
        <v/>
      </c>
      <c r="Y68" s="19" t="str">
        <f>IF($A68&lt;='All Results'!$B$4,"",IF(SUM(NewDistributions!Y$2:Y68)=0,"",(IF(NewDistributions!Y68/SUM(NewDistributions!Y$2:Y68)&gt;0.01,"",IF(NewDistributions!Y67/SUM(NewDistributions!Y$2:Y68)&gt;0.01,"",IF(NewDistributions!Y66/SUM(NewDistributions!Y$2:Y68)&gt;0.01,"",IF(NewDistributions!Y65/SUM(NewDistributions!Y$2:Y68)&gt;0.01,"",DateEnded_4Day!$A68)))))))</f>
        <v/>
      </c>
      <c r="Z68" s="19" t="str">
        <f>IF($A68&lt;='All Results'!$B$4,"",IF(SUM(NewDistributions!Z$2:Z68)=0,"",(IF(NewDistributions!Z68/SUM(NewDistributions!Z$2:Z68)&gt;0.01,"",IF(NewDistributions!Z67/SUM(NewDistributions!Z$2:Z68)&gt;0.01,"",IF(NewDistributions!Z66/SUM(NewDistributions!Z$2:Z68)&gt;0.01,"",IF(NewDistributions!Z65/SUM(NewDistributions!Z$2:Z68)&gt;0.01,"",DateEnded_4Day!$A68)))))))</f>
        <v/>
      </c>
      <c r="AA68" s="19" t="str">
        <f>IF($A68&lt;='All Results'!$B$4,"",IF(SUM(NewDistributions!AA$2:AA68)=0,"",(IF(NewDistributions!AA68/SUM(NewDistributions!AA$2:AA68)&gt;0.01,"",IF(NewDistributions!AA67/SUM(NewDistributions!AA$2:AA68)&gt;0.01,"",IF(NewDistributions!AA66/SUM(NewDistributions!AA$2:AA68)&gt;0.01,"",IF(NewDistributions!AA65/SUM(NewDistributions!AA$2:AA68)&gt;0.01,"",DateEnded_4Day!$A68)))))))</f>
        <v/>
      </c>
      <c r="AB68" s="19" t="str">
        <f>IF($A68&lt;='All Results'!$B$4,"",IF(SUM(NewDistributions!AB$2:AB68)=0,"",(IF(NewDistributions!AB68/SUM(NewDistributions!AB$2:AB68)&gt;0.01,"",IF(NewDistributions!AB67/SUM(NewDistributions!AB$2:AB68)&gt;0.01,"",IF(NewDistributions!AB66/SUM(NewDistributions!AB$2:AB68)&gt;0.01,"",IF(NewDistributions!AB65/SUM(NewDistributions!AB$2:AB68)&gt;0.01,"",DateEnded_4Day!$A68)))))))</f>
        <v/>
      </c>
      <c r="AC68" s="19" t="str">
        <f>IF($A68&lt;='All Results'!$B$4,"",IF(SUM(NewDistributions!AC$2:AC68)=0,"",(IF(NewDistributions!AC68/SUM(NewDistributions!AC$2:AC68)&gt;0.01,"",IF(NewDistributions!AC67/SUM(NewDistributions!AC$2:AC68)&gt;0.01,"",IF(NewDistributions!AC66/SUM(NewDistributions!AC$2:AC68)&gt;0.01,"",IF(NewDistributions!AC65/SUM(NewDistributions!AC$2:AC68)&gt;0.01,"",DateEnded_4Day!$A68)))))))</f>
        <v/>
      </c>
      <c r="AD68" s="19" t="str">
        <f>IF($A68&lt;='All Results'!$B$4,"",IF(SUM(NewDistributions!AD$2:AD68)=0,"",(IF(NewDistributions!AD68/SUM(NewDistributions!AD$2:AD68)&gt;0.01,"",IF(NewDistributions!AD67/SUM(NewDistributions!AD$2:AD68)&gt;0.01,"",IF(NewDistributions!AD66/SUM(NewDistributions!AD$2:AD68)&gt;0.01,"",IF(NewDistributions!AD65/SUM(NewDistributions!AD$2:AD68)&gt;0.01,"",DateEnded_4Day!$A68)))))))</f>
        <v/>
      </c>
      <c r="AE68" s="19" t="str">
        <f>IF($A68&lt;='All Results'!$B$4,"",IF(SUM(NewDistributions!AE$2:AE68)=0,"",(IF(NewDistributions!AE68/SUM(NewDistributions!AE$2:AE68)&gt;0.01,"",IF(NewDistributions!AE67/SUM(NewDistributions!AE$2:AE68)&gt;0.01,"",IF(NewDistributions!AE66/SUM(NewDistributions!AE$2:AE68)&gt;0.01,"",IF(NewDistributions!AE65/SUM(NewDistributions!AE$2:AE68)&gt;0.01,"",DateEnded_4Day!$A68)))))))</f>
        <v/>
      </c>
      <c r="AF68" s="19" t="str">
        <f>IF($A68&lt;='All Results'!$B$4,"",IF(SUM(NewDistributions!AF$2:AF68)=0,"",(IF(NewDistributions!AF68/SUM(NewDistributions!AF$2:AF68)&gt;0.01,"",IF(NewDistributions!AF67/SUM(NewDistributions!AF$2:AF68)&gt;0.01,"",IF(NewDistributions!AF66/SUM(NewDistributions!AF$2:AF68)&gt;0.01,"",IF(NewDistributions!AF65/SUM(NewDistributions!AF$2:AF68)&gt;0.01,"",DateEnded_4Day!$A68)))))))</f>
        <v/>
      </c>
      <c r="AG68" s="19" t="str">
        <f>IF($A68&lt;='All Results'!$B$4,"",IF(SUM(NewDistributions!AG$2:AG68)=0,"",(IF(NewDistributions!AG68/SUM(NewDistributions!AG$2:AG68)&gt;0.01,"",IF(NewDistributions!AG67/SUM(NewDistributions!AG$2:AG68)&gt;0.01,"",IF(NewDistributions!AG66/SUM(NewDistributions!AG$2:AG68)&gt;0.01,"",IF(NewDistributions!AG65/SUM(NewDistributions!AG$2:AG68)&gt;0.01,"",DateEnded_4Day!$A68)))))))</f>
        <v/>
      </c>
      <c r="AH68" s="19" t="str">
        <f>IF($A68&lt;='All Results'!$B$4,"",IF(SUM(NewDistributions!AH$2:AH68)=0,"",(IF(NewDistributions!AH68/SUM(NewDistributions!AH$2:AH68)&gt;0.01,"",IF(NewDistributions!AH67/SUM(NewDistributions!AH$2:AH68)&gt;0.01,"",IF(NewDistributions!AH66/SUM(NewDistributions!AH$2:AH68)&gt;0.01,"",IF(NewDistributions!AH65/SUM(NewDistributions!AH$2:AH68)&gt;0.01,"",DateEnded_4Day!$A68)))))))</f>
        <v/>
      </c>
      <c r="AI68" s="19" t="str">
        <f>IF($A68&lt;='All Results'!$B$4,"",IF(SUM(NewDistributions!AI$2:AI68)=0,"",(IF(NewDistributions!AI68/SUM(NewDistributions!AI$2:AI68)&gt;0.01,"",IF(NewDistributions!AI67/SUM(NewDistributions!AI$2:AI68)&gt;0.01,"",IF(NewDistributions!AI66/SUM(NewDistributions!AI$2:AI68)&gt;0.01,"",IF(NewDistributions!AI65/SUM(NewDistributions!AI$2:AI68)&gt;0.01,"",DateEnded_4Day!$A68)))))))</f>
        <v/>
      </c>
      <c r="AJ68" s="19" t="str">
        <f>IF($A68&lt;='All Results'!$B$4,"",IF(SUM(NewDistributions!AJ$2:AJ68)=0,"",(IF(NewDistributions!AJ68/SUM(NewDistributions!AJ$2:AJ68)&gt;0.01,"",IF(NewDistributions!AJ67/SUM(NewDistributions!AJ$2:AJ68)&gt;0.01,"",IF(NewDistributions!AJ66/SUM(NewDistributions!AJ$2:AJ68)&gt;0.01,"",IF(NewDistributions!AJ65/SUM(NewDistributions!AJ$2:AJ68)&gt;0.01,"",DateEnded_4Day!$A68)))))))</f>
        <v/>
      </c>
    </row>
    <row r="69" spans="1:36" x14ac:dyDescent="0.25">
      <c r="A69" s="1">
        <v>44384</v>
      </c>
      <c r="B69" s="3">
        <v>188</v>
      </c>
      <c r="C69" s="19" t="str">
        <f>IF($A69&lt;='All Results'!$B$4,"",IF(SUM(NewDistributions!C$2:C69)=0,"",(IF(NewDistributions!C69/SUM(NewDistributions!C$2:C69)&gt;0.01,"",IF(NewDistributions!C68/SUM(NewDistributions!C$2:C69)&gt;0.01,"",IF(NewDistributions!C67/SUM(NewDistributions!C$2:C69)&gt;0.01,"",IF(NewDistributions!C66/SUM(NewDistributions!C$2:C69)&gt;0.01,"",DateEnded_4Day!$A69)))))))</f>
        <v/>
      </c>
      <c r="D69" s="19" t="str">
        <f>IF($A69&lt;='All Results'!$B$4,"",IF(SUM(NewDistributions!D$2:D69)=0,"",(IF(NewDistributions!D69/SUM(NewDistributions!D$2:D69)&gt;0.01,"",IF(NewDistributions!D68/SUM(NewDistributions!D$2:D69)&gt;0.01,"",IF(NewDistributions!D67/SUM(NewDistributions!D$2:D69)&gt;0.01,"",IF(NewDistributions!D66/SUM(NewDistributions!D$2:D69)&gt;0.01,"",DateEnded_4Day!$A69)))))))</f>
        <v/>
      </c>
      <c r="E69" s="19" t="str">
        <f>IF($A69&lt;='All Results'!$B$4,"",IF(SUM(NewDistributions!E$2:E69)=0,"",(IF(NewDistributions!E69/SUM(NewDistributions!E$2:E69)&gt;0.01,"",IF(NewDistributions!E68/SUM(NewDistributions!E$2:E69)&gt;0.01,"",IF(NewDistributions!E67/SUM(NewDistributions!E$2:E69)&gt;0.01,"",IF(NewDistributions!E66/SUM(NewDistributions!E$2:E69)&gt;0.01,"",DateEnded_4Day!$A69)))))))</f>
        <v/>
      </c>
      <c r="F69" s="19" t="str">
        <f>IF($A69&lt;='All Results'!$B$4,"",IF(SUM(NewDistributions!F$2:F69)=0,"",(IF(NewDistributions!F69/SUM(NewDistributions!F$2:F69)&gt;0.01,"",IF(NewDistributions!F68/SUM(NewDistributions!F$2:F69)&gt;0.01,"",IF(NewDistributions!F67/SUM(NewDistributions!F$2:F69)&gt;0.01,"",IF(NewDistributions!F66/SUM(NewDistributions!F$2:F69)&gt;0.01,"",DateEnded_4Day!$A69)))))))</f>
        <v/>
      </c>
      <c r="G69" s="19" t="str">
        <f>IF($A69&lt;='All Results'!$B$4,"",IF(SUM(NewDistributions!G$2:G69)=0,"",(IF(NewDistributions!G69/SUM(NewDistributions!G$2:G69)&gt;0.01,"",IF(NewDistributions!G68/SUM(NewDistributions!G$2:G69)&gt;0.01,"",IF(NewDistributions!G67/SUM(NewDistributions!G$2:G69)&gt;0.01,"",IF(NewDistributions!G66/SUM(NewDistributions!G$2:G69)&gt;0.01,"",DateEnded_4Day!$A69)))))))</f>
        <v/>
      </c>
      <c r="H69" s="19" t="str">
        <f>IF($A69&lt;='All Results'!$B$4,"",IF(SUM(NewDistributions!H$2:H69)=0,"",(IF(NewDistributions!H69/SUM(NewDistributions!H$2:H69)&gt;0.01,"",IF(NewDistributions!H68/SUM(NewDistributions!H$2:H69)&gt;0.01,"",IF(NewDistributions!H67/SUM(NewDistributions!H$2:H69)&gt;0.01,"",IF(NewDistributions!H66/SUM(NewDistributions!H$2:H69)&gt;0.01,"",DateEnded_4Day!$A69)))))))</f>
        <v/>
      </c>
      <c r="I69" s="19" t="str">
        <f>IF($A69&lt;='All Results'!$B$4,"",IF(SUM(NewDistributions!I$2:I69)=0,"",(IF(NewDistributions!I69/SUM(NewDistributions!I$2:I69)&gt;0.01,"",IF(NewDistributions!I68/SUM(NewDistributions!I$2:I69)&gt;0.01,"",IF(NewDistributions!I67/SUM(NewDistributions!I$2:I69)&gt;0.01,"",IF(NewDistributions!I66/SUM(NewDistributions!I$2:I69)&gt;0.01,"",DateEnded_4Day!$A69)))))))</f>
        <v/>
      </c>
      <c r="J69" s="19" t="str">
        <f>IF($A69&lt;='All Results'!$B$4,"",IF(SUM(NewDistributions!J$2:J69)=0,"",(IF(NewDistributions!J69/SUM(NewDistributions!J$2:J69)&gt;0.01,"",IF(NewDistributions!J68/SUM(NewDistributions!J$2:J69)&gt;0.01,"",IF(NewDistributions!J67/SUM(NewDistributions!J$2:J69)&gt;0.01,"",IF(NewDistributions!J66/SUM(NewDistributions!J$2:J69)&gt;0.01,"",DateEnded_4Day!$A69)))))))</f>
        <v/>
      </c>
      <c r="K69" s="19" t="str">
        <f>IF($A69&lt;='All Results'!$B$4,"",IF(SUM(NewDistributions!K$2:K69)=0,"",(IF(NewDistributions!K69/SUM(NewDistributions!K$2:K69)&gt;0.01,"",IF(NewDistributions!K68/SUM(NewDistributions!K$2:K69)&gt;0.01,"",IF(NewDistributions!K67/SUM(NewDistributions!K$2:K69)&gt;0.01,"",IF(NewDistributions!K66/SUM(NewDistributions!K$2:K69)&gt;0.01,"",DateEnded_4Day!$A69)))))))</f>
        <v/>
      </c>
      <c r="L69" s="19" t="str">
        <f>IF($A69&lt;='All Results'!$B$4,"",IF(SUM(NewDistributions!L$2:L69)=0,"",(IF(NewDistributions!L69/SUM(NewDistributions!L$2:L69)&gt;0.01,"",IF(NewDistributions!L68/SUM(NewDistributions!L$2:L69)&gt;0.01,"",IF(NewDistributions!L67/SUM(NewDistributions!L$2:L69)&gt;0.01,"",IF(NewDistributions!L66/SUM(NewDistributions!L$2:L69)&gt;0.01,"",DateEnded_4Day!$A69)))))))</f>
        <v/>
      </c>
      <c r="M69" s="19" t="str">
        <f>IF($A69&lt;='All Results'!$B$4,"",IF(SUM(NewDistributions!M$2:M69)=0,"",(IF(NewDistributions!M69/SUM(NewDistributions!M$2:M69)&gt;0.01,"",IF(NewDistributions!M68/SUM(NewDistributions!M$2:M69)&gt;0.01,"",IF(NewDistributions!M67/SUM(NewDistributions!M$2:M69)&gt;0.01,"",IF(NewDistributions!M66/SUM(NewDistributions!M$2:M69)&gt;0.01,"",DateEnded_4Day!$A69)))))))</f>
        <v/>
      </c>
      <c r="N69" s="19" t="str">
        <f>IF($A69&lt;='All Results'!$B$4,"",IF(SUM(NewDistributions!N$2:N69)=0,"",(IF(NewDistributions!N69/SUM(NewDistributions!N$2:N69)&gt;0.01,"",IF(NewDistributions!N68/SUM(NewDistributions!N$2:N69)&gt;0.01,"",IF(NewDistributions!N67/SUM(NewDistributions!N$2:N69)&gt;0.01,"",IF(NewDistributions!N66/SUM(NewDistributions!N$2:N69)&gt;0.01,"",DateEnded_4Day!$A69)))))))</f>
        <v/>
      </c>
      <c r="O69" s="19" t="str">
        <f>IF($A69&lt;='All Results'!$B$4,"",IF(SUM(NewDistributions!O$2:O69)=0,"",(IF(NewDistributions!O69/SUM(NewDistributions!O$2:O69)&gt;0.01,"",IF(NewDistributions!O68/SUM(NewDistributions!O$2:O69)&gt;0.01,"",IF(NewDistributions!O67/SUM(NewDistributions!O$2:O69)&gt;0.01,"",IF(NewDistributions!O66/SUM(NewDistributions!O$2:O69)&gt;0.01,"",DateEnded_4Day!$A69)))))))</f>
        <v/>
      </c>
      <c r="P69" s="19" t="str">
        <f>IF($A69&lt;='All Results'!$B$4,"",IF(SUM(NewDistributions!P$2:P69)=0,"",(IF(NewDistributions!P69/SUM(NewDistributions!P$2:P69)&gt;0.01,"",IF(NewDistributions!P68/SUM(NewDistributions!P$2:P69)&gt;0.01,"",IF(NewDistributions!P67/SUM(NewDistributions!P$2:P69)&gt;0.01,"",IF(NewDistributions!P66/SUM(NewDistributions!P$2:P69)&gt;0.01,"",DateEnded_4Day!$A69)))))))</f>
        <v/>
      </c>
      <c r="Q69" s="19" t="str">
        <f>IF($A69&lt;='All Results'!$B$4,"",IF(SUM(NewDistributions!Q$2:Q69)=0,"",(IF(NewDistributions!Q69/SUM(NewDistributions!Q$2:Q69)&gt;0.01,"",IF(NewDistributions!Q68/SUM(NewDistributions!Q$2:Q69)&gt;0.01,"",IF(NewDistributions!Q67/SUM(NewDistributions!Q$2:Q69)&gt;0.01,"",IF(NewDistributions!Q66/SUM(NewDistributions!Q$2:Q69)&gt;0.01,"",DateEnded_4Day!$A69)))))))</f>
        <v/>
      </c>
      <c r="R69" s="19" t="str">
        <f>IF($A69&lt;='All Results'!$B$4,"",IF(SUM(NewDistributions!R$2:R69)=0,"",(IF(NewDistributions!R69/SUM(NewDistributions!R$2:R69)&gt;0.01,"",IF(NewDistributions!R68/SUM(NewDistributions!R$2:R69)&gt;0.01,"",IF(NewDistributions!R67/SUM(NewDistributions!R$2:R69)&gt;0.01,"",IF(NewDistributions!R66/SUM(NewDistributions!R$2:R69)&gt;0.01,"",DateEnded_4Day!$A69)))))))</f>
        <v/>
      </c>
      <c r="S69" s="19" t="str">
        <f>IF($A69&lt;='All Results'!$B$4,"",IF(SUM(NewDistributions!S$2:S69)=0,"",(IF(NewDistributions!S69/SUM(NewDistributions!S$2:S69)&gt;0.01,"",IF(NewDistributions!S68/SUM(NewDistributions!S$2:S69)&gt;0.01,"",IF(NewDistributions!S67/SUM(NewDistributions!S$2:S69)&gt;0.01,"",IF(NewDistributions!S66/SUM(NewDistributions!S$2:S69)&gt;0.01,"",DateEnded_4Day!$A69)))))))</f>
        <v/>
      </c>
      <c r="T69" s="19" t="str">
        <f>IF($A69&lt;='All Results'!$B$4,"",IF(SUM(NewDistributions!T$2:T69)=0,"",(IF(NewDistributions!T69/SUM(NewDistributions!T$2:T69)&gt;0.01,"",IF(NewDistributions!T68/SUM(NewDistributions!T$2:T69)&gt;0.01,"",IF(NewDistributions!T67/SUM(NewDistributions!T$2:T69)&gt;0.01,"",IF(NewDistributions!T66/SUM(NewDistributions!T$2:T69)&gt;0.01,"",DateEnded_4Day!$A69)))))))</f>
        <v/>
      </c>
      <c r="U69" s="19" t="str">
        <f>IF($A69&lt;='All Results'!$B$4,"",IF(SUM(NewDistributions!U$2:U69)=0,"",(IF(NewDistributions!U69/SUM(NewDistributions!U$2:U69)&gt;0.01,"",IF(NewDistributions!U68/SUM(NewDistributions!U$2:U69)&gt;0.01,"",IF(NewDistributions!U67/SUM(NewDistributions!U$2:U69)&gt;0.01,"",IF(NewDistributions!U66/SUM(NewDistributions!U$2:U69)&gt;0.01,"",DateEnded_4Day!$A69)))))))</f>
        <v/>
      </c>
      <c r="V69" s="19" t="str">
        <f>IF($A69&lt;='All Results'!$B$4,"",IF(SUM(NewDistributions!V$2:V69)=0,"",(IF(NewDistributions!V69/SUM(NewDistributions!V$2:V69)&gt;0.01,"",IF(NewDistributions!V68/SUM(NewDistributions!V$2:V69)&gt;0.01,"",IF(NewDistributions!V67/SUM(NewDistributions!V$2:V69)&gt;0.01,"",IF(NewDistributions!V66/SUM(NewDistributions!V$2:V69)&gt;0.01,"",DateEnded_4Day!$A69)))))))</f>
        <v/>
      </c>
      <c r="W69" s="19" t="str">
        <f>IF($A69&lt;='All Results'!$B$4,"",IF(SUM(NewDistributions!W$2:W69)=0,"",(IF(NewDistributions!W69/SUM(NewDistributions!W$2:W69)&gt;0.01,"",IF(NewDistributions!W68/SUM(NewDistributions!W$2:W69)&gt;0.01,"",IF(NewDistributions!W67/SUM(NewDistributions!W$2:W69)&gt;0.01,"",IF(NewDistributions!W66/SUM(NewDistributions!W$2:W69)&gt;0.01,"",DateEnded_4Day!$A69)))))))</f>
        <v/>
      </c>
      <c r="X69" s="19" t="str">
        <f>IF($A69&lt;='All Results'!$B$4,"",IF(SUM(NewDistributions!X$2:X69)=0,"",(IF(NewDistributions!X69/SUM(NewDistributions!X$2:X69)&gt;0.01,"",IF(NewDistributions!X68/SUM(NewDistributions!X$2:X69)&gt;0.01,"",IF(NewDistributions!X67/SUM(NewDistributions!X$2:X69)&gt;0.01,"",IF(NewDistributions!X66/SUM(NewDistributions!X$2:X69)&gt;0.01,"",DateEnded_4Day!$A69)))))))</f>
        <v/>
      </c>
      <c r="Y69" s="19" t="str">
        <f>IF($A69&lt;='All Results'!$B$4,"",IF(SUM(NewDistributions!Y$2:Y69)=0,"",(IF(NewDistributions!Y69/SUM(NewDistributions!Y$2:Y69)&gt;0.01,"",IF(NewDistributions!Y68/SUM(NewDistributions!Y$2:Y69)&gt;0.01,"",IF(NewDistributions!Y67/SUM(NewDistributions!Y$2:Y69)&gt;0.01,"",IF(NewDistributions!Y66/SUM(NewDistributions!Y$2:Y69)&gt;0.01,"",DateEnded_4Day!$A69)))))))</f>
        <v/>
      </c>
      <c r="Z69" s="19" t="str">
        <f>IF($A69&lt;='All Results'!$B$4,"",IF(SUM(NewDistributions!Z$2:Z69)=0,"",(IF(NewDistributions!Z69/SUM(NewDistributions!Z$2:Z69)&gt;0.01,"",IF(NewDistributions!Z68/SUM(NewDistributions!Z$2:Z69)&gt;0.01,"",IF(NewDistributions!Z67/SUM(NewDistributions!Z$2:Z69)&gt;0.01,"",IF(NewDistributions!Z66/SUM(NewDistributions!Z$2:Z69)&gt;0.01,"",DateEnded_4Day!$A69)))))))</f>
        <v/>
      </c>
      <c r="AA69" s="19" t="str">
        <f>IF($A69&lt;='All Results'!$B$4,"",IF(SUM(NewDistributions!AA$2:AA69)=0,"",(IF(NewDistributions!AA69/SUM(NewDistributions!AA$2:AA69)&gt;0.01,"",IF(NewDistributions!AA68/SUM(NewDistributions!AA$2:AA69)&gt;0.01,"",IF(NewDistributions!AA67/SUM(NewDistributions!AA$2:AA69)&gt;0.01,"",IF(NewDistributions!AA66/SUM(NewDistributions!AA$2:AA69)&gt;0.01,"",DateEnded_4Day!$A69)))))))</f>
        <v/>
      </c>
      <c r="AB69" s="19" t="str">
        <f>IF($A69&lt;='All Results'!$B$4,"",IF(SUM(NewDistributions!AB$2:AB69)=0,"",(IF(NewDistributions!AB69/SUM(NewDistributions!AB$2:AB69)&gt;0.01,"",IF(NewDistributions!AB68/SUM(NewDistributions!AB$2:AB69)&gt;0.01,"",IF(NewDistributions!AB67/SUM(NewDistributions!AB$2:AB69)&gt;0.01,"",IF(NewDistributions!AB66/SUM(NewDistributions!AB$2:AB69)&gt;0.01,"",DateEnded_4Day!$A69)))))))</f>
        <v/>
      </c>
      <c r="AC69" s="19" t="str">
        <f>IF($A69&lt;='All Results'!$B$4,"",IF(SUM(NewDistributions!AC$2:AC69)=0,"",(IF(NewDistributions!AC69/SUM(NewDistributions!AC$2:AC69)&gt;0.01,"",IF(NewDistributions!AC68/SUM(NewDistributions!AC$2:AC69)&gt;0.01,"",IF(NewDistributions!AC67/SUM(NewDistributions!AC$2:AC69)&gt;0.01,"",IF(NewDistributions!AC66/SUM(NewDistributions!AC$2:AC69)&gt;0.01,"",DateEnded_4Day!$A69)))))))</f>
        <v/>
      </c>
      <c r="AD69" s="19" t="str">
        <f>IF($A69&lt;='All Results'!$B$4,"",IF(SUM(NewDistributions!AD$2:AD69)=0,"",(IF(NewDistributions!AD69/SUM(NewDistributions!AD$2:AD69)&gt;0.01,"",IF(NewDistributions!AD68/SUM(NewDistributions!AD$2:AD69)&gt;0.01,"",IF(NewDistributions!AD67/SUM(NewDistributions!AD$2:AD69)&gt;0.01,"",IF(NewDistributions!AD66/SUM(NewDistributions!AD$2:AD69)&gt;0.01,"",DateEnded_4Day!$A69)))))))</f>
        <v/>
      </c>
      <c r="AE69" s="19" t="str">
        <f>IF($A69&lt;='All Results'!$B$4,"",IF(SUM(NewDistributions!AE$2:AE69)=0,"",(IF(NewDistributions!AE69/SUM(NewDistributions!AE$2:AE69)&gt;0.01,"",IF(NewDistributions!AE68/SUM(NewDistributions!AE$2:AE69)&gt;0.01,"",IF(NewDistributions!AE67/SUM(NewDistributions!AE$2:AE69)&gt;0.01,"",IF(NewDistributions!AE66/SUM(NewDistributions!AE$2:AE69)&gt;0.01,"",DateEnded_4Day!$A69)))))))</f>
        <v/>
      </c>
      <c r="AF69" s="19" t="str">
        <f>IF($A69&lt;='All Results'!$B$4,"",IF(SUM(NewDistributions!AF$2:AF69)=0,"",(IF(NewDistributions!AF69/SUM(NewDistributions!AF$2:AF69)&gt;0.01,"",IF(NewDistributions!AF68/SUM(NewDistributions!AF$2:AF69)&gt;0.01,"",IF(NewDistributions!AF67/SUM(NewDistributions!AF$2:AF69)&gt;0.01,"",IF(NewDistributions!AF66/SUM(NewDistributions!AF$2:AF69)&gt;0.01,"",DateEnded_4Day!$A69)))))))</f>
        <v/>
      </c>
      <c r="AG69" s="19" t="str">
        <f>IF($A69&lt;='All Results'!$B$4,"",IF(SUM(NewDistributions!AG$2:AG69)=0,"",(IF(NewDistributions!AG69/SUM(NewDistributions!AG$2:AG69)&gt;0.01,"",IF(NewDistributions!AG68/SUM(NewDistributions!AG$2:AG69)&gt;0.01,"",IF(NewDistributions!AG67/SUM(NewDistributions!AG$2:AG69)&gt;0.01,"",IF(NewDistributions!AG66/SUM(NewDistributions!AG$2:AG69)&gt;0.01,"",DateEnded_4Day!$A69)))))))</f>
        <v/>
      </c>
      <c r="AH69" s="19" t="str">
        <f>IF($A69&lt;='All Results'!$B$4,"",IF(SUM(NewDistributions!AH$2:AH69)=0,"",(IF(NewDistributions!AH69/SUM(NewDistributions!AH$2:AH69)&gt;0.01,"",IF(NewDistributions!AH68/SUM(NewDistributions!AH$2:AH69)&gt;0.01,"",IF(NewDistributions!AH67/SUM(NewDistributions!AH$2:AH69)&gt;0.01,"",IF(NewDistributions!AH66/SUM(NewDistributions!AH$2:AH69)&gt;0.01,"",DateEnded_4Day!$A69)))))))</f>
        <v/>
      </c>
      <c r="AI69" s="19" t="str">
        <f>IF($A69&lt;='All Results'!$B$4,"",IF(SUM(NewDistributions!AI$2:AI69)=0,"",(IF(NewDistributions!AI69/SUM(NewDistributions!AI$2:AI69)&gt;0.01,"",IF(NewDistributions!AI68/SUM(NewDistributions!AI$2:AI69)&gt;0.01,"",IF(NewDistributions!AI67/SUM(NewDistributions!AI$2:AI69)&gt;0.01,"",IF(NewDistributions!AI66/SUM(NewDistributions!AI$2:AI69)&gt;0.01,"",DateEnded_4Day!$A69)))))))</f>
        <v/>
      </c>
      <c r="AJ69" s="19" t="str">
        <f>IF($A69&lt;='All Results'!$B$4,"",IF(SUM(NewDistributions!AJ$2:AJ69)=0,"",(IF(NewDistributions!AJ69/SUM(NewDistributions!AJ$2:AJ69)&gt;0.01,"",IF(NewDistributions!AJ68/SUM(NewDistributions!AJ$2:AJ69)&gt;0.01,"",IF(NewDistributions!AJ67/SUM(NewDistributions!AJ$2:AJ69)&gt;0.01,"",IF(NewDistributions!AJ66/SUM(NewDistributions!AJ$2:AJ69)&gt;0.01,"",DateEnded_4Day!$A69)))))))</f>
        <v/>
      </c>
    </row>
    <row r="70" spans="1:36" x14ac:dyDescent="0.25">
      <c r="A70" s="1">
        <v>44385</v>
      </c>
      <c r="B70" s="3">
        <v>189</v>
      </c>
      <c r="C70" s="19" t="str">
        <f>IF($A70&lt;='All Results'!$B$4,"",IF(SUM(NewDistributions!C$2:C70)=0,"",(IF(NewDistributions!C70/SUM(NewDistributions!C$2:C70)&gt;0.01,"",IF(NewDistributions!C69/SUM(NewDistributions!C$2:C70)&gt;0.01,"",IF(NewDistributions!C68/SUM(NewDistributions!C$2:C70)&gt;0.01,"",IF(NewDistributions!C67/SUM(NewDistributions!C$2:C70)&gt;0.01,"",DateEnded_4Day!$A70)))))))</f>
        <v/>
      </c>
      <c r="D70" s="19" t="str">
        <f>IF($A70&lt;='All Results'!$B$4,"",IF(SUM(NewDistributions!D$2:D70)=0,"",(IF(NewDistributions!D70/SUM(NewDistributions!D$2:D70)&gt;0.01,"",IF(NewDistributions!D69/SUM(NewDistributions!D$2:D70)&gt;0.01,"",IF(NewDistributions!D68/SUM(NewDistributions!D$2:D70)&gt;0.01,"",IF(NewDistributions!D67/SUM(NewDistributions!D$2:D70)&gt;0.01,"",DateEnded_4Day!$A70)))))))</f>
        <v/>
      </c>
      <c r="E70" s="19" t="str">
        <f>IF($A70&lt;='All Results'!$B$4,"",IF(SUM(NewDistributions!E$2:E70)=0,"",(IF(NewDistributions!E70/SUM(NewDistributions!E$2:E70)&gt;0.01,"",IF(NewDistributions!E69/SUM(NewDistributions!E$2:E70)&gt;0.01,"",IF(NewDistributions!E68/SUM(NewDistributions!E$2:E70)&gt;0.01,"",IF(NewDistributions!E67/SUM(NewDistributions!E$2:E70)&gt;0.01,"",DateEnded_4Day!$A70)))))))</f>
        <v/>
      </c>
      <c r="F70" s="19" t="str">
        <f>IF($A70&lt;='All Results'!$B$4,"",IF(SUM(NewDistributions!F$2:F70)=0,"",(IF(NewDistributions!F70/SUM(NewDistributions!F$2:F70)&gt;0.01,"",IF(NewDistributions!F69/SUM(NewDistributions!F$2:F70)&gt;0.01,"",IF(NewDistributions!F68/SUM(NewDistributions!F$2:F70)&gt;0.01,"",IF(NewDistributions!F67/SUM(NewDistributions!F$2:F70)&gt;0.01,"",DateEnded_4Day!$A70)))))))</f>
        <v/>
      </c>
      <c r="G70" s="19" t="str">
        <f>IF($A70&lt;='All Results'!$B$4,"",IF(SUM(NewDistributions!G$2:G70)=0,"",(IF(NewDistributions!G70/SUM(NewDistributions!G$2:G70)&gt;0.01,"",IF(NewDistributions!G69/SUM(NewDistributions!G$2:G70)&gt;0.01,"",IF(NewDistributions!G68/SUM(NewDistributions!G$2:G70)&gt;0.01,"",IF(NewDistributions!G67/SUM(NewDistributions!G$2:G70)&gt;0.01,"",DateEnded_4Day!$A70)))))))</f>
        <v/>
      </c>
      <c r="H70" s="19" t="str">
        <f>IF($A70&lt;='All Results'!$B$4,"",IF(SUM(NewDistributions!H$2:H70)=0,"",(IF(NewDistributions!H70/SUM(NewDistributions!H$2:H70)&gt;0.01,"",IF(NewDistributions!H69/SUM(NewDistributions!H$2:H70)&gt;0.01,"",IF(NewDistributions!H68/SUM(NewDistributions!H$2:H70)&gt;0.01,"",IF(NewDistributions!H67/SUM(NewDistributions!H$2:H70)&gt;0.01,"",DateEnded_4Day!$A70)))))))</f>
        <v/>
      </c>
      <c r="I70" s="19" t="str">
        <f>IF($A70&lt;='All Results'!$B$4,"",IF(SUM(NewDistributions!I$2:I70)=0,"",(IF(NewDistributions!I70/SUM(NewDistributions!I$2:I70)&gt;0.01,"",IF(NewDistributions!I69/SUM(NewDistributions!I$2:I70)&gt;0.01,"",IF(NewDistributions!I68/SUM(NewDistributions!I$2:I70)&gt;0.01,"",IF(NewDistributions!I67/SUM(NewDistributions!I$2:I70)&gt;0.01,"",DateEnded_4Day!$A70)))))))</f>
        <v/>
      </c>
      <c r="J70" s="19" t="str">
        <f>IF($A70&lt;='All Results'!$B$4,"",IF(SUM(NewDistributions!J$2:J70)=0,"",(IF(NewDistributions!J70/SUM(NewDistributions!J$2:J70)&gt;0.01,"",IF(NewDistributions!J69/SUM(NewDistributions!J$2:J70)&gt;0.01,"",IF(NewDistributions!J68/SUM(NewDistributions!J$2:J70)&gt;0.01,"",IF(NewDistributions!J67/SUM(NewDistributions!J$2:J70)&gt;0.01,"",DateEnded_4Day!$A70)))))))</f>
        <v/>
      </c>
      <c r="K70" s="19" t="str">
        <f>IF($A70&lt;='All Results'!$B$4,"",IF(SUM(NewDistributions!K$2:K70)=0,"",(IF(NewDistributions!K70/SUM(NewDistributions!K$2:K70)&gt;0.01,"",IF(NewDistributions!K69/SUM(NewDistributions!K$2:K70)&gt;0.01,"",IF(NewDistributions!K68/SUM(NewDistributions!K$2:K70)&gt;0.01,"",IF(NewDistributions!K67/SUM(NewDistributions!K$2:K70)&gt;0.01,"",DateEnded_4Day!$A70)))))))</f>
        <v/>
      </c>
      <c r="L70" s="19" t="str">
        <f>IF($A70&lt;='All Results'!$B$4,"",IF(SUM(NewDistributions!L$2:L70)=0,"",(IF(NewDistributions!L70/SUM(NewDistributions!L$2:L70)&gt;0.01,"",IF(NewDistributions!L69/SUM(NewDistributions!L$2:L70)&gt;0.01,"",IF(NewDistributions!L68/SUM(NewDistributions!L$2:L70)&gt;0.01,"",IF(NewDistributions!L67/SUM(NewDistributions!L$2:L70)&gt;0.01,"",DateEnded_4Day!$A70)))))))</f>
        <v/>
      </c>
      <c r="M70" s="19" t="str">
        <f>IF($A70&lt;='All Results'!$B$4,"",IF(SUM(NewDistributions!M$2:M70)=0,"",(IF(NewDistributions!M70/SUM(NewDistributions!M$2:M70)&gt;0.01,"",IF(NewDistributions!M69/SUM(NewDistributions!M$2:M70)&gt;0.01,"",IF(NewDistributions!M68/SUM(NewDistributions!M$2:M70)&gt;0.01,"",IF(NewDistributions!M67/SUM(NewDistributions!M$2:M70)&gt;0.01,"",DateEnded_4Day!$A70)))))))</f>
        <v/>
      </c>
      <c r="N70" s="19" t="str">
        <f>IF($A70&lt;='All Results'!$B$4,"",IF(SUM(NewDistributions!N$2:N70)=0,"",(IF(NewDistributions!N70/SUM(NewDistributions!N$2:N70)&gt;0.01,"",IF(NewDistributions!N69/SUM(NewDistributions!N$2:N70)&gt;0.01,"",IF(NewDistributions!N68/SUM(NewDistributions!N$2:N70)&gt;0.01,"",IF(NewDistributions!N67/SUM(NewDistributions!N$2:N70)&gt;0.01,"",DateEnded_4Day!$A70)))))))</f>
        <v/>
      </c>
      <c r="O70" s="19" t="str">
        <f>IF($A70&lt;='All Results'!$B$4,"",IF(SUM(NewDistributions!O$2:O70)=0,"",(IF(NewDistributions!O70/SUM(NewDistributions!O$2:O70)&gt;0.01,"",IF(NewDistributions!O69/SUM(NewDistributions!O$2:O70)&gt;0.01,"",IF(NewDistributions!O68/SUM(NewDistributions!O$2:O70)&gt;0.01,"",IF(NewDistributions!O67/SUM(NewDistributions!O$2:O70)&gt;0.01,"",DateEnded_4Day!$A70)))))))</f>
        <v/>
      </c>
      <c r="P70" s="19" t="str">
        <f>IF($A70&lt;='All Results'!$B$4,"",IF(SUM(NewDistributions!P$2:P70)=0,"",(IF(NewDistributions!P70/SUM(NewDistributions!P$2:P70)&gt;0.01,"",IF(NewDistributions!P69/SUM(NewDistributions!P$2:P70)&gt;0.01,"",IF(NewDistributions!P68/SUM(NewDistributions!P$2:P70)&gt;0.01,"",IF(NewDistributions!P67/SUM(NewDistributions!P$2:P70)&gt;0.01,"",DateEnded_4Day!$A70)))))))</f>
        <v/>
      </c>
      <c r="Q70" s="19" t="str">
        <f>IF($A70&lt;='All Results'!$B$4,"",IF(SUM(NewDistributions!Q$2:Q70)=0,"",(IF(NewDistributions!Q70/SUM(NewDistributions!Q$2:Q70)&gt;0.01,"",IF(NewDistributions!Q69/SUM(NewDistributions!Q$2:Q70)&gt;0.01,"",IF(NewDistributions!Q68/SUM(NewDistributions!Q$2:Q70)&gt;0.01,"",IF(NewDistributions!Q67/SUM(NewDistributions!Q$2:Q70)&gt;0.01,"",DateEnded_4Day!$A70)))))))</f>
        <v/>
      </c>
      <c r="R70" s="19" t="str">
        <f>IF($A70&lt;='All Results'!$B$4,"",IF(SUM(NewDistributions!R$2:R70)=0,"",(IF(NewDistributions!R70/SUM(NewDistributions!R$2:R70)&gt;0.01,"",IF(NewDistributions!R69/SUM(NewDistributions!R$2:R70)&gt;0.01,"",IF(NewDistributions!R68/SUM(NewDistributions!R$2:R70)&gt;0.01,"",IF(NewDistributions!R67/SUM(NewDistributions!R$2:R70)&gt;0.01,"",DateEnded_4Day!$A70)))))))</f>
        <v/>
      </c>
      <c r="S70" s="19" t="str">
        <f>IF($A70&lt;='All Results'!$B$4,"",IF(SUM(NewDistributions!S$2:S70)=0,"",(IF(NewDistributions!S70/SUM(NewDistributions!S$2:S70)&gt;0.01,"",IF(NewDistributions!S69/SUM(NewDistributions!S$2:S70)&gt;0.01,"",IF(NewDistributions!S68/SUM(NewDistributions!S$2:S70)&gt;0.01,"",IF(NewDistributions!S67/SUM(NewDistributions!S$2:S70)&gt;0.01,"",DateEnded_4Day!$A70)))))))</f>
        <v/>
      </c>
      <c r="T70" s="19" t="str">
        <f>IF($A70&lt;='All Results'!$B$4,"",IF(SUM(NewDistributions!T$2:T70)=0,"",(IF(NewDistributions!T70/SUM(NewDistributions!T$2:T70)&gt;0.01,"",IF(NewDistributions!T69/SUM(NewDistributions!T$2:T70)&gt;0.01,"",IF(NewDistributions!T68/SUM(NewDistributions!T$2:T70)&gt;0.01,"",IF(NewDistributions!T67/SUM(NewDistributions!T$2:T70)&gt;0.01,"",DateEnded_4Day!$A70)))))))</f>
        <v/>
      </c>
      <c r="U70" s="19" t="str">
        <f>IF($A70&lt;='All Results'!$B$4,"",IF(SUM(NewDistributions!U$2:U70)=0,"",(IF(NewDistributions!U70/SUM(NewDistributions!U$2:U70)&gt;0.01,"",IF(NewDistributions!U69/SUM(NewDistributions!U$2:U70)&gt;0.01,"",IF(NewDistributions!U68/SUM(NewDistributions!U$2:U70)&gt;0.01,"",IF(NewDistributions!U67/SUM(NewDistributions!U$2:U70)&gt;0.01,"",DateEnded_4Day!$A70)))))))</f>
        <v/>
      </c>
      <c r="V70" s="19" t="str">
        <f>IF($A70&lt;='All Results'!$B$4,"",IF(SUM(NewDistributions!V$2:V70)=0,"",(IF(NewDistributions!V70/SUM(NewDistributions!V$2:V70)&gt;0.01,"",IF(NewDistributions!V69/SUM(NewDistributions!V$2:V70)&gt;0.01,"",IF(NewDistributions!V68/SUM(NewDistributions!V$2:V70)&gt;0.01,"",IF(NewDistributions!V67/SUM(NewDistributions!V$2:V70)&gt;0.01,"",DateEnded_4Day!$A70)))))))</f>
        <v/>
      </c>
      <c r="W70" s="19" t="str">
        <f>IF($A70&lt;='All Results'!$B$4,"",IF(SUM(NewDistributions!W$2:W70)=0,"",(IF(NewDistributions!W70/SUM(NewDistributions!W$2:W70)&gt;0.01,"",IF(NewDistributions!W69/SUM(NewDistributions!W$2:W70)&gt;0.01,"",IF(NewDistributions!W68/SUM(NewDistributions!W$2:W70)&gt;0.01,"",IF(NewDistributions!W67/SUM(NewDistributions!W$2:W70)&gt;0.01,"",DateEnded_4Day!$A70)))))))</f>
        <v/>
      </c>
      <c r="X70" s="19" t="str">
        <f>IF($A70&lt;='All Results'!$B$4,"",IF(SUM(NewDistributions!X$2:X70)=0,"",(IF(NewDistributions!X70/SUM(NewDistributions!X$2:X70)&gt;0.01,"",IF(NewDistributions!X69/SUM(NewDistributions!X$2:X70)&gt;0.01,"",IF(NewDistributions!X68/SUM(NewDistributions!X$2:X70)&gt;0.01,"",IF(NewDistributions!X67/SUM(NewDistributions!X$2:X70)&gt;0.01,"",DateEnded_4Day!$A70)))))))</f>
        <v/>
      </c>
      <c r="Y70" s="19" t="str">
        <f>IF($A70&lt;='All Results'!$B$4,"",IF(SUM(NewDistributions!Y$2:Y70)=0,"",(IF(NewDistributions!Y70/SUM(NewDistributions!Y$2:Y70)&gt;0.01,"",IF(NewDistributions!Y69/SUM(NewDistributions!Y$2:Y70)&gt;0.01,"",IF(NewDistributions!Y68/SUM(NewDistributions!Y$2:Y70)&gt;0.01,"",IF(NewDistributions!Y67/SUM(NewDistributions!Y$2:Y70)&gt;0.01,"",DateEnded_4Day!$A70)))))))</f>
        <v/>
      </c>
      <c r="Z70" s="19" t="str">
        <f>IF($A70&lt;='All Results'!$B$4,"",IF(SUM(NewDistributions!Z$2:Z70)=0,"",(IF(NewDistributions!Z70/SUM(NewDistributions!Z$2:Z70)&gt;0.01,"",IF(NewDistributions!Z69/SUM(NewDistributions!Z$2:Z70)&gt;0.01,"",IF(NewDistributions!Z68/SUM(NewDistributions!Z$2:Z70)&gt;0.01,"",IF(NewDistributions!Z67/SUM(NewDistributions!Z$2:Z70)&gt;0.01,"",DateEnded_4Day!$A70)))))))</f>
        <v/>
      </c>
      <c r="AA70" s="19" t="str">
        <f>IF($A70&lt;='All Results'!$B$4,"",IF(SUM(NewDistributions!AA$2:AA70)=0,"",(IF(NewDistributions!AA70/SUM(NewDistributions!AA$2:AA70)&gt;0.01,"",IF(NewDistributions!AA69/SUM(NewDistributions!AA$2:AA70)&gt;0.01,"",IF(NewDistributions!AA68/SUM(NewDistributions!AA$2:AA70)&gt;0.01,"",IF(NewDistributions!AA67/SUM(NewDistributions!AA$2:AA70)&gt;0.01,"",DateEnded_4Day!$A70)))))))</f>
        <v/>
      </c>
      <c r="AB70" s="19" t="str">
        <f>IF($A70&lt;='All Results'!$B$4,"",IF(SUM(NewDistributions!AB$2:AB70)=0,"",(IF(NewDistributions!AB70/SUM(NewDistributions!AB$2:AB70)&gt;0.01,"",IF(NewDistributions!AB69/SUM(NewDistributions!AB$2:AB70)&gt;0.01,"",IF(NewDistributions!AB68/SUM(NewDistributions!AB$2:AB70)&gt;0.01,"",IF(NewDistributions!AB67/SUM(NewDistributions!AB$2:AB70)&gt;0.01,"",DateEnded_4Day!$A70)))))))</f>
        <v/>
      </c>
      <c r="AC70" s="19" t="str">
        <f>IF($A70&lt;='All Results'!$B$4,"",IF(SUM(NewDistributions!AC$2:AC70)=0,"",(IF(NewDistributions!AC70/SUM(NewDistributions!AC$2:AC70)&gt;0.01,"",IF(NewDistributions!AC69/SUM(NewDistributions!AC$2:AC70)&gt;0.01,"",IF(NewDistributions!AC68/SUM(NewDistributions!AC$2:AC70)&gt;0.01,"",IF(NewDistributions!AC67/SUM(NewDistributions!AC$2:AC70)&gt;0.01,"",DateEnded_4Day!$A70)))))))</f>
        <v/>
      </c>
      <c r="AD70" s="19" t="str">
        <f>IF($A70&lt;='All Results'!$B$4,"",IF(SUM(NewDistributions!AD$2:AD70)=0,"",(IF(NewDistributions!AD70/SUM(NewDistributions!AD$2:AD70)&gt;0.01,"",IF(NewDistributions!AD69/SUM(NewDistributions!AD$2:AD70)&gt;0.01,"",IF(NewDistributions!AD68/SUM(NewDistributions!AD$2:AD70)&gt;0.01,"",IF(NewDistributions!AD67/SUM(NewDistributions!AD$2:AD70)&gt;0.01,"",DateEnded_4Day!$A70)))))))</f>
        <v/>
      </c>
      <c r="AE70" s="19" t="str">
        <f>IF($A70&lt;='All Results'!$B$4,"",IF(SUM(NewDistributions!AE$2:AE70)=0,"",(IF(NewDistributions!AE70/SUM(NewDistributions!AE$2:AE70)&gt;0.01,"",IF(NewDistributions!AE69/SUM(NewDistributions!AE$2:AE70)&gt;0.01,"",IF(NewDistributions!AE68/SUM(NewDistributions!AE$2:AE70)&gt;0.01,"",IF(NewDistributions!AE67/SUM(NewDistributions!AE$2:AE70)&gt;0.01,"",DateEnded_4Day!$A70)))))))</f>
        <v/>
      </c>
      <c r="AF70" s="19" t="str">
        <f>IF($A70&lt;='All Results'!$B$4,"",IF(SUM(NewDistributions!AF$2:AF70)=0,"",(IF(NewDistributions!AF70/SUM(NewDistributions!AF$2:AF70)&gt;0.01,"",IF(NewDistributions!AF69/SUM(NewDistributions!AF$2:AF70)&gt;0.01,"",IF(NewDistributions!AF68/SUM(NewDistributions!AF$2:AF70)&gt;0.01,"",IF(NewDistributions!AF67/SUM(NewDistributions!AF$2:AF70)&gt;0.01,"",DateEnded_4Day!$A70)))))))</f>
        <v/>
      </c>
      <c r="AG70" s="19" t="str">
        <f>IF($A70&lt;='All Results'!$B$4,"",IF(SUM(NewDistributions!AG$2:AG70)=0,"",(IF(NewDistributions!AG70/SUM(NewDistributions!AG$2:AG70)&gt;0.01,"",IF(NewDistributions!AG69/SUM(NewDistributions!AG$2:AG70)&gt;0.01,"",IF(NewDistributions!AG68/SUM(NewDistributions!AG$2:AG70)&gt;0.01,"",IF(NewDistributions!AG67/SUM(NewDistributions!AG$2:AG70)&gt;0.01,"",DateEnded_4Day!$A70)))))))</f>
        <v/>
      </c>
      <c r="AH70" s="19" t="str">
        <f>IF($A70&lt;='All Results'!$B$4,"",IF(SUM(NewDistributions!AH$2:AH70)=0,"",(IF(NewDistributions!AH70/SUM(NewDistributions!AH$2:AH70)&gt;0.01,"",IF(NewDistributions!AH69/SUM(NewDistributions!AH$2:AH70)&gt;0.01,"",IF(NewDistributions!AH68/SUM(NewDistributions!AH$2:AH70)&gt;0.01,"",IF(NewDistributions!AH67/SUM(NewDistributions!AH$2:AH70)&gt;0.01,"",DateEnded_4Day!$A70)))))))</f>
        <v/>
      </c>
      <c r="AI70" s="19" t="str">
        <f>IF($A70&lt;='All Results'!$B$4,"",IF(SUM(NewDistributions!AI$2:AI70)=0,"",(IF(NewDistributions!AI70/SUM(NewDistributions!AI$2:AI70)&gt;0.01,"",IF(NewDistributions!AI69/SUM(NewDistributions!AI$2:AI70)&gt;0.01,"",IF(NewDistributions!AI68/SUM(NewDistributions!AI$2:AI70)&gt;0.01,"",IF(NewDistributions!AI67/SUM(NewDistributions!AI$2:AI70)&gt;0.01,"",DateEnded_4Day!$A70)))))))</f>
        <v/>
      </c>
      <c r="AJ70" s="19" t="str">
        <f>IF($A70&lt;='All Results'!$B$4,"",IF(SUM(NewDistributions!AJ$2:AJ70)=0,"",(IF(NewDistributions!AJ70/SUM(NewDistributions!AJ$2:AJ70)&gt;0.01,"",IF(NewDistributions!AJ69/SUM(NewDistributions!AJ$2:AJ70)&gt;0.01,"",IF(NewDistributions!AJ68/SUM(NewDistributions!AJ$2:AJ70)&gt;0.01,"",IF(NewDistributions!AJ67/SUM(NewDistributions!AJ$2:AJ70)&gt;0.01,"",DateEnded_4Day!$A70)))))))</f>
        <v/>
      </c>
    </row>
    <row r="71" spans="1:36" x14ac:dyDescent="0.25">
      <c r="A71" s="1">
        <v>44386</v>
      </c>
      <c r="B71" s="3">
        <v>190</v>
      </c>
      <c r="C71" s="19" t="str">
        <f>IF($A71&lt;='All Results'!$B$4,"",IF(SUM(NewDistributions!C$2:C71)=0,"",(IF(NewDistributions!C71/SUM(NewDistributions!C$2:C71)&gt;0.01,"",IF(NewDistributions!C70/SUM(NewDistributions!C$2:C71)&gt;0.01,"",IF(NewDistributions!C69/SUM(NewDistributions!C$2:C71)&gt;0.01,"",IF(NewDistributions!C68/SUM(NewDistributions!C$2:C71)&gt;0.01,"",DateEnded_4Day!$A71)))))))</f>
        <v/>
      </c>
      <c r="D71" s="19" t="str">
        <f>IF($A71&lt;='All Results'!$B$4,"",IF(SUM(NewDistributions!D$2:D71)=0,"",(IF(NewDistributions!D71/SUM(NewDistributions!D$2:D71)&gt;0.01,"",IF(NewDistributions!D70/SUM(NewDistributions!D$2:D71)&gt;0.01,"",IF(NewDistributions!D69/SUM(NewDistributions!D$2:D71)&gt;0.01,"",IF(NewDistributions!D68/SUM(NewDistributions!D$2:D71)&gt;0.01,"",DateEnded_4Day!$A71)))))))</f>
        <v/>
      </c>
      <c r="E71" s="19" t="str">
        <f>IF($A71&lt;='All Results'!$B$4,"",IF(SUM(NewDistributions!E$2:E71)=0,"",(IF(NewDistributions!E71/SUM(NewDistributions!E$2:E71)&gt;0.01,"",IF(NewDistributions!E70/SUM(NewDistributions!E$2:E71)&gt;0.01,"",IF(NewDistributions!E69/SUM(NewDistributions!E$2:E71)&gt;0.01,"",IF(NewDistributions!E68/SUM(NewDistributions!E$2:E71)&gt;0.01,"",DateEnded_4Day!$A71)))))))</f>
        <v/>
      </c>
      <c r="F71" s="19" t="str">
        <f>IF($A71&lt;='All Results'!$B$4,"",IF(SUM(NewDistributions!F$2:F71)=0,"",(IF(NewDistributions!F71/SUM(NewDistributions!F$2:F71)&gt;0.01,"",IF(NewDistributions!F70/SUM(NewDistributions!F$2:F71)&gt;0.01,"",IF(NewDistributions!F69/SUM(NewDistributions!F$2:F71)&gt;0.01,"",IF(NewDistributions!F68/SUM(NewDistributions!F$2:F71)&gt;0.01,"",DateEnded_4Day!$A71)))))))</f>
        <v/>
      </c>
      <c r="G71" s="19" t="str">
        <f>IF($A71&lt;='All Results'!$B$4,"",IF(SUM(NewDistributions!G$2:G71)=0,"",(IF(NewDistributions!G71/SUM(NewDistributions!G$2:G71)&gt;0.01,"",IF(NewDistributions!G70/SUM(NewDistributions!G$2:G71)&gt;0.01,"",IF(NewDistributions!G69/SUM(NewDistributions!G$2:G71)&gt;0.01,"",IF(NewDistributions!G68/SUM(NewDistributions!G$2:G71)&gt;0.01,"",DateEnded_4Day!$A71)))))))</f>
        <v/>
      </c>
      <c r="H71" s="19" t="str">
        <f>IF($A71&lt;='All Results'!$B$4,"",IF(SUM(NewDistributions!H$2:H71)=0,"",(IF(NewDistributions!H71/SUM(NewDistributions!H$2:H71)&gt;0.01,"",IF(NewDistributions!H70/SUM(NewDistributions!H$2:H71)&gt;0.01,"",IF(NewDistributions!H69/SUM(NewDistributions!H$2:H71)&gt;0.01,"",IF(NewDistributions!H68/SUM(NewDistributions!H$2:H71)&gt;0.01,"",DateEnded_4Day!$A71)))))))</f>
        <v/>
      </c>
      <c r="I71" s="19" t="str">
        <f>IF($A71&lt;='All Results'!$B$4,"",IF(SUM(NewDistributions!I$2:I71)=0,"",(IF(NewDistributions!I71/SUM(NewDistributions!I$2:I71)&gt;0.01,"",IF(NewDistributions!I70/SUM(NewDistributions!I$2:I71)&gt;0.01,"",IF(NewDistributions!I69/SUM(NewDistributions!I$2:I71)&gt;0.01,"",IF(NewDistributions!I68/SUM(NewDistributions!I$2:I71)&gt;0.01,"",DateEnded_4Day!$A71)))))))</f>
        <v/>
      </c>
      <c r="J71" s="19" t="str">
        <f>IF($A71&lt;='All Results'!$B$4,"",IF(SUM(NewDistributions!J$2:J71)=0,"",(IF(NewDistributions!J71/SUM(NewDistributions!J$2:J71)&gt;0.01,"",IF(NewDistributions!J70/SUM(NewDistributions!J$2:J71)&gt;0.01,"",IF(NewDistributions!J69/SUM(NewDistributions!J$2:J71)&gt;0.01,"",IF(NewDistributions!J68/SUM(NewDistributions!J$2:J71)&gt;0.01,"",DateEnded_4Day!$A71)))))))</f>
        <v/>
      </c>
      <c r="K71" s="19" t="str">
        <f>IF($A71&lt;='All Results'!$B$4,"",IF(SUM(NewDistributions!K$2:K71)=0,"",(IF(NewDistributions!K71/SUM(NewDistributions!K$2:K71)&gt;0.01,"",IF(NewDistributions!K70/SUM(NewDistributions!K$2:K71)&gt;0.01,"",IF(NewDistributions!K69/SUM(NewDistributions!K$2:K71)&gt;0.01,"",IF(NewDistributions!K68/SUM(NewDistributions!K$2:K71)&gt;0.01,"",DateEnded_4Day!$A71)))))))</f>
        <v/>
      </c>
      <c r="L71" s="19" t="str">
        <f>IF($A71&lt;='All Results'!$B$4,"",IF(SUM(NewDistributions!L$2:L71)=0,"",(IF(NewDistributions!L71/SUM(NewDistributions!L$2:L71)&gt;0.01,"",IF(NewDistributions!L70/SUM(NewDistributions!L$2:L71)&gt;0.01,"",IF(NewDistributions!L69/SUM(NewDistributions!L$2:L71)&gt;0.01,"",IF(NewDistributions!L68/SUM(NewDistributions!L$2:L71)&gt;0.01,"",DateEnded_4Day!$A71)))))))</f>
        <v/>
      </c>
      <c r="M71" s="19" t="str">
        <f>IF($A71&lt;='All Results'!$B$4,"",IF(SUM(NewDistributions!M$2:M71)=0,"",(IF(NewDistributions!M71/SUM(NewDistributions!M$2:M71)&gt;0.01,"",IF(NewDistributions!M70/SUM(NewDistributions!M$2:M71)&gt;0.01,"",IF(NewDistributions!M69/SUM(NewDistributions!M$2:M71)&gt;0.01,"",IF(NewDistributions!M68/SUM(NewDistributions!M$2:M71)&gt;0.01,"",DateEnded_4Day!$A71)))))))</f>
        <v/>
      </c>
      <c r="N71" s="19" t="str">
        <f>IF($A71&lt;='All Results'!$B$4,"",IF(SUM(NewDistributions!N$2:N71)=0,"",(IF(NewDistributions!N71/SUM(NewDistributions!N$2:N71)&gt;0.01,"",IF(NewDistributions!N70/SUM(NewDistributions!N$2:N71)&gt;0.01,"",IF(NewDistributions!N69/SUM(NewDistributions!N$2:N71)&gt;0.01,"",IF(NewDistributions!N68/SUM(NewDistributions!N$2:N71)&gt;0.01,"",DateEnded_4Day!$A71)))))))</f>
        <v/>
      </c>
      <c r="O71" s="19" t="str">
        <f>IF($A71&lt;='All Results'!$B$4,"",IF(SUM(NewDistributions!O$2:O71)=0,"",(IF(NewDistributions!O71/SUM(NewDistributions!O$2:O71)&gt;0.01,"",IF(NewDistributions!O70/SUM(NewDistributions!O$2:O71)&gt;0.01,"",IF(NewDistributions!O69/SUM(NewDistributions!O$2:O71)&gt;0.01,"",IF(NewDistributions!O68/SUM(NewDistributions!O$2:O71)&gt;0.01,"",DateEnded_4Day!$A71)))))))</f>
        <v/>
      </c>
      <c r="P71" s="19" t="str">
        <f>IF($A71&lt;='All Results'!$B$4,"",IF(SUM(NewDistributions!P$2:P71)=0,"",(IF(NewDistributions!P71/SUM(NewDistributions!P$2:P71)&gt;0.01,"",IF(NewDistributions!P70/SUM(NewDistributions!P$2:P71)&gt;0.01,"",IF(NewDistributions!P69/SUM(NewDistributions!P$2:P71)&gt;0.01,"",IF(NewDistributions!P68/SUM(NewDistributions!P$2:P71)&gt;0.01,"",DateEnded_4Day!$A71)))))))</f>
        <v/>
      </c>
      <c r="Q71" s="19" t="str">
        <f>IF($A71&lt;='All Results'!$B$4,"",IF(SUM(NewDistributions!Q$2:Q71)=0,"",(IF(NewDistributions!Q71/SUM(NewDistributions!Q$2:Q71)&gt;0.01,"",IF(NewDistributions!Q70/SUM(NewDistributions!Q$2:Q71)&gt;0.01,"",IF(NewDistributions!Q69/SUM(NewDistributions!Q$2:Q71)&gt;0.01,"",IF(NewDistributions!Q68/SUM(NewDistributions!Q$2:Q71)&gt;0.01,"",DateEnded_4Day!$A71)))))))</f>
        <v/>
      </c>
      <c r="R71" s="19" t="str">
        <f>IF($A71&lt;='All Results'!$B$4,"",IF(SUM(NewDistributions!R$2:R71)=0,"",(IF(NewDistributions!R71/SUM(NewDistributions!R$2:R71)&gt;0.01,"",IF(NewDistributions!R70/SUM(NewDistributions!R$2:R71)&gt;0.01,"",IF(NewDistributions!R69/SUM(NewDistributions!R$2:R71)&gt;0.01,"",IF(NewDistributions!R68/SUM(NewDistributions!R$2:R71)&gt;0.01,"",DateEnded_4Day!$A71)))))))</f>
        <v/>
      </c>
      <c r="S71" s="19" t="str">
        <f>IF($A71&lt;='All Results'!$B$4,"",IF(SUM(NewDistributions!S$2:S71)=0,"",(IF(NewDistributions!S71/SUM(NewDistributions!S$2:S71)&gt;0.01,"",IF(NewDistributions!S70/SUM(NewDistributions!S$2:S71)&gt;0.01,"",IF(NewDistributions!S69/SUM(NewDistributions!S$2:S71)&gt;0.01,"",IF(NewDistributions!S68/SUM(NewDistributions!S$2:S71)&gt;0.01,"",DateEnded_4Day!$A71)))))))</f>
        <v/>
      </c>
      <c r="T71" s="19" t="str">
        <f>IF($A71&lt;='All Results'!$B$4,"",IF(SUM(NewDistributions!T$2:T71)=0,"",(IF(NewDistributions!T71/SUM(NewDistributions!T$2:T71)&gt;0.01,"",IF(NewDistributions!T70/SUM(NewDistributions!T$2:T71)&gt;0.01,"",IF(NewDistributions!T69/SUM(NewDistributions!T$2:T71)&gt;0.01,"",IF(NewDistributions!T68/SUM(NewDistributions!T$2:T71)&gt;0.01,"",DateEnded_4Day!$A71)))))))</f>
        <v/>
      </c>
      <c r="U71" s="19" t="str">
        <f>IF($A71&lt;='All Results'!$B$4,"",IF(SUM(NewDistributions!U$2:U71)=0,"",(IF(NewDistributions!U71/SUM(NewDistributions!U$2:U71)&gt;0.01,"",IF(NewDistributions!U70/SUM(NewDistributions!U$2:U71)&gt;0.01,"",IF(NewDistributions!U69/SUM(NewDistributions!U$2:U71)&gt;0.01,"",IF(NewDistributions!U68/SUM(NewDistributions!U$2:U71)&gt;0.01,"",DateEnded_4Day!$A71)))))))</f>
        <v/>
      </c>
      <c r="V71" s="19" t="str">
        <f>IF($A71&lt;='All Results'!$B$4,"",IF(SUM(NewDistributions!V$2:V71)=0,"",(IF(NewDistributions!V71/SUM(NewDistributions!V$2:V71)&gt;0.01,"",IF(NewDistributions!V70/SUM(NewDistributions!V$2:V71)&gt;0.01,"",IF(NewDistributions!V69/SUM(NewDistributions!V$2:V71)&gt;0.01,"",IF(NewDistributions!V68/SUM(NewDistributions!V$2:V71)&gt;0.01,"",DateEnded_4Day!$A71)))))))</f>
        <v/>
      </c>
      <c r="W71" s="19" t="str">
        <f>IF($A71&lt;='All Results'!$B$4,"",IF(SUM(NewDistributions!W$2:W71)=0,"",(IF(NewDistributions!W71/SUM(NewDistributions!W$2:W71)&gt;0.01,"",IF(NewDistributions!W70/SUM(NewDistributions!W$2:W71)&gt;0.01,"",IF(NewDistributions!W69/SUM(NewDistributions!W$2:W71)&gt;0.01,"",IF(NewDistributions!W68/SUM(NewDistributions!W$2:W71)&gt;0.01,"",DateEnded_4Day!$A71)))))))</f>
        <v/>
      </c>
      <c r="X71" s="19" t="str">
        <f>IF($A71&lt;='All Results'!$B$4,"",IF(SUM(NewDistributions!X$2:X71)=0,"",(IF(NewDistributions!X71/SUM(NewDistributions!X$2:X71)&gt;0.01,"",IF(NewDistributions!X70/SUM(NewDistributions!X$2:X71)&gt;0.01,"",IF(NewDistributions!X69/SUM(NewDistributions!X$2:X71)&gt;0.01,"",IF(NewDistributions!X68/SUM(NewDistributions!X$2:X71)&gt;0.01,"",DateEnded_4Day!$A71)))))))</f>
        <v/>
      </c>
      <c r="Y71" s="19" t="str">
        <f>IF($A71&lt;='All Results'!$B$4,"",IF(SUM(NewDistributions!Y$2:Y71)=0,"",(IF(NewDistributions!Y71/SUM(NewDistributions!Y$2:Y71)&gt;0.01,"",IF(NewDistributions!Y70/SUM(NewDistributions!Y$2:Y71)&gt;0.01,"",IF(NewDistributions!Y69/SUM(NewDistributions!Y$2:Y71)&gt;0.01,"",IF(NewDistributions!Y68/SUM(NewDistributions!Y$2:Y71)&gt;0.01,"",DateEnded_4Day!$A71)))))))</f>
        <v/>
      </c>
      <c r="Z71" s="19" t="str">
        <f>IF($A71&lt;='All Results'!$B$4,"",IF(SUM(NewDistributions!Z$2:Z71)=0,"",(IF(NewDistributions!Z71/SUM(NewDistributions!Z$2:Z71)&gt;0.01,"",IF(NewDistributions!Z70/SUM(NewDistributions!Z$2:Z71)&gt;0.01,"",IF(NewDistributions!Z69/SUM(NewDistributions!Z$2:Z71)&gt;0.01,"",IF(NewDistributions!Z68/SUM(NewDistributions!Z$2:Z71)&gt;0.01,"",DateEnded_4Day!$A71)))))))</f>
        <v/>
      </c>
      <c r="AA71" s="19" t="str">
        <f>IF($A71&lt;='All Results'!$B$4,"",IF(SUM(NewDistributions!AA$2:AA71)=0,"",(IF(NewDistributions!AA71/SUM(NewDistributions!AA$2:AA71)&gt;0.01,"",IF(NewDistributions!AA70/SUM(NewDistributions!AA$2:AA71)&gt;0.01,"",IF(NewDistributions!AA69/SUM(NewDistributions!AA$2:AA71)&gt;0.01,"",IF(NewDistributions!AA68/SUM(NewDistributions!AA$2:AA71)&gt;0.01,"",DateEnded_4Day!$A71)))))))</f>
        <v/>
      </c>
      <c r="AB71" s="19" t="str">
        <f>IF($A71&lt;='All Results'!$B$4,"",IF(SUM(NewDistributions!AB$2:AB71)=0,"",(IF(NewDistributions!AB71/SUM(NewDistributions!AB$2:AB71)&gt;0.01,"",IF(NewDistributions!AB70/SUM(NewDistributions!AB$2:AB71)&gt;0.01,"",IF(NewDistributions!AB69/SUM(NewDistributions!AB$2:AB71)&gt;0.01,"",IF(NewDistributions!AB68/SUM(NewDistributions!AB$2:AB71)&gt;0.01,"",DateEnded_4Day!$A71)))))))</f>
        <v/>
      </c>
      <c r="AC71" s="19" t="str">
        <f>IF($A71&lt;='All Results'!$B$4,"",IF(SUM(NewDistributions!AC$2:AC71)=0,"",(IF(NewDistributions!AC71/SUM(NewDistributions!AC$2:AC71)&gt;0.01,"",IF(NewDistributions!AC70/SUM(NewDistributions!AC$2:AC71)&gt;0.01,"",IF(NewDistributions!AC69/SUM(NewDistributions!AC$2:AC71)&gt;0.01,"",IF(NewDistributions!AC68/SUM(NewDistributions!AC$2:AC71)&gt;0.01,"",DateEnded_4Day!$A71)))))))</f>
        <v/>
      </c>
      <c r="AD71" s="19" t="str">
        <f>IF($A71&lt;='All Results'!$B$4,"",IF(SUM(NewDistributions!AD$2:AD71)=0,"",(IF(NewDistributions!AD71/SUM(NewDistributions!AD$2:AD71)&gt;0.01,"",IF(NewDistributions!AD70/SUM(NewDistributions!AD$2:AD71)&gt;0.01,"",IF(NewDistributions!AD69/SUM(NewDistributions!AD$2:AD71)&gt;0.01,"",IF(NewDistributions!AD68/SUM(NewDistributions!AD$2:AD71)&gt;0.01,"",DateEnded_4Day!$A71)))))))</f>
        <v/>
      </c>
      <c r="AE71" s="19" t="str">
        <f>IF($A71&lt;='All Results'!$B$4,"",IF(SUM(NewDistributions!AE$2:AE71)=0,"",(IF(NewDistributions!AE71/SUM(NewDistributions!AE$2:AE71)&gt;0.01,"",IF(NewDistributions!AE70/SUM(NewDistributions!AE$2:AE71)&gt;0.01,"",IF(NewDistributions!AE69/SUM(NewDistributions!AE$2:AE71)&gt;0.01,"",IF(NewDistributions!AE68/SUM(NewDistributions!AE$2:AE71)&gt;0.01,"",DateEnded_4Day!$A71)))))))</f>
        <v/>
      </c>
      <c r="AF71" s="19" t="str">
        <f>IF($A71&lt;='All Results'!$B$4,"",IF(SUM(NewDistributions!AF$2:AF71)=0,"",(IF(NewDistributions!AF71/SUM(NewDistributions!AF$2:AF71)&gt;0.01,"",IF(NewDistributions!AF70/SUM(NewDistributions!AF$2:AF71)&gt;0.01,"",IF(NewDistributions!AF69/SUM(NewDistributions!AF$2:AF71)&gt;0.01,"",IF(NewDistributions!AF68/SUM(NewDistributions!AF$2:AF71)&gt;0.01,"",DateEnded_4Day!$A71)))))))</f>
        <v/>
      </c>
      <c r="AG71" s="19" t="str">
        <f>IF($A71&lt;='All Results'!$B$4,"",IF(SUM(NewDistributions!AG$2:AG71)=0,"",(IF(NewDistributions!AG71/SUM(NewDistributions!AG$2:AG71)&gt;0.01,"",IF(NewDistributions!AG70/SUM(NewDistributions!AG$2:AG71)&gt;0.01,"",IF(NewDistributions!AG69/SUM(NewDistributions!AG$2:AG71)&gt;0.01,"",IF(NewDistributions!AG68/SUM(NewDistributions!AG$2:AG71)&gt;0.01,"",DateEnded_4Day!$A71)))))))</f>
        <v/>
      </c>
      <c r="AH71" s="19" t="str">
        <f>IF($A71&lt;='All Results'!$B$4,"",IF(SUM(NewDistributions!AH$2:AH71)=0,"",(IF(NewDistributions!AH71/SUM(NewDistributions!AH$2:AH71)&gt;0.01,"",IF(NewDistributions!AH70/SUM(NewDistributions!AH$2:AH71)&gt;0.01,"",IF(NewDistributions!AH69/SUM(NewDistributions!AH$2:AH71)&gt;0.01,"",IF(NewDistributions!AH68/SUM(NewDistributions!AH$2:AH71)&gt;0.01,"",DateEnded_4Day!$A71)))))))</f>
        <v/>
      </c>
      <c r="AI71" s="19" t="str">
        <f>IF($A71&lt;='All Results'!$B$4,"",IF(SUM(NewDistributions!AI$2:AI71)=0,"",(IF(NewDistributions!AI71/SUM(NewDistributions!AI$2:AI71)&gt;0.01,"",IF(NewDistributions!AI70/SUM(NewDistributions!AI$2:AI71)&gt;0.01,"",IF(NewDistributions!AI69/SUM(NewDistributions!AI$2:AI71)&gt;0.01,"",IF(NewDistributions!AI68/SUM(NewDistributions!AI$2:AI71)&gt;0.01,"",DateEnded_4Day!$A71)))))))</f>
        <v/>
      </c>
      <c r="AJ71" s="19" t="str">
        <f>IF($A71&lt;='All Results'!$B$4,"",IF(SUM(NewDistributions!AJ$2:AJ71)=0,"",(IF(NewDistributions!AJ71/SUM(NewDistributions!AJ$2:AJ71)&gt;0.01,"",IF(NewDistributions!AJ70/SUM(NewDistributions!AJ$2:AJ71)&gt;0.01,"",IF(NewDistributions!AJ69/SUM(NewDistributions!AJ$2:AJ71)&gt;0.01,"",IF(NewDistributions!AJ68/SUM(NewDistributions!AJ$2:AJ71)&gt;0.01,"",DateEnded_4Day!$A71)))))))</f>
        <v/>
      </c>
    </row>
    <row r="72" spans="1:36" x14ac:dyDescent="0.25">
      <c r="A72" s="1">
        <v>44387</v>
      </c>
      <c r="B72" s="3">
        <v>191</v>
      </c>
      <c r="C72" s="19" t="str">
        <f>IF($A72&lt;='All Results'!$B$4,"",IF(SUM(NewDistributions!C$2:C72)=0,"",(IF(NewDistributions!C72/SUM(NewDistributions!C$2:C72)&gt;0.01,"",IF(NewDistributions!C71/SUM(NewDistributions!C$2:C72)&gt;0.01,"",IF(NewDistributions!C70/SUM(NewDistributions!C$2:C72)&gt;0.01,"",IF(NewDistributions!C69/SUM(NewDistributions!C$2:C72)&gt;0.01,"",DateEnded_4Day!$A72)))))))</f>
        <v/>
      </c>
      <c r="D72" s="19" t="str">
        <f>IF($A72&lt;='All Results'!$B$4,"",IF(SUM(NewDistributions!D$2:D72)=0,"",(IF(NewDistributions!D72/SUM(NewDistributions!D$2:D72)&gt;0.01,"",IF(NewDistributions!D71/SUM(NewDistributions!D$2:D72)&gt;0.01,"",IF(NewDistributions!D70/SUM(NewDistributions!D$2:D72)&gt;0.01,"",IF(NewDistributions!D69/SUM(NewDistributions!D$2:D72)&gt;0.01,"",DateEnded_4Day!$A72)))))))</f>
        <v/>
      </c>
      <c r="E72" s="19" t="str">
        <f>IF($A72&lt;='All Results'!$B$4,"",IF(SUM(NewDistributions!E$2:E72)=0,"",(IF(NewDistributions!E72/SUM(NewDistributions!E$2:E72)&gt;0.01,"",IF(NewDistributions!E71/SUM(NewDistributions!E$2:E72)&gt;0.01,"",IF(NewDistributions!E70/SUM(NewDistributions!E$2:E72)&gt;0.01,"",IF(NewDistributions!E69/SUM(NewDistributions!E$2:E72)&gt;0.01,"",DateEnded_4Day!$A72)))))))</f>
        <v/>
      </c>
      <c r="F72" s="19" t="str">
        <f>IF($A72&lt;='All Results'!$B$4,"",IF(SUM(NewDistributions!F$2:F72)=0,"",(IF(NewDistributions!F72/SUM(NewDistributions!F$2:F72)&gt;0.01,"",IF(NewDistributions!F71/SUM(NewDistributions!F$2:F72)&gt;0.01,"",IF(NewDistributions!F70/SUM(NewDistributions!F$2:F72)&gt;0.01,"",IF(NewDistributions!F69/SUM(NewDistributions!F$2:F72)&gt;0.01,"",DateEnded_4Day!$A72)))))))</f>
        <v/>
      </c>
      <c r="G72" s="19" t="str">
        <f>IF($A72&lt;='All Results'!$B$4,"",IF(SUM(NewDistributions!G$2:G72)=0,"",(IF(NewDistributions!G72/SUM(NewDistributions!G$2:G72)&gt;0.01,"",IF(NewDistributions!G71/SUM(NewDistributions!G$2:G72)&gt;0.01,"",IF(NewDistributions!G70/SUM(NewDistributions!G$2:G72)&gt;0.01,"",IF(NewDistributions!G69/SUM(NewDistributions!G$2:G72)&gt;0.01,"",DateEnded_4Day!$A72)))))))</f>
        <v/>
      </c>
      <c r="H72" s="19" t="str">
        <f>IF($A72&lt;='All Results'!$B$4,"",IF(SUM(NewDistributions!H$2:H72)=0,"",(IF(NewDistributions!H72/SUM(NewDistributions!H$2:H72)&gt;0.01,"",IF(NewDistributions!H71/SUM(NewDistributions!H$2:H72)&gt;0.01,"",IF(NewDistributions!H70/SUM(NewDistributions!H$2:H72)&gt;0.01,"",IF(NewDistributions!H69/SUM(NewDistributions!H$2:H72)&gt;0.01,"",DateEnded_4Day!$A72)))))))</f>
        <v/>
      </c>
      <c r="I72" s="19" t="str">
        <f>IF($A72&lt;='All Results'!$B$4,"",IF(SUM(NewDistributions!I$2:I72)=0,"",(IF(NewDistributions!I72/SUM(NewDistributions!I$2:I72)&gt;0.01,"",IF(NewDistributions!I71/SUM(NewDistributions!I$2:I72)&gt;0.01,"",IF(NewDistributions!I70/SUM(NewDistributions!I$2:I72)&gt;0.01,"",IF(NewDistributions!I69/SUM(NewDistributions!I$2:I72)&gt;0.01,"",DateEnded_4Day!$A72)))))))</f>
        <v/>
      </c>
      <c r="J72" s="19" t="str">
        <f>IF($A72&lt;='All Results'!$B$4,"",IF(SUM(NewDistributions!J$2:J72)=0,"",(IF(NewDistributions!J72/SUM(NewDistributions!J$2:J72)&gt;0.01,"",IF(NewDistributions!J71/SUM(NewDistributions!J$2:J72)&gt;0.01,"",IF(NewDistributions!J70/SUM(NewDistributions!J$2:J72)&gt;0.01,"",IF(NewDistributions!J69/SUM(NewDistributions!J$2:J72)&gt;0.01,"",DateEnded_4Day!$A72)))))))</f>
        <v/>
      </c>
      <c r="K72" s="19" t="str">
        <f>IF($A72&lt;='All Results'!$B$4,"",IF(SUM(NewDistributions!K$2:K72)=0,"",(IF(NewDistributions!K72/SUM(NewDistributions!K$2:K72)&gt;0.01,"",IF(NewDistributions!K71/SUM(NewDistributions!K$2:K72)&gt;0.01,"",IF(NewDistributions!K70/SUM(NewDistributions!K$2:K72)&gt;0.01,"",IF(NewDistributions!K69/SUM(NewDistributions!K$2:K72)&gt;0.01,"",DateEnded_4Day!$A72)))))))</f>
        <v/>
      </c>
      <c r="L72" s="19" t="str">
        <f>IF($A72&lt;='All Results'!$B$4,"",IF(SUM(NewDistributions!L$2:L72)=0,"",(IF(NewDistributions!L72/SUM(NewDistributions!L$2:L72)&gt;0.01,"",IF(NewDistributions!L71/SUM(NewDistributions!L$2:L72)&gt;0.01,"",IF(NewDistributions!L70/SUM(NewDistributions!L$2:L72)&gt;0.01,"",IF(NewDistributions!L69/SUM(NewDistributions!L$2:L72)&gt;0.01,"",DateEnded_4Day!$A72)))))))</f>
        <v/>
      </c>
      <c r="M72" s="19" t="str">
        <f>IF($A72&lt;='All Results'!$B$4,"",IF(SUM(NewDistributions!M$2:M72)=0,"",(IF(NewDistributions!M72/SUM(NewDistributions!M$2:M72)&gt;0.01,"",IF(NewDistributions!M71/SUM(NewDistributions!M$2:M72)&gt;0.01,"",IF(NewDistributions!M70/SUM(NewDistributions!M$2:M72)&gt;0.01,"",IF(NewDistributions!M69/SUM(NewDistributions!M$2:M72)&gt;0.01,"",DateEnded_4Day!$A72)))))))</f>
        <v/>
      </c>
      <c r="N72" s="19" t="str">
        <f>IF($A72&lt;='All Results'!$B$4,"",IF(SUM(NewDistributions!N$2:N72)=0,"",(IF(NewDistributions!N72/SUM(NewDistributions!N$2:N72)&gt;0.01,"",IF(NewDistributions!N71/SUM(NewDistributions!N$2:N72)&gt;0.01,"",IF(NewDistributions!N70/SUM(NewDistributions!N$2:N72)&gt;0.01,"",IF(NewDistributions!N69/SUM(NewDistributions!N$2:N72)&gt;0.01,"",DateEnded_4Day!$A72)))))))</f>
        <v/>
      </c>
      <c r="O72" s="19" t="str">
        <f>IF($A72&lt;='All Results'!$B$4,"",IF(SUM(NewDistributions!O$2:O72)=0,"",(IF(NewDistributions!O72/SUM(NewDistributions!O$2:O72)&gt;0.01,"",IF(NewDistributions!O71/SUM(NewDistributions!O$2:O72)&gt;0.01,"",IF(NewDistributions!O70/SUM(NewDistributions!O$2:O72)&gt;0.01,"",IF(NewDistributions!O69/SUM(NewDistributions!O$2:O72)&gt;0.01,"",DateEnded_4Day!$A72)))))))</f>
        <v/>
      </c>
      <c r="P72" s="19" t="str">
        <f>IF($A72&lt;='All Results'!$B$4,"",IF(SUM(NewDistributions!P$2:P72)=0,"",(IF(NewDistributions!P72/SUM(NewDistributions!P$2:P72)&gt;0.01,"",IF(NewDistributions!P71/SUM(NewDistributions!P$2:P72)&gt;0.01,"",IF(NewDistributions!P70/SUM(NewDistributions!P$2:P72)&gt;0.01,"",IF(NewDistributions!P69/SUM(NewDistributions!P$2:P72)&gt;0.01,"",DateEnded_4Day!$A72)))))))</f>
        <v/>
      </c>
      <c r="Q72" s="19" t="str">
        <f>IF($A72&lt;='All Results'!$B$4,"",IF(SUM(NewDistributions!Q$2:Q72)=0,"",(IF(NewDistributions!Q72/SUM(NewDistributions!Q$2:Q72)&gt;0.01,"",IF(NewDistributions!Q71/SUM(NewDistributions!Q$2:Q72)&gt;0.01,"",IF(NewDistributions!Q70/SUM(NewDistributions!Q$2:Q72)&gt;0.01,"",IF(NewDistributions!Q69/SUM(NewDistributions!Q$2:Q72)&gt;0.01,"",DateEnded_4Day!$A72)))))))</f>
        <v/>
      </c>
      <c r="R72" s="19" t="str">
        <f>IF($A72&lt;='All Results'!$B$4,"",IF(SUM(NewDistributions!R$2:R72)=0,"",(IF(NewDistributions!R72/SUM(NewDistributions!R$2:R72)&gt;0.01,"",IF(NewDistributions!R71/SUM(NewDistributions!R$2:R72)&gt;0.01,"",IF(NewDistributions!R70/SUM(NewDistributions!R$2:R72)&gt;0.01,"",IF(NewDistributions!R69/SUM(NewDistributions!R$2:R72)&gt;0.01,"",DateEnded_4Day!$A72)))))))</f>
        <v/>
      </c>
      <c r="S72" s="19" t="str">
        <f>IF($A72&lt;='All Results'!$B$4,"",IF(SUM(NewDistributions!S$2:S72)=0,"",(IF(NewDistributions!S72/SUM(NewDistributions!S$2:S72)&gt;0.01,"",IF(NewDistributions!S71/SUM(NewDistributions!S$2:S72)&gt;0.01,"",IF(NewDistributions!S70/SUM(NewDistributions!S$2:S72)&gt;0.01,"",IF(NewDistributions!S69/SUM(NewDistributions!S$2:S72)&gt;0.01,"",DateEnded_4Day!$A72)))))))</f>
        <v/>
      </c>
      <c r="T72" s="19" t="str">
        <f>IF($A72&lt;='All Results'!$B$4,"",IF(SUM(NewDistributions!T$2:T72)=0,"",(IF(NewDistributions!T72/SUM(NewDistributions!T$2:T72)&gt;0.01,"",IF(NewDistributions!T71/SUM(NewDistributions!T$2:T72)&gt;0.01,"",IF(NewDistributions!T70/SUM(NewDistributions!T$2:T72)&gt;0.01,"",IF(NewDistributions!T69/SUM(NewDistributions!T$2:T72)&gt;0.01,"",DateEnded_4Day!$A72)))))))</f>
        <v/>
      </c>
      <c r="U72" s="19" t="str">
        <f>IF($A72&lt;='All Results'!$B$4,"",IF(SUM(NewDistributions!U$2:U72)=0,"",(IF(NewDistributions!U72/SUM(NewDistributions!U$2:U72)&gt;0.01,"",IF(NewDistributions!U71/SUM(NewDistributions!U$2:U72)&gt;0.01,"",IF(NewDistributions!U70/SUM(NewDistributions!U$2:U72)&gt;0.01,"",IF(NewDistributions!U69/SUM(NewDistributions!U$2:U72)&gt;0.01,"",DateEnded_4Day!$A72)))))))</f>
        <v/>
      </c>
      <c r="V72" s="19" t="str">
        <f>IF($A72&lt;='All Results'!$B$4,"",IF(SUM(NewDistributions!V$2:V72)=0,"",(IF(NewDistributions!V72/SUM(NewDistributions!V$2:V72)&gt;0.01,"",IF(NewDistributions!V71/SUM(NewDistributions!V$2:V72)&gt;0.01,"",IF(NewDistributions!V70/SUM(NewDistributions!V$2:V72)&gt;0.01,"",IF(NewDistributions!V69/SUM(NewDistributions!V$2:V72)&gt;0.01,"",DateEnded_4Day!$A72)))))))</f>
        <v/>
      </c>
      <c r="W72" s="19" t="str">
        <f>IF($A72&lt;='All Results'!$B$4,"",IF(SUM(NewDistributions!W$2:W72)=0,"",(IF(NewDistributions!W72/SUM(NewDistributions!W$2:W72)&gt;0.01,"",IF(NewDistributions!W71/SUM(NewDistributions!W$2:W72)&gt;0.01,"",IF(NewDistributions!W70/SUM(NewDistributions!W$2:W72)&gt;0.01,"",IF(NewDistributions!W69/SUM(NewDistributions!W$2:W72)&gt;0.01,"",DateEnded_4Day!$A72)))))))</f>
        <v/>
      </c>
      <c r="X72" s="19" t="str">
        <f>IF($A72&lt;='All Results'!$B$4,"",IF(SUM(NewDistributions!X$2:X72)=0,"",(IF(NewDistributions!X72/SUM(NewDistributions!X$2:X72)&gt;0.01,"",IF(NewDistributions!X71/SUM(NewDistributions!X$2:X72)&gt;0.01,"",IF(NewDistributions!X70/SUM(NewDistributions!X$2:X72)&gt;0.01,"",IF(NewDistributions!X69/SUM(NewDistributions!X$2:X72)&gt;0.01,"",DateEnded_4Day!$A72)))))))</f>
        <v/>
      </c>
      <c r="Y72" s="19" t="str">
        <f>IF($A72&lt;='All Results'!$B$4,"",IF(SUM(NewDistributions!Y$2:Y72)=0,"",(IF(NewDistributions!Y72/SUM(NewDistributions!Y$2:Y72)&gt;0.01,"",IF(NewDistributions!Y71/SUM(NewDistributions!Y$2:Y72)&gt;0.01,"",IF(NewDistributions!Y70/SUM(NewDistributions!Y$2:Y72)&gt;0.01,"",IF(NewDistributions!Y69/SUM(NewDistributions!Y$2:Y72)&gt;0.01,"",DateEnded_4Day!$A72)))))))</f>
        <v/>
      </c>
      <c r="Z72" s="19" t="str">
        <f>IF($A72&lt;='All Results'!$B$4,"",IF(SUM(NewDistributions!Z$2:Z72)=0,"",(IF(NewDistributions!Z72/SUM(NewDistributions!Z$2:Z72)&gt;0.01,"",IF(NewDistributions!Z71/SUM(NewDistributions!Z$2:Z72)&gt;0.01,"",IF(NewDistributions!Z70/SUM(NewDistributions!Z$2:Z72)&gt;0.01,"",IF(NewDistributions!Z69/SUM(NewDistributions!Z$2:Z72)&gt;0.01,"",DateEnded_4Day!$A72)))))))</f>
        <v/>
      </c>
      <c r="AA72" s="19" t="str">
        <f>IF($A72&lt;='All Results'!$B$4,"",IF(SUM(NewDistributions!AA$2:AA72)=0,"",(IF(NewDistributions!AA72/SUM(NewDistributions!AA$2:AA72)&gt;0.01,"",IF(NewDistributions!AA71/SUM(NewDistributions!AA$2:AA72)&gt;0.01,"",IF(NewDistributions!AA70/SUM(NewDistributions!AA$2:AA72)&gt;0.01,"",IF(NewDistributions!AA69/SUM(NewDistributions!AA$2:AA72)&gt;0.01,"",DateEnded_4Day!$A72)))))))</f>
        <v/>
      </c>
      <c r="AB72" s="19" t="str">
        <f>IF($A72&lt;='All Results'!$B$4,"",IF(SUM(NewDistributions!AB$2:AB72)=0,"",(IF(NewDistributions!AB72/SUM(NewDistributions!AB$2:AB72)&gt;0.01,"",IF(NewDistributions!AB71/SUM(NewDistributions!AB$2:AB72)&gt;0.01,"",IF(NewDistributions!AB70/SUM(NewDistributions!AB$2:AB72)&gt;0.01,"",IF(NewDistributions!AB69/SUM(NewDistributions!AB$2:AB72)&gt;0.01,"",DateEnded_4Day!$A72)))))))</f>
        <v/>
      </c>
      <c r="AC72" s="19" t="str">
        <f>IF($A72&lt;='All Results'!$B$4,"",IF(SUM(NewDistributions!AC$2:AC72)=0,"",(IF(NewDistributions!AC72/SUM(NewDistributions!AC$2:AC72)&gt;0.01,"",IF(NewDistributions!AC71/SUM(NewDistributions!AC$2:AC72)&gt;0.01,"",IF(NewDistributions!AC70/SUM(NewDistributions!AC$2:AC72)&gt;0.01,"",IF(NewDistributions!AC69/SUM(NewDistributions!AC$2:AC72)&gt;0.01,"",DateEnded_4Day!$A72)))))))</f>
        <v/>
      </c>
      <c r="AD72" s="19" t="str">
        <f>IF($A72&lt;='All Results'!$B$4,"",IF(SUM(NewDistributions!AD$2:AD72)=0,"",(IF(NewDistributions!AD72/SUM(NewDistributions!AD$2:AD72)&gt;0.01,"",IF(NewDistributions!AD71/SUM(NewDistributions!AD$2:AD72)&gt;0.01,"",IF(NewDistributions!AD70/SUM(NewDistributions!AD$2:AD72)&gt;0.01,"",IF(NewDistributions!AD69/SUM(NewDistributions!AD$2:AD72)&gt;0.01,"",DateEnded_4Day!$A72)))))))</f>
        <v/>
      </c>
      <c r="AE72" s="19" t="str">
        <f>IF($A72&lt;='All Results'!$B$4,"",IF(SUM(NewDistributions!AE$2:AE72)=0,"",(IF(NewDistributions!AE72/SUM(NewDistributions!AE$2:AE72)&gt;0.01,"",IF(NewDistributions!AE71/SUM(NewDistributions!AE$2:AE72)&gt;0.01,"",IF(NewDistributions!AE70/SUM(NewDistributions!AE$2:AE72)&gt;0.01,"",IF(NewDistributions!AE69/SUM(NewDistributions!AE$2:AE72)&gt;0.01,"",DateEnded_4Day!$A72)))))))</f>
        <v/>
      </c>
      <c r="AF72" s="19" t="str">
        <f>IF($A72&lt;='All Results'!$B$4,"",IF(SUM(NewDistributions!AF$2:AF72)=0,"",(IF(NewDistributions!AF72/SUM(NewDistributions!AF$2:AF72)&gt;0.01,"",IF(NewDistributions!AF71/SUM(NewDistributions!AF$2:AF72)&gt;0.01,"",IF(NewDistributions!AF70/SUM(NewDistributions!AF$2:AF72)&gt;0.01,"",IF(NewDistributions!AF69/SUM(NewDistributions!AF$2:AF72)&gt;0.01,"",DateEnded_4Day!$A72)))))))</f>
        <v/>
      </c>
      <c r="AG72" s="19" t="str">
        <f>IF($A72&lt;='All Results'!$B$4,"",IF(SUM(NewDistributions!AG$2:AG72)=0,"",(IF(NewDistributions!AG72/SUM(NewDistributions!AG$2:AG72)&gt;0.01,"",IF(NewDistributions!AG71/SUM(NewDistributions!AG$2:AG72)&gt;0.01,"",IF(NewDistributions!AG70/SUM(NewDistributions!AG$2:AG72)&gt;0.01,"",IF(NewDistributions!AG69/SUM(NewDistributions!AG$2:AG72)&gt;0.01,"",DateEnded_4Day!$A72)))))))</f>
        <v/>
      </c>
      <c r="AH72" s="19" t="str">
        <f>IF($A72&lt;='All Results'!$B$4,"",IF(SUM(NewDistributions!AH$2:AH72)=0,"",(IF(NewDistributions!AH72/SUM(NewDistributions!AH$2:AH72)&gt;0.01,"",IF(NewDistributions!AH71/SUM(NewDistributions!AH$2:AH72)&gt;0.01,"",IF(NewDistributions!AH70/SUM(NewDistributions!AH$2:AH72)&gt;0.01,"",IF(NewDistributions!AH69/SUM(NewDistributions!AH$2:AH72)&gt;0.01,"",DateEnded_4Day!$A72)))))))</f>
        <v/>
      </c>
      <c r="AI72" s="19" t="str">
        <f>IF($A72&lt;='All Results'!$B$4,"",IF(SUM(NewDistributions!AI$2:AI72)=0,"",(IF(NewDistributions!AI72/SUM(NewDistributions!AI$2:AI72)&gt;0.01,"",IF(NewDistributions!AI71/SUM(NewDistributions!AI$2:AI72)&gt;0.01,"",IF(NewDistributions!AI70/SUM(NewDistributions!AI$2:AI72)&gt;0.01,"",IF(NewDistributions!AI69/SUM(NewDistributions!AI$2:AI72)&gt;0.01,"",DateEnded_4Day!$A72)))))))</f>
        <v/>
      </c>
      <c r="AJ72" s="19" t="str">
        <f>IF($A72&lt;='All Results'!$B$4,"",IF(SUM(NewDistributions!AJ$2:AJ72)=0,"",(IF(NewDistributions!AJ72/SUM(NewDistributions!AJ$2:AJ72)&gt;0.01,"",IF(NewDistributions!AJ71/SUM(NewDistributions!AJ$2:AJ72)&gt;0.01,"",IF(NewDistributions!AJ70/SUM(NewDistributions!AJ$2:AJ72)&gt;0.01,"",IF(NewDistributions!AJ69/SUM(NewDistributions!AJ$2:AJ72)&gt;0.01,"",DateEnded_4Day!$A72)))))))</f>
        <v/>
      </c>
    </row>
    <row r="73" spans="1:36" x14ac:dyDescent="0.25">
      <c r="A73" s="1">
        <v>44388</v>
      </c>
      <c r="B73" s="3">
        <v>192</v>
      </c>
      <c r="C73" s="19" t="str">
        <f>IF($A73&lt;='All Results'!$B$4,"",IF(SUM(NewDistributions!C$2:C73)=0,"",(IF(NewDistributions!C73/SUM(NewDistributions!C$2:C73)&gt;0.01,"",IF(NewDistributions!C72/SUM(NewDistributions!C$2:C73)&gt;0.01,"",IF(NewDistributions!C71/SUM(NewDistributions!C$2:C73)&gt;0.01,"",IF(NewDistributions!C70/SUM(NewDistributions!C$2:C73)&gt;0.01,"",DateEnded_4Day!$A73)))))))</f>
        <v/>
      </c>
      <c r="D73" s="19" t="str">
        <f>IF($A73&lt;='All Results'!$B$4,"",IF(SUM(NewDistributions!D$2:D73)=0,"",(IF(NewDistributions!D73/SUM(NewDistributions!D$2:D73)&gt;0.01,"",IF(NewDistributions!D72/SUM(NewDistributions!D$2:D73)&gt;0.01,"",IF(NewDistributions!D71/SUM(NewDistributions!D$2:D73)&gt;0.01,"",IF(NewDistributions!D70/SUM(NewDistributions!D$2:D73)&gt;0.01,"",DateEnded_4Day!$A73)))))))</f>
        <v/>
      </c>
      <c r="E73" s="19" t="str">
        <f>IF($A73&lt;='All Results'!$B$4,"",IF(SUM(NewDistributions!E$2:E73)=0,"",(IF(NewDistributions!E73/SUM(NewDistributions!E$2:E73)&gt;0.01,"",IF(NewDistributions!E72/SUM(NewDistributions!E$2:E73)&gt;0.01,"",IF(NewDistributions!E71/SUM(NewDistributions!E$2:E73)&gt;0.01,"",IF(NewDistributions!E70/SUM(NewDistributions!E$2:E73)&gt;0.01,"",DateEnded_4Day!$A73)))))))</f>
        <v/>
      </c>
      <c r="F73" s="19" t="str">
        <f>IF($A73&lt;='All Results'!$B$4,"",IF(SUM(NewDistributions!F$2:F73)=0,"",(IF(NewDistributions!F73/SUM(NewDistributions!F$2:F73)&gt;0.01,"",IF(NewDistributions!F72/SUM(NewDistributions!F$2:F73)&gt;0.01,"",IF(NewDistributions!F71/SUM(NewDistributions!F$2:F73)&gt;0.01,"",IF(NewDistributions!F70/SUM(NewDistributions!F$2:F73)&gt;0.01,"",DateEnded_4Day!$A73)))))))</f>
        <v/>
      </c>
      <c r="G73" s="19" t="str">
        <f>IF($A73&lt;='All Results'!$B$4,"",IF(SUM(NewDistributions!G$2:G73)=0,"",(IF(NewDistributions!G73/SUM(NewDistributions!G$2:G73)&gt;0.01,"",IF(NewDistributions!G72/SUM(NewDistributions!G$2:G73)&gt;0.01,"",IF(NewDistributions!G71/SUM(NewDistributions!G$2:G73)&gt;0.01,"",IF(NewDistributions!G70/SUM(NewDistributions!G$2:G73)&gt;0.01,"",DateEnded_4Day!$A73)))))))</f>
        <v/>
      </c>
      <c r="H73" s="19" t="str">
        <f>IF($A73&lt;='All Results'!$B$4,"",IF(SUM(NewDistributions!H$2:H73)=0,"",(IF(NewDistributions!H73/SUM(NewDistributions!H$2:H73)&gt;0.01,"",IF(NewDistributions!H72/SUM(NewDistributions!H$2:H73)&gt;0.01,"",IF(NewDistributions!H71/SUM(NewDistributions!H$2:H73)&gt;0.01,"",IF(NewDistributions!H70/SUM(NewDistributions!H$2:H73)&gt;0.01,"",DateEnded_4Day!$A73)))))))</f>
        <v/>
      </c>
      <c r="I73" s="19" t="str">
        <f>IF($A73&lt;='All Results'!$B$4,"",IF(SUM(NewDistributions!I$2:I73)=0,"",(IF(NewDistributions!I73/SUM(NewDistributions!I$2:I73)&gt;0.01,"",IF(NewDistributions!I72/SUM(NewDistributions!I$2:I73)&gt;0.01,"",IF(NewDistributions!I71/SUM(NewDistributions!I$2:I73)&gt;0.01,"",IF(NewDistributions!I70/SUM(NewDistributions!I$2:I73)&gt;0.01,"",DateEnded_4Day!$A73)))))))</f>
        <v/>
      </c>
      <c r="J73" s="19" t="str">
        <f>IF($A73&lt;='All Results'!$B$4,"",IF(SUM(NewDistributions!J$2:J73)=0,"",(IF(NewDistributions!J73/SUM(NewDistributions!J$2:J73)&gt;0.01,"",IF(NewDistributions!J72/SUM(NewDistributions!J$2:J73)&gt;0.01,"",IF(NewDistributions!J71/SUM(NewDistributions!J$2:J73)&gt;0.01,"",IF(NewDistributions!J70/SUM(NewDistributions!J$2:J73)&gt;0.01,"",DateEnded_4Day!$A73)))))))</f>
        <v/>
      </c>
      <c r="K73" s="19" t="str">
        <f>IF($A73&lt;='All Results'!$B$4,"",IF(SUM(NewDistributions!K$2:K73)=0,"",(IF(NewDistributions!K73/SUM(NewDistributions!K$2:K73)&gt;0.01,"",IF(NewDistributions!K72/SUM(NewDistributions!K$2:K73)&gt;0.01,"",IF(NewDistributions!K71/SUM(NewDistributions!K$2:K73)&gt;0.01,"",IF(NewDistributions!K70/SUM(NewDistributions!K$2:K73)&gt;0.01,"",DateEnded_4Day!$A73)))))))</f>
        <v/>
      </c>
      <c r="L73" s="19" t="str">
        <f>IF($A73&lt;='All Results'!$B$4,"",IF(SUM(NewDistributions!L$2:L73)=0,"",(IF(NewDistributions!L73/SUM(NewDistributions!L$2:L73)&gt;0.01,"",IF(NewDistributions!L72/SUM(NewDistributions!L$2:L73)&gt;0.01,"",IF(NewDistributions!L71/SUM(NewDistributions!L$2:L73)&gt;0.01,"",IF(NewDistributions!L70/SUM(NewDistributions!L$2:L73)&gt;0.01,"",DateEnded_4Day!$A73)))))))</f>
        <v/>
      </c>
      <c r="M73" s="19" t="str">
        <f>IF($A73&lt;='All Results'!$B$4,"",IF(SUM(NewDistributions!M$2:M73)=0,"",(IF(NewDistributions!M73/SUM(NewDistributions!M$2:M73)&gt;0.01,"",IF(NewDistributions!M72/SUM(NewDistributions!M$2:M73)&gt;0.01,"",IF(NewDistributions!M71/SUM(NewDistributions!M$2:M73)&gt;0.01,"",IF(NewDistributions!M70/SUM(NewDistributions!M$2:M73)&gt;0.01,"",DateEnded_4Day!$A73)))))))</f>
        <v/>
      </c>
      <c r="N73" s="19" t="str">
        <f>IF($A73&lt;='All Results'!$B$4,"",IF(SUM(NewDistributions!N$2:N73)=0,"",(IF(NewDistributions!N73/SUM(NewDistributions!N$2:N73)&gt;0.01,"",IF(NewDistributions!N72/SUM(NewDistributions!N$2:N73)&gt;0.01,"",IF(NewDistributions!N71/SUM(NewDistributions!N$2:N73)&gt;0.01,"",IF(NewDistributions!N70/SUM(NewDistributions!N$2:N73)&gt;0.01,"",DateEnded_4Day!$A73)))))))</f>
        <v/>
      </c>
      <c r="O73" s="19" t="str">
        <f>IF($A73&lt;='All Results'!$B$4,"",IF(SUM(NewDistributions!O$2:O73)=0,"",(IF(NewDistributions!O73/SUM(NewDistributions!O$2:O73)&gt;0.01,"",IF(NewDistributions!O72/SUM(NewDistributions!O$2:O73)&gt;0.01,"",IF(NewDistributions!O71/SUM(NewDistributions!O$2:O73)&gt;0.01,"",IF(NewDistributions!O70/SUM(NewDistributions!O$2:O73)&gt;0.01,"",DateEnded_4Day!$A73)))))))</f>
        <v/>
      </c>
      <c r="P73" s="19" t="str">
        <f>IF($A73&lt;='All Results'!$B$4,"",IF(SUM(NewDistributions!P$2:P73)=0,"",(IF(NewDistributions!P73/SUM(NewDistributions!P$2:P73)&gt;0.01,"",IF(NewDistributions!P72/SUM(NewDistributions!P$2:P73)&gt;0.01,"",IF(NewDistributions!P71/SUM(NewDistributions!P$2:P73)&gt;0.01,"",IF(NewDistributions!P70/SUM(NewDistributions!P$2:P73)&gt;0.01,"",DateEnded_4Day!$A73)))))))</f>
        <v/>
      </c>
      <c r="Q73" s="19" t="str">
        <f>IF($A73&lt;='All Results'!$B$4,"",IF(SUM(NewDistributions!Q$2:Q73)=0,"",(IF(NewDistributions!Q73/SUM(NewDistributions!Q$2:Q73)&gt;0.01,"",IF(NewDistributions!Q72/SUM(NewDistributions!Q$2:Q73)&gt;0.01,"",IF(NewDistributions!Q71/SUM(NewDistributions!Q$2:Q73)&gt;0.01,"",IF(NewDistributions!Q70/SUM(NewDistributions!Q$2:Q73)&gt;0.01,"",DateEnded_4Day!$A73)))))))</f>
        <v/>
      </c>
      <c r="R73" s="19" t="str">
        <f>IF($A73&lt;='All Results'!$B$4,"",IF(SUM(NewDistributions!R$2:R73)=0,"",(IF(NewDistributions!R73/SUM(NewDistributions!R$2:R73)&gt;0.01,"",IF(NewDistributions!R72/SUM(NewDistributions!R$2:R73)&gt;0.01,"",IF(NewDistributions!R71/SUM(NewDistributions!R$2:R73)&gt;0.01,"",IF(NewDistributions!R70/SUM(NewDistributions!R$2:R73)&gt;0.01,"",DateEnded_4Day!$A73)))))))</f>
        <v/>
      </c>
      <c r="S73" s="19" t="str">
        <f>IF($A73&lt;='All Results'!$B$4,"",IF(SUM(NewDistributions!S$2:S73)=0,"",(IF(NewDistributions!S73/SUM(NewDistributions!S$2:S73)&gt;0.01,"",IF(NewDistributions!S72/SUM(NewDistributions!S$2:S73)&gt;0.01,"",IF(NewDistributions!S71/SUM(NewDistributions!S$2:S73)&gt;0.01,"",IF(NewDistributions!S70/SUM(NewDistributions!S$2:S73)&gt;0.01,"",DateEnded_4Day!$A73)))))))</f>
        <v/>
      </c>
      <c r="T73" s="19" t="str">
        <f>IF($A73&lt;='All Results'!$B$4,"",IF(SUM(NewDistributions!T$2:T73)=0,"",(IF(NewDistributions!T73/SUM(NewDistributions!T$2:T73)&gt;0.01,"",IF(NewDistributions!T72/SUM(NewDistributions!T$2:T73)&gt;0.01,"",IF(NewDistributions!T71/SUM(NewDistributions!T$2:T73)&gt;0.01,"",IF(NewDistributions!T70/SUM(NewDistributions!T$2:T73)&gt;0.01,"",DateEnded_4Day!$A73)))))))</f>
        <v/>
      </c>
      <c r="U73" s="19" t="str">
        <f>IF($A73&lt;='All Results'!$B$4,"",IF(SUM(NewDistributions!U$2:U73)=0,"",(IF(NewDistributions!U73/SUM(NewDistributions!U$2:U73)&gt;0.01,"",IF(NewDistributions!U72/SUM(NewDistributions!U$2:U73)&gt;0.01,"",IF(NewDistributions!U71/SUM(NewDistributions!U$2:U73)&gt;0.01,"",IF(NewDistributions!U70/SUM(NewDistributions!U$2:U73)&gt;0.01,"",DateEnded_4Day!$A73)))))))</f>
        <v/>
      </c>
      <c r="V73" s="19" t="str">
        <f>IF($A73&lt;='All Results'!$B$4,"",IF(SUM(NewDistributions!V$2:V73)=0,"",(IF(NewDistributions!V73/SUM(NewDistributions!V$2:V73)&gt;0.01,"",IF(NewDistributions!V72/SUM(NewDistributions!V$2:V73)&gt;0.01,"",IF(NewDistributions!V71/SUM(NewDistributions!V$2:V73)&gt;0.01,"",IF(NewDistributions!V70/SUM(NewDistributions!V$2:V73)&gt;0.01,"",DateEnded_4Day!$A73)))))))</f>
        <v/>
      </c>
      <c r="W73" s="19" t="str">
        <f>IF($A73&lt;='All Results'!$B$4,"",IF(SUM(NewDistributions!W$2:W73)=0,"",(IF(NewDistributions!W73/SUM(NewDistributions!W$2:W73)&gt;0.01,"",IF(NewDistributions!W72/SUM(NewDistributions!W$2:W73)&gt;0.01,"",IF(NewDistributions!W71/SUM(NewDistributions!W$2:W73)&gt;0.01,"",IF(NewDistributions!W70/SUM(NewDistributions!W$2:W73)&gt;0.01,"",DateEnded_4Day!$A73)))))))</f>
        <v/>
      </c>
      <c r="X73" s="19" t="str">
        <f>IF($A73&lt;='All Results'!$B$4,"",IF(SUM(NewDistributions!X$2:X73)=0,"",(IF(NewDistributions!X73/SUM(NewDistributions!X$2:X73)&gt;0.01,"",IF(NewDistributions!X72/SUM(NewDistributions!X$2:X73)&gt;0.01,"",IF(NewDistributions!X71/SUM(NewDistributions!X$2:X73)&gt;0.01,"",IF(NewDistributions!X70/SUM(NewDistributions!X$2:X73)&gt;0.01,"",DateEnded_4Day!$A73)))))))</f>
        <v/>
      </c>
      <c r="Y73" s="19" t="str">
        <f>IF($A73&lt;='All Results'!$B$4,"",IF(SUM(NewDistributions!Y$2:Y73)=0,"",(IF(NewDistributions!Y73/SUM(NewDistributions!Y$2:Y73)&gt;0.01,"",IF(NewDistributions!Y72/SUM(NewDistributions!Y$2:Y73)&gt;0.01,"",IF(NewDistributions!Y71/SUM(NewDistributions!Y$2:Y73)&gt;0.01,"",IF(NewDistributions!Y70/SUM(NewDistributions!Y$2:Y73)&gt;0.01,"",DateEnded_4Day!$A73)))))))</f>
        <v/>
      </c>
      <c r="Z73" s="19" t="str">
        <f>IF($A73&lt;='All Results'!$B$4,"",IF(SUM(NewDistributions!Z$2:Z73)=0,"",(IF(NewDistributions!Z73/SUM(NewDistributions!Z$2:Z73)&gt;0.01,"",IF(NewDistributions!Z72/SUM(NewDistributions!Z$2:Z73)&gt;0.01,"",IF(NewDistributions!Z71/SUM(NewDistributions!Z$2:Z73)&gt;0.01,"",IF(NewDistributions!Z70/SUM(NewDistributions!Z$2:Z73)&gt;0.01,"",DateEnded_4Day!$A73)))))))</f>
        <v/>
      </c>
      <c r="AA73" s="19" t="str">
        <f>IF($A73&lt;='All Results'!$B$4,"",IF(SUM(NewDistributions!AA$2:AA73)=0,"",(IF(NewDistributions!AA73/SUM(NewDistributions!AA$2:AA73)&gt;0.01,"",IF(NewDistributions!AA72/SUM(NewDistributions!AA$2:AA73)&gt;0.01,"",IF(NewDistributions!AA71/SUM(NewDistributions!AA$2:AA73)&gt;0.01,"",IF(NewDistributions!AA70/SUM(NewDistributions!AA$2:AA73)&gt;0.01,"",DateEnded_4Day!$A73)))))))</f>
        <v/>
      </c>
      <c r="AB73" s="19" t="str">
        <f>IF($A73&lt;='All Results'!$B$4,"",IF(SUM(NewDistributions!AB$2:AB73)=0,"",(IF(NewDistributions!AB73/SUM(NewDistributions!AB$2:AB73)&gt;0.01,"",IF(NewDistributions!AB72/SUM(NewDistributions!AB$2:AB73)&gt;0.01,"",IF(NewDistributions!AB71/SUM(NewDistributions!AB$2:AB73)&gt;0.01,"",IF(NewDistributions!AB70/SUM(NewDistributions!AB$2:AB73)&gt;0.01,"",DateEnded_4Day!$A73)))))))</f>
        <v/>
      </c>
      <c r="AC73" s="19" t="str">
        <f>IF($A73&lt;='All Results'!$B$4,"",IF(SUM(NewDistributions!AC$2:AC73)=0,"",(IF(NewDistributions!AC73/SUM(NewDistributions!AC$2:AC73)&gt;0.01,"",IF(NewDistributions!AC72/SUM(NewDistributions!AC$2:AC73)&gt;0.01,"",IF(NewDistributions!AC71/SUM(NewDistributions!AC$2:AC73)&gt;0.01,"",IF(NewDistributions!AC70/SUM(NewDistributions!AC$2:AC73)&gt;0.01,"",DateEnded_4Day!$A73)))))))</f>
        <v/>
      </c>
      <c r="AD73" s="19" t="str">
        <f>IF($A73&lt;='All Results'!$B$4,"",IF(SUM(NewDistributions!AD$2:AD73)=0,"",(IF(NewDistributions!AD73/SUM(NewDistributions!AD$2:AD73)&gt;0.01,"",IF(NewDistributions!AD72/SUM(NewDistributions!AD$2:AD73)&gt;0.01,"",IF(NewDistributions!AD71/SUM(NewDistributions!AD$2:AD73)&gt;0.01,"",IF(NewDistributions!AD70/SUM(NewDistributions!AD$2:AD73)&gt;0.01,"",DateEnded_4Day!$A73)))))))</f>
        <v/>
      </c>
      <c r="AE73" s="19" t="str">
        <f>IF($A73&lt;='All Results'!$B$4,"",IF(SUM(NewDistributions!AE$2:AE73)=0,"",(IF(NewDistributions!AE73/SUM(NewDistributions!AE$2:AE73)&gt;0.01,"",IF(NewDistributions!AE72/SUM(NewDistributions!AE$2:AE73)&gt;0.01,"",IF(NewDistributions!AE71/SUM(NewDistributions!AE$2:AE73)&gt;0.01,"",IF(NewDistributions!AE70/SUM(NewDistributions!AE$2:AE73)&gt;0.01,"",DateEnded_4Day!$A73)))))))</f>
        <v/>
      </c>
      <c r="AF73" s="19" t="str">
        <f>IF($A73&lt;='All Results'!$B$4,"",IF(SUM(NewDistributions!AF$2:AF73)=0,"",(IF(NewDistributions!AF73/SUM(NewDistributions!AF$2:AF73)&gt;0.01,"",IF(NewDistributions!AF72/SUM(NewDistributions!AF$2:AF73)&gt;0.01,"",IF(NewDistributions!AF71/SUM(NewDistributions!AF$2:AF73)&gt;0.01,"",IF(NewDistributions!AF70/SUM(NewDistributions!AF$2:AF73)&gt;0.01,"",DateEnded_4Day!$A73)))))))</f>
        <v/>
      </c>
      <c r="AG73" s="19" t="str">
        <f>IF($A73&lt;='All Results'!$B$4,"",IF(SUM(NewDistributions!AG$2:AG73)=0,"",(IF(NewDistributions!AG73/SUM(NewDistributions!AG$2:AG73)&gt;0.01,"",IF(NewDistributions!AG72/SUM(NewDistributions!AG$2:AG73)&gt;0.01,"",IF(NewDistributions!AG71/SUM(NewDistributions!AG$2:AG73)&gt;0.01,"",IF(NewDistributions!AG70/SUM(NewDistributions!AG$2:AG73)&gt;0.01,"",DateEnded_4Day!$A73)))))))</f>
        <v/>
      </c>
      <c r="AH73" s="19" t="str">
        <f>IF($A73&lt;='All Results'!$B$4,"",IF(SUM(NewDistributions!AH$2:AH73)=0,"",(IF(NewDistributions!AH73/SUM(NewDistributions!AH$2:AH73)&gt;0.01,"",IF(NewDistributions!AH72/SUM(NewDistributions!AH$2:AH73)&gt;0.01,"",IF(NewDistributions!AH71/SUM(NewDistributions!AH$2:AH73)&gt;0.01,"",IF(NewDistributions!AH70/SUM(NewDistributions!AH$2:AH73)&gt;0.01,"",DateEnded_4Day!$A73)))))))</f>
        <v/>
      </c>
      <c r="AI73" s="19" t="str">
        <f>IF($A73&lt;='All Results'!$B$4,"",IF(SUM(NewDistributions!AI$2:AI73)=0,"",(IF(NewDistributions!AI73/SUM(NewDistributions!AI$2:AI73)&gt;0.01,"",IF(NewDistributions!AI72/SUM(NewDistributions!AI$2:AI73)&gt;0.01,"",IF(NewDistributions!AI71/SUM(NewDistributions!AI$2:AI73)&gt;0.01,"",IF(NewDistributions!AI70/SUM(NewDistributions!AI$2:AI73)&gt;0.01,"",DateEnded_4Day!$A73)))))))</f>
        <v/>
      </c>
      <c r="AJ73" s="19" t="str">
        <f>IF($A73&lt;='All Results'!$B$4,"",IF(SUM(NewDistributions!AJ$2:AJ73)=0,"",(IF(NewDistributions!AJ73/SUM(NewDistributions!AJ$2:AJ73)&gt;0.01,"",IF(NewDistributions!AJ72/SUM(NewDistributions!AJ$2:AJ73)&gt;0.01,"",IF(NewDistributions!AJ71/SUM(NewDistributions!AJ$2:AJ73)&gt;0.01,"",IF(NewDistributions!AJ70/SUM(NewDistributions!AJ$2:AJ73)&gt;0.01,"",DateEnded_4Day!$A73)))))))</f>
        <v/>
      </c>
    </row>
    <row r="74" spans="1:36" x14ac:dyDescent="0.25">
      <c r="A74" s="1">
        <v>44389</v>
      </c>
      <c r="B74" s="3">
        <v>193</v>
      </c>
      <c r="C74" s="19" t="str">
        <f>IF($A74&lt;='All Results'!$B$4,"",IF(SUM(NewDistributions!C$2:C74)=0,"",(IF(NewDistributions!C74/SUM(NewDistributions!C$2:C74)&gt;0.01,"",IF(NewDistributions!C73/SUM(NewDistributions!C$2:C74)&gt;0.01,"",IF(NewDistributions!C72/SUM(NewDistributions!C$2:C74)&gt;0.01,"",IF(NewDistributions!C71/SUM(NewDistributions!C$2:C74)&gt;0.01,"",DateEnded_4Day!$A74)))))))</f>
        <v/>
      </c>
      <c r="D74" s="19" t="str">
        <f>IF($A74&lt;='All Results'!$B$4,"",IF(SUM(NewDistributions!D$2:D74)=0,"",(IF(NewDistributions!D74/SUM(NewDistributions!D$2:D74)&gt;0.01,"",IF(NewDistributions!D73/SUM(NewDistributions!D$2:D74)&gt;0.01,"",IF(NewDistributions!D72/SUM(NewDistributions!D$2:D74)&gt;0.01,"",IF(NewDistributions!D71/SUM(NewDistributions!D$2:D74)&gt;0.01,"",DateEnded_4Day!$A74)))))))</f>
        <v/>
      </c>
      <c r="E74" s="19" t="str">
        <f>IF($A74&lt;='All Results'!$B$4,"",IF(SUM(NewDistributions!E$2:E74)=0,"",(IF(NewDistributions!E74/SUM(NewDistributions!E$2:E74)&gt;0.01,"",IF(NewDistributions!E73/SUM(NewDistributions!E$2:E74)&gt;0.01,"",IF(NewDistributions!E72/SUM(NewDistributions!E$2:E74)&gt;0.01,"",IF(NewDistributions!E71/SUM(NewDistributions!E$2:E74)&gt;0.01,"",DateEnded_4Day!$A74)))))))</f>
        <v/>
      </c>
      <c r="F74" s="19" t="str">
        <f>IF($A74&lt;='All Results'!$B$4,"",IF(SUM(NewDistributions!F$2:F74)=0,"",(IF(NewDistributions!F74/SUM(NewDistributions!F$2:F74)&gt;0.01,"",IF(NewDistributions!F73/SUM(NewDistributions!F$2:F74)&gt;0.01,"",IF(NewDistributions!F72/SUM(NewDistributions!F$2:F74)&gt;0.01,"",IF(NewDistributions!F71/SUM(NewDistributions!F$2:F74)&gt;0.01,"",DateEnded_4Day!$A74)))))))</f>
        <v/>
      </c>
      <c r="G74" s="19" t="str">
        <f>IF($A74&lt;='All Results'!$B$4,"",IF(SUM(NewDistributions!G$2:G74)=0,"",(IF(NewDistributions!G74/SUM(NewDistributions!G$2:G74)&gt;0.01,"",IF(NewDistributions!G73/SUM(NewDistributions!G$2:G74)&gt;0.01,"",IF(NewDistributions!G72/SUM(NewDistributions!G$2:G74)&gt;0.01,"",IF(NewDistributions!G71/SUM(NewDistributions!G$2:G74)&gt;0.01,"",DateEnded_4Day!$A74)))))))</f>
        <v/>
      </c>
      <c r="H74" s="19" t="str">
        <f>IF($A74&lt;='All Results'!$B$4,"",IF(SUM(NewDistributions!H$2:H74)=0,"",(IF(NewDistributions!H74/SUM(NewDistributions!H$2:H74)&gt;0.01,"",IF(NewDistributions!H73/SUM(NewDistributions!H$2:H74)&gt;0.01,"",IF(NewDistributions!H72/SUM(NewDistributions!H$2:H74)&gt;0.01,"",IF(NewDistributions!H71/SUM(NewDistributions!H$2:H74)&gt;0.01,"",DateEnded_4Day!$A74)))))))</f>
        <v/>
      </c>
      <c r="I74" s="19" t="str">
        <f>IF($A74&lt;='All Results'!$B$4,"",IF(SUM(NewDistributions!I$2:I74)=0,"",(IF(NewDistributions!I74/SUM(NewDistributions!I$2:I74)&gt;0.01,"",IF(NewDistributions!I73/SUM(NewDistributions!I$2:I74)&gt;0.01,"",IF(NewDistributions!I72/SUM(NewDistributions!I$2:I74)&gt;0.01,"",IF(NewDistributions!I71/SUM(NewDistributions!I$2:I74)&gt;0.01,"",DateEnded_4Day!$A74)))))))</f>
        <v/>
      </c>
      <c r="J74" s="19" t="str">
        <f>IF($A74&lt;='All Results'!$B$4,"",IF(SUM(NewDistributions!J$2:J74)=0,"",(IF(NewDistributions!J74/SUM(NewDistributions!J$2:J74)&gt;0.01,"",IF(NewDistributions!J73/SUM(NewDistributions!J$2:J74)&gt;0.01,"",IF(NewDistributions!J72/SUM(NewDistributions!J$2:J74)&gt;0.01,"",IF(NewDistributions!J71/SUM(NewDistributions!J$2:J74)&gt;0.01,"",DateEnded_4Day!$A74)))))))</f>
        <v/>
      </c>
      <c r="K74" s="19" t="str">
        <f>IF($A74&lt;='All Results'!$B$4,"",IF(SUM(NewDistributions!K$2:K74)=0,"",(IF(NewDistributions!K74/SUM(NewDistributions!K$2:K74)&gt;0.01,"",IF(NewDistributions!K73/SUM(NewDistributions!K$2:K74)&gt;0.01,"",IF(NewDistributions!K72/SUM(NewDistributions!K$2:K74)&gt;0.01,"",IF(NewDistributions!K71/SUM(NewDistributions!K$2:K74)&gt;0.01,"",DateEnded_4Day!$A74)))))))</f>
        <v/>
      </c>
      <c r="L74" s="19" t="str">
        <f>IF($A74&lt;='All Results'!$B$4,"",IF(SUM(NewDistributions!L$2:L74)=0,"",(IF(NewDistributions!L74/SUM(NewDistributions!L$2:L74)&gt;0.01,"",IF(NewDistributions!L73/SUM(NewDistributions!L$2:L74)&gt;0.01,"",IF(NewDistributions!L72/SUM(NewDistributions!L$2:L74)&gt;0.01,"",IF(NewDistributions!L71/SUM(NewDistributions!L$2:L74)&gt;0.01,"",DateEnded_4Day!$A74)))))))</f>
        <v/>
      </c>
      <c r="M74" s="19" t="str">
        <f>IF($A74&lt;='All Results'!$B$4,"",IF(SUM(NewDistributions!M$2:M74)=0,"",(IF(NewDistributions!M74/SUM(NewDistributions!M$2:M74)&gt;0.01,"",IF(NewDistributions!M73/SUM(NewDistributions!M$2:M74)&gt;0.01,"",IF(NewDistributions!M72/SUM(NewDistributions!M$2:M74)&gt;0.01,"",IF(NewDistributions!M71/SUM(NewDistributions!M$2:M74)&gt;0.01,"",DateEnded_4Day!$A74)))))))</f>
        <v/>
      </c>
      <c r="N74" s="19" t="str">
        <f>IF($A74&lt;='All Results'!$B$4,"",IF(SUM(NewDistributions!N$2:N74)=0,"",(IF(NewDistributions!N74/SUM(NewDistributions!N$2:N74)&gt;0.01,"",IF(NewDistributions!N73/SUM(NewDistributions!N$2:N74)&gt;0.01,"",IF(NewDistributions!N72/SUM(NewDistributions!N$2:N74)&gt;0.01,"",IF(NewDistributions!N71/SUM(NewDistributions!N$2:N74)&gt;0.01,"",DateEnded_4Day!$A74)))))))</f>
        <v/>
      </c>
      <c r="O74" s="19" t="str">
        <f>IF($A74&lt;='All Results'!$B$4,"",IF(SUM(NewDistributions!O$2:O74)=0,"",(IF(NewDistributions!O74/SUM(NewDistributions!O$2:O74)&gt;0.01,"",IF(NewDistributions!O73/SUM(NewDistributions!O$2:O74)&gt;0.01,"",IF(NewDistributions!O72/SUM(NewDistributions!O$2:O74)&gt;0.01,"",IF(NewDistributions!O71/SUM(NewDistributions!O$2:O74)&gt;0.01,"",DateEnded_4Day!$A74)))))))</f>
        <v/>
      </c>
      <c r="P74" s="19" t="str">
        <f>IF($A74&lt;='All Results'!$B$4,"",IF(SUM(NewDistributions!P$2:P74)=0,"",(IF(NewDistributions!P74/SUM(NewDistributions!P$2:P74)&gt;0.01,"",IF(NewDistributions!P73/SUM(NewDistributions!P$2:P74)&gt;0.01,"",IF(NewDistributions!P72/SUM(NewDistributions!P$2:P74)&gt;0.01,"",IF(NewDistributions!P71/SUM(NewDistributions!P$2:P74)&gt;0.01,"",DateEnded_4Day!$A74)))))))</f>
        <v/>
      </c>
      <c r="Q74" s="19" t="str">
        <f>IF($A74&lt;='All Results'!$B$4,"",IF(SUM(NewDistributions!Q$2:Q74)=0,"",(IF(NewDistributions!Q74/SUM(NewDistributions!Q$2:Q74)&gt;0.01,"",IF(NewDistributions!Q73/SUM(NewDistributions!Q$2:Q74)&gt;0.01,"",IF(NewDistributions!Q72/SUM(NewDistributions!Q$2:Q74)&gt;0.01,"",IF(NewDistributions!Q71/SUM(NewDistributions!Q$2:Q74)&gt;0.01,"",DateEnded_4Day!$A74)))))))</f>
        <v/>
      </c>
      <c r="R74" s="19" t="str">
        <f>IF($A74&lt;='All Results'!$B$4,"",IF(SUM(NewDistributions!R$2:R74)=0,"",(IF(NewDistributions!R74/SUM(NewDistributions!R$2:R74)&gt;0.01,"",IF(NewDistributions!R73/SUM(NewDistributions!R$2:R74)&gt;0.01,"",IF(NewDistributions!R72/SUM(NewDistributions!R$2:R74)&gt;0.01,"",IF(NewDistributions!R71/SUM(NewDistributions!R$2:R74)&gt;0.01,"",DateEnded_4Day!$A74)))))))</f>
        <v/>
      </c>
      <c r="S74" s="19" t="str">
        <f>IF($A74&lt;='All Results'!$B$4,"",IF(SUM(NewDistributions!S$2:S74)=0,"",(IF(NewDistributions!S74/SUM(NewDistributions!S$2:S74)&gt;0.01,"",IF(NewDistributions!S73/SUM(NewDistributions!S$2:S74)&gt;0.01,"",IF(NewDistributions!S72/SUM(NewDistributions!S$2:S74)&gt;0.01,"",IF(NewDistributions!S71/SUM(NewDistributions!S$2:S74)&gt;0.01,"",DateEnded_4Day!$A74)))))))</f>
        <v/>
      </c>
      <c r="T74" s="19" t="str">
        <f>IF($A74&lt;='All Results'!$B$4,"",IF(SUM(NewDistributions!T$2:T74)=0,"",(IF(NewDistributions!T74/SUM(NewDistributions!T$2:T74)&gt;0.01,"",IF(NewDistributions!T73/SUM(NewDistributions!T$2:T74)&gt;0.01,"",IF(NewDistributions!T72/SUM(NewDistributions!T$2:T74)&gt;0.01,"",IF(NewDistributions!T71/SUM(NewDistributions!T$2:T74)&gt;0.01,"",DateEnded_4Day!$A74)))))))</f>
        <v/>
      </c>
      <c r="U74" s="19" t="str">
        <f>IF($A74&lt;='All Results'!$B$4,"",IF(SUM(NewDistributions!U$2:U74)=0,"",(IF(NewDistributions!U74/SUM(NewDistributions!U$2:U74)&gt;0.01,"",IF(NewDistributions!U73/SUM(NewDistributions!U$2:U74)&gt;0.01,"",IF(NewDistributions!U72/SUM(NewDistributions!U$2:U74)&gt;0.01,"",IF(NewDistributions!U71/SUM(NewDistributions!U$2:U74)&gt;0.01,"",DateEnded_4Day!$A74)))))))</f>
        <v/>
      </c>
      <c r="V74" s="19" t="str">
        <f>IF($A74&lt;='All Results'!$B$4,"",IF(SUM(NewDistributions!V$2:V74)=0,"",(IF(NewDistributions!V74/SUM(NewDistributions!V$2:V74)&gt;0.01,"",IF(NewDistributions!V73/SUM(NewDistributions!V$2:V74)&gt;0.01,"",IF(NewDistributions!V72/SUM(NewDistributions!V$2:V74)&gt;0.01,"",IF(NewDistributions!V71/SUM(NewDistributions!V$2:V74)&gt;0.01,"",DateEnded_4Day!$A74)))))))</f>
        <v/>
      </c>
      <c r="W74" s="19" t="str">
        <f>IF($A74&lt;='All Results'!$B$4,"",IF(SUM(NewDistributions!W$2:W74)=0,"",(IF(NewDistributions!W74/SUM(NewDistributions!W$2:W74)&gt;0.01,"",IF(NewDistributions!W73/SUM(NewDistributions!W$2:W74)&gt;0.01,"",IF(NewDistributions!W72/SUM(NewDistributions!W$2:W74)&gt;0.01,"",IF(NewDistributions!W71/SUM(NewDistributions!W$2:W74)&gt;0.01,"",DateEnded_4Day!$A74)))))))</f>
        <v/>
      </c>
      <c r="X74" s="19" t="str">
        <f>IF($A74&lt;='All Results'!$B$4,"",IF(SUM(NewDistributions!X$2:X74)=0,"",(IF(NewDistributions!X74/SUM(NewDistributions!X$2:X74)&gt;0.01,"",IF(NewDistributions!X73/SUM(NewDistributions!X$2:X74)&gt;0.01,"",IF(NewDistributions!X72/SUM(NewDistributions!X$2:X74)&gt;0.01,"",IF(NewDistributions!X71/SUM(NewDistributions!X$2:X74)&gt;0.01,"",DateEnded_4Day!$A74)))))))</f>
        <v/>
      </c>
      <c r="Y74" s="19" t="str">
        <f>IF($A74&lt;='All Results'!$B$4,"",IF(SUM(NewDistributions!Y$2:Y74)=0,"",(IF(NewDistributions!Y74/SUM(NewDistributions!Y$2:Y74)&gt;0.01,"",IF(NewDistributions!Y73/SUM(NewDistributions!Y$2:Y74)&gt;0.01,"",IF(NewDistributions!Y72/SUM(NewDistributions!Y$2:Y74)&gt;0.01,"",IF(NewDistributions!Y71/SUM(NewDistributions!Y$2:Y74)&gt;0.01,"",DateEnded_4Day!$A74)))))))</f>
        <v/>
      </c>
      <c r="Z74" s="19" t="str">
        <f>IF($A74&lt;='All Results'!$B$4,"",IF(SUM(NewDistributions!Z$2:Z74)=0,"",(IF(NewDistributions!Z74/SUM(NewDistributions!Z$2:Z74)&gt;0.01,"",IF(NewDistributions!Z73/SUM(NewDistributions!Z$2:Z74)&gt;0.01,"",IF(NewDistributions!Z72/SUM(NewDistributions!Z$2:Z74)&gt;0.01,"",IF(NewDistributions!Z71/SUM(NewDistributions!Z$2:Z74)&gt;0.01,"",DateEnded_4Day!$A74)))))))</f>
        <v/>
      </c>
      <c r="AA74" s="19" t="str">
        <f>IF($A74&lt;='All Results'!$B$4,"",IF(SUM(NewDistributions!AA$2:AA74)=0,"",(IF(NewDistributions!AA74/SUM(NewDistributions!AA$2:AA74)&gt;0.01,"",IF(NewDistributions!AA73/SUM(NewDistributions!AA$2:AA74)&gt;0.01,"",IF(NewDistributions!AA72/SUM(NewDistributions!AA$2:AA74)&gt;0.01,"",IF(NewDistributions!AA71/SUM(NewDistributions!AA$2:AA74)&gt;0.01,"",DateEnded_4Day!$A74)))))))</f>
        <v/>
      </c>
      <c r="AB74" s="19" t="str">
        <f>IF($A74&lt;='All Results'!$B$4,"",IF(SUM(NewDistributions!AB$2:AB74)=0,"",(IF(NewDistributions!AB74/SUM(NewDistributions!AB$2:AB74)&gt;0.01,"",IF(NewDistributions!AB73/SUM(NewDistributions!AB$2:AB74)&gt;0.01,"",IF(NewDistributions!AB72/SUM(NewDistributions!AB$2:AB74)&gt;0.01,"",IF(NewDistributions!AB71/SUM(NewDistributions!AB$2:AB74)&gt;0.01,"",DateEnded_4Day!$A74)))))))</f>
        <v/>
      </c>
      <c r="AC74" s="19" t="str">
        <f>IF($A74&lt;='All Results'!$B$4,"",IF(SUM(NewDistributions!AC$2:AC74)=0,"",(IF(NewDistributions!AC74/SUM(NewDistributions!AC$2:AC74)&gt;0.01,"",IF(NewDistributions!AC73/SUM(NewDistributions!AC$2:AC74)&gt;0.01,"",IF(NewDistributions!AC72/SUM(NewDistributions!AC$2:AC74)&gt;0.01,"",IF(NewDistributions!AC71/SUM(NewDistributions!AC$2:AC74)&gt;0.01,"",DateEnded_4Day!$A74)))))))</f>
        <v/>
      </c>
      <c r="AD74" s="19" t="str">
        <f>IF($A74&lt;='All Results'!$B$4,"",IF(SUM(NewDistributions!AD$2:AD74)=0,"",(IF(NewDistributions!AD74/SUM(NewDistributions!AD$2:AD74)&gt;0.01,"",IF(NewDistributions!AD73/SUM(NewDistributions!AD$2:AD74)&gt;0.01,"",IF(NewDistributions!AD72/SUM(NewDistributions!AD$2:AD74)&gt;0.01,"",IF(NewDistributions!AD71/SUM(NewDistributions!AD$2:AD74)&gt;0.01,"",DateEnded_4Day!$A74)))))))</f>
        <v/>
      </c>
      <c r="AE74" s="19" t="str">
        <f>IF($A74&lt;='All Results'!$B$4,"",IF(SUM(NewDistributions!AE$2:AE74)=0,"",(IF(NewDistributions!AE74/SUM(NewDistributions!AE$2:AE74)&gt;0.01,"",IF(NewDistributions!AE73/SUM(NewDistributions!AE$2:AE74)&gt;0.01,"",IF(NewDistributions!AE72/SUM(NewDistributions!AE$2:AE74)&gt;0.01,"",IF(NewDistributions!AE71/SUM(NewDistributions!AE$2:AE74)&gt;0.01,"",DateEnded_4Day!$A74)))))))</f>
        <v/>
      </c>
      <c r="AF74" s="19" t="str">
        <f>IF($A74&lt;='All Results'!$B$4,"",IF(SUM(NewDistributions!AF$2:AF74)=0,"",(IF(NewDistributions!AF74/SUM(NewDistributions!AF$2:AF74)&gt;0.01,"",IF(NewDistributions!AF73/SUM(NewDistributions!AF$2:AF74)&gt;0.01,"",IF(NewDistributions!AF72/SUM(NewDistributions!AF$2:AF74)&gt;0.01,"",IF(NewDistributions!AF71/SUM(NewDistributions!AF$2:AF74)&gt;0.01,"",DateEnded_4Day!$A74)))))))</f>
        <v/>
      </c>
      <c r="AG74" s="19" t="str">
        <f>IF($A74&lt;='All Results'!$B$4,"",IF(SUM(NewDistributions!AG$2:AG74)=0,"",(IF(NewDistributions!AG74/SUM(NewDistributions!AG$2:AG74)&gt;0.01,"",IF(NewDistributions!AG73/SUM(NewDistributions!AG$2:AG74)&gt;0.01,"",IF(NewDistributions!AG72/SUM(NewDistributions!AG$2:AG74)&gt;0.01,"",IF(NewDistributions!AG71/SUM(NewDistributions!AG$2:AG74)&gt;0.01,"",DateEnded_4Day!$A74)))))))</f>
        <v/>
      </c>
      <c r="AH74" s="19" t="str">
        <f>IF($A74&lt;='All Results'!$B$4,"",IF(SUM(NewDistributions!AH$2:AH74)=0,"",(IF(NewDistributions!AH74/SUM(NewDistributions!AH$2:AH74)&gt;0.01,"",IF(NewDistributions!AH73/SUM(NewDistributions!AH$2:AH74)&gt;0.01,"",IF(NewDistributions!AH72/SUM(NewDistributions!AH$2:AH74)&gt;0.01,"",IF(NewDistributions!AH71/SUM(NewDistributions!AH$2:AH74)&gt;0.01,"",DateEnded_4Day!$A74)))))))</f>
        <v/>
      </c>
      <c r="AI74" s="19" t="str">
        <f>IF($A74&lt;='All Results'!$B$4,"",IF(SUM(NewDistributions!AI$2:AI74)=0,"",(IF(NewDistributions!AI74/SUM(NewDistributions!AI$2:AI74)&gt;0.01,"",IF(NewDistributions!AI73/SUM(NewDistributions!AI$2:AI74)&gt;0.01,"",IF(NewDistributions!AI72/SUM(NewDistributions!AI$2:AI74)&gt;0.01,"",IF(NewDistributions!AI71/SUM(NewDistributions!AI$2:AI74)&gt;0.01,"",DateEnded_4Day!$A74)))))))</f>
        <v/>
      </c>
      <c r="AJ74" s="19" t="str">
        <f>IF($A74&lt;='All Results'!$B$4,"",IF(SUM(NewDistributions!AJ$2:AJ74)=0,"",(IF(NewDistributions!AJ74/SUM(NewDistributions!AJ$2:AJ74)&gt;0.01,"",IF(NewDistributions!AJ73/SUM(NewDistributions!AJ$2:AJ74)&gt;0.01,"",IF(NewDistributions!AJ72/SUM(NewDistributions!AJ$2:AJ74)&gt;0.01,"",IF(NewDistributions!AJ71/SUM(NewDistributions!AJ$2:AJ74)&gt;0.01,"",DateEnded_4Day!$A74)))))))</f>
        <v/>
      </c>
    </row>
    <row r="75" spans="1:36" x14ac:dyDescent="0.25">
      <c r="A75" s="1">
        <v>44390</v>
      </c>
      <c r="B75" s="3">
        <v>194</v>
      </c>
      <c r="C75" s="19" t="str">
        <f>IF($A75&lt;='All Results'!$B$4,"",IF(SUM(NewDistributions!C$2:C75)=0,"",(IF(NewDistributions!C75/SUM(NewDistributions!C$2:C75)&gt;0.01,"",IF(NewDistributions!C74/SUM(NewDistributions!C$2:C75)&gt;0.01,"",IF(NewDistributions!C73/SUM(NewDistributions!C$2:C75)&gt;0.01,"",IF(NewDistributions!C72/SUM(NewDistributions!C$2:C75)&gt;0.01,"",DateEnded_4Day!$A75)))))))</f>
        <v/>
      </c>
      <c r="D75" s="19" t="str">
        <f>IF($A75&lt;='All Results'!$B$4,"",IF(SUM(NewDistributions!D$2:D75)=0,"",(IF(NewDistributions!D75/SUM(NewDistributions!D$2:D75)&gt;0.01,"",IF(NewDistributions!D74/SUM(NewDistributions!D$2:D75)&gt;0.01,"",IF(NewDistributions!D73/SUM(NewDistributions!D$2:D75)&gt;0.01,"",IF(NewDistributions!D72/SUM(NewDistributions!D$2:D75)&gt;0.01,"",DateEnded_4Day!$A75)))))))</f>
        <v/>
      </c>
      <c r="E75" s="19" t="str">
        <f>IF($A75&lt;='All Results'!$B$4,"",IF(SUM(NewDistributions!E$2:E75)=0,"",(IF(NewDistributions!E75/SUM(NewDistributions!E$2:E75)&gt;0.01,"",IF(NewDistributions!E74/SUM(NewDistributions!E$2:E75)&gt;0.01,"",IF(NewDistributions!E73/SUM(NewDistributions!E$2:E75)&gt;0.01,"",IF(NewDistributions!E72/SUM(NewDistributions!E$2:E75)&gt;0.01,"",DateEnded_4Day!$A75)))))))</f>
        <v/>
      </c>
      <c r="F75" s="19" t="str">
        <f>IF($A75&lt;='All Results'!$B$4,"",IF(SUM(NewDistributions!F$2:F75)=0,"",(IF(NewDistributions!F75/SUM(NewDistributions!F$2:F75)&gt;0.01,"",IF(NewDistributions!F74/SUM(NewDistributions!F$2:F75)&gt;0.01,"",IF(NewDistributions!F73/SUM(NewDistributions!F$2:F75)&gt;0.01,"",IF(NewDistributions!F72/SUM(NewDistributions!F$2:F75)&gt;0.01,"",DateEnded_4Day!$A75)))))))</f>
        <v/>
      </c>
      <c r="G75" s="19" t="str">
        <f>IF($A75&lt;='All Results'!$B$4,"",IF(SUM(NewDistributions!G$2:G75)=0,"",(IF(NewDistributions!G75/SUM(NewDistributions!G$2:G75)&gt;0.01,"",IF(NewDistributions!G74/SUM(NewDistributions!G$2:G75)&gt;0.01,"",IF(NewDistributions!G73/SUM(NewDistributions!G$2:G75)&gt;0.01,"",IF(NewDistributions!G72/SUM(NewDistributions!G$2:G75)&gt;0.01,"",DateEnded_4Day!$A75)))))))</f>
        <v/>
      </c>
      <c r="H75" s="19" t="str">
        <f>IF($A75&lt;='All Results'!$B$4,"",IF(SUM(NewDistributions!H$2:H75)=0,"",(IF(NewDistributions!H75/SUM(NewDistributions!H$2:H75)&gt;0.01,"",IF(NewDistributions!H74/SUM(NewDistributions!H$2:H75)&gt;0.01,"",IF(NewDistributions!H73/SUM(NewDistributions!H$2:H75)&gt;0.01,"",IF(NewDistributions!H72/SUM(NewDistributions!H$2:H75)&gt;0.01,"",DateEnded_4Day!$A75)))))))</f>
        <v/>
      </c>
      <c r="I75" s="19" t="str">
        <f>IF($A75&lt;='All Results'!$B$4,"",IF(SUM(NewDistributions!I$2:I75)=0,"",(IF(NewDistributions!I75/SUM(NewDistributions!I$2:I75)&gt;0.01,"",IF(NewDistributions!I74/SUM(NewDistributions!I$2:I75)&gt;0.01,"",IF(NewDistributions!I73/SUM(NewDistributions!I$2:I75)&gt;0.01,"",IF(NewDistributions!I72/SUM(NewDistributions!I$2:I75)&gt;0.01,"",DateEnded_4Day!$A75)))))))</f>
        <v/>
      </c>
      <c r="J75" s="19" t="str">
        <f>IF($A75&lt;='All Results'!$B$4,"",IF(SUM(NewDistributions!J$2:J75)=0,"",(IF(NewDistributions!J75/SUM(NewDistributions!J$2:J75)&gt;0.01,"",IF(NewDistributions!J74/SUM(NewDistributions!J$2:J75)&gt;0.01,"",IF(NewDistributions!J73/SUM(NewDistributions!J$2:J75)&gt;0.01,"",IF(NewDistributions!J72/SUM(NewDistributions!J$2:J75)&gt;0.01,"",DateEnded_4Day!$A75)))))))</f>
        <v/>
      </c>
      <c r="K75" s="19" t="str">
        <f>IF($A75&lt;='All Results'!$B$4,"",IF(SUM(NewDistributions!K$2:K75)=0,"",(IF(NewDistributions!K75/SUM(NewDistributions!K$2:K75)&gt;0.01,"",IF(NewDistributions!K74/SUM(NewDistributions!K$2:K75)&gt;0.01,"",IF(NewDistributions!K73/SUM(NewDistributions!K$2:K75)&gt;0.01,"",IF(NewDistributions!K72/SUM(NewDistributions!K$2:K75)&gt;0.01,"",DateEnded_4Day!$A75)))))))</f>
        <v/>
      </c>
      <c r="L75" s="19" t="str">
        <f>IF($A75&lt;='All Results'!$B$4,"",IF(SUM(NewDistributions!L$2:L75)=0,"",(IF(NewDistributions!L75/SUM(NewDistributions!L$2:L75)&gt;0.01,"",IF(NewDistributions!L74/SUM(NewDistributions!L$2:L75)&gt;0.01,"",IF(NewDistributions!L73/SUM(NewDistributions!L$2:L75)&gt;0.01,"",IF(NewDistributions!L72/SUM(NewDistributions!L$2:L75)&gt;0.01,"",DateEnded_4Day!$A75)))))))</f>
        <v/>
      </c>
      <c r="M75" s="19" t="str">
        <f>IF($A75&lt;='All Results'!$B$4,"",IF(SUM(NewDistributions!M$2:M75)=0,"",(IF(NewDistributions!M75/SUM(NewDistributions!M$2:M75)&gt;0.01,"",IF(NewDistributions!M74/SUM(NewDistributions!M$2:M75)&gt;0.01,"",IF(NewDistributions!M73/SUM(NewDistributions!M$2:M75)&gt;0.01,"",IF(NewDistributions!M72/SUM(NewDistributions!M$2:M75)&gt;0.01,"",DateEnded_4Day!$A75)))))))</f>
        <v/>
      </c>
      <c r="N75" s="19" t="str">
        <f>IF($A75&lt;='All Results'!$B$4,"",IF(SUM(NewDistributions!N$2:N75)=0,"",(IF(NewDistributions!N75/SUM(NewDistributions!N$2:N75)&gt;0.01,"",IF(NewDistributions!N74/SUM(NewDistributions!N$2:N75)&gt;0.01,"",IF(NewDistributions!N73/SUM(NewDistributions!N$2:N75)&gt;0.01,"",IF(NewDistributions!N72/SUM(NewDistributions!N$2:N75)&gt;0.01,"",DateEnded_4Day!$A75)))))))</f>
        <v/>
      </c>
      <c r="O75" s="19" t="str">
        <f>IF($A75&lt;='All Results'!$B$4,"",IF(SUM(NewDistributions!O$2:O75)=0,"",(IF(NewDistributions!O75/SUM(NewDistributions!O$2:O75)&gt;0.01,"",IF(NewDistributions!O74/SUM(NewDistributions!O$2:O75)&gt;0.01,"",IF(NewDistributions!O73/SUM(NewDistributions!O$2:O75)&gt;0.01,"",IF(NewDistributions!O72/SUM(NewDistributions!O$2:O75)&gt;0.01,"",DateEnded_4Day!$A75)))))))</f>
        <v/>
      </c>
      <c r="P75" s="19" t="str">
        <f>IF($A75&lt;='All Results'!$B$4,"",IF(SUM(NewDistributions!P$2:P75)=0,"",(IF(NewDistributions!P75/SUM(NewDistributions!P$2:P75)&gt;0.01,"",IF(NewDistributions!P74/SUM(NewDistributions!P$2:P75)&gt;0.01,"",IF(NewDistributions!P73/SUM(NewDistributions!P$2:P75)&gt;0.01,"",IF(NewDistributions!P72/SUM(NewDistributions!P$2:P75)&gt;0.01,"",DateEnded_4Day!$A75)))))))</f>
        <v/>
      </c>
      <c r="Q75" s="19" t="str">
        <f>IF($A75&lt;='All Results'!$B$4,"",IF(SUM(NewDistributions!Q$2:Q75)=0,"",(IF(NewDistributions!Q75/SUM(NewDistributions!Q$2:Q75)&gt;0.01,"",IF(NewDistributions!Q74/SUM(NewDistributions!Q$2:Q75)&gt;0.01,"",IF(NewDistributions!Q73/SUM(NewDistributions!Q$2:Q75)&gt;0.01,"",IF(NewDistributions!Q72/SUM(NewDistributions!Q$2:Q75)&gt;0.01,"",DateEnded_4Day!$A75)))))))</f>
        <v/>
      </c>
      <c r="R75" s="19" t="str">
        <f>IF($A75&lt;='All Results'!$B$4,"",IF(SUM(NewDistributions!R$2:R75)=0,"",(IF(NewDistributions!R75/SUM(NewDistributions!R$2:R75)&gt;0.01,"",IF(NewDistributions!R74/SUM(NewDistributions!R$2:R75)&gt;0.01,"",IF(NewDistributions!R73/SUM(NewDistributions!R$2:R75)&gt;0.01,"",IF(NewDistributions!R72/SUM(NewDistributions!R$2:R75)&gt;0.01,"",DateEnded_4Day!$A75)))))))</f>
        <v/>
      </c>
      <c r="S75" s="19" t="str">
        <f>IF($A75&lt;='All Results'!$B$4,"",IF(SUM(NewDistributions!S$2:S75)=0,"",(IF(NewDistributions!S75/SUM(NewDistributions!S$2:S75)&gt;0.01,"",IF(NewDistributions!S74/SUM(NewDistributions!S$2:S75)&gt;0.01,"",IF(NewDistributions!S73/SUM(NewDistributions!S$2:S75)&gt;0.01,"",IF(NewDistributions!S72/SUM(NewDistributions!S$2:S75)&gt;0.01,"",DateEnded_4Day!$A75)))))))</f>
        <v/>
      </c>
      <c r="T75" s="19" t="str">
        <f>IF($A75&lt;='All Results'!$B$4,"",IF(SUM(NewDistributions!T$2:T75)=0,"",(IF(NewDistributions!T75/SUM(NewDistributions!T$2:T75)&gt;0.01,"",IF(NewDistributions!T74/SUM(NewDistributions!T$2:T75)&gt;0.01,"",IF(NewDistributions!T73/SUM(NewDistributions!T$2:T75)&gt;0.01,"",IF(NewDistributions!T72/SUM(NewDistributions!T$2:T75)&gt;0.01,"",DateEnded_4Day!$A75)))))))</f>
        <v/>
      </c>
      <c r="U75" s="19" t="str">
        <f>IF($A75&lt;='All Results'!$B$4,"",IF(SUM(NewDistributions!U$2:U75)=0,"",(IF(NewDistributions!U75/SUM(NewDistributions!U$2:U75)&gt;0.01,"",IF(NewDistributions!U74/SUM(NewDistributions!U$2:U75)&gt;0.01,"",IF(NewDistributions!U73/SUM(NewDistributions!U$2:U75)&gt;0.01,"",IF(NewDistributions!U72/SUM(NewDistributions!U$2:U75)&gt;0.01,"",DateEnded_4Day!$A75)))))))</f>
        <v/>
      </c>
      <c r="V75" s="19" t="str">
        <f>IF($A75&lt;='All Results'!$B$4,"",IF(SUM(NewDistributions!V$2:V75)=0,"",(IF(NewDistributions!V75/SUM(NewDistributions!V$2:V75)&gt;0.01,"",IF(NewDistributions!V74/SUM(NewDistributions!V$2:V75)&gt;0.01,"",IF(NewDistributions!V73/SUM(NewDistributions!V$2:V75)&gt;0.01,"",IF(NewDistributions!V72/SUM(NewDistributions!V$2:V75)&gt;0.01,"",DateEnded_4Day!$A75)))))))</f>
        <v/>
      </c>
      <c r="W75" s="19" t="str">
        <f>IF($A75&lt;='All Results'!$B$4,"",IF(SUM(NewDistributions!W$2:W75)=0,"",(IF(NewDistributions!W75/SUM(NewDistributions!W$2:W75)&gt;0.01,"",IF(NewDistributions!W74/SUM(NewDistributions!W$2:W75)&gt;0.01,"",IF(NewDistributions!W73/SUM(NewDistributions!W$2:W75)&gt;0.01,"",IF(NewDistributions!W72/SUM(NewDistributions!W$2:W75)&gt;0.01,"",DateEnded_4Day!$A75)))))))</f>
        <v/>
      </c>
      <c r="X75" s="19" t="str">
        <f>IF($A75&lt;='All Results'!$B$4,"",IF(SUM(NewDistributions!X$2:X75)=0,"",(IF(NewDistributions!X75/SUM(NewDistributions!X$2:X75)&gt;0.01,"",IF(NewDistributions!X74/SUM(NewDistributions!X$2:X75)&gt;0.01,"",IF(NewDistributions!X73/SUM(NewDistributions!X$2:X75)&gt;0.01,"",IF(NewDistributions!X72/SUM(NewDistributions!X$2:X75)&gt;0.01,"",DateEnded_4Day!$A75)))))))</f>
        <v/>
      </c>
      <c r="Y75" s="19" t="str">
        <f>IF($A75&lt;='All Results'!$B$4,"",IF(SUM(NewDistributions!Y$2:Y75)=0,"",(IF(NewDistributions!Y75/SUM(NewDistributions!Y$2:Y75)&gt;0.01,"",IF(NewDistributions!Y74/SUM(NewDistributions!Y$2:Y75)&gt;0.01,"",IF(NewDistributions!Y73/SUM(NewDistributions!Y$2:Y75)&gt;0.01,"",IF(NewDistributions!Y72/SUM(NewDistributions!Y$2:Y75)&gt;0.01,"",DateEnded_4Day!$A75)))))))</f>
        <v/>
      </c>
      <c r="Z75" s="19" t="str">
        <f>IF($A75&lt;='All Results'!$B$4,"",IF(SUM(NewDistributions!Z$2:Z75)=0,"",(IF(NewDistributions!Z75/SUM(NewDistributions!Z$2:Z75)&gt;0.01,"",IF(NewDistributions!Z74/SUM(NewDistributions!Z$2:Z75)&gt;0.01,"",IF(NewDistributions!Z73/SUM(NewDistributions!Z$2:Z75)&gt;0.01,"",IF(NewDistributions!Z72/SUM(NewDistributions!Z$2:Z75)&gt;0.01,"",DateEnded_4Day!$A75)))))))</f>
        <v/>
      </c>
      <c r="AA75" s="19" t="str">
        <f>IF($A75&lt;='All Results'!$B$4,"",IF(SUM(NewDistributions!AA$2:AA75)=0,"",(IF(NewDistributions!AA75/SUM(NewDistributions!AA$2:AA75)&gt;0.01,"",IF(NewDistributions!AA74/SUM(NewDistributions!AA$2:AA75)&gt;0.01,"",IF(NewDistributions!AA73/SUM(NewDistributions!AA$2:AA75)&gt;0.01,"",IF(NewDistributions!AA72/SUM(NewDistributions!AA$2:AA75)&gt;0.01,"",DateEnded_4Day!$A75)))))))</f>
        <v/>
      </c>
      <c r="AB75" s="19" t="str">
        <f>IF($A75&lt;='All Results'!$B$4,"",IF(SUM(NewDistributions!AB$2:AB75)=0,"",(IF(NewDistributions!AB75/SUM(NewDistributions!AB$2:AB75)&gt;0.01,"",IF(NewDistributions!AB74/SUM(NewDistributions!AB$2:AB75)&gt;0.01,"",IF(NewDistributions!AB73/SUM(NewDistributions!AB$2:AB75)&gt;0.01,"",IF(NewDistributions!AB72/SUM(NewDistributions!AB$2:AB75)&gt;0.01,"",DateEnded_4Day!$A75)))))))</f>
        <v/>
      </c>
      <c r="AC75" s="19" t="str">
        <f>IF($A75&lt;='All Results'!$B$4,"",IF(SUM(NewDistributions!AC$2:AC75)=0,"",(IF(NewDistributions!AC75/SUM(NewDistributions!AC$2:AC75)&gt;0.01,"",IF(NewDistributions!AC74/SUM(NewDistributions!AC$2:AC75)&gt;0.01,"",IF(NewDistributions!AC73/SUM(NewDistributions!AC$2:AC75)&gt;0.01,"",IF(NewDistributions!AC72/SUM(NewDistributions!AC$2:AC75)&gt;0.01,"",DateEnded_4Day!$A75)))))))</f>
        <v/>
      </c>
      <c r="AD75" s="19" t="str">
        <f>IF($A75&lt;='All Results'!$B$4,"",IF(SUM(NewDistributions!AD$2:AD75)=0,"",(IF(NewDistributions!AD75/SUM(NewDistributions!AD$2:AD75)&gt;0.01,"",IF(NewDistributions!AD74/SUM(NewDistributions!AD$2:AD75)&gt;0.01,"",IF(NewDistributions!AD73/SUM(NewDistributions!AD$2:AD75)&gt;0.01,"",IF(NewDistributions!AD72/SUM(NewDistributions!AD$2:AD75)&gt;0.01,"",DateEnded_4Day!$A75)))))))</f>
        <v/>
      </c>
      <c r="AE75" s="19" t="str">
        <f>IF($A75&lt;='All Results'!$B$4,"",IF(SUM(NewDistributions!AE$2:AE75)=0,"",(IF(NewDistributions!AE75/SUM(NewDistributions!AE$2:AE75)&gt;0.01,"",IF(NewDistributions!AE74/SUM(NewDistributions!AE$2:AE75)&gt;0.01,"",IF(NewDistributions!AE73/SUM(NewDistributions!AE$2:AE75)&gt;0.01,"",IF(NewDistributions!AE72/SUM(NewDistributions!AE$2:AE75)&gt;0.01,"",DateEnded_4Day!$A75)))))))</f>
        <v/>
      </c>
      <c r="AF75" s="19" t="str">
        <f>IF($A75&lt;='All Results'!$B$4,"",IF(SUM(NewDistributions!AF$2:AF75)=0,"",(IF(NewDistributions!AF75/SUM(NewDistributions!AF$2:AF75)&gt;0.01,"",IF(NewDistributions!AF74/SUM(NewDistributions!AF$2:AF75)&gt;0.01,"",IF(NewDistributions!AF73/SUM(NewDistributions!AF$2:AF75)&gt;0.01,"",IF(NewDistributions!AF72/SUM(NewDistributions!AF$2:AF75)&gt;0.01,"",DateEnded_4Day!$A75)))))))</f>
        <v/>
      </c>
      <c r="AG75" s="19" t="str">
        <f>IF($A75&lt;='All Results'!$B$4,"",IF(SUM(NewDistributions!AG$2:AG75)=0,"",(IF(NewDistributions!AG75/SUM(NewDistributions!AG$2:AG75)&gt;0.01,"",IF(NewDistributions!AG74/SUM(NewDistributions!AG$2:AG75)&gt;0.01,"",IF(NewDistributions!AG73/SUM(NewDistributions!AG$2:AG75)&gt;0.01,"",IF(NewDistributions!AG72/SUM(NewDistributions!AG$2:AG75)&gt;0.01,"",DateEnded_4Day!$A75)))))))</f>
        <v/>
      </c>
      <c r="AH75" s="19" t="str">
        <f>IF($A75&lt;='All Results'!$B$4,"",IF(SUM(NewDistributions!AH$2:AH75)=0,"",(IF(NewDistributions!AH75/SUM(NewDistributions!AH$2:AH75)&gt;0.01,"",IF(NewDistributions!AH74/SUM(NewDistributions!AH$2:AH75)&gt;0.01,"",IF(NewDistributions!AH73/SUM(NewDistributions!AH$2:AH75)&gt;0.01,"",IF(NewDistributions!AH72/SUM(NewDistributions!AH$2:AH75)&gt;0.01,"",DateEnded_4Day!$A75)))))))</f>
        <v/>
      </c>
      <c r="AI75" s="19" t="str">
        <f>IF($A75&lt;='All Results'!$B$4,"",IF(SUM(NewDistributions!AI$2:AI75)=0,"",(IF(NewDistributions!AI75/SUM(NewDistributions!AI$2:AI75)&gt;0.01,"",IF(NewDistributions!AI74/SUM(NewDistributions!AI$2:AI75)&gt;0.01,"",IF(NewDistributions!AI73/SUM(NewDistributions!AI$2:AI75)&gt;0.01,"",IF(NewDistributions!AI72/SUM(NewDistributions!AI$2:AI75)&gt;0.01,"",DateEnded_4Day!$A75)))))))</f>
        <v/>
      </c>
      <c r="AJ75" s="19" t="str">
        <f>IF($A75&lt;='All Results'!$B$4,"",IF(SUM(NewDistributions!AJ$2:AJ75)=0,"",(IF(NewDistributions!AJ75/SUM(NewDistributions!AJ$2:AJ75)&gt;0.01,"",IF(NewDistributions!AJ74/SUM(NewDistributions!AJ$2:AJ75)&gt;0.01,"",IF(NewDistributions!AJ73/SUM(NewDistributions!AJ$2:AJ75)&gt;0.01,"",IF(NewDistributions!AJ72/SUM(NewDistributions!AJ$2:AJ75)&gt;0.01,"",DateEnded_4Day!$A75)))))))</f>
        <v/>
      </c>
    </row>
    <row r="76" spans="1:36" x14ac:dyDescent="0.25">
      <c r="A76" s="1">
        <v>44391</v>
      </c>
      <c r="B76" s="3">
        <v>195</v>
      </c>
      <c r="C76" s="19" t="str">
        <f>IF($A76&lt;='All Results'!$B$4,"",IF(SUM(NewDistributions!C$2:C76)=0,"",(IF(NewDistributions!C76/SUM(NewDistributions!C$2:C76)&gt;0.01,"",IF(NewDistributions!C75/SUM(NewDistributions!C$2:C76)&gt;0.01,"",IF(NewDistributions!C74/SUM(NewDistributions!C$2:C76)&gt;0.01,"",IF(NewDistributions!C73/SUM(NewDistributions!C$2:C76)&gt;0.01,"",DateEnded_4Day!$A76)))))))</f>
        <v/>
      </c>
      <c r="D76" s="19" t="str">
        <f>IF($A76&lt;='All Results'!$B$4,"",IF(SUM(NewDistributions!D$2:D76)=0,"",(IF(NewDistributions!D76/SUM(NewDistributions!D$2:D76)&gt;0.01,"",IF(NewDistributions!D75/SUM(NewDistributions!D$2:D76)&gt;0.01,"",IF(NewDistributions!D74/SUM(NewDistributions!D$2:D76)&gt;0.01,"",IF(NewDistributions!D73/SUM(NewDistributions!D$2:D76)&gt;0.01,"",DateEnded_4Day!$A76)))))))</f>
        <v/>
      </c>
      <c r="E76" s="19" t="str">
        <f>IF($A76&lt;='All Results'!$B$4,"",IF(SUM(NewDistributions!E$2:E76)=0,"",(IF(NewDistributions!E76/SUM(NewDistributions!E$2:E76)&gt;0.01,"",IF(NewDistributions!E75/SUM(NewDistributions!E$2:E76)&gt;0.01,"",IF(NewDistributions!E74/SUM(NewDistributions!E$2:E76)&gt;0.01,"",IF(NewDistributions!E73/SUM(NewDistributions!E$2:E76)&gt;0.01,"",DateEnded_4Day!$A76)))))))</f>
        <v/>
      </c>
      <c r="F76" s="19" t="str">
        <f>IF($A76&lt;='All Results'!$B$4,"",IF(SUM(NewDistributions!F$2:F76)=0,"",(IF(NewDistributions!F76/SUM(NewDistributions!F$2:F76)&gt;0.01,"",IF(NewDistributions!F75/SUM(NewDistributions!F$2:F76)&gt;0.01,"",IF(NewDistributions!F74/SUM(NewDistributions!F$2:F76)&gt;0.01,"",IF(NewDistributions!F73/SUM(NewDistributions!F$2:F76)&gt;0.01,"",DateEnded_4Day!$A76)))))))</f>
        <v/>
      </c>
      <c r="G76" s="19" t="str">
        <f>IF($A76&lt;='All Results'!$B$4,"",IF(SUM(NewDistributions!G$2:G76)=0,"",(IF(NewDistributions!G76/SUM(NewDistributions!G$2:G76)&gt;0.01,"",IF(NewDistributions!G75/SUM(NewDistributions!G$2:G76)&gt;0.01,"",IF(NewDistributions!G74/SUM(NewDistributions!G$2:G76)&gt;0.01,"",IF(NewDistributions!G73/SUM(NewDistributions!G$2:G76)&gt;0.01,"",DateEnded_4Day!$A76)))))))</f>
        <v/>
      </c>
      <c r="H76" s="19" t="str">
        <f>IF($A76&lt;='All Results'!$B$4,"",IF(SUM(NewDistributions!H$2:H76)=0,"",(IF(NewDistributions!H76/SUM(NewDistributions!H$2:H76)&gt;0.01,"",IF(NewDistributions!H75/SUM(NewDistributions!H$2:H76)&gt;0.01,"",IF(NewDistributions!H74/SUM(NewDistributions!H$2:H76)&gt;0.01,"",IF(NewDistributions!H73/SUM(NewDistributions!H$2:H76)&gt;0.01,"",DateEnded_4Day!$A76)))))))</f>
        <v/>
      </c>
      <c r="I76" s="19" t="str">
        <f>IF($A76&lt;='All Results'!$B$4,"",IF(SUM(NewDistributions!I$2:I76)=0,"",(IF(NewDistributions!I76/SUM(NewDistributions!I$2:I76)&gt;0.01,"",IF(NewDistributions!I75/SUM(NewDistributions!I$2:I76)&gt;0.01,"",IF(NewDistributions!I74/SUM(NewDistributions!I$2:I76)&gt;0.01,"",IF(NewDistributions!I73/SUM(NewDistributions!I$2:I76)&gt;0.01,"",DateEnded_4Day!$A76)))))))</f>
        <v/>
      </c>
      <c r="J76" s="19" t="str">
        <f>IF($A76&lt;='All Results'!$B$4,"",IF(SUM(NewDistributions!J$2:J76)=0,"",(IF(NewDistributions!J76/SUM(NewDistributions!J$2:J76)&gt;0.01,"",IF(NewDistributions!J75/SUM(NewDistributions!J$2:J76)&gt;0.01,"",IF(NewDistributions!J74/SUM(NewDistributions!J$2:J76)&gt;0.01,"",IF(NewDistributions!J73/SUM(NewDistributions!J$2:J76)&gt;0.01,"",DateEnded_4Day!$A76)))))))</f>
        <v/>
      </c>
      <c r="K76" s="19" t="str">
        <f>IF($A76&lt;='All Results'!$B$4,"",IF(SUM(NewDistributions!K$2:K76)=0,"",(IF(NewDistributions!K76/SUM(NewDistributions!K$2:K76)&gt;0.01,"",IF(NewDistributions!K75/SUM(NewDistributions!K$2:K76)&gt;0.01,"",IF(NewDistributions!K74/SUM(NewDistributions!K$2:K76)&gt;0.01,"",IF(NewDistributions!K73/SUM(NewDistributions!K$2:K76)&gt;0.01,"",DateEnded_4Day!$A76)))))))</f>
        <v/>
      </c>
      <c r="L76" s="19" t="str">
        <f>IF($A76&lt;='All Results'!$B$4,"",IF(SUM(NewDistributions!L$2:L76)=0,"",(IF(NewDistributions!L76/SUM(NewDistributions!L$2:L76)&gt;0.01,"",IF(NewDistributions!L75/SUM(NewDistributions!L$2:L76)&gt;0.01,"",IF(NewDistributions!L74/SUM(NewDistributions!L$2:L76)&gt;0.01,"",IF(NewDistributions!L73/SUM(NewDistributions!L$2:L76)&gt;0.01,"",DateEnded_4Day!$A76)))))))</f>
        <v/>
      </c>
      <c r="M76" s="19" t="str">
        <f>IF($A76&lt;='All Results'!$B$4,"",IF(SUM(NewDistributions!M$2:M76)=0,"",(IF(NewDistributions!M76/SUM(NewDistributions!M$2:M76)&gt;0.01,"",IF(NewDistributions!M75/SUM(NewDistributions!M$2:M76)&gt;0.01,"",IF(NewDistributions!M74/SUM(NewDistributions!M$2:M76)&gt;0.01,"",IF(NewDistributions!M73/SUM(NewDistributions!M$2:M76)&gt;0.01,"",DateEnded_4Day!$A76)))))))</f>
        <v/>
      </c>
      <c r="N76" s="19" t="str">
        <f>IF($A76&lt;='All Results'!$B$4,"",IF(SUM(NewDistributions!N$2:N76)=0,"",(IF(NewDistributions!N76/SUM(NewDistributions!N$2:N76)&gt;0.01,"",IF(NewDistributions!N75/SUM(NewDistributions!N$2:N76)&gt;0.01,"",IF(NewDistributions!N74/SUM(NewDistributions!N$2:N76)&gt;0.01,"",IF(NewDistributions!N73/SUM(NewDistributions!N$2:N76)&gt;0.01,"",DateEnded_4Day!$A76)))))))</f>
        <v/>
      </c>
      <c r="O76" s="19" t="str">
        <f>IF($A76&lt;='All Results'!$B$4,"",IF(SUM(NewDistributions!O$2:O76)=0,"",(IF(NewDistributions!O76/SUM(NewDistributions!O$2:O76)&gt;0.01,"",IF(NewDistributions!O75/SUM(NewDistributions!O$2:O76)&gt;0.01,"",IF(NewDistributions!O74/SUM(NewDistributions!O$2:O76)&gt;0.01,"",IF(NewDistributions!O73/SUM(NewDistributions!O$2:O76)&gt;0.01,"",DateEnded_4Day!$A76)))))))</f>
        <v/>
      </c>
      <c r="P76" s="19" t="str">
        <f>IF($A76&lt;='All Results'!$B$4,"",IF(SUM(NewDistributions!P$2:P76)=0,"",(IF(NewDistributions!P76/SUM(NewDistributions!P$2:P76)&gt;0.01,"",IF(NewDistributions!P75/SUM(NewDistributions!P$2:P76)&gt;0.01,"",IF(NewDistributions!P74/SUM(NewDistributions!P$2:P76)&gt;0.01,"",IF(NewDistributions!P73/SUM(NewDistributions!P$2:P76)&gt;0.01,"",DateEnded_4Day!$A76)))))))</f>
        <v/>
      </c>
      <c r="Q76" s="19" t="str">
        <f>IF($A76&lt;='All Results'!$B$4,"",IF(SUM(NewDistributions!Q$2:Q76)=0,"",(IF(NewDistributions!Q76/SUM(NewDistributions!Q$2:Q76)&gt;0.01,"",IF(NewDistributions!Q75/SUM(NewDistributions!Q$2:Q76)&gt;0.01,"",IF(NewDistributions!Q74/SUM(NewDistributions!Q$2:Q76)&gt;0.01,"",IF(NewDistributions!Q73/SUM(NewDistributions!Q$2:Q76)&gt;0.01,"",DateEnded_4Day!$A76)))))))</f>
        <v/>
      </c>
      <c r="R76" s="19" t="str">
        <f>IF($A76&lt;='All Results'!$B$4,"",IF(SUM(NewDistributions!R$2:R76)=0,"",(IF(NewDistributions!R76/SUM(NewDistributions!R$2:R76)&gt;0.01,"",IF(NewDistributions!R75/SUM(NewDistributions!R$2:R76)&gt;0.01,"",IF(NewDistributions!R74/SUM(NewDistributions!R$2:R76)&gt;0.01,"",IF(NewDistributions!R73/SUM(NewDistributions!R$2:R76)&gt;0.01,"",DateEnded_4Day!$A76)))))))</f>
        <v/>
      </c>
      <c r="S76" s="19" t="str">
        <f>IF($A76&lt;='All Results'!$B$4,"",IF(SUM(NewDistributions!S$2:S76)=0,"",(IF(NewDistributions!S76/SUM(NewDistributions!S$2:S76)&gt;0.01,"",IF(NewDistributions!S75/SUM(NewDistributions!S$2:S76)&gt;0.01,"",IF(NewDistributions!S74/SUM(NewDistributions!S$2:S76)&gt;0.01,"",IF(NewDistributions!S73/SUM(NewDistributions!S$2:S76)&gt;0.01,"",DateEnded_4Day!$A76)))))))</f>
        <v/>
      </c>
      <c r="T76" s="19" t="str">
        <f>IF($A76&lt;='All Results'!$B$4,"",IF(SUM(NewDistributions!T$2:T76)=0,"",(IF(NewDistributions!T76/SUM(NewDistributions!T$2:T76)&gt;0.01,"",IF(NewDistributions!T75/SUM(NewDistributions!T$2:T76)&gt;0.01,"",IF(NewDistributions!T74/SUM(NewDistributions!T$2:T76)&gt;0.01,"",IF(NewDistributions!T73/SUM(NewDistributions!T$2:T76)&gt;0.01,"",DateEnded_4Day!$A76)))))))</f>
        <v/>
      </c>
      <c r="U76" s="19" t="str">
        <f>IF($A76&lt;='All Results'!$B$4,"",IF(SUM(NewDistributions!U$2:U76)=0,"",(IF(NewDistributions!U76/SUM(NewDistributions!U$2:U76)&gt;0.01,"",IF(NewDistributions!U75/SUM(NewDistributions!U$2:U76)&gt;0.01,"",IF(NewDistributions!U74/SUM(NewDistributions!U$2:U76)&gt;0.01,"",IF(NewDistributions!U73/SUM(NewDistributions!U$2:U76)&gt;0.01,"",DateEnded_4Day!$A76)))))))</f>
        <v/>
      </c>
      <c r="V76" s="19" t="str">
        <f>IF($A76&lt;='All Results'!$B$4,"",IF(SUM(NewDistributions!V$2:V76)=0,"",(IF(NewDistributions!V76/SUM(NewDistributions!V$2:V76)&gt;0.01,"",IF(NewDistributions!V75/SUM(NewDistributions!V$2:V76)&gt;0.01,"",IF(NewDistributions!V74/SUM(NewDistributions!V$2:V76)&gt;0.01,"",IF(NewDistributions!V73/SUM(NewDistributions!V$2:V76)&gt;0.01,"",DateEnded_4Day!$A76)))))))</f>
        <v/>
      </c>
      <c r="W76" s="19" t="str">
        <f>IF($A76&lt;='All Results'!$B$4,"",IF(SUM(NewDistributions!W$2:W76)=0,"",(IF(NewDistributions!W76/SUM(NewDistributions!W$2:W76)&gt;0.01,"",IF(NewDistributions!W75/SUM(NewDistributions!W$2:W76)&gt;0.01,"",IF(NewDistributions!W74/SUM(NewDistributions!W$2:W76)&gt;0.01,"",IF(NewDistributions!W73/SUM(NewDistributions!W$2:W76)&gt;0.01,"",DateEnded_4Day!$A76)))))))</f>
        <v/>
      </c>
      <c r="X76" s="19" t="str">
        <f>IF($A76&lt;='All Results'!$B$4,"",IF(SUM(NewDistributions!X$2:X76)=0,"",(IF(NewDistributions!X76/SUM(NewDistributions!X$2:X76)&gt;0.01,"",IF(NewDistributions!X75/SUM(NewDistributions!X$2:X76)&gt;0.01,"",IF(NewDistributions!X74/SUM(NewDistributions!X$2:X76)&gt;0.01,"",IF(NewDistributions!X73/SUM(NewDistributions!X$2:X76)&gt;0.01,"",DateEnded_4Day!$A76)))))))</f>
        <v/>
      </c>
      <c r="Y76" s="19" t="str">
        <f>IF($A76&lt;='All Results'!$B$4,"",IF(SUM(NewDistributions!Y$2:Y76)=0,"",(IF(NewDistributions!Y76/SUM(NewDistributions!Y$2:Y76)&gt;0.01,"",IF(NewDistributions!Y75/SUM(NewDistributions!Y$2:Y76)&gt;0.01,"",IF(NewDistributions!Y74/SUM(NewDistributions!Y$2:Y76)&gt;0.01,"",IF(NewDistributions!Y73/SUM(NewDistributions!Y$2:Y76)&gt;0.01,"",DateEnded_4Day!$A76)))))))</f>
        <v/>
      </c>
      <c r="Z76" s="19" t="str">
        <f>IF($A76&lt;='All Results'!$B$4,"",IF(SUM(NewDistributions!Z$2:Z76)=0,"",(IF(NewDistributions!Z76/SUM(NewDistributions!Z$2:Z76)&gt;0.01,"",IF(NewDistributions!Z75/SUM(NewDistributions!Z$2:Z76)&gt;0.01,"",IF(NewDistributions!Z74/SUM(NewDistributions!Z$2:Z76)&gt;0.01,"",IF(NewDistributions!Z73/SUM(NewDistributions!Z$2:Z76)&gt;0.01,"",DateEnded_4Day!$A76)))))))</f>
        <v/>
      </c>
      <c r="AA76" s="19" t="str">
        <f>IF($A76&lt;='All Results'!$B$4,"",IF(SUM(NewDistributions!AA$2:AA76)=0,"",(IF(NewDistributions!AA76/SUM(NewDistributions!AA$2:AA76)&gt;0.01,"",IF(NewDistributions!AA75/SUM(NewDistributions!AA$2:AA76)&gt;0.01,"",IF(NewDistributions!AA74/SUM(NewDistributions!AA$2:AA76)&gt;0.01,"",IF(NewDistributions!AA73/SUM(NewDistributions!AA$2:AA76)&gt;0.01,"",DateEnded_4Day!$A76)))))))</f>
        <v/>
      </c>
      <c r="AB76" s="19" t="str">
        <f>IF($A76&lt;='All Results'!$B$4,"",IF(SUM(NewDistributions!AB$2:AB76)=0,"",(IF(NewDistributions!AB76/SUM(NewDistributions!AB$2:AB76)&gt;0.01,"",IF(NewDistributions!AB75/SUM(NewDistributions!AB$2:AB76)&gt;0.01,"",IF(NewDistributions!AB74/SUM(NewDistributions!AB$2:AB76)&gt;0.01,"",IF(NewDistributions!AB73/SUM(NewDistributions!AB$2:AB76)&gt;0.01,"",DateEnded_4Day!$A76)))))))</f>
        <v/>
      </c>
      <c r="AC76" s="19" t="str">
        <f>IF($A76&lt;='All Results'!$B$4,"",IF(SUM(NewDistributions!AC$2:AC76)=0,"",(IF(NewDistributions!AC76/SUM(NewDistributions!AC$2:AC76)&gt;0.01,"",IF(NewDistributions!AC75/SUM(NewDistributions!AC$2:AC76)&gt;0.01,"",IF(NewDistributions!AC74/SUM(NewDistributions!AC$2:AC76)&gt;0.01,"",IF(NewDistributions!AC73/SUM(NewDistributions!AC$2:AC76)&gt;0.01,"",DateEnded_4Day!$A76)))))))</f>
        <v/>
      </c>
      <c r="AD76" s="19" t="str">
        <f>IF($A76&lt;='All Results'!$B$4,"",IF(SUM(NewDistributions!AD$2:AD76)=0,"",(IF(NewDistributions!AD76/SUM(NewDistributions!AD$2:AD76)&gt;0.01,"",IF(NewDistributions!AD75/SUM(NewDistributions!AD$2:AD76)&gt;0.01,"",IF(NewDistributions!AD74/SUM(NewDistributions!AD$2:AD76)&gt;0.01,"",IF(NewDistributions!AD73/SUM(NewDistributions!AD$2:AD76)&gt;0.01,"",DateEnded_4Day!$A76)))))))</f>
        <v/>
      </c>
      <c r="AE76" s="19" t="str">
        <f>IF($A76&lt;='All Results'!$B$4,"",IF(SUM(NewDistributions!AE$2:AE76)=0,"",(IF(NewDistributions!AE76/SUM(NewDistributions!AE$2:AE76)&gt;0.01,"",IF(NewDistributions!AE75/SUM(NewDistributions!AE$2:AE76)&gt;0.01,"",IF(NewDistributions!AE74/SUM(NewDistributions!AE$2:AE76)&gt;0.01,"",IF(NewDistributions!AE73/SUM(NewDistributions!AE$2:AE76)&gt;0.01,"",DateEnded_4Day!$A76)))))))</f>
        <v/>
      </c>
      <c r="AF76" s="19" t="str">
        <f>IF($A76&lt;='All Results'!$B$4,"",IF(SUM(NewDistributions!AF$2:AF76)=0,"",(IF(NewDistributions!AF76/SUM(NewDistributions!AF$2:AF76)&gt;0.01,"",IF(NewDistributions!AF75/SUM(NewDistributions!AF$2:AF76)&gt;0.01,"",IF(NewDistributions!AF74/SUM(NewDistributions!AF$2:AF76)&gt;0.01,"",IF(NewDistributions!AF73/SUM(NewDistributions!AF$2:AF76)&gt;0.01,"",DateEnded_4Day!$A76)))))))</f>
        <v/>
      </c>
      <c r="AG76" s="19" t="str">
        <f>IF($A76&lt;='All Results'!$B$4,"",IF(SUM(NewDistributions!AG$2:AG76)=0,"",(IF(NewDistributions!AG76/SUM(NewDistributions!AG$2:AG76)&gt;0.01,"",IF(NewDistributions!AG75/SUM(NewDistributions!AG$2:AG76)&gt;0.01,"",IF(NewDistributions!AG74/SUM(NewDistributions!AG$2:AG76)&gt;0.01,"",IF(NewDistributions!AG73/SUM(NewDistributions!AG$2:AG76)&gt;0.01,"",DateEnded_4Day!$A76)))))))</f>
        <v/>
      </c>
      <c r="AH76" s="19" t="str">
        <f>IF($A76&lt;='All Results'!$B$4,"",IF(SUM(NewDistributions!AH$2:AH76)=0,"",(IF(NewDistributions!AH76/SUM(NewDistributions!AH$2:AH76)&gt;0.01,"",IF(NewDistributions!AH75/SUM(NewDistributions!AH$2:AH76)&gt;0.01,"",IF(NewDistributions!AH74/SUM(NewDistributions!AH$2:AH76)&gt;0.01,"",IF(NewDistributions!AH73/SUM(NewDistributions!AH$2:AH76)&gt;0.01,"",DateEnded_4Day!$A76)))))))</f>
        <v/>
      </c>
      <c r="AI76" s="19" t="str">
        <f>IF($A76&lt;='All Results'!$B$4,"",IF(SUM(NewDistributions!AI$2:AI76)=0,"",(IF(NewDistributions!AI76/SUM(NewDistributions!AI$2:AI76)&gt;0.01,"",IF(NewDistributions!AI75/SUM(NewDistributions!AI$2:AI76)&gt;0.01,"",IF(NewDistributions!AI74/SUM(NewDistributions!AI$2:AI76)&gt;0.01,"",IF(NewDistributions!AI73/SUM(NewDistributions!AI$2:AI76)&gt;0.01,"",DateEnded_4Day!$A76)))))))</f>
        <v/>
      </c>
      <c r="AJ76" s="19" t="str">
        <f>IF($A76&lt;='All Results'!$B$4,"",IF(SUM(NewDistributions!AJ$2:AJ76)=0,"",(IF(NewDistributions!AJ76/SUM(NewDistributions!AJ$2:AJ76)&gt;0.01,"",IF(NewDistributions!AJ75/SUM(NewDistributions!AJ$2:AJ76)&gt;0.01,"",IF(NewDistributions!AJ74/SUM(NewDistributions!AJ$2:AJ76)&gt;0.01,"",IF(NewDistributions!AJ73/SUM(NewDistributions!AJ$2:AJ76)&gt;0.01,"",DateEnded_4Day!$A76)))))))</f>
        <v/>
      </c>
    </row>
    <row r="77" spans="1:36" x14ac:dyDescent="0.25">
      <c r="A77" s="1">
        <v>44392</v>
      </c>
      <c r="B77" s="3">
        <v>196</v>
      </c>
      <c r="C77" s="19" t="str">
        <f>IF($A77&lt;='All Results'!$B$4,"",IF(SUM(NewDistributions!C$2:C77)=0,"",(IF(NewDistributions!C77/SUM(NewDistributions!C$2:C77)&gt;0.01,"",IF(NewDistributions!C76/SUM(NewDistributions!C$2:C77)&gt;0.01,"",IF(NewDistributions!C75/SUM(NewDistributions!C$2:C77)&gt;0.01,"",IF(NewDistributions!C74/SUM(NewDistributions!C$2:C77)&gt;0.01,"",DateEnded_4Day!$A77)))))))</f>
        <v/>
      </c>
      <c r="D77" s="19" t="str">
        <f>IF($A77&lt;='All Results'!$B$4,"",IF(SUM(NewDistributions!D$2:D77)=0,"",(IF(NewDistributions!D77/SUM(NewDistributions!D$2:D77)&gt;0.01,"",IF(NewDistributions!D76/SUM(NewDistributions!D$2:D77)&gt;0.01,"",IF(NewDistributions!D75/SUM(NewDistributions!D$2:D77)&gt;0.01,"",IF(NewDistributions!D74/SUM(NewDistributions!D$2:D77)&gt;0.01,"",DateEnded_4Day!$A77)))))))</f>
        <v/>
      </c>
      <c r="E77" s="19" t="str">
        <f>IF($A77&lt;='All Results'!$B$4,"",IF(SUM(NewDistributions!E$2:E77)=0,"",(IF(NewDistributions!E77/SUM(NewDistributions!E$2:E77)&gt;0.01,"",IF(NewDistributions!E76/SUM(NewDistributions!E$2:E77)&gt;0.01,"",IF(NewDistributions!E75/SUM(NewDistributions!E$2:E77)&gt;0.01,"",IF(NewDistributions!E74/SUM(NewDistributions!E$2:E77)&gt;0.01,"",DateEnded_4Day!$A77)))))))</f>
        <v/>
      </c>
      <c r="F77" s="19" t="str">
        <f>IF($A77&lt;='All Results'!$B$4,"",IF(SUM(NewDistributions!F$2:F77)=0,"",(IF(NewDistributions!F77/SUM(NewDistributions!F$2:F77)&gt;0.01,"",IF(NewDistributions!F76/SUM(NewDistributions!F$2:F77)&gt;0.01,"",IF(NewDistributions!F75/SUM(NewDistributions!F$2:F77)&gt;0.01,"",IF(NewDistributions!F74/SUM(NewDistributions!F$2:F77)&gt;0.01,"",DateEnded_4Day!$A77)))))))</f>
        <v/>
      </c>
      <c r="G77" s="19" t="str">
        <f>IF($A77&lt;='All Results'!$B$4,"",IF(SUM(NewDistributions!G$2:G77)=0,"",(IF(NewDistributions!G77/SUM(NewDistributions!G$2:G77)&gt;0.01,"",IF(NewDistributions!G76/SUM(NewDistributions!G$2:G77)&gt;0.01,"",IF(NewDistributions!G75/SUM(NewDistributions!G$2:G77)&gt;0.01,"",IF(NewDistributions!G74/SUM(NewDistributions!G$2:G77)&gt;0.01,"",DateEnded_4Day!$A77)))))))</f>
        <v/>
      </c>
      <c r="H77" s="19" t="str">
        <f>IF($A77&lt;='All Results'!$B$4,"",IF(SUM(NewDistributions!H$2:H77)=0,"",(IF(NewDistributions!H77/SUM(NewDistributions!H$2:H77)&gt;0.01,"",IF(NewDistributions!H76/SUM(NewDistributions!H$2:H77)&gt;0.01,"",IF(NewDistributions!H75/SUM(NewDistributions!H$2:H77)&gt;0.01,"",IF(NewDistributions!H74/SUM(NewDistributions!H$2:H77)&gt;0.01,"",DateEnded_4Day!$A77)))))))</f>
        <v/>
      </c>
      <c r="I77" s="19" t="str">
        <f>IF($A77&lt;='All Results'!$B$4,"",IF(SUM(NewDistributions!I$2:I77)=0,"",(IF(NewDistributions!I77/SUM(NewDistributions!I$2:I77)&gt;0.01,"",IF(NewDistributions!I76/SUM(NewDistributions!I$2:I77)&gt;0.01,"",IF(NewDistributions!I75/SUM(NewDistributions!I$2:I77)&gt;0.01,"",IF(NewDistributions!I74/SUM(NewDistributions!I$2:I77)&gt;0.01,"",DateEnded_4Day!$A77)))))))</f>
        <v/>
      </c>
      <c r="J77" s="19" t="str">
        <f>IF($A77&lt;='All Results'!$B$4,"",IF(SUM(NewDistributions!J$2:J77)=0,"",(IF(NewDistributions!J77/SUM(NewDistributions!J$2:J77)&gt;0.01,"",IF(NewDistributions!J76/SUM(NewDistributions!J$2:J77)&gt;0.01,"",IF(NewDistributions!J75/SUM(NewDistributions!J$2:J77)&gt;0.01,"",IF(NewDistributions!J74/SUM(NewDistributions!J$2:J77)&gt;0.01,"",DateEnded_4Day!$A77)))))))</f>
        <v/>
      </c>
      <c r="K77" s="19" t="str">
        <f>IF($A77&lt;='All Results'!$B$4,"",IF(SUM(NewDistributions!K$2:K77)=0,"",(IF(NewDistributions!K77/SUM(NewDistributions!K$2:K77)&gt;0.01,"",IF(NewDistributions!K76/SUM(NewDistributions!K$2:K77)&gt;0.01,"",IF(NewDistributions!K75/SUM(NewDistributions!K$2:K77)&gt;0.01,"",IF(NewDistributions!K74/SUM(NewDistributions!K$2:K77)&gt;0.01,"",DateEnded_4Day!$A77)))))))</f>
        <v/>
      </c>
      <c r="L77" s="19" t="str">
        <f>IF($A77&lt;='All Results'!$B$4,"",IF(SUM(NewDistributions!L$2:L77)=0,"",(IF(NewDistributions!L77/SUM(NewDistributions!L$2:L77)&gt;0.01,"",IF(NewDistributions!L76/SUM(NewDistributions!L$2:L77)&gt;0.01,"",IF(NewDistributions!L75/SUM(NewDistributions!L$2:L77)&gt;0.01,"",IF(NewDistributions!L74/SUM(NewDistributions!L$2:L77)&gt;0.01,"",DateEnded_4Day!$A77)))))))</f>
        <v/>
      </c>
      <c r="M77" s="19" t="str">
        <f>IF($A77&lt;='All Results'!$B$4,"",IF(SUM(NewDistributions!M$2:M77)=0,"",(IF(NewDistributions!M77/SUM(NewDistributions!M$2:M77)&gt;0.01,"",IF(NewDistributions!M76/SUM(NewDistributions!M$2:M77)&gt;0.01,"",IF(NewDistributions!M75/SUM(NewDistributions!M$2:M77)&gt;0.01,"",IF(NewDistributions!M74/SUM(NewDistributions!M$2:M77)&gt;0.01,"",DateEnded_4Day!$A77)))))))</f>
        <v/>
      </c>
      <c r="N77" s="19" t="str">
        <f>IF($A77&lt;='All Results'!$B$4,"",IF(SUM(NewDistributions!N$2:N77)=0,"",(IF(NewDistributions!N77/SUM(NewDistributions!N$2:N77)&gt;0.01,"",IF(NewDistributions!N76/SUM(NewDistributions!N$2:N77)&gt;0.01,"",IF(NewDistributions!N75/SUM(NewDistributions!N$2:N77)&gt;0.01,"",IF(NewDistributions!N74/SUM(NewDistributions!N$2:N77)&gt;0.01,"",DateEnded_4Day!$A77)))))))</f>
        <v/>
      </c>
      <c r="O77" s="19" t="str">
        <f>IF($A77&lt;='All Results'!$B$4,"",IF(SUM(NewDistributions!O$2:O77)=0,"",(IF(NewDistributions!O77/SUM(NewDistributions!O$2:O77)&gt;0.01,"",IF(NewDistributions!O76/SUM(NewDistributions!O$2:O77)&gt;0.01,"",IF(NewDistributions!O75/SUM(NewDistributions!O$2:O77)&gt;0.01,"",IF(NewDistributions!O74/SUM(NewDistributions!O$2:O77)&gt;0.01,"",DateEnded_4Day!$A77)))))))</f>
        <v/>
      </c>
      <c r="P77" s="19" t="str">
        <f>IF($A77&lt;='All Results'!$B$4,"",IF(SUM(NewDistributions!P$2:P77)=0,"",(IF(NewDistributions!P77/SUM(NewDistributions!P$2:P77)&gt;0.01,"",IF(NewDistributions!P76/SUM(NewDistributions!P$2:P77)&gt;0.01,"",IF(NewDistributions!P75/SUM(NewDistributions!P$2:P77)&gt;0.01,"",IF(NewDistributions!P74/SUM(NewDistributions!P$2:P77)&gt;0.01,"",DateEnded_4Day!$A77)))))))</f>
        <v/>
      </c>
      <c r="Q77" s="19" t="str">
        <f>IF($A77&lt;='All Results'!$B$4,"",IF(SUM(NewDistributions!Q$2:Q77)=0,"",(IF(NewDistributions!Q77/SUM(NewDistributions!Q$2:Q77)&gt;0.01,"",IF(NewDistributions!Q76/SUM(NewDistributions!Q$2:Q77)&gt;0.01,"",IF(NewDistributions!Q75/SUM(NewDistributions!Q$2:Q77)&gt;0.01,"",IF(NewDistributions!Q74/SUM(NewDistributions!Q$2:Q77)&gt;0.01,"",DateEnded_4Day!$A77)))))))</f>
        <v/>
      </c>
      <c r="R77" s="19" t="str">
        <f>IF($A77&lt;='All Results'!$B$4,"",IF(SUM(NewDistributions!R$2:R77)=0,"",(IF(NewDistributions!R77/SUM(NewDistributions!R$2:R77)&gt;0.01,"",IF(NewDistributions!R76/SUM(NewDistributions!R$2:R77)&gt;0.01,"",IF(NewDistributions!R75/SUM(NewDistributions!R$2:R77)&gt;0.01,"",IF(NewDistributions!R74/SUM(NewDistributions!R$2:R77)&gt;0.01,"",DateEnded_4Day!$A77)))))))</f>
        <v/>
      </c>
      <c r="S77" s="19" t="str">
        <f>IF($A77&lt;='All Results'!$B$4,"",IF(SUM(NewDistributions!S$2:S77)=0,"",(IF(NewDistributions!S77/SUM(NewDistributions!S$2:S77)&gt;0.01,"",IF(NewDistributions!S76/SUM(NewDistributions!S$2:S77)&gt;0.01,"",IF(NewDistributions!S75/SUM(NewDistributions!S$2:S77)&gt;0.01,"",IF(NewDistributions!S74/SUM(NewDistributions!S$2:S77)&gt;0.01,"",DateEnded_4Day!$A77)))))))</f>
        <v/>
      </c>
      <c r="T77" s="19" t="str">
        <f>IF($A77&lt;='All Results'!$B$4,"",IF(SUM(NewDistributions!T$2:T77)=0,"",(IF(NewDistributions!T77/SUM(NewDistributions!T$2:T77)&gt;0.01,"",IF(NewDistributions!T76/SUM(NewDistributions!T$2:T77)&gt;0.01,"",IF(NewDistributions!T75/SUM(NewDistributions!T$2:T77)&gt;0.01,"",IF(NewDistributions!T74/SUM(NewDistributions!T$2:T77)&gt;0.01,"",DateEnded_4Day!$A77)))))))</f>
        <v/>
      </c>
      <c r="U77" s="19" t="str">
        <f>IF($A77&lt;='All Results'!$B$4,"",IF(SUM(NewDistributions!U$2:U77)=0,"",(IF(NewDistributions!U77/SUM(NewDistributions!U$2:U77)&gt;0.01,"",IF(NewDistributions!U76/SUM(NewDistributions!U$2:U77)&gt;0.01,"",IF(NewDistributions!U75/SUM(NewDistributions!U$2:U77)&gt;0.01,"",IF(NewDistributions!U74/SUM(NewDistributions!U$2:U77)&gt;0.01,"",DateEnded_4Day!$A77)))))))</f>
        <v/>
      </c>
      <c r="V77" s="19" t="str">
        <f>IF($A77&lt;='All Results'!$B$4,"",IF(SUM(NewDistributions!V$2:V77)=0,"",(IF(NewDistributions!V77/SUM(NewDistributions!V$2:V77)&gt;0.01,"",IF(NewDistributions!V76/SUM(NewDistributions!V$2:V77)&gt;0.01,"",IF(NewDistributions!V75/SUM(NewDistributions!V$2:V77)&gt;0.01,"",IF(NewDistributions!V74/SUM(NewDistributions!V$2:V77)&gt;0.01,"",DateEnded_4Day!$A77)))))))</f>
        <v/>
      </c>
      <c r="W77" s="19" t="str">
        <f>IF($A77&lt;='All Results'!$B$4,"",IF(SUM(NewDistributions!W$2:W77)=0,"",(IF(NewDistributions!W77/SUM(NewDistributions!W$2:W77)&gt;0.01,"",IF(NewDistributions!W76/SUM(NewDistributions!W$2:W77)&gt;0.01,"",IF(NewDistributions!W75/SUM(NewDistributions!W$2:W77)&gt;0.01,"",IF(NewDistributions!W74/SUM(NewDistributions!W$2:W77)&gt;0.01,"",DateEnded_4Day!$A77)))))))</f>
        <v/>
      </c>
      <c r="X77" s="19" t="str">
        <f>IF($A77&lt;='All Results'!$B$4,"",IF(SUM(NewDistributions!X$2:X77)=0,"",(IF(NewDistributions!X77/SUM(NewDistributions!X$2:X77)&gt;0.01,"",IF(NewDistributions!X76/SUM(NewDistributions!X$2:X77)&gt;0.01,"",IF(NewDistributions!X75/SUM(NewDistributions!X$2:X77)&gt;0.01,"",IF(NewDistributions!X74/SUM(NewDistributions!X$2:X77)&gt;0.01,"",DateEnded_4Day!$A77)))))))</f>
        <v/>
      </c>
      <c r="Y77" s="19" t="str">
        <f>IF($A77&lt;='All Results'!$B$4,"",IF(SUM(NewDistributions!Y$2:Y77)=0,"",(IF(NewDistributions!Y77/SUM(NewDistributions!Y$2:Y77)&gt;0.01,"",IF(NewDistributions!Y76/SUM(NewDistributions!Y$2:Y77)&gt;0.01,"",IF(NewDistributions!Y75/SUM(NewDistributions!Y$2:Y77)&gt;0.01,"",IF(NewDistributions!Y74/SUM(NewDistributions!Y$2:Y77)&gt;0.01,"",DateEnded_4Day!$A77)))))))</f>
        <v/>
      </c>
      <c r="Z77" s="19" t="str">
        <f>IF($A77&lt;='All Results'!$B$4,"",IF(SUM(NewDistributions!Z$2:Z77)=0,"",(IF(NewDistributions!Z77/SUM(NewDistributions!Z$2:Z77)&gt;0.01,"",IF(NewDistributions!Z76/SUM(NewDistributions!Z$2:Z77)&gt;0.01,"",IF(NewDistributions!Z75/SUM(NewDistributions!Z$2:Z77)&gt;0.01,"",IF(NewDistributions!Z74/SUM(NewDistributions!Z$2:Z77)&gt;0.01,"",DateEnded_4Day!$A77)))))))</f>
        <v/>
      </c>
      <c r="AA77" s="19" t="str">
        <f>IF($A77&lt;='All Results'!$B$4,"",IF(SUM(NewDistributions!AA$2:AA77)=0,"",(IF(NewDistributions!AA77/SUM(NewDistributions!AA$2:AA77)&gt;0.01,"",IF(NewDistributions!AA76/SUM(NewDistributions!AA$2:AA77)&gt;0.01,"",IF(NewDistributions!AA75/SUM(NewDistributions!AA$2:AA77)&gt;0.01,"",IF(NewDistributions!AA74/SUM(NewDistributions!AA$2:AA77)&gt;0.01,"",DateEnded_4Day!$A77)))))))</f>
        <v/>
      </c>
      <c r="AB77" s="19" t="str">
        <f>IF($A77&lt;='All Results'!$B$4,"",IF(SUM(NewDistributions!AB$2:AB77)=0,"",(IF(NewDistributions!AB77/SUM(NewDistributions!AB$2:AB77)&gt;0.01,"",IF(NewDistributions!AB76/SUM(NewDistributions!AB$2:AB77)&gt;0.01,"",IF(NewDistributions!AB75/SUM(NewDistributions!AB$2:AB77)&gt;0.01,"",IF(NewDistributions!AB74/SUM(NewDistributions!AB$2:AB77)&gt;0.01,"",DateEnded_4Day!$A77)))))))</f>
        <v/>
      </c>
      <c r="AC77" s="19" t="str">
        <f>IF($A77&lt;='All Results'!$B$4,"",IF(SUM(NewDistributions!AC$2:AC77)=0,"",(IF(NewDistributions!AC77/SUM(NewDistributions!AC$2:AC77)&gt;0.01,"",IF(NewDistributions!AC76/SUM(NewDistributions!AC$2:AC77)&gt;0.01,"",IF(NewDistributions!AC75/SUM(NewDistributions!AC$2:AC77)&gt;0.01,"",IF(NewDistributions!AC74/SUM(NewDistributions!AC$2:AC77)&gt;0.01,"",DateEnded_4Day!$A77)))))))</f>
        <v/>
      </c>
      <c r="AD77" s="19" t="str">
        <f>IF($A77&lt;='All Results'!$B$4,"",IF(SUM(NewDistributions!AD$2:AD77)=0,"",(IF(NewDistributions!AD77/SUM(NewDistributions!AD$2:AD77)&gt;0.01,"",IF(NewDistributions!AD76/SUM(NewDistributions!AD$2:AD77)&gt;0.01,"",IF(NewDistributions!AD75/SUM(NewDistributions!AD$2:AD77)&gt;0.01,"",IF(NewDistributions!AD74/SUM(NewDistributions!AD$2:AD77)&gt;0.01,"",DateEnded_4Day!$A77)))))))</f>
        <v/>
      </c>
      <c r="AE77" s="19" t="str">
        <f>IF($A77&lt;='All Results'!$B$4,"",IF(SUM(NewDistributions!AE$2:AE77)=0,"",(IF(NewDistributions!AE77/SUM(NewDistributions!AE$2:AE77)&gt;0.01,"",IF(NewDistributions!AE76/SUM(NewDistributions!AE$2:AE77)&gt;0.01,"",IF(NewDistributions!AE75/SUM(NewDistributions!AE$2:AE77)&gt;0.01,"",IF(NewDistributions!AE74/SUM(NewDistributions!AE$2:AE77)&gt;0.01,"",DateEnded_4Day!$A77)))))))</f>
        <v/>
      </c>
      <c r="AF77" s="19" t="str">
        <f>IF($A77&lt;='All Results'!$B$4,"",IF(SUM(NewDistributions!AF$2:AF77)=0,"",(IF(NewDistributions!AF77/SUM(NewDistributions!AF$2:AF77)&gt;0.01,"",IF(NewDistributions!AF76/SUM(NewDistributions!AF$2:AF77)&gt;0.01,"",IF(NewDistributions!AF75/SUM(NewDistributions!AF$2:AF77)&gt;0.01,"",IF(NewDistributions!AF74/SUM(NewDistributions!AF$2:AF77)&gt;0.01,"",DateEnded_4Day!$A77)))))))</f>
        <v/>
      </c>
      <c r="AG77" s="19" t="str">
        <f>IF($A77&lt;='All Results'!$B$4,"",IF(SUM(NewDistributions!AG$2:AG77)=0,"",(IF(NewDistributions!AG77/SUM(NewDistributions!AG$2:AG77)&gt;0.01,"",IF(NewDistributions!AG76/SUM(NewDistributions!AG$2:AG77)&gt;0.01,"",IF(NewDistributions!AG75/SUM(NewDistributions!AG$2:AG77)&gt;0.01,"",IF(NewDistributions!AG74/SUM(NewDistributions!AG$2:AG77)&gt;0.01,"",DateEnded_4Day!$A77)))))))</f>
        <v/>
      </c>
      <c r="AH77" s="19" t="str">
        <f>IF($A77&lt;='All Results'!$B$4,"",IF(SUM(NewDistributions!AH$2:AH77)=0,"",(IF(NewDistributions!AH77/SUM(NewDistributions!AH$2:AH77)&gt;0.01,"",IF(NewDistributions!AH76/SUM(NewDistributions!AH$2:AH77)&gt;0.01,"",IF(NewDistributions!AH75/SUM(NewDistributions!AH$2:AH77)&gt;0.01,"",IF(NewDistributions!AH74/SUM(NewDistributions!AH$2:AH77)&gt;0.01,"",DateEnded_4Day!$A77)))))))</f>
        <v/>
      </c>
      <c r="AI77" s="19" t="str">
        <f>IF($A77&lt;='All Results'!$B$4,"",IF(SUM(NewDistributions!AI$2:AI77)=0,"",(IF(NewDistributions!AI77/SUM(NewDistributions!AI$2:AI77)&gt;0.01,"",IF(NewDistributions!AI76/SUM(NewDistributions!AI$2:AI77)&gt;0.01,"",IF(NewDistributions!AI75/SUM(NewDistributions!AI$2:AI77)&gt;0.01,"",IF(NewDistributions!AI74/SUM(NewDistributions!AI$2:AI77)&gt;0.01,"",DateEnded_4Day!$A77)))))))</f>
        <v/>
      </c>
      <c r="AJ77" s="19" t="str">
        <f>IF($A77&lt;='All Results'!$B$4,"",IF(SUM(NewDistributions!AJ$2:AJ77)=0,"",(IF(NewDistributions!AJ77/SUM(NewDistributions!AJ$2:AJ77)&gt;0.01,"",IF(NewDistributions!AJ76/SUM(NewDistributions!AJ$2:AJ77)&gt;0.01,"",IF(NewDistributions!AJ75/SUM(NewDistributions!AJ$2:AJ77)&gt;0.01,"",IF(NewDistributions!AJ74/SUM(NewDistributions!AJ$2:AJ77)&gt;0.01,"",DateEnded_4Day!$A77)))))))</f>
        <v/>
      </c>
    </row>
    <row r="78" spans="1:36" x14ac:dyDescent="0.25">
      <c r="A78" s="1">
        <v>44393</v>
      </c>
      <c r="B78" s="3">
        <v>197</v>
      </c>
      <c r="C78" s="19" t="str">
        <f>IF($A78&lt;='All Results'!$B$4,"",IF(SUM(NewDistributions!C$2:C78)=0,"",(IF(NewDistributions!C78/SUM(NewDistributions!C$2:C78)&gt;0.01,"",IF(NewDistributions!C77/SUM(NewDistributions!C$2:C78)&gt;0.01,"",IF(NewDistributions!C76/SUM(NewDistributions!C$2:C78)&gt;0.01,"",IF(NewDistributions!C75/SUM(NewDistributions!C$2:C78)&gt;0.01,"",DateEnded_4Day!$A78)))))))</f>
        <v/>
      </c>
      <c r="D78" s="19" t="str">
        <f>IF($A78&lt;='All Results'!$B$4,"",IF(SUM(NewDistributions!D$2:D78)=0,"",(IF(NewDistributions!D78/SUM(NewDistributions!D$2:D78)&gt;0.01,"",IF(NewDistributions!D77/SUM(NewDistributions!D$2:D78)&gt;0.01,"",IF(NewDistributions!D76/SUM(NewDistributions!D$2:D78)&gt;0.01,"",IF(NewDistributions!D75/SUM(NewDistributions!D$2:D78)&gt;0.01,"",DateEnded_4Day!$A78)))))))</f>
        <v/>
      </c>
      <c r="E78" s="19" t="str">
        <f>IF($A78&lt;='All Results'!$B$4,"",IF(SUM(NewDistributions!E$2:E78)=0,"",(IF(NewDistributions!E78/SUM(NewDistributions!E$2:E78)&gt;0.01,"",IF(NewDistributions!E77/SUM(NewDistributions!E$2:E78)&gt;0.01,"",IF(NewDistributions!E76/SUM(NewDistributions!E$2:E78)&gt;0.01,"",IF(NewDistributions!E75/SUM(NewDistributions!E$2:E78)&gt;0.01,"",DateEnded_4Day!$A78)))))))</f>
        <v/>
      </c>
      <c r="F78" s="19" t="str">
        <f>IF($A78&lt;='All Results'!$B$4,"",IF(SUM(NewDistributions!F$2:F78)=0,"",(IF(NewDistributions!F78/SUM(NewDistributions!F$2:F78)&gt;0.01,"",IF(NewDistributions!F77/SUM(NewDistributions!F$2:F78)&gt;0.01,"",IF(NewDistributions!F76/SUM(NewDistributions!F$2:F78)&gt;0.01,"",IF(NewDistributions!F75/SUM(NewDistributions!F$2:F78)&gt;0.01,"",DateEnded_4Day!$A78)))))))</f>
        <v/>
      </c>
      <c r="G78" s="19" t="str">
        <f>IF($A78&lt;='All Results'!$B$4,"",IF(SUM(NewDistributions!G$2:G78)=0,"",(IF(NewDistributions!G78/SUM(NewDistributions!G$2:G78)&gt;0.01,"",IF(NewDistributions!G77/SUM(NewDistributions!G$2:G78)&gt;0.01,"",IF(NewDistributions!G76/SUM(NewDistributions!G$2:G78)&gt;0.01,"",IF(NewDistributions!G75/SUM(NewDistributions!G$2:G78)&gt;0.01,"",DateEnded_4Day!$A78)))))))</f>
        <v/>
      </c>
      <c r="H78" s="19" t="str">
        <f>IF($A78&lt;='All Results'!$B$4,"",IF(SUM(NewDistributions!H$2:H78)=0,"",(IF(NewDistributions!H78/SUM(NewDistributions!H$2:H78)&gt;0.01,"",IF(NewDistributions!H77/SUM(NewDistributions!H$2:H78)&gt;0.01,"",IF(NewDistributions!H76/SUM(NewDistributions!H$2:H78)&gt;0.01,"",IF(NewDistributions!H75/SUM(NewDistributions!H$2:H78)&gt;0.01,"",DateEnded_4Day!$A78)))))))</f>
        <v/>
      </c>
      <c r="I78" s="19" t="str">
        <f>IF($A78&lt;='All Results'!$B$4,"",IF(SUM(NewDistributions!I$2:I78)=0,"",(IF(NewDistributions!I78/SUM(NewDistributions!I$2:I78)&gt;0.01,"",IF(NewDistributions!I77/SUM(NewDistributions!I$2:I78)&gt;0.01,"",IF(NewDistributions!I76/SUM(NewDistributions!I$2:I78)&gt;0.01,"",IF(NewDistributions!I75/SUM(NewDistributions!I$2:I78)&gt;0.01,"",DateEnded_4Day!$A78)))))))</f>
        <v/>
      </c>
      <c r="J78" s="19" t="str">
        <f>IF($A78&lt;='All Results'!$B$4,"",IF(SUM(NewDistributions!J$2:J78)=0,"",(IF(NewDistributions!J78/SUM(NewDistributions!J$2:J78)&gt;0.01,"",IF(NewDistributions!J77/SUM(NewDistributions!J$2:J78)&gt;0.01,"",IF(NewDistributions!J76/SUM(NewDistributions!J$2:J78)&gt;0.01,"",IF(NewDistributions!J75/SUM(NewDistributions!J$2:J78)&gt;0.01,"",DateEnded_4Day!$A78)))))))</f>
        <v/>
      </c>
      <c r="K78" s="19" t="str">
        <f>IF($A78&lt;='All Results'!$B$4,"",IF(SUM(NewDistributions!K$2:K78)=0,"",(IF(NewDistributions!K78/SUM(NewDistributions!K$2:K78)&gt;0.01,"",IF(NewDistributions!K77/SUM(NewDistributions!K$2:K78)&gt;0.01,"",IF(NewDistributions!K76/SUM(NewDistributions!K$2:K78)&gt;0.01,"",IF(NewDistributions!K75/SUM(NewDistributions!K$2:K78)&gt;0.01,"",DateEnded_4Day!$A78)))))))</f>
        <v/>
      </c>
      <c r="L78" s="19" t="str">
        <f>IF($A78&lt;='All Results'!$B$4,"",IF(SUM(NewDistributions!L$2:L78)=0,"",(IF(NewDistributions!L78/SUM(NewDistributions!L$2:L78)&gt;0.01,"",IF(NewDistributions!L77/SUM(NewDistributions!L$2:L78)&gt;0.01,"",IF(NewDistributions!L76/SUM(NewDistributions!L$2:L78)&gt;0.01,"",IF(NewDistributions!L75/SUM(NewDistributions!L$2:L78)&gt;0.01,"",DateEnded_4Day!$A78)))))))</f>
        <v/>
      </c>
      <c r="M78" s="19" t="str">
        <f>IF($A78&lt;='All Results'!$B$4,"",IF(SUM(NewDistributions!M$2:M78)=0,"",(IF(NewDistributions!M78/SUM(NewDistributions!M$2:M78)&gt;0.01,"",IF(NewDistributions!M77/SUM(NewDistributions!M$2:M78)&gt;0.01,"",IF(NewDistributions!M76/SUM(NewDistributions!M$2:M78)&gt;0.01,"",IF(NewDistributions!M75/SUM(NewDistributions!M$2:M78)&gt;0.01,"",DateEnded_4Day!$A78)))))))</f>
        <v/>
      </c>
      <c r="N78" s="19" t="str">
        <f>IF($A78&lt;='All Results'!$B$4,"",IF(SUM(NewDistributions!N$2:N78)=0,"",(IF(NewDistributions!N78/SUM(NewDistributions!N$2:N78)&gt;0.01,"",IF(NewDistributions!N77/SUM(NewDistributions!N$2:N78)&gt;0.01,"",IF(NewDistributions!N76/SUM(NewDistributions!N$2:N78)&gt;0.01,"",IF(NewDistributions!N75/SUM(NewDistributions!N$2:N78)&gt;0.01,"",DateEnded_4Day!$A78)))))))</f>
        <v/>
      </c>
      <c r="O78" s="19" t="str">
        <f>IF($A78&lt;='All Results'!$B$4,"",IF(SUM(NewDistributions!O$2:O78)=0,"",(IF(NewDistributions!O78/SUM(NewDistributions!O$2:O78)&gt;0.01,"",IF(NewDistributions!O77/SUM(NewDistributions!O$2:O78)&gt;0.01,"",IF(NewDistributions!O76/SUM(NewDistributions!O$2:O78)&gt;0.01,"",IF(NewDistributions!O75/SUM(NewDistributions!O$2:O78)&gt;0.01,"",DateEnded_4Day!$A78)))))))</f>
        <v/>
      </c>
      <c r="P78" s="19" t="str">
        <f>IF($A78&lt;='All Results'!$B$4,"",IF(SUM(NewDistributions!P$2:P78)=0,"",(IF(NewDistributions!P78/SUM(NewDistributions!P$2:P78)&gt;0.01,"",IF(NewDistributions!P77/SUM(NewDistributions!P$2:P78)&gt;0.01,"",IF(NewDistributions!P76/SUM(NewDistributions!P$2:P78)&gt;0.01,"",IF(NewDistributions!P75/SUM(NewDistributions!P$2:P78)&gt;0.01,"",DateEnded_4Day!$A78)))))))</f>
        <v/>
      </c>
      <c r="Q78" s="19" t="str">
        <f>IF($A78&lt;='All Results'!$B$4,"",IF(SUM(NewDistributions!Q$2:Q78)=0,"",(IF(NewDistributions!Q78/SUM(NewDistributions!Q$2:Q78)&gt;0.01,"",IF(NewDistributions!Q77/SUM(NewDistributions!Q$2:Q78)&gt;0.01,"",IF(NewDistributions!Q76/SUM(NewDistributions!Q$2:Q78)&gt;0.01,"",IF(NewDistributions!Q75/SUM(NewDistributions!Q$2:Q78)&gt;0.01,"",DateEnded_4Day!$A78)))))))</f>
        <v/>
      </c>
      <c r="R78" s="19" t="str">
        <f>IF($A78&lt;='All Results'!$B$4,"",IF(SUM(NewDistributions!R$2:R78)=0,"",(IF(NewDistributions!R78/SUM(NewDistributions!R$2:R78)&gt;0.01,"",IF(NewDistributions!R77/SUM(NewDistributions!R$2:R78)&gt;0.01,"",IF(NewDistributions!R76/SUM(NewDistributions!R$2:R78)&gt;0.01,"",IF(NewDistributions!R75/SUM(NewDistributions!R$2:R78)&gt;0.01,"",DateEnded_4Day!$A78)))))))</f>
        <v/>
      </c>
      <c r="S78" s="19" t="str">
        <f>IF($A78&lt;='All Results'!$B$4,"",IF(SUM(NewDistributions!S$2:S78)=0,"",(IF(NewDistributions!S78/SUM(NewDistributions!S$2:S78)&gt;0.01,"",IF(NewDistributions!S77/SUM(NewDistributions!S$2:S78)&gt;0.01,"",IF(NewDistributions!S76/SUM(NewDistributions!S$2:S78)&gt;0.01,"",IF(NewDistributions!S75/SUM(NewDistributions!S$2:S78)&gt;0.01,"",DateEnded_4Day!$A78)))))))</f>
        <v/>
      </c>
      <c r="T78" s="19" t="str">
        <f>IF($A78&lt;='All Results'!$B$4,"",IF(SUM(NewDistributions!T$2:T78)=0,"",(IF(NewDistributions!T78/SUM(NewDistributions!T$2:T78)&gt;0.01,"",IF(NewDistributions!T77/SUM(NewDistributions!T$2:T78)&gt;0.01,"",IF(NewDistributions!T76/SUM(NewDistributions!T$2:T78)&gt;0.01,"",IF(NewDistributions!T75/SUM(NewDistributions!T$2:T78)&gt;0.01,"",DateEnded_4Day!$A78)))))))</f>
        <v/>
      </c>
      <c r="U78" s="19" t="str">
        <f>IF($A78&lt;='All Results'!$B$4,"",IF(SUM(NewDistributions!U$2:U78)=0,"",(IF(NewDistributions!U78/SUM(NewDistributions!U$2:U78)&gt;0.01,"",IF(NewDistributions!U77/SUM(NewDistributions!U$2:U78)&gt;0.01,"",IF(NewDistributions!U76/SUM(NewDistributions!U$2:U78)&gt;0.01,"",IF(NewDistributions!U75/SUM(NewDistributions!U$2:U78)&gt;0.01,"",DateEnded_4Day!$A78)))))))</f>
        <v/>
      </c>
      <c r="V78" s="19" t="str">
        <f>IF($A78&lt;='All Results'!$B$4,"",IF(SUM(NewDistributions!V$2:V78)=0,"",(IF(NewDistributions!V78/SUM(NewDistributions!V$2:V78)&gt;0.01,"",IF(NewDistributions!V77/SUM(NewDistributions!V$2:V78)&gt;0.01,"",IF(NewDistributions!V76/SUM(NewDistributions!V$2:V78)&gt;0.01,"",IF(NewDistributions!V75/SUM(NewDistributions!V$2:V78)&gt;0.01,"",DateEnded_4Day!$A78)))))))</f>
        <v/>
      </c>
      <c r="W78" s="19" t="str">
        <f>IF($A78&lt;='All Results'!$B$4,"",IF(SUM(NewDistributions!W$2:W78)=0,"",(IF(NewDistributions!W78/SUM(NewDistributions!W$2:W78)&gt;0.01,"",IF(NewDistributions!W77/SUM(NewDistributions!W$2:W78)&gt;0.01,"",IF(NewDistributions!W76/SUM(NewDistributions!W$2:W78)&gt;0.01,"",IF(NewDistributions!W75/SUM(NewDistributions!W$2:W78)&gt;0.01,"",DateEnded_4Day!$A78)))))))</f>
        <v/>
      </c>
      <c r="X78" s="19" t="str">
        <f>IF($A78&lt;='All Results'!$B$4,"",IF(SUM(NewDistributions!X$2:X78)=0,"",(IF(NewDistributions!X78/SUM(NewDistributions!X$2:X78)&gt;0.01,"",IF(NewDistributions!X77/SUM(NewDistributions!X$2:X78)&gt;0.01,"",IF(NewDistributions!X76/SUM(NewDistributions!X$2:X78)&gt;0.01,"",IF(NewDistributions!X75/SUM(NewDistributions!X$2:X78)&gt;0.01,"",DateEnded_4Day!$A78)))))))</f>
        <v/>
      </c>
      <c r="Y78" s="19" t="str">
        <f>IF($A78&lt;='All Results'!$B$4,"",IF(SUM(NewDistributions!Y$2:Y78)=0,"",(IF(NewDistributions!Y78/SUM(NewDistributions!Y$2:Y78)&gt;0.01,"",IF(NewDistributions!Y77/SUM(NewDistributions!Y$2:Y78)&gt;0.01,"",IF(NewDistributions!Y76/SUM(NewDistributions!Y$2:Y78)&gt;0.01,"",IF(NewDistributions!Y75/SUM(NewDistributions!Y$2:Y78)&gt;0.01,"",DateEnded_4Day!$A78)))))))</f>
        <v/>
      </c>
      <c r="Z78" s="19" t="str">
        <f>IF($A78&lt;='All Results'!$B$4,"",IF(SUM(NewDistributions!Z$2:Z78)=0,"",(IF(NewDistributions!Z78/SUM(NewDistributions!Z$2:Z78)&gt;0.01,"",IF(NewDistributions!Z77/SUM(NewDistributions!Z$2:Z78)&gt;0.01,"",IF(NewDistributions!Z76/SUM(NewDistributions!Z$2:Z78)&gt;0.01,"",IF(NewDistributions!Z75/SUM(NewDistributions!Z$2:Z78)&gt;0.01,"",DateEnded_4Day!$A78)))))))</f>
        <v/>
      </c>
      <c r="AA78" s="19" t="str">
        <f>IF($A78&lt;='All Results'!$B$4,"",IF(SUM(NewDistributions!AA$2:AA78)=0,"",(IF(NewDistributions!AA78/SUM(NewDistributions!AA$2:AA78)&gt;0.01,"",IF(NewDistributions!AA77/SUM(NewDistributions!AA$2:AA78)&gt;0.01,"",IF(NewDistributions!AA76/SUM(NewDistributions!AA$2:AA78)&gt;0.01,"",IF(NewDistributions!AA75/SUM(NewDistributions!AA$2:AA78)&gt;0.01,"",DateEnded_4Day!$A78)))))))</f>
        <v/>
      </c>
      <c r="AB78" s="19" t="str">
        <f>IF($A78&lt;='All Results'!$B$4,"",IF(SUM(NewDistributions!AB$2:AB78)=0,"",(IF(NewDistributions!AB78/SUM(NewDistributions!AB$2:AB78)&gt;0.01,"",IF(NewDistributions!AB77/SUM(NewDistributions!AB$2:AB78)&gt;0.01,"",IF(NewDistributions!AB76/SUM(NewDistributions!AB$2:AB78)&gt;0.01,"",IF(NewDistributions!AB75/SUM(NewDistributions!AB$2:AB78)&gt;0.01,"",DateEnded_4Day!$A78)))))))</f>
        <v/>
      </c>
      <c r="AC78" s="19" t="str">
        <f>IF($A78&lt;='All Results'!$B$4,"",IF(SUM(NewDistributions!AC$2:AC78)=0,"",(IF(NewDistributions!AC78/SUM(NewDistributions!AC$2:AC78)&gt;0.01,"",IF(NewDistributions!AC77/SUM(NewDistributions!AC$2:AC78)&gt;0.01,"",IF(NewDistributions!AC76/SUM(NewDistributions!AC$2:AC78)&gt;0.01,"",IF(NewDistributions!AC75/SUM(NewDistributions!AC$2:AC78)&gt;0.01,"",DateEnded_4Day!$A78)))))))</f>
        <v/>
      </c>
      <c r="AD78" s="19" t="str">
        <f>IF($A78&lt;='All Results'!$B$4,"",IF(SUM(NewDistributions!AD$2:AD78)=0,"",(IF(NewDistributions!AD78/SUM(NewDistributions!AD$2:AD78)&gt;0.01,"",IF(NewDistributions!AD77/SUM(NewDistributions!AD$2:AD78)&gt;0.01,"",IF(NewDistributions!AD76/SUM(NewDistributions!AD$2:AD78)&gt;0.01,"",IF(NewDistributions!AD75/SUM(NewDistributions!AD$2:AD78)&gt;0.01,"",DateEnded_4Day!$A78)))))))</f>
        <v/>
      </c>
      <c r="AE78" s="19" t="str">
        <f>IF($A78&lt;='All Results'!$B$4,"",IF(SUM(NewDistributions!AE$2:AE78)=0,"",(IF(NewDistributions!AE78/SUM(NewDistributions!AE$2:AE78)&gt;0.01,"",IF(NewDistributions!AE77/SUM(NewDistributions!AE$2:AE78)&gt;0.01,"",IF(NewDistributions!AE76/SUM(NewDistributions!AE$2:AE78)&gt;0.01,"",IF(NewDistributions!AE75/SUM(NewDistributions!AE$2:AE78)&gt;0.01,"",DateEnded_4Day!$A78)))))))</f>
        <v/>
      </c>
      <c r="AF78" s="19" t="str">
        <f>IF($A78&lt;='All Results'!$B$4,"",IF(SUM(NewDistributions!AF$2:AF78)=0,"",(IF(NewDistributions!AF78/SUM(NewDistributions!AF$2:AF78)&gt;0.01,"",IF(NewDistributions!AF77/SUM(NewDistributions!AF$2:AF78)&gt;0.01,"",IF(NewDistributions!AF76/SUM(NewDistributions!AF$2:AF78)&gt;0.01,"",IF(NewDistributions!AF75/SUM(NewDistributions!AF$2:AF78)&gt;0.01,"",DateEnded_4Day!$A78)))))))</f>
        <v/>
      </c>
      <c r="AG78" s="19" t="str">
        <f>IF($A78&lt;='All Results'!$B$4,"",IF(SUM(NewDistributions!AG$2:AG78)=0,"",(IF(NewDistributions!AG78/SUM(NewDistributions!AG$2:AG78)&gt;0.01,"",IF(NewDistributions!AG77/SUM(NewDistributions!AG$2:AG78)&gt;0.01,"",IF(NewDistributions!AG76/SUM(NewDistributions!AG$2:AG78)&gt;0.01,"",IF(NewDistributions!AG75/SUM(NewDistributions!AG$2:AG78)&gt;0.01,"",DateEnded_4Day!$A78)))))))</f>
        <v/>
      </c>
      <c r="AH78" s="19" t="str">
        <f>IF($A78&lt;='All Results'!$B$4,"",IF(SUM(NewDistributions!AH$2:AH78)=0,"",(IF(NewDistributions!AH78/SUM(NewDistributions!AH$2:AH78)&gt;0.01,"",IF(NewDistributions!AH77/SUM(NewDistributions!AH$2:AH78)&gt;0.01,"",IF(NewDistributions!AH76/SUM(NewDistributions!AH$2:AH78)&gt;0.01,"",IF(NewDistributions!AH75/SUM(NewDistributions!AH$2:AH78)&gt;0.01,"",DateEnded_4Day!$A78)))))))</f>
        <v/>
      </c>
      <c r="AI78" s="19" t="str">
        <f>IF($A78&lt;='All Results'!$B$4,"",IF(SUM(NewDistributions!AI$2:AI78)=0,"",(IF(NewDistributions!AI78/SUM(NewDistributions!AI$2:AI78)&gt;0.01,"",IF(NewDistributions!AI77/SUM(NewDistributions!AI$2:AI78)&gt;0.01,"",IF(NewDistributions!AI76/SUM(NewDistributions!AI$2:AI78)&gt;0.01,"",IF(NewDistributions!AI75/SUM(NewDistributions!AI$2:AI78)&gt;0.01,"",DateEnded_4Day!$A78)))))))</f>
        <v/>
      </c>
      <c r="AJ78" s="19" t="str">
        <f>IF($A78&lt;='All Results'!$B$4,"",IF(SUM(NewDistributions!AJ$2:AJ78)=0,"",(IF(NewDistributions!AJ78/SUM(NewDistributions!AJ$2:AJ78)&gt;0.01,"",IF(NewDistributions!AJ77/SUM(NewDistributions!AJ$2:AJ78)&gt;0.01,"",IF(NewDistributions!AJ76/SUM(NewDistributions!AJ$2:AJ78)&gt;0.01,"",IF(NewDistributions!AJ75/SUM(NewDistributions!AJ$2:AJ78)&gt;0.01,"",DateEnded_4Day!$A78)))))))</f>
        <v/>
      </c>
    </row>
    <row r="79" spans="1:36" x14ac:dyDescent="0.25">
      <c r="A79" s="1">
        <v>44394</v>
      </c>
      <c r="B79" s="3">
        <v>198</v>
      </c>
      <c r="C79" s="19" t="str">
        <f>IF($A79&lt;='All Results'!$B$4,"",IF(SUM(NewDistributions!C$2:C79)=0,"",(IF(NewDistributions!C79/SUM(NewDistributions!C$2:C79)&gt;0.01,"",IF(NewDistributions!C78/SUM(NewDistributions!C$2:C79)&gt;0.01,"",IF(NewDistributions!C77/SUM(NewDistributions!C$2:C79)&gt;0.01,"",IF(NewDistributions!C76/SUM(NewDistributions!C$2:C79)&gt;0.01,"",DateEnded_4Day!$A79)))))))</f>
        <v/>
      </c>
      <c r="D79" s="19" t="str">
        <f>IF($A79&lt;='All Results'!$B$4,"",IF(SUM(NewDistributions!D$2:D79)=0,"",(IF(NewDistributions!D79/SUM(NewDistributions!D$2:D79)&gt;0.01,"",IF(NewDistributions!D78/SUM(NewDistributions!D$2:D79)&gt;0.01,"",IF(NewDistributions!D77/SUM(NewDistributions!D$2:D79)&gt;0.01,"",IF(NewDistributions!D76/SUM(NewDistributions!D$2:D79)&gt;0.01,"",DateEnded_4Day!$A79)))))))</f>
        <v/>
      </c>
      <c r="E79" s="19" t="str">
        <f>IF($A79&lt;='All Results'!$B$4,"",IF(SUM(NewDistributions!E$2:E79)=0,"",(IF(NewDistributions!E79/SUM(NewDistributions!E$2:E79)&gt;0.01,"",IF(NewDistributions!E78/SUM(NewDistributions!E$2:E79)&gt;0.01,"",IF(NewDistributions!E77/SUM(NewDistributions!E$2:E79)&gt;0.01,"",IF(NewDistributions!E76/SUM(NewDistributions!E$2:E79)&gt;0.01,"",DateEnded_4Day!$A79)))))))</f>
        <v/>
      </c>
      <c r="F79" s="19" t="str">
        <f>IF($A79&lt;='All Results'!$B$4,"",IF(SUM(NewDistributions!F$2:F79)=0,"",(IF(NewDistributions!F79/SUM(NewDistributions!F$2:F79)&gt;0.01,"",IF(NewDistributions!F78/SUM(NewDistributions!F$2:F79)&gt;0.01,"",IF(NewDistributions!F77/SUM(NewDistributions!F$2:F79)&gt;0.01,"",IF(NewDistributions!F76/SUM(NewDistributions!F$2:F79)&gt;0.01,"",DateEnded_4Day!$A79)))))))</f>
        <v/>
      </c>
      <c r="G79" s="19" t="str">
        <f>IF($A79&lt;='All Results'!$B$4,"",IF(SUM(NewDistributions!G$2:G79)=0,"",(IF(NewDistributions!G79/SUM(NewDistributions!G$2:G79)&gt;0.01,"",IF(NewDistributions!G78/SUM(NewDistributions!G$2:G79)&gt;0.01,"",IF(NewDistributions!G77/SUM(NewDistributions!G$2:G79)&gt;0.01,"",IF(NewDistributions!G76/SUM(NewDistributions!G$2:G79)&gt;0.01,"",DateEnded_4Day!$A79)))))))</f>
        <v/>
      </c>
      <c r="H79" s="19" t="str">
        <f>IF($A79&lt;='All Results'!$B$4,"",IF(SUM(NewDistributions!H$2:H79)=0,"",(IF(NewDistributions!H79/SUM(NewDistributions!H$2:H79)&gt;0.01,"",IF(NewDistributions!H78/SUM(NewDistributions!H$2:H79)&gt;0.01,"",IF(NewDistributions!H77/SUM(NewDistributions!H$2:H79)&gt;0.01,"",IF(NewDistributions!H76/SUM(NewDistributions!H$2:H79)&gt;0.01,"",DateEnded_4Day!$A79)))))))</f>
        <v/>
      </c>
      <c r="I79" s="19" t="str">
        <f>IF($A79&lt;='All Results'!$B$4,"",IF(SUM(NewDistributions!I$2:I79)=0,"",(IF(NewDistributions!I79/SUM(NewDistributions!I$2:I79)&gt;0.01,"",IF(NewDistributions!I78/SUM(NewDistributions!I$2:I79)&gt;0.01,"",IF(NewDistributions!I77/SUM(NewDistributions!I$2:I79)&gt;0.01,"",IF(NewDistributions!I76/SUM(NewDistributions!I$2:I79)&gt;0.01,"",DateEnded_4Day!$A79)))))))</f>
        <v/>
      </c>
      <c r="J79" s="19" t="str">
        <f>IF($A79&lt;='All Results'!$B$4,"",IF(SUM(NewDistributions!J$2:J79)=0,"",(IF(NewDistributions!J79/SUM(NewDistributions!J$2:J79)&gt;0.01,"",IF(NewDistributions!J78/SUM(NewDistributions!J$2:J79)&gt;0.01,"",IF(NewDistributions!J77/SUM(NewDistributions!J$2:J79)&gt;0.01,"",IF(NewDistributions!J76/SUM(NewDistributions!J$2:J79)&gt;0.01,"",DateEnded_4Day!$A79)))))))</f>
        <v/>
      </c>
      <c r="K79" s="19" t="str">
        <f>IF($A79&lt;='All Results'!$B$4,"",IF(SUM(NewDistributions!K$2:K79)=0,"",(IF(NewDistributions!K79/SUM(NewDistributions!K$2:K79)&gt;0.01,"",IF(NewDistributions!K78/SUM(NewDistributions!K$2:K79)&gt;0.01,"",IF(NewDistributions!K77/SUM(NewDistributions!K$2:K79)&gt;0.01,"",IF(NewDistributions!K76/SUM(NewDistributions!K$2:K79)&gt;0.01,"",DateEnded_4Day!$A79)))))))</f>
        <v/>
      </c>
      <c r="L79" s="19" t="str">
        <f>IF($A79&lt;='All Results'!$B$4,"",IF(SUM(NewDistributions!L$2:L79)=0,"",(IF(NewDistributions!L79/SUM(NewDistributions!L$2:L79)&gt;0.01,"",IF(NewDistributions!L78/SUM(NewDistributions!L$2:L79)&gt;0.01,"",IF(NewDistributions!L77/SUM(NewDistributions!L$2:L79)&gt;0.01,"",IF(NewDistributions!L76/SUM(NewDistributions!L$2:L79)&gt;0.01,"",DateEnded_4Day!$A79)))))))</f>
        <v/>
      </c>
      <c r="M79" s="19" t="str">
        <f>IF($A79&lt;='All Results'!$B$4,"",IF(SUM(NewDistributions!M$2:M79)=0,"",(IF(NewDistributions!M79/SUM(NewDistributions!M$2:M79)&gt;0.01,"",IF(NewDistributions!M78/SUM(NewDistributions!M$2:M79)&gt;0.01,"",IF(NewDistributions!M77/SUM(NewDistributions!M$2:M79)&gt;0.01,"",IF(NewDistributions!M76/SUM(NewDistributions!M$2:M79)&gt;0.01,"",DateEnded_4Day!$A79)))))))</f>
        <v/>
      </c>
      <c r="N79" s="19" t="str">
        <f>IF($A79&lt;='All Results'!$B$4,"",IF(SUM(NewDistributions!N$2:N79)=0,"",(IF(NewDistributions!N79/SUM(NewDistributions!N$2:N79)&gt;0.01,"",IF(NewDistributions!N78/SUM(NewDistributions!N$2:N79)&gt;0.01,"",IF(NewDistributions!N77/SUM(NewDistributions!N$2:N79)&gt;0.01,"",IF(NewDistributions!N76/SUM(NewDistributions!N$2:N79)&gt;0.01,"",DateEnded_4Day!$A79)))))))</f>
        <v/>
      </c>
      <c r="O79" s="19" t="str">
        <f>IF($A79&lt;='All Results'!$B$4,"",IF(SUM(NewDistributions!O$2:O79)=0,"",(IF(NewDistributions!O79/SUM(NewDistributions!O$2:O79)&gt;0.01,"",IF(NewDistributions!O78/SUM(NewDistributions!O$2:O79)&gt;0.01,"",IF(NewDistributions!O77/SUM(NewDistributions!O$2:O79)&gt;0.01,"",IF(NewDistributions!O76/SUM(NewDistributions!O$2:O79)&gt;0.01,"",DateEnded_4Day!$A79)))))))</f>
        <v/>
      </c>
      <c r="P79" s="19" t="str">
        <f>IF($A79&lt;='All Results'!$B$4,"",IF(SUM(NewDistributions!P$2:P79)=0,"",(IF(NewDistributions!P79/SUM(NewDistributions!P$2:P79)&gt;0.01,"",IF(NewDistributions!P78/SUM(NewDistributions!P$2:P79)&gt;0.01,"",IF(NewDistributions!P77/SUM(NewDistributions!P$2:P79)&gt;0.01,"",IF(NewDistributions!P76/SUM(NewDistributions!P$2:P79)&gt;0.01,"",DateEnded_4Day!$A79)))))))</f>
        <v/>
      </c>
      <c r="Q79" s="19" t="str">
        <f>IF($A79&lt;='All Results'!$B$4,"",IF(SUM(NewDistributions!Q$2:Q79)=0,"",(IF(NewDistributions!Q79/SUM(NewDistributions!Q$2:Q79)&gt;0.01,"",IF(NewDistributions!Q78/SUM(NewDistributions!Q$2:Q79)&gt;0.01,"",IF(NewDistributions!Q77/SUM(NewDistributions!Q$2:Q79)&gt;0.01,"",IF(NewDistributions!Q76/SUM(NewDistributions!Q$2:Q79)&gt;0.01,"",DateEnded_4Day!$A79)))))))</f>
        <v/>
      </c>
      <c r="R79" s="19" t="str">
        <f>IF($A79&lt;='All Results'!$B$4,"",IF(SUM(NewDistributions!R$2:R79)=0,"",(IF(NewDistributions!R79/SUM(NewDistributions!R$2:R79)&gt;0.01,"",IF(NewDistributions!R78/SUM(NewDistributions!R$2:R79)&gt;0.01,"",IF(NewDistributions!R77/SUM(NewDistributions!R$2:R79)&gt;0.01,"",IF(NewDistributions!R76/SUM(NewDistributions!R$2:R79)&gt;0.01,"",DateEnded_4Day!$A79)))))))</f>
        <v/>
      </c>
      <c r="S79" s="19" t="str">
        <f>IF($A79&lt;='All Results'!$B$4,"",IF(SUM(NewDistributions!S$2:S79)=0,"",(IF(NewDistributions!S79/SUM(NewDistributions!S$2:S79)&gt;0.01,"",IF(NewDistributions!S78/SUM(NewDistributions!S$2:S79)&gt;0.01,"",IF(NewDistributions!S77/SUM(NewDistributions!S$2:S79)&gt;0.01,"",IF(NewDistributions!S76/SUM(NewDistributions!S$2:S79)&gt;0.01,"",DateEnded_4Day!$A79)))))))</f>
        <v/>
      </c>
      <c r="T79" s="19" t="str">
        <f>IF($A79&lt;='All Results'!$B$4,"",IF(SUM(NewDistributions!T$2:T79)=0,"",(IF(NewDistributions!T79/SUM(NewDistributions!T$2:T79)&gt;0.01,"",IF(NewDistributions!T78/SUM(NewDistributions!T$2:T79)&gt;0.01,"",IF(NewDistributions!T77/SUM(NewDistributions!T$2:T79)&gt;0.01,"",IF(NewDistributions!T76/SUM(NewDistributions!T$2:T79)&gt;0.01,"",DateEnded_4Day!$A79)))))))</f>
        <v/>
      </c>
      <c r="U79" s="19" t="str">
        <f>IF($A79&lt;='All Results'!$B$4,"",IF(SUM(NewDistributions!U$2:U79)=0,"",(IF(NewDistributions!U79/SUM(NewDistributions!U$2:U79)&gt;0.01,"",IF(NewDistributions!U78/SUM(NewDistributions!U$2:U79)&gt;0.01,"",IF(NewDistributions!U77/SUM(NewDistributions!U$2:U79)&gt;0.01,"",IF(NewDistributions!U76/SUM(NewDistributions!U$2:U79)&gt;0.01,"",DateEnded_4Day!$A79)))))))</f>
        <v/>
      </c>
      <c r="V79" s="19" t="str">
        <f>IF($A79&lt;='All Results'!$B$4,"",IF(SUM(NewDistributions!V$2:V79)=0,"",(IF(NewDistributions!V79/SUM(NewDistributions!V$2:V79)&gt;0.01,"",IF(NewDistributions!V78/SUM(NewDistributions!V$2:V79)&gt;0.01,"",IF(NewDistributions!V77/SUM(NewDistributions!V$2:V79)&gt;0.01,"",IF(NewDistributions!V76/SUM(NewDistributions!V$2:V79)&gt;0.01,"",DateEnded_4Day!$A79)))))))</f>
        <v/>
      </c>
      <c r="W79" s="19" t="str">
        <f>IF($A79&lt;='All Results'!$B$4,"",IF(SUM(NewDistributions!W$2:W79)=0,"",(IF(NewDistributions!W79/SUM(NewDistributions!W$2:W79)&gt;0.01,"",IF(NewDistributions!W78/SUM(NewDistributions!W$2:W79)&gt;0.01,"",IF(NewDistributions!W77/SUM(NewDistributions!W$2:W79)&gt;0.01,"",IF(NewDistributions!W76/SUM(NewDistributions!W$2:W79)&gt;0.01,"",DateEnded_4Day!$A79)))))))</f>
        <v/>
      </c>
      <c r="X79" s="19" t="str">
        <f>IF($A79&lt;='All Results'!$B$4,"",IF(SUM(NewDistributions!X$2:X79)=0,"",(IF(NewDistributions!X79/SUM(NewDistributions!X$2:X79)&gt;0.01,"",IF(NewDistributions!X78/SUM(NewDistributions!X$2:X79)&gt;0.01,"",IF(NewDistributions!X77/SUM(NewDistributions!X$2:X79)&gt;0.01,"",IF(NewDistributions!X76/SUM(NewDistributions!X$2:X79)&gt;0.01,"",DateEnded_4Day!$A79)))))))</f>
        <v/>
      </c>
      <c r="Y79" s="19" t="str">
        <f>IF($A79&lt;='All Results'!$B$4,"",IF(SUM(NewDistributions!Y$2:Y79)=0,"",(IF(NewDistributions!Y79/SUM(NewDistributions!Y$2:Y79)&gt;0.01,"",IF(NewDistributions!Y78/SUM(NewDistributions!Y$2:Y79)&gt;0.01,"",IF(NewDistributions!Y77/SUM(NewDistributions!Y$2:Y79)&gt;0.01,"",IF(NewDistributions!Y76/SUM(NewDistributions!Y$2:Y79)&gt;0.01,"",DateEnded_4Day!$A79)))))))</f>
        <v/>
      </c>
      <c r="Z79" s="19" t="str">
        <f>IF($A79&lt;='All Results'!$B$4,"",IF(SUM(NewDistributions!Z$2:Z79)=0,"",(IF(NewDistributions!Z79/SUM(NewDistributions!Z$2:Z79)&gt;0.01,"",IF(NewDistributions!Z78/SUM(NewDistributions!Z$2:Z79)&gt;0.01,"",IF(NewDistributions!Z77/SUM(NewDistributions!Z$2:Z79)&gt;0.01,"",IF(NewDistributions!Z76/SUM(NewDistributions!Z$2:Z79)&gt;0.01,"",DateEnded_4Day!$A79)))))))</f>
        <v/>
      </c>
      <c r="AA79" s="19" t="str">
        <f>IF($A79&lt;='All Results'!$B$4,"",IF(SUM(NewDistributions!AA$2:AA79)=0,"",(IF(NewDistributions!AA79/SUM(NewDistributions!AA$2:AA79)&gt;0.01,"",IF(NewDistributions!AA78/SUM(NewDistributions!AA$2:AA79)&gt;0.01,"",IF(NewDistributions!AA77/SUM(NewDistributions!AA$2:AA79)&gt;0.01,"",IF(NewDistributions!AA76/SUM(NewDistributions!AA$2:AA79)&gt;0.01,"",DateEnded_4Day!$A79)))))))</f>
        <v/>
      </c>
      <c r="AB79" s="19" t="str">
        <f>IF($A79&lt;='All Results'!$B$4,"",IF(SUM(NewDistributions!AB$2:AB79)=0,"",(IF(NewDistributions!AB79/SUM(NewDistributions!AB$2:AB79)&gt;0.01,"",IF(NewDistributions!AB78/SUM(NewDistributions!AB$2:AB79)&gt;0.01,"",IF(NewDistributions!AB77/SUM(NewDistributions!AB$2:AB79)&gt;0.01,"",IF(NewDistributions!AB76/SUM(NewDistributions!AB$2:AB79)&gt;0.01,"",DateEnded_4Day!$A79)))))))</f>
        <v/>
      </c>
      <c r="AC79" s="19" t="str">
        <f>IF($A79&lt;='All Results'!$B$4,"",IF(SUM(NewDistributions!AC$2:AC79)=0,"",(IF(NewDistributions!AC79/SUM(NewDistributions!AC$2:AC79)&gt;0.01,"",IF(NewDistributions!AC78/SUM(NewDistributions!AC$2:AC79)&gt;0.01,"",IF(NewDistributions!AC77/SUM(NewDistributions!AC$2:AC79)&gt;0.01,"",IF(NewDistributions!AC76/SUM(NewDistributions!AC$2:AC79)&gt;0.01,"",DateEnded_4Day!$A79)))))))</f>
        <v/>
      </c>
      <c r="AD79" s="19" t="str">
        <f>IF($A79&lt;='All Results'!$B$4,"",IF(SUM(NewDistributions!AD$2:AD79)=0,"",(IF(NewDistributions!AD79/SUM(NewDistributions!AD$2:AD79)&gt;0.01,"",IF(NewDistributions!AD78/SUM(NewDistributions!AD$2:AD79)&gt;0.01,"",IF(NewDistributions!AD77/SUM(NewDistributions!AD$2:AD79)&gt;0.01,"",IF(NewDistributions!AD76/SUM(NewDistributions!AD$2:AD79)&gt;0.01,"",DateEnded_4Day!$A79)))))))</f>
        <v/>
      </c>
      <c r="AE79" s="19" t="str">
        <f>IF($A79&lt;='All Results'!$B$4,"",IF(SUM(NewDistributions!AE$2:AE79)=0,"",(IF(NewDistributions!AE79/SUM(NewDistributions!AE$2:AE79)&gt;0.01,"",IF(NewDistributions!AE78/SUM(NewDistributions!AE$2:AE79)&gt;0.01,"",IF(NewDistributions!AE77/SUM(NewDistributions!AE$2:AE79)&gt;0.01,"",IF(NewDistributions!AE76/SUM(NewDistributions!AE$2:AE79)&gt;0.01,"",DateEnded_4Day!$A79)))))))</f>
        <v/>
      </c>
      <c r="AF79" s="19" t="str">
        <f>IF($A79&lt;='All Results'!$B$4,"",IF(SUM(NewDistributions!AF$2:AF79)=0,"",(IF(NewDistributions!AF79/SUM(NewDistributions!AF$2:AF79)&gt;0.01,"",IF(NewDistributions!AF78/SUM(NewDistributions!AF$2:AF79)&gt;0.01,"",IF(NewDistributions!AF77/SUM(NewDistributions!AF$2:AF79)&gt;0.01,"",IF(NewDistributions!AF76/SUM(NewDistributions!AF$2:AF79)&gt;0.01,"",DateEnded_4Day!$A79)))))))</f>
        <v/>
      </c>
      <c r="AG79" s="19" t="str">
        <f>IF($A79&lt;='All Results'!$B$4,"",IF(SUM(NewDistributions!AG$2:AG79)=0,"",(IF(NewDistributions!AG79/SUM(NewDistributions!AG$2:AG79)&gt;0.01,"",IF(NewDistributions!AG78/SUM(NewDistributions!AG$2:AG79)&gt;0.01,"",IF(NewDistributions!AG77/SUM(NewDistributions!AG$2:AG79)&gt;0.01,"",IF(NewDistributions!AG76/SUM(NewDistributions!AG$2:AG79)&gt;0.01,"",DateEnded_4Day!$A79)))))))</f>
        <v/>
      </c>
      <c r="AH79" s="19" t="str">
        <f>IF($A79&lt;='All Results'!$B$4,"",IF(SUM(NewDistributions!AH$2:AH79)=0,"",(IF(NewDistributions!AH79/SUM(NewDistributions!AH$2:AH79)&gt;0.01,"",IF(NewDistributions!AH78/SUM(NewDistributions!AH$2:AH79)&gt;0.01,"",IF(NewDistributions!AH77/SUM(NewDistributions!AH$2:AH79)&gt;0.01,"",IF(NewDistributions!AH76/SUM(NewDistributions!AH$2:AH79)&gt;0.01,"",DateEnded_4Day!$A79)))))))</f>
        <v/>
      </c>
      <c r="AI79" s="19" t="str">
        <f>IF($A79&lt;='All Results'!$B$4,"",IF(SUM(NewDistributions!AI$2:AI79)=0,"",(IF(NewDistributions!AI79/SUM(NewDistributions!AI$2:AI79)&gt;0.01,"",IF(NewDistributions!AI78/SUM(NewDistributions!AI$2:AI79)&gt;0.01,"",IF(NewDistributions!AI77/SUM(NewDistributions!AI$2:AI79)&gt;0.01,"",IF(NewDistributions!AI76/SUM(NewDistributions!AI$2:AI79)&gt;0.01,"",DateEnded_4Day!$A79)))))))</f>
        <v/>
      </c>
      <c r="AJ79" s="19" t="str">
        <f>IF($A79&lt;='All Results'!$B$4,"",IF(SUM(NewDistributions!AJ$2:AJ79)=0,"",(IF(NewDistributions!AJ79/SUM(NewDistributions!AJ$2:AJ79)&gt;0.01,"",IF(NewDistributions!AJ78/SUM(NewDistributions!AJ$2:AJ79)&gt;0.01,"",IF(NewDistributions!AJ77/SUM(NewDistributions!AJ$2:AJ79)&gt;0.01,"",IF(NewDistributions!AJ76/SUM(NewDistributions!AJ$2:AJ79)&gt;0.01,"",DateEnded_4Day!$A79)))))))</f>
        <v/>
      </c>
    </row>
    <row r="80" spans="1:36" x14ac:dyDescent="0.25">
      <c r="A80" s="1">
        <v>44395</v>
      </c>
      <c r="B80" s="3">
        <v>199</v>
      </c>
      <c r="C80" s="19" t="str">
        <f>IF($A80&lt;='All Results'!$B$4,"",IF(SUM(NewDistributions!C$2:C80)=0,"",(IF(NewDistributions!C80/SUM(NewDistributions!C$2:C80)&gt;0.01,"",IF(NewDistributions!C79/SUM(NewDistributions!C$2:C80)&gt;0.01,"",IF(NewDistributions!C78/SUM(NewDistributions!C$2:C80)&gt;0.01,"",IF(NewDistributions!C77/SUM(NewDistributions!C$2:C80)&gt;0.01,"",DateEnded_4Day!$A80)))))))</f>
        <v/>
      </c>
      <c r="D80" s="19" t="str">
        <f>IF($A80&lt;='All Results'!$B$4,"",IF(SUM(NewDistributions!D$2:D80)=0,"",(IF(NewDistributions!D80/SUM(NewDistributions!D$2:D80)&gt;0.01,"",IF(NewDistributions!D79/SUM(NewDistributions!D$2:D80)&gt;0.01,"",IF(NewDistributions!D78/SUM(NewDistributions!D$2:D80)&gt;0.01,"",IF(NewDistributions!D77/SUM(NewDistributions!D$2:D80)&gt;0.01,"",DateEnded_4Day!$A80)))))))</f>
        <v/>
      </c>
      <c r="E80" s="19" t="str">
        <f>IF($A80&lt;='All Results'!$B$4,"",IF(SUM(NewDistributions!E$2:E80)=0,"",(IF(NewDistributions!E80/SUM(NewDistributions!E$2:E80)&gt;0.01,"",IF(NewDistributions!E79/SUM(NewDistributions!E$2:E80)&gt;0.01,"",IF(NewDistributions!E78/SUM(NewDistributions!E$2:E80)&gt;0.01,"",IF(NewDistributions!E77/SUM(NewDistributions!E$2:E80)&gt;0.01,"",DateEnded_4Day!$A80)))))))</f>
        <v/>
      </c>
      <c r="F80" s="19" t="str">
        <f>IF($A80&lt;='All Results'!$B$4,"",IF(SUM(NewDistributions!F$2:F80)=0,"",(IF(NewDistributions!F80/SUM(NewDistributions!F$2:F80)&gt;0.01,"",IF(NewDistributions!F79/SUM(NewDistributions!F$2:F80)&gt;0.01,"",IF(NewDistributions!F78/SUM(NewDistributions!F$2:F80)&gt;0.01,"",IF(NewDistributions!F77/SUM(NewDistributions!F$2:F80)&gt;0.01,"",DateEnded_4Day!$A80)))))))</f>
        <v/>
      </c>
      <c r="G80" s="19" t="str">
        <f>IF($A80&lt;='All Results'!$B$4,"",IF(SUM(NewDistributions!G$2:G80)=0,"",(IF(NewDistributions!G80/SUM(NewDistributions!G$2:G80)&gt;0.01,"",IF(NewDistributions!G79/SUM(NewDistributions!G$2:G80)&gt;0.01,"",IF(NewDistributions!G78/SUM(NewDistributions!G$2:G80)&gt;0.01,"",IF(NewDistributions!G77/SUM(NewDistributions!G$2:G80)&gt;0.01,"",DateEnded_4Day!$A80)))))))</f>
        <v/>
      </c>
      <c r="H80" s="19" t="str">
        <f>IF($A80&lt;='All Results'!$B$4,"",IF(SUM(NewDistributions!H$2:H80)=0,"",(IF(NewDistributions!H80/SUM(NewDistributions!H$2:H80)&gt;0.01,"",IF(NewDistributions!H79/SUM(NewDistributions!H$2:H80)&gt;0.01,"",IF(NewDistributions!H78/SUM(NewDistributions!H$2:H80)&gt;0.01,"",IF(NewDistributions!H77/SUM(NewDistributions!H$2:H80)&gt;0.01,"",DateEnded_4Day!$A80)))))))</f>
        <v/>
      </c>
      <c r="I80" s="19" t="str">
        <f>IF($A80&lt;='All Results'!$B$4,"",IF(SUM(NewDistributions!I$2:I80)=0,"",(IF(NewDistributions!I80/SUM(NewDistributions!I$2:I80)&gt;0.01,"",IF(NewDistributions!I79/SUM(NewDistributions!I$2:I80)&gt;0.01,"",IF(NewDistributions!I78/SUM(NewDistributions!I$2:I80)&gt;0.01,"",IF(NewDistributions!I77/SUM(NewDistributions!I$2:I80)&gt;0.01,"",DateEnded_4Day!$A80)))))))</f>
        <v/>
      </c>
      <c r="J80" s="19" t="str">
        <f>IF($A80&lt;='All Results'!$B$4,"",IF(SUM(NewDistributions!J$2:J80)=0,"",(IF(NewDistributions!J80/SUM(NewDistributions!J$2:J80)&gt;0.01,"",IF(NewDistributions!J79/SUM(NewDistributions!J$2:J80)&gt;0.01,"",IF(NewDistributions!J78/SUM(NewDistributions!J$2:J80)&gt;0.01,"",IF(NewDistributions!J77/SUM(NewDistributions!J$2:J80)&gt;0.01,"",DateEnded_4Day!$A80)))))))</f>
        <v/>
      </c>
      <c r="K80" s="19" t="str">
        <f>IF($A80&lt;='All Results'!$B$4,"",IF(SUM(NewDistributions!K$2:K80)=0,"",(IF(NewDistributions!K80/SUM(NewDistributions!K$2:K80)&gt;0.01,"",IF(NewDistributions!K79/SUM(NewDistributions!K$2:K80)&gt;0.01,"",IF(NewDistributions!K78/SUM(NewDistributions!K$2:K80)&gt;0.01,"",IF(NewDistributions!K77/SUM(NewDistributions!K$2:K80)&gt;0.01,"",DateEnded_4Day!$A80)))))))</f>
        <v/>
      </c>
      <c r="L80" s="19" t="str">
        <f>IF($A80&lt;='All Results'!$B$4,"",IF(SUM(NewDistributions!L$2:L80)=0,"",(IF(NewDistributions!L80/SUM(NewDistributions!L$2:L80)&gt;0.01,"",IF(NewDistributions!L79/SUM(NewDistributions!L$2:L80)&gt;0.01,"",IF(NewDistributions!L78/SUM(NewDistributions!L$2:L80)&gt;0.01,"",IF(NewDistributions!L77/SUM(NewDistributions!L$2:L80)&gt;0.01,"",DateEnded_4Day!$A80)))))))</f>
        <v/>
      </c>
      <c r="M80" s="19" t="str">
        <f>IF($A80&lt;='All Results'!$B$4,"",IF(SUM(NewDistributions!M$2:M80)=0,"",(IF(NewDistributions!M80/SUM(NewDistributions!M$2:M80)&gt;0.01,"",IF(NewDistributions!M79/SUM(NewDistributions!M$2:M80)&gt;0.01,"",IF(NewDistributions!M78/SUM(NewDistributions!M$2:M80)&gt;0.01,"",IF(NewDistributions!M77/SUM(NewDistributions!M$2:M80)&gt;0.01,"",DateEnded_4Day!$A80)))))))</f>
        <v/>
      </c>
      <c r="N80" s="19" t="str">
        <f>IF($A80&lt;='All Results'!$B$4,"",IF(SUM(NewDistributions!N$2:N80)=0,"",(IF(NewDistributions!N80/SUM(NewDistributions!N$2:N80)&gt;0.01,"",IF(NewDistributions!N79/SUM(NewDistributions!N$2:N80)&gt;0.01,"",IF(NewDistributions!N78/SUM(NewDistributions!N$2:N80)&gt;0.01,"",IF(NewDistributions!N77/SUM(NewDistributions!N$2:N80)&gt;0.01,"",DateEnded_4Day!$A80)))))))</f>
        <v/>
      </c>
      <c r="O80" s="19" t="str">
        <f>IF($A80&lt;='All Results'!$B$4,"",IF(SUM(NewDistributions!O$2:O80)=0,"",(IF(NewDistributions!O80/SUM(NewDistributions!O$2:O80)&gt;0.01,"",IF(NewDistributions!O79/SUM(NewDistributions!O$2:O80)&gt;0.01,"",IF(NewDistributions!O78/SUM(NewDistributions!O$2:O80)&gt;0.01,"",IF(NewDistributions!O77/SUM(NewDistributions!O$2:O80)&gt;0.01,"",DateEnded_4Day!$A80)))))))</f>
        <v/>
      </c>
      <c r="P80" s="19" t="str">
        <f>IF($A80&lt;='All Results'!$B$4,"",IF(SUM(NewDistributions!P$2:P80)=0,"",(IF(NewDistributions!P80/SUM(NewDistributions!P$2:P80)&gt;0.01,"",IF(NewDistributions!P79/SUM(NewDistributions!P$2:P80)&gt;0.01,"",IF(NewDistributions!P78/SUM(NewDistributions!P$2:P80)&gt;0.01,"",IF(NewDistributions!P77/SUM(NewDistributions!P$2:P80)&gt;0.01,"",DateEnded_4Day!$A80)))))))</f>
        <v/>
      </c>
      <c r="Q80" s="19" t="str">
        <f>IF($A80&lt;='All Results'!$B$4,"",IF(SUM(NewDistributions!Q$2:Q80)=0,"",(IF(NewDistributions!Q80/SUM(NewDistributions!Q$2:Q80)&gt;0.01,"",IF(NewDistributions!Q79/SUM(NewDistributions!Q$2:Q80)&gt;0.01,"",IF(NewDistributions!Q78/SUM(NewDistributions!Q$2:Q80)&gt;0.01,"",IF(NewDistributions!Q77/SUM(NewDistributions!Q$2:Q80)&gt;0.01,"",DateEnded_4Day!$A80)))))))</f>
        <v/>
      </c>
      <c r="R80" s="19" t="str">
        <f>IF($A80&lt;='All Results'!$B$4,"",IF(SUM(NewDistributions!R$2:R80)=0,"",(IF(NewDistributions!R80/SUM(NewDistributions!R$2:R80)&gt;0.01,"",IF(NewDistributions!R79/SUM(NewDistributions!R$2:R80)&gt;0.01,"",IF(NewDistributions!R78/SUM(NewDistributions!R$2:R80)&gt;0.01,"",IF(NewDistributions!R77/SUM(NewDistributions!R$2:R80)&gt;0.01,"",DateEnded_4Day!$A80)))))))</f>
        <v/>
      </c>
      <c r="S80" s="19" t="str">
        <f>IF($A80&lt;='All Results'!$B$4,"",IF(SUM(NewDistributions!S$2:S80)=0,"",(IF(NewDistributions!S80/SUM(NewDistributions!S$2:S80)&gt;0.01,"",IF(NewDistributions!S79/SUM(NewDistributions!S$2:S80)&gt;0.01,"",IF(NewDistributions!S78/SUM(NewDistributions!S$2:S80)&gt;0.01,"",IF(NewDistributions!S77/SUM(NewDistributions!S$2:S80)&gt;0.01,"",DateEnded_4Day!$A80)))))))</f>
        <v/>
      </c>
      <c r="T80" s="19" t="str">
        <f>IF($A80&lt;='All Results'!$B$4,"",IF(SUM(NewDistributions!T$2:T80)=0,"",(IF(NewDistributions!T80/SUM(NewDistributions!T$2:T80)&gt;0.01,"",IF(NewDistributions!T79/SUM(NewDistributions!T$2:T80)&gt;0.01,"",IF(NewDistributions!T78/SUM(NewDistributions!T$2:T80)&gt;0.01,"",IF(NewDistributions!T77/SUM(NewDistributions!T$2:T80)&gt;0.01,"",DateEnded_4Day!$A80)))))))</f>
        <v/>
      </c>
      <c r="U80" s="19" t="str">
        <f>IF($A80&lt;='All Results'!$B$4,"",IF(SUM(NewDistributions!U$2:U80)=0,"",(IF(NewDistributions!U80/SUM(NewDistributions!U$2:U80)&gt;0.01,"",IF(NewDistributions!U79/SUM(NewDistributions!U$2:U80)&gt;0.01,"",IF(NewDistributions!U78/SUM(NewDistributions!U$2:U80)&gt;0.01,"",IF(NewDistributions!U77/SUM(NewDistributions!U$2:U80)&gt;0.01,"",DateEnded_4Day!$A80)))))))</f>
        <v/>
      </c>
      <c r="V80" s="19" t="str">
        <f>IF($A80&lt;='All Results'!$B$4,"",IF(SUM(NewDistributions!V$2:V80)=0,"",(IF(NewDistributions!V80/SUM(NewDistributions!V$2:V80)&gt;0.01,"",IF(NewDistributions!V79/SUM(NewDistributions!V$2:V80)&gt;0.01,"",IF(NewDistributions!V78/SUM(NewDistributions!V$2:V80)&gt;0.01,"",IF(NewDistributions!V77/SUM(NewDistributions!V$2:V80)&gt;0.01,"",DateEnded_4Day!$A80)))))))</f>
        <v/>
      </c>
      <c r="W80" s="19" t="str">
        <f>IF($A80&lt;='All Results'!$B$4,"",IF(SUM(NewDistributions!W$2:W80)=0,"",(IF(NewDistributions!W80/SUM(NewDistributions!W$2:W80)&gt;0.01,"",IF(NewDistributions!W79/SUM(NewDistributions!W$2:W80)&gt;0.01,"",IF(NewDistributions!W78/SUM(NewDistributions!W$2:W80)&gt;0.01,"",IF(NewDistributions!W77/SUM(NewDistributions!W$2:W80)&gt;0.01,"",DateEnded_4Day!$A80)))))))</f>
        <v/>
      </c>
      <c r="X80" s="19" t="str">
        <f>IF($A80&lt;='All Results'!$B$4,"",IF(SUM(NewDistributions!X$2:X80)=0,"",(IF(NewDistributions!X80/SUM(NewDistributions!X$2:X80)&gt;0.01,"",IF(NewDistributions!X79/SUM(NewDistributions!X$2:X80)&gt;0.01,"",IF(NewDistributions!X78/SUM(NewDistributions!X$2:X80)&gt;0.01,"",IF(NewDistributions!X77/SUM(NewDistributions!X$2:X80)&gt;0.01,"",DateEnded_4Day!$A80)))))))</f>
        <v/>
      </c>
      <c r="Y80" s="19" t="str">
        <f>IF($A80&lt;='All Results'!$B$4,"",IF(SUM(NewDistributions!Y$2:Y80)=0,"",(IF(NewDistributions!Y80/SUM(NewDistributions!Y$2:Y80)&gt;0.01,"",IF(NewDistributions!Y79/SUM(NewDistributions!Y$2:Y80)&gt;0.01,"",IF(NewDistributions!Y78/SUM(NewDistributions!Y$2:Y80)&gt;0.01,"",IF(NewDistributions!Y77/SUM(NewDistributions!Y$2:Y80)&gt;0.01,"",DateEnded_4Day!$A80)))))))</f>
        <v/>
      </c>
      <c r="Z80" s="19" t="str">
        <f>IF($A80&lt;='All Results'!$B$4,"",IF(SUM(NewDistributions!Z$2:Z80)=0,"",(IF(NewDistributions!Z80/SUM(NewDistributions!Z$2:Z80)&gt;0.01,"",IF(NewDistributions!Z79/SUM(NewDistributions!Z$2:Z80)&gt;0.01,"",IF(NewDistributions!Z78/SUM(NewDistributions!Z$2:Z80)&gt;0.01,"",IF(NewDistributions!Z77/SUM(NewDistributions!Z$2:Z80)&gt;0.01,"",DateEnded_4Day!$A80)))))))</f>
        <v/>
      </c>
      <c r="AA80" s="19" t="str">
        <f>IF($A80&lt;='All Results'!$B$4,"",IF(SUM(NewDistributions!AA$2:AA80)=0,"",(IF(NewDistributions!AA80/SUM(NewDistributions!AA$2:AA80)&gt;0.01,"",IF(NewDistributions!AA79/SUM(NewDistributions!AA$2:AA80)&gt;0.01,"",IF(NewDistributions!AA78/SUM(NewDistributions!AA$2:AA80)&gt;0.01,"",IF(NewDistributions!AA77/SUM(NewDistributions!AA$2:AA80)&gt;0.01,"",DateEnded_4Day!$A80)))))))</f>
        <v/>
      </c>
      <c r="AB80" s="19" t="str">
        <f>IF($A80&lt;='All Results'!$B$4,"",IF(SUM(NewDistributions!AB$2:AB80)=0,"",(IF(NewDistributions!AB80/SUM(NewDistributions!AB$2:AB80)&gt;0.01,"",IF(NewDistributions!AB79/SUM(NewDistributions!AB$2:AB80)&gt;0.01,"",IF(NewDistributions!AB78/SUM(NewDistributions!AB$2:AB80)&gt;0.01,"",IF(NewDistributions!AB77/SUM(NewDistributions!AB$2:AB80)&gt;0.01,"",DateEnded_4Day!$A80)))))))</f>
        <v/>
      </c>
      <c r="AC80" s="19" t="str">
        <f>IF($A80&lt;='All Results'!$B$4,"",IF(SUM(NewDistributions!AC$2:AC80)=0,"",(IF(NewDistributions!AC80/SUM(NewDistributions!AC$2:AC80)&gt;0.01,"",IF(NewDistributions!AC79/SUM(NewDistributions!AC$2:AC80)&gt;0.01,"",IF(NewDistributions!AC78/SUM(NewDistributions!AC$2:AC80)&gt;0.01,"",IF(NewDistributions!AC77/SUM(NewDistributions!AC$2:AC80)&gt;0.01,"",DateEnded_4Day!$A80)))))))</f>
        <v/>
      </c>
      <c r="AD80" s="19" t="str">
        <f>IF($A80&lt;='All Results'!$B$4,"",IF(SUM(NewDistributions!AD$2:AD80)=0,"",(IF(NewDistributions!AD80/SUM(NewDistributions!AD$2:AD80)&gt;0.01,"",IF(NewDistributions!AD79/SUM(NewDistributions!AD$2:AD80)&gt;0.01,"",IF(NewDistributions!AD78/SUM(NewDistributions!AD$2:AD80)&gt;0.01,"",IF(NewDistributions!AD77/SUM(NewDistributions!AD$2:AD80)&gt;0.01,"",DateEnded_4Day!$A80)))))))</f>
        <v/>
      </c>
      <c r="AE80" s="19" t="str">
        <f>IF($A80&lt;='All Results'!$B$4,"",IF(SUM(NewDistributions!AE$2:AE80)=0,"",(IF(NewDistributions!AE80/SUM(NewDistributions!AE$2:AE80)&gt;0.01,"",IF(NewDistributions!AE79/SUM(NewDistributions!AE$2:AE80)&gt;0.01,"",IF(NewDistributions!AE78/SUM(NewDistributions!AE$2:AE80)&gt;0.01,"",IF(NewDistributions!AE77/SUM(NewDistributions!AE$2:AE80)&gt;0.01,"",DateEnded_4Day!$A80)))))))</f>
        <v/>
      </c>
      <c r="AF80" s="19" t="str">
        <f>IF($A80&lt;='All Results'!$B$4,"",IF(SUM(NewDistributions!AF$2:AF80)=0,"",(IF(NewDistributions!AF80/SUM(NewDistributions!AF$2:AF80)&gt;0.01,"",IF(NewDistributions!AF79/SUM(NewDistributions!AF$2:AF80)&gt;0.01,"",IF(NewDistributions!AF78/SUM(NewDistributions!AF$2:AF80)&gt;0.01,"",IF(NewDistributions!AF77/SUM(NewDistributions!AF$2:AF80)&gt;0.01,"",DateEnded_4Day!$A80)))))))</f>
        <v/>
      </c>
      <c r="AG80" s="19" t="str">
        <f>IF($A80&lt;='All Results'!$B$4,"",IF(SUM(NewDistributions!AG$2:AG80)=0,"",(IF(NewDistributions!AG80/SUM(NewDistributions!AG$2:AG80)&gt;0.01,"",IF(NewDistributions!AG79/SUM(NewDistributions!AG$2:AG80)&gt;0.01,"",IF(NewDistributions!AG78/SUM(NewDistributions!AG$2:AG80)&gt;0.01,"",IF(NewDistributions!AG77/SUM(NewDistributions!AG$2:AG80)&gt;0.01,"",DateEnded_4Day!$A80)))))))</f>
        <v/>
      </c>
      <c r="AH80" s="19" t="str">
        <f>IF($A80&lt;='All Results'!$B$4,"",IF(SUM(NewDistributions!AH$2:AH80)=0,"",(IF(NewDistributions!AH80/SUM(NewDistributions!AH$2:AH80)&gt;0.01,"",IF(NewDistributions!AH79/SUM(NewDistributions!AH$2:AH80)&gt;0.01,"",IF(NewDistributions!AH78/SUM(NewDistributions!AH$2:AH80)&gt;0.01,"",IF(NewDistributions!AH77/SUM(NewDistributions!AH$2:AH80)&gt;0.01,"",DateEnded_4Day!$A80)))))))</f>
        <v/>
      </c>
      <c r="AI80" s="19" t="str">
        <f>IF($A80&lt;='All Results'!$B$4,"",IF(SUM(NewDistributions!AI$2:AI80)=0,"",(IF(NewDistributions!AI80/SUM(NewDistributions!AI$2:AI80)&gt;0.01,"",IF(NewDistributions!AI79/SUM(NewDistributions!AI$2:AI80)&gt;0.01,"",IF(NewDistributions!AI78/SUM(NewDistributions!AI$2:AI80)&gt;0.01,"",IF(NewDistributions!AI77/SUM(NewDistributions!AI$2:AI80)&gt;0.01,"",DateEnded_4Day!$A80)))))))</f>
        <v/>
      </c>
      <c r="AJ80" s="19" t="str">
        <f>IF($A80&lt;='All Results'!$B$4,"",IF(SUM(NewDistributions!AJ$2:AJ80)=0,"",(IF(NewDistributions!AJ80/SUM(NewDistributions!AJ$2:AJ80)&gt;0.01,"",IF(NewDistributions!AJ79/SUM(NewDistributions!AJ$2:AJ80)&gt;0.01,"",IF(NewDistributions!AJ78/SUM(NewDistributions!AJ$2:AJ80)&gt;0.01,"",IF(NewDistributions!AJ77/SUM(NewDistributions!AJ$2:AJ80)&gt;0.01,"",DateEnded_4Day!$A80)))))))</f>
        <v/>
      </c>
    </row>
    <row r="81" spans="1:36" x14ac:dyDescent="0.25">
      <c r="A81" s="1">
        <v>44396</v>
      </c>
      <c r="B81" s="3">
        <v>200</v>
      </c>
      <c r="C81" s="19" t="str">
        <f>IF($A81&lt;='All Results'!$B$4,"",IF(SUM(NewDistributions!C$2:C81)=0,"",(IF(NewDistributions!C81/SUM(NewDistributions!C$2:C81)&gt;0.01,"",IF(NewDistributions!C80/SUM(NewDistributions!C$2:C81)&gt;0.01,"",IF(NewDistributions!C79/SUM(NewDistributions!C$2:C81)&gt;0.01,"",IF(NewDistributions!C78/SUM(NewDistributions!C$2:C81)&gt;0.01,"",DateEnded_4Day!$A81)))))))</f>
        <v/>
      </c>
      <c r="D81" s="19" t="str">
        <f>IF($A81&lt;='All Results'!$B$4,"",IF(SUM(NewDistributions!D$2:D81)=0,"",(IF(NewDistributions!D81/SUM(NewDistributions!D$2:D81)&gt;0.01,"",IF(NewDistributions!D80/SUM(NewDistributions!D$2:D81)&gt;0.01,"",IF(NewDistributions!D79/SUM(NewDistributions!D$2:D81)&gt;0.01,"",IF(NewDistributions!D78/SUM(NewDistributions!D$2:D81)&gt;0.01,"",DateEnded_4Day!$A81)))))))</f>
        <v/>
      </c>
      <c r="E81" s="19" t="str">
        <f>IF($A81&lt;='All Results'!$B$4,"",IF(SUM(NewDistributions!E$2:E81)=0,"",(IF(NewDistributions!E81/SUM(NewDistributions!E$2:E81)&gt;0.01,"",IF(NewDistributions!E80/SUM(NewDistributions!E$2:E81)&gt;0.01,"",IF(NewDistributions!E79/SUM(NewDistributions!E$2:E81)&gt;0.01,"",IF(NewDistributions!E78/SUM(NewDistributions!E$2:E81)&gt;0.01,"",DateEnded_4Day!$A81)))))))</f>
        <v/>
      </c>
      <c r="F81" s="19" t="str">
        <f>IF($A81&lt;='All Results'!$B$4,"",IF(SUM(NewDistributions!F$2:F81)=0,"",(IF(NewDistributions!F81/SUM(NewDistributions!F$2:F81)&gt;0.01,"",IF(NewDistributions!F80/SUM(NewDistributions!F$2:F81)&gt;0.01,"",IF(NewDistributions!F79/SUM(NewDistributions!F$2:F81)&gt;0.01,"",IF(NewDistributions!F78/SUM(NewDistributions!F$2:F81)&gt;0.01,"",DateEnded_4Day!$A81)))))))</f>
        <v/>
      </c>
      <c r="G81" s="19" t="str">
        <f>IF($A81&lt;='All Results'!$B$4,"",IF(SUM(NewDistributions!G$2:G81)=0,"",(IF(NewDistributions!G81/SUM(NewDistributions!G$2:G81)&gt;0.01,"",IF(NewDistributions!G80/SUM(NewDistributions!G$2:G81)&gt;0.01,"",IF(NewDistributions!G79/SUM(NewDistributions!G$2:G81)&gt;0.01,"",IF(NewDistributions!G78/SUM(NewDistributions!G$2:G81)&gt;0.01,"",DateEnded_4Day!$A81)))))))</f>
        <v/>
      </c>
      <c r="H81" s="19" t="str">
        <f>IF($A81&lt;='All Results'!$B$4,"",IF(SUM(NewDistributions!H$2:H81)=0,"",(IF(NewDistributions!H81/SUM(NewDistributions!H$2:H81)&gt;0.01,"",IF(NewDistributions!H80/SUM(NewDistributions!H$2:H81)&gt;0.01,"",IF(NewDistributions!H79/SUM(NewDistributions!H$2:H81)&gt;0.01,"",IF(NewDistributions!H78/SUM(NewDistributions!H$2:H81)&gt;0.01,"",DateEnded_4Day!$A81)))))))</f>
        <v/>
      </c>
      <c r="I81" s="19" t="str">
        <f>IF($A81&lt;='All Results'!$B$4,"",IF(SUM(NewDistributions!I$2:I81)=0,"",(IF(NewDistributions!I81/SUM(NewDistributions!I$2:I81)&gt;0.01,"",IF(NewDistributions!I80/SUM(NewDistributions!I$2:I81)&gt;0.01,"",IF(NewDistributions!I79/SUM(NewDistributions!I$2:I81)&gt;0.01,"",IF(NewDistributions!I78/SUM(NewDistributions!I$2:I81)&gt;0.01,"",DateEnded_4Day!$A81)))))))</f>
        <v/>
      </c>
      <c r="J81" s="19" t="str">
        <f>IF($A81&lt;='All Results'!$B$4,"",IF(SUM(NewDistributions!J$2:J81)=0,"",(IF(NewDistributions!J81/SUM(NewDistributions!J$2:J81)&gt;0.01,"",IF(NewDistributions!J80/SUM(NewDistributions!J$2:J81)&gt;0.01,"",IF(NewDistributions!J79/SUM(NewDistributions!J$2:J81)&gt;0.01,"",IF(NewDistributions!J78/SUM(NewDistributions!J$2:J81)&gt;0.01,"",DateEnded_4Day!$A81)))))))</f>
        <v/>
      </c>
      <c r="K81" s="19" t="str">
        <f>IF($A81&lt;='All Results'!$B$4,"",IF(SUM(NewDistributions!K$2:K81)=0,"",(IF(NewDistributions!K81/SUM(NewDistributions!K$2:K81)&gt;0.01,"",IF(NewDistributions!K80/SUM(NewDistributions!K$2:K81)&gt;0.01,"",IF(NewDistributions!K79/SUM(NewDistributions!K$2:K81)&gt;0.01,"",IF(NewDistributions!K78/SUM(NewDistributions!K$2:K81)&gt;0.01,"",DateEnded_4Day!$A81)))))))</f>
        <v/>
      </c>
      <c r="L81" s="19" t="str">
        <f>IF($A81&lt;='All Results'!$B$4,"",IF(SUM(NewDistributions!L$2:L81)=0,"",(IF(NewDistributions!L81/SUM(NewDistributions!L$2:L81)&gt;0.01,"",IF(NewDistributions!L80/SUM(NewDistributions!L$2:L81)&gt;0.01,"",IF(NewDistributions!L79/SUM(NewDistributions!L$2:L81)&gt;0.01,"",IF(NewDistributions!L78/SUM(NewDistributions!L$2:L81)&gt;0.01,"",DateEnded_4Day!$A81)))))))</f>
        <v/>
      </c>
      <c r="M81" s="19" t="str">
        <f>IF($A81&lt;='All Results'!$B$4,"",IF(SUM(NewDistributions!M$2:M81)=0,"",(IF(NewDistributions!M81/SUM(NewDistributions!M$2:M81)&gt;0.01,"",IF(NewDistributions!M80/SUM(NewDistributions!M$2:M81)&gt;0.01,"",IF(NewDistributions!M79/SUM(NewDistributions!M$2:M81)&gt;0.01,"",IF(NewDistributions!M78/SUM(NewDistributions!M$2:M81)&gt;0.01,"",DateEnded_4Day!$A81)))))))</f>
        <v/>
      </c>
      <c r="N81" s="19" t="str">
        <f>IF($A81&lt;='All Results'!$B$4,"",IF(SUM(NewDistributions!N$2:N81)=0,"",(IF(NewDistributions!N81/SUM(NewDistributions!N$2:N81)&gt;0.01,"",IF(NewDistributions!N80/SUM(NewDistributions!N$2:N81)&gt;0.01,"",IF(NewDistributions!N79/SUM(NewDistributions!N$2:N81)&gt;0.01,"",IF(NewDistributions!N78/SUM(NewDistributions!N$2:N81)&gt;0.01,"",DateEnded_4Day!$A81)))))))</f>
        <v/>
      </c>
      <c r="O81" s="19" t="str">
        <f>IF($A81&lt;='All Results'!$B$4,"",IF(SUM(NewDistributions!O$2:O81)=0,"",(IF(NewDistributions!O81/SUM(NewDistributions!O$2:O81)&gt;0.01,"",IF(NewDistributions!O80/SUM(NewDistributions!O$2:O81)&gt;0.01,"",IF(NewDistributions!O79/SUM(NewDistributions!O$2:O81)&gt;0.01,"",IF(NewDistributions!O78/SUM(NewDistributions!O$2:O81)&gt;0.01,"",DateEnded_4Day!$A81)))))))</f>
        <v/>
      </c>
      <c r="P81" s="19" t="str">
        <f>IF($A81&lt;='All Results'!$B$4,"",IF(SUM(NewDistributions!P$2:P81)=0,"",(IF(NewDistributions!P81/SUM(NewDistributions!P$2:P81)&gt;0.01,"",IF(NewDistributions!P80/SUM(NewDistributions!P$2:P81)&gt;0.01,"",IF(NewDistributions!P79/SUM(NewDistributions!P$2:P81)&gt;0.01,"",IF(NewDistributions!P78/SUM(NewDistributions!P$2:P81)&gt;0.01,"",DateEnded_4Day!$A81)))))))</f>
        <v/>
      </c>
      <c r="Q81" s="19" t="str">
        <f>IF($A81&lt;='All Results'!$B$4,"",IF(SUM(NewDistributions!Q$2:Q81)=0,"",(IF(NewDistributions!Q81/SUM(NewDistributions!Q$2:Q81)&gt;0.01,"",IF(NewDistributions!Q80/SUM(NewDistributions!Q$2:Q81)&gt;0.01,"",IF(NewDistributions!Q79/SUM(NewDistributions!Q$2:Q81)&gt;0.01,"",IF(NewDistributions!Q78/SUM(NewDistributions!Q$2:Q81)&gt;0.01,"",DateEnded_4Day!$A81)))))))</f>
        <v/>
      </c>
      <c r="R81" s="19" t="str">
        <f>IF($A81&lt;='All Results'!$B$4,"",IF(SUM(NewDistributions!R$2:R81)=0,"",(IF(NewDistributions!R81/SUM(NewDistributions!R$2:R81)&gt;0.01,"",IF(NewDistributions!R80/SUM(NewDistributions!R$2:R81)&gt;0.01,"",IF(NewDistributions!R79/SUM(NewDistributions!R$2:R81)&gt;0.01,"",IF(NewDistributions!R78/SUM(NewDistributions!R$2:R81)&gt;0.01,"",DateEnded_4Day!$A81)))))))</f>
        <v/>
      </c>
      <c r="S81" s="19" t="str">
        <f>IF($A81&lt;='All Results'!$B$4,"",IF(SUM(NewDistributions!S$2:S81)=0,"",(IF(NewDistributions!S81/SUM(NewDistributions!S$2:S81)&gt;0.01,"",IF(NewDistributions!S80/SUM(NewDistributions!S$2:S81)&gt;0.01,"",IF(NewDistributions!S79/SUM(NewDistributions!S$2:S81)&gt;0.01,"",IF(NewDistributions!S78/SUM(NewDistributions!S$2:S81)&gt;0.01,"",DateEnded_4Day!$A81)))))))</f>
        <v/>
      </c>
      <c r="T81" s="19" t="str">
        <f>IF($A81&lt;='All Results'!$B$4,"",IF(SUM(NewDistributions!T$2:T81)=0,"",(IF(NewDistributions!T81/SUM(NewDistributions!T$2:T81)&gt;0.01,"",IF(NewDistributions!T80/SUM(NewDistributions!T$2:T81)&gt;0.01,"",IF(NewDistributions!T79/SUM(NewDistributions!T$2:T81)&gt;0.01,"",IF(NewDistributions!T78/SUM(NewDistributions!T$2:T81)&gt;0.01,"",DateEnded_4Day!$A81)))))))</f>
        <v/>
      </c>
      <c r="U81" s="19" t="str">
        <f>IF($A81&lt;='All Results'!$B$4,"",IF(SUM(NewDistributions!U$2:U81)=0,"",(IF(NewDistributions!U81/SUM(NewDistributions!U$2:U81)&gt;0.01,"",IF(NewDistributions!U80/SUM(NewDistributions!U$2:U81)&gt;0.01,"",IF(NewDistributions!U79/SUM(NewDistributions!U$2:U81)&gt;0.01,"",IF(NewDistributions!U78/SUM(NewDistributions!U$2:U81)&gt;0.01,"",DateEnded_4Day!$A81)))))))</f>
        <v/>
      </c>
      <c r="V81" s="19" t="str">
        <f>IF($A81&lt;='All Results'!$B$4,"",IF(SUM(NewDistributions!V$2:V81)=0,"",(IF(NewDistributions!V81/SUM(NewDistributions!V$2:V81)&gt;0.01,"",IF(NewDistributions!V80/SUM(NewDistributions!V$2:V81)&gt;0.01,"",IF(NewDistributions!V79/SUM(NewDistributions!V$2:V81)&gt;0.01,"",IF(NewDistributions!V78/SUM(NewDistributions!V$2:V81)&gt;0.01,"",DateEnded_4Day!$A81)))))))</f>
        <v/>
      </c>
      <c r="W81" s="19" t="str">
        <f>IF($A81&lt;='All Results'!$B$4,"",IF(SUM(NewDistributions!W$2:W81)=0,"",(IF(NewDistributions!W81/SUM(NewDistributions!W$2:W81)&gt;0.01,"",IF(NewDistributions!W80/SUM(NewDistributions!W$2:W81)&gt;0.01,"",IF(NewDistributions!W79/SUM(NewDistributions!W$2:W81)&gt;0.01,"",IF(NewDistributions!W78/SUM(NewDistributions!W$2:W81)&gt;0.01,"",DateEnded_4Day!$A81)))))))</f>
        <v/>
      </c>
      <c r="X81" s="19" t="str">
        <f>IF($A81&lt;='All Results'!$B$4,"",IF(SUM(NewDistributions!X$2:X81)=0,"",(IF(NewDistributions!X81/SUM(NewDistributions!X$2:X81)&gt;0.01,"",IF(NewDistributions!X80/SUM(NewDistributions!X$2:X81)&gt;0.01,"",IF(NewDistributions!X79/SUM(NewDistributions!X$2:X81)&gt;0.01,"",IF(NewDistributions!X78/SUM(NewDistributions!X$2:X81)&gt;0.01,"",DateEnded_4Day!$A81)))))))</f>
        <v/>
      </c>
      <c r="Y81" s="19" t="str">
        <f>IF($A81&lt;='All Results'!$B$4,"",IF(SUM(NewDistributions!Y$2:Y81)=0,"",(IF(NewDistributions!Y81/SUM(NewDistributions!Y$2:Y81)&gt;0.01,"",IF(NewDistributions!Y80/SUM(NewDistributions!Y$2:Y81)&gt;0.01,"",IF(NewDistributions!Y79/SUM(NewDistributions!Y$2:Y81)&gt;0.01,"",IF(NewDistributions!Y78/SUM(NewDistributions!Y$2:Y81)&gt;0.01,"",DateEnded_4Day!$A81)))))))</f>
        <v/>
      </c>
      <c r="Z81" s="19" t="str">
        <f>IF($A81&lt;='All Results'!$B$4,"",IF(SUM(NewDistributions!Z$2:Z81)=0,"",(IF(NewDistributions!Z81/SUM(NewDistributions!Z$2:Z81)&gt;0.01,"",IF(NewDistributions!Z80/SUM(NewDistributions!Z$2:Z81)&gt;0.01,"",IF(NewDistributions!Z79/SUM(NewDistributions!Z$2:Z81)&gt;0.01,"",IF(NewDistributions!Z78/SUM(NewDistributions!Z$2:Z81)&gt;0.01,"",DateEnded_4Day!$A81)))))))</f>
        <v/>
      </c>
      <c r="AA81" s="19" t="str">
        <f>IF($A81&lt;='All Results'!$B$4,"",IF(SUM(NewDistributions!AA$2:AA81)=0,"",(IF(NewDistributions!AA81/SUM(NewDistributions!AA$2:AA81)&gt;0.01,"",IF(NewDistributions!AA80/SUM(NewDistributions!AA$2:AA81)&gt;0.01,"",IF(NewDistributions!AA79/SUM(NewDistributions!AA$2:AA81)&gt;0.01,"",IF(NewDistributions!AA78/SUM(NewDistributions!AA$2:AA81)&gt;0.01,"",DateEnded_4Day!$A81)))))))</f>
        <v/>
      </c>
      <c r="AB81" s="19" t="str">
        <f>IF($A81&lt;='All Results'!$B$4,"",IF(SUM(NewDistributions!AB$2:AB81)=0,"",(IF(NewDistributions!AB81/SUM(NewDistributions!AB$2:AB81)&gt;0.01,"",IF(NewDistributions!AB80/SUM(NewDistributions!AB$2:AB81)&gt;0.01,"",IF(NewDistributions!AB79/SUM(NewDistributions!AB$2:AB81)&gt;0.01,"",IF(NewDistributions!AB78/SUM(NewDistributions!AB$2:AB81)&gt;0.01,"",DateEnded_4Day!$A81)))))))</f>
        <v/>
      </c>
      <c r="AC81" s="19" t="str">
        <f>IF($A81&lt;='All Results'!$B$4,"",IF(SUM(NewDistributions!AC$2:AC81)=0,"",(IF(NewDistributions!AC81/SUM(NewDistributions!AC$2:AC81)&gt;0.01,"",IF(NewDistributions!AC80/SUM(NewDistributions!AC$2:AC81)&gt;0.01,"",IF(NewDistributions!AC79/SUM(NewDistributions!AC$2:AC81)&gt;0.01,"",IF(NewDistributions!AC78/SUM(NewDistributions!AC$2:AC81)&gt;0.01,"",DateEnded_4Day!$A81)))))))</f>
        <v/>
      </c>
      <c r="AD81" s="19" t="str">
        <f>IF($A81&lt;='All Results'!$B$4,"",IF(SUM(NewDistributions!AD$2:AD81)=0,"",(IF(NewDistributions!AD81/SUM(NewDistributions!AD$2:AD81)&gt;0.01,"",IF(NewDistributions!AD80/SUM(NewDistributions!AD$2:AD81)&gt;0.01,"",IF(NewDistributions!AD79/SUM(NewDistributions!AD$2:AD81)&gt;0.01,"",IF(NewDistributions!AD78/SUM(NewDistributions!AD$2:AD81)&gt;0.01,"",DateEnded_4Day!$A81)))))))</f>
        <v/>
      </c>
      <c r="AE81" s="19" t="str">
        <f>IF($A81&lt;='All Results'!$B$4,"",IF(SUM(NewDistributions!AE$2:AE81)=0,"",(IF(NewDistributions!AE81/SUM(NewDistributions!AE$2:AE81)&gt;0.01,"",IF(NewDistributions!AE80/SUM(NewDistributions!AE$2:AE81)&gt;0.01,"",IF(NewDistributions!AE79/SUM(NewDistributions!AE$2:AE81)&gt;0.01,"",IF(NewDistributions!AE78/SUM(NewDistributions!AE$2:AE81)&gt;0.01,"",DateEnded_4Day!$A81)))))))</f>
        <v/>
      </c>
      <c r="AF81" s="19" t="str">
        <f>IF($A81&lt;='All Results'!$B$4,"",IF(SUM(NewDistributions!AF$2:AF81)=0,"",(IF(NewDistributions!AF81/SUM(NewDistributions!AF$2:AF81)&gt;0.01,"",IF(NewDistributions!AF80/SUM(NewDistributions!AF$2:AF81)&gt;0.01,"",IF(NewDistributions!AF79/SUM(NewDistributions!AF$2:AF81)&gt;0.01,"",IF(NewDistributions!AF78/SUM(NewDistributions!AF$2:AF81)&gt;0.01,"",DateEnded_4Day!$A81)))))))</f>
        <v/>
      </c>
      <c r="AG81" s="19" t="str">
        <f>IF($A81&lt;='All Results'!$B$4,"",IF(SUM(NewDistributions!AG$2:AG81)=0,"",(IF(NewDistributions!AG81/SUM(NewDistributions!AG$2:AG81)&gt;0.01,"",IF(NewDistributions!AG80/SUM(NewDistributions!AG$2:AG81)&gt;0.01,"",IF(NewDistributions!AG79/SUM(NewDistributions!AG$2:AG81)&gt;0.01,"",IF(NewDistributions!AG78/SUM(NewDistributions!AG$2:AG81)&gt;0.01,"",DateEnded_4Day!$A81)))))))</f>
        <v/>
      </c>
      <c r="AH81" s="19" t="str">
        <f>IF($A81&lt;='All Results'!$B$4,"",IF(SUM(NewDistributions!AH$2:AH81)=0,"",(IF(NewDistributions!AH81/SUM(NewDistributions!AH$2:AH81)&gt;0.01,"",IF(NewDistributions!AH80/SUM(NewDistributions!AH$2:AH81)&gt;0.01,"",IF(NewDistributions!AH79/SUM(NewDistributions!AH$2:AH81)&gt;0.01,"",IF(NewDistributions!AH78/SUM(NewDistributions!AH$2:AH81)&gt;0.01,"",DateEnded_4Day!$A81)))))))</f>
        <v/>
      </c>
      <c r="AI81" s="19" t="str">
        <f>IF($A81&lt;='All Results'!$B$4,"",IF(SUM(NewDistributions!AI$2:AI81)=0,"",(IF(NewDistributions!AI81/SUM(NewDistributions!AI$2:AI81)&gt;0.01,"",IF(NewDistributions!AI80/SUM(NewDistributions!AI$2:AI81)&gt;0.01,"",IF(NewDistributions!AI79/SUM(NewDistributions!AI$2:AI81)&gt;0.01,"",IF(NewDistributions!AI78/SUM(NewDistributions!AI$2:AI81)&gt;0.01,"",DateEnded_4Day!$A81)))))))</f>
        <v/>
      </c>
      <c r="AJ81" s="19" t="str">
        <f>IF($A81&lt;='All Results'!$B$4,"",IF(SUM(NewDistributions!AJ$2:AJ81)=0,"",(IF(NewDistributions!AJ81/SUM(NewDistributions!AJ$2:AJ81)&gt;0.01,"",IF(NewDistributions!AJ80/SUM(NewDistributions!AJ$2:AJ81)&gt;0.01,"",IF(NewDistributions!AJ79/SUM(NewDistributions!AJ$2:AJ81)&gt;0.01,"",IF(NewDistributions!AJ78/SUM(NewDistributions!AJ$2:AJ81)&gt;0.01,"",DateEnded_4Day!$A81)))))))</f>
        <v/>
      </c>
    </row>
    <row r="82" spans="1:36" x14ac:dyDescent="0.25">
      <c r="A82" s="1">
        <v>44397</v>
      </c>
      <c r="B82" s="3">
        <v>201</v>
      </c>
      <c r="C82" s="19" t="str">
        <f>IF($A82&lt;='All Results'!$B$4,"",IF(SUM(NewDistributions!C$2:C82)=0,"",(IF(NewDistributions!C82/SUM(NewDistributions!C$2:C82)&gt;0.01,"",IF(NewDistributions!C81/SUM(NewDistributions!C$2:C82)&gt;0.01,"",IF(NewDistributions!C80/SUM(NewDistributions!C$2:C82)&gt;0.01,"",IF(NewDistributions!C79/SUM(NewDistributions!C$2:C82)&gt;0.01,"",DateEnded_4Day!$A82)))))))</f>
        <v/>
      </c>
      <c r="D82" s="19" t="str">
        <f>IF($A82&lt;='All Results'!$B$4,"",IF(SUM(NewDistributions!D$2:D82)=0,"",(IF(NewDistributions!D82/SUM(NewDistributions!D$2:D82)&gt;0.01,"",IF(NewDistributions!D81/SUM(NewDistributions!D$2:D82)&gt;0.01,"",IF(NewDistributions!D80/SUM(NewDistributions!D$2:D82)&gt;0.01,"",IF(NewDistributions!D79/SUM(NewDistributions!D$2:D82)&gt;0.01,"",DateEnded_4Day!$A82)))))))</f>
        <v/>
      </c>
      <c r="E82" s="19" t="str">
        <f>IF($A82&lt;='All Results'!$B$4,"",IF(SUM(NewDistributions!E$2:E82)=0,"",(IF(NewDistributions!E82/SUM(NewDistributions!E$2:E82)&gt;0.01,"",IF(NewDistributions!E81/SUM(NewDistributions!E$2:E82)&gt;0.01,"",IF(NewDistributions!E80/SUM(NewDistributions!E$2:E82)&gt;0.01,"",IF(NewDistributions!E79/SUM(NewDistributions!E$2:E82)&gt;0.01,"",DateEnded_4Day!$A82)))))))</f>
        <v/>
      </c>
      <c r="F82" s="19" t="str">
        <f>IF($A82&lt;='All Results'!$B$4,"",IF(SUM(NewDistributions!F$2:F82)=0,"",(IF(NewDistributions!F82/SUM(NewDistributions!F$2:F82)&gt;0.01,"",IF(NewDistributions!F81/SUM(NewDistributions!F$2:F82)&gt;0.01,"",IF(NewDistributions!F80/SUM(NewDistributions!F$2:F82)&gt;0.01,"",IF(NewDistributions!F79/SUM(NewDistributions!F$2:F82)&gt;0.01,"",DateEnded_4Day!$A82)))))))</f>
        <v/>
      </c>
      <c r="G82" s="19" t="str">
        <f>IF($A82&lt;='All Results'!$B$4,"",IF(SUM(NewDistributions!G$2:G82)=0,"",(IF(NewDistributions!G82/SUM(NewDistributions!G$2:G82)&gt;0.01,"",IF(NewDistributions!G81/SUM(NewDistributions!G$2:G82)&gt;0.01,"",IF(NewDistributions!G80/SUM(NewDistributions!G$2:G82)&gt;0.01,"",IF(NewDistributions!G79/SUM(NewDistributions!G$2:G82)&gt;0.01,"",DateEnded_4Day!$A82)))))))</f>
        <v/>
      </c>
      <c r="H82" s="19" t="str">
        <f>IF($A82&lt;='All Results'!$B$4,"",IF(SUM(NewDistributions!H$2:H82)=0,"",(IF(NewDistributions!H82/SUM(NewDistributions!H$2:H82)&gt;0.01,"",IF(NewDistributions!H81/SUM(NewDistributions!H$2:H82)&gt;0.01,"",IF(NewDistributions!H80/SUM(NewDistributions!H$2:H82)&gt;0.01,"",IF(NewDistributions!H79/SUM(NewDistributions!H$2:H82)&gt;0.01,"",DateEnded_4Day!$A82)))))))</f>
        <v/>
      </c>
      <c r="I82" s="19" t="str">
        <f>IF($A82&lt;='All Results'!$B$4,"",IF(SUM(NewDistributions!I$2:I82)=0,"",(IF(NewDistributions!I82/SUM(NewDistributions!I$2:I82)&gt;0.01,"",IF(NewDistributions!I81/SUM(NewDistributions!I$2:I82)&gt;0.01,"",IF(NewDistributions!I80/SUM(NewDistributions!I$2:I82)&gt;0.01,"",IF(NewDistributions!I79/SUM(NewDistributions!I$2:I82)&gt;0.01,"",DateEnded_4Day!$A82)))))))</f>
        <v/>
      </c>
      <c r="J82" s="19" t="str">
        <f>IF($A82&lt;='All Results'!$B$4,"",IF(SUM(NewDistributions!J$2:J82)=0,"",(IF(NewDistributions!J82/SUM(NewDistributions!J$2:J82)&gt;0.01,"",IF(NewDistributions!J81/SUM(NewDistributions!J$2:J82)&gt;0.01,"",IF(NewDistributions!J80/SUM(NewDistributions!J$2:J82)&gt;0.01,"",IF(NewDistributions!J79/SUM(NewDistributions!J$2:J82)&gt;0.01,"",DateEnded_4Day!$A82)))))))</f>
        <v/>
      </c>
      <c r="K82" s="19" t="str">
        <f>IF($A82&lt;='All Results'!$B$4,"",IF(SUM(NewDistributions!K$2:K82)=0,"",(IF(NewDistributions!K82/SUM(NewDistributions!K$2:K82)&gt;0.01,"",IF(NewDistributions!K81/SUM(NewDistributions!K$2:K82)&gt;0.01,"",IF(NewDistributions!K80/SUM(NewDistributions!K$2:K82)&gt;0.01,"",IF(NewDistributions!K79/SUM(NewDistributions!K$2:K82)&gt;0.01,"",DateEnded_4Day!$A82)))))))</f>
        <v/>
      </c>
      <c r="L82" s="19" t="str">
        <f>IF($A82&lt;='All Results'!$B$4,"",IF(SUM(NewDistributions!L$2:L82)=0,"",(IF(NewDistributions!L82/SUM(NewDistributions!L$2:L82)&gt;0.01,"",IF(NewDistributions!L81/SUM(NewDistributions!L$2:L82)&gt;0.01,"",IF(NewDistributions!L80/SUM(NewDistributions!L$2:L82)&gt;0.01,"",IF(NewDistributions!L79/SUM(NewDistributions!L$2:L82)&gt;0.01,"",DateEnded_4Day!$A82)))))))</f>
        <v/>
      </c>
      <c r="M82" s="19" t="str">
        <f>IF($A82&lt;='All Results'!$B$4,"",IF(SUM(NewDistributions!M$2:M82)=0,"",(IF(NewDistributions!M82/SUM(NewDistributions!M$2:M82)&gt;0.01,"",IF(NewDistributions!M81/SUM(NewDistributions!M$2:M82)&gt;0.01,"",IF(NewDistributions!M80/SUM(NewDistributions!M$2:M82)&gt;0.01,"",IF(NewDistributions!M79/SUM(NewDistributions!M$2:M82)&gt;0.01,"",DateEnded_4Day!$A82)))))))</f>
        <v/>
      </c>
      <c r="N82" s="19" t="str">
        <f>IF($A82&lt;='All Results'!$B$4,"",IF(SUM(NewDistributions!N$2:N82)=0,"",(IF(NewDistributions!N82/SUM(NewDistributions!N$2:N82)&gt;0.01,"",IF(NewDistributions!N81/SUM(NewDistributions!N$2:N82)&gt;0.01,"",IF(NewDistributions!N80/SUM(NewDistributions!N$2:N82)&gt;0.01,"",IF(NewDistributions!N79/SUM(NewDistributions!N$2:N82)&gt;0.01,"",DateEnded_4Day!$A82)))))))</f>
        <v/>
      </c>
      <c r="O82" s="19" t="str">
        <f>IF($A82&lt;='All Results'!$B$4,"",IF(SUM(NewDistributions!O$2:O82)=0,"",(IF(NewDistributions!O82/SUM(NewDistributions!O$2:O82)&gt;0.01,"",IF(NewDistributions!O81/SUM(NewDistributions!O$2:O82)&gt;0.01,"",IF(NewDistributions!O80/SUM(NewDistributions!O$2:O82)&gt;0.01,"",IF(NewDistributions!O79/SUM(NewDistributions!O$2:O82)&gt;0.01,"",DateEnded_4Day!$A82)))))))</f>
        <v/>
      </c>
      <c r="P82" s="19" t="str">
        <f>IF($A82&lt;='All Results'!$B$4,"",IF(SUM(NewDistributions!P$2:P82)=0,"",(IF(NewDistributions!P82/SUM(NewDistributions!P$2:P82)&gt;0.01,"",IF(NewDistributions!P81/SUM(NewDistributions!P$2:P82)&gt;0.01,"",IF(NewDistributions!P80/SUM(NewDistributions!P$2:P82)&gt;0.01,"",IF(NewDistributions!P79/SUM(NewDistributions!P$2:P82)&gt;0.01,"",DateEnded_4Day!$A82)))))))</f>
        <v/>
      </c>
      <c r="Q82" s="19" t="str">
        <f>IF($A82&lt;='All Results'!$B$4,"",IF(SUM(NewDistributions!Q$2:Q82)=0,"",(IF(NewDistributions!Q82/SUM(NewDistributions!Q$2:Q82)&gt;0.01,"",IF(NewDistributions!Q81/SUM(NewDistributions!Q$2:Q82)&gt;0.01,"",IF(NewDistributions!Q80/SUM(NewDistributions!Q$2:Q82)&gt;0.01,"",IF(NewDistributions!Q79/SUM(NewDistributions!Q$2:Q82)&gt;0.01,"",DateEnded_4Day!$A82)))))))</f>
        <v/>
      </c>
      <c r="R82" s="19" t="str">
        <f>IF($A82&lt;='All Results'!$B$4,"",IF(SUM(NewDistributions!R$2:R82)=0,"",(IF(NewDistributions!R82/SUM(NewDistributions!R$2:R82)&gt;0.01,"",IF(NewDistributions!R81/SUM(NewDistributions!R$2:R82)&gt;0.01,"",IF(NewDistributions!R80/SUM(NewDistributions!R$2:R82)&gt;0.01,"",IF(NewDistributions!R79/SUM(NewDistributions!R$2:R82)&gt;0.01,"",DateEnded_4Day!$A82)))))))</f>
        <v/>
      </c>
      <c r="S82" s="19" t="str">
        <f>IF($A82&lt;='All Results'!$B$4,"",IF(SUM(NewDistributions!S$2:S82)=0,"",(IF(NewDistributions!S82/SUM(NewDistributions!S$2:S82)&gt;0.01,"",IF(NewDistributions!S81/SUM(NewDistributions!S$2:S82)&gt;0.01,"",IF(NewDistributions!S80/SUM(NewDistributions!S$2:S82)&gt;0.01,"",IF(NewDistributions!S79/SUM(NewDistributions!S$2:S82)&gt;0.01,"",DateEnded_4Day!$A82)))))))</f>
        <v/>
      </c>
      <c r="T82" s="19" t="str">
        <f>IF($A82&lt;='All Results'!$B$4,"",IF(SUM(NewDistributions!T$2:T82)=0,"",(IF(NewDistributions!T82/SUM(NewDistributions!T$2:T82)&gt;0.01,"",IF(NewDistributions!T81/SUM(NewDistributions!T$2:T82)&gt;0.01,"",IF(NewDistributions!T80/SUM(NewDistributions!T$2:T82)&gt;0.01,"",IF(NewDistributions!T79/SUM(NewDistributions!T$2:T82)&gt;0.01,"",DateEnded_4Day!$A82)))))))</f>
        <v/>
      </c>
      <c r="U82" s="19" t="str">
        <f>IF($A82&lt;='All Results'!$B$4,"",IF(SUM(NewDistributions!U$2:U82)=0,"",(IF(NewDistributions!U82/SUM(NewDistributions!U$2:U82)&gt;0.01,"",IF(NewDistributions!U81/SUM(NewDistributions!U$2:U82)&gt;0.01,"",IF(NewDistributions!U80/SUM(NewDistributions!U$2:U82)&gt;0.01,"",IF(NewDistributions!U79/SUM(NewDistributions!U$2:U82)&gt;0.01,"",DateEnded_4Day!$A82)))))))</f>
        <v/>
      </c>
      <c r="V82" s="19" t="str">
        <f>IF($A82&lt;='All Results'!$B$4,"",IF(SUM(NewDistributions!V$2:V82)=0,"",(IF(NewDistributions!V82/SUM(NewDistributions!V$2:V82)&gt;0.01,"",IF(NewDistributions!V81/SUM(NewDistributions!V$2:V82)&gt;0.01,"",IF(NewDistributions!V80/SUM(NewDistributions!V$2:V82)&gt;0.01,"",IF(NewDistributions!V79/SUM(NewDistributions!V$2:V82)&gt;0.01,"",DateEnded_4Day!$A82)))))))</f>
        <v/>
      </c>
      <c r="W82" s="19" t="str">
        <f>IF($A82&lt;='All Results'!$B$4,"",IF(SUM(NewDistributions!W$2:W82)=0,"",(IF(NewDistributions!W82/SUM(NewDistributions!W$2:W82)&gt;0.01,"",IF(NewDistributions!W81/SUM(NewDistributions!W$2:W82)&gt;0.01,"",IF(NewDistributions!W80/SUM(NewDistributions!W$2:W82)&gt;0.01,"",IF(NewDistributions!W79/SUM(NewDistributions!W$2:W82)&gt;0.01,"",DateEnded_4Day!$A82)))))))</f>
        <v/>
      </c>
      <c r="X82" s="19" t="str">
        <f>IF($A82&lt;='All Results'!$B$4,"",IF(SUM(NewDistributions!X$2:X82)=0,"",(IF(NewDistributions!X82/SUM(NewDistributions!X$2:X82)&gt;0.01,"",IF(NewDistributions!X81/SUM(NewDistributions!X$2:X82)&gt;0.01,"",IF(NewDistributions!X80/SUM(NewDistributions!X$2:X82)&gt;0.01,"",IF(NewDistributions!X79/SUM(NewDistributions!X$2:X82)&gt;0.01,"",DateEnded_4Day!$A82)))))))</f>
        <v/>
      </c>
      <c r="Y82" s="19" t="str">
        <f>IF($A82&lt;='All Results'!$B$4,"",IF(SUM(NewDistributions!Y$2:Y82)=0,"",(IF(NewDistributions!Y82/SUM(NewDistributions!Y$2:Y82)&gt;0.01,"",IF(NewDistributions!Y81/SUM(NewDistributions!Y$2:Y82)&gt;0.01,"",IF(NewDistributions!Y80/SUM(NewDistributions!Y$2:Y82)&gt;0.01,"",IF(NewDistributions!Y79/SUM(NewDistributions!Y$2:Y82)&gt;0.01,"",DateEnded_4Day!$A82)))))))</f>
        <v/>
      </c>
      <c r="Z82" s="19" t="str">
        <f>IF($A82&lt;='All Results'!$B$4,"",IF(SUM(NewDistributions!Z$2:Z82)=0,"",(IF(NewDistributions!Z82/SUM(NewDistributions!Z$2:Z82)&gt;0.01,"",IF(NewDistributions!Z81/SUM(NewDistributions!Z$2:Z82)&gt;0.01,"",IF(NewDistributions!Z80/SUM(NewDistributions!Z$2:Z82)&gt;0.01,"",IF(NewDistributions!Z79/SUM(NewDistributions!Z$2:Z82)&gt;0.01,"",DateEnded_4Day!$A82)))))))</f>
        <v/>
      </c>
      <c r="AA82" s="19" t="str">
        <f>IF($A82&lt;='All Results'!$B$4,"",IF(SUM(NewDistributions!AA$2:AA82)=0,"",(IF(NewDistributions!AA82/SUM(NewDistributions!AA$2:AA82)&gt;0.01,"",IF(NewDistributions!AA81/SUM(NewDistributions!AA$2:AA82)&gt;0.01,"",IF(NewDistributions!AA80/SUM(NewDistributions!AA$2:AA82)&gt;0.01,"",IF(NewDistributions!AA79/SUM(NewDistributions!AA$2:AA82)&gt;0.01,"",DateEnded_4Day!$A82)))))))</f>
        <v/>
      </c>
      <c r="AB82" s="19" t="str">
        <f>IF($A82&lt;='All Results'!$B$4,"",IF(SUM(NewDistributions!AB$2:AB82)=0,"",(IF(NewDistributions!AB82/SUM(NewDistributions!AB$2:AB82)&gt;0.01,"",IF(NewDistributions!AB81/SUM(NewDistributions!AB$2:AB82)&gt;0.01,"",IF(NewDistributions!AB80/SUM(NewDistributions!AB$2:AB82)&gt;0.01,"",IF(NewDistributions!AB79/SUM(NewDistributions!AB$2:AB82)&gt;0.01,"",DateEnded_4Day!$A82)))))))</f>
        <v/>
      </c>
      <c r="AC82" s="19" t="str">
        <f>IF($A82&lt;='All Results'!$B$4,"",IF(SUM(NewDistributions!AC$2:AC82)=0,"",(IF(NewDistributions!AC82/SUM(NewDistributions!AC$2:AC82)&gt;0.01,"",IF(NewDistributions!AC81/SUM(NewDistributions!AC$2:AC82)&gt;0.01,"",IF(NewDistributions!AC80/SUM(NewDistributions!AC$2:AC82)&gt;0.01,"",IF(NewDistributions!AC79/SUM(NewDistributions!AC$2:AC82)&gt;0.01,"",DateEnded_4Day!$A82)))))))</f>
        <v/>
      </c>
      <c r="AD82" s="19" t="str">
        <f>IF($A82&lt;='All Results'!$B$4,"",IF(SUM(NewDistributions!AD$2:AD82)=0,"",(IF(NewDistributions!AD82/SUM(NewDistributions!AD$2:AD82)&gt;0.01,"",IF(NewDistributions!AD81/SUM(NewDistributions!AD$2:AD82)&gt;0.01,"",IF(NewDistributions!AD80/SUM(NewDistributions!AD$2:AD82)&gt;0.01,"",IF(NewDistributions!AD79/SUM(NewDistributions!AD$2:AD82)&gt;0.01,"",DateEnded_4Day!$A82)))))))</f>
        <v/>
      </c>
      <c r="AE82" s="19" t="str">
        <f>IF($A82&lt;='All Results'!$B$4,"",IF(SUM(NewDistributions!AE$2:AE82)=0,"",(IF(NewDistributions!AE82/SUM(NewDistributions!AE$2:AE82)&gt;0.01,"",IF(NewDistributions!AE81/SUM(NewDistributions!AE$2:AE82)&gt;0.01,"",IF(NewDistributions!AE80/SUM(NewDistributions!AE$2:AE82)&gt;0.01,"",IF(NewDistributions!AE79/SUM(NewDistributions!AE$2:AE82)&gt;0.01,"",DateEnded_4Day!$A82)))))))</f>
        <v/>
      </c>
      <c r="AF82" s="19" t="str">
        <f>IF($A82&lt;='All Results'!$B$4,"",IF(SUM(NewDistributions!AF$2:AF82)=0,"",(IF(NewDistributions!AF82/SUM(NewDistributions!AF$2:AF82)&gt;0.01,"",IF(NewDistributions!AF81/SUM(NewDistributions!AF$2:AF82)&gt;0.01,"",IF(NewDistributions!AF80/SUM(NewDistributions!AF$2:AF82)&gt;0.01,"",IF(NewDistributions!AF79/SUM(NewDistributions!AF$2:AF82)&gt;0.01,"",DateEnded_4Day!$A82)))))))</f>
        <v/>
      </c>
      <c r="AG82" s="19" t="str">
        <f>IF($A82&lt;='All Results'!$B$4,"",IF(SUM(NewDistributions!AG$2:AG82)=0,"",(IF(NewDistributions!AG82/SUM(NewDistributions!AG$2:AG82)&gt;0.01,"",IF(NewDistributions!AG81/SUM(NewDistributions!AG$2:AG82)&gt;0.01,"",IF(NewDistributions!AG80/SUM(NewDistributions!AG$2:AG82)&gt;0.01,"",IF(NewDistributions!AG79/SUM(NewDistributions!AG$2:AG82)&gt;0.01,"",DateEnded_4Day!$A82)))))))</f>
        <v/>
      </c>
      <c r="AH82" s="19" t="str">
        <f>IF($A82&lt;='All Results'!$B$4,"",IF(SUM(NewDistributions!AH$2:AH82)=0,"",(IF(NewDistributions!AH82/SUM(NewDistributions!AH$2:AH82)&gt;0.01,"",IF(NewDistributions!AH81/SUM(NewDistributions!AH$2:AH82)&gt;0.01,"",IF(NewDistributions!AH80/SUM(NewDistributions!AH$2:AH82)&gt;0.01,"",IF(NewDistributions!AH79/SUM(NewDistributions!AH$2:AH82)&gt;0.01,"",DateEnded_4Day!$A82)))))))</f>
        <v/>
      </c>
      <c r="AI82" s="19" t="str">
        <f>IF($A82&lt;='All Results'!$B$4,"",IF(SUM(NewDistributions!AI$2:AI82)=0,"",(IF(NewDistributions!AI82/SUM(NewDistributions!AI$2:AI82)&gt;0.01,"",IF(NewDistributions!AI81/SUM(NewDistributions!AI$2:AI82)&gt;0.01,"",IF(NewDistributions!AI80/SUM(NewDistributions!AI$2:AI82)&gt;0.01,"",IF(NewDistributions!AI79/SUM(NewDistributions!AI$2:AI82)&gt;0.01,"",DateEnded_4Day!$A82)))))))</f>
        <v/>
      </c>
      <c r="AJ82" s="19" t="str">
        <f>IF($A82&lt;='All Results'!$B$4,"",IF(SUM(NewDistributions!AJ$2:AJ82)=0,"",(IF(NewDistributions!AJ82/SUM(NewDistributions!AJ$2:AJ82)&gt;0.01,"",IF(NewDistributions!AJ81/SUM(NewDistributions!AJ$2:AJ82)&gt;0.01,"",IF(NewDistributions!AJ80/SUM(NewDistributions!AJ$2:AJ82)&gt;0.01,"",IF(NewDistributions!AJ79/SUM(NewDistributions!AJ$2:AJ82)&gt;0.01,"",DateEnded_4Day!$A82)))))))</f>
        <v/>
      </c>
    </row>
    <row r="83" spans="1:36" x14ac:dyDescent="0.25">
      <c r="A83" s="1">
        <v>44398</v>
      </c>
      <c r="B83" s="3">
        <v>202</v>
      </c>
      <c r="C83" s="19" t="str">
        <f>IF($A83&lt;='All Results'!$B$4,"",IF(SUM(NewDistributions!C$2:C83)=0,"",(IF(NewDistributions!C83/SUM(NewDistributions!C$2:C83)&gt;0.01,"",IF(NewDistributions!C82/SUM(NewDistributions!C$2:C83)&gt;0.01,"",IF(NewDistributions!C81/SUM(NewDistributions!C$2:C83)&gt;0.01,"",IF(NewDistributions!C80/SUM(NewDistributions!C$2:C83)&gt;0.01,"",DateEnded_4Day!$A83)))))))</f>
        <v/>
      </c>
      <c r="D83" s="19" t="str">
        <f>IF($A83&lt;='All Results'!$B$4,"",IF(SUM(NewDistributions!D$2:D83)=0,"",(IF(NewDistributions!D83/SUM(NewDistributions!D$2:D83)&gt;0.01,"",IF(NewDistributions!D82/SUM(NewDistributions!D$2:D83)&gt;0.01,"",IF(NewDistributions!D81/SUM(NewDistributions!D$2:D83)&gt;0.01,"",IF(NewDistributions!D80/SUM(NewDistributions!D$2:D83)&gt;0.01,"",DateEnded_4Day!$A83)))))))</f>
        <v/>
      </c>
      <c r="E83" s="19" t="str">
        <f>IF($A83&lt;='All Results'!$B$4,"",IF(SUM(NewDistributions!E$2:E83)=0,"",(IF(NewDistributions!E83/SUM(NewDistributions!E$2:E83)&gt;0.01,"",IF(NewDistributions!E82/SUM(NewDistributions!E$2:E83)&gt;0.01,"",IF(NewDistributions!E81/SUM(NewDistributions!E$2:E83)&gt;0.01,"",IF(NewDistributions!E80/SUM(NewDistributions!E$2:E83)&gt;0.01,"",DateEnded_4Day!$A83)))))))</f>
        <v/>
      </c>
      <c r="F83" s="19" t="str">
        <f>IF($A83&lt;='All Results'!$B$4,"",IF(SUM(NewDistributions!F$2:F83)=0,"",(IF(NewDistributions!F83/SUM(NewDistributions!F$2:F83)&gt;0.01,"",IF(NewDistributions!F82/SUM(NewDistributions!F$2:F83)&gt;0.01,"",IF(NewDistributions!F81/SUM(NewDistributions!F$2:F83)&gt;0.01,"",IF(NewDistributions!F80/SUM(NewDistributions!F$2:F83)&gt;0.01,"",DateEnded_4Day!$A83)))))))</f>
        <v/>
      </c>
      <c r="G83" s="19" t="str">
        <f>IF($A83&lt;='All Results'!$B$4,"",IF(SUM(NewDistributions!G$2:G83)=0,"",(IF(NewDistributions!G83/SUM(NewDistributions!G$2:G83)&gt;0.01,"",IF(NewDistributions!G82/SUM(NewDistributions!G$2:G83)&gt;0.01,"",IF(NewDistributions!G81/SUM(NewDistributions!G$2:G83)&gt;0.01,"",IF(NewDistributions!G80/SUM(NewDistributions!G$2:G83)&gt;0.01,"",DateEnded_4Day!$A83)))))))</f>
        <v/>
      </c>
      <c r="H83" s="19" t="str">
        <f>IF($A83&lt;='All Results'!$B$4,"",IF(SUM(NewDistributions!H$2:H83)=0,"",(IF(NewDistributions!H83/SUM(NewDistributions!H$2:H83)&gt;0.01,"",IF(NewDistributions!H82/SUM(NewDistributions!H$2:H83)&gt;0.01,"",IF(NewDistributions!H81/SUM(NewDistributions!H$2:H83)&gt;0.01,"",IF(NewDistributions!H80/SUM(NewDistributions!H$2:H83)&gt;0.01,"",DateEnded_4Day!$A83)))))))</f>
        <v/>
      </c>
      <c r="I83" s="19" t="str">
        <f>IF($A83&lt;='All Results'!$B$4,"",IF(SUM(NewDistributions!I$2:I83)=0,"",(IF(NewDistributions!I83/SUM(NewDistributions!I$2:I83)&gt;0.01,"",IF(NewDistributions!I82/SUM(NewDistributions!I$2:I83)&gt;0.01,"",IF(NewDistributions!I81/SUM(NewDistributions!I$2:I83)&gt;0.01,"",IF(NewDistributions!I80/SUM(NewDistributions!I$2:I83)&gt;0.01,"",DateEnded_4Day!$A83)))))))</f>
        <v/>
      </c>
      <c r="J83" s="19" t="str">
        <f>IF($A83&lt;='All Results'!$B$4,"",IF(SUM(NewDistributions!J$2:J83)=0,"",(IF(NewDistributions!J83/SUM(NewDistributions!J$2:J83)&gt;0.01,"",IF(NewDistributions!J82/SUM(NewDistributions!J$2:J83)&gt;0.01,"",IF(NewDistributions!J81/SUM(NewDistributions!J$2:J83)&gt;0.01,"",IF(NewDistributions!J80/SUM(NewDistributions!J$2:J83)&gt;0.01,"",DateEnded_4Day!$A83)))))))</f>
        <v/>
      </c>
      <c r="K83" s="19" t="str">
        <f>IF($A83&lt;='All Results'!$B$4,"",IF(SUM(NewDistributions!K$2:K83)=0,"",(IF(NewDistributions!K83/SUM(NewDistributions!K$2:K83)&gt;0.01,"",IF(NewDistributions!K82/SUM(NewDistributions!K$2:K83)&gt;0.01,"",IF(NewDistributions!K81/SUM(NewDistributions!K$2:K83)&gt;0.01,"",IF(NewDistributions!K80/SUM(NewDistributions!K$2:K83)&gt;0.01,"",DateEnded_4Day!$A83)))))))</f>
        <v/>
      </c>
      <c r="L83" s="19" t="str">
        <f>IF($A83&lt;='All Results'!$B$4,"",IF(SUM(NewDistributions!L$2:L83)=0,"",(IF(NewDistributions!L83/SUM(NewDistributions!L$2:L83)&gt;0.01,"",IF(NewDistributions!L82/SUM(NewDistributions!L$2:L83)&gt;0.01,"",IF(NewDistributions!L81/SUM(NewDistributions!L$2:L83)&gt;0.01,"",IF(NewDistributions!L80/SUM(NewDistributions!L$2:L83)&gt;0.01,"",DateEnded_4Day!$A83)))))))</f>
        <v/>
      </c>
      <c r="M83" s="19" t="str">
        <f>IF($A83&lt;='All Results'!$B$4,"",IF(SUM(NewDistributions!M$2:M83)=0,"",(IF(NewDistributions!M83/SUM(NewDistributions!M$2:M83)&gt;0.01,"",IF(NewDistributions!M82/SUM(NewDistributions!M$2:M83)&gt;0.01,"",IF(NewDistributions!M81/SUM(NewDistributions!M$2:M83)&gt;0.01,"",IF(NewDistributions!M80/SUM(NewDistributions!M$2:M83)&gt;0.01,"",DateEnded_4Day!$A83)))))))</f>
        <v/>
      </c>
      <c r="N83" s="19" t="str">
        <f>IF($A83&lt;='All Results'!$B$4,"",IF(SUM(NewDistributions!N$2:N83)=0,"",(IF(NewDistributions!N83/SUM(NewDistributions!N$2:N83)&gt;0.01,"",IF(NewDistributions!N82/SUM(NewDistributions!N$2:N83)&gt;0.01,"",IF(NewDistributions!N81/SUM(NewDistributions!N$2:N83)&gt;0.01,"",IF(NewDistributions!N80/SUM(NewDistributions!N$2:N83)&gt;0.01,"",DateEnded_4Day!$A83)))))))</f>
        <v/>
      </c>
      <c r="O83" s="19" t="str">
        <f>IF($A83&lt;='All Results'!$B$4,"",IF(SUM(NewDistributions!O$2:O83)=0,"",(IF(NewDistributions!O83/SUM(NewDistributions!O$2:O83)&gt;0.01,"",IF(NewDistributions!O82/SUM(NewDistributions!O$2:O83)&gt;0.01,"",IF(NewDistributions!O81/SUM(NewDistributions!O$2:O83)&gt;0.01,"",IF(NewDistributions!O80/SUM(NewDistributions!O$2:O83)&gt;0.01,"",DateEnded_4Day!$A83)))))))</f>
        <v/>
      </c>
      <c r="P83" s="19" t="str">
        <f>IF($A83&lt;='All Results'!$B$4,"",IF(SUM(NewDistributions!P$2:P83)=0,"",(IF(NewDistributions!P83/SUM(NewDistributions!P$2:P83)&gt;0.01,"",IF(NewDistributions!P82/SUM(NewDistributions!P$2:P83)&gt;0.01,"",IF(NewDistributions!P81/SUM(NewDistributions!P$2:P83)&gt;0.01,"",IF(NewDistributions!P80/SUM(NewDistributions!P$2:P83)&gt;0.01,"",DateEnded_4Day!$A83)))))))</f>
        <v/>
      </c>
      <c r="Q83" s="19" t="str">
        <f>IF($A83&lt;='All Results'!$B$4,"",IF(SUM(NewDistributions!Q$2:Q83)=0,"",(IF(NewDistributions!Q83/SUM(NewDistributions!Q$2:Q83)&gt;0.01,"",IF(NewDistributions!Q82/SUM(NewDistributions!Q$2:Q83)&gt;0.01,"",IF(NewDistributions!Q81/SUM(NewDistributions!Q$2:Q83)&gt;0.01,"",IF(NewDistributions!Q80/SUM(NewDistributions!Q$2:Q83)&gt;0.01,"",DateEnded_4Day!$A83)))))))</f>
        <v/>
      </c>
      <c r="R83" s="19" t="str">
        <f>IF($A83&lt;='All Results'!$B$4,"",IF(SUM(NewDistributions!R$2:R83)=0,"",(IF(NewDistributions!R83/SUM(NewDistributions!R$2:R83)&gt;0.01,"",IF(NewDistributions!R82/SUM(NewDistributions!R$2:R83)&gt;0.01,"",IF(NewDistributions!R81/SUM(NewDistributions!R$2:R83)&gt;0.01,"",IF(NewDistributions!R80/SUM(NewDistributions!R$2:R83)&gt;0.01,"",DateEnded_4Day!$A83)))))))</f>
        <v/>
      </c>
      <c r="S83" s="19" t="str">
        <f>IF($A83&lt;='All Results'!$B$4,"",IF(SUM(NewDistributions!S$2:S83)=0,"",(IF(NewDistributions!S83/SUM(NewDistributions!S$2:S83)&gt;0.01,"",IF(NewDistributions!S82/SUM(NewDistributions!S$2:S83)&gt;0.01,"",IF(NewDistributions!S81/SUM(NewDistributions!S$2:S83)&gt;0.01,"",IF(NewDistributions!S80/SUM(NewDistributions!S$2:S83)&gt;0.01,"",DateEnded_4Day!$A83)))))))</f>
        <v/>
      </c>
      <c r="T83" s="19" t="str">
        <f>IF($A83&lt;='All Results'!$B$4,"",IF(SUM(NewDistributions!T$2:T83)=0,"",(IF(NewDistributions!T83/SUM(NewDistributions!T$2:T83)&gt;0.01,"",IF(NewDistributions!T82/SUM(NewDistributions!T$2:T83)&gt;0.01,"",IF(NewDistributions!T81/SUM(NewDistributions!T$2:T83)&gt;0.01,"",IF(NewDistributions!T80/SUM(NewDistributions!T$2:T83)&gt;0.01,"",DateEnded_4Day!$A83)))))))</f>
        <v/>
      </c>
      <c r="U83" s="19" t="str">
        <f>IF($A83&lt;='All Results'!$B$4,"",IF(SUM(NewDistributions!U$2:U83)=0,"",(IF(NewDistributions!U83/SUM(NewDistributions!U$2:U83)&gt;0.01,"",IF(NewDistributions!U82/SUM(NewDistributions!U$2:U83)&gt;0.01,"",IF(NewDistributions!U81/SUM(NewDistributions!U$2:U83)&gt;0.01,"",IF(NewDistributions!U80/SUM(NewDistributions!U$2:U83)&gt;0.01,"",DateEnded_4Day!$A83)))))))</f>
        <v/>
      </c>
      <c r="V83" s="19" t="str">
        <f>IF($A83&lt;='All Results'!$B$4,"",IF(SUM(NewDistributions!V$2:V83)=0,"",(IF(NewDistributions!V83/SUM(NewDistributions!V$2:V83)&gt;0.01,"",IF(NewDistributions!V82/SUM(NewDistributions!V$2:V83)&gt;0.01,"",IF(NewDistributions!V81/SUM(NewDistributions!V$2:V83)&gt;0.01,"",IF(NewDistributions!V80/SUM(NewDistributions!V$2:V83)&gt;0.01,"",DateEnded_4Day!$A83)))))))</f>
        <v/>
      </c>
      <c r="W83" s="19" t="str">
        <f>IF($A83&lt;='All Results'!$B$4,"",IF(SUM(NewDistributions!W$2:W83)=0,"",(IF(NewDistributions!W83/SUM(NewDistributions!W$2:W83)&gt;0.01,"",IF(NewDistributions!W82/SUM(NewDistributions!W$2:W83)&gt;0.01,"",IF(NewDistributions!W81/SUM(NewDistributions!W$2:W83)&gt;0.01,"",IF(NewDistributions!W80/SUM(NewDistributions!W$2:W83)&gt;0.01,"",DateEnded_4Day!$A83)))))))</f>
        <v/>
      </c>
      <c r="X83" s="19" t="str">
        <f>IF($A83&lt;='All Results'!$B$4,"",IF(SUM(NewDistributions!X$2:X83)=0,"",(IF(NewDistributions!X83/SUM(NewDistributions!X$2:X83)&gt;0.01,"",IF(NewDistributions!X82/SUM(NewDistributions!X$2:X83)&gt;0.01,"",IF(NewDistributions!X81/SUM(NewDistributions!X$2:X83)&gt;0.01,"",IF(NewDistributions!X80/SUM(NewDistributions!X$2:X83)&gt;0.01,"",DateEnded_4Day!$A83)))))))</f>
        <v/>
      </c>
      <c r="Y83" s="19" t="str">
        <f>IF($A83&lt;='All Results'!$B$4,"",IF(SUM(NewDistributions!Y$2:Y83)=0,"",(IF(NewDistributions!Y83/SUM(NewDistributions!Y$2:Y83)&gt;0.01,"",IF(NewDistributions!Y82/SUM(NewDistributions!Y$2:Y83)&gt;0.01,"",IF(NewDistributions!Y81/SUM(NewDistributions!Y$2:Y83)&gt;0.01,"",IF(NewDistributions!Y80/SUM(NewDistributions!Y$2:Y83)&gt;0.01,"",DateEnded_4Day!$A83)))))))</f>
        <v/>
      </c>
      <c r="Z83" s="19" t="str">
        <f>IF($A83&lt;='All Results'!$B$4,"",IF(SUM(NewDistributions!Z$2:Z83)=0,"",(IF(NewDistributions!Z83/SUM(NewDistributions!Z$2:Z83)&gt;0.01,"",IF(NewDistributions!Z82/SUM(NewDistributions!Z$2:Z83)&gt;0.01,"",IF(NewDistributions!Z81/SUM(NewDistributions!Z$2:Z83)&gt;0.01,"",IF(NewDistributions!Z80/SUM(NewDistributions!Z$2:Z83)&gt;0.01,"",DateEnded_4Day!$A83)))))))</f>
        <v/>
      </c>
      <c r="AA83" s="19" t="str">
        <f>IF($A83&lt;='All Results'!$B$4,"",IF(SUM(NewDistributions!AA$2:AA83)=0,"",(IF(NewDistributions!AA83/SUM(NewDistributions!AA$2:AA83)&gt;0.01,"",IF(NewDistributions!AA82/SUM(NewDistributions!AA$2:AA83)&gt;0.01,"",IF(NewDistributions!AA81/SUM(NewDistributions!AA$2:AA83)&gt;0.01,"",IF(NewDistributions!AA80/SUM(NewDistributions!AA$2:AA83)&gt;0.01,"",DateEnded_4Day!$A83)))))))</f>
        <v/>
      </c>
      <c r="AB83" s="19" t="str">
        <f>IF($A83&lt;='All Results'!$B$4,"",IF(SUM(NewDistributions!AB$2:AB83)=0,"",(IF(NewDistributions!AB83/SUM(NewDistributions!AB$2:AB83)&gt;0.01,"",IF(NewDistributions!AB82/SUM(NewDistributions!AB$2:AB83)&gt;0.01,"",IF(NewDistributions!AB81/SUM(NewDistributions!AB$2:AB83)&gt;0.01,"",IF(NewDistributions!AB80/SUM(NewDistributions!AB$2:AB83)&gt;0.01,"",DateEnded_4Day!$A83)))))))</f>
        <v/>
      </c>
      <c r="AC83" s="19" t="str">
        <f>IF($A83&lt;='All Results'!$B$4,"",IF(SUM(NewDistributions!AC$2:AC83)=0,"",(IF(NewDistributions!AC83/SUM(NewDistributions!AC$2:AC83)&gt;0.01,"",IF(NewDistributions!AC82/SUM(NewDistributions!AC$2:AC83)&gt;0.01,"",IF(NewDistributions!AC81/SUM(NewDistributions!AC$2:AC83)&gt;0.01,"",IF(NewDistributions!AC80/SUM(NewDistributions!AC$2:AC83)&gt;0.01,"",DateEnded_4Day!$A83)))))))</f>
        <v/>
      </c>
      <c r="AD83" s="19" t="str">
        <f>IF($A83&lt;='All Results'!$B$4,"",IF(SUM(NewDistributions!AD$2:AD83)=0,"",(IF(NewDistributions!AD83/SUM(NewDistributions!AD$2:AD83)&gt;0.01,"",IF(NewDistributions!AD82/SUM(NewDistributions!AD$2:AD83)&gt;0.01,"",IF(NewDistributions!AD81/SUM(NewDistributions!AD$2:AD83)&gt;0.01,"",IF(NewDistributions!AD80/SUM(NewDistributions!AD$2:AD83)&gt;0.01,"",DateEnded_4Day!$A83)))))))</f>
        <v/>
      </c>
      <c r="AE83" s="19" t="str">
        <f>IF($A83&lt;='All Results'!$B$4,"",IF(SUM(NewDistributions!AE$2:AE83)=0,"",(IF(NewDistributions!AE83/SUM(NewDistributions!AE$2:AE83)&gt;0.01,"",IF(NewDistributions!AE82/SUM(NewDistributions!AE$2:AE83)&gt;0.01,"",IF(NewDistributions!AE81/SUM(NewDistributions!AE$2:AE83)&gt;0.01,"",IF(NewDistributions!AE80/SUM(NewDistributions!AE$2:AE83)&gt;0.01,"",DateEnded_4Day!$A83)))))))</f>
        <v/>
      </c>
      <c r="AF83" s="19" t="str">
        <f>IF($A83&lt;='All Results'!$B$4,"",IF(SUM(NewDistributions!AF$2:AF83)=0,"",(IF(NewDistributions!AF83/SUM(NewDistributions!AF$2:AF83)&gt;0.01,"",IF(NewDistributions!AF82/SUM(NewDistributions!AF$2:AF83)&gt;0.01,"",IF(NewDistributions!AF81/SUM(NewDistributions!AF$2:AF83)&gt;0.01,"",IF(NewDistributions!AF80/SUM(NewDistributions!AF$2:AF83)&gt;0.01,"",DateEnded_4Day!$A83)))))))</f>
        <v/>
      </c>
      <c r="AG83" s="19" t="str">
        <f>IF($A83&lt;='All Results'!$B$4,"",IF(SUM(NewDistributions!AG$2:AG83)=0,"",(IF(NewDistributions!AG83/SUM(NewDistributions!AG$2:AG83)&gt;0.01,"",IF(NewDistributions!AG82/SUM(NewDistributions!AG$2:AG83)&gt;0.01,"",IF(NewDistributions!AG81/SUM(NewDistributions!AG$2:AG83)&gt;0.01,"",IF(NewDistributions!AG80/SUM(NewDistributions!AG$2:AG83)&gt;0.01,"",DateEnded_4Day!$A83)))))))</f>
        <v/>
      </c>
      <c r="AH83" s="19" t="str">
        <f>IF($A83&lt;='All Results'!$B$4,"",IF(SUM(NewDistributions!AH$2:AH83)=0,"",(IF(NewDistributions!AH83/SUM(NewDistributions!AH$2:AH83)&gt;0.01,"",IF(NewDistributions!AH82/SUM(NewDistributions!AH$2:AH83)&gt;0.01,"",IF(NewDistributions!AH81/SUM(NewDistributions!AH$2:AH83)&gt;0.01,"",IF(NewDistributions!AH80/SUM(NewDistributions!AH$2:AH83)&gt;0.01,"",DateEnded_4Day!$A83)))))))</f>
        <v/>
      </c>
      <c r="AI83" s="19" t="str">
        <f>IF($A83&lt;='All Results'!$B$4,"",IF(SUM(NewDistributions!AI$2:AI83)=0,"",(IF(NewDistributions!AI83/SUM(NewDistributions!AI$2:AI83)&gt;0.01,"",IF(NewDistributions!AI82/SUM(NewDistributions!AI$2:AI83)&gt;0.01,"",IF(NewDistributions!AI81/SUM(NewDistributions!AI$2:AI83)&gt;0.01,"",IF(NewDistributions!AI80/SUM(NewDistributions!AI$2:AI83)&gt;0.01,"",DateEnded_4Day!$A83)))))))</f>
        <v/>
      </c>
      <c r="AJ83" s="19" t="str">
        <f>IF($A83&lt;='All Results'!$B$4,"",IF(SUM(NewDistributions!AJ$2:AJ83)=0,"",(IF(NewDistributions!AJ83/SUM(NewDistributions!AJ$2:AJ83)&gt;0.01,"",IF(NewDistributions!AJ82/SUM(NewDistributions!AJ$2:AJ83)&gt;0.01,"",IF(NewDistributions!AJ81/SUM(NewDistributions!AJ$2:AJ83)&gt;0.01,"",IF(NewDistributions!AJ80/SUM(NewDistributions!AJ$2:AJ83)&gt;0.01,"",DateEnded_4Day!$A83)))))))</f>
        <v/>
      </c>
    </row>
    <row r="84" spans="1:36" x14ac:dyDescent="0.25">
      <c r="A84" s="1">
        <v>44399</v>
      </c>
      <c r="B84" s="3">
        <v>203</v>
      </c>
      <c r="C84" s="19" t="str">
        <f>IF($A84&lt;='All Results'!$B$4,"",IF(SUM(NewDistributions!C$2:C84)=0,"",(IF(NewDistributions!C84/SUM(NewDistributions!C$2:C84)&gt;0.01,"",IF(NewDistributions!C83/SUM(NewDistributions!C$2:C84)&gt;0.01,"",IF(NewDistributions!C82/SUM(NewDistributions!C$2:C84)&gt;0.01,"",IF(NewDistributions!C81/SUM(NewDistributions!C$2:C84)&gt;0.01,"",DateEnded_4Day!$A84)))))))</f>
        <v/>
      </c>
      <c r="D84" s="19" t="str">
        <f>IF($A84&lt;='All Results'!$B$4,"",IF(SUM(NewDistributions!D$2:D84)=0,"",(IF(NewDistributions!D84/SUM(NewDistributions!D$2:D84)&gt;0.01,"",IF(NewDistributions!D83/SUM(NewDistributions!D$2:D84)&gt;0.01,"",IF(NewDistributions!D82/SUM(NewDistributions!D$2:D84)&gt;0.01,"",IF(NewDistributions!D81/SUM(NewDistributions!D$2:D84)&gt;0.01,"",DateEnded_4Day!$A84)))))))</f>
        <v/>
      </c>
      <c r="E84" s="19" t="str">
        <f>IF($A84&lt;='All Results'!$B$4,"",IF(SUM(NewDistributions!E$2:E84)=0,"",(IF(NewDistributions!E84/SUM(NewDistributions!E$2:E84)&gt;0.01,"",IF(NewDistributions!E83/SUM(NewDistributions!E$2:E84)&gt;0.01,"",IF(NewDistributions!E82/SUM(NewDistributions!E$2:E84)&gt;0.01,"",IF(NewDistributions!E81/SUM(NewDistributions!E$2:E84)&gt;0.01,"",DateEnded_4Day!$A84)))))))</f>
        <v/>
      </c>
      <c r="F84" s="19" t="str">
        <f>IF($A84&lt;='All Results'!$B$4,"",IF(SUM(NewDistributions!F$2:F84)=0,"",(IF(NewDistributions!F84/SUM(NewDistributions!F$2:F84)&gt;0.01,"",IF(NewDistributions!F83/SUM(NewDistributions!F$2:F84)&gt;0.01,"",IF(NewDistributions!F82/SUM(NewDistributions!F$2:F84)&gt;0.01,"",IF(NewDistributions!F81/SUM(NewDistributions!F$2:F84)&gt;0.01,"",DateEnded_4Day!$A84)))))))</f>
        <v/>
      </c>
      <c r="G84" s="19" t="str">
        <f>IF($A84&lt;='All Results'!$B$4,"",IF(SUM(NewDistributions!G$2:G84)=0,"",(IF(NewDistributions!G84/SUM(NewDistributions!G$2:G84)&gt;0.01,"",IF(NewDistributions!G83/SUM(NewDistributions!G$2:G84)&gt;0.01,"",IF(NewDistributions!G82/SUM(NewDistributions!G$2:G84)&gt;0.01,"",IF(NewDistributions!G81/SUM(NewDistributions!G$2:G84)&gt;0.01,"",DateEnded_4Day!$A84)))))))</f>
        <v/>
      </c>
      <c r="H84" s="19" t="str">
        <f>IF($A84&lt;='All Results'!$B$4,"",IF(SUM(NewDistributions!H$2:H84)=0,"",(IF(NewDistributions!H84/SUM(NewDistributions!H$2:H84)&gt;0.01,"",IF(NewDistributions!H83/SUM(NewDistributions!H$2:H84)&gt;0.01,"",IF(NewDistributions!H82/SUM(NewDistributions!H$2:H84)&gt;0.01,"",IF(NewDistributions!H81/SUM(NewDistributions!H$2:H84)&gt;0.01,"",DateEnded_4Day!$A84)))))))</f>
        <v/>
      </c>
      <c r="I84" s="19" t="str">
        <f>IF($A84&lt;='All Results'!$B$4,"",IF(SUM(NewDistributions!I$2:I84)=0,"",(IF(NewDistributions!I84/SUM(NewDistributions!I$2:I84)&gt;0.01,"",IF(NewDistributions!I83/SUM(NewDistributions!I$2:I84)&gt;0.01,"",IF(NewDistributions!I82/SUM(NewDistributions!I$2:I84)&gt;0.01,"",IF(NewDistributions!I81/SUM(NewDistributions!I$2:I84)&gt;0.01,"",DateEnded_4Day!$A84)))))))</f>
        <v/>
      </c>
      <c r="J84" s="19" t="str">
        <f>IF($A84&lt;='All Results'!$B$4,"",IF(SUM(NewDistributions!J$2:J84)=0,"",(IF(NewDistributions!J84/SUM(NewDistributions!J$2:J84)&gt;0.01,"",IF(NewDistributions!J83/SUM(NewDistributions!J$2:J84)&gt;0.01,"",IF(NewDistributions!J82/SUM(NewDistributions!J$2:J84)&gt;0.01,"",IF(NewDistributions!J81/SUM(NewDistributions!J$2:J84)&gt;0.01,"",DateEnded_4Day!$A84)))))))</f>
        <v/>
      </c>
      <c r="K84" s="19" t="str">
        <f>IF($A84&lt;='All Results'!$B$4,"",IF(SUM(NewDistributions!K$2:K84)=0,"",(IF(NewDistributions!K84/SUM(NewDistributions!K$2:K84)&gt;0.01,"",IF(NewDistributions!K83/SUM(NewDistributions!K$2:K84)&gt;0.01,"",IF(NewDistributions!K82/SUM(NewDistributions!K$2:K84)&gt;0.01,"",IF(NewDistributions!K81/SUM(NewDistributions!K$2:K84)&gt;0.01,"",DateEnded_4Day!$A84)))))))</f>
        <v/>
      </c>
      <c r="L84" s="19" t="str">
        <f>IF($A84&lt;='All Results'!$B$4,"",IF(SUM(NewDistributions!L$2:L84)=0,"",(IF(NewDistributions!L84/SUM(NewDistributions!L$2:L84)&gt;0.01,"",IF(NewDistributions!L83/SUM(NewDistributions!L$2:L84)&gt;0.01,"",IF(NewDistributions!L82/SUM(NewDistributions!L$2:L84)&gt;0.01,"",IF(NewDistributions!L81/SUM(NewDistributions!L$2:L84)&gt;0.01,"",DateEnded_4Day!$A84)))))))</f>
        <v/>
      </c>
      <c r="M84" s="19" t="str">
        <f>IF($A84&lt;='All Results'!$B$4,"",IF(SUM(NewDistributions!M$2:M84)=0,"",(IF(NewDistributions!M84/SUM(NewDistributions!M$2:M84)&gt;0.01,"",IF(NewDistributions!M83/SUM(NewDistributions!M$2:M84)&gt;0.01,"",IF(NewDistributions!M82/SUM(NewDistributions!M$2:M84)&gt;0.01,"",IF(NewDistributions!M81/SUM(NewDistributions!M$2:M84)&gt;0.01,"",DateEnded_4Day!$A84)))))))</f>
        <v/>
      </c>
      <c r="N84" s="19" t="str">
        <f>IF($A84&lt;='All Results'!$B$4,"",IF(SUM(NewDistributions!N$2:N84)=0,"",(IF(NewDistributions!N84/SUM(NewDistributions!N$2:N84)&gt;0.01,"",IF(NewDistributions!N83/SUM(NewDistributions!N$2:N84)&gt;0.01,"",IF(NewDistributions!N82/SUM(NewDistributions!N$2:N84)&gt;0.01,"",IF(NewDistributions!N81/SUM(NewDistributions!N$2:N84)&gt;0.01,"",DateEnded_4Day!$A84)))))))</f>
        <v/>
      </c>
      <c r="O84" s="19" t="str">
        <f>IF($A84&lt;='All Results'!$B$4,"",IF(SUM(NewDistributions!O$2:O84)=0,"",(IF(NewDistributions!O84/SUM(NewDistributions!O$2:O84)&gt;0.01,"",IF(NewDistributions!O83/SUM(NewDistributions!O$2:O84)&gt;0.01,"",IF(NewDistributions!O82/SUM(NewDistributions!O$2:O84)&gt;0.01,"",IF(NewDistributions!O81/SUM(NewDistributions!O$2:O84)&gt;0.01,"",DateEnded_4Day!$A84)))))))</f>
        <v/>
      </c>
      <c r="P84" s="19" t="str">
        <f>IF($A84&lt;='All Results'!$B$4,"",IF(SUM(NewDistributions!P$2:P84)=0,"",(IF(NewDistributions!P84/SUM(NewDistributions!P$2:P84)&gt;0.01,"",IF(NewDistributions!P83/SUM(NewDistributions!P$2:P84)&gt;0.01,"",IF(NewDistributions!P82/SUM(NewDistributions!P$2:P84)&gt;0.01,"",IF(NewDistributions!P81/SUM(NewDistributions!P$2:P84)&gt;0.01,"",DateEnded_4Day!$A84)))))))</f>
        <v/>
      </c>
      <c r="Q84" s="19" t="str">
        <f>IF($A84&lt;='All Results'!$B$4,"",IF(SUM(NewDistributions!Q$2:Q84)=0,"",(IF(NewDistributions!Q84/SUM(NewDistributions!Q$2:Q84)&gt;0.01,"",IF(NewDistributions!Q83/SUM(NewDistributions!Q$2:Q84)&gt;0.01,"",IF(NewDistributions!Q82/SUM(NewDistributions!Q$2:Q84)&gt;0.01,"",IF(NewDistributions!Q81/SUM(NewDistributions!Q$2:Q84)&gt;0.01,"",DateEnded_4Day!$A84)))))))</f>
        <v/>
      </c>
      <c r="R84" s="19" t="str">
        <f>IF($A84&lt;='All Results'!$B$4,"",IF(SUM(NewDistributions!R$2:R84)=0,"",(IF(NewDistributions!R84/SUM(NewDistributions!R$2:R84)&gt;0.01,"",IF(NewDistributions!R83/SUM(NewDistributions!R$2:R84)&gt;0.01,"",IF(NewDistributions!R82/SUM(NewDistributions!R$2:R84)&gt;0.01,"",IF(NewDistributions!R81/SUM(NewDistributions!R$2:R84)&gt;0.01,"",DateEnded_4Day!$A84)))))))</f>
        <v/>
      </c>
      <c r="S84" s="19" t="str">
        <f>IF($A84&lt;='All Results'!$B$4,"",IF(SUM(NewDistributions!S$2:S84)=0,"",(IF(NewDistributions!S84/SUM(NewDistributions!S$2:S84)&gt;0.01,"",IF(NewDistributions!S83/SUM(NewDistributions!S$2:S84)&gt;0.01,"",IF(NewDistributions!S82/SUM(NewDistributions!S$2:S84)&gt;0.01,"",IF(NewDistributions!S81/SUM(NewDistributions!S$2:S84)&gt;0.01,"",DateEnded_4Day!$A84)))))))</f>
        <v/>
      </c>
      <c r="T84" s="19" t="str">
        <f>IF($A84&lt;='All Results'!$B$4,"",IF(SUM(NewDistributions!T$2:T84)=0,"",(IF(NewDistributions!T84/SUM(NewDistributions!T$2:T84)&gt;0.01,"",IF(NewDistributions!T83/SUM(NewDistributions!T$2:T84)&gt;0.01,"",IF(NewDistributions!T82/SUM(NewDistributions!T$2:T84)&gt;0.01,"",IF(NewDistributions!T81/SUM(NewDistributions!T$2:T84)&gt;0.01,"",DateEnded_4Day!$A84)))))))</f>
        <v/>
      </c>
      <c r="U84" s="19" t="str">
        <f>IF($A84&lt;='All Results'!$B$4,"",IF(SUM(NewDistributions!U$2:U84)=0,"",(IF(NewDistributions!U84/SUM(NewDistributions!U$2:U84)&gt;0.01,"",IF(NewDistributions!U83/SUM(NewDistributions!U$2:U84)&gt;0.01,"",IF(NewDistributions!U82/SUM(NewDistributions!U$2:U84)&gt;0.01,"",IF(NewDistributions!U81/SUM(NewDistributions!U$2:U84)&gt;0.01,"",DateEnded_4Day!$A84)))))))</f>
        <v/>
      </c>
      <c r="V84" s="19" t="str">
        <f>IF($A84&lt;='All Results'!$B$4,"",IF(SUM(NewDistributions!V$2:V84)=0,"",(IF(NewDistributions!V84/SUM(NewDistributions!V$2:V84)&gt;0.01,"",IF(NewDistributions!V83/SUM(NewDistributions!V$2:V84)&gt;0.01,"",IF(NewDistributions!V82/SUM(NewDistributions!V$2:V84)&gt;0.01,"",IF(NewDistributions!V81/SUM(NewDistributions!V$2:V84)&gt;0.01,"",DateEnded_4Day!$A84)))))))</f>
        <v/>
      </c>
      <c r="W84" s="19" t="str">
        <f>IF($A84&lt;='All Results'!$B$4,"",IF(SUM(NewDistributions!W$2:W84)=0,"",(IF(NewDistributions!W84/SUM(NewDistributions!W$2:W84)&gt;0.01,"",IF(NewDistributions!W83/SUM(NewDistributions!W$2:W84)&gt;0.01,"",IF(NewDistributions!W82/SUM(NewDistributions!W$2:W84)&gt;0.01,"",IF(NewDistributions!W81/SUM(NewDistributions!W$2:W84)&gt;0.01,"",DateEnded_4Day!$A84)))))))</f>
        <v/>
      </c>
      <c r="X84" s="19" t="str">
        <f>IF($A84&lt;='All Results'!$B$4,"",IF(SUM(NewDistributions!X$2:X84)=0,"",(IF(NewDistributions!X84/SUM(NewDistributions!X$2:X84)&gt;0.01,"",IF(NewDistributions!X83/SUM(NewDistributions!X$2:X84)&gt;0.01,"",IF(NewDistributions!X82/SUM(NewDistributions!X$2:X84)&gt;0.01,"",IF(NewDistributions!X81/SUM(NewDistributions!X$2:X84)&gt;0.01,"",DateEnded_4Day!$A84)))))))</f>
        <v/>
      </c>
      <c r="Y84" s="19" t="str">
        <f>IF($A84&lt;='All Results'!$B$4,"",IF(SUM(NewDistributions!Y$2:Y84)=0,"",(IF(NewDistributions!Y84/SUM(NewDistributions!Y$2:Y84)&gt;0.01,"",IF(NewDistributions!Y83/SUM(NewDistributions!Y$2:Y84)&gt;0.01,"",IF(NewDistributions!Y82/SUM(NewDistributions!Y$2:Y84)&gt;0.01,"",IF(NewDistributions!Y81/SUM(NewDistributions!Y$2:Y84)&gt;0.01,"",DateEnded_4Day!$A84)))))))</f>
        <v/>
      </c>
      <c r="Z84" s="19" t="str">
        <f>IF($A84&lt;='All Results'!$B$4,"",IF(SUM(NewDistributions!Z$2:Z84)=0,"",(IF(NewDistributions!Z84/SUM(NewDistributions!Z$2:Z84)&gt;0.01,"",IF(NewDistributions!Z83/SUM(NewDistributions!Z$2:Z84)&gt;0.01,"",IF(NewDistributions!Z82/SUM(NewDistributions!Z$2:Z84)&gt;0.01,"",IF(NewDistributions!Z81/SUM(NewDistributions!Z$2:Z84)&gt;0.01,"",DateEnded_4Day!$A84)))))))</f>
        <v/>
      </c>
      <c r="AA84" s="19" t="str">
        <f>IF($A84&lt;='All Results'!$B$4,"",IF(SUM(NewDistributions!AA$2:AA84)=0,"",(IF(NewDistributions!AA84/SUM(NewDistributions!AA$2:AA84)&gt;0.01,"",IF(NewDistributions!AA83/SUM(NewDistributions!AA$2:AA84)&gt;0.01,"",IF(NewDistributions!AA82/SUM(NewDistributions!AA$2:AA84)&gt;0.01,"",IF(NewDistributions!AA81/SUM(NewDistributions!AA$2:AA84)&gt;0.01,"",DateEnded_4Day!$A84)))))))</f>
        <v/>
      </c>
      <c r="AB84" s="19" t="str">
        <f>IF($A84&lt;='All Results'!$B$4,"",IF(SUM(NewDistributions!AB$2:AB84)=0,"",(IF(NewDistributions!AB84/SUM(NewDistributions!AB$2:AB84)&gt;0.01,"",IF(NewDistributions!AB83/SUM(NewDistributions!AB$2:AB84)&gt;0.01,"",IF(NewDistributions!AB82/SUM(NewDistributions!AB$2:AB84)&gt;0.01,"",IF(NewDistributions!AB81/SUM(NewDistributions!AB$2:AB84)&gt;0.01,"",DateEnded_4Day!$A84)))))))</f>
        <v/>
      </c>
      <c r="AC84" s="19" t="str">
        <f>IF($A84&lt;='All Results'!$B$4,"",IF(SUM(NewDistributions!AC$2:AC84)=0,"",(IF(NewDistributions!AC84/SUM(NewDistributions!AC$2:AC84)&gt;0.01,"",IF(NewDistributions!AC83/SUM(NewDistributions!AC$2:AC84)&gt;0.01,"",IF(NewDistributions!AC82/SUM(NewDistributions!AC$2:AC84)&gt;0.01,"",IF(NewDistributions!AC81/SUM(NewDistributions!AC$2:AC84)&gt;0.01,"",DateEnded_4Day!$A84)))))))</f>
        <v/>
      </c>
      <c r="AD84" s="19" t="str">
        <f>IF($A84&lt;='All Results'!$B$4,"",IF(SUM(NewDistributions!AD$2:AD84)=0,"",(IF(NewDistributions!AD84/SUM(NewDistributions!AD$2:AD84)&gt;0.01,"",IF(NewDistributions!AD83/SUM(NewDistributions!AD$2:AD84)&gt;0.01,"",IF(NewDistributions!AD82/SUM(NewDistributions!AD$2:AD84)&gt;0.01,"",IF(NewDistributions!AD81/SUM(NewDistributions!AD$2:AD84)&gt;0.01,"",DateEnded_4Day!$A84)))))))</f>
        <v/>
      </c>
      <c r="AE84" s="19" t="str">
        <f>IF($A84&lt;='All Results'!$B$4,"",IF(SUM(NewDistributions!AE$2:AE84)=0,"",(IF(NewDistributions!AE84/SUM(NewDistributions!AE$2:AE84)&gt;0.01,"",IF(NewDistributions!AE83/SUM(NewDistributions!AE$2:AE84)&gt;0.01,"",IF(NewDistributions!AE82/SUM(NewDistributions!AE$2:AE84)&gt;0.01,"",IF(NewDistributions!AE81/SUM(NewDistributions!AE$2:AE84)&gt;0.01,"",DateEnded_4Day!$A84)))))))</f>
        <v/>
      </c>
      <c r="AF84" s="19" t="str">
        <f>IF($A84&lt;='All Results'!$B$4,"",IF(SUM(NewDistributions!AF$2:AF84)=0,"",(IF(NewDistributions!AF84/SUM(NewDistributions!AF$2:AF84)&gt;0.01,"",IF(NewDistributions!AF83/SUM(NewDistributions!AF$2:AF84)&gt;0.01,"",IF(NewDistributions!AF82/SUM(NewDistributions!AF$2:AF84)&gt;0.01,"",IF(NewDistributions!AF81/SUM(NewDistributions!AF$2:AF84)&gt;0.01,"",DateEnded_4Day!$A84)))))))</f>
        <v/>
      </c>
      <c r="AG84" s="19" t="str">
        <f>IF($A84&lt;='All Results'!$B$4,"",IF(SUM(NewDistributions!AG$2:AG84)=0,"",(IF(NewDistributions!AG84/SUM(NewDistributions!AG$2:AG84)&gt;0.01,"",IF(NewDistributions!AG83/SUM(NewDistributions!AG$2:AG84)&gt;0.01,"",IF(NewDistributions!AG82/SUM(NewDistributions!AG$2:AG84)&gt;0.01,"",IF(NewDistributions!AG81/SUM(NewDistributions!AG$2:AG84)&gt;0.01,"",DateEnded_4Day!$A84)))))))</f>
        <v/>
      </c>
      <c r="AH84" s="19" t="str">
        <f>IF($A84&lt;='All Results'!$B$4,"",IF(SUM(NewDistributions!AH$2:AH84)=0,"",(IF(NewDistributions!AH84/SUM(NewDistributions!AH$2:AH84)&gt;0.01,"",IF(NewDistributions!AH83/SUM(NewDistributions!AH$2:AH84)&gt;0.01,"",IF(NewDistributions!AH82/SUM(NewDistributions!AH$2:AH84)&gt;0.01,"",IF(NewDistributions!AH81/SUM(NewDistributions!AH$2:AH84)&gt;0.01,"",DateEnded_4Day!$A84)))))))</f>
        <v/>
      </c>
      <c r="AI84" s="19" t="str">
        <f>IF($A84&lt;='All Results'!$B$4,"",IF(SUM(NewDistributions!AI$2:AI84)=0,"",(IF(NewDistributions!AI84/SUM(NewDistributions!AI$2:AI84)&gt;0.01,"",IF(NewDistributions!AI83/SUM(NewDistributions!AI$2:AI84)&gt;0.01,"",IF(NewDistributions!AI82/SUM(NewDistributions!AI$2:AI84)&gt;0.01,"",IF(NewDistributions!AI81/SUM(NewDistributions!AI$2:AI84)&gt;0.01,"",DateEnded_4Day!$A84)))))))</f>
        <v/>
      </c>
      <c r="AJ84" s="19" t="str">
        <f>IF($A84&lt;='All Results'!$B$4,"",IF(SUM(NewDistributions!AJ$2:AJ84)=0,"",(IF(NewDistributions!AJ84/SUM(NewDistributions!AJ$2:AJ84)&gt;0.01,"",IF(NewDistributions!AJ83/SUM(NewDistributions!AJ$2:AJ84)&gt;0.01,"",IF(NewDistributions!AJ82/SUM(NewDistributions!AJ$2:AJ84)&gt;0.01,"",IF(NewDistributions!AJ81/SUM(NewDistributions!AJ$2:AJ84)&gt;0.01,"",DateEnded_4Day!$A84)))))))</f>
        <v/>
      </c>
    </row>
    <row r="85" spans="1:36" x14ac:dyDescent="0.25">
      <c r="A85" s="1">
        <v>44400</v>
      </c>
      <c r="B85" s="3">
        <v>204</v>
      </c>
      <c r="C85" s="19" t="str">
        <f>IF($A85&lt;='All Results'!$B$4,"",IF(SUM(NewDistributions!C$2:C85)=0,"",(IF(NewDistributions!C85/SUM(NewDistributions!C$2:C85)&gt;0.01,"",IF(NewDistributions!C84/SUM(NewDistributions!C$2:C85)&gt;0.01,"",IF(NewDistributions!C83/SUM(NewDistributions!C$2:C85)&gt;0.01,"",IF(NewDistributions!C82/SUM(NewDistributions!C$2:C85)&gt;0.01,"",DateEnded_4Day!$A85)))))))</f>
        <v/>
      </c>
      <c r="D85" s="19" t="str">
        <f>IF($A85&lt;='All Results'!$B$4,"",IF(SUM(NewDistributions!D$2:D85)=0,"",(IF(NewDistributions!D85/SUM(NewDistributions!D$2:D85)&gt;0.01,"",IF(NewDistributions!D84/SUM(NewDistributions!D$2:D85)&gt;0.01,"",IF(NewDistributions!D83/SUM(NewDistributions!D$2:D85)&gt;0.01,"",IF(NewDistributions!D82/SUM(NewDistributions!D$2:D85)&gt;0.01,"",DateEnded_4Day!$A85)))))))</f>
        <v/>
      </c>
      <c r="E85" s="19" t="str">
        <f>IF($A85&lt;='All Results'!$B$4,"",IF(SUM(NewDistributions!E$2:E85)=0,"",(IF(NewDistributions!E85/SUM(NewDistributions!E$2:E85)&gt;0.01,"",IF(NewDistributions!E84/SUM(NewDistributions!E$2:E85)&gt;0.01,"",IF(NewDistributions!E83/SUM(NewDistributions!E$2:E85)&gt;0.01,"",IF(NewDistributions!E82/SUM(NewDistributions!E$2:E85)&gt;0.01,"",DateEnded_4Day!$A85)))))))</f>
        <v/>
      </c>
      <c r="F85" s="19" t="str">
        <f>IF($A85&lt;='All Results'!$B$4,"",IF(SUM(NewDistributions!F$2:F85)=0,"",(IF(NewDistributions!F85/SUM(NewDistributions!F$2:F85)&gt;0.01,"",IF(NewDistributions!F84/SUM(NewDistributions!F$2:F85)&gt;0.01,"",IF(NewDistributions!F83/SUM(NewDistributions!F$2:F85)&gt;0.01,"",IF(NewDistributions!F82/SUM(NewDistributions!F$2:F85)&gt;0.01,"",DateEnded_4Day!$A85)))))))</f>
        <v/>
      </c>
      <c r="G85" s="19" t="str">
        <f>IF($A85&lt;='All Results'!$B$4,"",IF(SUM(NewDistributions!G$2:G85)=0,"",(IF(NewDistributions!G85/SUM(NewDistributions!G$2:G85)&gt;0.01,"",IF(NewDistributions!G84/SUM(NewDistributions!G$2:G85)&gt;0.01,"",IF(NewDistributions!G83/SUM(NewDistributions!G$2:G85)&gt;0.01,"",IF(NewDistributions!G82/SUM(NewDistributions!G$2:G85)&gt;0.01,"",DateEnded_4Day!$A85)))))))</f>
        <v/>
      </c>
      <c r="H85" s="19" t="str">
        <f>IF($A85&lt;='All Results'!$B$4,"",IF(SUM(NewDistributions!H$2:H85)=0,"",(IF(NewDistributions!H85/SUM(NewDistributions!H$2:H85)&gt;0.01,"",IF(NewDistributions!H84/SUM(NewDistributions!H$2:H85)&gt;0.01,"",IF(NewDistributions!H83/SUM(NewDistributions!H$2:H85)&gt;0.01,"",IF(NewDistributions!H82/SUM(NewDistributions!H$2:H85)&gt;0.01,"",DateEnded_4Day!$A85)))))))</f>
        <v/>
      </c>
      <c r="I85" s="19" t="str">
        <f>IF($A85&lt;='All Results'!$B$4,"",IF(SUM(NewDistributions!I$2:I85)=0,"",(IF(NewDistributions!I85/SUM(NewDistributions!I$2:I85)&gt;0.01,"",IF(NewDistributions!I84/SUM(NewDistributions!I$2:I85)&gt;0.01,"",IF(NewDistributions!I83/SUM(NewDistributions!I$2:I85)&gt;0.01,"",IF(NewDistributions!I82/SUM(NewDistributions!I$2:I85)&gt;0.01,"",DateEnded_4Day!$A85)))))))</f>
        <v/>
      </c>
      <c r="J85" s="19" t="str">
        <f>IF($A85&lt;='All Results'!$B$4,"",IF(SUM(NewDistributions!J$2:J85)=0,"",(IF(NewDistributions!J85/SUM(NewDistributions!J$2:J85)&gt;0.01,"",IF(NewDistributions!J84/SUM(NewDistributions!J$2:J85)&gt;0.01,"",IF(NewDistributions!J83/SUM(NewDistributions!J$2:J85)&gt;0.01,"",IF(NewDistributions!J82/SUM(NewDistributions!J$2:J85)&gt;0.01,"",DateEnded_4Day!$A85)))))))</f>
        <v/>
      </c>
      <c r="K85" s="19" t="str">
        <f>IF($A85&lt;='All Results'!$B$4,"",IF(SUM(NewDistributions!K$2:K85)=0,"",(IF(NewDistributions!K85/SUM(NewDistributions!K$2:K85)&gt;0.01,"",IF(NewDistributions!K84/SUM(NewDistributions!K$2:K85)&gt;0.01,"",IF(NewDistributions!K83/SUM(NewDistributions!K$2:K85)&gt;0.01,"",IF(NewDistributions!K82/SUM(NewDistributions!K$2:K85)&gt;0.01,"",DateEnded_4Day!$A85)))))))</f>
        <v/>
      </c>
      <c r="L85" s="19" t="str">
        <f>IF($A85&lt;='All Results'!$B$4,"",IF(SUM(NewDistributions!L$2:L85)=0,"",(IF(NewDistributions!L85/SUM(NewDistributions!L$2:L85)&gt;0.01,"",IF(NewDistributions!L84/SUM(NewDistributions!L$2:L85)&gt;0.01,"",IF(NewDistributions!L83/SUM(NewDistributions!L$2:L85)&gt;0.01,"",IF(NewDistributions!L82/SUM(NewDistributions!L$2:L85)&gt;0.01,"",DateEnded_4Day!$A85)))))))</f>
        <v/>
      </c>
      <c r="M85" s="19" t="str">
        <f>IF($A85&lt;='All Results'!$B$4,"",IF(SUM(NewDistributions!M$2:M85)=0,"",(IF(NewDistributions!M85/SUM(NewDistributions!M$2:M85)&gt;0.01,"",IF(NewDistributions!M84/SUM(NewDistributions!M$2:M85)&gt;0.01,"",IF(NewDistributions!M83/SUM(NewDistributions!M$2:M85)&gt;0.01,"",IF(NewDistributions!M82/SUM(NewDistributions!M$2:M85)&gt;0.01,"",DateEnded_4Day!$A85)))))))</f>
        <v/>
      </c>
      <c r="N85" s="19" t="str">
        <f>IF($A85&lt;='All Results'!$B$4,"",IF(SUM(NewDistributions!N$2:N85)=0,"",(IF(NewDistributions!N85/SUM(NewDistributions!N$2:N85)&gt;0.01,"",IF(NewDistributions!N84/SUM(NewDistributions!N$2:N85)&gt;0.01,"",IF(NewDistributions!N83/SUM(NewDistributions!N$2:N85)&gt;0.01,"",IF(NewDistributions!N82/SUM(NewDistributions!N$2:N85)&gt;0.01,"",DateEnded_4Day!$A85)))))))</f>
        <v/>
      </c>
      <c r="O85" s="19" t="str">
        <f>IF($A85&lt;='All Results'!$B$4,"",IF(SUM(NewDistributions!O$2:O85)=0,"",(IF(NewDistributions!O85/SUM(NewDistributions!O$2:O85)&gt;0.01,"",IF(NewDistributions!O84/SUM(NewDistributions!O$2:O85)&gt;0.01,"",IF(NewDistributions!O83/SUM(NewDistributions!O$2:O85)&gt;0.01,"",IF(NewDistributions!O82/SUM(NewDistributions!O$2:O85)&gt;0.01,"",DateEnded_4Day!$A85)))))))</f>
        <v/>
      </c>
      <c r="P85" s="19" t="str">
        <f>IF($A85&lt;='All Results'!$B$4,"",IF(SUM(NewDistributions!P$2:P85)=0,"",(IF(NewDistributions!P85/SUM(NewDistributions!P$2:P85)&gt;0.01,"",IF(NewDistributions!P84/SUM(NewDistributions!P$2:P85)&gt;0.01,"",IF(NewDistributions!P83/SUM(NewDistributions!P$2:P85)&gt;0.01,"",IF(NewDistributions!P82/SUM(NewDistributions!P$2:P85)&gt;0.01,"",DateEnded_4Day!$A85)))))))</f>
        <v/>
      </c>
      <c r="Q85" s="19" t="str">
        <f>IF($A85&lt;='All Results'!$B$4,"",IF(SUM(NewDistributions!Q$2:Q85)=0,"",(IF(NewDistributions!Q85/SUM(NewDistributions!Q$2:Q85)&gt;0.01,"",IF(NewDistributions!Q84/SUM(NewDistributions!Q$2:Q85)&gt;0.01,"",IF(NewDistributions!Q83/SUM(NewDistributions!Q$2:Q85)&gt;0.01,"",IF(NewDistributions!Q82/SUM(NewDistributions!Q$2:Q85)&gt;0.01,"",DateEnded_4Day!$A85)))))))</f>
        <v/>
      </c>
      <c r="R85" s="19" t="str">
        <f>IF($A85&lt;='All Results'!$B$4,"",IF(SUM(NewDistributions!R$2:R85)=0,"",(IF(NewDistributions!R85/SUM(NewDistributions!R$2:R85)&gt;0.01,"",IF(NewDistributions!R84/SUM(NewDistributions!R$2:R85)&gt;0.01,"",IF(NewDistributions!R83/SUM(NewDistributions!R$2:R85)&gt;0.01,"",IF(NewDistributions!R82/SUM(NewDistributions!R$2:R85)&gt;0.01,"",DateEnded_4Day!$A85)))))))</f>
        <v/>
      </c>
      <c r="S85" s="19" t="str">
        <f>IF($A85&lt;='All Results'!$B$4,"",IF(SUM(NewDistributions!S$2:S85)=0,"",(IF(NewDistributions!S85/SUM(NewDistributions!S$2:S85)&gt;0.01,"",IF(NewDistributions!S84/SUM(NewDistributions!S$2:S85)&gt;0.01,"",IF(NewDistributions!S83/SUM(NewDistributions!S$2:S85)&gt;0.01,"",IF(NewDistributions!S82/SUM(NewDistributions!S$2:S85)&gt;0.01,"",DateEnded_4Day!$A85)))))))</f>
        <v/>
      </c>
      <c r="T85" s="19" t="str">
        <f>IF($A85&lt;='All Results'!$B$4,"",IF(SUM(NewDistributions!T$2:T85)=0,"",(IF(NewDistributions!T85/SUM(NewDistributions!T$2:T85)&gt;0.01,"",IF(NewDistributions!T84/SUM(NewDistributions!T$2:T85)&gt;0.01,"",IF(NewDistributions!T83/SUM(NewDistributions!T$2:T85)&gt;0.01,"",IF(NewDistributions!T82/SUM(NewDistributions!T$2:T85)&gt;0.01,"",DateEnded_4Day!$A85)))))))</f>
        <v/>
      </c>
      <c r="U85" s="19" t="str">
        <f>IF($A85&lt;='All Results'!$B$4,"",IF(SUM(NewDistributions!U$2:U85)=0,"",(IF(NewDistributions!U85/SUM(NewDistributions!U$2:U85)&gt;0.01,"",IF(NewDistributions!U84/SUM(NewDistributions!U$2:U85)&gt;0.01,"",IF(NewDistributions!U83/SUM(NewDistributions!U$2:U85)&gt;0.01,"",IF(NewDistributions!U82/SUM(NewDistributions!U$2:U85)&gt;0.01,"",DateEnded_4Day!$A85)))))))</f>
        <v/>
      </c>
      <c r="V85" s="19" t="str">
        <f>IF($A85&lt;='All Results'!$B$4,"",IF(SUM(NewDistributions!V$2:V85)=0,"",(IF(NewDistributions!V85/SUM(NewDistributions!V$2:V85)&gt;0.01,"",IF(NewDistributions!V84/SUM(NewDistributions!V$2:V85)&gt;0.01,"",IF(NewDistributions!V83/SUM(NewDistributions!V$2:V85)&gt;0.01,"",IF(NewDistributions!V82/SUM(NewDistributions!V$2:V85)&gt;0.01,"",DateEnded_4Day!$A85)))))))</f>
        <v/>
      </c>
      <c r="W85" s="19" t="str">
        <f>IF($A85&lt;='All Results'!$B$4,"",IF(SUM(NewDistributions!W$2:W85)=0,"",(IF(NewDistributions!W85/SUM(NewDistributions!W$2:W85)&gt;0.01,"",IF(NewDistributions!W84/SUM(NewDistributions!W$2:W85)&gt;0.01,"",IF(NewDistributions!W83/SUM(NewDistributions!W$2:W85)&gt;0.01,"",IF(NewDistributions!W82/SUM(NewDistributions!W$2:W85)&gt;0.01,"",DateEnded_4Day!$A85)))))))</f>
        <v/>
      </c>
      <c r="X85" s="19" t="str">
        <f>IF($A85&lt;='All Results'!$B$4,"",IF(SUM(NewDistributions!X$2:X85)=0,"",(IF(NewDistributions!X85/SUM(NewDistributions!X$2:X85)&gt;0.01,"",IF(NewDistributions!X84/SUM(NewDistributions!X$2:X85)&gt;0.01,"",IF(NewDistributions!X83/SUM(NewDistributions!X$2:X85)&gt;0.01,"",IF(NewDistributions!X82/SUM(NewDistributions!X$2:X85)&gt;0.01,"",DateEnded_4Day!$A85)))))))</f>
        <v/>
      </c>
      <c r="Y85" s="19" t="str">
        <f>IF($A85&lt;='All Results'!$B$4,"",IF(SUM(NewDistributions!Y$2:Y85)=0,"",(IF(NewDistributions!Y85/SUM(NewDistributions!Y$2:Y85)&gt;0.01,"",IF(NewDistributions!Y84/SUM(NewDistributions!Y$2:Y85)&gt;0.01,"",IF(NewDistributions!Y83/SUM(NewDistributions!Y$2:Y85)&gt;0.01,"",IF(NewDistributions!Y82/SUM(NewDistributions!Y$2:Y85)&gt;0.01,"",DateEnded_4Day!$A85)))))))</f>
        <v/>
      </c>
      <c r="Z85" s="19" t="str">
        <f>IF($A85&lt;='All Results'!$B$4,"",IF(SUM(NewDistributions!Z$2:Z85)=0,"",(IF(NewDistributions!Z85/SUM(NewDistributions!Z$2:Z85)&gt;0.01,"",IF(NewDistributions!Z84/SUM(NewDistributions!Z$2:Z85)&gt;0.01,"",IF(NewDistributions!Z83/SUM(NewDistributions!Z$2:Z85)&gt;0.01,"",IF(NewDistributions!Z82/SUM(NewDistributions!Z$2:Z85)&gt;0.01,"",DateEnded_4Day!$A85)))))))</f>
        <v/>
      </c>
      <c r="AA85" s="19" t="str">
        <f>IF($A85&lt;='All Results'!$B$4,"",IF(SUM(NewDistributions!AA$2:AA85)=0,"",(IF(NewDistributions!AA85/SUM(NewDistributions!AA$2:AA85)&gt;0.01,"",IF(NewDistributions!AA84/SUM(NewDistributions!AA$2:AA85)&gt;0.01,"",IF(NewDistributions!AA83/SUM(NewDistributions!AA$2:AA85)&gt;0.01,"",IF(NewDistributions!AA82/SUM(NewDistributions!AA$2:AA85)&gt;0.01,"",DateEnded_4Day!$A85)))))))</f>
        <v/>
      </c>
      <c r="AB85" s="19" t="str">
        <f>IF($A85&lt;='All Results'!$B$4,"",IF(SUM(NewDistributions!AB$2:AB85)=0,"",(IF(NewDistributions!AB85/SUM(NewDistributions!AB$2:AB85)&gt;0.01,"",IF(NewDistributions!AB84/SUM(NewDistributions!AB$2:AB85)&gt;0.01,"",IF(NewDistributions!AB83/SUM(NewDistributions!AB$2:AB85)&gt;0.01,"",IF(NewDistributions!AB82/SUM(NewDistributions!AB$2:AB85)&gt;0.01,"",DateEnded_4Day!$A85)))))))</f>
        <v/>
      </c>
      <c r="AC85" s="19" t="str">
        <f>IF($A85&lt;='All Results'!$B$4,"",IF(SUM(NewDistributions!AC$2:AC85)=0,"",(IF(NewDistributions!AC85/SUM(NewDistributions!AC$2:AC85)&gt;0.01,"",IF(NewDistributions!AC84/SUM(NewDistributions!AC$2:AC85)&gt;0.01,"",IF(NewDistributions!AC83/SUM(NewDistributions!AC$2:AC85)&gt;0.01,"",IF(NewDistributions!AC82/SUM(NewDistributions!AC$2:AC85)&gt;0.01,"",DateEnded_4Day!$A85)))))))</f>
        <v/>
      </c>
      <c r="AD85" s="19" t="str">
        <f>IF($A85&lt;='All Results'!$B$4,"",IF(SUM(NewDistributions!AD$2:AD85)=0,"",(IF(NewDistributions!AD85/SUM(NewDistributions!AD$2:AD85)&gt;0.01,"",IF(NewDistributions!AD84/SUM(NewDistributions!AD$2:AD85)&gt;0.01,"",IF(NewDistributions!AD83/SUM(NewDistributions!AD$2:AD85)&gt;0.01,"",IF(NewDistributions!AD82/SUM(NewDistributions!AD$2:AD85)&gt;0.01,"",DateEnded_4Day!$A85)))))))</f>
        <v/>
      </c>
      <c r="AE85" s="19" t="str">
        <f>IF($A85&lt;='All Results'!$B$4,"",IF(SUM(NewDistributions!AE$2:AE85)=0,"",(IF(NewDistributions!AE85/SUM(NewDistributions!AE$2:AE85)&gt;0.01,"",IF(NewDistributions!AE84/SUM(NewDistributions!AE$2:AE85)&gt;0.01,"",IF(NewDistributions!AE83/SUM(NewDistributions!AE$2:AE85)&gt;0.01,"",IF(NewDistributions!AE82/SUM(NewDistributions!AE$2:AE85)&gt;0.01,"",DateEnded_4Day!$A85)))))))</f>
        <v/>
      </c>
      <c r="AF85" s="19" t="str">
        <f>IF($A85&lt;='All Results'!$B$4,"",IF(SUM(NewDistributions!AF$2:AF85)=0,"",(IF(NewDistributions!AF85/SUM(NewDistributions!AF$2:AF85)&gt;0.01,"",IF(NewDistributions!AF84/SUM(NewDistributions!AF$2:AF85)&gt;0.01,"",IF(NewDistributions!AF83/SUM(NewDistributions!AF$2:AF85)&gt;0.01,"",IF(NewDistributions!AF82/SUM(NewDistributions!AF$2:AF85)&gt;0.01,"",DateEnded_4Day!$A85)))))))</f>
        <v/>
      </c>
      <c r="AG85" s="19" t="str">
        <f>IF($A85&lt;='All Results'!$B$4,"",IF(SUM(NewDistributions!AG$2:AG85)=0,"",(IF(NewDistributions!AG85/SUM(NewDistributions!AG$2:AG85)&gt;0.01,"",IF(NewDistributions!AG84/SUM(NewDistributions!AG$2:AG85)&gt;0.01,"",IF(NewDistributions!AG83/SUM(NewDistributions!AG$2:AG85)&gt;0.01,"",IF(NewDistributions!AG82/SUM(NewDistributions!AG$2:AG85)&gt;0.01,"",DateEnded_4Day!$A85)))))))</f>
        <v/>
      </c>
      <c r="AH85" s="19" t="str">
        <f>IF($A85&lt;='All Results'!$B$4,"",IF(SUM(NewDistributions!AH$2:AH85)=0,"",(IF(NewDistributions!AH85/SUM(NewDistributions!AH$2:AH85)&gt;0.01,"",IF(NewDistributions!AH84/SUM(NewDistributions!AH$2:AH85)&gt;0.01,"",IF(NewDistributions!AH83/SUM(NewDistributions!AH$2:AH85)&gt;0.01,"",IF(NewDistributions!AH82/SUM(NewDistributions!AH$2:AH85)&gt;0.01,"",DateEnded_4Day!$A85)))))))</f>
        <v/>
      </c>
      <c r="AI85" s="19" t="str">
        <f>IF($A85&lt;='All Results'!$B$4,"",IF(SUM(NewDistributions!AI$2:AI85)=0,"",(IF(NewDistributions!AI85/SUM(NewDistributions!AI$2:AI85)&gt;0.01,"",IF(NewDistributions!AI84/SUM(NewDistributions!AI$2:AI85)&gt;0.01,"",IF(NewDistributions!AI83/SUM(NewDistributions!AI$2:AI85)&gt;0.01,"",IF(NewDistributions!AI82/SUM(NewDistributions!AI$2:AI85)&gt;0.01,"",DateEnded_4Day!$A85)))))))</f>
        <v/>
      </c>
      <c r="AJ85" s="19" t="str">
        <f>IF($A85&lt;='All Results'!$B$4,"",IF(SUM(NewDistributions!AJ$2:AJ85)=0,"",(IF(NewDistributions!AJ85/SUM(NewDistributions!AJ$2:AJ85)&gt;0.01,"",IF(NewDistributions!AJ84/SUM(NewDistributions!AJ$2:AJ85)&gt;0.01,"",IF(NewDistributions!AJ83/SUM(NewDistributions!AJ$2:AJ85)&gt;0.01,"",IF(NewDistributions!AJ82/SUM(NewDistributions!AJ$2:AJ85)&gt;0.01,"",DateEnded_4Day!$A85)))))))</f>
        <v/>
      </c>
    </row>
    <row r="86" spans="1:36" x14ac:dyDescent="0.25">
      <c r="A86" s="1">
        <v>44401</v>
      </c>
      <c r="B86" s="3">
        <v>205</v>
      </c>
      <c r="C86" s="19" t="str">
        <f>IF($A86&lt;='All Results'!$B$4,"",IF(SUM(NewDistributions!C$2:C86)=0,"",(IF(NewDistributions!C86/SUM(NewDistributions!C$2:C86)&gt;0.01,"",IF(NewDistributions!C85/SUM(NewDistributions!C$2:C86)&gt;0.01,"",IF(NewDistributions!C84/SUM(NewDistributions!C$2:C86)&gt;0.01,"",IF(NewDistributions!C83/SUM(NewDistributions!C$2:C86)&gt;0.01,"",DateEnded_4Day!$A86)))))))</f>
        <v/>
      </c>
      <c r="D86" s="19" t="str">
        <f>IF($A86&lt;='All Results'!$B$4,"",IF(SUM(NewDistributions!D$2:D86)=0,"",(IF(NewDistributions!D86/SUM(NewDistributions!D$2:D86)&gt;0.01,"",IF(NewDistributions!D85/SUM(NewDistributions!D$2:D86)&gt;0.01,"",IF(NewDistributions!D84/SUM(NewDistributions!D$2:D86)&gt;0.01,"",IF(NewDistributions!D83/SUM(NewDistributions!D$2:D86)&gt;0.01,"",DateEnded_4Day!$A86)))))))</f>
        <v/>
      </c>
      <c r="E86" s="19" t="str">
        <f>IF($A86&lt;='All Results'!$B$4,"",IF(SUM(NewDistributions!E$2:E86)=0,"",(IF(NewDistributions!E86/SUM(NewDistributions!E$2:E86)&gt;0.01,"",IF(NewDistributions!E85/SUM(NewDistributions!E$2:E86)&gt;0.01,"",IF(NewDistributions!E84/SUM(NewDistributions!E$2:E86)&gt;0.01,"",IF(NewDistributions!E83/SUM(NewDistributions!E$2:E86)&gt;0.01,"",DateEnded_4Day!$A86)))))))</f>
        <v/>
      </c>
      <c r="F86" s="19" t="str">
        <f>IF($A86&lt;='All Results'!$B$4,"",IF(SUM(NewDistributions!F$2:F86)=0,"",(IF(NewDistributions!F86/SUM(NewDistributions!F$2:F86)&gt;0.01,"",IF(NewDistributions!F85/SUM(NewDistributions!F$2:F86)&gt;0.01,"",IF(NewDistributions!F84/SUM(NewDistributions!F$2:F86)&gt;0.01,"",IF(NewDistributions!F83/SUM(NewDistributions!F$2:F86)&gt;0.01,"",DateEnded_4Day!$A86)))))))</f>
        <v/>
      </c>
      <c r="G86" s="19" t="str">
        <f>IF($A86&lt;='All Results'!$B$4,"",IF(SUM(NewDistributions!G$2:G86)=0,"",(IF(NewDistributions!G86/SUM(NewDistributions!G$2:G86)&gt;0.01,"",IF(NewDistributions!G85/SUM(NewDistributions!G$2:G86)&gt;0.01,"",IF(NewDistributions!G84/SUM(NewDistributions!G$2:G86)&gt;0.01,"",IF(NewDistributions!G83/SUM(NewDistributions!G$2:G86)&gt;0.01,"",DateEnded_4Day!$A86)))))))</f>
        <v/>
      </c>
      <c r="H86" s="19" t="str">
        <f>IF($A86&lt;='All Results'!$B$4,"",IF(SUM(NewDistributions!H$2:H86)=0,"",(IF(NewDistributions!H86/SUM(NewDistributions!H$2:H86)&gt;0.01,"",IF(NewDistributions!H85/SUM(NewDistributions!H$2:H86)&gt;0.01,"",IF(NewDistributions!H84/SUM(NewDistributions!H$2:H86)&gt;0.01,"",IF(NewDistributions!H83/SUM(NewDistributions!H$2:H86)&gt;0.01,"",DateEnded_4Day!$A86)))))))</f>
        <v/>
      </c>
      <c r="I86" s="19" t="str">
        <f>IF($A86&lt;='All Results'!$B$4,"",IF(SUM(NewDistributions!I$2:I86)=0,"",(IF(NewDistributions!I86/SUM(NewDistributions!I$2:I86)&gt;0.01,"",IF(NewDistributions!I85/SUM(NewDistributions!I$2:I86)&gt;0.01,"",IF(NewDistributions!I84/SUM(NewDistributions!I$2:I86)&gt;0.01,"",IF(NewDistributions!I83/SUM(NewDistributions!I$2:I86)&gt;0.01,"",DateEnded_4Day!$A86)))))))</f>
        <v/>
      </c>
      <c r="J86" s="19" t="str">
        <f>IF($A86&lt;='All Results'!$B$4,"",IF(SUM(NewDistributions!J$2:J86)=0,"",(IF(NewDistributions!J86/SUM(NewDistributions!J$2:J86)&gt;0.01,"",IF(NewDistributions!J85/SUM(NewDistributions!J$2:J86)&gt;0.01,"",IF(NewDistributions!J84/SUM(NewDistributions!J$2:J86)&gt;0.01,"",IF(NewDistributions!J83/SUM(NewDistributions!J$2:J86)&gt;0.01,"",DateEnded_4Day!$A86)))))))</f>
        <v/>
      </c>
      <c r="K86" s="19" t="str">
        <f>IF($A86&lt;='All Results'!$B$4,"",IF(SUM(NewDistributions!K$2:K86)=0,"",(IF(NewDistributions!K86/SUM(NewDistributions!K$2:K86)&gt;0.01,"",IF(NewDistributions!K85/SUM(NewDistributions!K$2:K86)&gt;0.01,"",IF(NewDistributions!K84/SUM(NewDistributions!K$2:K86)&gt;0.01,"",IF(NewDistributions!K83/SUM(NewDistributions!K$2:K86)&gt;0.01,"",DateEnded_4Day!$A86)))))))</f>
        <v/>
      </c>
      <c r="L86" s="19" t="str">
        <f>IF($A86&lt;='All Results'!$B$4,"",IF(SUM(NewDistributions!L$2:L86)=0,"",(IF(NewDistributions!L86/SUM(NewDistributions!L$2:L86)&gt;0.01,"",IF(NewDistributions!L85/SUM(NewDistributions!L$2:L86)&gt;0.01,"",IF(NewDistributions!L84/SUM(NewDistributions!L$2:L86)&gt;0.01,"",IF(NewDistributions!L83/SUM(NewDistributions!L$2:L86)&gt;0.01,"",DateEnded_4Day!$A86)))))))</f>
        <v/>
      </c>
      <c r="M86" s="19" t="str">
        <f>IF($A86&lt;='All Results'!$B$4,"",IF(SUM(NewDistributions!M$2:M86)=0,"",(IF(NewDistributions!M86/SUM(NewDistributions!M$2:M86)&gt;0.01,"",IF(NewDistributions!M85/SUM(NewDistributions!M$2:M86)&gt;0.01,"",IF(NewDistributions!M84/SUM(NewDistributions!M$2:M86)&gt;0.01,"",IF(NewDistributions!M83/SUM(NewDistributions!M$2:M86)&gt;0.01,"",DateEnded_4Day!$A86)))))))</f>
        <v/>
      </c>
      <c r="N86" s="19" t="str">
        <f>IF($A86&lt;='All Results'!$B$4,"",IF(SUM(NewDistributions!N$2:N86)=0,"",(IF(NewDistributions!N86/SUM(NewDistributions!N$2:N86)&gt;0.01,"",IF(NewDistributions!N85/SUM(NewDistributions!N$2:N86)&gt;0.01,"",IF(NewDistributions!N84/SUM(NewDistributions!N$2:N86)&gt;0.01,"",IF(NewDistributions!N83/SUM(NewDistributions!N$2:N86)&gt;0.01,"",DateEnded_4Day!$A86)))))))</f>
        <v/>
      </c>
      <c r="O86" s="19" t="str">
        <f>IF($A86&lt;='All Results'!$B$4,"",IF(SUM(NewDistributions!O$2:O86)=0,"",(IF(NewDistributions!O86/SUM(NewDistributions!O$2:O86)&gt;0.01,"",IF(NewDistributions!O85/SUM(NewDistributions!O$2:O86)&gt;0.01,"",IF(NewDistributions!O84/SUM(NewDistributions!O$2:O86)&gt;0.01,"",IF(NewDistributions!O83/SUM(NewDistributions!O$2:O86)&gt;0.01,"",DateEnded_4Day!$A86)))))))</f>
        <v/>
      </c>
      <c r="P86" s="19" t="str">
        <f>IF($A86&lt;='All Results'!$B$4,"",IF(SUM(NewDistributions!P$2:P86)=0,"",(IF(NewDistributions!P86/SUM(NewDistributions!P$2:P86)&gt;0.01,"",IF(NewDistributions!P85/SUM(NewDistributions!P$2:P86)&gt;0.01,"",IF(NewDistributions!P84/SUM(NewDistributions!P$2:P86)&gt;0.01,"",IF(NewDistributions!P83/SUM(NewDistributions!P$2:P86)&gt;0.01,"",DateEnded_4Day!$A86)))))))</f>
        <v/>
      </c>
      <c r="Q86" s="19" t="str">
        <f>IF($A86&lt;='All Results'!$B$4,"",IF(SUM(NewDistributions!Q$2:Q86)=0,"",(IF(NewDistributions!Q86/SUM(NewDistributions!Q$2:Q86)&gt;0.01,"",IF(NewDistributions!Q85/SUM(NewDistributions!Q$2:Q86)&gt;0.01,"",IF(NewDistributions!Q84/SUM(NewDistributions!Q$2:Q86)&gt;0.01,"",IF(NewDistributions!Q83/SUM(NewDistributions!Q$2:Q86)&gt;0.01,"",DateEnded_4Day!$A86)))))))</f>
        <v/>
      </c>
      <c r="R86" s="19" t="str">
        <f>IF($A86&lt;='All Results'!$B$4,"",IF(SUM(NewDistributions!R$2:R86)=0,"",(IF(NewDistributions!R86/SUM(NewDistributions!R$2:R86)&gt;0.01,"",IF(NewDistributions!R85/SUM(NewDistributions!R$2:R86)&gt;0.01,"",IF(NewDistributions!R84/SUM(NewDistributions!R$2:R86)&gt;0.01,"",IF(NewDistributions!R83/SUM(NewDistributions!R$2:R86)&gt;0.01,"",DateEnded_4Day!$A86)))))))</f>
        <v/>
      </c>
      <c r="S86" s="19" t="str">
        <f>IF($A86&lt;='All Results'!$B$4,"",IF(SUM(NewDistributions!S$2:S86)=0,"",(IF(NewDistributions!S86/SUM(NewDistributions!S$2:S86)&gt;0.01,"",IF(NewDistributions!S85/SUM(NewDistributions!S$2:S86)&gt;0.01,"",IF(NewDistributions!S84/SUM(NewDistributions!S$2:S86)&gt;0.01,"",IF(NewDistributions!S83/SUM(NewDistributions!S$2:S86)&gt;0.01,"",DateEnded_4Day!$A86)))))))</f>
        <v/>
      </c>
      <c r="T86" s="19" t="str">
        <f>IF($A86&lt;='All Results'!$B$4,"",IF(SUM(NewDistributions!T$2:T86)=0,"",(IF(NewDistributions!T86/SUM(NewDistributions!T$2:T86)&gt;0.01,"",IF(NewDistributions!T85/SUM(NewDistributions!T$2:T86)&gt;0.01,"",IF(NewDistributions!T84/SUM(NewDistributions!T$2:T86)&gt;0.01,"",IF(NewDistributions!T83/SUM(NewDistributions!T$2:T86)&gt;0.01,"",DateEnded_4Day!$A86)))))))</f>
        <v/>
      </c>
      <c r="U86" s="19" t="str">
        <f>IF($A86&lt;='All Results'!$B$4,"",IF(SUM(NewDistributions!U$2:U86)=0,"",(IF(NewDistributions!U86/SUM(NewDistributions!U$2:U86)&gt;0.01,"",IF(NewDistributions!U85/SUM(NewDistributions!U$2:U86)&gt;0.01,"",IF(NewDistributions!U84/SUM(NewDistributions!U$2:U86)&gt;0.01,"",IF(NewDistributions!U83/SUM(NewDistributions!U$2:U86)&gt;0.01,"",DateEnded_4Day!$A86)))))))</f>
        <v/>
      </c>
      <c r="V86" s="19" t="str">
        <f>IF($A86&lt;='All Results'!$B$4,"",IF(SUM(NewDistributions!V$2:V86)=0,"",(IF(NewDistributions!V86/SUM(NewDistributions!V$2:V86)&gt;0.01,"",IF(NewDistributions!V85/SUM(NewDistributions!V$2:V86)&gt;0.01,"",IF(NewDistributions!V84/SUM(NewDistributions!V$2:V86)&gt;0.01,"",IF(NewDistributions!V83/SUM(NewDistributions!V$2:V86)&gt;0.01,"",DateEnded_4Day!$A86)))))))</f>
        <v/>
      </c>
      <c r="W86" s="19" t="str">
        <f>IF($A86&lt;='All Results'!$B$4,"",IF(SUM(NewDistributions!W$2:W86)=0,"",(IF(NewDistributions!W86/SUM(NewDistributions!W$2:W86)&gt;0.01,"",IF(NewDistributions!W85/SUM(NewDistributions!W$2:W86)&gt;0.01,"",IF(NewDistributions!W84/SUM(NewDistributions!W$2:W86)&gt;0.01,"",IF(NewDistributions!W83/SUM(NewDistributions!W$2:W86)&gt;0.01,"",DateEnded_4Day!$A86)))))))</f>
        <v/>
      </c>
      <c r="X86" s="19" t="str">
        <f>IF($A86&lt;='All Results'!$B$4,"",IF(SUM(NewDistributions!X$2:X86)=0,"",(IF(NewDistributions!X86/SUM(NewDistributions!X$2:X86)&gt;0.01,"",IF(NewDistributions!X85/SUM(NewDistributions!X$2:X86)&gt;0.01,"",IF(NewDistributions!X84/SUM(NewDistributions!X$2:X86)&gt;0.01,"",IF(NewDistributions!X83/SUM(NewDistributions!X$2:X86)&gt;0.01,"",DateEnded_4Day!$A86)))))))</f>
        <v/>
      </c>
      <c r="Y86" s="19" t="str">
        <f>IF($A86&lt;='All Results'!$B$4,"",IF(SUM(NewDistributions!Y$2:Y86)=0,"",(IF(NewDistributions!Y86/SUM(NewDistributions!Y$2:Y86)&gt;0.01,"",IF(NewDistributions!Y85/SUM(NewDistributions!Y$2:Y86)&gt;0.01,"",IF(NewDistributions!Y84/SUM(NewDistributions!Y$2:Y86)&gt;0.01,"",IF(NewDistributions!Y83/SUM(NewDistributions!Y$2:Y86)&gt;0.01,"",DateEnded_4Day!$A86)))))))</f>
        <v/>
      </c>
      <c r="Z86" s="19" t="str">
        <f>IF($A86&lt;='All Results'!$B$4,"",IF(SUM(NewDistributions!Z$2:Z86)=0,"",(IF(NewDistributions!Z86/SUM(NewDistributions!Z$2:Z86)&gt;0.01,"",IF(NewDistributions!Z85/SUM(NewDistributions!Z$2:Z86)&gt;0.01,"",IF(NewDistributions!Z84/SUM(NewDistributions!Z$2:Z86)&gt;0.01,"",IF(NewDistributions!Z83/SUM(NewDistributions!Z$2:Z86)&gt;0.01,"",DateEnded_4Day!$A86)))))))</f>
        <v/>
      </c>
      <c r="AA86" s="19" t="str">
        <f>IF($A86&lt;='All Results'!$B$4,"",IF(SUM(NewDistributions!AA$2:AA86)=0,"",(IF(NewDistributions!AA86/SUM(NewDistributions!AA$2:AA86)&gt;0.01,"",IF(NewDistributions!AA85/SUM(NewDistributions!AA$2:AA86)&gt;0.01,"",IF(NewDistributions!AA84/SUM(NewDistributions!AA$2:AA86)&gt;0.01,"",IF(NewDistributions!AA83/SUM(NewDistributions!AA$2:AA86)&gt;0.01,"",DateEnded_4Day!$A86)))))))</f>
        <v/>
      </c>
      <c r="AB86" s="19" t="str">
        <f>IF($A86&lt;='All Results'!$B$4,"",IF(SUM(NewDistributions!AB$2:AB86)=0,"",(IF(NewDistributions!AB86/SUM(NewDistributions!AB$2:AB86)&gt;0.01,"",IF(NewDistributions!AB85/SUM(NewDistributions!AB$2:AB86)&gt;0.01,"",IF(NewDistributions!AB84/SUM(NewDistributions!AB$2:AB86)&gt;0.01,"",IF(NewDistributions!AB83/SUM(NewDistributions!AB$2:AB86)&gt;0.01,"",DateEnded_4Day!$A86)))))))</f>
        <v/>
      </c>
      <c r="AC86" s="19" t="str">
        <f>IF($A86&lt;='All Results'!$B$4,"",IF(SUM(NewDistributions!AC$2:AC86)=0,"",(IF(NewDistributions!AC86/SUM(NewDistributions!AC$2:AC86)&gt;0.01,"",IF(NewDistributions!AC85/SUM(NewDistributions!AC$2:AC86)&gt;0.01,"",IF(NewDistributions!AC84/SUM(NewDistributions!AC$2:AC86)&gt;0.01,"",IF(NewDistributions!AC83/SUM(NewDistributions!AC$2:AC86)&gt;0.01,"",DateEnded_4Day!$A86)))))))</f>
        <v/>
      </c>
      <c r="AD86" s="19" t="str">
        <f>IF($A86&lt;='All Results'!$B$4,"",IF(SUM(NewDistributions!AD$2:AD86)=0,"",(IF(NewDistributions!AD86/SUM(NewDistributions!AD$2:AD86)&gt;0.01,"",IF(NewDistributions!AD85/SUM(NewDistributions!AD$2:AD86)&gt;0.01,"",IF(NewDistributions!AD84/SUM(NewDistributions!AD$2:AD86)&gt;0.01,"",IF(NewDistributions!AD83/SUM(NewDistributions!AD$2:AD86)&gt;0.01,"",DateEnded_4Day!$A86)))))))</f>
        <v/>
      </c>
      <c r="AE86" s="19" t="str">
        <f>IF($A86&lt;='All Results'!$B$4,"",IF(SUM(NewDistributions!AE$2:AE86)=0,"",(IF(NewDistributions!AE86/SUM(NewDistributions!AE$2:AE86)&gt;0.01,"",IF(NewDistributions!AE85/SUM(NewDistributions!AE$2:AE86)&gt;0.01,"",IF(NewDistributions!AE84/SUM(NewDistributions!AE$2:AE86)&gt;0.01,"",IF(NewDistributions!AE83/SUM(NewDistributions!AE$2:AE86)&gt;0.01,"",DateEnded_4Day!$A86)))))))</f>
        <v/>
      </c>
      <c r="AF86" s="19" t="str">
        <f>IF($A86&lt;='All Results'!$B$4,"",IF(SUM(NewDistributions!AF$2:AF86)=0,"",(IF(NewDistributions!AF86/SUM(NewDistributions!AF$2:AF86)&gt;0.01,"",IF(NewDistributions!AF85/SUM(NewDistributions!AF$2:AF86)&gt;0.01,"",IF(NewDistributions!AF84/SUM(NewDistributions!AF$2:AF86)&gt;0.01,"",IF(NewDistributions!AF83/SUM(NewDistributions!AF$2:AF86)&gt;0.01,"",DateEnded_4Day!$A86)))))))</f>
        <v/>
      </c>
      <c r="AG86" s="19" t="str">
        <f>IF($A86&lt;='All Results'!$B$4,"",IF(SUM(NewDistributions!AG$2:AG86)=0,"",(IF(NewDistributions!AG86/SUM(NewDistributions!AG$2:AG86)&gt;0.01,"",IF(NewDistributions!AG85/SUM(NewDistributions!AG$2:AG86)&gt;0.01,"",IF(NewDistributions!AG84/SUM(NewDistributions!AG$2:AG86)&gt;0.01,"",IF(NewDistributions!AG83/SUM(NewDistributions!AG$2:AG86)&gt;0.01,"",DateEnded_4Day!$A86)))))))</f>
        <v/>
      </c>
      <c r="AH86" s="19" t="str">
        <f>IF($A86&lt;='All Results'!$B$4,"",IF(SUM(NewDistributions!AH$2:AH86)=0,"",(IF(NewDistributions!AH86/SUM(NewDistributions!AH$2:AH86)&gt;0.01,"",IF(NewDistributions!AH85/SUM(NewDistributions!AH$2:AH86)&gt;0.01,"",IF(NewDistributions!AH84/SUM(NewDistributions!AH$2:AH86)&gt;0.01,"",IF(NewDistributions!AH83/SUM(NewDistributions!AH$2:AH86)&gt;0.01,"",DateEnded_4Day!$A86)))))))</f>
        <v/>
      </c>
      <c r="AI86" s="19" t="str">
        <f>IF($A86&lt;='All Results'!$B$4,"",IF(SUM(NewDistributions!AI$2:AI86)=0,"",(IF(NewDistributions!AI86/SUM(NewDistributions!AI$2:AI86)&gt;0.01,"",IF(NewDistributions!AI85/SUM(NewDistributions!AI$2:AI86)&gt;0.01,"",IF(NewDistributions!AI84/SUM(NewDistributions!AI$2:AI86)&gt;0.01,"",IF(NewDistributions!AI83/SUM(NewDistributions!AI$2:AI86)&gt;0.01,"",DateEnded_4Day!$A86)))))))</f>
        <v/>
      </c>
      <c r="AJ86" s="19" t="str">
        <f>IF($A86&lt;='All Results'!$B$4,"",IF(SUM(NewDistributions!AJ$2:AJ86)=0,"",(IF(NewDistributions!AJ86/SUM(NewDistributions!AJ$2:AJ86)&gt;0.01,"",IF(NewDistributions!AJ85/SUM(NewDistributions!AJ$2:AJ86)&gt;0.01,"",IF(NewDistributions!AJ84/SUM(NewDistributions!AJ$2:AJ86)&gt;0.01,"",IF(NewDistributions!AJ83/SUM(NewDistributions!AJ$2:AJ86)&gt;0.01,"",DateEnded_4Day!$A86)))))))</f>
        <v/>
      </c>
    </row>
    <row r="87" spans="1:36" x14ac:dyDescent="0.25">
      <c r="A87" s="1">
        <v>44402</v>
      </c>
      <c r="B87" s="3">
        <v>206</v>
      </c>
      <c r="C87" s="19" t="str">
        <f>IF($A87&lt;='All Results'!$B$4,"",IF(SUM(NewDistributions!C$2:C87)=0,"",(IF(NewDistributions!C87/SUM(NewDistributions!C$2:C87)&gt;0.01,"",IF(NewDistributions!C86/SUM(NewDistributions!C$2:C87)&gt;0.01,"",IF(NewDistributions!C85/SUM(NewDistributions!C$2:C87)&gt;0.01,"",IF(NewDistributions!C84/SUM(NewDistributions!C$2:C87)&gt;0.01,"",DateEnded_4Day!$A87)))))))</f>
        <v/>
      </c>
      <c r="D87" s="19" t="str">
        <f>IF($A87&lt;='All Results'!$B$4,"",IF(SUM(NewDistributions!D$2:D87)=0,"",(IF(NewDistributions!D87/SUM(NewDistributions!D$2:D87)&gt;0.01,"",IF(NewDistributions!D86/SUM(NewDistributions!D$2:D87)&gt;0.01,"",IF(NewDistributions!D85/SUM(NewDistributions!D$2:D87)&gt;0.01,"",IF(NewDistributions!D84/SUM(NewDistributions!D$2:D87)&gt;0.01,"",DateEnded_4Day!$A87)))))))</f>
        <v/>
      </c>
      <c r="E87" s="19" t="str">
        <f>IF($A87&lt;='All Results'!$B$4,"",IF(SUM(NewDistributions!E$2:E87)=0,"",(IF(NewDistributions!E87/SUM(NewDistributions!E$2:E87)&gt;0.01,"",IF(NewDistributions!E86/SUM(NewDistributions!E$2:E87)&gt;0.01,"",IF(NewDistributions!E85/SUM(NewDistributions!E$2:E87)&gt;0.01,"",IF(NewDistributions!E84/SUM(NewDistributions!E$2:E87)&gt;0.01,"",DateEnded_4Day!$A87)))))))</f>
        <v/>
      </c>
      <c r="F87" s="19" t="str">
        <f>IF($A87&lt;='All Results'!$B$4,"",IF(SUM(NewDistributions!F$2:F87)=0,"",(IF(NewDistributions!F87/SUM(NewDistributions!F$2:F87)&gt;0.01,"",IF(NewDistributions!F86/SUM(NewDistributions!F$2:F87)&gt;0.01,"",IF(NewDistributions!F85/SUM(NewDistributions!F$2:F87)&gt;0.01,"",IF(NewDistributions!F84/SUM(NewDistributions!F$2:F87)&gt;0.01,"",DateEnded_4Day!$A87)))))))</f>
        <v/>
      </c>
      <c r="G87" s="19" t="str">
        <f>IF($A87&lt;='All Results'!$B$4,"",IF(SUM(NewDistributions!G$2:G87)=0,"",(IF(NewDistributions!G87/SUM(NewDistributions!G$2:G87)&gt;0.01,"",IF(NewDistributions!G86/SUM(NewDistributions!G$2:G87)&gt;0.01,"",IF(NewDistributions!G85/SUM(NewDistributions!G$2:G87)&gt;0.01,"",IF(NewDistributions!G84/SUM(NewDistributions!G$2:G87)&gt;0.01,"",DateEnded_4Day!$A87)))))))</f>
        <v/>
      </c>
      <c r="H87" s="19" t="str">
        <f>IF($A87&lt;='All Results'!$B$4,"",IF(SUM(NewDistributions!H$2:H87)=0,"",(IF(NewDistributions!H87/SUM(NewDistributions!H$2:H87)&gt;0.01,"",IF(NewDistributions!H86/SUM(NewDistributions!H$2:H87)&gt;0.01,"",IF(NewDistributions!H85/SUM(NewDistributions!H$2:H87)&gt;0.01,"",IF(NewDistributions!H84/SUM(NewDistributions!H$2:H87)&gt;0.01,"",DateEnded_4Day!$A87)))))))</f>
        <v/>
      </c>
      <c r="I87" s="19" t="str">
        <f>IF($A87&lt;='All Results'!$B$4,"",IF(SUM(NewDistributions!I$2:I87)=0,"",(IF(NewDistributions!I87/SUM(NewDistributions!I$2:I87)&gt;0.01,"",IF(NewDistributions!I86/SUM(NewDistributions!I$2:I87)&gt;0.01,"",IF(NewDistributions!I85/SUM(NewDistributions!I$2:I87)&gt;0.01,"",IF(NewDistributions!I84/SUM(NewDistributions!I$2:I87)&gt;0.01,"",DateEnded_4Day!$A87)))))))</f>
        <v/>
      </c>
      <c r="J87" s="19" t="str">
        <f>IF($A87&lt;='All Results'!$B$4,"",IF(SUM(NewDistributions!J$2:J87)=0,"",(IF(NewDistributions!J87/SUM(NewDistributions!J$2:J87)&gt;0.01,"",IF(NewDistributions!J86/SUM(NewDistributions!J$2:J87)&gt;0.01,"",IF(NewDistributions!J85/SUM(NewDistributions!J$2:J87)&gt;0.01,"",IF(NewDistributions!J84/SUM(NewDistributions!J$2:J87)&gt;0.01,"",DateEnded_4Day!$A87)))))))</f>
        <v/>
      </c>
      <c r="K87" s="19" t="str">
        <f>IF($A87&lt;='All Results'!$B$4,"",IF(SUM(NewDistributions!K$2:K87)=0,"",(IF(NewDistributions!K87/SUM(NewDistributions!K$2:K87)&gt;0.01,"",IF(NewDistributions!K86/SUM(NewDistributions!K$2:K87)&gt;0.01,"",IF(NewDistributions!K85/SUM(NewDistributions!K$2:K87)&gt;0.01,"",IF(NewDistributions!K84/SUM(NewDistributions!K$2:K87)&gt;0.01,"",DateEnded_4Day!$A87)))))))</f>
        <v/>
      </c>
      <c r="L87" s="19" t="str">
        <f>IF($A87&lt;='All Results'!$B$4,"",IF(SUM(NewDistributions!L$2:L87)=0,"",(IF(NewDistributions!L87/SUM(NewDistributions!L$2:L87)&gt;0.01,"",IF(NewDistributions!L86/SUM(NewDistributions!L$2:L87)&gt;0.01,"",IF(NewDistributions!L85/SUM(NewDistributions!L$2:L87)&gt;0.01,"",IF(NewDistributions!L84/SUM(NewDistributions!L$2:L87)&gt;0.01,"",DateEnded_4Day!$A87)))))))</f>
        <v/>
      </c>
      <c r="M87" s="19" t="str">
        <f>IF($A87&lt;='All Results'!$B$4,"",IF(SUM(NewDistributions!M$2:M87)=0,"",(IF(NewDistributions!M87/SUM(NewDistributions!M$2:M87)&gt;0.01,"",IF(NewDistributions!M86/SUM(NewDistributions!M$2:M87)&gt;0.01,"",IF(NewDistributions!M85/SUM(NewDistributions!M$2:M87)&gt;0.01,"",IF(NewDistributions!M84/SUM(NewDistributions!M$2:M87)&gt;0.01,"",DateEnded_4Day!$A87)))))))</f>
        <v/>
      </c>
      <c r="N87" s="19" t="str">
        <f>IF($A87&lt;='All Results'!$B$4,"",IF(SUM(NewDistributions!N$2:N87)=0,"",(IF(NewDistributions!N87/SUM(NewDistributions!N$2:N87)&gt;0.01,"",IF(NewDistributions!N86/SUM(NewDistributions!N$2:N87)&gt;0.01,"",IF(NewDistributions!N85/SUM(NewDistributions!N$2:N87)&gt;0.01,"",IF(NewDistributions!N84/SUM(NewDistributions!N$2:N87)&gt;0.01,"",DateEnded_4Day!$A87)))))))</f>
        <v/>
      </c>
      <c r="O87" s="19" t="str">
        <f>IF($A87&lt;='All Results'!$B$4,"",IF(SUM(NewDistributions!O$2:O87)=0,"",(IF(NewDistributions!O87/SUM(NewDistributions!O$2:O87)&gt;0.01,"",IF(NewDistributions!O86/SUM(NewDistributions!O$2:O87)&gt;0.01,"",IF(NewDistributions!O85/SUM(NewDistributions!O$2:O87)&gt;0.01,"",IF(NewDistributions!O84/SUM(NewDistributions!O$2:O87)&gt;0.01,"",DateEnded_4Day!$A87)))))))</f>
        <v/>
      </c>
      <c r="P87" s="19" t="str">
        <f>IF($A87&lt;='All Results'!$B$4,"",IF(SUM(NewDistributions!P$2:P87)=0,"",(IF(NewDistributions!P87/SUM(NewDistributions!P$2:P87)&gt;0.01,"",IF(NewDistributions!P86/SUM(NewDistributions!P$2:P87)&gt;0.01,"",IF(NewDistributions!P85/SUM(NewDistributions!P$2:P87)&gt;0.01,"",IF(NewDistributions!P84/SUM(NewDistributions!P$2:P87)&gt;0.01,"",DateEnded_4Day!$A87)))))))</f>
        <v/>
      </c>
      <c r="Q87" s="19" t="str">
        <f>IF($A87&lt;='All Results'!$B$4,"",IF(SUM(NewDistributions!Q$2:Q87)=0,"",(IF(NewDistributions!Q87/SUM(NewDistributions!Q$2:Q87)&gt;0.01,"",IF(NewDistributions!Q86/SUM(NewDistributions!Q$2:Q87)&gt;0.01,"",IF(NewDistributions!Q85/SUM(NewDistributions!Q$2:Q87)&gt;0.01,"",IF(NewDistributions!Q84/SUM(NewDistributions!Q$2:Q87)&gt;0.01,"",DateEnded_4Day!$A87)))))))</f>
        <v/>
      </c>
      <c r="R87" s="19" t="str">
        <f>IF($A87&lt;='All Results'!$B$4,"",IF(SUM(NewDistributions!R$2:R87)=0,"",(IF(NewDistributions!R87/SUM(NewDistributions!R$2:R87)&gt;0.01,"",IF(NewDistributions!R86/SUM(NewDistributions!R$2:R87)&gt;0.01,"",IF(NewDistributions!R85/SUM(NewDistributions!R$2:R87)&gt;0.01,"",IF(NewDistributions!R84/SUM(NewDistributions!R$2:R87)&gt;0.01,"",DateEnded_4Day!$A87)))))))</f>
        <v/>
      </c>
      <c r="S87" s="19" t="str">
        <f>IF($A87&lt;='All Results'!$B$4,"",IF(SUM(NewDistributions!S$2:S87)=0,"",(IF(NewDistributions!S87/SUM(NewDistributions!S$2:S87)&gt;0.01,"",IF(NewDistributions!S86/SUM(NewDistributions!S$2:S87)&gt;0.01,"",IF(NewDistributions!S85/SUM(NewDistributions!S$2:S87)&gt;0.01,"",IF(NewDistributions!S84/SUM(NewDistributions!S$2:S87)&gt;0.01,"",DateEnded_4Day!$A87)))))))</f>
        <v/>
      </c>
      <c r="T87" s="19" t="str">
        <f>IF($A87&lt;='All Results'!$B$4,"",IF(SUM(NewDistributions!T$2:T87)=0,"",(IF(NewDistributions!T87/SUM(NewDistributions!T$2:T87)&gt;0.01,"",IF(NewDistributions!T86/SUM(NewDistributions!T$2:T87)&gt;0.01,"",IF(NewDistributions!T85/SUM(NewDistributions!T$2:T87)&gt;0.01,"",IF(NewDistributions!T84/SUM(NewDistributions!T$2:T87)&gt;0.01,"",DateEnded_4Day!$A87)))))))</f>
        <v/>
      </c>
      <c r="U87" s="19" t="str">
        <f>IF($A87&lt;='All Results'!$B$4,"",IF(SUM(NewDistributions!U$2:U87)=0,"",(IF(NewDistributions!U87/SUM(NewDistributions!U$2:U87)&gt;0.01,"",IF(NewDistributions!U86/SUM(NewDistributions!U$2:U87)&gt;0.01,"",IF(NewDistributions!U85/SUM(NewDistributions!U$2:U87)&gt;0.01,"",IF(NewDistributions!U84/SUM(NewDistributions!U$2:U87)&gt;0.01,"",DateEnded_4Day!$A87)))))))</f>
        <v/>
      </c>
      <c r="V87" s="19" t="str">
        <f>IF($A87&lt;='All Results'!$B$4,"",IF(SUM(NewDistributions!V$2:V87)=0,"",(IF(NewDistributions!V87/SUM(NewDistributions!V$2:V87)&gt;0.01,"",IF(NewDistributions!V86/SUM(NewDistributions!V$2:V87)&gt;0.01,"",IF(NewDistributions!V85/SUM(NewDistributions!V$2:V87)&gt;0.01,"",IF(NewDistributions!V84/SUM(NewDistributions!V$2:V87)&gt;0.01,"",DateEnded_4Day!$A87)))))))</f>
        <v/>
      </c>
      <c r="W87" s="19" t="str">
        <f>IF($A87&lt;='All Results'!$B$4,"",IF(SUM(NewDistributions!W$2:W87)=0,"",(IF(NewDistributions!W87/SUM(NewDistributions!W$2:W87)&gt;0.01,"",IF(NewDistributions!W86/SUM(NewDistributions!W$2:W87)&gt;0.01,"",IF(NewDistributions!W85/SUM(NewDistributions!W$2:W87)&gt;0.01,"",IF(NewDistributions!W84/SUM(NewDistributions!W$2:W87)&gt;0.01,"",DateEnded_4Day!$A87)))))))</f>
        <v/>
      </c>
      <c r="X87" s="19" t="str">
        <f>IF($A87&lt;='All Results'!$B$4,"",IF(SUM(NewDistributions!X$2:X87)=0,"",(IF(NewDistributions!X87/SUM(NewDistributions!X$2:X87)&gt;0.01,"",IF(NewDistributions!X86/SUM(NewDistributions!X$2:X87)&gt;0.01,"",IF(NewDistributions!X85/SUM(NewDistributions!X$2:X87)&gt;0.01,"",IF(NewDistributions!X84/SUM(NewDistributions!X$2:X87)&gt;0.01,"",DateEnded_4Day!$A87)))))))</f>
        <v/>
      </c>
      <c r="Y87" s="19" t="str">
        <f>IF($A87&lt;='All Results'!$B$4,"",IF(SUM(NewDistributions!Y$2:Y87)=0,"",(IF(NewDistributions!Y87/SUM(NewDistributions!Y$2:Y87)&gt;0.01,"",IF(NewDistributions!Y86/SUM(NewDistributions!Y$2:Y87)&gt;0.01,"",IF(NewDistributions!Y85/SUM(NewDistributions!Y$2:Y87)&gt;0.01,"",IF(NewDistributions!Y84/SUM(NewDistributions!Y$2:Y87)&gt;0.01,"",DateEnded_4Day!$A87)))))))</f>
        <v/>
      </c>
      <c r="Z87" s="19" t="str">
        <f>IF($A87&lt;='All Results'!$B$4,"",IF(SUM(NewDistributions!Z$2:Z87)=0,"",(IF(NewDistributions!Z87/SUM(NewDistributions!Z$2:Z87)&gt;0.01,"",IF(NewDistributions!Z86/SUM(NewDistributions!Z$2:Z87)&gt;0.01,"",IF(NewDistributions!Z85/SUM(NewDistributions!Z$2:Z87)&gt;0.01,"",IF(NewDistributions!Z84/SUM(NewDistributions!Z$2:Z87)&gt;0.01,"",DateEnded_4Day!$A87)))))))</f>
        <v/>
      </c>
      <c r="AA87" s="19" t="str">
        <f>IF($A87&lt;='All Results'!$B$4,"",IF(SUM(NewDistributions!AA$2:AA87)=0,"",(IF(NewDistributions!AA87/SUM(NewDistributions!AA$2:AA87)&gt;0.01,"",IF(NewDistributions!AA86/SUM(NewDistributions!AA$2:AA87)&gt;0.01,"",IF(NewDistributions!AA85/SUM(NewDistributions!AA$2:AA87)&gt;0.01,"",IF(NewDistributions!AA84/SUM(NewDistributions!AA$2:AA87)&gt;0.01,"",DateEnded_4Day!$A87)))))))</f>
        <v/>
      </c>
      <c r="AB87" s="19" t="str">
        <f>IF($A87&lt;='All Results'!$B$4,"",IF(SUM(NewDistributions!AB$2:AB87)=0,"",(IF(NewDistributions!AB87/SUM(NewDistributions!AB$2:AB87)&gt;0.01,"",IF(NewDistributions!AB86/SUM(NewDistributions!AB$2:AB87)&gt;0.01,"",IF(NewDistributions!AB85/SUM(NewDistributions!AB$2:AB87)&gt;0.01,"",IF(NewDistributions!AB84/SUM(NewDistributions!AB$2:AB87)&gt;0.01,"",DateEnded_4Day!$A87)))))))</f>
        <v/>
      </c>
      <c r="AC87" s="19" t="str">
        <f>IF($A87&lt;='All Results'!$B$4,"",IF(SUM(NewDistributions!AC$2:AC87)=0,"",(IF(NewDistributions!AC87/SUM(NewDistributions!AC$2:AC87)&gt;0.01,"",IF(NewDistributions!AC86/SUM(NewDistributions!AC$2:AC87)&gt;0.01,"",IF(NewDistributions!AC85/SUM(NewDistributions!AC$2:AC87)&gt;0.01,"",IF(NewDistributions!AC84/SUM(NewDistributions!AC$2:AC87)&gt;0.01,"",DateEnded_4Day!$A87)))))))</f>
        <v/>
      </c>
      <c r="AD87" s="19" t="str">
        <f>IF($A87&lt;='All Results'!$B$4,"",IF(SUM(NewDistributions!AD$2:AD87)=0,"",(IF(NewDistributions!AD87/SUM(NewDistributions!AD$2:AD87)&gt;0.01,"",IF(NewDistributions!AD86/SUM(NewDistributions!AD$2:AD87)&gt;0.01,"",IF(NewDistributions!AD85/SUM(NewDistributions!AD$2:AD87)&gt;0.01,"",IF(NewDistributions!AD84/SUM(NewDistributions!AD$2:AD87)&gt;0.01,"",DateEnded_4Day!$A87)))))))</f>
        <v/>
      </c>
      <c r="AE87" s="19" t="str">
        <f>IF($A87&lt;='All Results'!$B$4,"",IF(SUM(NewDistributions!AE$2:AE87)=0,"",(IF(NewDistributions!AE87/SUM(NewDistributions!AE$2:AE87)&gt;0.01,"",IF(NewDistributions!AE86/SUM(NewDistributions!AE$2:AE87)&gt;0.01,"",IF(NewDistributions!AE85/SUM(NewDistributions!AE$2:AE87)&gt;0.01,"",IF(NewDistributions!AE84/SUM(NewDistributions!AE$2:AE87)&gt;0.01,"",DateEnded_4Day!$A87)))))))</f>
        <v/>
      </c>
      <c r="AF87" s="19" t="str">
        <f>IF($A87&lt;='All Results'!$B$4,"",IF(SUM(NewDistributions!AF$2:AF87)=0,"",(IF(NewDistributions!AF87/SUM(NewDistributions!AF$2:AF87)&gt;0.01,"",IF(NewDistributions!AF86/SUM(NewDistributions!AF$2:AF87)&gt;0.01,"",IF(NewDistributions!AF85/SUM(NewDistributions!AF$2:AF87)&gt;0.01,"",IF(NewDistributions!AF84/SUM(NewDistributions!AF$2:AF87)&gt;0.01,"",DateEnded_4Day!$A87)))))))</f>
        <v/>
      </c>
      <c r="AG87" s="19" t="str">
        <f>IF($A87&lt;='All Results'!$B$4,"",IF(SUM(NewDistributions!AG$2:AG87)=0,"",(IF(NewDistributions!AG87/SUM(NewDistributions!AG$2:AG87)&gt;0.01,"",IF(NewDistributions!AG86/SUM(NewDistributions!AG$2:AG87)&gt;0.01,"",IF(NewDistributions!AG85/SUM(NewDistributions!AG$2:AG87)&gt;0.01,"",IF(NewDistributions!AG84/SUM(NewDistributions!AG$2:AG87)&gt;0.01,"",DateEnded_4Day!$A87)))))))</f>
        <v/>
      </c>
      <c r="AH87" s="19" t="str">
        <f>IF($A87&lt;='All Results'!$B$4,"",IF(SUM(NewDistributions!AH$2:AH87)=0,"",(IF(NewDistributions!AH87/SUM(NewDistributions!AH$2:AH87)&gt;0.01,"",IF(NewDistributions!AH86/SUM(NewDistributions!AH$2:AH87)&gt;0.01,"",IF(NewDistributions!AH85/SUM(NewDistributions!AH$2:AH87)&gt;0.01,"",IF(NewDistributions!AH84/SUM(NewDistributions!AH$2:AH87)&gt;0.01,"",DateEnded_4Day!$A87)))))))</f>
        <v/>
      </c>
      <c r="AI87" s="19" t="str">
        <f>IF($A87&lt;='All Results'!$B$4,"",IF(SUM(NewDistributions!AI$2:AI87)=0,"",(IF(NewDistributions!AI87/SUM(NewDistributions!AI$2:AI87)&gt;0.01,"",IF(NewDistributions!AI86/SUM(NewDistributions!AI$2:AI87)&gt;0.01,"",IF(NewDistributions!AI85/SUM(NewDistributions!AI$2:AI87)&gt;0.01,"",IF(NewDistributions!AI84/SUM(NewDistributions!AI$2:AI87)&gt;0.01,"",DateEnded_4Day!$A87)))))))</f>
        <v/>
      </c>
      <c r="AJ87" s="19" t="str">
        <f>IF($A87&lt;='All Results'!$B$4,"",IF(SUM(NewDistributions!AJ$2:AJ87)=0,"",(IF(NewDistributions!AJ87/SUM(NewDistributions!AJ$2:AJ87)&gt;0.01,"",IF(NewDistributions!AJ86/SUM(NewDistributions!AJ$2:AJ87)&gt;0.01,"",IF(NewDistributions!AJ85/SUM(NewDistributions!AJ$2:AJ87)&gt;0.01,"",IF(NewDistributions!AJ84/SUM(NewDistributions!AJ$2:AJ87)&gt;0.01,"",DateEnded_4Day!$A87)))))))</f>
        <v/>
      </c>
    </row>
    <row r="88" spans="1:36" x14ac:dyDescent="0.25">
      <c r="A88" s="1">
        <v>44403</v>
      </c>
      <c r="B88" s="3">
        <v>207</v>
      </c>
      <c r="C88" s="19" t="str">
        <f>IF($A88&lt;='All Results'!$B$4,"",IF(SUM(NewDistributions!C$2:C88)=0,"",(IF(NewDistributions!C88/SUM(NewDistributions!C$2:C88)&gt;0.01,"",IF(NewDistributions!C87/SUM(NewDistributions!C$2:C88)&gt;0.01,"",IF(NewDistributions!C86/SUM(NewDistributions!C$2:C88)&gt;0.01,"",IF(NewDistributions!C85/SUM(NewDistributions!C$2:C88)&gt;0.01,"",DateEnded_4Day!$A88)))))))</f>
        <v/>
      </c>
      <c r="D88" s="19" t="str">
        <f>IF($A88&lt;='All Results'!$B$4,"",IF(SUM(NewDistributions!D$2:D88)=0,"",(IF(NewDistributions!D88/SUM(NewDistributions!D$2:D88)&gt;0.01,"",IF(NewDistributions!D87/SUM(NewDistributions!D$2:D88)&gt;0.01,"",IF(NewDistributions!D86/SUM(NewDistributions!D$2:D88)&gt;0.01,"",IF(NewDistributions!D85/SUM(NewDistributions!D$2:D88)&gt;0.01,"",DateEnded_4Day!$A88)))))))</f>
        <v/>
      </c>
      <c r="E88" s="19" t="str">
        <f>IF($A88&lt;='All Results'!$B$4,"",IF(SUM(NewDistributions!E$2:E88)=0,"",(IF(NewDistributions!E88/SUM(NewDistributions!E$2:E88)&gt;0.01,"",IF(NewDistributions!E87/SUM(NewDistributions!E$2:E88)&gt;0.01,"",IF(NewDistributions!E86/SUM(NewDistributions!E$2:E88)&gt;0.01,"",IF(NewDistributions!E85/SUM(NewDistributions!E$2:E88)&gt;0.01,"",DateEnded_4Day!$A88)))))))</f>
        <v/>
      </c>
      <c r="F88" s="19" t="str">
        <f>IF($A88&lt;='All Results'!$B$4,"",IF(SUM(NewDistributions!F$2:F88)=0,"",(IF(NewDistributions!F88/SUM(NewDistributions!F$2:F88)&gt;0.01,"",IF(NewDistributions!F87/SUM(NewDistributions!F$2:F88)&gt;0.01,"",IF(NewDistributions!F86/SUM(NewDistributions!F$2:F88)&gt;0.01,"",IF(NewDistributions!F85/SUM(NewDistributions!F$2:F88)&gt;0.01,"",DateEnded_4Day!$A88)))))))</f>
        <v/>
      </c>
      <c r="G88" s="19" t="str">
        <f>IF($A88&lt;='All Results'!$B$4,"",IF(SUM(NewDistributions!G$2:G88)=0,"",(IF(NewDistributions!G88/SUM(NewDistributions!G$2:G88)&gt;0.01,"",IF(NewDistributions!G87/SUM(NewDistributions!G$2:G88)&gt;0.01,"",IF(NewDistributions!G86/SUM(NewDistributions!G$2:G88)&gt;0.01,"",IF(NewDistributions!G85/SUM(NewDistributions!G$2:G88)&gt;0.01,"",DateEnded_4Day!$A88)))))))</f>
        <v/>
      </c>
      <c r="H88" s="19" t="str">
        <f>IF($A88&lt;='All Results'!$B$4,"",IF(SUM(NewDistributions!H$2:H88)=0,"",(IF(NewDistributions!H88/SUM(NewDistributions!H$2:H88)&gt;0.01,"",IF(NewDistributions!H87/SUM(NewDistributions!H$2:H88)&gt;0.01,"",IF(NewDistributions!H86/SUM(NewDistributions!H$2:H88)&gt;0.01,"",IF(NewDistributions!H85/SUM(NewDistributions!H$2:H88)&gt;0.01,"",DateEnded_4Day!$A88)))))))</f>
        <v/>
      </c>
      <c r="I88" s="19" t="str">
        <f>IF($A88&lt;='All Results'!$B$4,"",IF(SUM(NewDistributions!I$2:I88)=0,"",(IF(NewDistributions!I88/SUM(NewDistributions!I$2:I88)&gt;0.01,"",IF(NewDistributions!I87/SUM(NewDistributions!I$2:I88)&gt;0.01,"",IF(NewDistributions!I86/SUM(NewDistributions!I$2:I88)&gt;0.01,"",IF(NewDistributions!I85/SUM(NewDistributions!I$2:I88)&gt;0.01,"",DateEnded_4Day!$A88)))))))</f>
        <v/>
      </c>
      <c r="J88" s="19" t="str">
        <f>IF($A88&lt;='All Results'!$B$4,"",IF(SUM(NewDistributions!J$2:J88)=0,"",(IF(NewDistributions!J88/SUM(NewDistributions!J$2:J88)&gt;0.01,"",IF(NewDistributions!J87/SUM(NewDistributions!J$2:J88)&gt;0.01,"",IF(NewDistributions!J86/SUM(NewDistributions!J$2:J88)&gt;0.01,"",IF(NewDistributions!J85/SUM(NewDistributions!J$2:J88)&gt;0.01,"",DateEnded_4Day!$A88)))))))</f>
        <v/>
      </c>
      <c r="K88" s="19" t="str">
        <f>IF($A88&lt;='All Results'!$B$4,"",IF(SUM(NewDistributions!K$2:K88)=0,"",(IF(NewDistributions!K88/SUM(NewDistributions!K$2:K88)&gt;0.01,"",IF(NewDistributions!K87/SUM(NewDistributions!K$2:K88)&gt;0.01,"",IF(NewDistributions!K86/SUM(NewDistributions!K$2:K88)&gt;0.01,"",IF(NewDistributions!K85/SUM(NewDistributions!K$2:K88)&gt;0.01,"",DateEnded_4Day!$A88)))))))</f>
        <v/>
      </c>
      <c r="L88" s="19" t="str">
        <f>IF($A88&lt;='All Results'!$B$4,"",IF(SUM(NewDistributions!L$2:L88)=0,"",(IF(NewDistributions!L88/SUM(NewDistributions!L$2:L88)&gt;0.01,"",IF(NewDistributions!L87/SUM(NewDistributions!L$2:L88)&gt;0.01,"",IF(NewDistributions!L86/SUM(NewDistributions!L$2:L88)&gt;0.01,"",IF(NewDistributions!L85/SUM(NewDistributions!L$2:L88)&gt;0.01,"",DateEnded_4Day!$A88)))))))</f>
        <v/>
      </c>
      <c r="M88" s="19" t="str">
        <f>IF($A88&lt;='All Results'!$B$4,"",IF(SUM(NewDistributions!M$2:M88)=0,"",(IF(NewDistributions!M88/SUM(NewDistributions!M$2:M88)&gt;0.01,"",IF(NewDistributions!M87/SUM(NewDistributions!M$2:M88)&gt;0.01,"",IF(NewDistributions!M86/SUM(NewDistributions!M$2:M88)&gt;0.01,"",IF(NewDistributions!M85/SUM(NewDistributions!M$2:M88)&gt;0.01,"",DateEnded_4Day!$A88)))))))</f>
        <v/>
      </c>
      <c r="N88" s="19" t="str">
        <f>IF($A88&lt;='All Results'!$B$4,"",IF(SUM(NewDistributions!N$2:N88)=0,"",(IF(NewDistributions!N88/SUM(NewDistributions!N$2:N88)&gt;0.01,"",IF(NewDistributions!N87/SUM(NewDistributions!N$2:N88)&gt;0.01,"",IF(NewDistributions!N86/SUM(NewDistributions!N$2:N88)&gt;0.01,"",IF(NewDistributions!N85/SUM(NewDistributions!N$2:N88)&gt;0.01,"",DateEnded_4Day!$A88)))))))</f>
        <v/>
      </c>
      <c r="O88" s="19" t="str">
        <f>IF($A88&lt;='All Results'!$B$4,"",IF(SUM(NewDistributions!O$2:O88)=0,"",(IF(NewDistributions!O88/SUM(NewDistributions!O$2:O88)&gt;0.01,"",IF(NewDistributions!O87/SUM(NewDistributions!O$2:O88)&gt;0.01,"",IF(NewDistributions!O86/SUM(NewDistributions!O$2:O88)&gt;0.01,"",IF(NewDistributions!O85/SUM(NewDistributions!O$2:O88)&gt;0.01,"",DateEnded_4Day!$A88)))))))</f>
        <v/>
      </c>
      <c r="P88" s="19" t="str">
        <f>IF($A88&lt;='All Results'!$B$4,"",IF(SUM(NewDistributions!P$2:P88)=0,"",(IF(NewDistributions!P88/SUM(NewDistributions!P$2:P88)&gt;0.01,"",IF(NewDistributions!P87/SUM(NewDistributions!P$2:P88)&gt;0.01,"",IF(NewDistributions!P86/SUM(NewDistributions!P$2:P88)&gt;0.01,"",IF(NewDistributions!P85/SUM(NewDistributions!P$2:P88)&gt;0.01,"",DateEnded_4Day!$A88)))))))</f>
        <v/>
      </c>
      <c r="Q88" s="19" t="str">
        <f>IF($A88&lt;='All Results'!$B$4,"",IF(SUM(NewDistributions!Q$2:Q88)=0,"",(IF(NewDistributions!Q88/SUM(NewDistributions!Q$2:Q88)&gt;0.01,"",IF(NewDistributions!Q87/SUM(NewDistributions!Q$2:Q88)&gt;0.01,"",IF(NewDistributions!Q86/SUM(NewDistributions!Q$2:Q88)&gt;0.01,"",IF(NewDistributions!Q85/SUM(NewDistributions!Q$2:Q88)&gt;0.01,"",DateEnded_4Day!$A88)))))))</f>
        <v/>
      </c>
      <c r="R88" s="19" t="str">
        <f>IF($A88&lt;='All Results'!$B$4,"",IF(SUM(NewDistributions!R$2:R88)=0,"",(IF(NewDistributions!R88/SUM(NewDistributions!R$2:R88)&gt;0.01,"",IF(NewDistributions!R87/SUM(NewDistributions!R$2:R88)&gt;0.01,"",IF(NewDistributions!R86/SUM(NewDistributions!R$2:R88)&gt;0.01,"",IF(NewDistributions!R85/SUM(NewDistributions!R$2:R88)&gt;0.01,"",DateEnded_4Day!$A88)))))))</f>
        <v/>
      </c>
      <c r="S88" s="19" t="str">
        <f>IF($A88&lt;='All Results'!$B$4,"",IF(SUM(NewDistributions!S$2:S88)=0,"",(IF(NewDistributions!S88/SUM(NewDistributions!S$2:S88)&gt;0.01,"",IF(NewDistributions!S87/SUM(NewDistributions!S$2:S88)&gt;0.01,"",IF(NewDistributions!S86/SUM(NewDistributions!S$2:S88)&gt;0.01,"",IF(NewDistributions!S85/SUM(NewDistributions!S$2:S88)&gt;0.01,"",DateEnded_4Day!$A88)))))))</f>
        <v/>
      </c>
      <c r="T88" s="19" t="str">
        <f>IF($A88&lt;='All Results'!$B$4,"",IF(SUM(NewDistributions!T$2:T88)=0,"",(IF(NewDistributions!T88/SUM(NewDistributions!T$2:T88)&gt;0.01,"",IF(NewDistributions!T87/SUM(NewDistributions!T$2:T88)&gt;0.01,"",IF(NewDistributions!T86/SUM(NewDistributions!T$2:T88)&gt;0.01,"",IF(NewDistributions!T85/SUM(NewDistributions!T$2:T88)&gt;0.01,"",DateEnded_4Day!$A88)))))))</f>
        <v/>
      </c>
      <c r="U88" s="19" t="str">
        <f>IF($A88&lt;='All Results'!$B$4,"",IF(SUM(NewDistributions!U$2:U88)=0,"",(IF(NewDistributions!U88/SUM(NewDistributions!U$2:U88)&gt;0.01,"",IF(NewDistributions!U87/SUM(NewDistributions!U$2:U88)&gt;0.01,"",IF(NewDistributions!U86/SUM(NewDistributions!U$2:U88)&gt;0.01,"",IF(NewDistributions!U85/SUM(NewDistributions!U$2:U88)&gt;0.01,"",DateEnded_4Day!$A88)))))))</f>
        <v/>
      </c>
      <c r="V88" s="19" t="str">
        <f>IF($A88&lt;='All Results'!$B$4,"",IF(SUM(NewDistributions!V$2:V88)=0,"",(IF(NewDistributions!V88/SUM(NewDistributions!V$2:V88)&gt;0.01,"",IF(NewDistributions!V87/SUM(NewDistributions!V$2:V88)&gt;0.01,"",IF(NewDistributions!V86/SUM(NewDistributions!V$2:V88)&gt;0.01,"",IF(NewDistributions!V85/SUM(NewDistributions!V$2:V88)&gt;0.01,"",DateEnded_4Day!$A88)))))))</f>
        <v/>
      </c>
      <c r="W88" s="19" t="str">
        <f>IF($A88&lt;='All Results'!$B$4,"",IF(SUM(NewDistributions!W$2:W88)=0,"",(IF(NewDistributions!W88/SUM(NewDistributions!W$2:W88)&gt;0.01,"",IF(NewDistributions!W87/SUM(NewDistributions!W$2:W88)&gt;0.01,"",IF(NewDistributions!W86/SUM(NewDistributions!W$2:W88)&gt;0.01,"",IF(NewDistributions!W85/SUM(NewDistributions!W$2:W88)&gt;0.01,"",DateEnded_4Day!$A88)))))))</f>
        <v/>
      </c>
      <c r="X88" s="19" t="str">
        <f>IF($A88&lt;='All Results'!$B$4,"",IF(SUM(NewDistributions!X$2:X88)=0,"",(IF(NewDistributions!X88/SUM(NewDistributions!X$2:X88)&gt;0.01,"",IF(NewDistributions!X87/SUM(NewDistributions!X$2:X88)&gt;0.01,"",IF(NewDistributions!X86/SUM(NewDistributions!X$2:X88)&gt;0.01,"",IF(NewDistributions!X85/SUM(NewDistributions!X$2:X88)&gt;0.01,"",DateEnded_4Day!$A88)))))))</f>
        <v/>
      </c>
      <c r="Y88" s="19" t="str">
        <f>IF($A88&lt;='All Results'!$B$4,"",IF(SUM(NewDistributions!Y$2:Y88)=0,"",(IF(NewDistributions!Y88/SUM(NewDistributions!Y$2:Y88)&gt;0.01,"",IF(NewDistributions!Y87/SUM(NewDistributions!Y$2:Y88)&gt;0.01,"",IF(NewDistributions!Y86/SUM(NewDistributions!Y$2:Y88)&gt;0.01,"",IF(NewDistributions!Y85/SUM(NewDistributions!Y$2:Y88)&gt;0.01,"",DateEnded_4Day!$A88)))))))</f>
        <v/>
      </c>
      <c r="Z88" s="19" t="str">
        <f>IF($A88&lt;='All Results'!$B$4,"",IF(SUM(NewDistributions!Z$2:Z88)=0,"",(IF(NewDistributions!Z88/SUM(NewDistributions!Z$2:Z88)&gt;0.01,"",IF(NewDistributions!Z87/SUM(NewDistributions!Z$2:Z88)&gt;0.01,"",IF(NewDistributions!Z86/SUM(NewDistributions!Z$2:Z88)&gt;0.01,"",IF(NewDistributions!Z85/SUM(NewDistributions!Z$2:Z88)&gt;0.01,"",DateEnded_4Day!$A88)))))))</f>
        <v/>
      </c>
      <c r="AA88" s="19" t="str">
        <f>IF($A88&lt;='All Results'!$B$4,"",IF(SUM(NewDistributions!AA$2:AA88)=0,"",(IF(NewDistributions!AA88/SUM(NewDistributions!AA$2:AA88)&gt;0.01,"",IF(NewDistributions!AA87/SUM(NewDistributions!AA$2:AA88)&gt;0.01,"",IF(NewDistributions!AA86/SUM(NewDistributions!AA$2:AA88)&gt;0.01,"",IF(NewDistributions!AA85/SUM(NewDistributions!AA$2:AA88)&gt;0.01,"",DateEnded_4Day!$A88)))))))</f>
        <v/>
      </c>
      <c r="AB88" s="19" t="str">
        <f>IF($A88&lt;='All Results'!$B$4,"",IF(SUM(NewDistributions!AB$2:AB88)=0,"",(IF(NewDistributions!AB88/SUM(NewDistributions!AB$2:AB88)&gt;0.01,"",IF(NewDistributions!AB87/SUM(NewDistributions!AB$2:AB88)&gt;0.01,"",IF(NewDistributions!AB86/SUM(NewDistributions!AB$2:AB88)&gt;0.01,"",IF(NewDistributions!AB85/SUM(NewDistributions!AB$2:AB88)&gt;0.01,"",DateEnded_4Day!$A88)))))))</f>
        <v/>
      </c>
      <c r="AC88" s="19" t="str">
        <f>IF($A88&lt;='All Results'!$B$4,"",IF(SUM(NewDistributions!AC$2:AC88)=0,"",(IF(NewDistributions!AC88/SUM(NewDistributions!AC$2:AC88)&gt;0.01,"",IF(NewDistributions!AC87/SUM(NewDistributions!AC$2:AC88)&gt;0.01,"",IF(NewDistributions!AC86/SUM(NewDistributions!AC$2:AC88)&gt;0.01,"",IF(NewDistributions!AC85/SUM(NewDistributions!AC$2:AC88)&gt;0.01,"",DateEnded_4Day!$A88)))))))</f>
        <v/>
      </c>
      <c r="AD88" s="19" t="str">
        <f>IF($A88&lt;='All Results'!$B$4,"",IF(SUM(NewDistributions!AD$2:AD88)=0,"",(IF(NewDistributions!AD88/SUM(NewDistributions!AD$2:AD88)&gt;0.01,"",IF(NewDistributions!AD87/SUM(NewDistributions!AD$2:AD88)&gt;0.01,"",IF(NewDistributions!AD86/SUM(NewDistributions!AD$2:AD88)&gt;0.01,"",IF(NewDistributions!AD85/SUM(NewDistributions!AD$2:AD88)&gt;0.01,"",DateEnded_4Day!$A88)))))))</f>
        <v/>
      </c>
      <c r="AE88" s="19" t="str">
        <f>IF($A88&lt;='All Results'!$B$4,"",IF(SUM(NewDistributions!AE$2:AE88)=0,"",(IF(NewDistributions!AE88/SUM(NewDistributions!AE$2:AE88)&gt;0.01,"",IF(NewDistributions!AE87/SUM(NewDistributions!AE$2:AE88)&gt;0.01,"",IF(NewDistributions!AE86/SUM(NewDistributions!AE$2:AE88)&gt;0.01,"",IF(NewDistributions!AE85/SUM(NewDistributions!AE$2:AE88)&gt;0.01,"",DateEnded_4Day!$A88)))))))</f>
        <v/>
      </c>
      <c r="AF88" s="19" t="str">
        <f>IF($A88&lt;='All Results'!$B$4,"",IF(SUM(NewDistributions!AF$2:AF88)=0,"",(IF(NewDistributions!AF88/SUM(NewDistributions!AF$2:AF88)&gt;0.01,"",IF(NewDistributions!AF87/SUM(NewDistributions!AF$2:AF88)&gt;0.01,"",IF(NewDistributions!AF86/SUM(NewDistributions!AF$2:AF88)&gt;0.01,"",IF(NewDistributions!AF85/SUM(NewDistributions!AF$2:AF88)&gt;0.01,"",DateEnded_4Day!$A88)))))))</f>
        <v/>
      </c>
      <c r="AG88" s="19" t="str">
        <f>IF($A88&lt;='All Results'!$B$4,"",IF(SUM(NewDistributions!AG$2:AG88)=0,"",(IF(NewDistributions!AG88/SUM(NewDistributions!AG$2:AG88)&gt;0.01,"",IF(NewDistributions!AG87/SUM(NewDistributions!AG$2:AG88)&gt;0.01,"",IF(NewDistributions!AG86/SUM(NewDistributions!AG$2:AG88)&gt;0.01,"",IF(NewDistributions!AG85/SUM(NewDistributions!AG$2:AG88)&gt;0.01,"",DateEnded_4Day!$A88)))))))</f>
        <v/>
      </c>
      <c r="AH88" s="19" t="str">
        <f>IF($A88&lt;='All Results'!$B$4,"",IF(SUM(NewDistributions!AH$2:AH88)=0,"",(IF(NewDistributions!AH88/SUM(NewDistributions!AH$2:AH88)&gt;0.01,"",IF(NewDistributions!AH87/SUM(NewDistributions!AH$2:AH88)&gt;0.01,"",IF(NewDistributions!AH86/SUM(NewDistributions!AH$2:AH88)&gt;0.01,"",IF(NewDistributions!AH85/SUM(NewDistributions!AH$2:AH88)&gt;0.01,"",DateEnded_4Day!$A88)))))))</f>
        <v/>
      </c>
      <c r="AI88" s="19" t="str">
        <f>IF($A88&lt;='All Results'!$B$4,"",IF(SUM(NewDistributions!AI$2:AI88)=0,"",(IF(NewDistributions!AI88/SUM(NewDistributions!AI$2:AI88)&gt;0.01,"",IF(NewDistributions!AI87/SUM(NewDistributions!AI$2:AI88)&gt;0.01,"",IF(NewDistributions!AI86/SUM(NewDistributions!AI$2:AI88)&gt;0.01,"",IF(NewDistributions!AI85/SUM(NewDistributions!AI$2:AI88)&gt;0.01,"",DateEnded_4Day!$A88)))))))</f>
        <v/>
      </c>
      <c r="AJ88" s="19" t="str">
        <f>IF($A88&lt;='All Results'!$B$4,"",IF(SUM(NewDistributions!AJ$2:AJ88)=0,"",(IF(NewDistributions!AJ88/SUM(NewDistributions!AJ$2:AJ88)&gt;0.01,"",IF(NewDistributions!AJ87/SUM(NewDistributions!AJ$2:AJ88)&gt;0.01,"",IF(NewDistributions!AJ86/SUM(NewDistributions!AJ$2:AJ88)&gt;0.01,"",IF(NewDistributions!AJ85/SUM(NewDistributions!AJ$2:AJ88)&gt;0.01,"",DateEnded_4Day!$A88)))))))</f>
        <v/>
      </c>
    </row>
    <row r="89" spans="1:36" x14ac:dyDescent="0.25">
      <c r="A89" s="1">
        <v>44404</v>
      </c>
      <c r="B89" s="3">
        <v>208</v>
      </c>
      <c r="C89" s="19" t="str">
        <f>IF($A89&lt;='All Results'!$B$4,"",IF(SUM(NewDistributions!C$2:C89)=0,"",(IF(NewDistributions!C89/SUM(NewDistributions!C$2:C89)&gt;0.01,"",IF(NewDistributions!C88/SUM(NewDistributions!C$2:C89)&gt;0.01,"",IF(NewDistributions!C87/SUM(NewDistributions!C$2:C89)&gt;0.01,"",IF(NewDistributions!C86/SUM(NewDistributions!C$2:C89)&gt;0.01,"",DateEnded_4Day!$A89)))))))</f>
        <v/>
      </c>
      <c r="D89" s="19" t="str">
        <f>IF($A89&lt;='All Results'!$B$4,"",IF(SUM(NewDistributions!D$2:D89)=0,"",(IF(NewDistributions!D89/SUM(NewDistributions!D$2:D89)&gt;0.01,"",IF(NewDistributions!D88/SUM(NewDistributions!D$2:D89)&gt;0.01,"",IF(NewDistributions!D87/SUM(NewDistributions!D$2:D89)&gt;0.01,"",IF(NewDistributions!D86/SUM(NewDistributions!D$2:D89)&gt;0.01,"",DateEnded_4Day!$A89)))))))</f>
        <v/>
      </c>
      <c r="E89" s="19" t="str">
        <f>IF($A89&lt;='All Results'!$B$4,"",IF(SUM(NewDistributions!E$2:E89)=0,"",(IF(NewDistributions!E89/SUM(NewDistributions!E$2:E89)&gt;0.01,"",IF(NewDistributions!E88/SUM(NewDistributions!E$2:E89)&gt;0.01,"",IF(NewDistributions!E87/SUM(NewDistributions!E$2:E89)&gt;0.01,"",IF(NewDistributions!E86/SUM(NewDistributions!E$2:E89)&gt;0.01,"",DateEnded_4Day!$A89)))))))</f>
        <v/>
      </c>
      <c r="F89" s="19" t="str">
        <f>IF($A89&lt;='All Results'!$B$4,"",IF(SUM(NewDistributions!F$2:F89)=0,"",(IF(NewDistributions!F89/SUM(NewDistributions!F$2:F89)&gt;0.01,"",IF(NewDistributions!F88/SUM(NewDistributions!F$2:F89)&gt;0.01,"",IF(NewDistributions!F87/SUM(NewDistributions!F$2:F89)&gt;0.01,"",IF(NewDistributions!F86/SUM(NewDistributions!F$2:F89)&gt;0.01,"",DateEnded_4Day!$A89)))))))</f>
        <v/>
      </c>
      <c r="G89" s="19" t="str">
        <f>IF($A89&lt;='All Results'!$B$4,"",IF(SUM(NewDistributions!G$2:G89)=0,"",(IF(NewDistributions!G89/SUM(NewDistributions!G$2:G89)&gt;0.01,"",IF(NewDistributions!G88/SUM(NewDistributions!G$2:G89)&gt;0.01,"",IF(NewDistributions!G87/SUM(NewDistributions!G$2:G89)&gt;0.01,"",IF(NewDistributions!G86/SUM(NewDistributions!G$2:G89)&gt;0.01,"",DateEnded_4Day!$A89)))))))</f>
        <v/>
      </c>
      <c r="H89" s="19" t="str">
        <f>IF($A89&lt;='All Results'!$B$4,"",IF(SUM(NewDistributions!H$2:H89)=0,"",(IF(NewDistributions!H89/SUM(NewDistributions!H$2:H89)&gt;0.01,"",IF(NewDistributions!H88/SUM(NewDistributions!H$2:H89)&gt;0.01,"",IF(NewDistributions!H87/SUM(NewDistributions!H$2:H89)&gt;0.01,"",IF(NewDistributions!H86/SUM(NewDistributions!H$2:H89)&gt;0.01,"",DateEnded_4Day!$A89)))))))</f>
        <v/>
      </c>
      <c r="I89" s="19" t="str">
        <f>IF($A89&lt;='All Results'!$B$4,"",IF(SUM(NewDistributions!I$2:I89)=0,"",(IF(NewDistributions!I89/SUM(NewDistributions!I$2:I89)&gt;0.01,"",IF(NewDistributions!I88/SUM(NewDistributions!I$2:I89)&gt;0.01,"",IF(NewDistributions!I87/SUM(NewDistributions!I$2:I89)&gt;0.01,"",IF(NewDistributions!I86/SUM(NewDistributions!I$2:I89)&gt;0.01,"",DateEnded_4Day!$A89)))))))</f>
        <v/>
      </c>
      <c r="J89" s="19" t="str">
        <f>IF($A89&lt;='All Results'!$B$4,"",IF(SUM(NewDistributions!J$2:J89)=0,"",(IF(NewDistributions!J89/SUM(NewDistributions!J$2:J89)&gt;0.01,"",IF(NewDistributions!J88/SUM(NewDistributions!J$2:J89)&gt;0.01,"",IF(NewDistributions!J87/SUM(NewDistributions!J$2:J89)&gt;0.01,"",IF(NewDistributions!J86/SUM(NewDistributions!J$2:J89)&gt;0.01,"",DateEnded_4Day!$A89)))))))</f>
        <v/>
      </c>
      <c r="K89" s="19" t="str">
        <f>IF($A89&lt;='All Results'!$B$4,"",IF(SUM(NewDistributions!K$2:K89)=0,"",(IF(NewDistributions!K89/SUM(NewDistributions!K$2:K89)&gt;0.01,"",IF(NewDistributions!K88/SUM(NewDistributions!K$2:K89)&gt;0.01,"",IF(NewDistributions!K87/SUM(NewDistributions!K$2:K89)&gt;0.01,"",IF(NewDistributions!K86/SUM(NewDistributions!K$2:K89)&gt;0.01,"",DateEnded_4Day!$A89)))))))</f>
        <v/>
      </c>
      <c r="L89" s="19" t="str">
        <f>IF($A89&lt;='All Results'!$B$4,"",IF(SUM(NewDistributions!L$2:L89)=0,"",(IF(NewDistributions!L89/SUM(NewDistributions!L$2:L89)&gt;0.01,"",IF(NewDistributions!L88/SUM(NewDistributions!L$2:L89)&gt;0.01,"",IF(NewDistributions!L87/SUM(NewDistributions!L$2:L89)&gt;0.01,"",IF(NewDistributions!L86/SUM(NewDistributions!L$2:L89)&gt;0.01,"",DateEnded_4Day!$A89)))))))</f>
        <v/>
      </c>
      <c r="M89" s="19" t="str">
        <f>IF($A89&lt;='All Results'!$B$4,"",IF(SUM(NewDistributions!M$2:M89)=0,"",(IF(NewDistributions!M89/SUM(NewDistributions!M$2:M89)&gt;0.01,"",IF(NewDistributions!M88/SUM(NewDistributions!M$2:M89)&gt;0.01,"",IF(NewDistributions!M87/SUM(NewDistributions!M$2:M89)&gt;0.01,"",IF(NewDistributions!M86/SUM(NewDistributions!M$2:M89)&gt;0.01,"",DateEnded_4Day!$A89)))))))</f>
        <v/>
      </c>
      <c r="N89" s="19" t="str">
        <f>IF($A89&lt;='All Results'!$B$4,"",IF(SUM(NewDistributions!N$2:N89)=0,"",(IF(NewDistributions!N89/SUM(NewDistributions!N$2:N89)&gt;0.01,"",IF(NewDistributions!N88/SUM(NewDistributions!N$2:N89)&gt;0.01,"",IF(NewDistributions!N87/SUM(NewDistributions!N$2:N89)&gt;0.01,"",IF(NewDistributions!N86/SUM(NewDistributions!N$2:N89)&gt;0.01,"",DateEnded_4Day!$A89)))))))</f>
        <v/>
      </c>
      <c r="O89" s="19" t="str">
        <f>IF($A89&lt;='All Results'!$B$4,"",IF(SUM(NewDistributions!O$2:O89)=0,"",(IF(NewDistributions!O89/SUM(NewDistributions!O$2:O89)&gt;0.01,"",IF(NewDistributions!O88/SUM(NewDistributions!O$2:O89)&gt;0.01,"",IF(NewDistributions!O87/SUM(NewDistributions!O$2:O89)&gt;0.01,"",IF(NewDistributions!O86/SUM(NewDistributions!O$2:O89)&gt;0.01,"",DateEnded_4Day!$A89)))))))</f>
        <v/>
      </c>
      <c r="P89" s="19" t="str">
        <f>IF($A89&lt;='All Results'!$B$4,"",IF(SUM(NewDistributions!P$2:P89)=0,"",(IF(NewDistributions!P89/SUM(NewDistributions!P$2:P89)&gt;0.01,"",IF(NewDistributions!P88/SUM(NewDistributions!P$2:P89)&gt;0.01,"",IF(NewDistributions!P87/SUM(NewDistributions!P$2:P89)&gt;0.01,"",IF(NewDistributions!P86/SUM(NewDistributions!P$2:P89)&gt;0.01,"",DateEnded_4Day!$A89)))))))</f>
        <v/>
      </c>
      <c r="Q89" s="19" t="str">
        <f>IF($A89&lt;='All Results'!$B$4,"",IF(SUM(NewDistributions!Q$2:Q89)=0,"",(IF(NewDistributions!Q89/SUM(NewDistributions!Q$2:Q89)&gt;0.01,"",IF(NewDistributions!Q88/SUM(NewDistributions!Q$2:Q89)&gt;0.01,"",IF(NewDistributions!Q87/SUM(NewDistributions!Q$2:Q89)&gt;0.01,"",IF(NewDistributions!Q86/SUM(NewDistributions!Q$2:Q89)&gt;0.01,"",DateEnded_4Day!$A89)))))))</f>
        <v/>
      </c>
      <c r="R89" s="19" t="str">
        <f>IF($A89&lt;='All Results'!$B$4,"",IF(SUM(NewDistributions!R$2:R89)=0,"",(IF(NewDistributions!R89/SUM(NewDistributions!R$2:R89)&gt;0.01,"",IF(NewDistributions!R88/SUM(NewDistributions!R$2:R89)&gt;0.01,"",IF(NewDistributions!R87/SUM(NewDistributions!R$2:R89)&gt;0.01,"",IF(NewDistributions!R86/SUM(NewDistributions!R$2:R89)&gt;0.01,"",DateEnded_4Day!$A89)))))))</f>
        <v/>
      </c>
      <c r="S89" s="19" t="str">
        <f>IF($A89&lt;='All Results'!$B$4,"",IF(SUM(NewDistributions!S$2:S89)=0,"",(IF(NewDistributions!S89/SUM(NewDistributions!S$2:S89)&gt;0.01,"",IF(NewDistributions!S88/SUM(NewDistributions!S$2:S89)&gt;0.01,"",IF(NewDistributions!S87/SUM(NewDistributions!S$2:S89)&gt;0.01,"",IF(NewDistributions!S86/SUM(NewDistributions!S$2:S89)&gt;0.01,"",DateEnded_4Day!$A89)))))))</f>
        <v/>
      </c>
      <c r="T89" s="19" t="str">
        <f>IF($A89&lt;='All Results'!$B$4,"",IF(SUM(NewDistributions!T$2:T89)=0,"",(IF(NewDistributions!T89/SUM(NewDistributions!T$2:T89)&gt;0.01,"",IF(NewDistributions!T88/SUM(NewDistributions!T$2:T89)&gt;0.01,"",IF(NewDistributions!T87/SUM(NewDistributions!T$2:T89)&gt;0.01,"",IF(NewDistributions!T86/SUM(NewDistributions!T$2:T89)&gt;0.01,"",DateEnded_4Day!$A89)))))))</f>
        <v/>
      </c>
      <c r="U89" s="19" t="str">
        <f>IF($A89&lt;='All Results'!$B$4,"",IF(SUM(NewDistributions!U$2:U89)=0,"",(IF(NewDistributions!U89/SUM(NewDistributions!U$2:U89)&gt;0.01,"",IF(NewDistributions!U88/SUM(NewDistributions!U$2:U89)&gt;0.01,"",IF(NewDistributions!U87/SUM(NewDistributions!U$2:U89)&gt;0.01,"",IF(NewDistributions!U86/SUM(NewDistributions!U$2:U89)&gt;0.01,"",DateEnded_4Day!$A89)))))))</f>
        <v/>
      </c>
      <c r="V89" s="19" t="str">
        <f>IF($A89&lt;='All Results'!$B$4,"",IF(SUM(NewDistributions!V$2:V89)=0,"",(IF(NewDistributions!V89/SUM(NewDistributions!V$2:V89)&gt;0.01,"",IF(NewDistributions!V88/SUM(NewDistributions!V$2:V89)&gt;0.01,"",IF(NewDistributions!V87/SUM(NewDistributions!V$2:V89)&gt;0.01,"",IF(NewDistributions!V86/SUM(NewDistributions!V$2:V89)&gt;0.01,"",DateEnded_4Day!$A89)))))))</f>
        <v/>
      </c>
      <c r="W89" s="19" t="str">
        <f>IF($A89&lt;='All Results'!$B$4,"",IF(SUM(NewDistributions!W$2:W89)=0,"",(IF(NewDistributions!W89/SUM(NewDistributions!W$2:W89)&gt;0.01,"",IF(NewDistributions!W88/SUM(NewDistributions!W$2:W89)&gt;0.01,"",IF(NewDistributions!W87/SUM(NewDistributions!W$2:W89)&gt;0.01,"",IF(NewDistributions!W86/SUM(NewDistributions!W$2:W89)&gt;0.01,"",DateEnded_4Day!$A89)))))))</f>
        <v/>
      </c>
      <c r="X89" s="19" t="str">
        <f>IF($A89&lt;='All Results'!$B$4,"",IF(SUM(NewDistributions!X$2:X89)=0,"",(IF(NewDistributions!X89/SUM(NewDistributions!X$2:X89)&gt;0.01,"",IF(NewDistributions!X88/SUM(NewDistributions!X$2:X89)&gt;0.01,"",IF(NewDistributions!X87/SUM(NewDistributions!X$2:X89)&gt;0.01,"",IF(NewDistributions!X86/SUM(NewDistributions!X$2:X89)&gt;0.01,"",DateEnded_4Day!$A89)))))))</f>
        <v/>
      </c>
      <c r="Y89" s="19" t="str">
        <f>IF($A89&lt;='All Results'!$B$4,"",IF(SUM(NewDistributions!Y$2:Y89)=0,"",(IF(NewDistributions!Y89/SUM(NewDistributions!Y$2:Y89)&gt;0.01,"",IF(NewDistributions!Y88/SUM(NewDistributions!Y$2:Y89)&gt;0.01,"",IF(NewDistributions!Y87/SUM(NewDistributions!Y$2:Y89)&gt;0.01,"",IF(NewDistributions!Y86/SUM(NewDistributions!Y$2:Y89)&gt;0.01,"",DateEnded_4Day!$A89)))))))</f>
        <v/>
      </c>
      <c r="Z89" s="19" t="str">
        <f>IF($A89&lt;='All Results'!$B$4,"",IF(SUM(NewDistributions!Z$2:Z89)=0,"",(IF(NewDistributions!Z89/SUM(NewDistributions!Z$2:Z89)&gt;0.01,"",IF(NewDistributions!Z88/SUM(NewDistributions!Z$2:Z89)&gt;0.01,"",IF(NewDistributions!Z87/SUM(NewDistributions!Z$2:Z89)&gt;0.01,"",IF(NewDistributions!Z86/SUM(NewDistributions!Z$2:Z89)&gt;0.01,"",DateEnded_4Day!$A89)))))))</f>
        <v/>
      </c>
      <c r="AA89" s="19" t="str">
        <f>IF($A89&lt;='All Results'!$B$4,"",IF(SUM(NewDistributions!AA$2:AA89)=0,"",(IF(NewDistributions!AA89/SUM(NewDistributions!AA$2:AA89)&gt;0.01,"",IF(NewDistributions!AA88/SUM(NewDistributions!AA$2:AA89)&gt;0.01,"",IF(NewDistributions!AA87/SUM(NewDistributions!AA$2:AA89)&gt;0.01,"",IF(NewDistributions!AA86/SUM(NewDistributions!AA$2:AA89)&gt;0.01,"",DateEnded_4Day!$A89)))))))</f>
        <v/>
      </c>
      <c r="AB89" s="19" t="str">
        <f>IF($A89&lt;='All Results'!$B$4,"",IF(SUM(NewDistributions!AB$2:AB89)=0,"",(IF(NewDistributions!AB89/SUM(NewDistributions!AB$2:AB89)&gt;0.01,"",IF(NewDistributions!AB88/SUM(NewDistributions!AB$2:AB89)&gt;0.01,"",IF(NewDistributions!AB87/SUM(NewDistributions!AB$2:AB89)&gt;0.01,"",IF(NewDistributions!AB86/SUM(NewDistributions!AB$2:AB89)&gt;0.01,"",DateEnded_4Day!$A89)))))))</f>
        <v/>
      </c>
      <c r="AC89" s="19" t="str">
        <f>IF($A89&lt;='All Results'!$B$4,"",IF(SUM(NewDistributions!AC$2:AC89)=0,"",(IF(NewDistributions!AC89/SUM(NewDistributions!AC$2:AC89)&gt;0.01,"",IF(NewDistributions!AC88/SUM(NewDistributions!AC$2:AC89)&gt;0.01,"",IF(NewDistributions!AC87/SUM(NewDistributions!AC$2:AC89)&gt;0.01,"",IF(NewDistributions!AC86/SUM(NewDistributions!AC$2:AC89)&gt;0.01,"",DateEnded_4Day!$A89)))))))</f>
        <v/>
      </c>
      <c r="AD89" s="19" t="str">
        <f>IF($A89&lt;='All Results'!$B$4,"",IF(SUM(NewDistributions!AD$2:AD89)=0,"",(IF(NewDistributions!AD89/SUM(NewDistributions!AD$2:AD89)&gt;0.01,"",IF(NewDistributions!AD88/SUM(NewDistributions!AD$2:AD89)&gt;0.01,"",IF(NewDistributions!AD87/SUM(NewDistributions!AD$2:AD89)&gt;0.01,"",IF(NewDistributions!AD86/SUM(NewDistributions!AD$2:AD89)&gt;0.01,"",DateEnded_4Day!$A89)))))))</f>
        <v/>
      </c>
      <c r="AE89" s="19" t="str">
        <f>IF($A89&lt;='All Results'!$B$4,"",IF(SUM(NewDistributions!AE$2:AE89)=0,"",(IF(NewDistributions!AE89/SUM(NewDistributions!AE$2:AE89)&gt;0.01,"",IF(NewDistributions!AE88/SUM(NewDistributions!AE$2:AE89)&gt;0.01,"",IF(NewDistributions!AE87/SUM(NewDistributions!AE$2:AE89)&gt;0.01,"",IF(NewDistributions!AE86/SUM(NewDistributions!AE$2:AE89)&gt;0.01,"",DateEnded_4Day!$A89)))))))</f>
        <v/>
      </c>
      <c r="AF89" s="19" t="str">
        <f>IF($A89&lt;='All Results'!$B$4,"",IF(SUM(NewDistributions!AF$2:AF89)=0,"",(IF(NewDistributions!AF89/SUM(NewDistributions!AF$2:AF89)&gt;0.01,"",IF(NewDistributions!AF88/SUM(NewDistributions!AF$2:AF89)&gt;0.01,"",IF(NewDistributions!AF87/SUM(NewDistributions!AF$2:AF89)&gt;0.01,"",IF(NewDistributions!AF86/SUM(NewDistributions!AF$2:AF89)&gt;0.01,"",DateEnded_4Day!$A89)))))))</f>
        <v/>
      </c>
      <c r="AG89" s="19" t="str">
        <f>IF($A89&lt;='All Results'!$B$4,"",IF(SUM(NewDistributions!AG$2:AG89)=0,"",(IF(NewDistributions!AG89/SUM(NewDistributions!AG$2:AG89)&gt;0.01,"",IF(NewDistributions!AG88/SUM(NewDistributions!AG$2:AG89)&gt;0.01,"",IF(NewDistributions!AG87/SUM(NewDistributions!AG$2:AG89)&gt;0.01,"",IF(NewDistributions!AG86/SUM(NewDistributions!AG$2:AG89)&gt;0.01,"",DateEnded_4Day!$A89)))))))</f>
        <v/>
      </c>
      <c r="AH89" s="19" t="str">
        <f>IF($A89&lt;='All Results'!$B$4,"",IF(SUM(NewDistributions!AH$2:AH89)=0,"",(IF(NewDistributions!AH89/SUM(NewDistributions!AH$2:AH89)&gt;0.01,"",IF(NewDistributions!AH88/SUM(NewDistributions!AH$2:AH89)&gt;0.01,"",IF(NewDistributions!AH87/SUM(NewDistributions!AH$2:AH89)&gt;0.01,"",IF(NewDistributions!AH86/SUM(NewDistributions!AH$2:AH89)&gt;0.01,"",DateEnded_4Day!$A89)))))))</f>
        <v/>
      </c>
      <c r="AI89" s="19" t="str">
        <f>IF($A89&lt;='All Results'!$B$4,"",IF(SUM(NewDistributions!AI$2:AI89)=0,"",(IF(NewDistributions!AI89/SUM(NewDistributions!AI$2:AI89)&gt;0.01,"",IF(NewDistributions!AI88/SUM(NewDistributions!AI$2:AI89)&gt;0.01,"",IF(NewDistributions!AI87/SUM(NewDistributions!AI$2:AI89)&gt;0.01,"",IF(NewDistributions!AI86/SUM(NewDistributions!AI$2:AI89)&gt;0.01,"",DateEnded_4Day!$A89)))))))</f>
        <v/>
      </c>
      <c r="AJ89" s="19" t="str">
        <f>IF($A89&lt;='All Results'!$B$4,"",IF(SUM(NewDistributions!AJ$2:AJ89)=0,"",(IF(NewDistributions!AJ89/SUM(NewDistributions!AJ$2:AJ89)&gt;0.01,"",IF(NewDistributions!AJ88/SUM(NewDistributions!AJ$2:AJ89)&gt;0.01,"",IF(NewDistributions!AJ87/SUM(NewDistributions!AJ$2:AJ89)&gt;0.01,"",IF(NewDistributions!AJ86/SUM(NewDistributions!AJ$2:AJ89)&gt;0.01,"",DateEnded_4Day!$A89)))))))</f>
        <v/>
      </c>
    </row>
    <row r="90" spans="1:36" x14ac:dyDescent="0.25">
      <c r="A90" s="1">
        <v>44405</v>
      </c>
      <c r="B90" s="3">
        <v>209</v>
      </c>
      <c r="C90" s="19" t="str">
        <f>IF($A90&lt;='All Results'!$B$4,"",IF(SUM(NewDistributions!C$2:C90)=0,"",(IF(NewDistributions!C90/SUM(NewDistributions!C$2:C90)&gt;0.01,"",IF(NewDistributions!C89/SUM(NewDistributions!C$2:C90)&gt;0.01,"",IF(NewDistributions!C88/SUM(NewDistributions!C$2:C90)&gt;0.01,"",IF(NewDistributions!C87/SUM(NewDistributions!C$2:C90)&gt;0.01,"",DateEnded_4Day!$A90)))))))</f>
        <v/>
      </c>
      <c r="D90" s="19" t="str">
        <f>IF($A90&lt;='All Results'!$B$4,"",IF(SUM(NewDistributions!D$2:D90)=0,"",(IF(NewDistributions!D90/SUM(NewDistributions!D$2:D90)&gt;0.01,"",IF(NewDistributions!D89/SUM(NewDistributions!D$2:D90)&gt;0.01,"",IF(NewDistributions!D88/SUM(NewDistributions!D$2:D90)&gt;0.01,"",IF(NewDistributions!D87/SUM(NewDistributions!D$2:D90)&gt;0.01,"",DateEnded_4Day!$A90)))))))</f>
        <v/>
      </c>
      <c r="E90" s="19" t="str">
        <f>IF($A90&lt;='All Results'!$B$4,"",IF(SUM(NewDistributions!E$2:E90)=0,"",(IF(NewDistributions!E90/SUM(NewDistributions!E$2:E90)&gt;0.01,"",IF(NewDistributions!E89/SUM(NewDistributions!E$2:E90)&gt;0.01,"",IF(NewDistributions!E88/SUM(NewDistributions!E$2:E90)&gt;0.01,"",IF(NewDistributions!E87/SUM(NewDistributions!E$2:E90)&gt;0.01,"",DateEnded_4Day!$A90)))))))</f>
        <v/>
      </c>
      <c r="F90" s="19" t="str">
        <f>IF($A90&lt;='All Results'!$B$4,"",IF(SUM(NewDistributions!F$2:F90)=0,"",(IF(NewDistributions!F90/SUM(NewDistributions!F$2:F90)&gt;0.01,"",IF(NewDistributions!F89/SUM(NewDistributions!F$2:F90)&gt;0.01,"",IF(NewDistributions!F88/SUM(NewDistributions!F$2:F90)&gt;0.01,"",IF(NewDistributions!F87/SUM(NewDistributions!F$2:F90)&gt;0.01,"",DateEnded_4Day!$A90)))))))</f>
        <v/>
      </c>
      <c r="G90" s="19" t="str">
        <f>IF($A90&lt;='All Results'!$B$4,"",IF(SUM(NewDistributions!G$2:G90)=0,"",(IF(NewDistributions!G90/SUM(NewDistributions!G$2:G90)&gt;0.01,"",IF(NewDistributions!G89/SUM(NewDistributions!G$2:G90)&gt;0.01,"",IF(NewDistributions!G88/SUM(NewDistributions!G$2:G90)&gt;0.01,"",IF(NewDistributions!G87/SUM(NewDistributions!G$2:G90)&gt;0.01,"",DateEnded_4Day!$A90)))))))</f>
        <v/>
      </c>
      <c r="H90" s="19" t="str">
        <f>IF($A90&lt;='All Results'!$B$4,"",IF(SUM(NewDistributions!H$2:H90)=0,"",(IF(NewDistributions!H90/SUM(NewDistributions!H$2:H90)&gt;0.01,"",IF(NewDistributions!H89/SUM(NewDistributions!H$2:H90)&gt;0.01,"",IF(NewDistributions!H88/SUM(NewDistributions!H$2:H90)&gt;0.01,"",IF(NewDistributions!H87/SUM(NewDistributions!H$2:H90)&gt;0.01,"",DateEnded_4Day!$A90)))))))</f>
        <v/>
      </c>
      <c r="I90" s="19" t="str">
        <f>IF($A90&lt;='All Results'!$B$4,"",IF(SUM(NewDistributions!I$2:I90)=0,"",(IF(NewDistributions!I90/SUM(NewDistributions!I$2:I90)&gt;0.01,"",IF(NewDistributions!I89/SUM(NewDistributions!I$2:I90)&gt;0.01,"",IF(NewDistributions!I88/SUM(NewDistributions!I$2:I90)&gt;0.01,"",IF(NewDistributions!I87/SUM(NewDistributions!I$2:I90)&gt;0.01,"",DateEnded_4Day!$A90)))))))</f>
        <v/>
      </c>
      <c r="J90" s="19" t="str">
        <f>IF($A90&lt;='All Results'!$B$4,"",IF(SUM(NewDistributions!J$2:J90)=0,"",(IF(NewDistributions!J90/SUM(NewDistributions!J$2:J90)&gt;0.01,"",IF(NewDistributions!J89/SUM(NewDistributions!J$2:J90)&gt;0.01,"",IF(NewDistributions!J88/SUM(NewDistributions!J$2:J90)&gt;0.01,"",IF(NewDistributions!J87/SUM(NewDistributions!J$2:J90)&gt;0.01,"",DateEnded_4Day!$A90)))))))</f>
        <v/>
      </c>
      <c r="K90" s="19" t="str">
        <f>IF($A90&lt;='All Results'!$B$4,"",IF(SUM(NewDistributions!K$2:K90)=0,"",(IF(NewDistributions!K90/SUM(NewDistributions!K$2:K90)&gt;0.01,"",IF(NewDistributions!K89/SUM(NewDistributions!K$2:K90)&gt;0.01,"",IF(NewDistributions!K88/SUM(NewDistributions!K$2:K90)&gt;0.01,"",IF(NewDistributions!K87/SUM(NewDistributions!K$2:K90)&gt;0.01,"",DateEnded_4Day!$A90)))))))</f>
        <v/>
      </c>
      <c r="L90" s="19" t="str">
        <f>IF($A90&lt;='All Results'!$B$4,"",IF(SUM(NewDistributions!L$2:L90)=0,"",(IF(NewDistributions!L90/SUM(NewDistributions!L$2:L90)&gt;0.01,"",IF(NewDistributions!L89/SUM(NewDistributions!L$2:L90)&gt;0.01,"",IF(NewDistributions!L88/SUM(NewDistributions!L$2:L90)&gt;0.01,"",IF(NewDistributions!L87/SUM(NewDistributions!L$2:L90)&gt;0.01,"",DateEnded_4Day!$A90)))))))</f>
        <v/>
      </c>
      <c r="M90" s="19" t="str">
        <f>IF($A90&lt;='All Results'!$B$4,"",IF(SUM(NewDistributions!M$2:M90)=0,"",(IF(NewDistributions!M90/SUM(NewDistributions!M$2:M90)&gt;0.01,"",IF(NewDistributions!M89/SUM(NewDistributions!M$2:M90)&gt;0.01,"",IF(NewDistributions!M88/SUM(NewDistributions!M$2:M90)&gt;0.01,"",IF(NewDistributions!M87/SUM(NewDistributions!M$2:M90)&gt;0.01,"",DateEnded_4Day!$A90)))))))</f>
        <v/>
      </c>
      <c r="N90" s="19" t="str">
        <f>IF($A90&lt;='All Results'!$B$4,"",IF(SUM(NewDistributions!N$2:N90)=0,"",(IF(NewDistributions!N90/SUM(NewDistributions!N$2:N90)&gt;0.01,"",IF(NewDistributions!N89/SUM(NewDistributions!N$2:N90)&gt;0.01,"",IF(NewDistributions!N88/SUM(NewDistributions!N$2:N90)&gt;0.01,"",IF(NewDistributions!N87/SUM(NewDistributions!N$2:N90)&gt;0.01,"",DateEnded_4Day!$A90)))))))</f>
        <v/>
      </c>
      <c r="O90" s="19" t="str">
        <f>IF($A90&lt;='All Results'!$B$4,"",IF(SUM(NewDistributions!O$2:O90)=0,"",(IF(NewDistributions!O90/SUM(NewDistributions!O$2:O90)&gt;0.01,"",IF(NewDistributions!O89/SUM(NewDistributions!O$2:O90)&gt;0.01,"",IF(NewDistributions!O88/SUM(NewDistributions!O$2:O90)&gt;0.01,"",IF(NewDistributions!O87/SUM(NewDistributions!O$2:O90)&gt;0.01,"",DateEnded_4Day!$A90)))))))</f>
        <v/>
      </c>
      <c r="P90" s="19" t="str">
        <f>IF($A90&lt;='All Results'!$B$4,"",IF(SUM(NewDistributions!P$2:P90)=0,"",(IF(NewDistributions!P90/SUM(NewDistributions!P$2:P90)&gt;0.01,"",IF(NewDistributions!P89/SUM(NewDistributions!P$2:P90)&gt;0.01,"",IF(NewDistributions!P88/SUM(NewDistributions!P$2:P90)&gt;0.01,"",IF(NewDistributions!P87/SUM(NewDistributions!P$2:P90)&gt;0.01,"",DateEnded_4Day!$A90)))))))</f>
        <v/>
      </c>
      <c r="Q90" s="19" t="str">
        <f>IF($A90&lt;='All Results'!$B$4,"",IF(SUM(NewDistributions!Q$2:Q90)=0,"",(IF(NewDistributions!Q90/SUM(NewDistributions!Q$2:Q90)&gt;0.01,"",IF(NewDistributions!Q89/SUM(NewDistributions!Q$2:Q90)&gt;0.01,"",IF(NewDistributions!Q88/SUM(NewDistributions!Q$2:Q90)&gt;0.01,"",IF(NewDistributions!Q87/SUM(NewDistributions!Q$2:Q90)&gt;0.01,"",DateEnded_4Day!$A90)))))))</f>
        <v/>
      </c>
      <c r="R90" s="19" t="str">
        <f>IF($A90&lt;='All Results'!$B$4,"",IF(SUM(NewDistributions!R$2:R90)=0,"",(IF(NewDistributions!R90/SUM(NewDistributions!R$2:R90)&gt;0.01,"",IF(NewDistributions!R89/SUM(NewDistributions!R$2:R90)&gt;0.01,"",IF(NewDistributions!R88/SUM(NewDistributions!R$2:R90)&gt;0.01,"",IF(NewDistributions!R87/SUM(NewDistributions!R$2:R90)&gt;0.01,"",DateEnded_4Day!$A90)))))))</f>
        <v/>
      </c>
      <c r="S90" s="19" t="str">
        <f>IF($A90&lt;='All Results'!$B$4,"",IF(SUM(NewDistributions!S$2:S90)=0,"",(IF(NewDistributions!S90/SUM(NewDistributions!S$2:S90)&gt;0.01,"",IF(NewDistributions!S89/SUM(NewDistributions!S$2:S90)&gt;0.01,"",IF(NewDistributions!S88/SUM(NewDistributions!S$2:S90)&gt;0.01,"",IF(NewDistributions!S87/SUM(NewDistributions!S$2:S90)&gt;0.01,"",DateEnded_4Day!$A90)))))))</f>
        <v/>
      </c>
      <c r="T90" s="19" t="str">
        <f>IF($A90&lt;='All Results'!$B$4,"",IF(SUM(NewDistributions!T$2:T90)=0,"",(IF(NewDistributions!T90/SUM(NewDistributions!T$2:T90)&gt;0.01,"",IF(NewDistributions!T89/SUM(NewDistributions!T$2:T90)&gt;0.01,"",IF(NewDistributions!T88/SUM(NewDistributions!T$2:T90)&gt;0.01,"",IF(NewDistributions!T87/SUM(NewDistributions!T$2:T90)&gt;0.01,"",DateEnded_4Day!$A90)))))))</f>
        <v/>
      </c>
      <c r="U90" s="19" t="str">
        <f>IF($A90&lt;='All Results'!$B$4,"",IF(SUM(NewDistributions!U$2:U90)=0,"",(IF(NewDistributions!U90/SUM(NewDistributions!U$2:U90)&gt;0.01,"",IF(NewDistributions!U89/SUM(NewDistributions!U$2:U90)&gt;0.01,"",IF(NewDistributions!U88/SUM(NewDistributions!U$2:U90)&gt;0.01,"",IF(NewDistributions!U87/SUM(NewDistributions!U$2:U90)&gt;0.01,"",DateEnded_4Day!$A90)))))))</f>
        <v/>
      </c>
      <c r="V90" s="19" t="str">
        <f>IF($A90&lt;='All Results'!$B$4,"",IF(SUM(NewDistributions!V$2:V90)=0,"",(IF(NewDistributions!V90/SUM(NewDistributions!V$2:V90)&gt;0.01,"",IF(NewDistributions!V89/SUM(NewDistributions!V$2:V90)&gt;0.01,"",IF(NewDistributions!V88/SUM(NewDistributions!V$2:V90)&gt;0.01,"",IF(NewDistributions!V87/SUM(NewDistributions!V$2:V90)&gt;0.01,"",DateEnded_4Day!$A90)))))))</f>
        <v/>
      </c>
      <c r="W90" s="19" t="str">
        <f>IF($A90&lt;='All Results'!$B$4,"",IF(SUM(NewDistributions!W$2:W90)=0,"",(IF(NewDistributions!W90/SUM(NewDistributions!W$2:W90)&gt;0.01,"",IF(NewDistributions!W89/SUM(NewDistributions!W$2:W90)&gt;0.01,"",IF(NewDistributions!W88/SUM(NewDistributions!W$2:W90)&gt;0.01,"",IF(NewDistributions!W87/SUM(NewDistributions!W$2:W90)&gt;0.01,"",DateEnded_4Day!$A90)))))))</f>
        <v/>
      </c>
      <c r="X90" s="19" t="str">
        <f>IF($A90&lt;='All Results'!$B$4,"",IF(SUM(NewDistributions!X$2:X90)=0,"",(IF(NewDistributions!X90/SUM(NewDistributions!X$2:X90)&gt;0.01,"",IF(NewDistributions!X89/SUM(NewDistributions!X$2:X90)&gt;0.01,"",IF(NewDistributions!X88/SUM(NewDistributions!X$2:X90)&gt;0.01,"",IF(NewDistributions!X87/SUM(NewDistributions!X$2:X90)&gt;0.01,"",DateEnded_4Day!$A90)))))))</f>
        <v/>
      </c>
      <c r="Y90" s="19" t="str">
        <f>IF($A90&lt;='All Results'!$B$4,"",IF(SUM(NewDistributions!Y$2:Y90)=0,"",(IF(NewDistributions!Y90/SUM(NewDistributions!Y$2:Y90)&gt;0.01,"",IF(NewDistributions!Y89/SUM(NewDistributions!Y$2:Y90)&gt;0.01,"",IF(NewDistributions!Y88/SUM(NewDistributions!Y$2:Y90)&gt;0.01,"",IF(NewDistributions!Y87/SUM(NewDistributions!Y$2:Y90)&gt;0.01,"",DateEnded_4Day!$A90)))))))</f>
        <v/>
      </c>
      <c r="Z90" s="19" t="str">
        <f>IF($A90&lt;='All Results'!$B$4,"",IF(SUM(NewDistributions!Z$2:Z90)=0,"",(IF(NewDistributions!Z90/SUM(NewDistributions!Z$2:Z90)&gt;0.01,"",IF(NewDistributions!Z89/SUM(NewDistributions!Z$2:Z90)&gt;0.01,"",IF(NewDistributions!Z88/SUM(NewDistributions!Z$2:Z90)&gt;0.01,"",IF(NewDistributions!Z87/SUM(NewDistributions!Z$2:Z90)&gt;0.01,"",DateEnded_4Day!$A90)))))))</f>
        <v/>
      </c>
      <c r="AA90" s="19" t="str">
        <f>IF($A90&lt;='All Results'!$B$4,"",IF(SUM(NewDistributions!AA$2:AA90)=0,"",(IF(NewDistributions!AA90/SUM(NewDistributions!AA$2:AA90)&gt;0.01,"",IF(NewDistributions!AA89/SUM(NewDistributions!AA$2:AA90)&gt;0.01,"",IF(NewDistributions!AA88/SUM(NewDistributions!AA$2:AA90)&gt;0.01,"",IF(NewDistributions!AA87/SUM(NewDistributions!AA$2:AA90)&gt;0.01,"",DateEnded_4Day!$A90)))))))</f>
        <v/>
      </c>
      <c r="AB90" s="19" t="str">
        <f>IF($A90&lt;='All Results'!$B$4,"",IF(SUM(NewDistributions!AB$2:AB90)=0,"",(IF(NewDistributions!AB90/SUM(NewDistributions!AB$2:AB90)&gt;0.01,"",IF(NewDistributions!AB89/SUM(NewDistributions!AB$2:AB90)&gt;0.01,"",IF(NewDistributions!AB88/SUM(NewDistributions!AB$2:AB90)&gt;0.01,"",IF(NewDistributions!AB87/SUM(NewDistributions!AB$2:AB90)&gt;0.01,"",DateEnded_4Day!$A90)))))))</f>
        <v/>
      </c>
      <c r="AC90" s="19" t="str">
        <f>IF($A90&lt;='All Results'!$B$4,"",IF(SUM(NewDistributions!AC$2:AC90)=0,"",(IF(NewDistributions!AC90/SUM(NewDistributions!AC$2:AC90)&gt;0.01,"",IF(NewDistributions!AC89/SUM(NewDistributions!AC$2:AC90)&gt;0.01,"",IF(NewDistributions!AC88/SUM(NewDistributions!AC$2:AC90)&gt;0.01,"",IF(NewDistributions!AC87/SUM(NewDistributions!AC$2:AC90)&gt;0.01,"",DateEnded_4Day!$A90)))))))</f>
        <v/>
      </c>
      <c r="AD90" s="19" t="str">
        <f>IF($A90&lt;='All Results'!$B$4,"",IF(SUM(NewDistributions!AD$2:AD90)=0,"",(IF(NewDistributions!AD90/SUM(NewDistributions!AD$2:AD90)&gt;0.01,"",IF(NewDistributions!AD89/SUM(NewDistributions!AD$2:AD90)&gt;0.01,"",IF(NewDistributions!AD88/SUM(NewDistributions!AD$2:AD90)&gt;0.01,"",IF(NewDistributions!AD87/SUM(NewDistributions!AD$2:AD90)&gt;0.01,"",DateEnded_4Day!$A90)))))))</f>
        <v/>
      </c>
      <c r="AE90" s="19" t="str">
        <f>IF($A90&lt;='All Results'!$B$4,"",IF(SUM(NewDistributions!AE$2:AE90)=0,"",(IF(NewDistributions!AE90/SUM(NewDistributions!AE$2:AE90)&gt;0.01,"",IF(NewDistributions!AE89/SUM(NewDistributions!AE$2:AE90)&gt;0.01,"",IF(NewDistributions!AE88/SUM(NewDistributions!AE$2:AE90)&gt;0.01,"",IF(NewDistributions!AE87/SUM(NewDistributions!AE$2:AE90)&gt;0.01,"",DateEnded_4Day!$A90)))))))</f>
        <v/>
      </c>
      <c r="AF90" s="19" t="str">
        <f>IF($A90&lt;='All Results'!$B$4,"",IF(SUM(NewDistributions!AF$2:AF90)=0,"",(IF(NewDistributions!AF90/SUM(NewDistributions!AF$2:AF90)&gt;0.01,"",IF(NewDistributions!AF89/SUM(NewDistributions!AF$2:AF90)&gt;0.01,"",IF(NewDistributions!AF88/SUM(NewDistributions!AF$2:AF90)&gt;0.01,"",IF(NewDistributions!AF87/SUM(NewDistributions!AF$2:AF90)&gt;0.01,"",DateEnded_4Day!$A90)))))))</f>
        <v/>
      </c>
      <c r="AG90" s="19" t="str">
        <f>IF($A90&lt;='All Results'!$B$4,"",IF(SUM(NewDistributions!AG$2:AG90)=0,"",(IF(NewDistributions!AG90/SUM(NewDistributions!AG$2:AG90)&gt;0.01,"",IF(NewDistributions!AG89/SUM(NewDistributions!AG$2:AG90)&gt;0.01,"",IF(NewDistributions!AG88/SUM(NewDistributions!AG$2:AG90)&gt;0.01,"",IF(NewDistributions!AG87/SUM(NewDistributions!AG$2:AG90)&gt;0.01,"",DateEnded_4Day!$A90)))))))</f>
        <v/>
      </c>
      <c r="AH90" s="19" t="str">
        <f>IF($A90&lt;='All Results'!$B$4,"",IF(SUM(NewDistributions!AH$2:AH90)=0,"",(IF(NewDistributions!AH90/SUM(NewDistributions!AH$2:AH90)&gt;0.01,"",IF(NewDistributions!AH89/SUM(NewDistributions!AH$2:AH90)&gt;0.01,"",IF(NewDistributions!AH88/SUM(NewDistributions!AH$2:AH90)&gt;0.01,"",IF(NewDistributions!AH87/SUM(NewDistributions!AH$2:AH90)&gt;0.01,"",DateEnded_4Day!$A90)))))))</f>
        <v/>
      </c>
      <c r="AI90" s="19" t="str">
        <f>IF($A90&lt;='All Results'!$B$4,"",IF(SUM(NewDistributions!AI$2:AI90)=0,"",(IF(NewDistributions!AI90/SUM(NewDistributions!AI$2:AI90)&gt;0.01,"",IF(NewDistributions!AI89/SUM(NewDistributions!AI$2:AI90)&gt;0.01,"",IF(NewDistributions!AI88/SUM(NewDistributions!AI$2:AI90)&gt;0.01,"",IF(NewDistributions!AI87/SUM(NewDistributions!AI$2:AI90)&gt;0.01,"",DateEnded_4Day!$A90)))))))</f>
        <v/>
      </c>
      <c r="AJ90" s="19" t="str">
        <f>IF($A90&lt;='All Results'!$B$4,"",IF(SUM(NewDistributions!AJ$2:AJ90)=0,"",(IF(NewDistributions!AJ90/SUM(NewDistributions!AJ$2:AJ90)&gt;0.01,"",IF(NewDistributions!AJ89/SUM(NewDistributions!AJ$2:AJ90)&gt;0.01,"",IF(NewDistributions!AJ88/SUM(NewDistributions!AJ$2:AJ90)&gt;0.01,"",IF(NewDistributions!AJ87/SUM(NewDistributions!AJ$2:AJ90)&gt;0.01,"",DateEnded_4Day!$A90)))))))</f>
        <v/>
      </c>
    </row>
    <row r="91" spans="1:36" x14ac:dyDescent="0.25">
      <c r="A91" s="1">
        <v>44406</v>
      </c>
      <c r="B91" s="3">
        <v>210</v>
      </c>
      <c r="C91" s="19" t="str">
        <f>IF($A91&lt;='All Results'!$B$4,"",IF(SUM(NewDistributions!C$2:C91)=0,"",(IF(NewDistributions!C91/SUM(NewDistributions!C$2:C91)&gt;0.01,"",IF(NewDistributions!C90/SUM(NewDistributions!C$2:C91)&gt;0.01,"",IF(NewDistributions!C89/SUM(NewDistributions!C$2:C91)&gt;0.01,"",IF(NewDistributions!C88/SUM(NewDistributions!C$2:C91)&gt;0.01,"",DateEnded_4Day!$A91)))))))</f>
        <v/>
      </c>
      <c r="D91" s="19" t="str">
        <f>IF($A91&lt;='All Results'!$B$4,"",IF(SUM(NewDistributions!D$2:D91)=0,"",(IF(NewDistributions!D91/SUM(NewDistributions!D$2:D91)&gt;0.01,"",IF(NewDistributions!D90/SUM(NewDistributions!D$2:D91)&gt;0.01,"",IF(NewDistributions!D89/SUM(NewDistributions!D$2:D91)&gt;0.01,"",IF(NewDistributions!D88/SUM(NewDistributions!D$2:D91)&gt;0.01,"",DateEnded_4Day!$A91)))))))</f>
        <v/>
      </c>
      <c r="E91" s="19" t="str">
        <f>IF($A91&lt;='All Results'!$B$4,"",IF(SUM(NewDistributions!E$2:E91)=0,"",(IF(NewDistributions!E91/SUM(NewDistributions!E$2:E91)&gt;0.01,"",IF(NewDistributions!E90/SUM(NewDistributions!E$2:E91)&gt;0.01,"",IF(NewDistributions!E89/SUM(NewDistributions!E$2:E91)&gt;0.01,"",IF(NewDistributions!E88/SUM(NewDistributions!E$2:E91)&gt;0.01,"",DateEnded_4Day!$A91)))))))</f>
        <v/>
      </c>
      <c r="F91" s="19" t="str">
        <f>IF($A91&lt;='All Results'!$B$4,"",IF(SUM(NewDistributions!F$2:F91)=0,"",(IF(NewDistributions!F91/SUM(NewDistributions!F$2:F91)&gt;0.01,"",IF(NewDistributions!F90/SUM(NewDistributions!F$2:F91)&gt;0.01,"",IF(NewDistributions!F89/SUM(NewDistributions!F$2:F91)&gt;0.01,"",IF(NewDistributions!F88/SUM(NewDistributions!F$2:F91)&gt;0.01,"",DateEnded_4Day!$A91)))))))</f>
        <v/>
      </c>
      <c r="G91" s="19" t="str">
        <f>IF($A91&lt;='All Results'!$B$4,"",IF(SUM(NewDistributions!G$2:G91)=0,"",(IF(NewDistributions!G91/SUM(NewDistributions!G$2:G91)&gt;0.01,"",IF(NewDistributions!G90/SUM(NewDistributions!G$2:G91)&gt;0.01,"",IF(NewDistributions!G89/SUM(NewDistributions!G$2:G91)&gt;0.01,"",IF(NewDistributions!G88/SUM(NewDistributions!G$2:G91)&gt;0.01,"",DateEnded_4Day!$A91)))))))</f>
        <v/>
      </c>
      <c r="H91" s="19" t="str">
        <f>IF($A91&lt;='All Results'!$B$4,"",IF(SUM(NewDistributions!H$2:H91)=0,"",(IF(NewDistributions!H91/SUM(NewDistributions!H$2:H91)&gt;0.01,"",IF(NewDistributions!H90/SUM(NewDistributions!H$2:H91)&gt;0.01,"",IF(NewDistributions!H89/SUM(NewDistributions!H$2:H91)&gt;0.01,"",IF(NewDistributions!H88/SUM(NewDistributions!H$2:H91)&gt;0.01,"",DateEnded_4Day!$A91)))))))</f>
        <v/>
      </c>
      <c r="I91" s="19" t="str">
        <f>IF($A91&lt;='All Results'!$B$4,"",IF(SUM(NewDistributions!I$2:I91)=0,"",(IF(NewDistributions!I91/SUM(NewDistributions!I$2:I91)&gt;0.01,"",IF(NewDistributions!I90/SUM(NewDistributions!I$2:I91)&gt;0.01,"",IF(NewDistributions!I89/SUM(NewDistributions!I$2:I91)&gt;0.01,"",IF(NewDistributions!I88/SUM(NewDistributions!I$2:I91)&gt;0.01,"",DateEnded_4Day!$A91)))))))</f>
        <v/>
      </c>
      <c r="J91" s="19" t="str">
        <f>IF($A91&lt;='All Results'!$B$4,"",IF(SUM(NewDistributions!J$2:J91)=0,"",(IF(NewDistributions!J91/SUM(NewDistributions!J$2:J91)&gt;0.01,"",IF(NewDistributions!J90/SUM(NewDistributions!J$2:J91)&gt;0.01,"",IF(NewDistributions!J89/SUM(NewDistributions!J$2:J91)&gt;0.01,"",IF(NewDistributions!J88/SUM(NewDistributions!J$2:J91)&gt;0.01,"",DateEnded_4Day!$A91)))))))</f>
        <v/>
      </c>
      <c r="K91" s="19" t="str">
        <f>IF($A91&lt;='All Results'!$B$4,"",IF(SUM(NewDistributions!K$2:K91)=0,"",(IF(NewDistributions!K91/SUM(NewDistributions!K$2:K91)&gt;0.01,"",IF(NewDistributions!K90/SUM(NewDistributions!K$2:K91)&gt;0.01,"",IF(NewDistributions!K89/SUM(NewDistributions!K$2:K91)&gt;0.01,"",IF(NewDistributions!K88/SUM(NewDistributions!K$2:K91)&gt;0.01,"",DateEnded_4Day!$A91)))))))</f>
        <v/>
      </c>
      <c r="L91" s="19" t="str">
        <f>IF($A91&lt;='All Results'!$B$4,"",IF(SUM(NewDistributions!L$2:L91)=0,"",(IF(NewDistributions!L91/SUM(NewDistributions!L$2:L91)&gt;0.01,"",IF(NewDistributions!L90/SUM(NewDistributions!L$2:L91)&gt;0.01,"",IF(NewDistributions!L89/SUM(NewDistributions!L$2:L91)&gt;0.01,"",IF(NewDistributions!L88/SUM(NewDistributions!L$2:L91)&gt;0.01,"",DateEnded_4Day!$A91)))))))</f>
        <v/>
      </c>
      <c r="M91" s="19" t="str">
        <f>IF($A91&lt;='All Results'!$B$4,"",IF(SUM(NewDistributions!M$2:M91)=0,"",(IF(NewDistributions!M91/SUM(NewDistributions!M$2:M91)&gt;0.01,"",IF(NewDistributions!M90/SUM(NewDistributions!M$2:M91)&gt;0.01,"",IF(NewDistributions!M89/SUM(NewDistributions!M$2:M91)&gt;0.01,"",IF(NewDistributions!M88/SUM(NewDistributions!M$2:M91)&gt;0.01,"",DateEnded_4Day!$A91)))))))</f>
        <v/>
      </c>
      <c r="N91" s="19" t="str">
        <f>IF($A91&lt;='All Results'!$B$4,"",IF(SUM(NewDistributions!N$2:N91)=0,"",(IF(NewDistributions!N91/SUM(NewDistributions!N$2:N91)&gt;0.01,"",IF(NewDistributions!N90/SUM(NewDistributions!N$2:N91)&gt;0.01,"",IF(NewDistributions!N89/SUM(NewDistributions!N$2:N91)&gt;0.01,"",IF(NewDistributions!N88/SUM(NewDistributions!N$2:N91)&gt;0.01,"",DateEnded_4Day!$A91)))))))</f>
        <v/>
      </c>
      <c r="O91" s="19" t="str">
        <f>IF($A91&lt;='All Results'!$B$4,"",IF(SUM(NewDistributions!O$2:O91)=0,"",(IF(NewDistributions!O91/SUM(NewDistributions!O$2:O91)&gt;0.01,"",IF(NewDistributions!O90/SUM(NewDistributions!O$2:O91)&gt;0.01,"",IF(NewDistributions!O89/SUM(NewDistributions!O$2:O91)&gt;0.01,"",IF(NewDistributions!O88/SUM(NewDistributions!O$2:O91)&gt;0.01,"",DateEnded_4Day!$A91)))))))</f>
        <v/>
      </c>
      <c r="P91" s="19" t="str">
        <f>IF($A91&lt;='All Results'!$B$4,"",IF(SUM(NewDistributions!P$2:P91)=0,"",(IF(NewDistributions!P91/SUM(NewDistributions!P$2:P91)&gt;0.01,"",IF(NewDistributions!P90/SUM(NewDistributions!P$2:P91)&gt;0.01,"",IF(NewDistributions!P89/SUM(NewDistributions!P$2:P91)&gt;0.01,"",IF(NewDistributions!P88/SUM(NewDistributions!P$2:P91)&gt;0.01,"",DateEnded_4Day!$A91)))))))</f>
        <v/>
      </c>
      <c r="Q91" s="19" t="str">
        <f>IF($A91&lt;='All Results'!$B$4,"",IF(SUM(NewDistributions!Q$2:Q91)=0,"",(IF(NewDistributions!Q91/SUM(NewDistributions!Q$2:Q91)&gt;0.01,"",IF(NewDistributions!Q90/SUM(NewDistributions!Q$2:Q91)&gt;0.01,"",IF(NewDistributions!Q89/SUM(NewDistributions!Q$2:Q91)&gt;0.01,"",IF(NewDistributions!Q88/SUM(NewDistributions!Q$2:Q91)&gt;0.01,"",DateEnded_4Day!$A91)))))))</f>
        <v/>
      </c>
      <c r="R91" s="19" t="str">
        <f>IF($A91&lt;='All Results'!$B$4,"",IF(SUM(NewDistributions!R$2:R91)=0,"",(IF(NewDistributions!R91/SUM(NewDistributions!R$2:R91)&gt;0.01,"",IF(NewDistributions!R90/SUM(NewDistributions!R$2:R91)&gt;0.01,"",IF(NewDistributions!R89/SUM(NewDistributions!R$2:R91)&gt;0.01,"",IF(NewDistributions!R88/SUM(NewDistributions!R$2:R91)&gt;0.01,"",DateEnded_4Day!$A91)))))))</f>
        <v/>
      </c>
      <c r="S91" s="19" t="str">
        <f>IF($A91&lt;='All Results'!$B$4,"",IF(SUM(NewDistributions!S$2:S91)=0,"",(IF(NewDistributions!S91/SUM(NewDistributions!S$2:S91)&gt;0.01,"",IF(NewDistributions!S90/SUM(NewDistributions!S$2:S91)&gt;0.01,"",IF(NewDistributions!S89/SUM(NewDistributions!S$2:S91)&gt;0.01,"",IF(NewDistributions!S88/SUM(NewDistributions!S$2:S91)&gt;0.01,"",DateEnded_4Day!$A91)))))))</f>
        <v/>
      </c>
      <c r="T91" s="19" t="str">
        <f>IF($A91&lt;='All Results'!$B$4,"",IF(SUM(NewDistributions!T$2:T91)=0,"",(IF(NewDistributions!T91/SUM(NewDistributions!T$2:T91)&gt;0.01,"",IF(NewDistributions!T90/SUM(NewDistributions!T$2:T91)&gt;0.01,"",IF(NewDistributions!T89/SUM(NewDistributions!T$2:T91)&gt;0.01,"",IF(NewDistributions!T88/SUM(NewDistributions!T$2:T91)&gt;0.01,"",DateEnded_4Day!$A91)))))))</f>
        <v/>
      </c>
      <c r="U91" s="19" t="str">
        <f>IF($A91&lt;='All Results'!$B$4,"",IF(SUM(NewDistributions!U$2:U91)=0,"",(IF(NewDistributions!U91/SUM(NewDistributions!U$2:U91)&gt;0.01,"",IF(NewDistributions!U90/SUM(NewDistributions!U$2:U91)&gt;0.01,"",IF(NewDistributions!U89/SUM(NewDistributions!U$2:U91)&gt;0.01,"",IF(NewDistributions!U88/SUM(NewDistributions!U$2:U91)&gt;0.01,"",DateEnded_4Day!$A91)))))))</f>
        <v/>
      </c>
      <c r="V91" s="19" t="str">
        <f>IF($A91&lt;='All Results'!$B$4,"",IF(SUM(NewDistributions!V$2:V91)=0,"",(IF(NewDistributions!V91/SUM(NewDistributions!V$2:V91)&gt;0.01,"",IF(NewDistributions!V90/SUM(NewDistributions!V$2:V91)&gt;0.01,"",IF(NewDistributions!V89/SUM(NewDistributions!V$2:V91)&gt;0.01,"",IF(NewDistributions!V88/SUM(NewDistributions!V$2:V91)&gt;0.01,"",DateEnded_4Day!$A91)))))))</f>
        <v/>
      </c>
      <c r="W91" s="19" t="str">
        <f>IF($A91&lt;='All Results'!$B$4,"",IF(SUM(NewDistributions!W$2:W91)=0,"",(IF(NewDistributions!W91/SUM(NewDistributions!W$2:W91)&gt;0.01,"",IF(NewDistributions!W90/SUM(NewDistributions!W$2:W91)&gt;0.01,"",IF(NewDistributions!W89/SUM(NewDistributions!W$2:W91)&gt;0.01,"",IF(NewDistributions!W88/SUM(NewDistributions!W$2:W91)&gt;0.01,"",DateEnded_4Day!$A91)))))))</f>
        <v/>
      </c>
      <c r="X91" s="19" t="str">
        <f>IF($A91&lt;='All Results'!$B$4,"",IF(SUM(NewDistributions!X$2:X91)=0,"",(IF(NewDistributions!X91/SUM(NewDistributions!X$2:X91)&gt;0.01,"",IF(NewDistributions!X90/SUM(NewDistributions!X$2:X91)&gt;0.01,"",IF(NewDistributions!X89/SUM(NewDistributions!X$2:X91)&gt;0.01,"",IF(NewDistributions!X88/SUM(NewDistributions!X$2:X91)&gt;0.01,"",DateEnded_4Day!$A91)))))))</f>
        <v/>
      </c>
      <c r="Y91" s="19" t="str">
        <f>IF($A91&lt;='All Results'!$B$4,"",IF(SUM(NewDistributions!Y$2:Y91)=0,"",(IF(NewDistributions!Y91/SUM(NewDistributions!Y$2:Y91)&gt;0.01,"",IF(NewDistributions!Y90/SUM(NewDistributions!Y$2:Y91)&gt;0.01,"",IF(NewDistributions!Y89/SUM(NewDistributions!Y$2:Y91)&gt;0.01,"",IF(NewDistributions!Y88/SUM(NewDistributions!Y$2:Y91)&gt;0.01,"",DateEnded_4Day!$A91)))))))</f>
        <v/>
      </c>
      <c r="Z91" s="19" t="str">
        <f>IF($A91&lt;='All Results'!$B$4,"",IF(SUM(NewDistributions!Z$2:Z91)=0,"",(IF(NewDistributions!Z91/SUM(NewDistributions!Z$2:Z91)&gt;0.01,"",IF(NewDistributions!Z90/SUM(NewDistributions!Z$2:Z91)&gt;0.01,"",IF(NewDistributions!Z89/SUM(NewDistributions!Z$2:Z91)&gt;0.01,"",IF(NewDistributions!Z88/SUM(NewDistributions!Z$2:Z91)&gt;0.01,"",DateEnded_4Day!$A91)))))))</f>
        <v/>
      </c>
      <c r="AA91" s="19" t="str">
        <f>IF($A91&lt;='All Results'!$B$4,"",IF(SUM(NewDistributions!AA$2:AA91)=0,"",(IF(NewDistributions!AA91/SUM(NewDistributions!AA$2:AA91)&gt;0.01,"",IF(NewDistributions!AA90/SUM(NewDistributions!AA$2:AA91)&gt;0.01,"",IF(NewDistributions!AA89/SUM(NewDistributions!AA$2:AA91)&gt;0.01,"",IF(NewDistributions!AA88/SUM(NewDistributions!AA$2:AA91)&gt;0.01,"",DateEnded_4Day!$A91)))))))</f>
        <v/>
      </c>
      <c r="AB91" s="19" t="str">
        <f>IF($A91&lt;='All Results'!$B$4,"",IF(SUM(NewDistributions!AB$2:AB91)=0,"",(IF(NewDistributions!AB91/SUM(NewDistributions!AB$2:AB91)&gt;0.01,"",IF(NewDistributions!AB90/SUM(NewDistributions!AB$2:AB91)&gt;0.01,"",IF(NewDistributions!AB89/SUM(NewDistributions!AB$2:AB91)&gt;0.01,"",IF(NewDistributions!AB88/SUM(NewDistributions!AB$2:AB91)&gt;0.01,"",DateEnded_4Day!$A91)))))))</f>
        <v/>
      </c>
      <c r="AC91" s="19" t="str">
        <f>IF($A91&lt;='All Results'!$B$4,"",IF(SUM(NewDistributions!AC$2:AC91)=0,"",(IF(NewDistributions!AC91/SUM(NewDistributions!AC$2:AC91)&gt;0.01,"",IF(NewDistributions!AC90/SUM(NewDistributions!AC$2:AC91)&gt;0.01,"",IF(NewDistributions!AC89/SUM(NewDistributions!AC$2:AC91)&gt;0.01,"",IF(NewDistributions!AC88/SUM(NewDistributions!AC$2:AC91)&gt;0.01,"",DateEnded_4Day!$A91)))))))</f>
        <v/>
      </c>
      <c r="AD91" s="19" t="str">
        <f>IF($A91&lt;='All Results'!$B$4,"",IF(SUM(NewDistributions!AD$2:AD91)=0,"",(IF(NewDistributions!AD91/SUM(NewDistributions!AD$2:AD91)&gt;0.01,"",IF(NewDistributions!AD90/SUM(NewDistributions!AD$2:AD91)&gt;0.01,"",IF(NewDistributions!AD89/SUM(NewDistributions!AD$2:AD91)&gt;0.01,"",IF(NewDistributions!AD88/SUM(NewDistributions!AD$2:AD91)&gt;0.01,"",DateEnded_4Day!$A91)))))))</f>
        <v/>
      </c>
      <c r="AE91" s="19" t="str">
        <f>IF($A91&lt;='All Results'!$B$4,"",IF(SUM(NewDistributions!AE$2:AE91)=0,"",(IF(NewDistributions!AE91/SUM(NewDistributions!AE$2:AE91)&gt;0.01,"",IF(NewDistributions!AE90/SUM(NewDistributions!AE$2:AE91)&gt;0.01,"",IF(NewDistributions!AE89/SUM(NewDistributions!AE$2:AE91)&gt;0.01,"",IF(NewDistributions!AE88/SUM(NewDistributions!AE$2:AE91)&gt;0.01,"",DateEnded_4Day!$A91)))))))</f>
        <v/>
      </c>
      <c r="AF91" s="19" t="str">
        <f>IF($A91&lt;='All Results'!$B$4,"",IF(SUM(NewDistributions!AF$2:AF91)=0,"",(IF(NewDistributions!AF91/SUM(NewDistributions!AF$2:AF91)&gt;0.01,"",IF(NewDistributions!AF90/SUM(NewDistributions!AF$2:AF91)&gt;0.01,"",IF(NewDistributions!AF89/SUM(NewDistributions!AF$2:AF91)&gt;0.01,"",IF(NewDistributions!AF88/SUM(NewDistributions!AF$2:AF91)&gt;0.01,"",DateEnded_4Day!$A91)))))))</f>
        <v/>
      </c>
      <c r="AG91" s="19" t="str">
        <f>IF($A91&lt;='All Results'!$B$4,"",IF(SUM(NewDistributions!AG$2:AG91)=0,"",(IF(NewDistributions!AG91/SUM(NewDistributions!AG$2:AG91)&gt;0.01,"",IF(NewDistributions!AG90/SUM(NewDistributions!AG$2:AG91)&gt;0.01,"",IF(NewDistributions!AG89/SUM(NewDistributions!AG$2:AG91)&gt;0.01,"",IF(NewDistributions!AG88/SUM(NewDistributions!AG$2:AG91)&gt;0.01,"",DateEnded_4Day!$A91)))))))</f>
        <v/>
      </c>
      <c r="AH91" s="19" t="str">
        <f>IF($A91&lt;='All Results'!$B$4,"",IF(SUM(NewDistributions!AH$2:AH91)=0,"",(IF(NewDistributions!AH91/SUM(NewDistributions!AH$2:AH91)&gt;0.01,"",IF(NewDistributions!AH90/SUM(NewDistributions!AH$2:AH91)&gt;0.01,"",IF(NewDistributions!AH89/SUM(NewDistributions!AH$2:AH91)&gt;0.01,"",IF(NewDistributions!AH88/SUM(NewDistributions!AH$2:AH91)&gt;0.01,"",DateEnded_4Day!$A91)))))))</f>
        <v/>
      </c>
      <c r="AI91" s="19" t="str">
        <f>IF($A91&lt;='All Results'!$B$4,"",IF(SUM(NewDistributions!AI$2:AI91)=0,"",(IF(NewDistributions!AI91/SUM(NewDistributions!AI$2:AI91)&gt;0.01,"",IF(NewDistributions!AI90/SUM(NewDistributions!AI$2:AI91)&gt;0.01,"",IF(NewDistributions!AI89/SUM(NewDistributions!AI$2:AI91)&gt;0.01,"",IF(NewDistributions!AI88/SUM(NewDistributions!AI$2:AI91)&gt;0.01,"",DateEnded_4Day!$A91)))))))</f>
        <v/>
      </c>
      <c r="AJ91" s="19" t="str">
        <f>IF($A91&lt;='All Results'!$B$4,"",IF(SUM(NewDistributions!AJ$2:AJ91)=0,"",(IF(NewDistributions!AJ91/SUM(NewDistributions!AJ$2:AJ91)&gt;0.01,"",IF(NewDistributions!AJ90/SUM(NewDistributions!AJ$2:AJ91)&gt;0.01,"",IF(NewDistributions!AJ89/SUM(NewDistributions!AJ$2:AJ91)&gt;0.01,"",IF(NewDistributions!AJ88/SUM(NewDistributions!AJ$2:AJ91)&gt;0.01,"",DateEnded_4Day!$A91)))))))</f>
        <v/>
      </c>
    </row>
    <row r="92" spans="1:36" x14ac:dyDescent="0.25">
      <c r="A92" s="1">
        <v>44407</v>
      </c>
      <c r="B92" s="3">
        <v>211</v>
      </c>
      <c r="C92" s="19" t="str">
        <f>IF($A92&lt;='All Results'!$B$4,"",IF(SUM(NewDistributions!C$2:C92)=0,"",(IF(NewDistributions!C92/SUM(NewDistributions!C$2:C92)&gt;0.01,"",IF(NewDistributions!C91/SUM(NewDistributions!C$2:C92)&gt;0.01,"",IF(NewDistributions!C90/SUM(NewDistributions!C$2:C92)&gt;0.01,"",IF(NewDistributions!C89/SUM(NewDistributions!C$2:C92)&gt;0.01,"",DateEnded_4Day!$A92)))))))</f>
        <v/>
      </c>
      <c r="D92" s="19" t="str">
        <f>IF($A92&lt;='All Results'!$B$4,"",IF(SUM(NewDistributions!D$2:D92)=0,"",(IF(NewDistributions!D92/SUM(NewDistributions!D$2:D92)&gt;0.01,"",IF(NewDistributions!D91/SUM(NewDistributions!D$2:D92)&gt;0.01,"",IF(NewDistributions!D90/SUM(NewDistributions!D$2:D92)&gt;0.01,"",IF(NewDistributions!D89/SUM(NewDistributions!D$2:D92)&gt;0.01,"",DateEnded_4Day!$A92)))))))</f>
        <v/>
      </c>
      <c r="E92" s="19" t="str">
        <f>IF($A92&lt;='All Results'!$B$4,"",IF(SUM(NewDistributions!E$2:E92)=0,"",(IF(NewDistributions!E92/SUM(NewDistributions!E$2:E92)&gt;0.01,"",IF(NewDistributions!E91/SUM(NewDistributions!E$2:E92)&gt;0.01,"",IF(NewDistributions!E90/SUM(NewDistributions!E$2:E92)&gt;0.01,"",IF(NewDistributions!E89/SUM(NewDistributions!E$2:E92)&gt;0.01,"",DateEnded_4Day!$A92)))))))</f>
        <v/>
      </c>
      <c r="F92" s="19" t="str">
        <f>IF($A92&lt;='All Results'!$B$4,"",IF(SUM(NewDistributions!F$2:F92)=0,"",(IF(NewDistributions!F92/SUM(NewDistributions!F$2:F92)&gt;0.01,"",IF(NewDistributions!F91/SUM(NewDistributions!F$2:F92)&gt;0.01,"",IF(NewDistributions!F90/SUM(NewDistributions!F$2:F92)&gt;0.01,"",IF(NewDistributions!F89/SUM(NewDistributions!F$2:F92)&gt;0.01,"",DateEnded_4Day!$A92)))))))</f>
        <v/>
      </c>
      <c r="G92" s="19" t="str">
        <f>IF($A92&lt;='All Results'!$B$4,"",IF(SUM(NewDistributions!G$2:G92)=0,"",(IF(NewDistributions!G92/SUM(NewDistributions!G$2:G92)&gt;0.01,"",IF(NewDistributions!G91/SUM(NewDistributions!G$2:G92)&gt;0.01,"",IF(NewDistributions!G90/SUM(NewDistributions!G$2:G92)&gt;0.01,"",IF(NewDistributions!G89/SUM(NewDistributions!G$2:G92)&gt;0.01,"",DateEnded_4Day!$A92)))))))</f>
        <v/>
      </c>
      <c r="H92" s="19" t="str">
        <f>IF($A92&lt;='All Results'!$B$4,"",IF(SUM(NewDistributions!H$2:H92)=0,"",(IF(NewDistributions!H92/SUM(NewDistributions!H$2:H92)&gt;0.01,"",IF(NewDistributions!H91/SUM(NewDistributions!H$2:H92)&gt;0.01,"",IF(NewDistributions!H90/SUM(NewDistributions!H$2:H92)&gt;0.01,"",IF(NewDistributions!H89/SUM(NewDistributions!H$2:H92)&gt;0.01,"",DateEnded_4Day!$A92)))))))</f>
        <v/>
      </c>
      <c r="I92" s="19" t="str">
        <f>IF($A92&lt;='All Results'!$B$4,"",IF(SUM(NewDistributions!I$2:I92)=0,"",(IF(NewDistributions!I92/SUM(NewDistributions!I$2:I92)&gt;0.01,"",IF(NewDistributions!I91/SUM(NewDistributions!I$2:I92)&gt;0.01,"",IF(NewDistributions!I90/SUM(NewDistributions!I$2:I92)&gt;0.01,"",IF(NewDistributions!I89/SUM(NewDistributions!I$2:I92)&gt;0.01,"",DateEnded_4Day!$A92)))))))</f>
        <v/>
      </c>
      <c r="J92" s="19" t="str">
        <f>IF($A92&lt;='All Results'!$B$4,"",IF(SUM(NewDistributions!J$2:J92)=0,"",(IF(NewDistributions!J92/SUM(NewDistributions!J$2:J92)&gt;0.01,"",IF(NewDistributions!J91/SUM(NewDistributions!J$2:J92)&gt;0.01,"",IF(NewDistributions!J90/SUM(NewDistributions!J$2:J92)&gt;0.01,"",IF(NewDistributions!J89/SUM(NewDistributions!J$2:J92)&gt;0.01,"",DateEnded_4Day!$A92)))))))</f>
        <v/>
      </c>
      <c r="K92" s="19" t="str">
        <f>IF($A92&lt;='All Results'!$B$4,"",IF(SUM(NewDistributions!K$2:K92)=0,"",(IF(NewDistributions!K92/SUM(NewDistributions!K$2:K92)&gt;0.01,"",IF(NewDistributions!K91/SUM(NewDistributions!K$2:K92)&gt;0.01,"",IF(NewDistributions!K90/SUM(NewDistributions!K$2:K92)&gt;0.01,"",IF(NewDistributions!K89/SUM(NewDistributions!K$2:K92)&gt;0.01,"",DateEnded_4Day!$A92)))))))</f>
        <v/>
      </c>
      <c r="L92" s="19" t="str">
        <f>IF($A92&lt;='All Results'!$B$4,"",IF(SUM(NewDistributions!L$2:L92)=0,"",(IF(NewDistributions!L92/SUM(NewDistributions!L$2:L92)&gt;0.01,"",IF(NewDistributions!L91/SUM(NewDistributions!L$2:L92)&gt;0.01,"",IF(NewDistributions!L90/SUM(NewDistributions!L$2:L92)&gt;0.01,"",IF(NewDistributions!L89/SUM(NewDistributions!L$2:L92)&gt;0.01,"",DateEnded_4Day!$A92)))))))</f>
        <v/>
      </c>
      <c r="M92" s="19" t="str">
        <f>IF($A92&lt;='All Results'!$B$4,"",IF(SUM(NewDistributions!M$2:M92)=0,"",(IF(NewDistributions!M92/SUM(NewDistributions!M$2:M92)&gt;0.01,"",IF(NewDistributions!M91/SUM(NewDistributions!M$2:M92)&gt;0.01,"",IF(NewDistributions!M90/SUM(NewDistributions!M$2:M92)&gt;0.01,"",IF(NewDistributions!M89/SUM(NewDistributions!M$2:M92)&gt;0.01,"",DateEnded_4Day!$A92)))))))</f>
        <v/>
      </c>
      <c r="N92" s="19" t="str">
        <f>IF($A92&lt;='All Results'!$B$4,"",IF(SUM(NewDistributions!N$2:N92)=0,"",(IF(NewDistributions!N92/SUM(NewDistributions!N$2:N92)&gt;0.01,"",IF(NewDistributions!N91/SUM(NewDistributions!N$2:N92)&gt;0.01,"",IF(NewDistributions!N90/SUM(NewDistributions!N$2:N92)&gt;0.01,"",IF(NewDistributions!N89/SUM(NewDistributions!N$2:N92)&gt;0.01,"",DateEnded_4Day!$A92)))))))</f>
        <v/>
      </c>
      <c r="O92" s="19" t="str">
        <f>IF($A92&lt;='All Results'!$B$4,"",IF(SUM(NewDistributions!O$2:O92)=0,"",(IF(NewDistributions!O92/SUM(NewDistributions!O$2:O92)&gt;0.01,"",IF(NewDistributions!O91/SUM(NewDistributions!O$2:O92)&gt;0.01,"",IF(NewDistributions!O90/SUM(NewDistributions!O$2:O92)&gt;0.01,"",IF(NewDistributions!O89/SUM(NewDistributions!O$2:O92)&gt;0.01,"",DateEnded_4Day!$A92)))))))</f>
        <v/>
      </c>
      <c r="P92" s="19" t="str">
        <f>IF($A92&lt;='All Results'!$B$4,"",IF(SUM(NewDistributions!P$2:P92)=0,"",(IF(NewDistributions!P92/SUM(NewDistributions!P$2:P92)&gt;0.01,"",IF(NewDistributions!P91/SUM(NewDistributions!P$2:P92)&gt;0.01,"",IF(NewDistributions!P90/SUM(NewDistributions!P$2:P92)&gt;0.01,"",IF(NewDistributions!P89/SUM(NewDistributions!P$2:P92)&gt;0.01,"",DateEnded_4Day!$A92)))))))</f>
        <v/>
      </c>
      <c r="Q92" s="19" t="str">
        <f>IF($A92&lt;='All Results'!$B$4,"",IF(SUM(NewDistributions!Q$2:Q92)=0,"",(IF(NewDistributions!Q92/SUM(NewDistributions!Q$2:Q92)&gt;0.01,"",IF(NewDistributions!Q91/SUM(NewDistributions!Q$2:Q92)&gt;0.01,"",IF(NewDistributions!Q90/SUM(NewDistributions!Q$2:Q92)&gt;0.01,"",IF(NewDistributions!Q89/SUM(NewDistributions!Q$2:Q92)&gt;0.01,"",DateEnded_4Day!$A92)))))))</f>
        <v/>
      </c>
      <c r="R92" s="19" t="str">
        <f>IF($A92&lt;='All Results'!$B$4,"",IF(SUM(NewDistributions!R$2:R92)=0,"",(IF(NewDistributions!R92/SUM(NewDistributions!R$2:R92)&gt;0.01,"",IF(NewDistributions!R91/SUM(NewDistributions!R$2:R92)&gt;0.01,"",IF(NewDistributions!R90/SUM(NewDistributions!R$2:R92)&gt;0.01,"",IF(NewDistributions!R89/SUM(NewDistributions!R$2:R92)&gt;0.01,"",DateEnded_4Day!$A92)))))))</f>
        <v/>
      </c>
      <c r="S92" s="19" t="str">
        <f>IF($A92&lt;='All Results'!$B$4,"",IF(SUM(NewDistributions!S$2:S92)=0,"",(IF(NewDistributions!S92/SUM(NewDistributions!S$2:S92)&gt;0.01,"",IF(NewDistributions!S91/SUM(NewDistributions!S$2:S92)&gt;0.01,"",IF(NewDistributions!S90/SUM(NewDistributions!S$2:S92)&gt;0.01,"",IF(NewDistributions!S89/SUM(NewDistributions!S$2:S92)&gt;0.01,"",DateEnded_4Day!$A92)))))))</f>
        <v/>
      </c>
      <c r="T92" s="19" t="str">
        <f>IF($A92&lt;='All Results'!$B$4,"",IF(SUM(NewDistributions!T$2:T92)=0,"",(IF(NewDistributions!T92/SUM(NewDistributions!T$2:T92)&gt;0.01,"",IF(NewDistributions!T91/SUM(NewDistributions!T$2:T92)&gt;0.01,"",IF(NewDistributions!T90/SUM(NewDistributions!T$2:T92)&gt;0.01,"",IF(NewDistributions!T89/SUM(NewDistributions!T$2:T92)&gt;0.01,"",DateEnded_4Day!$A92)))))))</f>
        <v/>
      </c>
      <c r="U92" s="19" t="str">
        <f>IF($A92&lt;='All Results'!$B$4,"",IF(SUM(NewDistributions!U$2:U92)=0,"",(IF(NewDistributions!U92/SUM(NewDistributions!U$2:U92)&gt;0.01,"",IF(NewDistributions!U91/SUM(NewDistributions!U$2:U92)&gt;0.01,"",IF(NewDistributions!U90/SUM(NewDistributions!U$2:U92)&gt;0.01,"",IF(NewDistributions!U89/SUM(NewDistributions!U$2:U92)&gt;0.01,"",DateEnded_4Day!$A92)))))))</f>
        <v/>
      </c>
      <c r="V92" s="19" t="str">
        <f>IF($A92&lt;='All Results'!$B$4,"",IF(SUM(NewDistributions!V$2:V92)=0,"",(IF(NewDistributions!V92/SUM(NewDistributions!V$2:V92)&gt;0.01,"",IF(NewDistributions!V91/SUM(NewDistributions!V$2:V92)&gt;0.01,"",IF(NewDistributions!V90/SUM(NewDistributions!V$2:V92)&gt;0.01,"",IF(NewDistributions!V89/SUM(NewDistributions!V$2:V92)&gt;0.01,"",DateEnded_4Day!$A92)))))))</f>
        <v/>
      </c>
      <c r="W92" s="19" t="str">
        <f>IF($A92&lt;='All Results'!$B$4,"",IF(SUM(NewDistributions!W$2:W92)=0,"",(IF(NewDistributions!W92/SUM(NewDistributions!W$2:W92)&gt;0.01,"",IF(NewDistributions!W91/SUM(NewDistributions!W$2:W92)&gt;0.01,"",IF(NewDistributions!W90/SUM(NewDistributions!W$2:W92)&gt;0.01,"",IF(NewDistributions!W89/SUM(NewDistributions!W$2:W92)&gt;0.01,"",DateEnded_4Day!$A92)))))))</f>
        <v/>
      </c>
      <c r="X92" s="19" t="str">
        <f>IF($A92&lt;='All Results'!$B$4,"",IF(SUM(NewDistributions!X$2:X92)=0,"",(IF(NewDistributions!X92/SUM(NewDistributions!X$2:X92)&gt;0.01,"",IF(NewDistributions!X91/SUM(NewDistributions!X$2:X92)&gt;0.01,"",IF(NewDistributions!X90/SUM(NewDistributions!X$2:X92)&gt;0.01,"",IF(NewDistributions!X89/SUM(NewDistributions!X$2:X92)&gt;0.01,"",DateEnded_4Day!$A92)))))))</f>
        <v/>
      </c>
      <c r="Y92" s="19" t="str">
        <f>IF($A92&lt;='All Results'!$B$4,"",IF(SUM(NewDistributions!Y$2:Y92)=0,"",(IF(NewDistributions!Y92/SUM(NewDistributions!Y$2:Y92)&gt;0.01,"",IF(NewDistributions!Y91/SUM(NewDistributions!Y$2:Y92)&gt;0.01,"",IF(NewDistributions!Y90/SUM(NewDistributions!Y$2:Y92)&gt;0.01,"",IF(NewDistributions!Y89/SUM(NewDistributions!Y$2:Y92)&gt;0.01,"",DateEnded_4Day!$A92)))))))</f>
        <v/>
      </c>
      <c r="Z92" s="19" t="str">
        <f>IF($A92&lt;='All Results'!$B$4,"",IF(SUM(NewDistributions!Z$2:Z92)=0,"",(IF(NewDistributions!Z92/SUM(NewDistributions!Z$2:Z92)&gt;0.01,"",IF(NewDistributions!Z91/SUM(NewDistributions!Z$2:Z92)&gt;0.01,"",IF(NewDistributions!Z90/SUM(NewDistributions!Z$2:Z92)&gt;0.01,"",IF(NewDistributions!Z89/SUM(NewDistributions!Z$2:Z92)&gt;0.01,"",DateEnded_4Day!$A92)))))))</f>
        <v/>
      </c>
      <c r="AA92" s="19" t="str">
        <f>IF($A92&lt;='All Results'!$B$4,"",IF(SUM(NewDistributions!AA$2:AA92)=0,"",(IF(NewDistributions!AA92/SUM(NewDistributions!AA$2:AA92)&gt;0.01,"",IF(NewDistributions!AA91/SUM(NewDistributions!AA$2:AA92)&gt;0.01,"",IF(NewDistributions!AA90/SUM(NewDistributions!AA$2:AA92)&gt;0.01,"",IF(NewDistributions!AA89/SUM(NewDistributions!AA$2:AA92)&gt;0.01,"",DateEnded_4Day!$A92)))))))</f>
        <v/>
      </c>
      <c r="AB92" s="19" t="str">
        <f>IF($A92&lt;='All Results'!$B$4,"",IF(SUM(NewDistributions!AB$2:AB92)=0,"",(IF(NewDistributions!AB92/SUM(NewDistributions!AB$2:AB92)&gt;0.01,"",IF(NewDistributions!AB91/SUM(NewDistributions!AB$2:AB92)&gt;0.01,"",IF(NewDistributions!AB90/SUM(NewDistributions!AB$2:AB92)&gt;0.01,"",IF(NewDistributions!AB89/SUM(NewDistributions!AB$2:AB92)&gt;0.01,"",DateEnded_4Day!$A92)))))))</f>
        <v/>
      </c>
      <c r="AC92" s="19" t="str">
        <f>IF($A92&lt;='All Results'!$B$4,"",IF(SUM(NewDistributions!AC$2:AC92)=0,"",(IF(NewDistributions!AC92/SUM(NewDistributions!AC$2:AC92)&gt;0.01,"",IF(NewDistributions!AC91/SUM(NewDistributions!AC$2:AC92)&gt;0.01,"",IF(NewDistributions!AC90/SUM(NewDistributions!AC$2:AC92)&gt;0.01,"",IF(NewDistributions!AC89/SUM(NewDistributions!AC$2:AC92)&gt;0.01,"",DateEnded_4Day!$A92)))))))</f>
        <v/>
      </c>
      <c r="AD92" s="19" t="str">
        <f>IF($A92&lt;='All Results'!$B$4,"",IF(SUM(NewDistributions!AD$2:AD92)=0,"",(IF(NewDistributions!AD92/SUM(NewDistributions!AD$2:AD92)&gt;0.01,"",IF(NewDistributions!AD91/SUM(NewDistributions!AD$2:AD92)&gt;0.01,"",IF(NewDistributions!AD90/SUM(NewDistributions!AD$2:AD92)&gt;0.01,"",IF(NewDistributions!AD89/SUM(NewDistributions!AD$2:AD92)&gt;0.01,"",DateEnded_4Day!$A92)))))))</f>
        <v/>
      </c>
      <c r="AE92" s="19" t="str">
        <f>IF($A92&lt;='All Results'!$B$4,"",IF(SUM(NewDistributions!AE$2:AE92)=0,"",(IF(NewDistributions!AE92/SUM(NewDistributions!AE$2:AE92)&gt;0.01,"",IF(NewDistributions!AE91/SUM(NewDistributions!AE$2:AE92)&gt;0.01,"",IF(NewDistributions!AE90/SUM(NewDistributions!AE$2:AE92)&gt;0.01,"",IF(NewDistributions!AE89/SUM(NewDistributions!AE$2:AE92)&gt;0.01,"",DateEnded_4Day!$A92)))))))</f>
        <v/>
      </c>
      <c r="AF92" s="19" t="str">
        <f>IF($A92&lt;='All Results'!$B$4,"",IF(SUM(NewDistributions!AF$2:AF92)=0,"",(IF(NewDistributions!AF92/SUM(NewDistributions!AF$2:AF92)&gt;0.01,"",IF(NewDistributions!AF91/SUM(NewDistributions!AF$2:AF92)&gt;0.01,"",IF(NewDistributions!AF90/SUM(NewDistributions!AF$2:AF92)&gt;0.01,"",IF(NewDistributions!AF89/SUM(NewDistributions!AF$2:AF92)&gt;0.01,"",DateEnded_4Day!$A92)))))))</f>
        <v/>
      </c>
      <c r="AG92" s="19" t="str">
        <f>IF($A92&lt;='All Results'!$B$4,"",IF(SUM(NewDistributions!AG$2:AG92)=0,"",(IF(NewDistributions!AG92/SUM(NewDistributions!AG$2:AG92)&gt;0.01,"",IF(NewDistributions!AG91/SUM(NewDistributions!AG$2:AG92)&gt;0.01,"",IF(NewDistributions!AG90/SUM(NewDistributions!AG$2:AG92)&gt;0.01,"",IF(NewDistributions!AG89/SUM(NewDistributions!AG$2:AG92)&gt;0.01,"",DateEnded_4Day!$A92)))))))</f>
        <v/>
      </c>
      <c r="AH92" s="19" t="str">
        <f>IF($A92&lt;='All Results'!$B$4,"",IF(SUM(NewDistributions!AH$2:AH92)=0,"",(IF(NewDistributions!AH92/SUM(NewDistributions!AH$2:AH92)&gt;0.01,"",IF(NewDistributions!AH91/SUM(NewDistributions!AH$2:AH92)&gt;0.01,"",IF(NewDistributions!AH90/SUM(NewDistributions!AH$2:AH92)&gt;0.01,"",IF(NewDistributions!AH89/SUM(NewDistributions!AH$2:AH92)&gt;0.01,"",DateEnded_4Day!$A92)))))))</f>
        <v/>
      </c>
      <c r="AI92" s="19" t="str">
        <f>IF($A92&lt;='All Results'!$B$4,"",IF(SUM(NewDistributions!AI$2:AI92)=0,"",(IF(NewDistributions!AI92/SUM(NewDistributions!AI$2:AI92)&gt;0.01,"",IF(NewDistributions!AI91/SUM(NewDistributions!AI$2:AI92)&gt;0.01,"",IF(NewDistributions!AI90/SUM(NewDistributions!AI$2:AI92)&gt;0.01,"",IF(NewDistributions!AI89/SUM(NewDistributions!AI$2:AI92)&gt;0.01,"",DateEnded_4Day!$A92)))))))</f>
        <v/>
      </c>
      <c r="AJ92" s="19" t="str">
        <f>IF($A92&lt;='All Results'!$B$4,"",IF(SUM(NewDistributions!AJ$2:AJ92)=0,"",(IF(NewDistributions!AJ92/SUM(NewDistributions!AJ$2:AJ92)&gt;0.01,"",IF(NewDistributions!AJ91/SUM(NewDistributions!AJ$2:AJ92)&gt;0.01,"",IF(NewDistributions!AJ90/SUM(NewDistributions!AJ$2:AJ92)&gt;0.01,"",IF(NewDistributions!AJ89/SUM(NewDistributions!AJ$2:AJ92)&gt;0.01,"",DateEnded_4Day!$A92)))))))</f>
        <v/>
      </c>
    </row>
    <row r="93" spans="1:36" x14ac:dyDescent="0.25">
      <c r="A93" s="1">
        <v>44408</v>
      </c>
      <c r="B93" s="3">
        <v>212</v>
      </c>
      <c r="C93" s="19" t="str">
        <f>IF($A93&lt;='All Results'!$B$4,"",IF(SUM(NewDistributions!C$2:C93)=0,"",(IF(NewDistributions!C93/SUM(NewDistributions!C$2:C93)&gt;0.01,"",IF(NewDistributions!C92/SUM(NewDistributions!C$2:C93)&gt;0.01,"",IF(NewDistributions!C91/SUM(NewDistributions!C$2:C93)&gt;0.01,"",IF(NewDistributions!C90/SUM(NewDistributions!C$2:C93)&gt;0.01,"",DateEnded_4Day!$A93)))))))</f>
        <v/>
      </c>
      <c r="D93" s="19" t="str">
        <f>IF($A93&lt;='All Results'!$B$4,"",IF(SUM(NewDistributions!D$2:D93)=0,"",(IF(NewDistributions!D93/SUM(NewDistributions!D$2:D93)&gt;0.01,"",IF(NewDistributions!D92/SUM(NewDistributions!D$2:D93)&gt;0.01,"",IF(NewDistributions!D91/SUM(NewDistributions!D$2:D93)&gt;0.01,"",IF(NewDistributions!D90/SUM(NewDistributions!D$2:D93)&gt;0.01,"",DateEnded_4Day!$A93)))))))</f>
        <v/>
      </c>
      <c r="E93" s="19" t="str">
        <f>IF($A93&lt;='All Results'!$B$4,"",IF(SUM(NewDistributions!E$2:E93)=0,"",(IF(NewDistributions!E93/SUM(NewDistributions!E$2:E93)&gt;0.01,"",IF(NewDistributions!E92/SUM(NewDistributions!E$2:E93)&gt;0.01,"",IF(NewDistributions!E91/SUM(NewDistributions!E$2:E93)&gt;0.01,"",IF(NewDistributions!E90/SUM(NewDistributions!E$2:E93)&gt;0.01,"",DateEnded_4Day!$A93)))))))</f>
        <v/>
      </c>
      <c r="F93" s="19" t="str">
        <f>IF($A93&lt;='All Results'!$B$4,"",IF(SUM(NewDistributions!F$2:F93)=0,"",(IF(NewDistributions!F93/SUM(NewDistributions!F$2:F93)&gt;0.01,"",IF(NewDistributions!F92/SUM(NewDistributions!F$2:F93)&gt;0.01,"",IF(NewDistributions!F91/SUM(NewDistributions!F$2:F93)&gt;0.01,"",IF(NewDistributions!F90/SUM(NewDistributions!F$2:F93)&gt;0.01,"",DateEnded_4Day!$A93)))))))</f>
        <v/>
      </c>
      <c r="G93" s="19" t="str">
        <f>IF($A93&lt;='All Results'!$B$4,"",IF(SUM(NewDistributions!G$2:G93)=0,"",(IF(NewDistributions!G93/SUM(NewDistributions!G$2:G93)&gt;0.01,"",IF(NewDistributions!G92/SUM(NewDistributions!G$2:G93)&gt;0.01,"",IF(NewDistributions!G91/SUM(NewDistributions!G$2:G93)&gt;0.01,"",IF(NewDistributions!G90/SUM(NewDistributions!G$2:G93)&gt;0.01,"",DateEnded_4Day!$A93)))))))</f>
        <v/>
      </c>
      <c r="H93" s="19" t="str">
        <f>IF($A93&lt;='All Results'!$B$4,"",IF(SUM(NewDistributions!H$2:H93)=0,"",(IF(NewDistributions!H93/SUM(NewDistributions!H$2:H93)&gt;0.01,"",IF(NewDistributions!H92/SUM(NewDistributions!H$2:H93)&gt;0.01,"",IF(NewDistributions!H91/SUM(NewDistributions!H$2:H93)&gt;0.01,"",IF(NewDistributions!H90/SUM(NewDistributions!H$2:H93)&gt;0.01,"",DateEnded_4Day!$A93)))))))</f>
        <v/>
      </c>
      <c r="I93" s="19" t="str">
        <f>IF($A93&lt;='All Results'!$B$4,"",IF(SUM(NewDistributions!I$2:I93)=0,"",(IF(NewDistributions!I93/SUM(NewDistributions!I$2:I93)&gt;0.01,"",IF(NewDistributions!I92/SUM(NewDistributions!I$2:I93)&gt;0.01,"",IF(NewDistributions!I91/SUM(NewDistributions!I$2:I93)&gt;0.01,"",IF(NewDistributions!I90/SUM(NewDistributions!I$2:I93)&gt;0.01,"",DateEnded_4Day!$A93)))))))</f>
        <v/>
      </c>
      <c r="J93" s="19" t="str">
        <f>IF($A93&lt;='All Results'!$B$4,"",IF(SUM(NewDistributions!J$2:J93)=0,"",(IF(NewDistributions!J93/SUM(NewDistributions!J$2:J93)&gt;0.01,"",IF(NewDistributions!J92/SUM(NewDistributions!J$2:J93)&gt;0.01,"",IF(NewDistributions!J91/SUM(NewDistributions!J$2:J93)&gt;0.01,"",IF(NewDistributions!J90/SUM(NewDistributions!J$2:J93)&gt;0.01,"",DateEnded_4Day!$A93)))))))</f>
        <v/>
      </c>
      <c r="K93" s="19" t="str">
        <f>IF($A93&lt;='All Results'!$B$4,"",IF(SUM(NewDistributions!K$2:K93)=0,"",(IF(NewDistributions!K93/SUM(NewDistributions!K$2:K93)&gt;0.01,"",IF(NewDistributions!K92/SUM(NewDistributions!K$2:K93)&gt;0.01,"",IF(NewDistributions!K91/SUM(NewDistributions!K$2:K93)&gt;0.01,"",IF(NewDistributions!K90/SUM(NewDistributions!K$2:K93)&gt;0.01,"",DateEnded_4Day!$A93)))))))</f>
        <v/>
      </c>
      <c r="L93" s="19" t="str">
        <f>IF($A93&lt;='All Results'!$B$4,"",IF(SUM(NewDistributions!L$2:L93)=0,"",(IF(NewDistributions!L93/SUM(NewDistributions!L$2:L93)&gt;0.01,"",IF(NewDistributions!L92/SUM(NewDistributions!L$2:L93)&gt;0.01,"",IF(NewDistributions!L91/SUM(NewDistributions!L$2:L93)&gt;0.01,"",IF(NewDistributions!L90/SUM(NewDistributions!L$2:L93)&gt;0.01,"",DateEnded_4Day!$A93)))))))</f>
        <v/>
      </c>
      <c r="M93" s="19" t="str">
        <f>IF($A93&lt;='All Results'!$B$4,"",IF(SUM(NewDistributions!M$2:M93)=0,"",(IF(NewDistributions!M93/SUM(NewDistributions!M$2:M93)&gt;0.01,"",IF(NewDistributions!M92/SUM(NewDistributions!M$2:M93)&gt;0.01,"",IF(NewDistributions!M91/SUM(NewDistributions!M$2:M93)&gt;0.01,"",IF(NewDistributions!M90/SUM(NewDistributions!M$2:M93)&gt;0.01,"",DateEnded_4Day!$A93)))))))</f>
        <v/>
      </c>
      <c r="N93" s="19" t="str">
        <f>IF($A93&lt;='All Results'!$B$4,"",IF(SUM(NewDistributions!N$2:N93)=0,"",(IF(NewDistributions!N93/SUM(NewDistributions!N$2:N93)&gt;0.01,"",IF(NewDistributions!N92/SUM(NewDistributions!N$2:N93)&gt;0.01,"",IF(NewDistributions!N91/SUM(NewDistributions!N$2:N93)&gt;0.01,"",IF(NewDistributions!N90/SUM(NewDistributions!N$2:N93)&gt;0.01,"",DateEnded_4Day!$A93)))))))</f>
        <v/>
      </c>
      <c r="O93" s="19" t="str">
        <f>IF($A93&lt;='All Results'!$B$4,"",IF(SUM(NewDistributions!O$2:O93)=0,"",(IF(NewDistributions!O93/SUM(NewDistributions!O$2:O93)&gt;0.01,"",IF(NewDistributions!O92/SUM(NewDistributions!O$2:O93)&gt;0.01,"",IF(NewDistributions!O91/SUM(NewDistributions!O$2:O93)&gt;0.01,"",IF(NewDistributions!O90/SUM(NewDistributions!O$2:O93)&gt;0.01,"",DateEnded_4Day!$A93)))))))</f>
        <v/>
      </c>
      <c r="P93" s="19" t="str">
        <f>IF($A93&lt;='All Results'!$B$4,"",IF(SUM(NewDistributions!P$2:P93)=0,"",(IF(NewDistributions!P93/SUM(NewDistributions!P$2:P93)&gt;0.01,"",IF(NewDistributions!P92/SUM(NewDistributions!P$2:P93)&gt;0.01,"",IF(NewDistributions!P91/SUM(NewDistributions!P$2:P93)&gt;0.01,"",IF(NewDistributions!P90/SUM(NewDistributions!P$2:P93)&gt;0.01,"",DateEnded_4Day!$A93)))))))</f>
        <v/>
      </c>
      <c r="Q93" s="19" t="str">
        <f>IF($A93&lt;='All Results'!$B$4,"",IF(SUM(NewDistributions!Q$2:Q93)=0,"",(IF(NewDistributions!Q93/SUM(NewDistributions!Q$2:Q93)&gt;0.01,"",IF(NewDistributions!Q92/SUM(NewDistributions!Q$2:Q93)&gt;0.01,"",IF(NewDistributions!Q91/SUM(NewDistributions!Q$2:Q93)&gt;0.01,"",IF(NewDistributions!Q90/SUM(NewDistributions!Q$2:Q93)&gt;0.01,"",DateEnded_4Day!$A93)))))))</f>
        <v/>
      </c>
      <c r="R93" s="19" t="str">
        <f>IF($A93&lt;='All Results'!$B$4,"",IF(SUM(NewDistributions!R$2:R93)=0,"",(IF(NewDistributions!R93/SUM(NewDistributions!R$2:R93)&gt;0.01,"",IF(NewDistributions!R92/SUM(NewDistributions!R$2:R93)&gt;0.01,"",IF(NewDistributions!R91/SUM(NewDistributions!R$2:R93)&gt;0.01,"",IF(NewDistributions!R90/SUM(NewDistributions!R$2:R93)&gt;0.01,"",DateEnded_4Day!$A93)))))))</f>
        <v/>
      </c>
      <c r="S93" s="19" t="str">
        <f>IF($A93&lt;='All Results'!$B$4,"",IF(SUM(NewDistributions!S$2:S93)=0,"",(IF(NewDistributions!S93/SUM(NewDistributions!S$2:S93)&gt;0.01,"",IF(NewDistributions!S92/SUM(NewDistributions!S$2:S93)&gt;0.01,"",IF(NewDistributions!S91/SUM(NewDistributions!S$2:S93)&gt;0.01,"",IF(NewDistributions!S90/SUM(NewDistributions!S$2:S93)&gt;0.01,"",DateEnded_4Day!$A93)))))))</f>
        <v/>
      </c>
      <c r="T93" s="19" t="str">
        <f>IF($A93&lt;='All Results'!$B$4,"",IF(SUM(NewDistributions!T$2:T93)=0,"",(IF(NewDistributions!T93/SUM(NewDistributions!T$2:T93)&gt;0.01,"",IF(NewDistributions!T92/SUM(NewDistributions!T$2:T93)&gt;0.01,"",IF(NewDistributions!T91/SUM(NewDistributions!T$2:T93)&gt;0.01,"",IF(NewDistributions!T90/SUM(NewDistributions!T$2:T93)&gt;0.01,"",DateEnded_4Day!$A93)))))))</f>
        <v/>
      </c>
      <c r="U93" s="19" t="str">
        <f>IF($A93&lt;='All Results'!$B$4,"",IF(SUM(NewDistributions!U$2:U93)=0,"",(IF(NewDistributions!U93/SUM(NewDistributions!U$2:U93)&gt;0.01,"",IF(NewDistributions!U92/SUM(NewDistributions!U$2:U93)&gt;0.01,"",IF(NewDistributions!U91/SUM(NewDistributions!U$2:U93)&gt;0.01,"",IF(NewDistributions!U90/SUM(NewDistributions!U$2:U93)&gt;0.01,"",DateEnded_4Day!$A93)))))))</f>
        <v/>
      </c>
      <c r="V93" s="19" t="str">
        <f>IF($A93&lt;='All Results'!$B$4,"",IF(SUM(NewDistributions!V$2:V93)=0,"",(IF(NewDistributions!V93/SUM(NewDistributions!V$2:V93)&gt;0.01,"",IF(NewDistributions!V92/SUM(NewDistributions!V$2:V93)&gt;0.01,"",IF(NewDistributions!V91/SUM(NewDistributions!V$2:V93)&gt;0.01,"",IF(NewDistributions!V90/SUM(NewDistributions!V$2:V93)&gt;0.01,"",DateEnded_4Day!$A93)))))))</f>
        <v/>
      </c>
      <c r="W93" s="19" t="str">
        <f>IF($A93&lt;='All Results'!$B$4,"",IF(SUM(NewDistributions!W$2:W93)=0,"",(IF(NewDistributions!W93/SUM(NewDistributions!W$2:W93)&gt;0.01,"",IF(NewDistributions!W92/SUM(NewDistributions!W$2:W93)&gt;0.01,"",IF(NewDistributions!W91/SUM(NewDistributions!W$2:W93)&gt;0.01,"",IF(NewDistributions!W90/SUM(NewDistributions!W$2:W93)&gt;0.01,"",DateEnded_4Day!$A93)))))))</f>
        <v/>
      </c>
      <c r="X93" s="19" t="str">
        <f>IF($A93&lt;='All Results'!$B$4,"",IF(SUM(NewDistributions!X$2:X93)=0,"",(IF(NewDistributions!X93/SUM(NewDistributions!X$2:X93)&gt;0.01,"",IF(NewDistributions!X92/SUM(NewDistributions!X$2:X93)&gt;0.01,"",IF(NewDistributions!X91/SUM(NewDistributions!X$2:X93)&gt;0.01,"",IF(NewDistributions!X90/SUM(NewDistributions!X$2:X93)&gt;0.01,"",DateEnded_4Day!$A93)))))))</f>
        <v/>
      </c>
      <c r="Y93" s="19" t="str">
        <f>IF($A93&lt;='All Results'!$B$4,"",IF(SUM(NewDistributions!Y$2:Y93)=0,"",(IF(NewDistributions!Y93/SUM(NewDistributions!Y$2:Y93)&gt;0.01,"",IF(NewDistributions!Y92/SUM(NewDistributions!Y$2:Y93)&gt;0.01,"",IF(NewDistributions!Y91/SUM(NewDistributions!Y$2:Y93)&gt;0.01,"",IF(NewDistributions!Y90/SUM(NewDistributions!Y$2:Y93)&gt;0.01,"",DateEnded_4Day!$A93)))))))</f>
        <v/>
      </c>
      <c r="Z93" s="19" t="str">
        <f>IF($A93&lt;='All Results'!$B$4,"",IF(SUM(NewDistributions!Z$2:Z93)=0,"",(IF(NewDistributions!Z93/SUM(NewDistributions!Z$2:Z93)&gt;0.01,"",IF(NewDistributions!Z92/SUM(NewDistributions!Z$2:Z93)&gt;0.01,"",IF(NewDistributions!Z91/SUM(NewDistributions!Z$2:Z93)&gt;0.01,"",IF(NewDistributions!Z90/SUM(NewDistributions!Z$2:Z93)&gt;0.01,"",DateEnded_4Day!$A93)))))))</f>
        <v/>
      </c>
      <c r="AA93" s="19" t="str">
        <f>IF($A93&lt;='All Results'!$B$4,"",IF(SUM(NewDistributions!AA$2:AA93)=0,"",(IF(NewDistributions!AA93/SUM(NewDistributions!AA$2:AA93)&gt;0.01,"",IF(NewDistributions!AA92/SUM(NewDistributions!AA$2:AA93)&gt;0.01,"",IF(NewDistributions!AA91/SUM(NewDistributions!AA$2:AA93)&gt;0.01,"",IF(NewDistributions!AA90/SUM(NewDistributions!AA$2:AA93)&gt;0.01,"",DateEnded_4Day!$A93)))))))</f>
        <v/>
      </c>
      <c r="AB93" s="19" t="str">
        <f>IF($A93&lt;='All Results'!$B$4,"",IF(SUM(NewDistributions!AB$2:AB93)=0,"",(IF(NewDistributions!AB93/SUM(NewDistributions!AB$2:AB93)&gt;0.01,"",IF(NewDistributions!AB92/SUM(NewDistributions!AB$2:AB93)&gt;0.01,"",IF(NewDistributions!AB91/SUM(NewDistributions!AB$2:AB93)&gt;0.01,"",IF(NewDistributions!AB90/SUM(NewDistributions!AB$2:AB93)&gt;0.01,"",DateEnded_4Day!$A93)))))))</f>
        <v/>
      </c>
      <c r="AC93" s="19" t="str">
        <f>IF($A93&lt;='All Results'!$B$4,"",IF(SUM(NewDistributions!AC$2:AC93)=0,"",(IF(NewDistributions!AC93/SUM(NewDistributions!AC$2:AC93)&gt;0.01,"",IF(NewDistributions!AC92/SUM(NewDistributions!AC$2:AC93)&gt;0.01,"",IF(NewDistributions!AC91/SUM(NewDistributions!AC$2:AC93)&gt;0.01,"",IF(NewDistributions!AC90/SUM(NewDistributions!AC$2:AC93)&gt;0.01,"",DateEnded_4Day!$A93)))))))</f>
        <v/>
      </c>
      <c r="AD93" s="19" t="str">
        <f>IF($A93&lt;='All Results'!$B$4,"",IF(SUM(NewDistributions!AD$2:AD93)=0,"",(IF(NewDistributions!AD93/SUM(NewDistributions!AD$2:AD93)&gt;0.01,"",IF(NewDistributions!AD92/SUM(NewDistributions!AD$2:AD93)&gt;0.01,"",IF(NewDistributions!AD91/SUM(NewDistributions!AD$2:AD93)&gt;0.01,"",IF(NewDistributions!AD90/SUM(NewDistributions!AD$2:AD93)&gt;0.01,"",DateEnded_4Day!$A93)))))))</f>
        <v/>
      </c>
      <c r="AE93" s="19" t="str">
        <f>IF($A93&lt;='All Results'!$B$4,"",IF(SUM(NewDistributions!AE$2:AE93)=0,"",(IF(NewDistributions!AE93/SUM(NewDistributions!AE$2:AE93)&gt;0.01,"",IF(NewDistributions!AE92/SUM(NewDistributions!AE$2:AE93)&gt;0.01,"",IF(NewDistributions!AE91/SUM(NewDistributions!AE$2:AE93)&gt;0.01,"",IF(NewDistributions!AE90/SUM(NewDistributions!AE$2:AE93)&gt;0.01,"",DateEnded_4Day!$A93)))))))</f>
        <v/>
      </c>
      <c r="AF93" s="19" t="str">
        <f>IF($A93&lt;='All Results'!$B$4,"",IF(SUM(NewDistributions!AF$2:AF93)=0,"",(IF(NewDistributions!AF93/SUM(NewDistributions!AF$2:AF93)&gt;0.01,"",IF(NewDistributions!AF92/SUM(NewDistributions!AF$2:AF93)&gt;0.01,"",IF(NewDistributions!AF91/SUM(NewDistributions!AF$2:AF93)&gt;0.01,"",IF(NewDistributions!AF90/SUM(NewDistributions!AF$2:AF93)&gt;0.01,"",DateEnded_4Day!$A93)))))))</f>
        <v/>
      </c>
      <c r="AG93" s="19" t="str">
        <f>IF($A93&lt;='All Results'!$B$4,"",IF(SUM(NewDistributions!AG$2:AG93)=0,"",(IF(NewDistributions!AG93/SUM(NewDistributions!AG$2:AG93)&gt;0.01,"",IF(NewDistributions!AG92/SUM(NewDistributions!AG$2:AG93)&gt;0.01,"",IF(NewDistributions!AG91/SUM(NewDistributions!AG$2:AG93)&gt;0.01,"",IF(NewDistributions!AG90/SUM(NewDistributions!AG$2:AG93)&gt;0.01,"",DateEnded_4Day!$A93)))))))</f>
        <v/>
      </c>
      <c r="AH93" s="19" t="str">
        <f>IF($A93&lt;='All Results'!$B$4,"",IF(SUM(NewDistributions!AH$2:AH93)=0,"",(IF(NewDistributions!AH93/SUM(NewDistributions!AH$2:AH93)&gt;0.01,"",IF(NewDistributions!AH92/SUM(NewDistributions!AH$2:AH93)&gt;0.01,"",IF(NewDistributions!AH91/SUM(NewDistributions!AH$2:AH93)&gt;0.01,"",IF(NewDistributions!AH90/SUM(NewDistributions!AH$2:AH93)&gt;0.01,"",DateEnded_4Day!$A93)))))))</f>
        <v/>
      </c>
      <c r="AI93" s="19" t="str">
        <f>IF($A93&lt;='All Results'!$B$4,"",IF(SUM(NewDistributions!AI$2:AI93)=0,"",(IF(NewDistributions!AI93/SUM(NewDistributions!AI$2:AI93)&gt;0.01,"",IF(NewDistributions!AI92/SUM(NewDistributions!AI$2:AI93)&gt;0.01,"",IF(NewDistributions!AI91/SUM(NewDistributions!AI$2:AI93)&gt;0.01,"",IF(NewDistributions!AI90/SUM(NewDistributions!AI$2:AI93)&gt;0.01,"",DateEnded_4Day!$A93)))))))</f>
        <v/>
      </c>
      <c r="AJ93" s="19" t="str">
        <f>IF($A93&lt;='All Results'!$B$4,"",IF(SUM(NewDistributions!AJ$2:AJ93)=0,"",(IF(NewDistributions!AJ93/SUM(NewDistributions!AJ$2:AJ93)&gt;0.01,"",IF(NewDistributions!AJ92/SUM(NewDistributions!AJ$2:AJ93)&gt;0.01,"",IF(NewDistributions!AJ91/SUM(NewDistributions!AJ$2:AJ93)&gt;0.01,"",IF(NewDistributions!AJ90/SUM(NewDistributions!AJ$2:AJ93)&gt;0.01,"",DateEnded_4Day!$A93)))))))</f>
        <v/>
      </c>
    </row>
    <row r="94" spans="1:36" x14ac:dyDescent="0.25">
      <c r="A94" s="1">
        <v>44409</v>
      </c>
      <c r="B94" s="3">
        <v>213</v>
      </c>
      <c r="C94" s="19" t="str">
        <f>IF($A94&lt;='All Results'!$B$4,"",IF(SUM(NewDistributions!C$2:C94)=0,"",(IF(NewDistributions!C94/SUM(NewDistributions!C$2:C94)&gt;0.01,"",IF(NewDistributions!C93/SUM(NewDistributions!C$2:C94)&gt;0.01,"",IF(NewDistributions!C92/SUM(NewDistributions!C$2:C94)&gt;0.01,"",IF(NewDistributions!C91/SUM(NewDistributions!C$2:C94)&gt;0.01,"",DateEnded_4Day!$A94)))))))</f>
        <v/>
      </c>
      <c r="D94" s="19" t="str">
        <f>IF($A94&lt;='All Results'!$B$4,"",IF(SUM(NewDistributions!D$2:D94)=0,"",(IF(NewDistributions!D94/SUM(NewDistributions!D$2:D94)&gt;0.01,"",IF(NewDistributions!D93/SUM(NewDistributions!D$2:D94)&gt;0.01,"",IF(NewDistributions!D92/SUM(NewDistributions!D$2:D94)&gt;0.01,"",IF(NewDistributions!D91/SUM(NewDistributions!D$2:D94)&gt;0.01,"",DateEnded_4Day!$A94)))))))</f>
        <v/>
      </c>
      <c r="E94" s="19" t="str">
        <f>IF($A94&lt;='All Results'!$B$4,"",IF(SUM(NewDistributions!E$2:E94)=0,"",(IF(NewDistributions!E94/SUM(NewDistributions!E$2:E94)&gt;0.01,"",IF(NewDistributions!E93/SUM(NewDistributions!E$2:E94)&gt;0.01,"",IF(NewDistributions!E92/SUM(NewDistributions!E$2:E94)&gt;0.01,"",IF(NewDistributions!E91/SUM(NewDistributions!E$2:E94)&gt;0.01,"",DateEnded_4Day!$A94)))))))</f>
        <v/>
      </c>
      <c r="F94" s="19" t="str">
        <f>IF($A94&lt;='All Results'!$B$4,"",IF(SUM(NewDistributions!F$2:F94)=0,"",(IF(NewDistributions!F94/SUM(NewDistributions!F$2:F94)&gt;0.01,"",IF(NewDistributions!F93/SUM(NewDistributions!F$2:F94)&gt;0.01,"",IF(NewDistributions!F92/SUM(NewDistributions!F$2:F94)&gt;0.01,"",IF(NewDistributions!F91/SUM(NewDistributions!F$2:F94)&gt;0.01,"",DateEnded_4Day!$A94)))))))</f>
        <v/>
      </c>
      <c r="G94" s="19" t="str">
        <f>IF($A94&lt;='All Results'!$B$4,"",IF(SUM(NewDistributions!G$2:G94)=0,"",(IF(NewDistributions!G94/SUM(NewDistributions!G$2:G94)&gt;0.01,"",IF(NewDistributions!G93/SUM(NewDistributions!G$2:G94)&gt;0.01,"",IF(NewDistributions!G92/SUM(NewDistributions!G$2:G94)&gt;0.01,"",IF(NewDistributions!G91/SUM(NewDistributions!G$2:G94)&gt;0.01,"",DateEnded_4Day!$A94)))))))</f>
        <v/>
      </c>
      <c r="H94" s="19" t="str">
        <f>IF($A94&lt;='All Results'!$B$4,"",IF(SUM(NewDistributions!H$2:H94)=0,"",(IF(NewDistributions!H94/SUM(NewDistributions!H$2:H94)&gt;0.01,"",IF(NewDistributions!H93/SUM(NewDistributions!H$2:H94)&gt;0.01,"",IF(NewDistributions!H92/SUM(NewDistributions!H$2:H94)&gt;0.01,"",IF(NewDistributions!H91/SUM(NewDistributions!H$2:H94)&gt;0.01,"",DateEnded_4Day!$A94)))))))</f>
        <v/>
      </c>
      <c r="I94" s="19" t="str">
        <f>IF($A94&lt;='All Results'!$B$4,"",IF(SUM(NewDistributions!I$2:I94)=0,"",(IF(NewDistributions!I94/SUM(NewDistributions!I$2:I94)&gt;0.01,"",IF(NewDistributions!I93/SUM(NewDistributions!I$2:I94)&gt;0.01,"",IF(NewDistributions!I92/SUM(NewDistributions!I$2:I94)&gt;0.01,"",IF(NewDistributions!I91/SUM(NewDistributions!I$2:I94)&gt;0.01,"",DateEnded_4Day!$A94)))))))</f>
        <v/>
      </c>
      <c r="J94" s="19" t="str">
        <f>IF($A94&lt;='All Results'!$B$4,"",IF(SUM(NewDistributions!J$2:J94)=0,"",(IF(NewDistributions!J94/SUM(NewDistributions!J$2:J94)&gt;0.01,"",IF(NewDistributions!J93/SUM(NewDistributions!J$2:J94)&gt;0.01,"",IF(NewDistributions!J92/SUM(NewDistributions!J$2:J94)&gt;0.01,"",IF(NewDistributions!J91/SUM(NewDistributions!J$2:J94)&gt;0.01,"",DateEnded_4Day!$A94)))))))</f>
        <v/>
      </c>
      <c r="K94" s="19" t="str">
        <f>IF($A94&lt;='All Results'!$B$4,"",IF(SUM(NewDistributions!K$2:K94)=0,"",(IF(NewDistributions!K94/SUM(NewDistributions!K$2:K94)&gt;0.01,"",IF(NewDistributions!K93/SUM(NewDistributions!K$2:K94)&gt;0.01,"",IF(NewDistributions!K92/SUM(NewDistributions!K$2:K94)&gt;0.01,"",IF(NewDistributions!K91/SUM(NewDistributions!K$2:K94)&gt;0.01,"",DateEnded_4Day!$A94)))))))</f>
        <v/>
      </c>
      <c r="L94" s="19" t="str">
        <f>IF($A94&lt;='All Results'!$B$4,"",IF(SUM(NewDistributions!L$2:L94)=0,"",(IF(NewDistributions!L94/SUM(NewDistributions!L$2:L94)&gt;0.01,"",IF(NewDistributions!L93/SUM(NewDistributions!L$2:L94)&gt;0.01,"",IF(NewDistributions!L92/SUM(NewDistributions!L$2:L94)&gt;0.01,"",IF(NewDistributions!L91/SUM(NewDistributions!L$2:L94)&gt;0.01,"",DateEnded_4Day!$A94)))))))</f>
        <v/>
      </c>
      <c r="M94" s="19" t="str">
        <f>IF($A94&lt;='All Results'!$B$4,"",IF(SUM(NewDistributions!M$2:M94)=0,"",(IF(NewDistributions!M94/SUM(NewDistributions!M$2:M94)&gt;0.01,"",IF(NewDistributions!M93/SUM(NewDistributions!M$2:M94)&gt;0.01,"",IF(NewDistributions!M92/SUM(NewDistributions!M$2:M94)&gt;0.01,"",IF(NewDistributions!M91/SUM(NewDistributions!M$2:M94)&gt;0.01,"",DateEnded_4Day!$A94)))))))</f>
        <v/>
      </c>
      <c r="N94" s="19" t="str">
        <f>IF($A94&lt;='All Results'!$B$4,"",IF(SUM(NewDistributions!N$2:N94)=0,"",(IF(NewDistributions!N94/SUM(NewDistributions!N$2:N94)&gt;0.01,"",IF(NewDistributions!N93/SUM(NewDistributions!N$2:N94)&gt;0.01,"",IF(NewDistributions!N92/SUM(NewDistributions!N$2:N94)&gt;0.01,"",IF(NewDistributions!N91/SUM(NewDistributions!N$2:N94)&gt;0.01,"",DateEnded_4Day!$A94)))))))</f>
        <v/>
      </c>
      <c r="O94" s="19" t="str">
        <f>IF($A94&lt;='All Results'!$B$4,"",IF(SUM(NewDistributions!O$2:O94)=0,"",(IF(NewDistributions!O94/SUM(NewDistributions!O$2:O94)&gt;0.01,"",IF(NewDistributions!O93/SUM(NewDistributions!O$2:O94)&gt;0.01,"",IF(NewDistributions!O92/SUM(NewDistributions!O$2:O94)&gt;0.01,"",IF(NewDistributions!O91/SUM(NewDistributions!O$2:O94)&gt;0.01,"",DateEnded_4Day!$A94)))))))</f>
        <v/>
      </c>
      <c r="P94" s="19" t="str">
        <f>IF($A94&lt;='All Results'!$B$4,"",IF(SUM(NewDistributions!P$2:P94)=0,"",(IF(NewDistributions!P94/SUM(NewDistributions!P$2:P94)&gt;0.01,"",IF(NewDistributions!P93/SUM(NewDistributions!P$2:P94)&gt;0.01,"",IF(NewDistributions!P92/SUM(NewDistributions!P$2:P94)&gt;0.01,"",IF(NewDistributions!P91/SUM(NewDistributions!P$2:P94)&gt;0.01,"",DateEnded_4Day!$A94)))))))</f>
        <v/>
      </c>
      <c r="Q94" s="19" t="str">
        <f>IF($A94&lt;='All Results'!$B$4,"",IF(SUM(NewDistributions!Q$2:Q94)=0,"",(IF(NewDistributions!Q94/SUM(NewDistributions!Q$2:Q94)&gt;0.01,"",IF(NewDistributions!Q93/SUM(NewDistributions!Q$2:Q94)&gt;0.01,"",IF(NewDistributions!Q92/SUM(NewDistributions!Q$2:Q94)&gt;0.01,"",IF(NewDistributions!Q91/SUM(NewDistributions!Q$2:Q94)&gt;0.01,"",DateEnded_4Day!$A94)))))))</f>
        <v/>
      </c>
      <c r="R94" s="19" t="str">
        <f>IF($A94&lt;='All Results'!$B$4,"",IF(SUM(NewDistributions!R$2:R94)=0,"",(IF(NewDistributions!R94/SUM(NewDistributions!R$2:R94)&gt;0.01,"",IF(NewDistributions!R93/SUM(NewDistributions!R$2:R94)&gt;0.01,"",IF(NewDistributions!R92/SUM(NewDistributions!R$2:R94)&gt;0.01,"",IF(NewDistributions!R91/SUM(NewDistributions!R$2:R94)&gt;0.01,"",DateEnded_4Day!$A94)))))))</f>
        <v/>
      </c>
      <c r="S94" s="19" t="str">
        <f>IF($A94&lt;='All Results'!$B$4,"",IF(SUM(NewDistributions!S$2:S94)=0,"",(IF(NewDistributions!S94/SUM(NewDistributions!S$2:S94)&gt;0.01,"",IF(NewDistributions!S93/SUM(NewDistributions!S$2:S94)&gt;0.01,"",IF(NewDistributions!S92/SUM(NewDistributions!S$2:S94)&gt;0.01,"",IF(NewDistributions!S91/SUM(NewDistributions!S$2:S94)&gt;0.01,"",DateEnded_4Day!$A94)))))))</f>
        <v/>
      </c>
      <c r="T94" s="19" t="str">
        <f>IF($A94&lt;='All Results'!$B$4,"",IF(SUM(NewDistributions!T$2:T94)=0,"",(IF(NewDistributions!T94/SUM(NewDistributions!T$2:T94)&gt;0.01,"",IF(NewDistributions!T93/SUM(NewDistributions!T$2:T94)&gt;0.01,"",IF(NewDistributions!T92/SUM(NewDistributions!T$2:T94)&gt;0.01,"",IF(NewDistributions!T91/SUM(NewDistributions!T$2:T94)&gt;0.01,"",DateEnded_4Day!$A94)))))))</f>
        <v/>
      </c>
      <c r="U94" s="19" t="str">
        <f>IF($A94&lt;='All Results'!$B$4,"",IF(SUM(NewDistributions!U$2:U94)=0,"",(IF(NewDistributions!U94/SUM(NewDistributions!U$2:U94)&gt;0.01,"",IF(NewDistributions!U93/SUM(NewDistributions!U$2:U94)&gt;0.01,"",IF(NewDistributions!U92/SUM(NewDistributions!U$2:U94)&gt;0.01,"",IF(NewDistributions!U91/SUM(NewDistributions!U$2:U94)&gt;0.01,"",DateEnded_4Day!$A94)))))))</f>
        <v/>
      </c>
      <c r="V94" s="19" t="str">
        <f>IF($A94&lt;='All Results'!$B$4,"",IF(SUM(NewDistributions!V$2:V94)=0,"",(IF(NewDistributions!V94/SUM(NewDistributions!V$2:V94)&gt;0.01,"",IF(NewDistributions!V93/SUM(NewDistributions!V$2:V94)&gt;0.01,"",IF(NewDistributions!V92/SUM(NewDistributions!V$2:V94)&gt;0.01,"",IF(NewDistributions!V91/SUM(NewDistributions!V$2:V94)&gt;0.01,"",DateEnded_4Day!$A94)))))))</f>
        <v/>
      </c>
      <c r="W94" s="19" t="str">
        <f>IF($A94&lt;='All Results'!$B$4,"",IF(SUM(NewDistributions!W$2:W94)=0,"",(IF(NewDistributions!W94/SUM(NewDistributions!W$2:W94)&gt;0.01,"",IF(NewDistributions!W93/SUM(NewDistributions!W$2:W94)&gt;0.01,"",IF(NewDistributions!W92/SUM(NewDistributions!W$2:W94)&gt;0.01,"",IF(NewDistributions!W91/SUM(NewDistributions!W$2:W94)&gt;0.01,"",DateEnded_4Day!$A94)))))))</f>
        <v/>
      </c>
      <c r="X94" s="19" t="str">
        <f>IF($A94&lt;='All Results'!$B$4,"",IF(SUM(NewDistributions!X$2:X94)=0,"",(IF(NewDistributions!X94/SUM(NewDistributions!X$2:X94)&gt;0.01,"",IF(NewDistributions!X93/SUM(NewDistributions!X$2:X94)&gt;0.01,"",IF(NewDistributions!X92/SUM(NewDistributions!X$2:X94)&gt;0.01,"",IF(NewDistributions!X91/SUM(NewDistributions!X$2:X94)&gt;0.01,"",DateEnded_4Day!$A94)))))))</f>
        <v/>
      </c>
      <c r="Y94" s="19" t="str">
        <f>IF($A94&lt;='All Results'!$B$4,"",IF(SUM(NewDistributions!Y$2:Y94)=0,"",(IF(NewDistributions!Y94/SUM(NewDistributions!Y$2:Y94)&gt;0.01,"",IF(NewDistributions!Y93/SUM(NewDistributions!Y$2:Y94)&gt;0.01,"",IF(NewDistributions!Y92/SUM(NewDistributions!Y$2:Y94)&gt;0.01,"",IF(NewDistributions!Y91/SUM(NewDistributions!Y$2:Y94)&gt;0.01,"",DateEnded_4Day!$A94)))))))</f>
        <v/>
      </c>
      <c r="Z94" s="19" t="str">
        <f>IF($A94&lt;='All Results'!$B$4,"",IF(SUM(NewDistributions!Z$2:Z94)=0,"",(IF(NewDistributions!Z94/SUM(NewDistributions!Z$2:Z94)&gt;0.01,"",IF(NewDistributions!Z93/SUM(NewDistributions!Z$2:Z94)&gt;0.01,"",IF(NewDistributions!Z92/SUM(NewDistributions!Z$2:Z94)&gt;0.01,"",IF(NewDistributions!Z91/SUM(NewDistributions!Z$2:Z94)&gt;0.01,"",DateEnded_4Day!$A94)))))))</f>
        <v/>
      </c>
      <c r="AA94" s="19" t="str">
        <f>IF($A94&lt;='All Results'!$B$4,"",IF(SUM(NewDistributions!AA$2:AA94)=0,"",(IF(NewDistributions!AA94/SUM(NewDistributions!AA$2:AA94)&gt;0.01,"",IF(NewDistributions!AA93/SUM(NewDistributions!AA$2:AA94)&gt;0.01,"",IF(NewDistributions!AA92/SUM(NewDistributions!AA$2:AA94)&gt;0.01,"",IF(NewDistributions!AA91/SUM(NewDistributions!AA$2:AA94)&gt;0.01,"",DateEnded_4Day!$A94)))))))</f>
        <v/>
      </c>
      <c r="AB94" s="19" t="str">
        <f>IF($A94&lt;='All Results'!$B$4,"",IF(SUM(NewDistributions!AB$2:AB94)=0,"",(IF(NewDistributions!AB94/SUM(NewDistributions!AB$2:AB94)&gt;0.01,"",IF(NewDistributions!AB93/SUM(NewDistributions!AB$2:AB94)&gt;0.01,"",IF(NewDistributions!AB92/SUM(NewDistributions!AB$2:AB94)&gt;0.01,"",IF(NewDistributions!AB91/SUM(NewDistributions!AB$2:AB94)&gt;0.01,"",DateEnded_4Day!$A94)))))))</f>
        <v/>
      </c>
      <c r="AC94" s="19" t="str">
        <f>IF($A94&lt;='All Results'!$B$4,"",IF(SUM(NewDistributions!AC$2:AC94)=0,"",(IF(NewDistributions!AC94/SUM(NewDistributions!AC$2:AC94)&gt;0.01,"",IF(NewDistributions!AC93/SUM(NewDistributions!AC$2:AC94)&gt;0.01,"",IF(NewDistributions!AC92/SUM(NewDistributions!AC$2:AC94)&gt;0.01,"",IF(NewDistributions!AC91/SUM(NewDistributions!AC$2:AC94)&gt;0.01,"",DateEnded_4Day!$A94)))))))</f>
        <v/>
      </c>
      <c r="AD94" s="19" t="str">
        <f>IF($A94&lt;='All Results'!$B$4,"",IF(SUM(NewDistributions!AD$2:AD94)=0,"",(IF(NewDistributions!AD94/SUM(NewDistributions!AD$2:AD94)&gt;0.01,"",IF(NewDistributions!AD93/SUM(NewDistributions!AD$2:AD94)&gt;0.01,"",IF(NewDistributions!AD92/SUM(NewDistributions!AD$2:AD94)&gt;0.01,"",IF(NewDistributions!AD91/SUM(NewDistributions!AD$2:AD94)&gt;0.01,"",DateEnded_4Day!$A94)))))))</f>
        <v/>
      </c>
      <c r="AE94" s="19" t="str">
        <f>IF($A94&lt;='All Results'!$B$4,"",IF(SUM(NewDistributions!AE$2:AE94)=0,"",(IF(NewDistributions!AE94/SUM(NewDistributions!AE$2:AE94)&gt;0.01,"",IF(NewDistributions!AE93/SUM(NewDistributions!AE$2:AE94)&gt;0.01,"",IF(NewDistributions!AE92/SUM(NewDistributions!AE$2:AE94)&gt;0.01,"",IF(NewDistributions!AE91/SUM(NewDistributions!AE$2:AE94)&gt;0.01,"",DateEnded_4Day!$A94)))))))</f>
        <v/>
      </c>
      <c r="AF94" s="19" t="str">
        <f>IF($A94&lt;='All Results'!$B$4,"",IF(SUM(NewDistributions!AF$2:AF94)=0,"",(IF(NewDistributions!AF94/SUM(NewDistributions!AF$2:AF94)&gt;0.01,"",IF(NewDistributions!AF93/SUM(NewDistributions!AF$2:AF94)&gt;0.01,"",IF(NewDistributions!AF92/SUM(NewDistributions!AF$2:AF94)&gt;0.01,"",IF(NewDistributions!AF91/SUM(NewDistributions!AF$2:AF94)&gt;0.01,"",DateEnded_4Day!$A94)))))))</f>
        <v/>
      </c>
      <c r="AG94" s="19" t="str">
        <f>IF($A94&lt;='All Results'!$B$4,"",IF(SUM(NewDistributions!AG$2:AG94)=0,"",(IF(NewDistributions!AG94/SUM(NewDistributions!AG$2:AG94)&gt;0.01,"",IF(NewDistributions!AG93/SUM(NewDistributions!AG$2:AG94)&gt;0.01,"",IF(NewDistributions!AG92/SUM(NewDistributions!AG$2:AG94)&gt;0.01,"",IF(NewDistributions!AG91/SUM(NewDistributions!AG$2:AG94)&gt;0.01,"",DateEnded_4Day!$A94)))))))</f>
        <v/>
      </c>
      <c r="AH94" s="19" t="str">
        <f>IF($A94&lt;='All Results'!$B$4,"",IF(SUM(NewDistributions!AH$2:AH94)=0,"",(IF(NewDistributions!AH94/SUM(NewDistributions!AH$2:AH94)&gt;0.01,"",IF(NewDistributions!AH93/SUM(NewDistributions!AH$2:AH94)&gt;0.01,"",IF(NewDistributions!AH92/SUM(NewDistributions!AH$2:AH94)&gt;0.01,"",IF(NewDistributions!AH91/SUM(NewDistributions!AH$2:AH94)&gt;0.01,"",DateEnded_4Day!$A94)))))))</f>
        <v/>
      </c>
      <c r="AI94" s="19" t="str">
        <f>IF($A94&lt;='All Results'!$B$4,"",IF(SUM(NewDistributions!AI$2:AI94)=0,"",(IF(NewDistributions!AI94/SUM(NewDistributions!AI$2:AI94)&gt;0.01,"",IF(NewDistributions!AI93/SUM(NewDistributions!AI$2:AI94)&gt;0.01,"",IF(NewDistributions!AI92/SUM(NewDistributions!AI$2:AI94)&gt;0.01,"",IF(NewDistributions!AI91/SUM(NewDistributions!AI$2:AI94)&gt;0.01,"",DateEnded_4Day!$A94)))))))</f>
        <v/>
      </c>
      <c r="AJ94" s="19" t="str">
        <f>IF($A94&lt;='All Results'!$B$4,"",IF(SUM(NewDistributions!AJ$2:AJ94)=0,"",(IF(NewDistributions!AJ94/SUM(NewDistributions!AJ$2:AJ94)&gt;0.01,"",IF(NewDistributions!AJ93/SUM(NewDistributions!AJ$2:AJ94)&gt;0.01,"",IF(NewDistributions!AJ92/SUM(NewDistributions!AJ$2:AJ94)&gt;0.01,"",IF(NewDistributions!AJ91/SUM(NewDistributions!AJ$2:AJ94)&gt;0.01,"",DateEnded_4Day!$A94)))))))</f>
        <v/>
      </c>
    </row>
    <row r="95" spans="1:36" x14ac:dyDescent="0.25">
      <c r="A95" s="1">
        <v>44410</v>
      </c>
      <c r="B95" s="3">
        <v>214</v>
      </c>
      <c r="C95" s="19" t="str">
        <f>IF($A95&lt;='All Results'!$B$4,"",IF(SUM(NewDistributions!C$2:C95)=0,"",(IF(NewDistributions!C95/SUM(NewDistributions!C$2:C95)&gt;0.01,"",IF(NewDistributions!C94/SUM(NewDistributions!C$2:C95)&gt;0.01,"",IF(NewDistributions!C93/SUM(NewDistributions!C$2:C95)&gt;0.01,"",IF(NewDistributions!C92/SUM(NewDistributions!C$2:C95)&gt;0.01,"",DateEnded_4Day!$A95)))))))</f>
        <v/>
      </c>
      <c r="D95" s="19" t="str">
        <f>IF($A95&lt;='All Results'!$B$4,"",IF(SUM(NewDistributions!D$2:D95)=0,"",(IF(NewDistributions!D95/SUM(NewDistributions!D$2:D95)&gt;0.01,"",IF(NewDistributions!D94/SUM(NewDistributions!D$2:D95)&gt;0.01,"",IF(NewDistributions!D93/SUM(NewDistributions!D$2:D95)&gt;0.01,"",IF(NewDistributions!D92/SUM(NewDistributions!D$2:D95)&gt;0.01,"",DateEnded_4Day!$A95)))))))</f>
        <v/>
      </c>
      <c r="E95" s="19" t="str">
        <f>IF($A95&lt;='All Results'!$B$4,"",IF(SUM(NewDistributions!E$2:E95)=0,"",(IF(NewDistributions!E95/SUM(NewDistributions!E$2:E95)&gt;0.01,"",IF(NewDistributions!E94/SUM(NewDistributions!E$2:E95)&gt;0.01,"",IF(NewDistributions!E93/SUM(NewDistributions!E$2:E95)&gt;0.01,"",IF(NewDistributions!E92/SUM(NewDistributions!E$2:E95)&gt;0.01,"",DateEnded_4Day!$A95)))))))</f>
        <v/>
      </c>
      <c r="F95" s="19" t="str">
        <f>IF($A95&lt;='All Results'!$B$4,"",IF(SUM(NewDistributions!F$2:F95)=0,"",(IF(NewDistributions!F95/SUM(NewDistributions!F$2:F95)&gt;0.01,"",IF(NewDistributions!F94/SUM(NewDistributions!F$2:F95)&gt;0.01,"",IF(NewDistributions!F93/SUM(NewDistributions!F$2:F95)&gt;0.01,"",IF(NewDistributions!F92/SUM(NewDistributions!F$2:F95)&gt;0.01,"",DateEnded_4Day!$A95)))))))</f>
        <v/>
      </c>
      <c r="G95" s="19" t="str">
        <f>IF($A95&lt;='All Results'!$B$4,"",IF(SUM(NewDistributions!G$2:G95)=0,"",(IF(NewDistributions!G95/SUM(NewDistributions!G$2:G95)&gt;0.01,"",IF(NewDistributions!G94/SUM(NewDistributions!G$2:G95)&gt;0.01,"",IF(NewDistributions!G93/SUM(NewDistributions!G$2:G95)&gt;0.01,"",IF(NewDistributions!G92/SUM(NewDistributions!G$2:G95)&gt;0.01,"",DateEnded_4Day!$A95)))))))</f>
        <v/>
      </c>
      <c r="H95" s="19" t="str">
        <f>IF($A95&lt;='All Results'!$B$4,"",IF(SUM(NewDistributions!H$2:H95)=0,"",(IF(NewDistributions!H95/SUM(NewDistributions!H$2:H95)&gt;0.01,"",IF(NewDistributions!H94/SUM(NewDistributions!H$2:H95)&gt;0.01,"",IF(NewDistributions!H93/SUM(NewDistributions!H$2:H95)&gt;0.01,"",IF(NewDistributions!H92/SUM(NewDistributions!H$2:H95)&gt;0.01,"",DateEnded_4Day!$A95)))))))</f>
        <v/>
      </c>
      <c r="I95" s="19" t="str">
        <f>IF($A95&lt;='All Results'!$B$4,"",IF(SUM(NewDistributions!I$2:I95)=0,"",(IF(NewDistributions!I95/SUM(NewDistributions!I$2:I95)&gt;0.01,"",IF(NewDistributions!I94/SUM(NewDistributions!I$2:I95)&gt;0.01,"",IF(NewDistributions!I93/SUM(NewDistributions!I$2:I95)&gt;0.01,"",IF(NewDistributions!I92/SUM(NewDistributions!I$2:I95)&gt;0.01,"",DateEnded_4Day!$A95)))))))</f>
        <v/>
      </c>
      <c r="J95" s="19" t="str">
        <f>IF($A95&lt;='All Results'!$B$4,"",IF(SUM(NewDistributions!J$2:J95)=0,"",(IF(NewDistributions!J95/SUM(NewDistributions!J$2:J95)&gt;0.01,"",IF(NewDistributions!J94/SUM(NewDistributions!J$2:J95)&gt;0.01,"",IF(NewDistributions!J93/SUM(NewDistributions!J$2:J95)&gt;0.01,"",IF(NewDistributions!J92/SUM(NewDistributions!J$2:J95)&gt;0.01,"",DateEnded_4Day!$A95)))))))</f>
        <v/>
      </c>
      <c r="K95" s="19" t="str">
        <f>IF($A95&lt;='All Results'!$B$4,"",IF(SUM(NewDistributions!K$2:K95)=0,"",(IF(NewDistributions!K95/SUM(NewDistributions!K$2:K95)&gt;0.01,"",IF(NewDistributions!K94/SUM(NewDistributions!K$2:K95)&gt;0.01,"",IF(NewDistributions!K93/SUM(NewDistributions!K$2:K95)&gt;0.01,"",IF(NewDistributions!K92/SUM(NewDistributions!K$2:K95)&gt;0.01,"",DateEnded_4Day!$A95)))))))</f>
        <v/>
      </c>
      <c r="L95" s="19" t="str">
        <f>IF($A95&lt;='All Results'!$B$4,"",IF(SUM(NewDistributions!L$2:L95)=0,"",(IF(NewDistributions!L95/SUM(NewDistributions!L$2:L95)&gt;0.01,"",IF(NewDistributions!L94/SUM(NewDistributions!L$2:L95)&gt;0.01,"",IF(NewDistributions!L93/SUM(NewDistributions!L$2:L95)&gt;0.01,"",IF(NewDistributions!L92/SUM(NewDistributions!L$2:L95)&gt;0.01,"",DateEnded_4Day!$A95)))))))</f>
        <v/>
      </c>
      <c r="M95" s="19" t="str">
        <f>IF($A95&lt;='All Results'!$B$4,"",IF(SUM(NewDistributions!M$2:M95)=0,"",(IF(NewDistributions!M95/SUM(NewDistributions!M$2:M95)&gt;0.01,"",IF(NewDistributions!M94/SUM(NewDistributions!M$2:M95)&gt;0.01,"",IF(NewDistributions!M93/SUM(NewDistributions!M$2:M95)&gt;0.01,"",IF(NewDistributions!M92/SUM(NewDistributions!M$2:M95)&gt;0.01,"",DateEnded_4Day!$A95)))))))</f>
        <v/>
      </c>
      <c r="N95" s="19" t="str">
        <f>IF($A95&lt;='All Results'!$B$4,"",IF(SUM(NewDistributions!N$2:N95)=0,"",(IF(NewDistributions!N95/SUM(NewDistributions!N$2:N95)&gt;0.01,"",IF(NewDistributions!N94/SUM(NewDistributions!N$2:N95)&gt;0.01,"",IF(NewDistributions!N93/SUM(NewDistributions!N$2:N95)&gt;0.01,"",IF(NewDistributions!N92/SUM(NewDistributions!N$2:N95)&gt;0.01,"",DateEnded_4Day!$A95)))))))</f>
        <v/>
      </c>
      <c r="O95" s="19" t="str">
        <f>IF($A95&lt;='All Results'!$B$4,"",IF(SUM(NewDistributions!O$2:O95)=0,"",(IF(NewDistributions!O95/SUM(NewDistributions!O$2:O95)&gt;0.01,"",IF(NewDistributions!O94/SUM(NewDistributions!O$2:O95)&gt;0.01,"",IF(NewDistributions!O93/SUM(NewDistributions!O$2:O95)&gt;0.01,"",IF(NewDistributions!O92/SUM(NewDistributions!O$2:O95)&gt;0.01,"",DateEnded_4Day!$A95)))))))</f>
        <v/>
      </c>
      <c r="P95" s="19" t="str">
        <f>IF($A95&lt;='All Results'!$B$4,"",IF(SUM(NewDistributions!P$2:P95)=0,"",(IF(NewDistributions!P95/SUM(NewDistributions!P$2:P95)&gt;0.01,"",IF(NewDistributions!P94/SUM(NewDistributions!P$2:P95)&gt;0.01,"",IF(NewDistributions!P93/SUM(NewDistributions!P$2:P95)&gt;0.01,"",IF(NewDistributions!P92/SUM(NewDistributions!P$2:P95)&gt;0.01,"",DateEnded_4Day!$A95)))))))</f>
        <v/>
      </c>
      <c r="Q95" s="19" t="str">
        <f>IF($A95&lt;='All Results'!$B$4,"",IF(SUM(NewDistributions!Q$2:Q95)=0,"",(IF(NewDistributions!Q95/SUM(NewDistributions!Q$2:Q95)&gt;0.01,"",IF(NewDistributions!Q94/SUM(NewDistributions!Q$2:Q95)&gt;0.01,"",IF(NewDistributions!Q93/SUM(NewDistributions!Q$2:Q95)&gt;0.01,"",IF(NewDistributions!Q92/SUM(NewDistributions!Q$2:Q95)&gt;0.01,"",DateEnded_4Day!$A95)))))))</f>
        <v/>
      </c>
      <c r="R95" s="19" t="str">
        <f>IF($A95&lt;='All Results'!$B$4,"",IF(SUM(NewDistributions!R$2:R95)=0,"",(IF(NewDistributions!R95/SUM(NewDistributions!R$2:R95)&gt;0.01,"",IF(NewDistributions!R94/SUM(NewDistributions!R$2:R95)&gt;0.01,"",IF(NewDistributions!R93/SUM(NewDistributions!R$2:R95)&gt;0.01,"",IF(NewDistributions!R92/SUM(NewDistributions!R$2:R95)&gt;0.01,"",DateEnded_4Day!$A95)))))))</f>
        <v/>
      </c>
      <c r="S95" s="19" t="str">
        <f>IF($A95&lt;='All Results'!$B$4,"",IF(SUM(NewDistributions!S$2:S95)=0,"",(IF(NewDistributions!S95/SUM(NewDistributions!S$2:S95)&gt;0.01,"",IF(NewDistributions!S94/SUM(NewDistributions!S$2:S95)&gt;0.01,"",IF(NewDistributions!S93/SUM(NewDistributions!S$2:S95)&gt;0.01,"",IF(NewDistributions!S92/SUM(NewDistributions!S$2:S95)&gt;0.01,"",DateEnded_4Day!$A95)))))))</f>
        <v/>
      </c>
      <c r="T95" s="19" t="str">
        <f>IF($A95&lt;='All Results'!$B$4,"",IF(SUM(NewDistributions!T$2:T95)=0,"",(IF(NewDistributions!T95/SUM(NewDistributions!T$2:T95)&gt;0.01,"",IF(NewDistributions!T94/SUM(NewDistributions!T$2:T95)&gt;0.01,"",IF(NewDistributions!T93/SUM(NewDistributions!T$2:T95)&gt;0.01,"",IF(NewDistributions!T92/SUM(NewDistributions!T$2:T95)&gt;0.01,"",DateEnded_4Day!$A95)))))))</f>
        <v/>
      </c>
      <c r="U95" s="19" t="str">
        <f>IF($A95&lt;='All Results'!$B$4,"",IF(SUM(NewDistributions!U$2:U95)=0,"",(IF(NewDistributions!U95/SUM(NewDistributions!U$2:U95)&gt;0.01,"",IF(NewDistributions!U94/SUM(NewDistributions!U$2:U95)&gt;0.01,"",IF(NewDistributions!U93/SUM(NewDistributions!U$2:U95)&gt;0.01,"",IF(NewDistributions!U92/SUM(NewDistributions!U$2:U95)&gt;0.01,"",DateEnded_4Day!$A95)))))))</f>
        <v/>
      </c>
      <c r="V95" s="19" t="str">
        <f>IF($A95&lt;='All Results'!$B$4,"",IF(SUM(NewDistributions!V$2:V95)=0,"",(IF(NewDistributions!V95/SUM(NewDistributions!V$2:V95)&gt;0.01,"",IF(NewDistributions!V94/SUM(NewDistributions!V$2:V95)&gt;0.01,"",IF(NewDistributions!V93/SUM(NewDistributions!V$2:V95)&gt;0.01,"",IF(NewDistributions!V92/SUM(NewDistributions!V$2:V95)&gt;0.01,"",DateEnded_4Day!$A95)))))))</f>
        <v/>
      </c>
      <c r="W95" s="19" t="str">
        <f>IF($A95&lt;='All Results'!$B$4,"",IF(SUM(NewDistributions!W$2:W95)=0,"",(IF(NewDistributions!W95/SUM(NewDistributions!W$2:W95)&gt;0.01,"",IF(NewDistributions!W94/SUM(NewDistributions!W$2:W95)&gt;0.01,"",IF(NewDistributions!W93/SUM(NewDistributions!W$2:W95)&gt;0.01,"",IF(NewDistributions!W92/SUM(NewDistributions!W$2:W95)&gt;0.01,"",DateEnded_4Day!$A95)))))))</f>
        <v/>
      </c>
      <c r="X95" s="19" t="str">
        <f>IF($A95&lt;='All Results'!$B$4,"",IF(SUM(NewDistributions!X$2:X95)=0,"",(IF(NewDistributions!X95/SUM(NewDistributions!X$2:X95)&gt;0.01,"",IF(NewDistributions!X94/SUM(NewDistributions!X$2:X95)&gt;0.01,"",IF(NewDistributions!X93/SUM(NewDistributions!X$2:X95)&gt;0.01,"",IF(NewDistributions!X92/SUM(NewDistributions!X$2:X95)&gt;0.01,"",DateEnded_4Day!$A95)))))))</f>
        <v/>
      </c>
      <c r="Y95" s="19" t="str">
        <f>IF($A95&lt;='All Results'!$B$4,"",IF(SUM(NewDistributions!Y$2:Y95)=0,"",(IF(NewDistributions!Y95/SUM(NewDistributions!Y$2:Y95)&gt;0.01,"",IF(NewDistributions!Y94/SUM(NewDistributions!Y$2:Y95)&gt;0.01,"",IF(NewDistributions!Y93/SUM(NewDistributions!Y$2:Y95)&gt;0.01,"",IF(NewDistributions!Y92/SUM(NewDistributions!Y$2:Y95)&gt;0.01,"",DateEnded_4Day!$A95)))))))</f>
        <v/>
      </c>
      <c r="Z95" s="19" t="str">
        <f>IF($A95&lt;='All Results'!$B$4,"",IF(SUM(NewDistributions!Z$2:Z95)=0,"",(IF(NewDistributions!Z95/SUM(NewDistributions!Z$2:Z95)&gt;0.01,"",IF(NewDistributions!Z94/SUM(NewDistributions!Z$2:Z95)&gt;0.01,"",IF(NewDistributions!Z93/SUM(NewDistributions!Z$2:Z95)&gt;0.01,"",IF(NewDistributions!Z92/SUM(NewDistributions!Z$2:Z95)&gt;0.01,"",DateEnded_4Day!$A95)))))))</f>
        <v/>
      </c>
      <c r="AA95" s="19" t="str">
        <f>IF($A95&lt;='All Results'!$B$4,"",IF(SUM(NewDistributions!AA$2:AA95)=0,"",(IF(NewDistributions!AA95/SUM(NewDistributions!AA$2:AA95)&gt;0.01,"",IF(NewDistributions!AA94/SUM(NewDistributions!AA$2:AA95)&gt;0.01,"",IF(NewDistributions!AA93/SUM(NewDistributions!AA$2:AA95)&gt;0.01,"",IF(NewDistributions!AA92/SUM(NewDistributions!AA$2:AA95)&gt;0.01,"",DateEnded_4Day!$A95)))))))</f>
        <v/>
      </c>
      <c r="AB95" s="19" t="str">
        <f>IF($A95&lt;='All Results'!$B$4,"",IF(SUM(NewDistributions!AB$2:AB95)=0,"",(IF(NewDistributions!AB95/SUM(NewDistributions!AB$2:AB95)&gt;0.01,"",IF(NewDistributions!AB94/SUM(NewDistributions!AB$2:AB95)&gt;0.01,"",IF(NewDistributions!AB93/SUM(NewDistributions!AB$2:AB95)&gt;0.01,"",IF(NewDistributions!AB92/SUM(NewDistributions!AB$2:AB95)&gt;0.01,"",DateEnded_4Day!$A95)))))))</f>
        <v/>
      </c>
      <c r="AC95" s="19" t="str">
        <f>IF($A95&lt;='All Results'!$B$4,"",IF(SUM(NewDistributions!AC$2:AC95)=0,"",(IF(NewDistributions!AC95/SUM(NewDistributions!AC$2:AC95)&gt;0.01,"",IF(NewDistributions!AC94/SUM(NewDistributions!AC$2:AC95)&gt;0.01,"",IF(NewDistributions!AC93/SUM(NewDistributions!AC$2:AC95)&gt;0.01,"",IF(NewDistributions!AC92/SUM(NewDistributions!AC$2:AC95)&gt;0.01,"",DateEnded_4Day!$A95)))))))</f>
        <v/>
      </c>
      <c r="AD95" s="19" t="str">
        <f>IF($A95&lt;='All Results'!$B$4,"",IF(SUM(NewDistributions!AD$2:AD95)=0,"",(IF(NewDistributions!AD95/SUM(NewDistributions!AD$2:AD95)&gt;0.01,"",IF(NewDistributions!AD94/SUM(NewDistributions!AD$2:AD95)&gt;0.01,"",IF(NewDistributions!AD93/SUM(NewDistributions!AD$2:AD95)&gt;0.01,"",IF(NewDistributions!AD92/SUM(NewDistributions!AD$2:AD95)&gt;0.01,"",DateEnded_4Day!$A95)))))))</f>
        <v/>
      </c>
      <c r="AE95" s="19" t="str">
        <f>IF($A95&lt;='All Results'!$B$4,"",IF(SUM(NewDistributions!AE$2:AE95)=0,"",(IF(NewDistributions!AE95/SUM(NewDistributions!AE$2:AE95)&gt;0.01,"",IF(NewDistributions!AE94/SUM(NewDistributions!AE$2:AE95)&gt;0.01,"",IF(NewDistributions!AE93/SUM(NewDistributions!AE$2:AE95)&gt;0.01,"",IF(NewDistributions!AE92/SUM(NewDistributions!AE$2:AE95)&gt;0.01,"",DateEnded_4Day!$A95)))))))</f>
        <v/>
      </c>
      <c r="AF95" s="19" t="str">
        <f>IF($A95&lt;='All Results'!$B$4,"",IF(SUM(NewDistributions!AF$2:AF95)=0,"",(IF(NewDistributions!AF95/SUM(NewDistributions!AF$2:AF95)&gt;0.01,"",IF(NewDistributions!AF94/SUM(NewDistributions!AF$2:AF95)&gt;0.01,"",IF(NewDistributions!AF93/SUM(NewDistributions!AF$2:AF95)&gt;0.01,"",IF(NewDistributions!AF92/SUM(NewDistributions!AF$2:AF95)&gt;0.01,"",DateEnded_4Day!$A95)))))))</f>
        <v/>
      </c>
      <c r="AG95" s="19" t="str">
        <f>IF($A95&lt;='All Results'!$B$4,"",IF(SUM(NewDistributions!AG$2:AG95)=0,"",(IF(NewDistributions!AG95/SUM(NewDistributions!AG$2:AG95)&gt;0.01,"",IF(NewDistributions!AG94/SUM(NewDistributions!AG$2:AG95)&gt;0.01,"",IF(NewDistributions!AG93/SUM(NewDistributions!AG$2:AG95)&gt;0.01,"",IF(NewDistributions!AG92/SUM(NewDistributions!AG$2:AG95)&gt;0.01,"",DateEnded_4Day!$A95)))))))</f>
        <v/>
      </c>
      <c r="AH95" s="19" t="str">
        <f>IF($A95&lt;='All Results'!$B$4,"",IF(SUM(NewDistributions!AH$2:AH95)=0,"",(IF(NewDistributions!AH95/SUM(NewDistributions!AH$2:AH95)&gt;0.01,"",IF(NewDistributions!AH94/SUM(NewDistributions!AH$2:AH95)&gt;0.01,"",IF(NewDistributions!AH93/SUM(NewDistributions!AH$2:AH95)&gt;0.01,"",IF(NewDistributions!AH92/SUM(NewDistributions!AH$2:AH95)&gt;0.01,"",DateEnded_4Day!$A95)))))))</f>
        <v/>
      </c>
      <c r="AI95" s="19" t="str">
        <f>IF($A95&lt;='All Results'!$B$4,"",IF(SUM(NewDistributions!AI$2:AI95)=0,"",(IF(NewDistributions!AI95/SUM(NewDistributions!AI$2:AI95)&gt;0.01,"",IF(NewDistributions!AI94/SUM(NewDistributions!AI$2:AI95)&gt;0.01,"",IF(NewDistributions!AI93/SUM(NewDistributions!AI$2:AI95)&gt;0.01,"",IF(NewDistributions!AI92/SUM(NewDistributions!AI$2:AI95)&gt;0.01,"",DateEnded_4Day!$A95)))))))</f>
        <v/>
      </c>
      <c r="AJ95" s="19" t="str">
        <f>IF($A95&lt;='All Results'!$B$4,"",IF(SUM(NewDistributions!AJ$2:AJ95)=0,"",(IF(NewDistributions!AJ95/SUM(NewDistributions!AJ$2:AJ95)&gt;0.01,"",IF(NewDistributions!AJ94/SUM(NewDistributions!AJ$2:AJ95)&gt;0.01,"",IF(NewDistributions!AJ93/SUM(NewDistributions!AJ$2:AJ95)&gt;0.01,"",IF(NewDistributions!AJ92/SUM(NewDistributions!AJ$2:AJ95)&gt;0.01,"",DateEnded_4Day!$A95)))))))</f>
        <v/>
      </c>
    </row>
    <row r="96" spans="1:36" x14ac:dyDescent="0.25">
      <c r="A96" s="1">
        <v>44411</v>
      </c>
      <c r="B96" s="3">
        <v>215</v>
      </c>
      <c r="C96" s="19" t="str">
        <f>IF($A96&lt;='All Results'!$B$4,"",IF(SUM(NewDistributions!C$2:C96)=0,"",(IF(NewDistributions!C96/SUM(NewDistributions!C$2:C96)&gt;0.01,"",IF(NewDistributions!C95/SUM(NewDistributions!C$2:C96)&gt;0.01,"",IF(NewDistributions!C94/SUM(NewDistributions!C$2:C96)&gt;0.01,"",IF(NewDistributions!C93/SUM(NewDistributions!C$2:C96)&gt;0.01,"",DateEnded_4Day!$A96)))))))</f>
        <v/>
      </c>
      <c r="D96" s="19" t="str">
        <f>IF($A96&lt;='All Results'!$B$4,"",IF(SUM(NewDistributions!D$2:D96)=0,"",(IF(NewDistributions!D96/SUM(NewDistributions!D$2:D96)&gt;0.01,"",IF(NewDistributions!D95/SUM(NewDistributions!D$2:D96)&gt;0.01,"",IF(NewDistributions!D94/SUM(NewDistributions!D$2:D96)&gt;0.01,"",IF(NewDistributions!D93/SUM(NewDistributions!D$2:D96)&gt;0.01,"",DateEnded_4Day!$A96)))))))</f>
        <v/>
      </c>
      <c r="E96" s="19" t="str">
        <f>IF($A96&lt;='All Results'!$B$4,"",IF(SUM(NewDistributions!E$2:E96)=0,"",(IF(NewDistributions!E96/SUM(NewDistributions!E$2:E96)&gt;0.01,"",IF(NewDistributions!E95/SUM(NewDistributions!E$2:E96)&gt;0.01,"",IF(NewDistributions!E94/SUM(NewDistributions!E$2:E96)&gt;0.01,"",IF(NewDistributions!E93/SUM(NewDistributions!E$2:E96)&gt;0.01,"",DateEnded_4Day!$A96)))))))</f>
        <v/>
      </c>
      <c r="F96" s="19" t="str">
        <f>IF($A96&lt;='All Results'!$B$4,"",IF(SUM(NewDistributions!F$2:F96)=0,"",(IF(NewDistributions!F96/SUM(NewDistributions!F$2:F96)&gt;0.01,"",IF(NewDistributions!F95/SUM(NewDistributions!F$2:F96)&gt;0.01,"",IF(NewDistributions!F94/SUM(NewDistributions!F$2:F96)&gt;0.01,"",IF(NewDistributions!F93/SUM(NewDistributions!F$2:F96)&gt;0.01,"",DateEnded_4Day!$A96)))))))</f>
        <v/>
      </c>
      <c r="G96" s="19" t="str">
        <f>IF($A96&lt;='All Results'!$B$4,"",IF(SUM(NewDistributions!G$2:G96)=0,"",(IF(NewDistributions!G96/SUM(NewDistributions!G$2:G96)&gt;0.01,"",IF(NewDistributions!G95/SUM(NewDistributions!G$2:G96)&gt;0.01,"",IF(NewDistributions!G94/SUM(NewDistributions!G$2:G96)&gt;0.01,"",IF(NewDistributions!G93/SUM(NewDistributions!G$2:G96)&gt;0.01,"",DateEnded_4Day!$A96)))))))</f>
        <v/>
      </c>
      <c r="H96" s="19" t="str">
        <f>IF($A96&lt;='All Results'!$B$4,"",IF(SUM(NewDistributions!H$2:H96)=0,"",(IF(NewDistributions!H96/SUM(NewDistributions!H$2:H96)&gt;0.01,"",IF(NewDistributions!H95/SUM(NewDistributions!H$2:H96)&gt;0.01,"",IF(NewDistributions!H94/SUM(NewDistributions!H$2:H96)&gt;0.01,"",IF(NewDistributions!H93/SUM(NewDistributions!H$2:H96)&gt;0.01,"",DateEnded_4Day!$A96)))))))</f>
        <v/>
      </c>
      <c r="I96" s="19" t="str">
        <f>IF($A96&lt;='All Results'!$B$4,"",IF(SUM(NewDistributions!I$2:I96)=0,"",(IF(NewDistributions!I96/SUM(NewDistributions!I$2:I96)&gt;0.01,"",IF(NewDistributions!I95/SUM(NewDistributions!I$2:I96)&gt;0.01,"",IF(NewDistributions!I94/SUM(NewDistributions!I$2:I96)&gt;0.01,"",IF(NewDistributions!I93/SUM(NewDistributions!I$2:I96)&gt;0.01,"",DateEnded_4Day!$A96)))))))</f>
        <v/>
      </c>
      <c r="J96" s="19" t="str">
        <f>IF($A96&lt;='All Results'!$B$4,"",IF(SUM(NewDistributions!J$2:J96)=0,"",(IF(NewDistributions!J96/SUM(NewDistributions!J$2:J96)&gt;0.01,"",IF(NewDistributions!J95/SUM(NewDistributions!J$2:J96)&gt;0.01,"",IF(NewDistributions!J94/SUM(NewDistributions!J$2:J96)&gt;0.01,"",IF(NewDistributions!J93/SUM(NewDistributions!J$2:J96)&gt;0.01,"",DateEnded_4Day!$A96)))))))</f>
        <v/>
      </c>
      <c r="K96" s="19" t="str">
        <f>IF($A96&lt;='All Results'!$B$4,"",IF(SUM(NewDistributions!K$2:K96)=0,"",(IF(NewDistributions!K96/SUM(NewDistributions!K$2:K96)&gt;0.01,"",IF(NewDistributions!K95/SUM(NewDistributions!K$2:K96)&gt;0.01,"",IF(NewDistributions!K94/SUM(NewDistributions!K$2:K96)&gt;0.01,"",IF(NewDistributions!K93/SUM(NewDistributions!K$2:K96)&gt;0.01,"",DateEnded_4Day!$A96)))))))</f>
        <v/>
      </c>
      <c r="L96" s="19" t="str">
        <f>IF($A96&lt;='All Results'!$B$4,"",IF(SUM(NewDistributions!L$2:L96)=0,"",(IF(NewDistributions!L96/SUM(NewDistributions!L$2:L96)&gt;0.01,"",IF(NewDistributions!L95/SUM(NewDistributions!L$2:L96)&gt;0.01,"",IF(NewDistributions!L94/SUM(NewDistributions!L$2:L96)&gt;0.01,"",IF(NewDistributions!L93/SUM(NewDistributions!L$2:L96)&gt;0.01,"",DateEnded_4Day!$A96)))))))</f>
        <v/>
      </c>
      <c r="M96" s="19" t="str">
        <f>IF($A96&lt;='All Results'!$B$4,"",IF(SUM(NewDistributions!M$2:M96)=0,"",(IF(NewDistributions!M96/SUM(NewDistributions!M$2:M96)&gt;0.01,"",IF(NewDistributions!M95/SUM(NewDistributions!M$2:M96)&gt;0.01,"",IF(NewDistributions!M94/SUM(NewDistributions!M$2:M96)&gt;0.01,"",IF(NewDistributions!M93/SUM(NewDistributions!M$2:M96)&gt;0.01,"",DateEnded_4Day!$A96)))))))</f>
        <v/>
      </c>
      <c r="N96" s="19" t="str">
        <f>IF($A96&lt;='All Results'!$B$4,"",IF(SUM(NewDistributions!N$2:N96)=0,"",(IF(NewDistributions!N96/SUM(NewDistributions!N$2:N96)&gt;0.01,"",IF(NewDistributions!N95/SUM(NewDistributions!N$2:N96)&gt;0.01,"",IF(NewDistributions!N94/SUM(NewDistributions!N$2:N96)&gt;0.01,"",IF(NewDistributions!N93/SUM(NewDistributions!N$2:N96)&gt;0.01,"",DateEnded_4Day!$A96)))))))</f>
        <v/>
      </c>
      <c r="O96" s="19" t="str">
        <f>IF($A96&lt;='All Results'!$B$4,"",IF(SUM(NewDistributions!O$2:O96)=0,"",(IF(NewDistributions!O96/SUM(NewDistributions!O$2:O96)&gt;0.01,"",IF(NewDistributions!O95/SUM(NewDistributions!O$2:O96)&gt;0.01,"",IF(NewDistributions!O94/SUM(NewDistributions!O$2:O96)&gt;0.01,"",IF(NewDistributions!O93/SUM(NewDistributions!O$2:O96)&gt;0.01,"",DateEnded_4Day!$A96)))))))</f>
        <v/>
      </c>
      <c r="P96" s="19" t="str">
        <f>IF($A96&lt;='All Results'!$B$4,"",IF(SUM(NewDistributions!P$2:P96)=0,"",(IF(NewDistributions!P96/SUM(NewDistributions!P$2:P96)&gt;0.01,"",IF(NewDistributions!P95/SUM(NewDistributions!P$2:P96)&gt;0.01,"",IF(NewDistributions!P94/SUM(NewDistributions!P$2:P96)&gt;0.01,"",IF(NewDistributions!P93/SUM(NewDistributions!P$2:P96)&gt;0.01,"",DateEnded_4Day!$A96)))))))</f>
        <v/>
      </c>
      <c r="Q96" s="19" t="str">
        <f>IF($A96&lt;='All Results'!$B$4,"",IF(SUM(NewDistributions!Q$2:Q96)=0,"",(IF(NewDistributions!Q96/SUM(NewDistributions!Q$2:Q96)&gt;0.01,"",IF(NewDistributions!Q95/SUM(NewDistributions!Q$2:Q96)&gt;0.01,"",IF(NewDistributions!Q94/SUM(NewDistributions!Q$2:Q96)&gt;0.01,"",IF(NewDistributions!Q93/SUM(NewDistributions!Q$2:Q96)&gt;0.01,"",DateEnded_4Day!$A96)))))))</f>
        <v/>
      </c>
      <c r="R96" s="19" t="str">
        <f>IF($A96&lt;='All Results'!$B$4,"",IF(SUM(NewDistributions!R$2:R96)=0,"",(IF(NewDistributions!R96/SUM(NewDistributions!R$2:R96)&gt;0.01,"",IF(NewDistributions!R95/SUM(NewDistributions!R$2:R96)&gt;0.01,"",IF(NewDistributions!R94/SUM(NewDistributions!R$2:R96)&gt;0.01,"",IF(NewDistributions!R93/SUM(NewDistributions!R$2:R96)&gt;0.01,"",DateEnded_4Day!$A96)))))))</f>
        <v/>
      </c>
      <c r="S96" s="19" t="str">
        <f>IF($A96&lt;='All Results'!$B$4,"",IF(SUM(NewDistributions!S$2:S96)=0,"",(IF(NewDistributions!S96/SUM(NewDistributions!S$2:S96)&gt;0.01,"",IF(NewDistributions!S95/SUM(NewDistributions!S$2:S96)&gt;0.01,"",IF(NewDistributions!S94/SUM(NewDistributions!S$2:S96)&gt;0.01,"",IF(NewDistributions!S93/SUM(NewDistributions!S$2:S96)&gt;0.01,"",DateEnded_4Day!$A96)))))))</f>
        <v/>
      </c>
      <c r="T96" s="19" t="str">
        <f>IF($A96&lt;='All Results'!$B$4,"",IF(SUM(NewDistributions!T$2:T96)=0,"",(IF(NewDistributions!T96/SUM(NewDistributions!T$2:T96)&gt;0.01,"",IF(NewDistributions!T95/SUM(NewDistributions!T$2:T96)&gt;0.01,"",IF(NewDistributions!T94/SUM(NewDistributions!T$2:T96)&gt;0.01,"",IF(NewDistributions!T93/SUM(NewDistributions!T$2:T96)&gt;0.01,"",DateEnded_4Day!$A96)))))))</f>
        <v/>
      </c>
      <c r="U96" s="19" t="str">
        <f>IF($A96&lt;='All Results'!$B$4,"",IF(SUM(NewDistributions!U$2:U96)=0,"",(IF(NewDistributions!U96/SUM(NewDistributions!U$2:U96)&gt;0.01,"",IF(NewDistributions!U95/SUM(NewDistributions!U$2:U96)&gt;0.01,"",IF(NewDistributions!U94/SUM(NewDistributions!U$2:U96)&gt;0.01,"",IF(NewDistributions!U93/SUM(NewDistributions!U$2:U96)&gt;0.01,"",DateEnded_4Day!$A96)))))))</f>
        <v/>
      </c>
      <c r="V96" s="19" t="str">
        <f>IF($A96&lt;='All Results'!$B$4,"",IF(SUM(NewDistributions!V$2:V96)=0,"",(IF(NewDistributions!V96/SUM(NewDistributions!V$2:V96)&gt;0.01,"",IF(NewDistributions!V95/SUM(NewDistributions!V$2:V96)&gt;0.01,"",IF(NewDistributions!V94/SUM(NewDistributions!V$2:V96)&gt;0.01,"",IF(NewDistributions!V93/SUM(NewDistributions!V$2:V96)&gt;0.01,"",DateEnded_4Day!$A96)))))))</f>
        <v/>
      </c>
      <c r="W96" s="19" t="str">
        <f>IF($A96&lt;='All Results'!$B$4,"",IF(SUM(NewDistributions!W$2:W96)=0,"",(IF(NewDistributions!W96/SUM(NewDistributions!W$2:W96)&gt;0.01,"",IF(NewDistributions!W95/SUM(NewDistributions!W$2:W96)&gt;0.01,"",IF(NewDistributions!W94/SUM(NewDistributions!W$2:W96)&gt;0.01,"",IF(NewDistributions!W93/SUM(NewDistributions!W$2:W96)&gt;0.01,"",DateEnded_4Day!$A96)))))))</f>
        <v/>
      </c>
      <c r="X96" s="19" t="str">
        <f>IF($A96&lt;='All Results'!$B$4,"",IF(SUM(NewDistributions!X$2:X96)=0,"",(IF(NewDistributions!X96/SUM(NewDistributions!X$2:X96)&gt;0.01,"",IF(NewDistributions!X95/SUM(NewDistributions!X$2:X96)&gt;0.01,"",IF(NewDistributions!X94/SUM(NewDistributions!X$2:X96)&gt;0.01,"",IF(NewDistributions!X93/SUM(NewDistributions!X$2:X96)&gt;0.01,"",DateEnded_4Day!$A96)))))))</f>
        <v/>
      </c>
      <c r="Y96" s="19" t="str">
        <f>IF($A96&lt;='All Results'!$B$4,"",IF(SUM(NewDistributions!Y$2:Y96)=0,"",(IF(NewDistributions!Y96/SUM(NewDistributions!Y$2:Y96)&gt;0.01,"",IF(NewDistributions!Y95/SUM(NewDistributions!Y$2:Y96)&gt;0.01,"",IF(NewDistributions!Y94/SUM(NewDistributions!Y$2:Y96)&gt;0.01,"",IF(NewDistributions!Y93/SUM(NewDistributions!Y$2:Y96)&gt;0.01,"",DateEnded_4Day!$A96)))))))</f>
        <v/>
      </c>
      <c r="Z96" s="19" t="str">
        <f>IF($A96&lt;='All Results'!$B$4,"",IF(SUM(NewDistributions!Z$2:Z96)=0,"",(IF(NewDistributions!Z96/SUM(NewDistributions!Z$2:Z96)&gt;0.01,"",IF(NewDistributions!Z95/SUM(NewDistributions!Z$2:Z96)&gt;0.01,"",IF(NewDistributions!Z94/SUM(NewDistributions!Z$2:Z96)&gt;0.01,"",IF(NewDistributions!Z93/SUM(NewDistributions!Z$2:Z96)&gt;0.01,"",DateEnded_4Day!$A96)))))))</f>
        <v/>
      </c>
      <c r="AA96" s="19" t="str">
        <f>IF($A96&lt;='All Results'!$B$4,"",IF(SUM(NewDistributions!AA$2:AA96)=0,"",(IF(NewDistributions!AA96/SUM(NewDistributions!AA$2:AA96)&gt;0.01,"",IF(NewDistributions!AA95/SUM(NewDistributions!AA$2:AA96)&gt;0.01,"",IF(NewDistributions!AA94/SUM(NewDistributions!AA$2:AA96)&gt;0.01,"",IF(NewDistributions!AA93/SUM(NewDistributions!AA$2:AA96)&gt;0.01,"",DateEnded_4Day!$A96)))))))</f>
        <v/>
      </c>
      <c r="AB96" s="19" t="str">
        <f>IF($A96&lt;='All Results'!$B$4,"",IF(SUM(NewDistributions!AB$2:AB96)=0,"",(IF(NewDistributions!AB96/SUM(NewDistributions!AB$2:AB96)&gt;0.01,"",IF(NewDistributions!AB95/SUM(NewDistributions!AB$2:AB96)&gt;0.01,"",IF(NewDistributions!AB94/SUM(NewDistributions!AB$2:AB96)&gt;0.01,"",IF(NewDistributions!AB93/SUM(NewDistributions!AB$2:AB96)&gt;0.01,"",DateEnded_4Day!$A96)))))))</f>
        <v/>
      </c>
      <c r="AC96" s="19" t="str">
        <f>IF($A96&lt;='All Results'!$B$4,"",IF(SUM(NewDistributions!AC$2:AC96)=0,"",(IF(NewDistributions!AC96/SUM(NewDistributions!AC$2:AC96)&gt;0.01,"",IF(NewDistributions!AC95/SUM(NewDistributions!AC$2:AC96)&gt;0.01,"",IF(NewDistributions!AC94/SUM(NewDistributions!AC$2:AC96)&gt;0.01,"",IF(NewDistributions!AC93/SUM(NewDistributions!AC$2:AC96)&gt;0.01,"",DateEnded_4Day!$A96)))))))</f>
        <v/>
      </c>
      <c r="AD96" s="19" t="str">
        <f>IF($A96&lt;='All Results'!$B$4,"",IF(SUM(NewDistributions!AD$2:AD96)=0,"",(IF(NewDistributions!AD96/SUM(NewDistributions!AD$2:AD96)&gt;0.01,"",IF(NewDistributions!AD95/SUM(NewDistributions!AD$2:AD96)&gt;0.01,"",IF(NewDistributions!AD94/SUM(NewDistributions!AD$2:AD96)&gt;0.01,"",IF(NewDistributions!AD93/SUM(NewDistributions!AD$2:AD96)&gt;0.01,"",DateEnded_4Day!$A96)))))))</f>
        <v/>
      </c>
      <c r="AE96" s="19" t="str">
        <f>IF($A96&lt;='All Results'!$B$4,"",IF(SUM(NewDistributions!AE$2:AE96)=0,"",(IF(NewDistributions!AE96/SUM(NewDistributions!AE$2:AE96)&gt;0.01,"",IF(NewDistributions!AE95/SUM(NewDistributions!AE$2:AE96)&gt;0.01,"",IF(NewDistributions!AE94/SUM(NewDistributions!AE$2:AE96)&gt;0.01,"",IF(NewDistributions!AE93/SUM(NewDistributions!AE$2:AE96)&gt;0.01,"",DateEnded_4Day!$A96)))))))</f>
        <v/>
      </c>
      <c r="AF96" s="19" t="str">
        <f>IF($A96&lt;='All Results'!$B$4,"",IF(SUM(NewDistributions!AF$2:AF96)=0,"",(IF(NewDistributions!AF96/SUM(NewDistributions!AF$2:AF96)&gt;0.01,"",IF(NewDistributions!AF95/SUM(NewDistributions!AF$2:AF96)&gt;0.01,"",IF(NewDistributions!AF94/SUM(NewDistributions!AF$2:AF96)&gt;0.01,"",IF(NewDistributions!AF93/SUM(NewDistributions!AF$2:AF96)&gt;0.01,"",DateEnded_4Day!$A96)))))))</f>
        <v/>
      </c>
      <c r="AG96" s="19" t="str">
        <f>IF($A96&lt;='All Results'!$B$4,"",IF(SUM(NewDistributions!AG$2:AG96)=0,"",(IF(NewDistributions!AG96/SUM(NewDistributions!AG$2:AG96)&gt;0.01,"",IF(NewDistributions!AG95/SUM(NewDistributions!AG$2:AG96)&gt;0.01,"",IF(NewDistributions!AG94/SUM(NewDistributions!AG$2:AG96)&gt;0.01,"",IF(NewDistributions!AG93/SUM(NewDistributions!AG$2:AG96)&gt;0.01,"",DateEnded_4Day!$A96)))))))</f>
        <v/>
      </c>
      <c r="AH96" s="19" t="str">
        <f>IF($A96&lt;='All Results'!$B$4,"",IF(SUM(NewDistributions!AH$2:AH96)=0,"",(IF(NewDistributions!AH96/SUM(NewDistributions!AH$2:AH96)&gt;0.01,"",IF(NewDistributions!AH95/SUM(NewDistributions!AH$2:AH96)&gt;0.01,"",IF(NewDistributions!AH94/SUM(NewDistributions!AH$2:AH96)&gt;0.01,"",IF(NewDistributions!AH93/SUM(NewDistributions!AH$2:AH96)&gt;0.01,"",DateEnded_4Day!$A96)))))))</f>
        <v/>
      </c>
      <c r="AI96" s="19" t="str">
        <f>IF($A96&lt;='All Results'!$B$4,"",IF(SUM(NewDistributions!AI$2:AI96)=0,"",(IF(NewDistributions!AI96/SUM(NewDistributions!AI$2:AI96)&gt;0.01,"",IF(NewDistributions!AI95/SUM(NewDistributions!AI$2:AI96)&gt;0.01,"",IF(NewDistributions!AI94/SUM(NewDistributions!AI$2:AI96)&gt;0.01,"",IF(NewDistributions!AI93/SUM(NewDistributions!AI$2:AI96)&gt;0.01,"",DateEnded_4Day!$A96)))))))</f>
        <v/>
      </c>
      <c r="AJ96" s="19" t="str">
        <f>IF($A96&lt;='All Results'!$B$4,"",IF(SUM(NewDistributions!AJ$2:AJ96)=0,"",(IF(NewDistributions!AJ96/SUM(NewDistributions!AJ$2:AJ96)&gt;0.01,"",IF(NewDistributions!AJ95/SUM(NewDistributions!AJ$2:AJ96)&gt;0.01,"",IF(NewDistributions!AJ94/SUM(NewDistributions!AJ$2:AJ96)&gt;0.01,"",IF(NewDistributions!AJ93/SUM(NewDistributions!AJ$2:AJ96)&gt;0.01,"",DateEnded_4Day!$A96)))))))</f>
        <v/>
      </c>
    </row>
    <row r="97" spans="1:36" x14ac:dyDescent="0.25">
      <c r="A97" s="1">
        <v>44412</v>
      </c>
      <c r="B97" s="3">
        <v>216</v>
      </c>
      <c r="C97" s="19" t="str">
        <f>IF($A97&lt;='All Results'!$B$4,"",IF(SUM(NewDistributions!C$2:C97)=0,"",(IF(NewDistributions!C97/SUM(NewDistributions!C$2:C97)&gt;0.01,"",IF(NewDistributions!C96/SUM(NewDistributions!C$2:C97)&gt;0.01,"",IF(NewDistributions!C95/SUM(NewDistributions!C$2:C97)&gt;0.01,"",IF(NewDistributions!C94/SUM(NewDistributions!C$2:C97)&gt;0.01,"",DateEnded_4Day!$A97)))))))</f>
        <v/>
      </c>
      <c r="D97" s="19" t="str">
        <f>IF($A97&lt;='All Results'!$B$4,"",IF(SUM(NewDistributions!D$2:D97)=0,"",(IF(NewDistributions!D97/SUM(NewDistributions!D$2:D97)&gt;0.01,"",IF(NewDistributions!D96/SUM(NewDistributions!D$2:D97)&gt;0.01,"",IF(NewDistributions!D95/SUM(NewDistributions!D$2:D97)&gt;0.01,"",IF(NewDistributions!D94/SUM(NewDistributions!D$2:D97)&gt;0.01,"",DateEnded_4Day!$A97)))))))</f>
        <v/>
      </c>
      <c r="E97" s="19" t="str">
        <f>IF($A97&lt;='All Results'!$B$4,"",IF(SUM(NewDistributions!E$2:E97)=0,"",(IF(NewDistributions!E97/SUM(NewDistributions!E$2:E97)&gt;0.01,"",IF(NewDistributions!E96/SUM(NewDistributions!E$2:E97)&gt;0.01,"",IF(NewDistributions!E95/SUM(NewDistributions!E$2:E97)&gt;0.01,"",IF(NewDistributions!E94/SUM(NewDistributions!E$2:E97)&gt;0.01,"",DateEnded_4Day!$A97)))))))</f>
        <v/>
      </c>
      <c r="F97" s="19" t="str">
        <f>IF($A97&lt;='All Results'!$B$4,"",IF(SUM(NewDistributions!F$2:F97)=0,"",(IF(NewDistributions!F97/SUM(NewDistributions!F$2:F97)&gt;0.01,"",IF(NewDistributions!F96/SUM(NewDistributions!F$2:F97)&gt;0.01,"",IF(NewDistributions!F95/SUM(NewDistributions!F$2:F97)&gt;0.01,"",IF(NewDistributions!F94/SUM(NewDistributions!F$2:F97)&gt;0.01,"",DateEnded_4Day!$A97)))))))</f>
        <v/>
      </c>
      <c r="G97" s="19" t="str">
        <f>IF($A97&lt;='All Results'!$B$4,"",IF(SUM(NewDistributions!G$2:G97)=0,"",(IF(NewDistributions!G97/SUM(NewDistributions!G$2:G97)&gt;0.01,"",IF(NewDistributions!G96/SUM(NewDistributions!G$2:G97)&gt;0.01,"",IF(NewDistributions!G95/SUM(NewDistributions!G$2:G97)&gt;0.01,"",IF(NewDistributions!G94/SUM(NewDistributions!G$2:G97)&gt;0.01,"",DateEnded_4Day!$A97)))))))</f>
        <v/>
      </c>
      <c r="H97" s="19" t="str">
        <f>IF($A97&lt;='All Results'!$B$4,"",IF(SUM(NewDistributions!H$2:H97)=0,"",(IF(NewDistributions!H97/SUM(NewDistributions!H$2:H97)&gt;0.01,"",IF(NewDistributions!H96/SUM(NewDistributions!H$2:H97)&gt;0.01,"",IF(NewDistributions!H95/SUM(NewDistributions!H$2:H97)&gt;0.01,"",IF(NewDistributions!H94/SUM(NewDistributions!H$2:H97)&gt;0.01,"",DateEnded_4Day!$A97)))))))</f>
        <v/>
      </c>
      <c r="I97" s="19" t="str">
        <f>IF($A97&lt;='All Results'!$B$4,"",IF(SUM(NewDistributions!I$2:I97)=0,"",(IF(NewDistributions!I97/SUM(NewDistributions!I$2:I97)&gt;0.01,"",IF(NewDistributions!I96/SUM(NewDistributions!I$2:I97)&gt;0.01,"",IF(NewDistributions!I95/SUM(NewDistributions!I$2:I97)&gt;0.01,"",IF(NewDistributions!I94/SUM(NewDistributions!I$2:I97)&gt;0.01,"",DateEnded_4Day!$A97)))))))</f>
        <v/>
      </c>
      <c r="J97" s="19" t="str">
        <f>IF($A97&lt;='All Results'!$B$4,"",IF(SUM(NewDistributions!J$2:J97)=0,"",(IF(NewDistributions!J97/SUM(NewDistributions!J$2:J97)&gt;0.01,"",IF(NewDistributions!J96/SUM(NewDistributions!J$2:J97)&gt;0.01,"",IF(NewDistributions!J95/SUM(NewDistributions!J$2:J97)&gt;0.01,"",IF(NewDistributions!J94/SUM(NewDistributions!J$2:J97)&gt;0.01,"",DateEnded_4Day!$A97)))))))</f>
        <v/>
      </c>
      <c r="K97" s="19" t="str">
        <f>IF($A97&lt;='All Results'!$B$4,"",IF(SUM(NewDistributions!K$2:K97)=0,"",(IF(NewDistributions!K97/SUM(NewDistributions!K$2:K97)&gt;0.01,"",IF(NewDistributions!K96/SUM(NewDistributions!K$2:K97)&gt;0.01,"",IF(NewDistributions!K95/SUM(NewDistributions!K$2:K97)&gt;0.01,"",IF(NewDistributions!K94/SUM(NewDistributions!K$2:K97)&gt;0.01,"",DateEnded_4Day!$A97)))))))</f>
        <v/>
      </c>
      <c r="L97" s="19" t="str">
        <f>IF($A97&lt;='All Results'!$B$4,"",IF(SUM(NewDistributions!L$2:L97)=0,"",(IF(NewDistributions!L97/SUM(NewDistributions!L$2:L97)&gt;0.01,"",IF(NewDistributions!L96/SUM(NewDistributions!L$2:L97)&gt;0.01,"",IF(NewDistributions!L95/SUM(NewDistributions!L$2:L97)&gt;0.01,"",IF(NewDistributions!L94/SUM(NewDistributions!L$2:L97)&gt;0.01,"",DateEnded_4Day!$A97)))))))</f>
        <v/>
      </c>
      <c r="M97" s="19" t="str">
        <f>IF($A97&lt;='All Results'!$B$4,"",IF(SUM(NewDistributions!M$2:M97)=0,"",(IF(NewDistributions!M97/SUM(NewDistributions!M$2:M97)&gt;0.01,"",IF(NewDistributions!M96/SUM(NewDistributions!M$2:M97)&gt;0.01,"",IF(NewDistributions!M95/SUM(NewDistributions!M$2:M97)&gt;0.01,"",IF(NewDistributions!M94/SUM(NewDistributions!M$2:M97)&gt;0.01,"",DateEnded_4Day!$A97)))))))</f>
        <v/>
      </c>
      <c r="N97" s="19" t="str">
        <f>IF($A97&lt;='All Results'!$B$4,"",IF(SUM(NewDistributions!N$2:N97)=0,"",(IF(NewDistributions!N97/SUM(NewDistributions!N$2:N97)&gt;0.01,"",IF(NewDistributions!N96/SUM(NewDistributions!N$2:N97)&gt;0.01,"",IF(NewDistributions!N95/SUM(NewDistributions!N$2:N97)&gt;0.01,"",IF(NewDistributions!N94/SUM(NewDistributions!N$2:N97)&gt;0.01,"",DateEnded_4Day!$A97)))))))</f>
        <v/>
      </c>
      <c r="O97" s="19" t="str">
        <f>IF($A97&lt;='All Results'!$B$4,"",IF(SUM(NewDistributions!O$2:O97)=0,"",(IF(NewDistributions!O97/SUM(NewDistributions!O$2:O97)&gt;0.01,"",IF(NewDistributions!O96/SUM(NewDistributions!O$2:O97)&gt;0.01,"",IF(NewDistributions!O95/SUM(NewDistributions!O$2:O97)&gt;0.01,"",IF(NewDistributions!O94/SUM(NewDistributions!O$2:O97)&gt;0.01,"",DateEnded_4Day!$A97)))))))</f>
        <v/>
      </c>
      <c r="P97" s="19" t="str">
        <f>IF($A97&lt;='All Results'!$B$4,"",IF(SUM(NewDistributions!P$2:P97)=0,"",(IF(NewDistributions!P97/SUM(NewDistributions!P$2:P97)&gt;0.01,"",IF(NewDistributions!P96/SUM(NewDistributions!P$2:P97)&gt;0.01,"",IF(NewDistributions!P95/SUM(NewDistributions!P$2:P97)&gt;0.01,"",IF(NewDistributions!P94/SUM(NewDistributions!P$2:P97)&gt;0.01,"",DateEnded_4Day!$A97)))))))</f>
        <v/>
      </c>
      <c r="Q97" s="19" t="str">
        <f>IF($A97&lt;='All Results'!$B$4,"",IF(SUM(NewDistributions!Q$2:Q97)=0,"",(IF(NewDistributions!Q97/SUM(NewDistributions!Q$2:Q97)&gt;0.01,"",IF(NewDistributions!Q96/SUM(NewDistributions!Q$2:Q97)&gt;0.01,"",IF(NewDistributions!Q95/SUM(NewDistributions!Q$2:Q97)&gt;0.01,"",IF(NewDistributions!Q94/SUM(NewDistributions!Q$2:Q97)&gt;0.01,"",DateEnded_4Day!$A97)))))))</f>
        <v/>
      </c>
      <c r="R97" s="19" t="str">
        <f>IF($A97&lt;='All Results'!$B$4,"",IF(SUM(NewDistributions!R$2:R97)=0,"",(IF(NewDistributions!R97/SUM(NewDistributions!R$2:R97)&gt;0.01,"",IF(NewDistributions!R96/SUM(NewDistributions!R$2:R97)&gt;0.01,"",IF(NewDistributions!R95/SUM(NewDistributions!R$2:R97)&gt;0.01,"",IF(NewDistributions!R94/SUM(NewDistributions!R$2:R97)&gt;0.01,"",DateEnded_4Day!$A97)))))))</f>
        <v/>
      </c>
      <c r="S97" s="19" t="str">
        <f>IF($A97&lt;='All Results'!$B$4,"",IF(SUM(NewDistributions!S$2:S97)=0,"",(IF(NewDistributions!S97/SUM(NewDistributions!S$2:S97)&gt;0.01,"",IF(NewDistributions!S96/SUM(NewDistributions!S$2:S97)&gt;0.01,"",IF(NewDistributions!S95/SUM(NewDistributions!S$2:S97)&gt;0.01,"",IF(NewDistributions!S94/SUM(NewDistributions!S$2:S97)&gt;0.01,"",DateEnded_4Day!$A97)))))))</f>
        <v/>
      </c>
      <c r="T97" s="19" t="str">
        <f>IF($A97&lt;='All Results'!$B$4,"",IF(SUM(NewDistributions!T$2:T97)=0,"",(IF(NewDistributions!T97/SUM(NewDistributions!T$2:T97)&gt;0.01,"",IF(NewDistributions!T96/SUM(NewDistributions!T$2:T97)&gt;0.01,"",IF(NewDistributions!T95/SUM(NewDistributions!T$2:T97)&gt;0.01,"",IF(NewDistributions!T94/SUM(NewDistributions!T$2:T97)&gt;0.01,"",DateEnded_4Day!$A97)))))))</f>
        <v/>
      </c>
      <c r="U97" s="19" t="str">
        <f>IF($A97&lt;='All Results'!$B$4,"",IF(SUM(NewDistributions!U$2:U97)=0,"",(IF(NewDistributions!U97/SUM(NewDistributions!U$2:U97)&gt;0.01,"",IF(NewDistributions!U96/SUM(NewDistributions!U$2:U97)&gt;0.01,"",IF(NewDistributions!U95/SUM(NewDistributions!U$2:U97)&gt;0.01,"",IF(NewDistributions!U94/SUM(NewDistributions!U$2:U97)&gt;0.01,"",DateEnded_4Day!$A97)))))))</f>
        <v/>
      </c>
      <c r="V97" s="19" t="str">
        <f>IF($A97&lt;='All Results'!$B$4,"",IF(SUM(NewDistributions!V$2:V97)=0,"",(IF(NewDistributions!V97/SUM(NewDistributions!V$2:V97)&gt;0.01,"",IF(NewDistributions!V96/SUM(NewDistributions!V$2:V97)&gt;0.01,"",IF(NewDistributions!V95/SUM(NewDistributions!V$2:V97)&gt;0.01,"",IF(NewDistributions!V94/SUM(NewDistributions!V$2:V97)&gt;0.01,"",DateEnded_4Day!$A97)))))))</f>
        <v/>
      </c>
      <c r="W97" s="19" t="str">
        <f>IF($A97&lt;='All Results'!$B$4,"",IF(SUM(NewDistributions!W$2:W97)=0,"",(IF(NewDistributions!W97/SUM(NewDistributions!W$2:W97)&gt;0.01,"",IF(NewDistributions!W96/SUM(NewDistributions!W$2:W97)&gt;0.01,"",IF(NewDistributions!W95/SUM(NewDistributions!W$2:W97)&gt;0.01,"",IF(NewDistributions!W94/SUM(NewDistributions!W$2:W97)&gt;0.01,"",DateEnded_4Day!$A97)))))))</f>
        <v/>
      </c>
      <c r="X97" s="19" t="str">
        <f>IF($A97&lt;='All Results'!$B$4,"",IF(SUM(NewDistributions!X$2:X97)=0,"",(IF(NewDistributions!X97/SUM(NewDistributions!X$2:X97)&gt;0.01,"",IF(NewDistributions!X96/SUM(NewDistributions!X$2:X97)&gt;0.01,"",IF(NewDistributions!X95/SUM(NewDistributions!X$2:X97)&gt;0.01,"",IF(NewDistributions!X94/SUM(NewDistributions!X$2:X97)&gt;0.01,"",DateEnded_4Day!$A97)))))))</f>
        <v/>
      </c>
      <c r="Y97" s="19" t="str">
        <f>IF($A97&lt;='All Results'!$B$4,"",IF(SUM(NewDistributions!Y$2:Y97)=0,"",(IF(NewDistributions!Y97/SUM(NewDistributions!Y$2:Y97)&gt;0.01,"",IF(NewDistributions!Y96/SUM(NewDistributions!Y$2:Y97)&gt;0.01,"",IF(NewDistributions!Y95/SUM(NewDistributions!Y$2:Y97)&gt;0.01,"",IF(NewDistributions!Y94/SUM(NewDistributions!Y$2:Y97)&gt;0.01,"",DateEnded_4Day!$A97)))))))</f>
        <v/>
      </c>
      <c r="Z97" s="19" t="str">
        <f>IF($A97&lt;='All Results'!$B$4,"",IF(SUM(NewDistributions!Z$2:Z97)=0,"",(IF(NewDistributions!Z97/SUM(NewDistributions!Z$2:Z97)&gt;0.01,"",IF(NewDistributions!Z96/SUM(NewDistributions!Z$2:Z97)&gt;0.01,"",IF(NewDistributions!Z95/SUM(NewDistributions!Z$2:Z97)&gt;0.01,"",IF(NewDistributions!Z94/SUM(NewDistributions!Z$2:Z97)&gt;0.01,"",DateEnded_4Day!$A97)))))))</f>
        <v/>
      </c>
      <c r="AA97" s="19" t="str">
        <f>IF($A97&lt;='All Results'!$B$4,"",IF(SUM(NewDistributions!AA$2:AA97)=0,"",(IF(NewDistributions!AA97/SUM(NewDistributions!AA$2:AA97)&gt;0.01,"",IF(NewDistributions!AA96/SUM(NewDistributions!AA$2:AA97)&gt;0.01,"",IF(NewDistributions!AA95/SUM(NewDistributions!AA$2:AA97)&gt;0.01,"",IF(NewDistributions!AA94/SUM(NewDistributions!AA$2:AA97)&gt;0.01,"",DateEnded_4Day!$A97)))))))</f>
        <v/>
      </c>
      <c r="AB97" s="19" t="str">
        <f>IF($A97&lt;='All Results'!$B$4,"",IF(SUM(NewDistributions!AB$2:AB97)=0,"",(IF(NewDistributions!AB97/SUM(NewDistributions!AB$2:AB97)&gt;0.01,"",IF(NewDistributions!AB96/SUM(NewDistributions!AB$2:AB97)&gt;0.01,"",IF(NewDistributions!AB95/SUM(NewDistributions!AB$2:AB97)&gt;0.01,"",IF(NewDistributions!AB94/SUM(NewDistributions!AB$2:AB97)&gt;0.01,"",DateEnded_4Day!$A97)))))))</f>
        <v/>
      </c>
      <c r="AC97" s="19" t="str">
        <f>IF($A97&lt;='All Results'!$B$4,"",IF(SUM(NewDistributions!AC$2:AC97)=0,"",(IF(NewDistributions!AC97/SUM(NewDistributions!AC$2:AC97)&gt;0.01,"",IF(NewDistributions!AC96/SUM(NewDistributions!AC$2:AC97)&gt;0.01,"",IF(NewDistributions!AC95/SUM(NewDistributions!AC$2:AC97)&gt;0.01,"",IF(NewDistributions!AC94/SUM(NewDistributions!AC$2:AC97)&gt;0.01,"",DateEnded_4Day!$A97)))))))</f>
        <v/>
      </c>
      <c r="AD97" s="19" t="str">
        <f>IF($A97&lt;='All Results'!$B$4,"",IF(SUM(NewDistributions!AD$2:AD97)=0,"",(IF(NewDistributions!AD97/SUM(NewDistributions!AD$2:AD97)&gt;0.01,"",IF(NewDistributions!AD96/SUM(NewDistributions!AD$2:AD97)&gt;0.01,"",IF(NewDistributions!AD95/SUM(NewDistributions!AD$2:AD97)&gt;0.01,"",IF(NewDistributions!AD94/SUM(NewDistributions!AD$2:AD97)&gt;0.01,"",DateEnded_4Day!$A97)))))))</f>
        <v/>
      </c>
      <c r="AE97" s="19" t="str">
        <f>IF($A97&lt;='All Results'!$B$4,"",IF(SUM(NewDistributions!AE$2:AE97)=0,"",(IF(NewDistributions!AE97/SUM(NewDistributions!AE$2:AE97)&gt;0.01,"",IF(NewDistributions!AE96/SUM(NewDistributions!AE$2:AE97)&gt;0.01,"",IF(NewDistributions!AE95/SUM(NewDistributions!AE$2:AE97)&gt;0.01,"",IF(NewDistributions!AE94/SUM(NewDistributions!AE$2:AE97)&gt;0.01,"",DateEnded_4Day!$A97)))))))</f>
        <v/>
      </c>
      <c r="AF97" s="19" t="str">
        <f>IF($A97&lt;='All Results'!$B$4,"",IF(SUM(NewDistributions!AF$2:AF97)=0,"",(IF(NewDistributions!AF97/SUM(NewDistributions!AF$2:AF97)&gt;0.01,"",IF(NewDistributions!AF96/SUM(NewDistributions!AF$2:AF97)&gt;0.01,"",IF(NewDistributions!AF95/SUM(NewDistributions!AF$2:AF97)&gt;0.01,"",IF(NewDistributions!AF94/SUM(NewDistributions!AF$2:AF97)&gt;0.01,"",DateEnded_4Day!$A97)))))))</f>
        <v/>
      </c>
      <c r="AG97" s="19" t="str">
        <f>IF($A97&lt;='All Results'!$B$4,"",IF(SUM(NewDistributions!AG$2:AG97)=0,"",(IF(NewDistributions!AG97/SUM(NewDistributions!AG$2:AG97)&gt;0.01,"",IF(NewDistributions!AG96/SUM(NewDistributions!AG$2:AG97)&gt;0.01,"",IF(NewDistributions!AG95/SUM(NewDistributions!AG$2:AG97)&gt;0.01,"",IF(NewDistributions!AG94/SUM(NewDistributions!AG$2:AG97)&gt;0.01,"",DateEnded_4Day!$A97)))))))</f>
        <v/>
      </c>
      <c r="AH97" s="19" t="str">
        <f>IF($A97&lt;='All Results'!$B$4,"",IF(SUM(NewDistributions!AH$2:AH97)=0,"",(IF(NewDistributions!AH97/SUM(NewDistributions!AH$2:AH97)&gt;0.01,"",IF(NewDistributions!AH96/SUM(NewDistributions!AH$2:AH97)&gt;0.01,"",IF(NewDistributions!AH95/SUM(NewDistributions!AH$2:AH97)&gt;0.01,"",IF(NewDistributions!AH94/SUM(NewDistributions!AH$2:AH97)&gt;0.01,"",DateEnded_4Day!$A97)))))))</f>
        <v/>
      </c>
      <c r="AI97" s="19" t="str">
        <f>IF($A97&lt;='All Results'!$B$4,"",IF(SUM(NewDistributions!AI$2:AI97)=0,"",(IF(NewDistributions!AI97/SUM(NewDistributions!AI$2:AI97)&gt;0.01,"",IF(NewDistributions!AI96/SUM(NewDistributions!AI$2:AI97)&gt;0.01,"",IF(NewDistributions!AI95/SUM(NewDistributions!AI$2:AI97)&gt;0.01,"",IF(NewDistributions!AI94/SUM(NewDistributions!AI$2:AI97)&gt;0.01,"",DateEnded_4Day!$A97)))))))</f>
        <v/>
      </c>
      <c r="AJ97" s="19" t="str">
        <f>IF($A97&lt;='All Results'!$B$4,"",IF(SUM(NewDistributions!AJ$2:AJ97)=0,"",(IF(NewDistributions!AJ97/SUM(NewDistributions!AJ$2:AJ97)&gt;0.01,"",IF(NewDistributions!AJ96/SUM(NewDistributions!AJ$2:AJ97)&gt;0.01,"",IF(NewDistributions!AJ95/SUM(NewDistributions!AJ$2:AJ97)&gt;0.01,"",IF(NewDistributions!AJ94/SUM(NewDistributions!AJ$2:AJ97)&gt;0.01,"",DateEnded_4Day!$A97)))))))</f>
        <v/>
      </c>
    </row>
    <row r="98" spans="1:36" x14ac:dyDescent="0.25">
      <c r="A98" s="1">
        <v>44413</v>
      </c>
      <c r="B98" s="3">
        <v>217</v>
      </c>
      <c r="C98" s="19" t="str">
        <f>IF($A98&lt;='All Results'!$B$4,"",IF(SUM(NewDistributions!C$2:C98)=0,"",(IF(NewDistributions!C98/SUM(NewDistributions!C$2:C98)&gt;0.01,"",IF(NewDistributions!C97/SUM(NewDistributions!C$2:C98)&gt;0.01,"",IF(NewDistributions!C96/SUM(NewDistributions!C$2:C98)&gt;0.01,"",IF(NewDistributions!C95/SUM(NewDistributions!C$2:C98)&gt;0.01,"",DateEnded_4Day!$A98)))))))</f>
        <v/>
      </c>
      <c r="D98" s="19" t="str">
        <f>IF($A98&lt;='All Results'!$B$4,"",IF(SUM(NewDistributions!D$2:D98)=0,"",(IF(NewDistributions!D98/SUM(NewDistributions!D$2:D98)&gt;0.01,"",IF(NewDistributions!D97/SUM(NewDistributions!D$2:D98)&gt;0.01,"",IF(NewDistributions!D96/SUM(NewDistributions!D$2:D98)&gt;0.01,"",IF(NewDistributions!D95/SUM(NewDistributions!D$2:D98)&gt;0.01,"",DateEnded_4Day!$A98)))))))</f>
        <v/>
      </c>
      <c r="E98" s="19" t="str">
        <f>IF($A98&lt;='All Results'!$B$4,"",IF(SUM(NewDistributions!E$2:E98)=0,"",(IF(NewDistributions!E98/SUM(NewDistributions!E$2:E98)&gt;0.01,"",IF(NewDistributions!E97/SUM(NewDistributions!E$2:E98)&gt;0.01,"",IF(NewDistributions!E96/SUM(NewDistributions!E$2:E98)&gt;0.01,"",IF(NewDistributions!E95/SUM(NewDistributions!E$2:E98)&gt;0.01,"",DateEnded_4Day!$A98)))))))</f>
        <v/>
      </c>
      <c r="F98" s="19" t="str">
        <f>IF($A98&lt;='All Results'!$B$4,"",IF(SUM(NewDistributions!F$2:F98)=0,"",(IF(NewDistributions!F98/SUM(NewDistributions!F$2:F98)&gt;0.01,"",IF(NewDistributions!F97/SUM(NewDistributions!F$2:F98)&gt;0.01,"",IF(NewDistributions!F96/SUM(NewDistributions!F$2:F98)&gt;0.01,"",IF(NewDistributions!F95/SUM(NewDistributions!F$2:F98)&gt;0.01,"",DateEnded_4Day!$A98)))))))</f>
        <v/>
      </c>
      <c r="G98" s="19" t="str">
        <f>IF($A98&lt;='All Results'!$B$4,"",IF(SUM(NewDistributions!G$2:G98)=0,"",(IF(NewDistributions!G98/SUM(NewDistributions!G$2:G98)&gt;0.01,"",IF(NewDistributions!G97/SUM(NewDistributions!G$2:G98)&gt;0.01,"",IF(NewDistributions!G96/SUM(NewDistributions!G$2:G98)&gt;0.01,"",IF(NewDistributions!G95/SUM(NewDistributions!G$2:G98)&gt;0.01,"",DateEnded_4Day!$A98)))))))</f>
        <v/>
      </c>
      <c r="H98" s="19" t="str">
        <f>IF($A98&lt;='All Results'!$B$4,"",IF(SUM(NewDistributions!H$2:H98)=0,"",(IF(NewDistributions!H98/SUM(NewDistributions!H$2:H98)&gt;0.01,"",IF(NewDistributions!H97/SUM(NewDistributions!H$2:H98)&gt;0.01,"",IF(NewDistributions!H96/SUM(NewDistributions!H$2:H98)&gt;0.01,"",IF(NewDistributions!H95/SUM(NewDistributions!H$2:H98)&gt;0.01,"",DateEnded_4Day!$A98)))))))</f>
        <v/>
      </c>
      <c r="I98" s="19" t="str">
        <f>IF($A98&lt;='All Results'!$B$4,"",IF(SUM(NewDistributions!I$2:I98)=0,"",(IF(NewDistributions!I98/SUM(NewDistributions!I$2:I98)&gt;0.01,"",IF(NewDistributions!I97/SUM(NewDistributions!I$2:I98)&gt;0.01,"",IF(NewDistributions!I96/SUM(NewDistributions!I$2:I98)&gt;0.01,"",IF(NewDistributions!I95/SUM(NewDistributions!I$2:I98)&gt;0.01,"",DateEnded_4Day!$A98)))))))</f>
        <v/>
      </c>
      <c r="J98" s="19" t="str">
        <f>IF($A98&lt;='All Results'!$B$4,"",IF(SUM(NewDistributions!J$2:J98)=0,"",(IF(NewDistributions!J98/SUM(NewDistributions!J$2:J98)&gt;0.01,"",IF(NewDistributions!J97/SUM(NewDistributions!J$2:J98)&gt;0.01,"",IF(NewDistributions!J96/SUM(NewDistributions!J$2:J98)&gt;0.01,"",IF(NewDistributions!J95/SUM(NewDistributions!J$2:J98)&gt;0.01,"",DateEnded_4Day!$A98)))))))</f>
        <v/>
      </c>
      <c r="K98" s="19" t="str">
        <f>IF($A98&lt;='All Results'!$B$4,"",IF(SUM(NewDistributions!K$2:K98)=0,"",(IF(NewDistributions!K98/SUM(NewDistributions!K$2:K98)&gt;0.01,"",IF(NewDistributions!K97/SUM(NewDistributions!K$2:K98)&gt;0.01,"",IF(NewDistributions!K96/SUM(NewDistributions!K$2:K98)&gt;0.01,"",IF(NewDistributions!K95/SUM(NewDistributions!K$2:K98)&gt;0.01,"",DateEnded_4Day!$A98)))))))</f>
        <v/>
      </c>
      <c r="L98" s="19" t="str">
        <f>IF($A98&lt;='All Results'!$B$4,"",IF(SUM(NewDistributions!L$2:L98)=0,"",(IF(NewDistributions!L98/SUM(NewDistributions!L$2:L98)&gt;0.01,"",IF(NewDistributions!L97/SUM(NewDistributions!L$2:L98)&gt;0.01,"",IF(NewDistributions!L96/SUM(NewDistributions!L$2:L98)&gt;0.01,"",IF(NewDistributions!L95/SUM(NewDistributions!L$2:L98)&gt;0.01,"",DateEnded_4Day!$A98)))))))</f>
        <v/>
      </c>
      <c r="M98" s="19" t="str">
        <f>IF($A98&lt;='All Results'!$B$4,"",IF(SUM(NewDistributions!M$2:M98)=0,"",(IF(NewDistributions!M98/SUM(NewDistributions!M$2:M98)&gt;0.01,"",IF(NewDistributions!M97/SUM(NewDistributions!M$2:M98)&gt;0.01,"",IF(NewDistributions!M96/SUM(NewDistributions!M$2:M98)&gt;0.01,"",IF(NewDistributions!M95/SUM(NewDistributions!M$2:M98)&gt;0.01,"",DateEnded_4Day!$A98)))))))</f>
        <v/>
      </c>
      <c r="N98" s="19" t="str">
        <f>IF($A98&lt;='All Results'!$B$4,"",IF(SUM(NewDistributions!N$2:N98)=0,"",(IF(NewDistributions!N98/SUM(NewDistributions!N$2:N98)&gt;0.01,"",IF(NewDistributions!N97/SUM(NewDistributions!N$2:N98)&gt;0.01,"",IF(NewDistributions!N96/SUM(NewDistributions!N$2:N98)&gt;0.01,"",IF(NewDistributions!N95/SUM(NewDistributions!N$2:N98)&gt;0.01,"",DateEnded_4Day!$A98)))))))</f>
        <v/>
      </c>
      <c r="O98" s="19" t="str">
        <f>IF($A98&lt;='All Results'!$B$4,"",IF(SUM(NewDistributions!O$2:O98)=0,"",(IF(NewDistributions!O98/SUM(NewDistributions!O$2:O98)&gt;0.01,"",IF(NewDistributions!O97/SUM(NewDistributions!O$2:O98)&gt;0.01,"",IF(NewDistributions!O96/SUM(NewDistributions!O$2:O98)&gt;0.01,"",IF(NewDistributions!O95/SUM(NewDistributions!O$2:O98)&gt;0.01,"",DateEnded_4Day!$A98)))))))</f>
        <v/>
      </c>
      <c r="P98" s="19" t="str">
        <f>IF($A98&lt;='All Results'!$B$4,"",IF(SUM(NewDistributions!P$2:P98)=0,"",(IF(NewDistributions!P98/SUM(NewDistributions!P$2:P98)&gt;0.01,"",IF(NewDistributions!P97/SUM(NewDistributions!P$2:P98)&gt;0.01,"",IF(NewDistributions!P96/SUM(NewDistributions!P$2:P98)&gt;0.01,"",IF(NewDistributions!P95/SUM(NewDistributions!P$2:P98)&gt;0.01,"",DateEnded_4Day!$A98)))))))</f>
        <v/>
      </c>
      <c r="Q98" s="19" t="str">
        <f>IF($A98&lt;='All Results'!$B$4,"",IF(SUM(NewDistributions!Q$2:Q98)=0,"",(IF(NewDistributions!Q98/SUM(NewDistributions!Q$2:Q98)&gt;0.01,"",IF(NewDistributions!Q97/SUM(NewDistributions!Q$2:Q98)&gt;0.01,"",IF(NewDistributions!Q96/SUM(NewDistributions!Q$2:Q98)&gt;0.01,"",IF(NewDistributions!Q95/SUM(NewDistributions!Q$2:Q98)&gt;0.01,"",DateEnded_4Day!$A98)))))))</f>
        <v/>
      </c>
      <c r="R98" s="19" t="str">
        <f>IF($A98&lt;='All Results'!$B$4,"",IF(SUM(NewDistributions!R$2:R98)=0,"",(IF(NewDistributions!R98/SUM(NewDistributions!R$2:R98)&gt;0.01,"",IF(NewDistributions!R97/SUM(NewDistributions!R$2:R98)&gt;0.01,"",IF(NewDistributions!R96/SUM(NewDistributions!R$2:R98)&gt;0.01,"",IF(NewDistributions!R95/SUM(NewDistributions!R$2:R98)&gt;0.01,"",DateEnded_4Day!$A98)))))))</f>
        <v/>
      </c>
      <c r="S98" s="19" t="str">
        <f>IF($A98&lt;='All Results'!$B$4,"",IF(SUM(NewDistributions!S$2:S98)=0,"",(IF(NewDistributions!S98/SUM(NewDistributions!S$2:S98)&gt;0.01,"",IF(NewDistributions!S97/SUM(NewDistributions!S$2:S98)&gt;0.01,"",IF(NewDistributions!S96/SUM(NewDistributions!S$2:S98)&gt;0.01,"",IF(NewDistributions!S95/SUM(NewDistributions!S$2:S98)&gt;0.01,"",DateEnded_4Day!$A98)))))))</f>
        <v/>
      </c>
      <c r="T98" s="19" t="str">
        <f>IF($A98&lt;='All Results'!$B$4,"",IF(SUM(NewDistributions!T$2:T98)=0,"",(IF(NewDistributions!T98/SUM(NewDistributions!T$2:T98)&gt;0.01,"",IF(NewDistributions!T97/SUM(NewDistributions!T$2:T98)&gt;0.01,"",IF(NewDistributions!T96/SUM(NewDistributions!T$2:T98)&gt;0.01,"",IF(NewDistributions!T95/SUM(NewDistributions!T$2:T98)&gt;0.01,"",DateEnded_4Day!$A98)))))))</f>
        <v/>
      </c>
      <c r="U98" s="19" t="str">
        <f>IF($A98&lt;='All Results'!$B$4,"",IF(SUM(NewDistributions!U$2:U98)=0,"",(IF(NewDistributions!U98/SUM(NewDistributions!U$2:U98)&gt;0.01,"",IF(NewDistributions!U97/SUM(NewDistributions!U$2:U98)&gt;0.01,"",IF(NewDistributions!U96/SUM(NewDistributions!U$2:U98)&gt;0.01,"",IF(NewDistributions!U95/SUM(NewDistributions!U$2:U98)&gt;0.01,"",DateEnded_4Day!$A98)))))))</f>
        <v/>
      </c>
      <c r="V98" s="19" t="str">
        <f>IF($A98&lt;='All Results'!$B$4,"",IF(SUM(NewDistributions!V$2:V98)=0,"",(IF(NewDistributions!V98/SUM(NewDistributions!V$2:V98)&gt;0.01,"",IF(NewDistributions!V97/SUM(NewDistributions!V$2:V98)&gt;0.01,"",IF(NewDistributions!V96/SUM(NewDistributions!V$2:V98)&gt;0.01,"",IF(NewDistributions!V95/SUM(NewDistributions!V$2:V98)&gt;0.01,"",DateEnded_4Day!$A98)))))))</f>
        <v/>
      </c>
      <c r="W98" s="19" t="str">
        <f>IF($A98&lt;='All Results'!$B$4,"",IF(SUM(NewDistributions!W$2:W98)=0,"",(IF(NewDistributions!W98/SUM(NewDistributions!W$2:W98)&gt;0.01,"",IF(NewDistributions!W97/SUM(NewDistributions!W$2:W98)&gt;0.01,"",IF(NewDistributions!W96/SUM(NewDistributions!W$2:W98)&gt;0.01,"",IF(NewDistributions!W95/SUM(NewDistributions!W$2:W98)&gt;0.01,"",DateEnded_4Day!$A98)))))))</f>
        <v/>
      </c>
      <c r="X98" s="19" t="str">
        <f>IF($A98&lt;='All Results'!$B$4,"",IF(SUM(NewDistributions!X$2:X98)=0,"",(IF(NewDistributions!X98/SUM(NewDistributions!X$2:X98)&gt;0.01,"",IF(NewDistributions!X97/SUM(NewDistributions!X$2:X98)&gt;0.01,"",IF(NewDistributions!X96/SUM(NewDistributions!X$2:X98)&gt;0.01,"",IF(NewDistributions!X95/SUM(NewDistributions!X$2:X98)&gt;0.01,"",DateEnded_4Day!$A98)))))))</f>
        <v/>
      </c>
      <c r="Y98" s="19" t="str">
        <f>IF($A98&lt;='All Results'!$B$4,"",IF(SUM(NewDistributions!Y$2:Y98)=0,"",(IF(NewDistributions!Y98/SUM(NewDistributions!Y$2:Y98)&gt;0.01,"",IF(NewDistributions!Y97/SUM(NewDistributions!Y$2:Y98)&gt;0.01,"",IF(NewDistributions!Y96/SUM(NewDistributions!Y$2:Y98)&gt;0.01,"",IF(NewDistributions!Y95/SUM(NewDistributions!Y$2:Y98)&gt;0.01,"",DateEnded_4Day!$A98)))))))</f>
        <v/>
      </c>
      <c r="Z98" s="19" t="str">
        <f>IF($A98&lt;='All Results'!$B$4,"",IF(SUM(NewDistributions!Z$2:Z98)=0,"",(IF(NewDistributions!Z98/SUM(NewDistributions!Z$2:Z98)&gt;0.01,"",IF(NewDistributions!Z97/SUM(NewDistributions!Z$2:Z98)&gt;0.01,"",IF(NewDistributions!Z96/SUM(NewDistributions!Z$2:Z98)&gt;0.01,"",IF(NewDistributions!Z95/SUM(NewDistributions!Z$2:Z98)&gt;0.01,"",DateEnded_4Day!$A98)))))))</f>
        <v/>
      </c>
      <c r="AA98" s="19" t="str">
        <f>IF($A98&lt;='All Results'!$B$4,"",IF(SUM(NewDistributions!AA$2:AA98)=0,"",(IF(NewDistributions!AA98/SUM(NewDistributions!AA$2:AA98)&gt;0.01,"",IF(NewDistributions!AA97/SUM(NewDistributions!AA$2:AA98)&gt;0.01,"",IF(NewDistributions!AA96/SUM(NewDistributions!AA$2:AA98)&gt;0.01,"",IF(NewDistributions!AA95/SUM(NewDistributions!AA$2:AA98)&gt;0.01,"",DateEnded_4Day!$A98)))))))</f>
        <v/>
      </c>
      <c r="AB98" s="19" t="str">
        <f>IF($A98&lt;='All Results'!$B$4,"",IF(SUM(NewDistributions!AB$2:AB98)=0,"",(IF(NewDistributions!AB98/SUM(NewDistributions!AB$2:AB98)&gt;0.01,"",IF(NewDistributions!AB97/SUM(NewDistributions!AB$2:AB98)&gt;0.01,"",IF(NewDistributions!AB96/SUM(NewDistributions!AB$2:AB98)&gt;0.01,"",IF(NewDistributions!AB95/SUM(NewDistributions!AB$2:AB98)&gt;0.01,"",DateEnded_4Day!$A98)))))))</f>
        <v/>
      </c>
      <c r="AC98" s="19" t="str">
        <f>IF($A98&lt;='All Results'!$B$4,"",IF(SUM(NewDistributions!AC$2:AC98)=0,"",(IF(NewDistributions!AC98/SUM(NewDistributions!AC$2:AC98)&gt;0.01,"",IF(NewDistributions!AC97/SUM(NewDistributions!AC$2:AC98)&gt;0.01,"",IF(NewDistributions!AC96/SUM(NewDistributions!AC$2:AC98)&gt;0.01,"",IF(NewDistributions!AC95/SUM(NewDistributions!AC$2:AC98)&gt;0.01,"",DateEnded_4Day!$A98)))))))</f>
        <v/>
      </c>
      <c r="AD98" s="19" t="str">
        <f>IF($A98&lt;='All Results'!$B$4,"",IF(SUM(NewDistributions!AD$2:AD98)=0,"",(IF(NewDistributions!AD98/SUM(NewDistributions!AD$2:AD98)&gt;0.01,"",IF(NewDistributions!AD97/SUM(NewDistributions!AD$2:AD98)&gt;0.01,"",IF(NewDistributions!AD96/SUM(NewDistributions!AD$2:AD98)&gt;0.01,"",IF(NewDistributions!AD95/SUM(NewDistributions!AD$2:AD98)&gt;0.01,"",DateEnded_4Day!$A98)))))))</f>
        <v/>
      </c>
      <c r="AE98" s="19" t="str">
        <f>IF($A98&lt;='All Results'!$B$4,"",IF(SUM(NewDistributions!AE$2:AE98)=0,"",(IF(NewDistributions!AE98/SUM(NewDistributions!AE$2:AE98)&gt;0.01,"",IF(NewDistributions!AE97/SUM(NewDistributions!AE$2:AE98)&gt;0.01,"",IF(NewDistributions!AE96/SUM(NewDistributions!AE$2:AE98)&gt;0.01,"",IF(NewDistributions!AE95/SUM(NewDistributions!AE$2:AE98)&gt;0.01,"",DateEnded_4Day!$A98)))))))</f>
        <v/>
      </c>
      <c r="AF98" s="19" t="str">
        <f>IF($A98&lt;='All Results'!$B$4,"",IF(SUM(NewDistributions!AF$2:AF98)=0,"",(IF(NewDistributions!AF98/SUM(NewDistributions!AF$2:AF98)&gt;0.01,"",IF(NewDistributions!AF97/SUM(NewDistributions!AF$2:AF98)&gt;0.01,"",IF(NewDistributions!AF96/SUM(NewDistributions!AF$2:AF98)&gt;0.01,"",IF(NewDistributions!AF95/SUM(NewDistributions!AF$2:AF98)&gt;0.01,"",DateEnded_4Day!$A98)))))))</f>
        <v/>
      </c>
      <c r="AG98" s="19" t="str">
        <f>IF($A98&lt;='All Results'!$B$4,"",IF(SUM(NewDistributions!AG$2:AG98)=0,"",(IF(NewDistributions!AG98/SUM(NewDistributions!AG$2:AG98)&gt;0.01,"",IF(NewDistributions!AG97/SUM(NewDistributions!AG$2:AG98)&gt;0.01,"",IF(NewDistributions!AG96/SUM(NewDistributions!AG$2:AG98)&gt;0.01,"",IF(NewDistributions!AG95/SUM(NewDistributions!AG$2:AG98)&gt;0.01,"",DateEnded_4Day!$A98)))))))</f>
        <v/>
      </c>
      <c r="AH98" s="19" t="str">
        <f>IF($A98&lt;='All Results'!$B$4,"",IF(SUM(NewDistributions!AH$2:AH98)=0,"",(IF(NewDistributions!AH98/SUM(NewDistributions!AH$2:AH98)&gt;0.01,"",IF(NewDistributions!AH97/SUM(NewDistributions!AH$2:AH98)&gt;0.01,"",IF(NewDistributions!AH96/SUM(NewDistributions!AH$2:AH98)&gt;0.01,"",IF(NewDistributions!AH95/SUM(NewDistributions!AH$2:AH98)&gt;0.01,"",DateEnded_4Day!$A98)))))))</f>
        <v/>
      </c>
      <c r="AI98" s="19" t="str">
        <f>IF($A98&lt;='All Results'!$B$4,"",IF(SUM(NewDistributions!AI$2:AI98)=0,"",(IF(NewDistributions!AI98/SUM(NewDistributions!AI$2:AI98)&gt;0.01,"",IF(NewDistributions!AI97/SUM(NewDistributions!AI$2:AI98)&gt;0.01,"",IF(NewDistributions!AI96/SUM(NewDistributions!AI$2:AI98)&gt;0.01,"",IF(NewDistributions!AI95/SUM(NewDistributions!AI$2:AI98)&gt;0.01,"",DateEnded_4Day!$A98)))))))</f>
        <v/>
      </c>
      <c r="AJ98" s="19" t="str">
        <f>IF($A98&lt;='All Results'!$B$4,"",IF(SUM(NewDistributions!AJ$2:AJ98)=0,"",(IF(NewDistributions!AJ98/SUM(NewDistributions!AJ$2:AJ98)&gt;0.01,"",IF(NewDistributions!AJ97/SUM(NewDistributions!AJ$2:AJ98)&gt;0.01,"",IF(NewDistributions!AJ96/SUM(NewDistributions!AJ$2:AJ98)&gt;0.01,"",IF(NewDistributions!AJ95/SUM(NewDistributions!AJ$2:AJ98)&gt;0.01,"",DateEnded_4Day!$A98)))))))</f>
        <v/>
      </c>
    </row>
    <row r="99" spans="1:36" x14ac:dyDescent="0.25">
      <c r="A99" s="1">
        <v>44414</v>
      </c>
      <c r="B99" s="3">
        <v>218</v>
      </c>
      <c r="C99" s="19" t="str">
        <f>IF($A99&lt;='All Results'!$B$4,"",IF(SUM(NewDistributions!C$2:C99)=0,"",(IF(NewDistributions!C99/SUM(NewDistributions!C$2:C99)&gt;0.01,"",IF(NewDistributions!C98/SUM(NewDistributions!C$2:C99)&gt;0.01,"",IF(NewDistributions!C97/SUM(NewDistributions!C$2:C99)&gt;0.01,"",IF(NewDistributions!C96/SUM(NewDistributions!C$2:C99)&gt;0.01,"",DateEnded_4Day!$A99)))))))</f>
        <v/>
      </c>
      <c r="D99" s="19" t="str">
        <f>IF($A99&lt;='All Results'!$B$4,"",IF(SUM(NewDistributions!D$2:D99)=0,"",(IF(NewDistributions!D99/SUM(NewDistributions!D$2:D99)&gt;0.01,"",IF(NewDistributions!D98/SUM(NewDistributions!D$2:D99)&gt;0.01,"",IF(NewDistributions!D97/SUM(NewDistributions!D$2:D99)&gt;0.01,"",IF(NewDistributions!D96/SUM(NewDistributions!D$2:D99)&gt;0.01,"",DateEnded_4Day!$A99)))))))</f>
        <v/>
      </c>
      <c r="E99" s="19" t="str">
        <f>IF($A99&lt;='All Results'!$B$4,"",IF(SUM(NewDistributions!E$2:E99)=0,"",(IF(NewDistributions!E99/SUM(NewDistributions!E$2:E99)&gt;0.01,"",IF(NewDistributions!E98/SUM(NewDistributions!E$2:E99)&gt;0.01,"",IF(NewDistributions!E97/SUM(NewDistributions!E$2:E99)&gt;0.01,"",IF(NewDistributions!E96/SUM(NewDistributions!E$2:E99)&gt;0.01,"",DateEnded_4Day!$A99)))))))</f>
        <v/>
      </c>
      <c r="F99" s="19" t="str">
        <f>IF($A99&lt;='All Results'!$B$4,"",IF(SUM(NewDistributions!F$2:F99)=0,"",(IF(NewDistributions!F99/SUM(NewDistributions!F$2:F99)&gt;0.01,"",IF(NewDistributions!F98/SUM(NewDistributions!F$2:F99)&gt;0.01,"",IF(NewDistributions!F97/SUM(NewDistributions!F$2:F99)&gt;0.01,"",IF(NewDistributions!F96/SUM(NewDistributions!F$2:F99)&gt;0.01,"",DateEnded_4Day!$A99)))))))</f>
        <v/>
      </c>
      <c r="G99" s="19" t="str">
        <f>IF($A99&lt;='All Results'!$B$4,"",IF(SUM(NewDistributions!G$2:G99)=0,"",(IF(NewDistributions!G99/SUM(NewDistributions!G$2:G99)&gt;0.01,"",IF(NewDistributions!G98/SUM(NewDistributions!G$2:G99)&gt;0.01,"",IF(NewDistributions!G97/SUM(NewDistributions!G$2:G99)&gt;0.01,"",IF(NewDistributions!G96/SUM(NewDistributions!G$2:G99)&gt;0.01,"",DateEnded_4Day!$A99)))))))</f>
        <v/>
      </c>
      <c r="H99" s="19" t="str">
        <f>IF($A99&lt;='All Results'!$B$4,"",IF(SUM(NewDistributions!H$2:H99)=0,"",(IF(NewDistributions!H99/SUM(NewDistributions!H$2:H99)&gt;0.01,"",IF(NewDistributions!H98/SUM(NewDistributions!H$2:H99)&gt;0.01,"",IF(NewDistributions!H97/SUM(NewDistributions!H$2:H99)&gt;0.01,"",IF(NewDistributions!H96/SUM(NewDistributions!H$2:H99)&gt;0.01,"",DateEnded_4Day!$A99)))))))</f>
        <v/>
      </c>
      <c r="I99" s="19" t="str">
        <f>IF($A99&lt;='All Results'!$B$4,"",IF(SUM(NewDistributions!I$2:I99)=0,"",(IF(NewDistributions!I99/SUM(NewDistributions!I$2:I99)&gt;0.01,"",IF(NewDistributions!I98/SUM(NewDistributions!I$2:I99)&gt;0.01,"",IF(NewDistributions!I97/SUM(NewDistributions!I$2:I99)&gt;0.01,"",IF(NewDistributions!I96/SUM(NewDistributions!I$2:I99)&gt;0.01,"",DateEnded_4Day!$A99)))))))</f>
        <v/>
      </c>
      <c r="J99" s="19" t="str">
        <f>IF($A99&lt;='All Results'!$B$4,"",IF(SUM(NewDistributions!J$2:J99)=0,"",(IF(NewDistributions!J99/SUM(NewDistributions!J$2:J99)&gt;0.01,"",IF(NewDistributions!J98/SUM(NewDistributions!J$2:J99)&gt;0.01,"",IF(NewDistributions!J97/SUM(NewDistributions!J$2:J99)&gt;0.01,"",IF(NewDistributions!J96/SUM(NewDistributions!J$2:J99)&gt;0.01,"",DateEnded_4Day!$A99)))))))</f>
        <v/>
      </c>
      <c r="K99" s="19" t="str">
        <f>IF($A99&lt;='All Results'!$B$4,"",IF(SUM(NewDistributions!K$2:K99)=0,"",(IF(NewDistributions!K99/SUM(NewDistributions!K$2:K99)&gt;0.01,"",IF(NewDistributions!K98/SUM(NewDistributions!K$2:K99)&gt;0.01,"",IF(NewDistributions!K97/SUM(NewDistributions!K$2:K99)&gt;0.01,"",IF(NewDistributions!K96/SUM(NewDistributions!K$2:K99)&gt;0.01,"",DateEnded_4Day!$A99)))))))</f>
        <v/>
      </c>
      <c r="L99" s="19" t="str">
        <f>IF($A99&lt;='All Results'!$B$4,"",IF(SUM(NewDistributions!L$2:L99)=0,"",(IF(NewDistributions!L99/SUM(NewDistributions!L$2:L99)&gt;0.01,"",IF(NewDistributions!L98/SUM(NewDistributions!L$2:L99)&gt;0.01,"",IF(NewDistributions!L97/SUM(NewDistributions!L$2:L99)&gt;0.01,"",IF(NewDistributions!L96/SUM(NewDistributions!L$2:L99)&gt;0.01,"",DateEnded_4Day!$A99)))))))</f>
        <v/>
      </c>
      <c r="M99" s="19" t="str">
        <f>IF($A99&lt;='All Results'!$B$4,"",IF(SUM(NewDistributions!M$2:M99)=0,"",(IF(NewDistributions!M99/SUM(NewDistributions!M$2:M99)&gt;0.01,"",IF(NewDistributions!M98/SUM(NewDistributions!M$2:M99)&gt;0.01,"",IF(NewDistributions!M97/SUM(NewDistributions!M$2:M99)&gt;0.01,"",IF(NewDistributions!M96/SUM(NewDistributions!M$2:M99)&gt;0.01,"",DateEnded_4Day!$A99)))))))</f>
        <v/>
      </c>
      <c r="N99" s="19" t="str">
        <f>IF($A99&lt;='All Results'!$B$4,"",IF(SUM(NewDistributions!N$2:N99)=0,"",(IF(NewDistributions!N99/SUM(NewDistributions!N$2:N99)&gt;0.01,"",IF(NewDistributions!N98/SUM(NewDistributions!N$2:N99)&gt;0.01,"",IF(NewDistributions!N97/SUM(NewDistributions!N$2:N99)&gt;0.01,"",IF(NewDistributions!N96/SUM(NewDistributions!N$2:N99)&gt;0.01,"",DateEnded_4Day!$A99)))))))</f>
        <v/>
      </c>
      <c r="O99" s="19" t="str">
        <f>IF($A99&lt;='All Results'!$B$4,"",IF(SUM(NewDistributions!O$2:O99)=0,"",(IF(NewDistributions!O99/SUM(NewDistributions!O$2:O99)&gt;0.01,"",IF(NewDistributions!O98/SUM(NewDistributions!O$2:O99)&gt;0.01,"",IF(NewDistributions!O97/SUM(NewDistributions!O$2:O99)&gt;0.01,"",IF(NewDistributions!O96/SUM(NewDistributions!O$2:O99)&gt;0.01,"",DateEnded_4Day!$A99)))))))</f>
        <v/>
      </c>
      <c r="P99" s="19" t="str">
        <f>IF($A99&lt;='All Results'!$B$4,"",IF(SUM(NewDistributions!P$2:P99)=0,"",(IF(NewDistributions!P99/SUM(NewDistributions!P$2:P99)&gt;0.01,"",IF(NewDistributions!P98/SUM(NewDistributions!P$2:P99)&gt;0.01,"",IF(NewDistributions!P97/SUM(NewDistributions!P$2:P99)&gt;0.01,"",IF(NewDistributions!P96/SUM(NewDistributions!P$2:P99)&gt;0.01,"",DateEnded_4Day!$A99)))))))</f>
        <v/>
      </c>
      <c r="Q99" s="19" t="str">
        <f>IF($A99&lt;='All Results'!$B$4,"",IF(SUM(NewDistributions!Q$2:Q99)=0,"",(IF(NewDistributions!Q99/SUM(NewDistributions!Q$2:Q99)&gt;0.01,"",IF(NewDistributions!Q98/SUM(NewDistributions!Q$2:Q99)&gt;0.01,"",IF(NewDistributions!Q97/SUM(NewDistributions!Q$2:Q99)&gt;0.01,"",IF(NewDistributions!Q96/SUM(NewDistributions!Q$2:Q99)&gt;0.01,"",DateEnded_4Day!$A99)))))))</f>
        <v/>
      </c>
      <c r="R99" s="19" t="str">
        <f>IF($A99&lt;='All Results'!$B$4,"",IF(SUM(NewDistributions!R$2:R99)=0,"",(IF(NewDistributions!R99/SUM(NewDistributions!R$2:R99)&gt;0.01,"",IF(NewDistributions!R98/SUM(NewDistributions!R$2:R99)&gt;0.01,"",IF(NewDistributions!R97/SUM(NewDistributions!R$2:R99)&gt;0.01,"",IF(NewDistributions!R96/SUM(NewDistributions!R$2:R99)&gt;0.01,"",DateEnded_4Day!$A99)))))))</f>
        <v/>
      </c>
      <c r="S99" s="19" t="str">
        <f>IF($A99&lt;='All Results'!$B$4,"",IF(SUM(NewDistributions!S$2:S99)=0,"",(IF(NewDistributions!S99/SUM(NewDistributions!S$2:S99)&gt;0.01,"",IF(NewDistributions!S98/SUM(NewDistributions!S$2:S99)&gt;0.01,"",IF(NewDistributions!S97/SUM(NewDistributions!S$2:S99)&gt;0.01,"",IF(NewDistributions!S96/SUM(NewDistributions!S$2:S99)&gt;0.01,"",DateEnded_4Day!$A99)))))))</f>
        <v/>
      </c>
      <c r="T99" s="19" t="str">
        <f>IF($A99&lt;='All Results'!$B$4,"",IF(SUM(NewDistributions!T$2:T99)=0,"",(IF(NewDistributions!T99/SUM(NewDistributions!T$2:T99)&gt;0.01,"",IF(NewDistributions!T98/SUM(NewDistributions!T$2:T99)&gt;0.01,"",IF(NewDistributions!T97/SUM(NewDistributions!T$2:T99)&gt;0.01,"",IF(NewDistributions!T96/SUM(NewDistributions!T$2:T99)&gt;0.01,"",DateEnded_4Day!$A99)))))))</f>
        <v/>
      </c>
      <c r="U99" s="19" t="str">
        <f>IF($A99&lt;='All Results'!$B$4,"",IF(SUM(NewDistributions!U$2:U99)=0,"",(IF(NewDistributions!U99/SUM(NewDistributions!U$2:U99)&gt;0.01,"",IF(NewDistributions!U98/SUM(NewDistributions!U$2:U99)&gt;0.01,"",IF(NewDistributions!U97/SUM(NewDistributions!U$2:U99)&gt;0.01,"",IF(NewDistributions!U96/SUM(NewDistributions!U$2:U99)&gt;0.01,"",DateEnded_4Day!$A99)))))))</f>
        <v/>
      </c>
      <c r="V99" s="19" t="str">
        <f>IF($A99&lt;='All Results'!$B$4,"",IF(SUM(NewDistributions!V$2:V99)=0,"",(IF(NewDistributions!V99/SUM(NewDistributions!V$2:V99)&gt;0.01,"",IF(NewDistributions!V98/SUM(NewDistributions!V$2:V99)&gt;0.01,"",IF(NewDistributions!V97/SUM(NewDistributions!V$2:V99)&gt;0.01,"",IF(NewDistributions!V96/SUM(NewDistributions!V$2:V99)&gt;0.01,"",DateEnded_4Day!$A99)))))))</f>
        <v/>
      </c>
      <c r="W99" s="19" t="str">
        <f>IF($A99&lt;='All Results'!$B$4,"",IF(SUM(NewDistributions!W$2:W99)=0,"",(IF(NewDistributions!W99/SUM(NewDistributions!W$2:W99)&gt;0.01,"",IF(NewDistributions!W98/SUM(NewDistributions!W$2:W99)&gt;0.01,"",IF(NewDistributions!W97/SUM(NewDistributions!W$2:W99)&gt;0.01,"",IF(NewDistributions!W96/SUM(NewDistributions!W$2:W99)&gt;0.01,"",DateEnded_4Day!$A99)))))))</f>
        <v/>
      </c>
      <c r="X99" s="19" t="str">
        <f>IF($A99&lt;='All Results'!$B$4,"",IF(SUM(NewDistributions!X$2:X99)=0,"",(IF(NewDistributions!X99/SUM(NewDistributions!X$2:X99)&gt;0.01,"",IF(NewDistributions!X98/SUM(NewDistributions!X$2:X99)&gt;0.01,"",IF(NewDistributions!X97/SUM(NewDistributions!X$2:X99)&gt;0.01,"",IF(NewDistributions!X96/SUM(NewDistributions!X$2:X99)&gt;0.01,"",DateEnded_4Day!$A99)))))))</f>
        <v/>
      </c>
      <c r="Y99" s="19" t="str">
        <f>IF($A99&lt;='All Results'!$B$4,"",IF(SUM(NewDistributions!Y$2:Y99)=0,"",(IF(NewDistributions!Y99/SUM(NewDistributions!Y$2:Y99)&gt;0.01,"",IF(NewDistributions!Y98/SUM(NewDistributions!Y$2:Y99)&gt;0.01,"",IF(NewDistributions!Y97/SUM(NewDistributions!Y$2:Y99)&gt;0.01,"",IF(NewDistributions!Y96/SUM(NewDistributions!Y$2:Y99)&gt;0.01,"",DateEnded_4Day!$A99)))))))</f>
        <v/>
      </c>
      <c r="Z99" s="19" t="str">
        <f>IF($A99&lt;='All Results'!$B$4,"",IF(SUM(NewDistributions!Z$2:Z99)=0,"",(IF(NewDistributions!Z99/SUM(NewDistributions!Z$2:Z99)&gt;0.01,"",IF(NewDistributions!Z98/SUM(NewDistributions!Z$2:Z99)&gt;0.01,"",IF(NewDistributions!Z97/SUM(NewDistributions!Z$2:Z99)&gt;0.01,"",IF(NewDistributions!Z96/SUM(NewDistributions!Z$2:Z99)&gt;0.01,"",DateEnded_4Day!$A99)))))))</f>
        <v/>
      </c>
      <c r="AA99" s="19" t="str">
        <f>IF($A99&lt;='All Results'!$B$4,"",IF(SUM(NewDistributions!AA$2:AA99)=0,"",(IF(NewDistributions!AA99/SUM(NewDistributions!AA$2:AA99)&gt;0.01,"",IF(NewDistributions!AA98/SUM(NewDistributions!AA$2:AA99)&gt;0.01,"",IF(NewDistributions!AA97/SUM(NewDistributions!AA$2:AA99)&gt;0.01,"",IF(NewDistributions!AA96/SUM(NewDistributions!AA$2:AA99)&gt;0.01,"",DateEnded_4Day!$A99)))))))</f>
        <v/>
      </c>
      <c r="AB99" s="19" t="str">
        <f>IF($A99&lt;='All Results'!$B$4,"",IF(SUM(NewDistributions!AB$2:AB99)=0,"",(IF(NewDistributions!AB99/SUM(NewDistributions!AB$2:AB99)&gt;0.01,"",IF(NewDistributions!AB98/SUM(NewDistributions!AB$2:AB99)&gt;0.01,"",IF(NewDistributions!AB97/SUM(NewDistributions!AB$2:AB99)&gt;0.01,"",IF(NewDistributions!AB96/SUM(NewDistributions!AB$2:AB99)&gt;0.01,"",DateEnded_4Day!$A99)))))))</f>
        <v/>
      </c>
      <c r="AC99" s="19" t="str">
        <f>IF($A99&lt;='All Results'!$B$4,"",IF(SUM(NewDistributions!AC$2:AC99)=0,"",(IF(NewDistributions!AC99/SUM(NewDistributions!AC$2:AC99)&gt;0.01,"",IF(NewDistributions!AC98/SUM(NewDistributions!AC$2:AC99)&gt;0.01,"",IF(NewDistributions!AC97/SUM(NewDistributions!AC$2:AC99)&gt;0.01,"",IF(NewDistributions!AC96/SUM(NewDistributions!AC$2:AC99)&gt;0.01,"",DateEnded_4Day!$A99)))))))</f>
        <v/>
      </c>
      <c r="AD99" s="19" t="str">
        <f>IF($A99&lt;='All Results'!$B$4,"",IF(SUM(NewDistributions!AD$2:AD99)=0,"",(IF(NewDistributions!AD99/SUM(NewDistributions!AD$2:AD99)&gt;0.01,"",IF(NewDistributions!AD98/SUM(NewDistributions!AD$2:AD99)&gt;0.01,"",IF(NewDistributions!AD97/SUM(NewDistributions!AD$2:AD99)&gt;0.01,"",IF(NewDistributions!AD96/SUM(NewDistributions!AD$2:AD99)&gt;0.01,"",DateEnded_4Day!$A99)))))))</f>
        <v/>
      </c>
      <c r="AE99" s="19" t="str">
        <f>IF($A99&lt;='All Results'!$B$4,"",IF(SUM(NewDistributions!AE$2:AE99)=0,"",(IF(NewDistributions!AE99/SUM(NewDistributions!AE$2:AE99)&gt;0.01,"",IF(NewDistributions!AE98/SUM(NewDistributions!AE$2:AE99)&gt;0.01,"",IF(NewDistributions!AE97/SUM(NewDistributions!AE$2:AE99)&gt;0.01,"",IF(NewDistributions!AE96/SUM(NewDistributions!AE$2:AE99)&gt;0.01,"",DateEnded_4Day!$A99)))))))</f>
        <v/>
      </c>
      <c r="AF99" s="19" t="str">
        <f>IF($A99&lt;='All Results'!$B$4,"",IF(SUM(NewDistributions!AF$2:AF99)=0,"",(IF(NewDistributions!AF99/SUM(NewDistributions!AF$2:AF99)&gt;0.01,"",IF(NewDistributions!AF98/SUM(NewDistributions!AF$2:AF99)&gt;0.01,"",IF(NewDistributions!AF97/SUM(NewDistributions!AF$2:AF99)&gt;0.01,"",IF(NewDistributions!AF96/SUM(NewDistributions!AF$2:AF99)&gt;0.01,"",DateEnded_4Day!$A99)))))))</f>
        <v/>
      </c>
      <c r="AG99" s="19" t="str">
        <f>IF($A99&lt;='All Results'!$B$4,"",IF(SUM(NewDistributions!AG$2:AG99)=0,"",(IF(NewDistributions!AG99/SUM(NewDistributions!AG$2:AG99)&gt;0.01,"",IF(NewDistributions!AG98/SUM(NewDistributions!AG$2:AG99)&gt;0.01,"",IF(NewDistributions!AG97/SUM(NewDistributions!AG$2:AG99)&gt;0.01,"",IF(NewDistributions!AG96/SUM(NewDistributions!AG$2:AG99)&gt;0.01,"",DateEnded_4Day!$A99)))))))</f>
        <v/>
      </c>
      <c r="AH99" s="19" t="str">
        <f>IF($A99&lt;='All Results'!$B$4,"",IF(SUM(NewDistributions!AH$2:AH99)=0,"",(IF(NewDistributions!AH99/SUM(NewDistributions!AH$2:AH99)&gt;0.01,"",IF(NewDistributions!AH98/SUM(NewDistributions!AH$2:AH99)&gt;0.01,"",IF(NewDistributions!AH97/SUM(NewDistributions!AH$2:AH99)&gt;0.01,"",IF(NewDistributions!AH96/SUM(NewDistributions!AH$2:AH99)&gt;0.01,"",DateEnded_4Day!$A99)))))))</f>
        <v/>
      </c>
      <c r="AI99" s="19" t="str">
        <f>IF($A99&lt;='All Results'!$B$4,"",IF(SUM(NewDistributions!AI$2:AI99)=0,"",(IF(NewDistributions!AI99/SUM(NewDistributions!AI$2:AI99)&gt;0.01,"",IF(NewDistributions!AI98/SUM(NewDistributions!AI$2:AI99)&gt;0.01,"",IF(NewDistributions!AI97/SUM(NewDistributions!AI$2:AI99)&gt;0.01,"",IF(NewDistributions!AI96/SUM(NewDistributions!AI$2:AI99)&gt;0.01,"",DateEnded_4Day!$A99)))))))</f>
        <v/>
      </c>
      <c r="AJ99" s="19" t="str">
        <f>IF($A99&lt;='All Results'!$B$4,"",IF(SUM(NewDistributions!AJ$2:AJ99)=0,"",(IF(NewDistributions!AJ99/SUM(NewDistributions!AJ$2:AJ99)&gt;0.01,"",IF(NewDistributions!AJ98/SUM(NewDistributions!AJ$2:AJ99)&gt;0.01,"",IF(NewDistributions!AJ97/SUM(NewDistributions!AJ$2:AJ99)&gt;0.01,"",IF(NewDistributions!AJ96/SUM(NewDistributions!AJ$2:AJ99)&gt;0.01,"",DateEnded_4Day!$A99)))))))</f>
        <v/>
      </c>
    </row>
    <row r="100" spans="1:36" x14ac:dyDescent="0.25">
      <c r="A100" s="1">
        <v>44415</v>
      </c>
      <c r="B100" s="3">
        <v>219</v>
      </c>
      <c r="C100" s="19" t="str">
        <f>IF($A100&lt;='All Results'!$B$4,"",IF(SUM(NewDistributions!C$2:C100)=0,"",(IF(NewDistributions!C100/SUM(NewDistributions!C$2:C100)&gt;0.01,"",IF(NewDistributions!C99/SUM(NewDistributions!C$2:C100)&gt;0.01,"",IF(NewDistributions!C98/SUM(NewDistributions!C$2:C100)&gt;0.01,"",IF(NewDistributions!C97/SUM(NewDistributions!C$2:C100)&gt;0.01,"",DateEnded_4Day!$A100)))))))</f>
        <v/>
      </c>
      <c r="D100" s="19" t="str">
        <f>IF($A100&lt;='All Results'!$B$4,"",IF(SUM(NewDistributions!D$2:D100)=0,"",(IF(NewDistributions!D100/SUM(NewDistributions!D$2:D100)&gt;0.01,"",IF(NewDistributions!D99/SUM(NewDistributions!D$2:D100)&gt;0.01,"",IF(NewDistributions!D98/SUM(NewDistributions!D$2:D100)&gt;0.01,"",IF(NewDistributions!D97/SUM(NewDistributions!D$2:D100)&gt;0.01,"",DateEnded_4Day!$A100)))))))</f>
        <v/>
      </c>
      <c r="E100" s="19" t="str">
        <f>IF($A100&lt;='All Results'!$B$4,"",IF(SUM(NewDistributions!E$2:E100)=0,"",(IF(NewDistributions!E100/SUM(NewDistributions!E$2:E100)&gt;0.01,"",IF(NewDistributions!E99/SUM(NewDistributions!E$2:E100)&gt;0.01,"",IF(NewDistributions!E98/SUM(NewDistributions!E$2:E100)&gt;0.01,"",IF(NewDistributions!E97/SUM(NewDistributions!E$2:E100)&gt;0.01,"",DateEnded_4Day!$A100)))))))</f>
        <v/>
      </c>
      <c r="F100" s="19" t="str">
        <f>IF($A100&lt;='All Results'!$B$4,"",IF(SUM(NewDistributions!F$2:F100)=0,"",(IF(NewDistributions!F100/SUM(NewDistributions!F$2:F100)&gt;0.01,"",IF(NewDistributions!F99/SUM(NewDistributions!F$2:F100)&gt;0.01,"",IF(NewDistributions!F98/SUM(NewDistributions!F$2:F100)&gt;0.01,"",IF(NewDistributions!F97/SUM(NewDistributions!F$2:F100)&gt;0.01,"",DateEnded_4Day!$A100)))))))</f>
        <v/>
      </c>
      <c r="G100" s="19" t="str">
        <f>IF($A100&lt;='All Results'!$B$4,"",IF(SUM(NewDistributions!G$2:G100)=0,"",(IF(NewDistributions!G100/SUM(NewDistributions!G$2:G100)&gt;0.01,"",IF(NewDistributions!G99/SUM(NewDistributions!G$2:G100)&gt;0.01,"",IF(NewDistributions!G98/SUM(NewDistributions!G$2:G100)&gt;0.01,"",IF(NewDistributions!G97/SUM(NewDistributions!G$2:G100)&gt;0.01,"",DateEnded_4Day!$A100)))))))</f>
        <v/>
      </c>
      <c r="H100" s="19" t="str">
        <f>IF($A100&lt;='All Results'!$B$4,"",IF(SUM(NewDistributions!H$2:H100)=0,"",(IF(NewDistributions!H100/SUM(NewDistributions!H$2:H100)&gt;0.01,"",IF(NewDistributions!H99/SUM(NewDistributions!H$2:H100)&gt;0.01,"",IF(NewDistributions!H98/SUM(NewDistributions!H$2:H100)&gt;0.01,"",IF(NewDistributions!H97/SUM(NewDistributions!H$2:H100)&gt;0.01,"",DateEnded_4Day!$A100)))))))</f>
        <v/>
      </c>
      <c r="I100" s="19" t="str">
        <f>IF($A100&lt;='All Results'!$B$4,"",IF(SUM(NewDistributions!I$2:I100)=0,"",(IF(NewDistributions!I100/SUM(NewDistributions!I$2:I100)&gt;0.01,"",IF(NewDistributions!I99/SUM(NewDistributions!I$2:I100)&gt;0.01,"",IF(NewDistributions!I98/SUM(NewDistributions!I$2:I100)&gt;0.01,"",IF(NewDistributions!I97/SUM(NewDistributions!I$2:I100)&gt;0.01,"",DateEnded_4Day!$A100)))))))</f>
        <v/>
      </c>
      <c r="J100" s="19" t="str">
        <f>IF($A100&lt;='All Results'!$B$4,"",IF(SUM(NewDistributions!J$2:J100)=0,"",(IF(NewDistributions!J100/SUM(NewDistributions!J$2:J100)&gt;0.01,"",IF(NewDistributions!J99/SUM(NewDistributions!J$2:J100)&gt;0.01,"",IF(NewDistributions!J98/SUM(NewDistributions!J$2:J100)&gt;0.01,"",IF(NewDistributions!J97/SUM(NewDistributions!J$2:J100)&gt;0.01,"",DateEnded_4Day!$A100)))))))</f>
        <v/>
      </c>
      <c r="K100" s="19" t="str">
        <f>IF($A100&lt;='All Results'!$B$4,"",IF(SUM(NewDistributions!K$2:K100)=0,"",(IF(NewDistributions!K100/SUM(NewDistributions!K$2:K100)&gt;0.01,"",IF(NewDistributions!K99/SUM(NewDistributions!K$2:K100)&gt;0.01,"",IF(NewDistributions!K98/SUM(NewDistributions!K$2:K100)&gt;0.01,"",IF(NewDistributions!K97/SUM(NewDistributions!K$2:K100)&gt;0.01,"",DateEnded_4Day!$A100)))))))</f>
        <v/>
      </c>
      <c r="L100" s="19" t="str">
        <f>IF($A100&lt;='All Results'!$B$4,"",IF(SUM(NewDistributions!L$2:L100)=0,"",(IF(NewDistributions!L100/SUM(NewDistributions!L$2:L100)&gt;0.01,"",IF(NewDistributions!L99/SUM(NewDistributions!L$2:L100)&gt;0.01,"",IF(NewDistributions!L98/SUM(NewDistributions!L$2:L100)&gt;0.01,"",IF(NewDistributions!L97/SUM(NewDistributions!L$2:L100)&gt;0.01,"",DateEnded_4Day!$A100)))))))</f>
        <v/>
      </c>
      <c r="M100" s="19" t="str">
        <f>IF($A100&lt;='All Results'!$B$4,"",IF(SUM(NewDistributions!M$2:M100)=0,"",(IF(NewDistributions!M100/SUM(NewDistributions!M$2:M100)&gt;0.01,"",IF(NewDistributions!M99/SUM(NewDistributions!M$2:M100)&gt;0.01,"",IF(NewDistributions!M98/SUM(NewDistributions!M$2:M100)&gt;0.01,"",IF(NewDistributions!M97/SUM(NewDistributions!M$2:M100)&gt;0.01,"",DateEnded_4Day!$A100)))))))</f>
        <v/>
      </c>
      <c r="N100" s="19" t="str">
        <f>IF($A100&lt;='All Results'!$B$4,"",IF(SUM(NewDistributions!N$2:N100)=0,"",(IF(NewDistributions!N100/SUM(NewDistributions!N$2:N100)&gt;0.01,"",IF(NewDistributions!N99/SUM(NewDistributions!N$2:N100)&gt;0.01,"",IF(NewDistributions!N98/SUM(NewDistributions!N$2:N100)&gt;0.01,"",IF(NewDistributions!N97/SUM(NewDistributions!N$2:N100)&gt;0.01,"",DateEnded_4Day!$A100)))))))</f>
        <v/>
      </c>
      <c r="O100" s="19" t="str">
        <f>IF($A100&lt;='All Results'!$B$4,"",IF(SUM(NewDistributions!O$2:O100)=0,"",(IF(NewDistributions!O100/SUM(NewDistributions!O$2:O100)&gt;0.01,"",IF(NewDistributions!O99/SUM(NewDistributions!O$2:O100)&gt;0.01,"",IF(NewDistributions!O98/SUM(NewDistributions!O$2:O100)&gt;0.01,"",IF(NewDistributions!O97/SUM(NewDistributions!O$2:O100)&gt;0.01,"",DateEnded_4Day!$A100)))))))</f>
        <v/>
      </c>
      <c r="P100" s="19" t="str">
        <f>IF($A100&lt;='All Results'!$B$4,"",IF(SUM(NewDistributions!P$2:P100)=0,"",(IF(NewDistributions!P100/SUM(NewDistributions!P$2:P100)&gt;0.01,"",IF(NewDistributions!P99/SUM(NewDistributions!P$2:P100)&gt;0.01,"",IF(NewDistributions!P98/SUM(NewDistributions!P$2:P100)&gt;0.01,"",IF(NewDistributions!P97/SUM(NewDistributions!P$2:P100)&gt;0.01,"",DateEnded_4Day!$A100)))))))</f>
        <v/>
      </c>
      <c r="Q100" s="19" t="str">
        <f>IF($A100&lt;='All Results'!$B$4,"",IF(SUM(NewDistributions!Q$2:Q100)=0,"",(IF(NewDistributions!Q100/SUM(NewDistributions!Q$2:Q100)&gt;0.01,"",IF(NewDistributions!Q99/SUM(NewDistributions!Q$2:Q100)&gt;0.01,"",IF(NewDistributions!Q98/SUM(NewDistributions!Q$2:Q100)&gt;0.01,"",IF(NewDistributions!Q97/SUM(NewDistributions!Q$2:Q100)&gt;0.01,"",DateEnded_4Day!$A100)))))))</f>
        <v/>
      </c>
      <c r="R100" s="19" t="str">
        <f>IF($A100&lt;='All Results'!$B$4,"",IF(SUM(NewDistributions!R$2:R100)=0,"",(IF(NewDistributions!R100/SUM(NewDistributions!R$2:R100)&gt;0.01,"",IF(NewDistributions!R99/SUM(NewDistributions!R$2:R100)&gt;0.01,"",IF(NewDistributions!R98/SUM(NewDistributions!R$2:R100)&gt;0.01,"",IF(NewDistributions!R97/SUM(NewDistributions!R$2:R100)&gt;0.01,"",DateEnded_4Day!$A100)))))))</f>
        <v/>
      </c>
      <c r="S100" s="19" t="str">
        <f>IF($A100&lt;='All Results'!$B$4,"",IF(SUM(NewDistributions!S$2:S100)=0,"",(IF(NewDistributions!S100/SUM(NewDistributions!S$2:S100)&gt;0.01,"",IF(NewDistributions!S99/SUM(NewDistributions!S$2:S100)&gt;0.01,"",IF(NewDistributions!S98/SUM(NewDistributions!S$2:S100)&gt;0.01,"",IF(NewDistributions!S97/SUM(NewDistributions!S$2:S100)&gt;0.01,"",DateEnded_4Day!$A100)))))))</f>
        <v/>
      </c>
      <c r="T100" s="19" t="str">
        <f>IF($A100&lt;='All Results'!$B$4,"",IF(SUM(NewDistributions!T$2:T100)=0,"",(IF(NewDistributions!T100/SUM(NewDistributions!T$2:T100)&gt;0.01,"",IF(NewDistributions!T99/SUM(NewDistributions!T$2:T100)&gt;0.01,"",IF(NewDistributions!T98/SUM(NewDistributions!T$2:T100)&gt;0.01,"",IF(NewDistributions!T97/SUM(NewDistributions!T$2:T100)&gt;0.01,"",DateEnded_4Day!$A100)))))))</f>
        <v/>
      </c>
      <c r="U100" s="19" t="str">
        <f>IF($A100&lt;='All Results'!$B$4,"",IF(SUM(NewDistributions!U$2:U100)=0,"",(IF(NewDistributions!U100/SUM(NewDistributions!U$2:U100)&gt;0.01,"",IF(NewDistributions!U99/SUM(NewDistributions!U$2:U100)&gt;0.01,"",IF(NewDistributions!U98/SUM(NewDistributions!U$2:U100)&gt;0.01,"",IF(NewDistributions!U97/SUM(NewDistributions!U$2:U100)&gt;0.01,"",DateEnded_4Day!$A100)))))))</f>
        <v/>
      </c>
      <c r="V100" s="19" t="str">
        <f>IF($A100&lt;='All Results'!$B$4,"",IF(SUM(NewDistributions!V$2:V100)=0,"",(IF(NewDistributions!V100/SUM(NewDistributions!V$2:V100)&gt;0.01,"",IF(NewDistributions!V99/SUM(NewDistributions!V$2:V100)&gt;0.01,"",IF(NewDistributions!V98/SUM(NewDistributions!V$2:V100)&gt;0.01,"",IF(NewDistributions!V97/SUM(NewDistributions!V$2:V100)&gt;0.01,"",DateEnded_4Day!$A100)))))))</f>
        <v/>
      </c>
      <c r="W100" s="19" t="str">
        <f>IF($A100&lt;='All Results'!$B$4,"",IF(SUM(NewDistributions!W$2:W100)=0,"",(IF(NewDistributions!W100/SUM(NewDistributions!W$2:W100)&gt;0.01,"",IF(NewDistributions!W99/SUM(NewDistributions!W$2:W100)&gt;0.01,"",IF(NewDistributions!W98/SUM(NewDistributions!W$2:W100)&gt;0.01,"",IF(NewDistributions!W97/SUM(NewDistributions!W$2:W100)&gt;0.01,"",DateEnded_4Day!$A100)))))))</f>
        <v/>
      </c>
      <c r="X100" s="19" t="str">
        <f>IF($A100&lt;='All Results'!$B$4,"",IF(SUM(NewDistributions!X$2:X100)=0,"",(IF(NewDistributions!X100/SUM(NewDistributions!X$2:X100)&gt;0.01,"",IF(NewDistributions!X99/SUM(NewDistributions!X$2:X100)&gt;0.01,"",IF(NewDistributions!X98/SUM(NewDistributions!X$2:X100)&gt;0.01,"",IF(NewDistributions!X97/SUM(NewDistributions!X$2:X100)&gt;0.01,"",DateEnded_4Day!$A100)))))))</f>
        <v/>
      </c>
      <c r="Y100" s="19" t="str">
        <f>IF($A100&lt;='All Results'!$B$4,"",IF(SUM(NewDistributions!Y$2:Y100)=0,"",(IF(NewDistributions!Y100/SUM(NewDistributions!Y$2:Y100)&gt;0.01,"",IF(NewDistributions!Y99/SUM(NewDistributions!Y$2:Y100)&gt;0.01,"",IF(NewDistributions!Y98/SUM(NewDistributions!Y$2:Y100)&gt;0.01,"",IF(NewDistributions!Y97/SUM(NewDistributions!Y$2:Y100)&gt;0.01,"",DateEnded_4Day!$A100)))))))</f>
        <v/>
      </c>
      <c r="Z100" s="19" t="str">
        <f>IF($A100&lt;='All Results'!$B$4,"",IF(SUM(NewDistributions!Z$2:Z100)=0,"",(IF(NewDistributions!Z100/SUM(NewDistributions!Z$2:Z100)&gt;0.01,"",IF(NewDistributions!Z99/SUM(NewDistributions!Z$2:Z100)&gt;0.01,"",IF(NewDistributions!Z98/SUM(NewDistributions!Z$2:Z100)&gt;0.01,"",IF(NewDistributions!Z97/SUM(NewDistributions!Z$2:Z100)&gt;0.01,"",DateEnded_4Day!$A100)))))))</f>
        <v/>
      </c>
      <c r="AA100" s="19" t="str">
        <f>IF($A100&lt;='All Results'!$B$4,"",IF(SUM(NewDistributions!AA$2:AA100)=0,"",(IF(NewDistributions!AA100/SUM(NewDistributions!AA$2:AA100)&gt;0.01,"",IF(NewDistributions!AA99/SUM(NewDistributions!AA$2:AA100)&gt;0.01,"",IF(NewDistributions!AA98/SUM(NewDistributions!AA$2:AA100)&gt;0.01,"",IF(NewDistributions!AA97/SUM(NewDistributions!AA$2:AA100)&gt;0.01,"",DateEnded_4Day!$A100)))))))</f>
        <v/>
      </c>
      <c r="AB100" s="19" t="str">
        <f>IF($A100&lt;='All Results'!$B$4,"",IF(SUM(NewDistributions!AB$2:AB100)=0,"",(IF(NewDistributions!AB100/SUM(NewDistributions!AB$2:AB100)&gt;0.01,"",IF(NewDistributions!AB99/SUM(NewDistributions!AB$2:AB100)&gt;0.01,"",IF(NewDistributions!AB98/SUM(NewDistributions!AB$2:AB100)&gt;0.01,"",IF(NewDistributions!AB97/SUM(NewDistributions!AB$2:AB100)&gt;0.01,"",DateEnded_4Day!$A100)))))))</f>
        <v/>
      </c>
      <c r="AC100" s="19" t="str">
        <f>IF($A100&lt;='All Results'!$B$4,"",IF(SUM(NewDistributions!AC$2:AC100)=0,"",(IF(NewDistributions!AC100/SUM(NewDistributions!AC$2:AC100)&gt;0.01,"",IF(NewDistributions!AC99/SUM(NewDistributions!AC$2:AC100)&gt;0.01,"",IF(NewDistributions!AC98/SUM(NewDistributions!AC$2:AC100)&gt;0.01,"",IF(NewDistributions!AC97/SUM(NewDistributions!AC$2:AC100)&gt;0.01,"",DateEnded_4Day!$A100)))))))</f>
        <v/>
      </c>
      <c r="AD100" s="19" t="str">
        <f>IF($A100&lt;='All Results'!$B$4,"",IF(SUM(NewDistributions!AD$2:AD100)=0,"",(IF(NewDistributions!AD100/SUM(NewDistributions!AD$2:AD100)&gt;0.01,"",IF(NewDistributions!AD99/SUM(NewDistributions!AD$2:AD100)&gt;0.01,"",IF(NewDistributions!AD98/SUM(NewDistributions!AD$2:AD100)&gt;0.01,"",IF(NewDistributions!AD97/SUM(NewDistributions!AD$2:AD100)&gt;0.01,"",DateEnded_4Day!$A100)))))))</f>
        <v/>
      </c>
      <c r="AE100" s="19" t="str">
        <f>IF($A100&lt;='All Results'!$B$4,"",IF(SUM(NewDistributions!AE$2:AE100)=0,"",(IF(NewDistributions!AE100/SUM(NewDistributions!AE$2:AE100)&gt;0.01,"",IF(NewDistributions!AE99/SUM(NewDistributions!AE$2:AE100)&gt;0.01,"",IF(NewDistributions!AE98/SUM(NewDistributions!AE$2:AE100)&gt;0.01,"",IF(NewDistributions!AE97/SUM(NewDistributions!AE$2:AE100)&gt;0.01,"",DateEnded_4Day!$A100)))))))</f>
        <v/>
      </c>
      <c r="AF100" s="19" t="str">
        <f>IF($A100&lt;='All Results'!$B$4,"",IF(SUM(NewDistributions!AF$2:AF100)=0,"",(IF(NewDistributions!AF100/SUM(NewDistributions!AF$2:AF100)&gt;0.01,"",IF(NewDistributions!AF99/SUM(NewDistributions!AF$2:AF100)&gt;0.01,"",IF(NewDistributions!AF98/SUM(NewDistributions!AF$2:AF100)&gt;0.01,"",IF(NewDistributions!AF97/SUM(NewDistributions!AF$2:AF100)&gt;0.01,"",DateEnded_4Day!$A100)))))))</f>
        <v/>
      </c>
      <c r="AG100" s="19" t="str">
        <f>IF($A100&lt;='All Results'!$B$4,"",IF(SUM(NewDistributions!AG$2:AG100)=0,"",(IF(NewDistributions!AG100/SUM(NewDistributions!AG$2:AG100)&gt;0.01,"",IF(NewDistributions!AG99/SUM(NewDistributions!AG$2:AG100)&gt;0.01,"",IF(NewDistributions!AG98/SUM(NewDistributions!AG$2:AG100)&gt;0.01,"",IF(NewDistributions!AG97/SUM(NewDistributions!AG$2:AG100)&gt;0.01,"",DateEnded_4Day!$A100)))))))</f>
        <v/>
      </c>
      <c r="AH100" s="19" t="str">
        <f>IF($A100&lt;='All Results'!$B$4,"",IF(SUM(NewDistributions!AH$2:AH100)=0,"",(IF(NewDistributions!AH100/SUM(NewDistributions!AH$2:AH100)&gt;0.01,"",IF(NewDistributions!AH99/SUM(NewDistributions!AH$2:AH100)&gt;0.01,"",IF(NewDistributions!AH98/SUM(NewDistributions!AH$2:AH100)&gt;0.01,"",IF(NewDistributions!AH97/SUM(NewDistributions!AH$2:AH100)&gt;0.01,"",DateEnded_4Day!$A100)))))))</f>
        <v/>
      </c>
      <c r="AI100" s="19" t="str">
        <f>IF($A100&lt;='All Results'!$B$4,"",IF(SUM(NewDistributions!AI$2:AI100)=0,"",(IF(NewDistributions!AI100/SUM(NewDistributions!AI$2:AI100)&gt;0.01,"",IF(NewDistributions!AI99/SUM(NewDistributions!AI$2:AI100)&gt;0.01,"",IF(NewDistributions!AI98/SUM(NewDistributions!AI$2:AI100)&gt;0.01,"",IF(NewDistributions!AI97/SUM(NewDistributions!AI$2:AI100)&gt;0.01,"",DateEnded_4Day!$A100)))))))</f>
        <v/>
      </c>
      <c r="AJ100" s="19" t="str">
        <f>IF($A100&lt;='All Results'!$B$4,"",IF(SUM(NewDistributions!AJ$2:AJ100)=0,"",(IF(NewDistributions!AJ100/SUM(NewDistributions!AJ$2:AJ100)&gt;0.01,"",IF(NewDistributions!AJ99/SUM(NewDistributions!AJ$2:AJ100)&gt;0.01,"",IF(NewDistributions!AJ98/SUM(NewDistributions!AJ$2:AJ100)&gt;0.01,"",IF(NewDistributions!AJ97/SUM(NewDistributions!AJ$2:AJ100)&gt;0.01,"",DateEnded_4Day!$A100)))))))</f>
        <v/>
      </c>
    </row>
    <row r="101" spans="1:36" x14ac:dyDescent="0.25">
      <c r="A101" s="1">
        <v>44416</v>
      </c>
      <c r="B101" s="3">
        <v>220</v>
      </c>
      <c r="C101" s="19">
        <f>IF($A101&lt;='All Results'!$B$4,"",IF(SUM(NewDistributions!C$2:C101)=0,"",(IF(NewDistributions!C101/SUM(NewDistributions!C$2:C101)&gt;0.01,"",IF(NewDistributions!C100/SUM(NewDistributions!C$2:C101)&gt;0.01,"",IF(NewDistributions!C99/SUM(NewDistributions!C$2:C101)&gt;0.01,"",IF(NewDistributions!C98/SUM(NewDistributions!C$2:C101)&gt;0.01,"",DateEnded_4Day!$A101)))))))</f>
        <v>44416</v>
      </c>
      <c r="D101" s="19">
        <f>IF($A101&lt;='All Results'!$B$4,"",IF(SUM(NewDistributions!D$2:D101)=0,"",(IF(NewDistributions!D101/SUM(NewDistributions!D$2:D101)&gt;0.01,"",IF(NewDistributions!D100/SUM(NewDistributions!D$2:D101)&gt;0.01,"",IF(NewDistributions!D99/SUM(NewDistributions!D$2:D101)&gt;0.01,"",IF(NewDistributions!D98/SUM(NewDistributions!D$2:D101)&gt;0.01,"",DateEnded_4Day!$A101)))))))</f>
        <v>44416</v>
      </c>
      <c r="E101" s="19" t="str">
        <f>IF($A101&lt;='All Results'!$B$4,"",IF(SUM(NewDistributions!E$2:E101)=0,"",(IF(NewDistributions!E101/SUM(NewDistributions!E$2:E101)&gt;0.01,"",IF(NewDistributions!E100/SUM(NewDistributions!E$2:E101)&gt;0.01,"",IF(NewDistributions!E99/SUM(NewDistributions!E$2:E101)&gt;0.01,"",IF(NewDistributions!E98/SUM(NewDistributions!E$2:E101)&gt;0.01,"",DateEnded_4Day!$A101)))))))</f>
        <v/>
      </c>
      <c r="F101" s="19" t="str">
        <f>IF($A101&lt;='All Results'!$B$4,"",IF(SUM(NewDistributions!F$2:F101)=0,"",(IF(NewDistributions!F101/SUM(NewDistributions!F$2:F101)&gt;0.01,"",IF(NewDistributions!F100/SUM(NewDistributions!F$2:F101)&gt;0.01,"",IF(NewDistributions!F99/SUM(NewDistributions!F$2:F101)&gt;0.01,"",IF(NewDistributions!F98/SUM(NewDistributions!F$2:F101)&gt;0.01,"",DateEnded_4Day!$A101)))))))</f>
        <v/>
      </c>
      <c r="G101" s="19" t="str">
        <f>IF($A101&lt;='All Results'!$B$4,"",IF(SUM(NewDistributions!G$2:G101)=0,"",(IF(NewDistributions!G101/SUM(NewDistributions!G$2:G101)&gt;0.01,"",IF(NewDistributions!G100/SUM(NewDistributions!G$2:G101)&gt;0.01,"",IF(NewDistributions!G99/SUM(NewDistributions!G$2:G101)&gt;0.01,"",IF(NewDistributions!G98/SUM(NewDistributions!G$2:G101)&gt;0.01,"",DateEnded_4Day!$A101)))))))</f>
        <v/>
      </c>
      <c r="H101" s="19" t="str">
        <f>IF($A101&lt;='All Results'!$B$4,"",IF(SUM(NewDistributions!H$2:H101)=0,"",(IF(NewDistributions!H101/SUM(NewDistributions!H$2:H101)&gt;0.01,"",IF(NewDistributions!H100/SUM(NewDistributions!H$2:H101)&gt;0.01,"",IF(NewDistributions!H99/SUM(NewDistributions!H$2:H101)&gt;0.01,"",IF(NewDistributions!H98/SUM(NewDistributions!H$2:H101)&gt;0.01,"",DateEnded_4Day!$A101)))))))</f>
        <v/>
      </c>
      <c r="I101" s="19" t="str">
        <f>IF($A101&lt;='All Results'!$B$4,"",IF(SUM(NewDistributions!I$2:I101)=0,"",(IF(NewDistributions!I101/SUM(NewDistributions!I$2:I101)&gt;0.01,"",IF(NewDistributions!I100/SUM(NewDistributions!I$2:I101)&gt;0.01,"",IF(NewDistributions!I99/SUM(NewDistributions!I$2:I101)&gt;0.01,"",IF(NewDistributions!I98/SUM(NewDistributions!I$2:I101)&gt;0.01,"",DateEnded_4Day!$A101)))))))</f>
        <v/>
      </c>
      <c r="J101" s="19" t="str">
        <f>IF($A101&lt;='All Results'!$B$4,"",IF(SUM(NewDistributions!J$2:J101)=0,"",(IF(NewDistributions!J101/SUM(NewDistributions!J$2:J101)&gt;0.01,"",IF(NewDistributions!J100/SUM(NewDistributions!J$2:J101)&gt;0.01,"",IF(NewDistributions!J99/SUM(NewDistributions!J$2:J101)&gt;0.01,"",IF(NewDistributions!J98/SUM(NewDistributions!J$2:J101)&gt;0.01,"",DateEnded_4Day!$A101)))))))</f>
        <v/>
      </c>
      <c r="K101" s="19" t="str">
        <f>IF($A101&lt;='All Results'!$B$4,"",IF(SUM(NewDistributions!K$2:K101)=0,"",(IF(NewDistributions!K101/SUM(NewDistributions!K$2:K101)&gt;0.01,"",IF(NewDistributions!K100/SUM(NewDistributions!K$2:K101)&gt;0.01,"",IF(NewDistributions!K99/SUM(NewDistributions!K$2:K101)&gt;0.01,"",IF(NewDistributions!K98/SUM(NewDistributions!K$2:K101)&gt;0.01,"",DateEnded_4Day!$A101)))))))</f>
        <v/>
      </c>
      <c r="L101" s="19" t="str">
        <f>IF($A101&lt;='All Results'!$B$4,"",IF(SUM(NewDistributions!L$2:L101)=0,"",(IF(NewDistributions!L101/SUM(NewDistributions!L$2:L101)&gt;0.01,"",IF(NewDistributions!L100/SUM(NewDistributions!L$2:L101)&gt;0.01,"",IF(NewDistributions!L99/SUM(NewDistributions!L$2:L101)&gt;0.01,"",IF(NewDistributions!L98/SUM(NewDistributions!L$2:L101)&gt;0.01,"",DateEnded_4Day!$A101)))))))</f>
        <v/>
      </c>
      <c r="M101" s="19" t="str">
        <f>IF($A101&lt;='All Results'!$B$4,"",IF(SUM(NewDistributions!M$2:M101)=0,"",(IF(NewDistributions!M101/SUM(NewDistributions!M$2:M101)&gt;0.01,"",IF(NewDistributions!M100/SUM(NewDistributions!M$2:M101)&gt;0.01,"",IF(NewDistributions!M99/SUM(NewDistributions!M$2:M101)&gt;0.01,"",IF(NewDistributions!M98/SUM(NewDistributions!M$2:M101)&gt;0.01,"",DateEnded_4Day!$A101)))))))</f>
        <v/>
      </c>
      <c r="N101" s="19" t="str">
        <f>IF($A101&lt;='All Results'!$B$4,"",IF(SUM(NewDistributions!N$2:N101)=0,"",(IF(NewDistributions!N101/SUM(NewDistributions!N$2:N101)&gt;0.01,"",IF(NewDistributions!N100/SUM(NewDistributions!N$2:N101)&gt;0.01,"",IF(NewDistributions!N99/SUM(NewDistributions!N$2:N101)&gt;0.01,"",IF(NewDistributions!N98/SUM(NewDistributions!N$2:N101)&gt;0.01,"",DateEnded_4Day!$A101)))))))</f>
        <v/>
      </c>
      <c r="O101" s="19">
        <f>IF($A101&lt;='All Results'!$B$4,"",IF(SUM(NewDistributions!O$2:O101)=0,"",(IF(NewDistributions!O101/SUM(NewDistributions!O$2:O101)&gt;0.01,"",IF(NewDistributions!O100/SUM(NewDistributions!O$2:O101)&gt;0.01,"",IF(NewDistributions!O99/SUM(NewDistributions!O$2:O101)&gt;0.01,"",IF(NewDistributions!O98/SUM(NewDistributions!O$2:O101)&gt;0.01,"",DateEnded_4Day!$A101)))))))</f>
        <v>44416</v>
      </c>
      <c r="P101" s="19" t="str">
        <f>IF($A101&lt;='All Results'!$B$4,"",IF(SUM(NewDistributions!P$2:P101)=0,"",(IF(NewDistributions!P101/SUM(NewDistributions!P$2:P101)&gt;0.01,"",IF(NewDistributions!P100/SUM(NewDistributions!P$2:P101)&gt;0.01,"",IF(NewDistributions!P99/SUM(NewDistributions!P$2:P101)&gt;0.01,"",IF(NewDistributions!P98/SUM(NewDistributions!P$2:P101)&gt;0.01,"",DateEnded_4Day!$A101)))))))</f>
        <v/>
      </c>
      <c r="Q101" s="19" t="str">
        <f>IF($A101&lt;='All Results'!$B$4,"",IF(SUM(NewDistributions!Q$2:Q101)=0,"",(IF(NewDistributions!Q101/SUM(NewDistributions!Q$2:Q101)&gt;0.01,"",IF(NewDistributions!Q100/SUM(NewDistributions!Q$2:Q101)&gt;0.01,"",IF(NewDistributions!Q99/SUM(NewDistributions!Q$2:Q101)&gt;0.01,"",IF(NewDistributions!Q98/SUM(NewDistributions!Q$2:Q101)&gt;0.01,"",DateEnded_4Day!$A101)))))))</f>
        <v/>
      </c>
      <c r="R101" s="19">
        <f>IF($A101&lt;='All Results'!$B$4,"",IF(SUM(NewDistributions!R$2:R101)=0,"",(IF(NewDistributions!R101/SUM(NewDistributions!R$2:R101)&gt;0.01,"",IF(NewDistributions!R100/SUM(NewDistributions!R$2:R101)&gt;0.01,"",IF(NewDistributions!R99/SUM(NewDistributions!R$2:R101)&gt;0.01,"",IF(NewDistributions!R98/SUM(NewDistributions!R$2:R101)&gt;0.01,"",DateEnded_4Day!$A101)))))))</f>
        <v>44416</v>
      </c>
      <c r="S101" s="19" t="str">
        <f>IF($A101&lt;='All Results'!$B$4,"",IF(SUM(NewDistributions!S$2:S101)=0,"",(IF(NewDistributions!S101/SUM(NewDistributions!S$2:S101)&gt;0.01,"",IF(NewDistributions!S100/SUM(NewDistributions!S$2:S101)&gt;0.01,"",IF(NewDistributions!S99/SUM(NewDistributions!S$2:S101)&gt;0.01,"",IF(NewDistributions!S98/SUM(NewDistributions!S$2:S101)&gt;0.01,"",DateEnded_4Day!$A101)))))))</f>
        <v/>
      </c>
      <c r="T101" s="19" t="str">
        <f>IF($A101&lt;='All Results'!$B$4,"",IF(SUM(NewDistributions!T$2:T101)=0,"",(IF(NewDistributions!T101/SUM(NewDistributions!T$2:T101)&gt;0.01,"",IF(NewDistributions!T100/SUM(NewDistributions!T$2:T101)&gt;0.01,"",IF(NewDistributions!T99/SUM(NewDistributions!T$2:T101)&gt;0.01,"",IF(NewDistributions!T98/SUM(NewDistributions!T$2:T101)&gt;0.01,"",DateEnded_4Day!$A101)))))))</f>
        <v/>
      </c>
      <c r="U101" s="19" t="str">
        <f>IF($A101&lt;='All Results'!$B$4,"",IF(SUM(NewDistributions!U$2:U101)=0,"",(IF(NewDistributions!U101/SUM(NewDistributions!U$2:U101)&gt;0.01,"",IF(NewDistributions!U100/SUM(NewDistributions!U$2:U101)&gt;0.01,"",IF(NewDistributions!U99/SUM(NewDistributions!U$2:U101)&gt;0.01,"",IF(NewDistributions!U98/SUM(NewDistributions!U$2:U101)&gt;0.01,"",DateEnded_4Day!$A101)))))))</f>
        <v/>
      </c>
      <c r="V101" s="19" t="str">
        <f>IF($A101&lt;='All Results'!$B$4,"",IF(SUM(NewDistributions!V$2:V101)=0,"",(IF(NewDistributions!V101/SUM(NewDistributions!V$2:V101)&gt;0.01,"",IF(NewDistributions!V100/SUM(NewDistributions!V$2:V101)&gt;0.01,"",IF(NewDistributions!V99/SUM(NewDistributions!V$2:V101)&gt;0.01,"",IF(NewDistributions!V98/SUM(NewDistributions!V$2:V101)&gt;0.01,"",DateEnded_4Day!$A101)))))))</f>
        <v/>
      </c>
      <c r="W101" s="19" t="str">
        <f>IF($A101&lt;='All Results'!$B$4,"",IF(SUM(NewDistributions!W$2:W101)=0,"",(IF(NewDistributions!W101/SUM(NewDistributions!W$2:W101)&gt;0.01,"",IF(NewDistributions!W100/SUM(NewDistributions!W$2:W101)&gt;0.01,"",IF(NewDistributions!W99/SUM(NewDistributions!W$2:W101)&gt;0.01,"",IF(NewDistributions!W98/SUM(NewDistributions!W$2:W101)&gt;0.01,"",DateEnded_4Day!$A101)))))))</f>
        <v/>
      </c>
      <c r="X101" s="19" t="str">
        <f>IF($A101&lt;='All Results'!$B$4,"",IF(SUM(NewDistributions!X$2:X101)=0,"",(IF(NewDistributions!X101/SUM(NewDistributions!X$2:X101)&gt;0.01,"",IF(NewDistributions!X100/SUM(NewDistributions!X$2:X101)&gt;0.01,"",IF(NewDistributions!X99/SUM(NewDistributions!X$2:X101)&gt;0.01,"",IF(NewDistributions!X98/SUM(NewDistributions!X$2:X101)&gt;0.01,"",DateEnded_4Day!$A101)))))))</f>
        <v/>
      </c>
      <c r="Y101" s="19" t="str">
        <f>IF($A101&lt;='All Results'!$B$4,"",IF(SUM(NewDistributions!Y$2:Y101)=0,"",(IF(NewDistributions!Y101/SUM(NewDistributions!Y$2:Y101)&gt;0.01,"",IF(NewDistributions!Y100/SUM(NewDistributions!Y$2:Y101)&gt;0.01,"",IF(NewDistributions!Y99/SUM(NewDistributions!Y$2:Y101)&gt;0.01,"",IF(NewDistributions!Y98/SUM(NewDistributions!Y$2:Y101)&gt;0.01,"",DateEnded_4Day!$A101)))))))</f>
        <v/>
      </c>
      <c r="Z101" s="19" t="str">
        <f>IF($A101&lt;='All Results'!$B$4,"",IF(SUM(NewDistributions!Z$2:Z101)=0,"",(IF(NewDistributions!Z101/SUM(NewDistributions!Z$2:Z101)&gt;0.01,"",IF(NewDistributions!Z100/SUM(NewDistributions!Z$2:Z101)&gt;0.01,"",IF(NewDistributions!Z99/SUM(NewDistributions!Z$2:Z101)&gt;0.01,"",IF(NewDistributions!Z98/SUM(NewDistributions!Z$2:Z101)&gt;0.01,"",DateEnded_4Day!$A101)))))))</f>
        <v/>
      </c>
      <c r="AA101" s="19" t="str">
        <f>IF($A101&lt;='All Results'!$B$4,"",IF(SUM(NewDistributions!AA$2:AA101)=0,"",(IF(NewDistributions!AA101/SUM(NewDistributions!AA$2:AA101)&gt;0.01,"",IF(NewDistributions!AA100/SUM(NewDistributions!AA$2:AA101)&gt;0.01,"",IF(NewDistributions!AA99/SUM(NewDistributions!AA$2:AA101)&gt;0.01,"",IF(NewDistributions!AA98/SUM(NewDistributions!AA$2:AA101)&gt;0.01,"",DateEnded_4Day!$A101)))))))</f>
        <v/>
      </c>
      <c r="AB101" s="19" t="str">
        <f>IF($A101&lt;='All Results'!$B$4,"",IF(SUM(NewDistributions!AB$2:AB101)=0,"",(IF(NewDistributions!AB101/SUM(NewDistributions!AB$2:AB101)&gt;0.01,"",IF(NewDistributions!AB100/SUM(NewDistributions!AB$2:AB101)&gt;0.01,"",IF(NewDistributions!AB99/SUM(NewDistributions!AB$2:AB101)&gt;0.01,"",IF(NewDistributions!AB98/SUM(NewDistributions!AB$2:AB101)&gt;0.01,"",DateEnded_4Day!$A101)))))))</f>
        <v/>
      </c>
      <c r="AC101" s="19" t="str">
        <f>IF($A101&lt;='All Results'!$B$4,"",IF(SUM(NewDistributions!AC$2:AC101)=0,"",(IF(NewDistributions!AC101/SUM(NewDistributions!AC$2:AC101)&gt;0.01,"",IF(NewDistributions!AC100/SUM(NewDistributions!AC$2:AC101)&gt;0.01,"",IF(NewDistributions!AC99/SUM(NewDistributions!AC$2:AC101)&gt;0.01,"",IF(NewDistributions!AC98/SUM(NewDistributions!AC$2:AC101)&gt;0.01,"",DateEnded_4Day!$A101)))))))</f>
        <v/>
      </c>
      <c r="AD101" s="19" t="str">
        <f>IF($A101&lt;='All Results'!$B$4,"",IF(SUM(NewDistributions!AD$2:AD101)=0,"",(IF(NewDistributions!AD101/SUM(NewDistributions!AD$2:AD101)&gt;0.01,"",IF(NewDistributions!AD100/SUM(NewDistributions!AD$2:AD101)&gt;0.01,"",IF(NewDistributions!AD99/SUM(NewDistributions!AD$2:AD101)&gt;0.01,"",IF(NewDistributions!AD98/SUM(NewDistributions!AD$2:AD101)&gt;0.01,"",DateEnded_4Day!$A101)))))))</f>
        <v/>
      </c>
      <c r="AE101" s="19" t="str">
        <f>IF($A101&lt;='All Results'!$B$4,"",IF(SUM(NewDistributions!AE$2:AE101)=0,"",(IF(NewDistributions!AE101/SUM(NewDistributions!AE$2:AE101)&gt;0.01,"",IF(NewDistributions!AE100/SUM(NewDistributions!AE$2:AE101)&gt;0.01,"",IF(NewDistributions!AE99/SUM(NewDistributions!AE$2:AE101)&gt;0.01,"",IF(NewDistributions!AE98/SUM(NewDistributions!AE$2:AE101)&gt;0.01,"",DateEnded_4Day!$A101)))))))</f>
        <v/>
      </c>
      <c r="AF101" s="19" t="str">
        <f>IF($A101&lt;='All Results'!$B$4,"",IF(SUM(NewDistributions!AF$2:AF101)=0,"",(IF(NewDistributions!AF101/SUM(NewDistributions!AF$2:AF101)&gt;0.01,"",IF(NewDistributions!AF100/SUM(NewDistributions!AF$2:AF101)&gt;0.01,"",IF(NewDistributions!AF99/SUM(NewDistributions!AF$2:AF101)&gt;0.01,"",IF(NewDistributions!AF98/SUM(NewDistributions!AF$2:AF101)&gt;0.01,"",DateEnded_4Day!$A101)))))))</f>
        <v/>
      </c>
      <c r="AG101" s="19" t="str">
        <f>IF($A101&lt;='All Results'!$B$4,"",IF(SUM(NewDistributions!AG$2:AG101)=0,"",(IF(NewDistributions!AG101/SUM(NewDistributions!AG$2:AG101)&gt;0.01,"",IF(NewDistributions!AG100/SUM(NewDistributions!AG$2:AG101)&gt;0.01,"",IF(NewDistributions!AG99/SUM(NewDistributions!AG$2:AG101)&gt;0.01,"",IF(NewDistributions!AG98/SUM(NewDistributions!AG$2:AG101)&gt;0.01,"",DateEnded_4Day!$A101)))))))</f>
        <v/>
      </c>
      <c r="AH101" s="19" t="str">
        <f>IF($A101&lt;='All Results'!$B$4,"",IF(SUM(NewDistributions!AH$2:AH101)=0,"",(IF(NewDistributions!AH101/SUM(NewDistributions!AH$2:AH101)&gt;0.01,"",IF(NewDistributions!AH100/SUM(NewDistributions!AH$2:AH101)&gt;0.01,"",IF(NewDistributions!AH99/SUM(NewDistributions!AH$2:AH101)&gt;0.01,"",IF(NewDistributions!AH98/SUM(NewDistributions!AH$2:AH101)&gt;0.01,"",DateEnded_4Day!$A101)))))))</f>
        <v/>
      </c>
      <c r="AI101" s="19" t="str">
        <f>IF($A101&lt;='All Results'!$B$4,"",IF(SUM(NewDistributions!AI$2:AI101)=0,"",(IF(NewDistributions!AI101/SUM(NewDistributions!AI$2:AI101)&gt;0.01,"",IF(NewDistributions!AI100/SUM(NewDistributions!AI$2:AI101)&gt;0.01,"",IF(NewDistributions!AI99/SUM(NewDistributions!AI$2:AI101)&gt;0.01,"",IF(NewDistributions!AI98/SUM(NewDistributions!AI$2:AI101)&gt;0.01,"",DateEnded_4Day!$A101)))))))</f>
        <v/>
      </c>
      <c r="AJ101" s="19" t="str">
        <f>IF($A101&lt;='All Results'!$B$4,"",IF(SUM(NewDistributions!AJ$2:AJ101)=0,"",(IF(NewDistributions!AJ101/SUM(NewDistributions!AJ$2:AJ101)&gt;0.01,"",IF(NewDistributions!AJ100/SUM(NewDistributions!AJ$2:AJ101)&gt;0.01,"",IF(NewDistributions!AJ99/SUM(NewDistributions!AJ$2:AJ101)&gt;0.01,"",IF(NewDistributions!AJ98/SUM(NewDistributions!AJ$2:AJ101)&gt;0.01,"",DateEnded_4Day!$A101)))))))</f>
        <v/>
      </c>
    </row>
    <row r="102" spans="1:36" x14ac:dyDescent="0.25">
      <c r="A102" s="1">
        <v>44417</v>
      </c>
      <c r="B102" s="3">
        <v>221</v>
      </c>
      <c r="C102" s="19">
        <f>IF($A102&lt;='All Results'!$B$4,"",IF(SUM(NewDistributions!C$2:C102)=0,"",(IF(NewDistributions!C102/SUM(NewDistributions!C$2:C102)&gt;0.01,"",IF(NewDistributions!C101/SUM(NewDistributions!C$2:C102)&gt;0.01,"",IF(NewDistributions!C100/SUM(NewDistributions!C$2:C102)&gt;0.01,"",IF(NewDistributions!C99/SUM(NewDistributions!C$2:C102)&gt;0.01,"",DateEnded_4Day!$A102)))))))</f>
        <v>44417</v>
      </c>
      <c r="D102" s="19">
        <f>IF($A102&lt;='All Results'!$B$4,"",IF(SUM(NewDistributions!D$2:D102)=0,"",(IF(NewDistributions!D102/SUM(NewDistributions!D$2:D102)&gt;0.01,"",IF(NewDistributions!D101/SUM(NewDistributions!D$2:D102)&gt;0.01,"",IF(NewDistributions!D100/SUM(NewDistributions!D$2:D102)&gt;0.01,"",IF(NewDistributions!D99/SUM(NewDistributions!D$2:D102)&gt;0.01,"",DateEnded_4Day!$A102)))))))</f>
        <v>44417</v>
      </c>
      <c r="E102" s="19" t="str">
        <f>IF($A102&lt;='All Results'!$B$4,"",IF(SUM(NewDistributions!E$2:E102)=0,"",(IF(NewDistributions!E102/SUM(NewDistributions!E$2:E102)&gt;0.01,"",IF(NewDistributions!E101/SUM(NewDistributions!E$2:E102)&gt;0.01,"",IF(NewDistributions!E100/SUM(NewDistributions!E$2:E102)&gt;0.01,"",IF(NewDistributions!E99/SUM(NewDistributions!E$2:E102)&gt;0.01,"",DateEnded_4Day!$A102)))))))</f>
        <v/>
      </c>
      <c r="F102" s="19" t="str">
        <f>IF($A102&lt;='All Results'!$B$4,"",IF(SUM(NewDistributions!F$2:F102)=0,"",(IF(NewDistributions!F102/SUM(NewDistributions!F$2:F102)&gt;0.01,"",IF(NewDistributions!F101/SUM(NewDistributions!F$2:F102)&gt;0.01,"",IF(NewDistributions!F100/SUM(NewDistributions!F$2:F102)&gt;0.01,"",IF(NewDistributions!F99/SUM(NewDistributions!F$2:F102)&gt;0.01,"",DateEnded_4Day!$A102)))))))</f>
        <v/>
      </c>
      <c r="G102" s="19" t="str">
        <f>IF($A102&lt;='All Results'!$B$4,"",IF(SUM(NewDistributions!G$2:G102)=0,"",(IF(NewDistributions!G102/SUM(NewDistributions!G$2:G102)&gt;0.01,"",IF(NewDistributions!G101/SUM(NewDistributions!G$2:G102)&gt;0.01,"",IF(NewDistributions!G100/SUM(NewDistributions!G$2:G102)&gt;0.01,"",IF(NewDistributions!G99/SUM(NewDistributions!G$2:G102)&gt;0.01,"",DateEnded_4Day!$A102)))))))</f>
        <v/>
      </c>
      <c r="H102" s="19" t="str">
        <f>IF($A102&lt;='All Results'!$B$4,"",IF(SUM(NewDistributions!H$2:H102)=0,"",(IF(NewDistributions!H102/SUM(NewDistributions!H$2:H102)&gt;0.01,"",IF(NewDistributions!H101/SUM(NewDistributions!H$2:H102)&gt;0.01,"",IF(NewDistributions!H100/SUM(NewDistributions!H$2:H102)&gt;0.01,"",IF(NewDistributions!H99/SUM(NewDistributions!H$2:H102)&gt;0.01,"",DateEnded_4Day!$A102)))))))</f>
        <v/>
      </c>
      <c r="I102" s="19" t="str">
        <f>IF($A102&lt;='All Results'!$B$4,"",IF(SUM(NewDistributions!I$2:I102)=0,"",(IF(NewDistributions!I102/SUM(NewDistributions!I$2:I102)&gt;0.01,"",IF(NewDistributions!I101/SUM(NewDistributions!I$2:I102)&gt;0.01,"",IF(NewDistributions!I100/SUM(NewDistributions!I$2:I102)&gt;0.01,"",IF(NewDistributions!I99/SUM(NewDistributions!I$2:I102)&gt;0.01,"",DateEnded_4Day!$A102)))))))</f>
        <v/>
      </c>
      <c r="J102" s="19" t="str">
        <f>IF($A102&lt;='All Results'!$B$4,"",IF(SUM(NewDistributions!J$2:J102)=0,"",(IF(NewDistributions!J102/SUM(NewDistributions!J$2:J102)&gt;0.01,"",IF(NewDistributions!J101/SUM(NewDistributions!J$2:J102)&gt;0.01,"",IF(NewDistributions!J100/SUM(NewDistributions!J$2:J102)&gt;0.01,"",IF(NewDistributions!J99/SUM(NewDistributions!J$2:J102)&gt;0.01,"",DateEnded_4Day!$A102)))))))</f>
        <v/>
      </c>
      <c r="K102" s="19" t="str">
        <f>IF($A102&lt;='All Results'!$B$4,"",IF(SUM(NewDistributions!K$2:K102)=0,"",(IF(NewDistributions!K102/SUM(NewDistributions!K$2:K102)&gt;0.01,"",IF(NewDistributions!K101/SUM(NewDistributions!K$2:K102)&gt;0.01,"",IF(NewDistributions!K100/SUM(NewDistributions!K$2:K102)&gt;0.01,"",IF(NewDistributions!K99/SUM(NewDistributions!K$2:K102)&gt;0.01,"",DateEnded_4Day!$A102)))))))</f>
        <v/>
      </c>
      <c r="L102" s="19" t="str">
        <f>IF($A102&lt;='All Results'!$B$4,"",IF(SUM(NewDistributions!L$2:L102)=0,"",(IF(NewDistributions!L102/SUM(NewDistributions!L$2:L102)&gt;0.01,"",IF(NewDistributions!L101/SUM(NewDistributions!L$2:L102)&gt;0.01,"",IF(NewDistributions!L100/SUM(NewDistributions!L$2:L102)&gt;0.01,"",IF(NewDistributions!L99/SUM(NewDistributions!L$2:L102)&gt;0.01,"",DateEnded_4Day!$A102)))))))</f>
        <v/>
      </c>
      <c r="M102" s="19" t="str">
        <f>IF($A102&lt;='All Results'!$B$4,"",IF(SUM(NewDistributions!M$2:M102)=0,"",(IF(NewDistributions!M102/SUM(NewDistributions!M$2:M102)&gt;0.01,"",IF(NewDistributions!M101/SUM(NewDistributions!M$2:M102)&gt;0.01,"",IF(NewDistributions!M100/SUM(NewDistributions!M$2:M102)&gt;0.01,"",IF(NewDistributions!M99/SUM(NewDistributions!M$2:M102)&gt;0.01,"",DateEnded_4Day!$A102)))))))</f>
        <v/>
      </c>
      <c r="N102" s="19" t="str">
        <f>IF($A102&lt;='All Results'!$B$4,"",IF(SUM(NewDistributions!N$2:N102)=0,"",(IF(NewDistributions!N102/SUM(NewDistributions!N$2:N102)&gt;0.01,"",IF(NewDistributions!N101/SUM(NewDistributions!N$2:N102)&gt;0.01,"",IF(NewDistributions!N100/SUM(NewDistributions!N$2:N102)&gt;0.01,"",IF(NewDistributions!N99/SUM(NewDistributions!N$2:N102)&gt;0.01,"",DateEnded_4Day!$A102)))))))</f>
        <v/>
      </c>
      <c r="O102" s="19" t="str">
        <f>IF($A102&lt;='All Results'!$B$4,"",IF(SUM(NewDistributions!O$2:O102)=0,"",(IF(NewDistributions!O102/SUM(NewDistributions!O$2:O102)&gt;0.01,"",IF(NewDistributions!O101/SUM(NewDistributions!O$2:O102)&gt;0.01,"",IF(NewDistributions!O100/SUM(NewDistributions!O$2:O102)&gt;0.01,"",IF(NewDistributions!O99/SUM(NewDistributions!O$2:O102)&gt;0.01,"",DateEnded_4Day!$A102)))))))</f>
        <v/>
      </c>
      <c r="P102" s="19" t="str">
        <f>IF($A102&lt;='All Results'!$B$4,"",IF(SUM(NewDistributions!P$2:P102)=0,"",(IF(NewDistributions!P102/SUM(NewDistributions!P$2:P102)&gt;0.01,"",IF(NewDistributions!P101/SUM(NewDistributions!P$2:P102)&gt;0.01,"",IF(NewDistributions!P100/SUM(NewDistributions!P$2:P102)&gt;0.01,"",IF(NewDistributions!P99/SUM(NewDistributions!P$2:P102)&gt;0.01,"",DateEnded_4Day!$A102)))))))</f>
        <v/>
      </c>
      <c r="Q102" s="19" t="str">
        <f>IF($A102&lt;='All Results'!$B$4,"",IF(SUM(NewDistributions!Q$2:Q102)=0,"",(IF(NewDistributions!Q102/SUM(NewDistributions!Q$2:Q102)&gt;0.01,"",IF(NewDistributions!Q101/SUM(NewDistributions!Q$2:Q102)&gt;0.01,"",IF(NewDistributions!Q100/SUM(NewDistributions!Q$2:Q102)&gt;0.01,"",IF(NewDistributions!Q99/SUM(NewDistributions!Q$2:Q102)&gt;0.01,"",DateEnded_4Day!$A102)))))))</f>
        <v/>
      </c>
      <c r="R102" s="19" t="str">
        <f>IF($A102&lt;='All Results'!$B$4,"",IF(SUM(NewDistributions!R$2:R102)=0,"",(IF(NewDistributions!R102/SUM(NewDistributions!R$2:R102)&gt;0.01,"",IF(NewDistributions!R101/SUM(NewDistributions!R$2:R102)&gt;0.01,"",IF(NewDistributions!R100/SUM(NewDistributions!R$2:R102)&gt;0.01,"",IF(NewDistributions!R99/SUM(NewDistributions!R$2:R102)&gt;0.01,"",DateEnded_4Day!$A102)))))))</f>
        <v/>
      </c>
      <c r="S102" s="19" t="str">
        <f>IF($A102&lt;='All Results'!$B$4,"",IF(SUM(NewDistributions!S$2:S102)=0,"",(IF(NewDistributions!S102/SUM(NewDistributions!S$2:S102)&gt;0.01,"",IF(NewDistributions!S101/SUM(NewDistributions!S$2:S102)&gt;0.01,"",IF(NewDistributions!S100/SUM(NewDistributions!S$2:S102)&gt;0.01,"",IF(NewDistributions!S99/SUM(NewDistributions!S$2:S102)&gt;0.01,"",DateEnded_4Day!$A102)))))))</f>
        <v/>
      </c>
      <c r="T102" s="19" t="str">
        <f>IF($A102&lt;='All Results'!$B$4,"",IF(SUM(NewDistributions!T$2:T102)=0,"",(IF(NewDistributions!T102/SUM(NewDistributions!T$2:T102)&gt;0.01,"",IF(NewDistributions!T101/SUM(NewDistributions!T$2:T102)&gt;0.01,"",IF(NewDistributions!T100/SUM(NewDistributions!T$2:T102)&gt;0.01,"",IF(NewDistributions!T99/SUM(NewDistributions!T$2:T102)&gt;0.01,"",DateEnded_4Day!$A102)))))))</f>
        <v/>
      </c>
      <c r="U102" s="19" t="str">
        <f>IF($A102&lt;='All Results'!$B$4,"",IF(SUM(NewDistributions!U$2:U102)=0,"",(IF(NewDistributions!U102/SUM(NewDistributions!U$2:U102)&gt;0.01,"",IF(NewDistributions!U101/SUM(NewDistributions!U$2:U102)&gt;0.01,"",IF(NewDistributions!U100/SUM(NewDistributions!U$2:U102)&gt;0.01,"",IF(NewDistributions!U99/SUM(NewDistributions!U$2:U102)&gt;0.01,"",DateEnded_4Day!$A102)))))))</f>
        <v/>
      </c>
      <c r="V102" s="19" t="str">
        <f>IF($A102&lt;='All Results'!$B$4,"",IF(SUM(NewDistributions!V$2:V102)=0,"",(IF(NewDistributions!V102/SUM(NewDistributions!V$2:V102)&gt;0.01,"",IF(NewDistributions!V101/SUM(NewDistributions!V$2:V102)&gt;0.01,"",IF(NewDistributions!V100/SUM(NewDistributions!V$2:V102)&gt;0.01,"",IF(NewDistributions!V99/SUM(NewDistributions!V$2:V102)&gt;0.01,"",DateEnded_4Day!$A102)))))))</f>
        <v/>
      </c>
      <c r="W102" s="19" t="str">
        <f>IF($A102&lt;='All Results'!$B$4,"",IF(SUM(NewDistributions!W$2:W102)=0,"",(IF(NewDistributions!W102/SUM(NewDistributions!W$2:W102)&gt;0.01,"",IF(NewDistributions!W101/SUM(NewDistributions!W$2:W102)&gt;0.01,"",IF(NewDistributions!W100/SUM(NewDistributions!W$2:W102)&gt;0.01,"",IF(NewDistributions!W99/SUM(NewDistributions!W$2:W102)&gt;0.01,"",DateEnded_4Day!$A102)))))))</f>
        <v/>
      </c>
      <c r="X102" s="19" t="str">
        <f>IF($A102&lt;='All Results'!$B$4,"",IF(SUM(NewDistributions!X$2:X102)=0,"",(IF(NewDistributions!X102/SUM(NewDistributions!X$2:X102)&gt;0.01,"",IF(NewDistributions!X101/SUM(NewDistributions!X$2:X102)&gt;0.01,"",IF(NewDistributions!X100/SUM(NewDistributions!X$2:X102)&gt;0.01,"",IF(NewDistributions!X99/SUM(NewDistributions!X$2:X102)&gt;0.01,"",DateEnded_4Day!$A102)))))))</f>
        <v/>
      </c>
      <c r="Y102" s="19" t="str">
        <f>IF($A102&lt;='All Results'!$B$4,"",IF(SUM(NewDistributions!Y$2:Y102)=0,"",(IF(NewDistributions!Y102/SUM(NewDistributions!Y$2:Y102)&gt;0.01,"",IF(NewDistributions!Y101/SUM(NewDistributions!Y$2:Y102)&gt;0.01,"",IF(NewDistributions!Y100/SUM(NewDistributions!Y$2:Y102)&gt;0.01,"",IF(NewDistributions!Y99/SUM(NewDistributions!Y$2:Y102)&gt;0.01,"",DateEnded_4Day!$A102)))))))</f>
        <v/>
      </c>
      <c r="Z102" s="19" t="str">
        <f>IF($A102&lt;='All Results'!$B$4,"",IF(SUM(NewDistributions!Z$2:Z102)=0,"",(IF(NewDistributions!Z102/SUM(NewDistributions!Z$2:Z102)&gt;0.01,"",IF(NewDistributions!Z101/SUM(NewDistributions!Z$2:Z102)&gt;0.01,"",IF(NewDistributions!Z100/SUM(NewDistributions!Z$2:Z102)&gt;0.01,"",IF(NewDistributions!Z99/SUM(NewDistributions!Z$2:Z102)&gt;0.01,"",DateEnded_4Day!$A102)))))))</f>
        <v/>
      </c>
      <c r="AA102" s="19" t="str">
        <f>IF($A102&lt;='All Results'!$B$4,"",IF(SUM(NewDistributions!AA$2:AA102)=0,"",(IF(NewDistributions!AA102/SUM(NewDistributions!AA$2:AA102)&gt;0.01,"",IF(NewDistributions!AA101/SUM(NewDistributions!AA$2:AA102)&gt;0.01,"",IF(NewDistributions!AA100/SUM(NewDistributions!AA$2:AA102)&gt;0.01,"",IF(NewDistributions!AA99/SUM(NewDistributions!AA$2:AA102)&gt;0.01,"",DateEnded_4Day!$A102)))))))</f>
        <v/>
      </c>
      <c r="AB102" s="19" t="str">
        <f>IF($A102&lt;='All Results'!$B$4,"",IF(SUM(NewDistributions!AB$2:AB102)=0,"",(IF(NewDistributions!AB102/SUM(NewDistributions!AB$2:AB102)&gt;0.01,"",IF(NewDistributions!AB101/SUM(NewDistributions!AB$2:AB102)&gt;0.01,"",IF(NewDistributions!AB100/SUM(NewDistributions!AB$2:AB102)&gt;0.01,"",IF(NewDistributions!AB99/SUM(NewDistributions!AB$2:AB102)&gt;0.01,"",DateEnded_4Day!$A102)))))))</f>
        <v/>
      </c>
      <c r="AC102" s="19" t="str">
        <f>IF($A102&lt;='All Results'!$B$4,"",IF(SUM(NewDistributions!AC$2:AC102)=0,"",(IF(NewDistributions!AC102/SUM(NewDistributions!AC$2:AC102)&gt;0.01,"",IF(NewDistributions!AC101/SUM(NewDistributions!AC$2:AC102)&gt;0.01,"",IF(NewDistributions!AC100/SUM(NewDistributions!AC$2:AC102)&gt;0.01,"",IF(NewDistributions!AC99/SUM(NewDistributions!AC$2:AC102)&gt;0.01,"",DateEnded_4Day!$A102)))))))</f>
        <v/>
      </c>
      <c r="AD102" s="19" t="str">
        <f>IF($A102&lt;='All Results'!$B$4,"",IF(SUM(NewDistributions!AD$2:AD102)=0,"",(IF(NewDistributions!AD102/SUM(NewDistributions!AD$2:AD102)&gt;0.01,"",IF(NewDistributions!AD101/SUM(NewDistributions!AD$2:AD102)&gt;0.01,"",IF(NewDistributions!AD100/SUM(NewDistributions!AD$2:AD102)&gt;0.01,"",IF(NewDistributions!AD99/SUM(NewDistributions!AD$2:AD102)&gt;0.01,"",DateEnded_4Day!$A102)))))))</f>
        <v/>
      </c>
      <c r="AE102" s="19" t="str">
        <f>IF($A102&lt;='All Results'!$B$4,"",IF(SUM(NewDistributions!AE$2:AE102)=0,"",(IF(NewDistributions!AE102/SUM(NewDistributions!AE$2:AE102)&gt;0.01,"",IF(NewDistributions!AE101/SUM(NewDistributions!AE$2:AE102)&gt;0.01,"",IF(NewDistributions!AE100/SUM(NewDistributions!AE$2:AE102)&gt;0.01,"",IF(NewDistributions!AE99/SUM(NewDistributions!AE$2:AE102)&gt;0.01,"",DateEnded_4Day!$A102)))))))</f>
        <v/>
      </c>
      <c r="AF102" s="19" t="str">
        <f>IF($A102&lt;='All Results'!$B$4,"",IF(SUM(NewDistributions!AF$2:AF102)=0,"",(IF(NewDistributions!AF102/SUM(NewDistributions!AF$2:AF102)&gt;0.01,"",IF(NewDistributions!AF101/SUM(NewDistributions!AF$2:AF102)&gt;0.01,"",IF(NewDistributions!AF100/SUM(NewDistributions!AF$2:AF102)&gt;0.01,"",IF(NewDistributions!AF99/SUM(NewDistributions!AF$2:AF102)&gt;0.01,"",DateEnded_4Day!$A102)))))))</f>
        <v/>
      </c>
      <c r="AG102" s="19" t="str">
        <f>IF($A102&lt;='All Results'!$B$4,"",IF(SUM(NewDistributions!AG$2:AG102)=0,"",(IF(NewDistributions!AG102/SUM(NewDistributions!AG$2:AG102)&gt;0.01,"",IF(NewDistributions!AG101/SUM(NewDistributions!AG$2:AG102)&gt;0.01,"",IF(NewDistributions!AG100/SUM(NewDistributions!AG$2:AG102)&gt;0.01,"",IF(NewDistributions!AG99/SUM(NewDistributions!AG$2:AG102)&gt;0.01,"",DateEnded_4Day!$A102)))))))</f>
        <v/>
      </c>
      <c r="AH102" s="19" t="str">
        <f>IF($A102&lt;='All Results'!$B$4,"",IF(SUM(NewDistributions!AH$2:AH102)=0,"",(IF(NewDistributions!AH102/SUM(NewDistributions!AH$2:AH102)&gt;0.01,"",IF(NewDistributions!AH101/SUM(NewDistributions!AH$2:AH102)&gt;0.01,"",IF(NewDistributions!AH100/SUM(NewDistributions!AH$2:AH102)&gt;0.01,"",IF(NewDistributions!AH99/SUM(NewDistributions!AH$2:AH102)&gt;0.01,"",DateEnded_4Day!$A102)))))))</f>
        <v/>
      </c>
      <c r="AI102" s="19" t="str">
        <f>IF($A102&lt;='All Results'!$B$4,"",IF(SUM(NewDistributions!AI$2:AI102)=0,"",(IF(NewDistributions!AI102/SUM(NewDistributions!AI$2:AI102)&gt;0.01,"",IF(NewDistributions!AI101/SUM(NewDistributions!AI$2:AI102)&gt;0.01,"",IF(NewDistributions!AI100/SUM(NewDistributions!AI$2:AI102)&gt;0.01,"",IF(NewDistributions!AI99/SUM(NewDistributions!AI$2:AI102)&gt;0.01,"",DateEnded_4Day!$A102)))))))</f>
        <v/>
      </c>
      <c r="AJ102" s="19" t="str">
        <f>IF($A102&lt;='All Results'!$B$4,"",IF(SUM(NewDistributions!AJ$2:AJ102)=0,"",(IF(NewDistributions!AJ102/SUM(NewDistributions!AJ$2:AJ102)&gt;0.01,"",IF(NewDistributions!AJ101/SUM(NewDistributions!AJ$2:AJ102)&gt;0.01,"",IF(NewDistributions!AJ100/SUM(NewDistributions!AJ$2:AJ102)&gt;0.01,"",IF(NewDistributions!AJ99/SUM(NewDistributions!AJ$2:AJ102)&gt;0.01,"",DateEnded_4Day!$A102)))))))</f>
        <v/>
      </c>
    </row>
    <row r="103" spans="1:36" x14ac:dyDescent="0.25">
      <c r="A103" s="1">
        <v>44418</v>
      </c>
      <c r="B103" s="3">
        <v>222</v>
      </c>
      <c r="C103" s="19">
        <f>IF($A103&lt;='All Results'!$B$4,"",IF(SUM(NewDistributions!C$2:C103)=0,"",(IF(NewDistributions!C103/SUM(NewDistributions!C$2:C103)&gt;0.01,"",IF(NewDistributions!C102/SUM(NewDistributions!C$2:C103)&gt;0.01,"",IF(NewDistributions!C101/SUM(NewDistributions!C$2:C103)&gt;0.01,"",IF(NewDistributions!C100/SUM(NewDistributions!C$2:C103)&gt;0.01,"",DateEnded_4Day!$A103)))))))</f>
        <v>44418</v>
      </c>
      <c r="D103" s="19">
        <f>IF($A103&lt;='All Results'!$B$4,"",IF(SUM(NewDistributions!D$2:D103)=0,"",(IF(NewDistributions!D103/SUM(NewDistributions!D$2:D103)&gt;0.01,"",IF(NewDistributions!D102/SUM(NewDistributions!D$2:D103)&gt;0.01,"",IF(NewDistributions!D101/SUM(NewDistributions!D$2:D103)&gt;0.01,"",IF(NewDistributions!D100/SUM(NewDistributions!D$2:D103)&gt;0.01,"",DateEnded_4Day!$A103)))))))</f>
        <v>44418</v>
      </c>
      <c r="E103" s="19" t="str">
        <f>IF($A103&lt;='All Results'!$B$4,"",IF(SUM(NewDistributions!E$2:E103)=0,"",(IF(NewDistributions!E103/SUM(NewDistributions!E$2:E103)&gt;0.01,"",IF(NewDistributions!E102/SUM(NewDistributions!E$2:E103)&gt;0.01,"",IF(NewDistributions!E101/SUM(NewDistributions!E$2:E103)&gt;0.01,"",IF(NewDistributions!E100/SUM(NewDistributions!E$2:E103)&gt;0.01,"",DateEnded_4Day!$A103)))))))</f>
        <v/>
      </c>
      <c r="F103" s="19" t="str">
        <f>IF($A103&lt;='All Results'!$B$4,"",IF(SUM(NewDistributions!F$2:F103)=0,"",(IF(NewDistributions!F103/SUM(NewDistributions!F$2:F103)&gt;0.01,"",IF(NewDistributions!F102/SUM(NewDistributions!F$2:F103)&gt;0.01,"",IF(NewDistributions!F101/SUM(NewDistributions!F$2:F103)&gt;0.01,"",IF(NewDistributions!F100/SUM(NewDistributions!F$2:F103)&gt;0.01,"",DateEnded_4Day!$A103)))))))</f>
        <v/>
      </c>
      <c r="G103" s="19" t="str">
        <f>IF($A103&lt;='All Results'!$B$4,"",IF(SUM(NewDistributions!G$2:G103)=0,"",(IF(NewDistributions!G103/SUM(NewDistributions!G$2:G103)&gt;0.01,"",IF(NewDistributions!G102/SUM(NewDistributions!G$2:G103)&gt;0.01,"",IF(NewDistributions!G101/SUM(NewDistributions!G$2:G103)&gt;0.01,"",IF(NewDistributions!G100/SUM(NewDistributions!G$2:G103)&gt;0.01,"",DateEnded_4Day!$A103)))))))</f>
        <v/>
      </c>
      <c r="H103" s="19" t="str">
        <f>IF($A103&lt;='All Results'!$B$4,"",IF(SUM(NewDistributions!H$2:H103)=0,"",(IF(NewDistributions!H103/SUM(NewDistributions!H$2:H103)&gt;0.01,"",IF(NewDistributions!H102/SUM(NewDistributions!H$2:H103)&gt;0.01,"",IF(NewDistributions!H101/SUM(NewDistributions!H$2:H103)&gt;0.01,"",IF(NewDistributions!H100/SUM(NewDistributions!H$2:H103)&gt;0.01,"",DateEnded_4Day!$A103)))))))</f>
        <v/>
      </c>
      <c r="I103" s="19" t="str">
        <f>IF($A103&lt;='All Results'!$B$4,"",IF(SUM(NewDistributions!I$2:I103)=0,"",(IF(NewDistributions!I103/SUM(NewDistributions!I$2:I103)&gt;0.01,"",IF(NewDistributions!I102/SUM(NewDistributions!I$2:I103)&gt;0.01,"",IF(NewDistributions!I101/SUM(NewDistributions!I$2:I103)&gt;0.01,"",IF(NewDistributions!I100/SUM(NewDistributions!I$2:I103)&gt;0.01,"",DateEnded_4Day!$A103)))))))</f>
        <v/>
      </c>
      <c r="J103" s="19" t="str">
        <f>IF($A103&lt;='All Results'!$B$4,"",IF(SUM(NewDistributions!J$2:J103)=0,"",(IF(NewDistributions!J103/SUM(NewDistributions!J$2:J103)&gt;0.01,"",IF(NewDistributions!J102/SUM(NewDistributions!J$2:J103)&gt;0.01,"",IF(NewDistributions!J101/SUM(NewDistributions!J$2:J103)&gt;0.01,"",IF(NewDistributions!J100/SUM(NewDistributions!J$2:J103)&gt;0.01,"",DateEnded_4Day!$A103)))))))</f>
        <v/>
      </c>
      <c r="K103" s="19" t="str">
        <f>IF($A103&lt;='All Results'!$B$4,"",IF(SUM(NewDistributions!K$2:K103)=0,"",(IF(NewDistributions!K103/SUM(NewDistributions!K$2:K103)&gt;0.01,"",IF(NewDistributions!K102/SUM(NewDistributions!K$2:K103)&gt;0.01,"",IF(NewDistributions!K101/SUM(NewDistributions!K$2:K103)&gt;0.01,"",IF(NewDistributions!K100/SUM(NewDistributions!K$2:K103)&gt;0.01,"",DateEnded_4Day!$A103)))))))</f>
        <v/>
      </c>
      <c r="L103" s="19" t="str">
        <f>IF($A103&lt;='All Results'!$B$4,"",IF(SUM(NewDistributions!L$2:L103)=0,"",(IF(NewDistributions!L103/SUM(NewDistributions!L$2:L103)&gt;0.01,"",IF(NewDistributions!L102/SUM(NewDistributions!L$2:L103)&gt;0.01,"",IF(NewDistributions!L101/SUM(NewDistributions!L$2:L103)&gt;0.01,"",IF(NewDistributions!L100/SUM(NewDistributions!L$2:L103)&gt;0.01,"",DateEnded_4Day!$A103)))))))</f>
        <v/>
      </c>
      <c r="M103" s="19" t="str">
        <f>IF($A103&lt;='All Results'!$B$4,"",IF(SUM(NewDistributions!M$2:M103)=0,"",(IF(NewDistributions!M103/SUM(NewDistributions!M$2:M103)&gt;0.01,"",IF(NewDistributions!M102/SUM(NewDistributions!M$2:M103)&gt;0.01,"",IF(NewDistributions!M101/SUM(NewDistributions!M$2:M103)&gt;0.01,"",IF(NewDistributions!M100/SUM(NewDistributions!M$2:M103)&gt;0.01,"",DateEnded_4Day!$A103)))))))</f>
        <v/>
      </c>
      <c r="N103" s="19" t="str">
        <f>IF($A103&lt;='All Results'!$B$4,"",IF(SUM(NewDistributions!N$2:N103)=0,"",(IF(NewDistributions!N103/SUM(NewDistributions!N$2:N103)&gt;0.01,"",IF(NewDistributions!N102/SUM(NewDistributions!N$2:N103)&gt;0.01,"",IF(NewDistributions!N101/SUM(NewDistributions!N$2:N103)&gt;0.01,"",IF(NewDistributions!N100/SUM(NewDistributions!N$2:N103)&gt;0.01,"",DateEnded_4Day!$A103)))))))</f>
        <v/>
      </c>
      <c r="O103" s="19" t="str">
        <f>IF($A103&lt;='All Results'!$B$4,"",IF(SUM(NewDistributions!O$2:O103)=0,"",(IF(NewDistributions!O103/SUM(NewDistributions!O$2:O103)&gt;0.01,"",IF(NewDistributions!O102/SUM(NewDistributions!O$2:O103)&gt;0.01,"",IF(NewDistributions!O101/SUM(NewDistributions!O$2:O103)&gt;0.01,"",IF(NewDistributions!O100/SUM(NewDistributions!O$2:O103)&gt;0.01,"",DateEnded_4Day!$A103)))))))</f>
        <v/>
      </c>
      <c r="P103" s="19" t="str">
        <f>IF($A103&lt;='All Results'!$B$4,"",IF(SUM(NewDistributions!P$2:P103)=0,"",(IF(NewDistributions!P103/SUM(NewDistributions!P$2:P103)&gt;0.01,"",IF(NewDistributions!P102/SUM(NewDistributions!P$2:P103)&gt;0.01,"",IF(NewDistributions!P101/SUM(NewDistributions!P$2:P103)&gt;0.01,"",IF(NewDistributions!P100/SUM(NewDistributions!P$2:P103)&gt;0.01,"",DateEnded_4Day!$A103)))))))</f>
        <v/>
      </c>
      <c r="Q103" s="19" t="str">
        <f>IF($A103&lt;='All Results'!$B$4,"",IF(SUM(NewDistributions!Q$2:Q103)=0,"",(IF(NewDistributions!Q103/SUM(NewDistributions!Q$2:Q103)&gt;0.01,"",IF(NewDistributions!Q102/SUM(NewDistributions!Q$2:Q103)&gt;0.01,"",IF(NewDistributions!Q101/SUM(NewDistributions!Q$2:Q103)&gt;0.01,"",IF(NewDistributions!Q100/SUM(NewDistributions!Q$2:Q103)&gt;0.01,"",DateEnded_4Day!$A103)))))))</f>
        <v/>
      </c>
      <c r="R103" s="19" t="str">
        <f>IF($A103&lt;='All Results'!$B$4,"",IF(SUM(NewDistributions!R$2:R103)=0,"",(IF(NewDistributions!R103/SUM(NewDistributions!R$2:R103)&gt;0.01,"",IF(NewDistributions!R102/SUM(NewDistributions!R$2:R103)&gt;0.01,"",IF(NewDistributions!R101/SUM(NewDistributions!R$2:R103)&gt;0.01,"",IF(NewDistributions!R100/SUM(NewDistributions!R$2:R103)&gt;0.01,"",DateEnded_4Day!$A103)))))))</f>
        <v/>
      </c>
      <c r="S103" s="19" t="str">
        <f>IF($A103&lt;='All Results'!$B$4,"",IF(SUM(NewDistributions!S$2:S103)=0,"",(IF(NewDistributions!S103/SUM(NewDistributions!S$2:S103)&gt;0.01,"",IF(NewDistributions!S102/SUM(NewDistributions!S$2:S103)&gt;0.01,"",IF(NewDistributions!S101/SUM(NewDistributions!S$2:S103)&gt;0.01,"",IF(NewDistributions!S100/SUM(NewDistributions!S$2:S103)&gt;0.01,"",DateEnded_4Day!$A103)))))))</f>
        <v/>
      </c>
      <c r="T103" s="19" t="str">
        <f>IF($A103&lt;='All Results'!$B$4,"",IF(SUM(NewDistributions!T$2:T103)=0,"",(IF(NewDistributions!T103/SUM(NewDistributions!T$2:T103)&gt;0.01,"",IF(NewDistributions!T102/SUM(NewDistributions!T$2:T103)&gt;0.01,"",IF(NewDistributions!T101/SUM(NewDistributions!T$2:T103)&gt;0.01,"",IF(NewDistributions!T100/SUM(NewDistributions!T$2:T103)&gt;0.01,"",DateEnded_4Day!$A103)))))))</f>
        <v/>
      </c>
      <c r="U103" s="19" t="str">
        <f>IF($A103&lt;='All Results'!$B$4,"",IF(SUM(NewDistributions!U$2:U103)=0,"",(IF(NewDistributions!U103/SUM(NewDistributions!U$2:U103)&gt;0.01,"",IF(NewDistributions!U102/SUM(NewDistributions!U$2:U103)&gt;0.01,"",IF(NewDistributions!U101/SUM(NewDistributions!U$2:U103)&gt;0.01,"",IF(NewDistributions!U100/SUM(NewDistributions!U$2:U103)&gt;0.01,"",DateEnded_4Day!$A103)))))))</f>
        <v/>
      </c>
      <c r="V103" s="19" t="str">
        <f>IF($A103&lt;='All Results'!$B$4,"",IF(SUM(NewDistributions!V$2:V103)=0,"",(IF(NewDistributions!V103/SUM(NewDistributions!V$2:V103)&gt;0.01,"",IF(NewDistributions!V102/SUM(NewDistributions!V$2:V103)&gt;0.01,"",IF(NewDistributions!V101/SUM(NewDistributions!V$2:V103)&gt;0.01,"",IF(NewDistributions!V100/SUM(NewDistributions!V$2:V103)&gt;0.01,"",DateEnded_4Day!$A103)))))))</f>
        <v/>
      </c>
      <c r="W103" s="19" t="str">
        <f>IF($A103&lt;='All Results'!$B$4,"",IF(SUM(NewDistributions!W$2:W103)=0,"",(IF(NewDistributions!W103/SUM(NewDistributions!W$2:W103)&gt;0.01,"",IF(NewDistributions!W102/SUM(NewDistributions!W$2:W103)&gt;0.01,"",IF(NewDistributions!W101/SUM(NewDistributions!W$2:W103)&gt;0.01,"",IF(NewDistributions!W100/SUM(NewDistributions!W$2:W103)&gt;0.01,"",DateEnded_4Day!$A103)))))))</f>
        <v/>
      </c>
      <c r="X103" s="19" t="str">
        <f>IF($A103&lt;='All Results'!$B$4,"",IF(SUM(NewDistributions!X$2:X103)=0,"",(IF(NewDistributions!X103/SUM(NewDistributions!X$2:X103)&gt;0.01,"",IF(NewDistributions!X102/SUM(NewDistributions!X$2:X103)&gt;0.01,"",IF(NewDistributions!X101/SUM(NewDistributions!X$2:X103)&gt;0.01,"",IF(NewDistributions!X100/SUM(NewDistributions!X$2:X103)&gt;0.01,"",DateEnded_4Day!$A103)))))))</f>
        <v/>
      </c>
      <c r="Y103" s="19" t="str">
        <f>IF($A103&lt;='All Results'!$B$4,"",IF(SUM(NewDistributions!Y$2:Y103)=0,"",(IF(NewDistributions!Y103/SUM(NewDistributions!Y$2:Y103)&gt;0.01,"",IF(NewDistributions!Y102/SUM(NewDistributions!Y$2:Y103)&gt;0.01,"",IF(NewDistributions!Y101/SUM(NewDistributions!Y$2:Y103)&gt;0.01,"",IF(NewDistributions!Y100/SUM(NewDistributions!Y$2:Y103)&gt;0.01,"",DateEnded_4Day!$A103)))))))</f>
        <v/>
      </c>
      <c r="Z103" s="19" t="str">
        <f>IF($A103&lt;='All Results'!$B$4,"",IF(SUM(NewDistributions!Z$2:Z103)=0,"",(IF(NewDistributions!Z103/SUM(NewDistributions!Z$2:Z103)&gt;0.01,"",IF(NewDistributions!Z102/SUM(NewDistributions!Z$2:Z103)&gt;0.01,"",IF(NewDistributions!Z101/SUM(NewDistributions!Z$2:Z103)&gt;0.01,"",IF(NewDistributions!Z100/SUM(NewDistributions!Z$2:Z103)&gt;0.01,"",DateEnded_4Day!$A103)))))))</f>
        <v/>
      </c>
      <c r="AA103" s="19" t="str">
        <f>IF($A103&lt;='All Results'!$B$4,"",IF(SUM(NewDistributions!AA$2:AA103)=0,"",(IF(NewDistributions!AA103/SUM(NewDistributions!AA$2:AA103)&gt;0.01,"",IF(NewDistributions!AA102/SUM(NewDistributions!AA$2:AA103)&gt;0.01,"",IF(NewDistributions!AA101/SUM(NewDistributions!AA$2:AA103)&gt;0.01,"",IF(NewDistributions!AA100/SUM(NewDistributions!AA$2:AA103)&gt;0.01,"",DateEnded_4Day!$A103)))))))</f>
        <v/>
      </c>
      <c r="AB103" s="19" t="str">
        <f>IF($A103&lt;='All Results'!$B$4,"",IF(SUM(NewDistributions!AB$2:AB103)=0,"",(IF(NewDistributions!AB103/SUM(NewDistributions!AB$2:AB103)&gt;0.01,"",IF(NewDistributions!AB102/SUM(NewDistributions!AB$2:AB103)&gt;0.01,"",IF(NewDistributions!AB101/SUM(NewDistributions!AB$2:AB103)&gt;0.01,"",IF(NewDistributions!AB100/SUM(NewDistributions!AB$2:AB103)&gt;0.01,"",DateEnded_4Day!$A103)))))))</f>
        <v/>
      </c>
      <c r="AC103" s="19" t="str">
        <f>IF($A103&lt;='All Results'!$B$4,"",IF(SUM(NewDistributions!AC$2:AC103)=0,"",(IF(NewDistributions!AC103/SUM(NewDistributions!AC$2:AC103)&gt;0.01,"",IF(NewDistributions!AC102/SUM(NewDistributions!AC$2:AC103)&gt;0.01,"",IF(NewDistributions!AC101/SUM(NewDistributions!AC$2:AC103)&gt;0.01,"",IF(NewDistributions!AC100/SUM(NewDistributions!AC$2:AC103)&gt;0.01,"",DateEnded_4Day!$A103)))))))</f>
        <v/>
      </c>
      <c r="AD103" s="19" t="str">
        <f>IF($A103&lt;='All Results'!$B$4,"",IF(SUM(NewDistributions!AD$2:AD103)=0,"",(IF(NewDistributions!AD103/SUM(NewDistributions!AD$2:AD103)&gt;0.01,"",IF(NewDistributions!AD102/SUM(NewDistributions!AD$2:AD103)&gt;0.01,"",IF(NewDistributions!AD101/SUM(NewDistributions!AD$2:AD103)&gt;0.01,"",IF(NewDistributions!AD100/SUM(NewDistributions!AD$2:AD103)&gt;0.01,"",DateEnded_4Day!$A103)))))))</f>
        <v/>
      </c>
      <c r="AE103" s="19" t="str">
        <f>IF($A103&lt;='All Results'!$B$4,"",IF(SUM(NewDistributions!AE$2:AE103)=0,"",(IF(NewDistributions!AE103/SUM(NewDistributions!AE$2:AE103)&gt;0.01,"",IF(NewDistributions!AE102/SUM(NewDistributions!AE$2:AE103)&gt;0.01,"",IF(NewDistributions!AE101/SUM(NewDistributions!AE$2:AE103)&gt;0.01,"",IF(NewDistributions!AE100/SUM(NewDistributions!AE$2:AE103)&gt;0.01,"",DateEnded_4Day!$A103)))))))</f>
        <v/>
      </c>
      <c r="AF103" s="19" t="str">
        <f>IF($A103&lt;='All Results'!$B$4,"",IF(SUM(NewDistributions!AF$2:AF103)=0,"",(IF(NewDistributions!AF103/SUM(NewDistributions!AF$2:AF103)&gt;0.01,"",IF(NewDistributions!AF102/SUM(NewDistributions!AF$2:AF103)&gt;0.01,"",IF(NewDistributions!AF101/SUM(NewDistributions!AF$2:AF103)&gt;0.01,"",IF(NewDistributions!AF100/SUM(NewDistributions!AF$2:AF103)&gt;0.01,"",DateEnded_4Day!$A103)))))))</f>
        <v/>
      </c>
      <c r="AG103" s="19" t="str">
        <f>IF($A103&lt;='All Results'!$B$4,"",IF(SUM(NewDistributions!AG$2:AG103)=0,"",(IF(NewDistributions!AG103/SUM(NewDistributions!AG$2:AG103)&gt;0.01,"",IF(NewDistributions!AG102/SUM(NewDistributions!AG$2:AG103)&gt;0.01,"",IF(NewDistributions!AG101/SUM(NewDistributions!AG$2:AG103)&gt;0.01,"",IF(NewDistributions!AG100/SUM(NewDistributions!AG$2:AG103)&gt;0.01,"",DateEnded_4Day!$A103)))))))</f>
        <v/>
      </c>
      <c r="AH103" s="19" t="str">
        <f>IF($A103&lt;='All Results'!$B$4,"",IF(SUM(NewDistributions!AH$2:AH103)=0,"",(IF(NewDistributions!AH103/SUM(NewDistributions!AH$2:AH103)&gt;0.01,"",IF(NewDistributions!AH102/SUM(NewDistributions!AH$2:AH103)&gt;0.01,"",IF(NewDistributions!AH101/SUM(NewDistributions!AH$2:AH103)&gt;0.01,"",IF(NewDistributions!AH100/SUM(NewDistributions!AH$2:AH103)&gt;0.01,"",DateEnded_4Day!$A103)))))))</f>
        <v/>
      </c>
      <c r="AI103" s="19" t="str">
        <f>IF($A103&lt;='All Results'!$B$4,"",IF(SUM(NewDistributions!AI$2:AI103)=0,"",(IF(NewDistributions!AI103/SUM(NewDistributions!AI$2:AI103)&gt;0.01,"",IF(NewDistributions!AI102/SUM(NewDistributions!AI$2:AI103)&gt;0.01,"",IF(NewDistributions!AI101/SUM(NewDistributions!AI$2:AI103)&gt;0.01,"",IF(NewDistributions!AI100/SUM(NewDistributions!AI$2:AI103)&gt;0.01,"",DateEnded_4Day!$A103)))))))</f>
        <v/>
      </c>
      <c r="AJ103" s="19" t="str">
        <f>IF($A103&lt;='All Results'!$B$4,"",IF(SUM(NewDistributions!AJ$2:AJ103)=0,"",(IF(NewDistributions!AJ103/SUM(NewDistributions!AJ$2:AJ103)&gt;0.01,"",IF(NewDistributions!AJ102/SUM(NewDistributions!AJ$2:AJ103)&gt;0.01,"",IF(NewDistributions!AJ101/SUM(NewDistributions!AJ$2:AJ103)&gt;0.01,"",IF(NewDistributions!AJ100/SUM(NewDistributions!AJ$2:AJ103)&gt;0.01,"",DateEnded_4Day!$A103)))))))</f>
        <v/>
      </c>
    </row>
    <row r="104" spans="1:36" x14ac:dyDescent="0.25">
      <c r="A104" s="1">
        <v>44419</v>
      </c>
      <c r="B104" s="3">
        <v>223</v>
      </c>
      <c r="C104" s="19">
        <f>IF($A104&lt;='All Results'!$B$4,"",IF(SUM(NewDistributions!C$2:C104)=0,"",(IF(NewDistributions!C104/SUM(NewDistributions!C$2:C104)&gt;0.01,"",IF(NewDistributions!C103/SUM(NewDistributions!C$2:C104)&gt;0.01,"",IF(NewDistributions!C102/SUM(NewDistributions!C$2:C104)&gt;0.01,"",IF(NewDistributions!C101/SUM(NewDistributions!C$2:C104)&gt;0.01,"",DateEnded_4Day!$A104)))))))</f>
        <v>44419</v>
      </c>
      <c r="D104" s="19">
        <f>IF($A104&lt;='All Results'!$B$4,"",IF(SUM(NewDistributions!D$2:D104)=0,"",(IF(NewDistributions!D104/SUM(NewDistributions!D$2:D104)&gt;0.01,"",IF(NewDistributions!D103/SUM(NewDistributions!D$2:D104)&gt;0.01,"",IF(NewDistributions!D102/SUM(NewDistributions!D$2:D104)&gt;0.01,"",IF(NewDistributions!D101/SUM(NewDistributions!D$2:D104)&gt;0.01,"",DateEnded_4Day!$A104)))))))</f>
        <v>44419</v>
      </c>
      <c r="E104" s="19" t="str">
        <f>IF($A104&lt;='All Results'!$B$4,"",IF(SUM(NewDistributions!E$2:E104)=0,"",(IF(NewDistributions!E104/SUM(NewDistributions!E$2:E104)&gt;0.01,"",IF(NewDistributions!E103/SUM(NewDistributions!E$2:E104)&gt;0.01,"",IF(NewDistributions!E102/SUM(NewDistributions!E$2:E104)&gt;0.01,"",IF(NewDistributions!E101/SUM(NewDistributions!E$2:E104)&gt;0.01,"",DateEnded_4Day!$A104)))))))</f>
        <v/>
      </c>
      <c r="F104" s="19" t="str">
        <f>IF($A104&lt;='All Results'!$B$4,"",IF(SUM(NewDistributions!F$2:F104)=0,"",(IF(NewDistributions!F104/SUM(NewDistributions!F$2:F104)&gt;0.01,"",IF(NewDistributions!F103/SUM(NewDistributions!F$2:F104)&gt;0.01,"",IF(NewDistributions!F102/SUM(NewDistributions!F$2:F104)&gt;0.01,"",IF(NewDistributions!F101/SUM(NewDistributions!F$2:F104)&gt;0.01,"",DateEnded_4Day!$A104)))))))</f>
        <v/>
      </c>
      <c r="G104" s="19" t="str">
        <f>IF($A104&lt;='All Results'!$B$4,"",IF(SUM(NewDistributions!G$2:G104)=0,"",(IF(NewDistributions!G104/SUM(NewDistributions!G$2:G104)&gt;0.01,"",IF(NewDistributions!G103/SUM(NewDistributions!G$2:G104)&gt;0.01,"",IF(NewDistributions!G102/SUM(NewDistributions!G$2:G104)&gt;0.01,"",IF(NewDistributions!G101/SUM(NewDistributions!G$2:G104)&gt;0.01,"",DateEnded_4Day!$A104)))))))</f>
        <v/>
      </c>
      <c r="H104" s="19" t="str">
        <f>IF($A104&lt;='All Results'!$B$4,"",IF(SUM(NewDistributions!H$2:H104)=0,"",(IF(NewDistributions!H104/SUM(NewDistributions!H$2:H104)&gt;0.01,"",IF(NewDistributions!H103/SUM(NewDistributions!H$2:H104)&gt;0.01,"",IF(NewDistributions!H102/SUM(NewDistributions!H$2:H104)&gt;0.01,"",IF(NewDistributions!H101/SUM(NewDistributions!H$2:H104)&gt;0.01,"",DateEnded_4Day!$A104)))))))</f>
        <v/>
      </c>
      <c r="I104" s="19" t="str">
        <f>IF($A104&lt;='All Results'!$B$4,"",IF(SUM(NewDistributions!I$2:I104)=0,"",(IF(NewDistributions!I104/SUM(NewDistributions!I$2:I104)&gt;0.01,"",IF(NewDistributions!I103/SUM(NewDistributions!I$2:I104)&gt;0.01,"",IF(NewDistributions!I102/SUM(NewDistributions!I$2:I104)&gt;0.01,"",IF(NewDistributions!I101/SUM(NewDistributions!I$2:I104)&gt;0.01,"",DateEnded_4Day!$A104)))))))</f>
        <v/>
      </c>
      <c r="J104" s="19" t="str">
        <f>IF($A104&lt;='All Results'!$B$4,"",IF(SUM(NewDistributions!J$2:J104)=0,"",(IF(NewDistributions!J104/SUM(NewDistributions!J$2:J104)&gt;0.01,"",IF(NewDistributions!J103/SUM(NewDistributions!J$2:J104)&gt;0.01,"",IF(NewDistributions!J102/SUM(NewDistributions!J$2:J104)&gt;0.01,"",IF(NewDistributions!J101/SUM(NewDistributions!J$2:J104)&gt;0.01,"",DateEnded_4Day!$A104)))))))</f>
        <v/>
      </c>
      <c r="K104" s="19" t="str">
        <f>IF($A104&lt;='All Results'!$B$4,"",IF(SUM(NewDistributions!K$2:K104)=0,"",(IF(NewDistributions!K104/SUM(NewDistributions!K$2:K104)&gt;0.01,"",IF(NewDistributions!K103/SUM(NewDistributions!K$2:K104)&gt;0.01,"",IF(NewDistributions!K102/SUM(NewDistributions!K$2:K104)&gt;0.01,"",IF(NewDistributions!K101/SUM(NewDistributions!K$2:K104)&gt;0.01,"",DateEnded_4Day!$A104)))))))</f>
        <v/>
      </c>
      <c r="L104" s="19" t="str">
        <f>IF($A104&lt;='All Results'!$B$4,"",IF(SUM(NewDistributions!L$2:L104)=0,"",(IF(NewDistributions!L104/SUM(NewDistributions!L$2:L104)&gt;0.01,"",IF(NewDistributions!L103/SUM(NewDistributions!L$2:L104)&gt;0.01,"",IF(NewDistributions!L102/SUM(NewDistributions!L$2:L104)&gt;0.01,"",IF(NewDistributions!L101/SUM(NewDistributions!L$2:L104)&gt;0.01,"",DateEnded_4Day!$A104)))))))</f>
        <v/>
      </c>
      <c r="M104" s="19" t="str">
        <f>IF($A104&lt;='All Results'!$B$4,"",IF(SUM(NewDistributions!M$2:M104)=0,"",(IF(NewDistributions!M104/SUM(NewDistributions!M$2:M104)&gt;0.01,"",IF(NewDistributions!M103/SUM(NewDistributions!M$2:M104)&gt;0.01,"",IF(NewDistributions!M102/SUM(NewDistributions!M$2:M104)&gt;0.01,"",IF(NewDistributions!M101/SUM(NewDistributions!M$2:M104)&gt;0.01,"",DateEnded_4Day!$A104)))))))</f>
        <v/>
      </c>
      <c r="N104" s="19" t="str">
        <f>IF($A104&lt;='All Results'!$B$4,"",IF(SUM(NewDistributions!N$2:N104)=0,"",(IF(NewDistributions!N104/SUM(NewDistributions!N$2:N104)&gt;0.01,"",IF(NewDistributions!N103/SUM(NewDistributions!N$2:N104)&gt;0.01,"",IF(NewDistributions!N102/SUM(NewDistributions!N$2:N104)&gt;0.01,"",IF(NewDistributions!N101/SUM(NewDistributions!N$2:N104)&gt;0.01,"",DateEnded_4Day!$A104)))))))</f>
        <v/>
      </c>
      <c r="O104" s="19" t="str">
        <f>IF($A104&lt;='All Results'!$B$4,"",IF(SUM(NewDistributions!O$2:O104)=0,"",(IF(NewDistributions!O104/SUM(NewDistributions!O$2:O104)&gt;0.01,"",IF(NewDistributions!O103/SUM(NewDistributions!O$2:O104)&gt;0.01,"",IF(NewDistributions!O102/SUM(NewDistributions!O$2:O104)&gt;0.01,"",IF(NewDistributions!O101/SUM(NewDistributions!O$2:O104)&gt;0.01,"",DateEnded_4Day!$A104)))))))</f>
        <v/>
      </c>
      <c r="P104" s="19" t="str">
        <f>IF($A104&lt;='All Results'!$B$4,"",IF(SUM(NewDistributions!P$2:P104)=0,"",(IF(NewDistributions!P104/SUM(NewDistributions!P$2:P104)&gt;0.01,"",IF(NewDistributions!P103/SUM(NewDistributions!P$2:P104)&gt;0.01,"",IF(NewDistributions!P102/SUM(NewDistributions!P$2:P104)&gt;0.01,"",IF(NewDistributions!P101/SUM(NewDistributions!P$2:P104)&gt;0.01,"",DateEnded_4Day!$A104)))))))</f>
        <v/>
      </c>
      <c r="Q104" s="19" t="str">
        <f>IF($A104&lt;='All Results'!$B$4,"",IF(SUM(NewDistributions!Q$2:Q104)=0,"",(IF(NewDistributions!Q104/SUM(NewDistributions!Q$2:Q104)&gt;0.01,"",IF(NewDistributions!Q103/SUM(NewDistributions!Q$2:Q104)&gt;0.01,"",IF(NewDistributions!Q102/SUM(NewDistributions!Q$2:Q104)&gt;0.01,"",IF(NewDistributions!Q101/SUM(NewDistributions!Q$2:Q104)&gt;0.01,"",DateEnded_4Day!$A104)))))))</f>
        <v/>
      </c>
      <c r="R104" s="19" t="str">
        <f>IF($A104&lt;='All Results'!$B$4,"",IF(SUM(NewDistributions!R$2:R104)=0,"",(IF(NewDistributions!R104/SUM(NewDistributions!R$2:R104)&gt;0.01,"",IF(NewDistributions!R103/SUM(NewDistributions!R$2:R104)&gt;0.01,"",IF(NewDistributions!R102/SUM(NewDistributions!R$2:R104)&gt;0.01,"",IF(NewDistributions!R101/SUM(NewDistributions!R$2:R104)&gt;0.01,"",DateEnded_4Day!$A104)))))))</f>
        <v/>
      </c>
      <c r="S104" s="19" t="str">
        <f>IF($A104&lt;='All Results'!$B$4,"",IF(SUM(NewDistributions!S$2:S104)=0,"",(IF(NewDistributions!S104/SUM(NewDistributions!S$2:S104)&gt;0.01,"",IF(NewDistributions!S103/SUM(NewDistributions!S$2:S104)&gt;0.01,"",IF(NewDistributions!S102/SUM(NewDistributions!S$2:S104)&gt;0.01,"",IF(NewDistributions!S101/SUM(NewDistributions!S$2:S104)&gt;0.01,"",DateEnded_4Day!$A104)))))))</f>
        <v/>
      </c>
      <c r="T104" s="19" t="str">
        <f>IF($A104&lt;='All Results'!$B$4,"",IF(SUM(NewDistributions!T$2:T104)=0,"",(IF(NewDistributions!T104/SUM(NewDistributions!T$2:T104)&gt;0.01,"",IF(NewDistributions!T103/SUM(NewDistributions!T$2:T104)&gt;0.01,"",IF(NewDistributions!T102/SUM(NewDistributions!T$2:T104)&gt;0.01,"",IF(NewDistributions!T101/SUM(NewDistributions!T$2:T104)&gt;0.01,"",DateEnded_4Day!$A104)))))))</f>
        <v/>
      </c>
      <c r="U104" s="19" t="str">
        <f>IF($A104&lt;='All Results'!$B$4,"",IF(SUM(NewDistributions!U$2:U104)=0,"",(IF(NewDistributions!U104/SUM(NewDistributions!U$2:U104)&gt;0.01,"",IF(NewDistributions!U103/SUM(NewDistributions!U$2:U104)&gt;0.01,"",IF(NewDistributions!U102/SUM(NewDistributions!U$2:U104)&gt;0.01,"",IF(NewDistributions!U101/SUM(NewDistributions!U$2:U104)&gt;0.01,"",DateEnded_4Day!$A104)))))))</f>
        <v/>
      </c>
      <c r="V104" s="19" t="str">
        <f>IF($A104&lt;='All Results'!$B$4,"",IF(SUM(NewDistributions!V$2:V104)=0,"",(IF(NewDistributions!V104/SUM(NewDistributions!V$2:V104)&gt;0.01,"",IF(NewDistributions!V103/SUM(NewDistributions!V$2:V104)&gt;0.01,"",IF(NewDistributions!V102/SUM(NewDistributions!V$2:V104)&gt;0.01,"",IF(NewDistributions!V101/SUM(NewDistributions!V$2:V104)&gt;0.01,"",DateEnded_4Day!$A104)))))))</f>
        <v/>
      </c>
      <c r="W104" s="19" t="str">
        <f>IF($A104&lt;='All Results'!$B$4,"",IF(SUM(NewDistributions!W$2:W104)=0,"",(IF(NewDistributions!W104/SUM(NewDistributions!W$2:W104)&gt;0.01,"",IF(NewDistributions!W103/SUM(NewDistributions!W$2:W104)&gt;0.01,"",IF(NewDistributions!W102/SUM(NewDistributions!W$2:W104)&gt;0.01,"",IF(NewDistributions!W101/SUM(NewDistributions!W$2:W104)&gt;0.01,"",DateEnded_4Day!$A104)))))))</f>
        <v/>
      </c>
      <c r="X104" s="19" t="str">
        <f>IF($A104&lt;='All Results'!$B$4,"",IF(SUM(NewDistributions!X$2:X104)=0,"",(IF(NewDistributions!X104/SUM(NewDistributions!X$2:X104)&gt;0.01,"",IF(NewDistributions!X103/SUM(NewDistributions!X$2:X104)&gt;0.01,"",IF(NewDistributions!X102/SUM(NewDistributions!X$2:X104)&gt;0.01,"",IF(NewDistributions!X101/SUM(NewDistributions!X$2:X104)&gt;0.01,"",DateEnded_4Day!$A104)))))))</f>
        <v/>
      </c>
      <c r="Y104" s="19" t="str">
        <f>IF($A104&lt;='All Results'!$B$4,"",IF(SUM(NewDistributions!Y$2:Y104)=0,"",(IF(NewDistributions!Y104/SUM(NewDistributions!Y$2:Y104)&gt;0.01,"",IF(NewDistributions!Y103/SUM(NewDistributions!Y$2:Y104)&gt;0.01,"",IF(NewDistributions!Y102/SUM(NewDistributions!Y$2:Y104)&gt;0.01,"",IF(NewDistributions!Y101/SUM(NewDistributions!Y$2:Y104)&gt;0.01,"",DateEnded_4Day!$A104)))))))</f>
        <v/>
      </c>
      <c r="Z104" s="19" t="str">
        <f>IF($A104&lt;='All Results'!$B$4,"",IF(SUM(NewDistributions!Z$2:Z104)=0,"",(IF(NewDistributions!Z104/SUM(NewDistributions!Z$2:Z104)&gt;0.01,"",IF(NewDistributions!Z103/SUM(NewDistributions!Z$2:Z104)&gt;0.01,"",IF(NewDistributions!Z102/SUM(NewDistributions!Z$2:Z104)&gt;0.01,"",IF(NewDistributions!Z101/SUM(NewDistributions!Z$2:Z104)&gt;0.01,"",DateEnded_4Day!$A104)))))))</f>
        <v/>
      </c>
      <c r="AA104" s="19" t="str">
        <f>IF($A104&lt;='All Results'!$B$4,"",IF(SUM(NewDistributions!AA$2:AA104)=0,"",(IF(NewDistributions!AA104/SUM(NewDistributions!AA$2:AA104)&gt;0.01,"",IF(NewDistributions!AA103/SUM(NewDistributions!AA$2:AA104)&gt;0.01,"",IF(NewDistributions!AA102/SUM(NewDistributions!AA$2:AA104)&gt;0.01,"",IF(NewDistributions!AA101/SUM(NewDistributions!AA$2:AA104)&gt;0.01,"",DateEnded_4Day!$A104)))))))</f>
        <v/>
      </c>
      <c r="AB104" s="19" t="str">
        <f>IF($A104&lt;='All Results'!$B$4,"",IF(SUM(NewDistributions!AB$2:AB104)=0,"",(IF(NewDistributions!AB104/SUM(NewDistributions!AB$2:AB104)&gt;0.01,"",IF(NewDistributions!AB103/SUM(NewDistributions!AB$2:AB104)&gt;0.01,"",IF(NewDistributions!AB102/SUM(NewDistributions!AB$2:AB104)&gt;0.01,"",IF(NewDistributions!AB101/SUM(NewDistributions!AB$2:AB104)&gt;0.01,"",DateEnded_4Day!$A104)))))))</f>
        <v/>
      </c>
      <c r="AC104" s="19" t="str">
        <f>IF($A104&lt;='All Results'!$B$4,"",IF(SUM(NewDistributions!AC$2:AC104)=0,"",(IF(NewDistributions!AC104/SUM(NewDistributions!AC$2:AC104)&gt;0.01,"",IF(NewDistributions!AC103/SUM(NewDistributions!AC$2:AC104)&gt;0.01,"",IF(NewDistributions!AC102/SUM(NewDistributions!AC$2:AC104)&gt;0.01,"",IF(NewDistributions!AC101/SUM(NewDistributions!AC$2:AC104)&gt;0.01,"",DateEnded_4Day!$A104)))))))</f>
        <v/>
      </c>
      <c r="AD104" s="19" t="str">
        <f>IF($A104&lt;='All Results'!$B$4,"",IF(SUM(NewDistributions!AD$2:AD104)=0,"",(IF(NewDistributions!AD104/SUM(NewDistributions!AD$2:AD104)&gt;0.01,"",IF(NewDistributions!AD103/SUM(NewDistributions!AD$2:AD104)&gt;0.01,"",IF(NewDistributions!AD102/SUM(NewDistributions!AD$2:AD104)&gt;0.01,"",IF(NewDistributions!AD101/SUM(NewDistributions!AD$2:AD104)&gt;0.01,"",DateEnded_4Day!$A104)))))))</f>
        <v/>
      </c>
      <c r="AE104" s="19">
        <f>IF($A104&lt;='All Results'!$B$4,"",IF(SUM(NewDistributions!AE$2:AE104)=0,"",(IF(NewDistributions!AE104/SUM(NewDistributions!AE$2:AE104)&gt;0.01,"",IF(NewDistributions!AE103/SUM(NewDistributions!AE$2:AE104)&gt;0.01,"",IF(NewDistributions!AE102/SUM(NewDistributions!AE$2:AE104)&gt;0.01,"",IF(NewDistributions!AE101/SUM(NewDistributions!AE$2:AE104)&gt;0.01,"",DateEnded_4Day!$A104)))))))</f>
        <v>44419</v>
      </c>
      <c r="AF104" s="19" t="str">
        <f>IF($A104&lt;='All Results'!$B$4,"",IF(SUM(NewDistributions!AF$2:AF104)=0,"",(IF(NewDistributions!AF104/SUM(NewDistributions!AF$2:AF104)&gt;0.01,"",IF(NewDistributions!AF103/SUM(NewDistributions!AF$2:AF104)&gt;0.01,"",IF(NewDistributions!AF102/SUM(NewDistributions!AF$2:AF104)&gt;0.01,"",IF(NewDistributions!AF101/SUM(NewDistributions!AF$2:AF104)&gt;0.01,"",DateEnded_4Day!$A104)))))))</f>
        <v/>
      </c>
      <c r="AG104" s="19" t="str">
        <f>IF($A104&lt;='All Results'!$B$4,"",IF(SUM(NewDistributions!AG$2:AG104)=0,"",(IF(NewDistributions!AG104/SUM(NewDistributions!AG$2:AG104)&gt;0.01,"",IF(NewDistributions!AG103/SUM(NewDistributions!AG$2:AG104)&gt;0.01,"",IF(NewDistributions!AG102/SUM(NewDistributions!AG$2:AG104)&gt;0.01,"",IF(NewDistributions!AG101/SUM(NewDistributions!AG$2:AG104)&gt;0.01,"",DateEnded_4Day!$A104)))))))</f>
        <v/>
      </c>
      <c r="AH104" s="19" t="str">
        <f>IF($A104&lt;='All Results'!$B$4,"",IF(SUM(NewDistributions!AH$2:AH104)=0,"",(IF(NewDistributions!AH104/SUM(NewDistributions!AH$2:AH104)&gt;0.01,"",IF(NewDistributions!AH103/SUM(NewDistributions!AH$2:AH104)&gt;0.01,"",IF(NewDistributions!AH102/SUM(NewDistributions!AH$2:AH104)&gt;0.01,"",IF(NewDistributions!AH101/SUM(NewDistributions!AH$2:AH104)&gt;0.01,"",DateEnded_4Day!$A104)))))))</f>
        <v/>
      </c>
      <c r="AI104" s="19" t="str">
        <f>IF($A104&lt;='All Results'!$B$4,"",IF(SUM(NewDistributions!AI$2:AI104)=0,"",(IF(NewDistributions!AI104/SUM(NewDistributions!AI$2:AI104)&gt;0.01,"",IF(NewDistributions!AI103/SUM(NewDistributions!AI$2:AI104)&gt;0.01,"",IF(NewDistributions!AI102/SUM(NewDistributions!AI$2:AI104)&gt;0.01,"",IF(NewDistributions!AI101/SUM(NewDistributions!AI$2:AI104)&gt;0.01,"",DateEnded_4Day!$A104)))))))</f>
        <v/>
      </c>
      <c r="AJ104" s="19" t="str">
        <f>IF($A104&lt;='All Results'!$B$4,"",IF(SUM(NewDistributions!AJ$2:AJ104)=0,"",(IF(NewDistributions!AJ104/SUM(NewDistributions!AJ$2:AJ104)&gt;0.01,"",IF(NewDistributions!AJ103/SUM(NewDistributions!AJ$2:AJ104)&gt;0.01,"",IF(NewDistributions!AJ102/SUM(NewDistributions!AJ$2:AJ104)&gt;0.01,"",IF(NewDistributions!AJ101/SUM(NewDistributions!AJ$2:AJ104)&gt;0.01,"",DateEnded_4Day!$A104)))))))</f>
        <v/>
      </c>
    </row>
    <row r="105" spans="1:36" x14ac:dyDescent="0.25">
      <c r="A105" s="1">
        <v>44420</v>
      </c>
      <c r="B105" s="3">
        <v>224</v>
      </c>
      <c r="C105" s="19">
        <f>IF($A105&lt;='All Results'!$B$4,"",IF(SUM(NewDistributions!C$2:C105)=0,"",(IF(NewDistributions!C105/SUM(NewDistributions!C$2:C105)&gt;0.01,"",IF(NewDistributions!C104/SUM(NewDistributions!C$2:C105)&gt;0.01,"",IF(NewDistributions!C103/SUM(NewDistributions!C$2:C105)&gt;0.01,"",IF(NewDistributions!C102/SUM(NewDistributions!C$2:C105)&gt;0.01,"",DateEnded_4Day!$A105)))))))</f>
        <v>44420</v>
      </c>
      <c r="D105" s="19">
        <f>IF($A105&lt;='All Results'!$B$4,"",IF(SUM(NewDistributions!D$2:D105)=0,"",(IF(NewDistributions!D105/SUM(NewDistributions!D$2:D105)&gt;0.01,"",IF(NewDistributions!D104/SUM(NewDistributions!D$2:D105)&gt;0.01,"",IF(NewDistributions!D103/SUM(NewDistributions!D$2:D105)&gt;0.01,"",IF(NewDistributions!D102/SUM(NewDistributions!D$2:D105)&gt;0.01,"",DateEnded_4Day!$A105)))))))</f>
        <v>44420</v>
      </c>
      <c r="E105" s="19" t="str">
        <f>IF($A105&lt;='All Results'!$B$4,"",IF(SUM(NewDistributions!E$2:E105)=0,"",(IF(NewDistributions!E105/SUM(NewDistributions!E$2:E105)&gt;0.01,"",IF(NewDistributions!E104/SUM(NewDistributions!E$2:E105)&gt;0.01,"",IF(NewDistributions!E103/SUM(NewDistributions!E$2:E105)&gt;0.01,"",IF(NewDistributions!E102/SUM(NewDistributions!E$2:E105)&gt;0.01,"",DateEnded_4Day!$A105)))))))</f>
        <v/>
      </c>
      <c r="F105" s="19" t="str">
        <f>IF($A105&lt;='All Results'!$B$4,"",IF(SUM(NewDistributions!F$2:F105)=0,"",(IF(NewDistributions!F105/SUM(NewDistributions!F$2:F105)&gt;0.01,"",IF(NewDistributions!F104/SUM(NewDistributions!F$2:F105)&gt;0.01,"",IF(NewDistributions!F103/SUM(NewDistributions!F$2:F105)&gt;0.01,"",IF(NewDistributions!F102/SUM(NewDistributions!F$2:F105)&gt;0.01,"",DateEnded_4Day!$A105)))))))</f>
        <v/>
      </c>
      <c r="G105" s="19" t="str">
        <f>IF($A105&lt;='All Results'!$B$4,"",IF(SUM(NewDistributions!G$2:G105)=0,"",(IF(NewDistributions!G105/SUM(NewDistributions!G$2:G105)&gt;0.01,"",IF(NewDistributions!G104/SUM(NewDistributions!G$2:G105)&gt;0.01,"",IF(NewDistributions!G103/SUM(NewDistributions!G$2:G105)&gt;0.01,"",IF(NewDistributions!G102/SUM(NewDistributions!G$2:G105)&gt;0.01,"",DateEnded_4Day!$A105)))))))</f>
        <v/>
      </c>
      <c r="H105" s="19" t="str">
        <f>IF($A105&lt;='All Results'!$B$4,"",IF(SUM(NewDistributions!H$2:H105)=0,"",(IF(NewDistributions!H105/SUM(NewDistributions!H$2:H105)&gt;0.01,"",IF(NewDistributions!H104/SUM(NewDistributions!H$2:H105)&gt;0.01,"",IF(NewDistributions!H103/SUM(NewDistributions!H$2:H105)&gt;0.01,"",IF(NewDistributions!H102/SUM(NewDistributions!H$2:H105)&gt;0.01,"",DateEnded_4Day!$A105)))))))</f>
        <v/>
      </c>
      <c r="I105" s="19" t="str">
        <f>IF($A105&lt;='All Results'!$B$4,"",IF(SUM(NewDistributions!I$2:I105)=0,"",(IF(NewDistributions!I105/SUM(NewDistributions!I$2:I105)&gt;0.01,"",IF(NewDistributions!I104/SUM(NewDistributions!I$2:I105)&gt;0.01,"",IF(NewDistributions!I103/SUM(NewDistributions!I$2:I105)&gt;0.01,"",IF(NewDistributions!I102/SUM(NewDistributions!I$2:I105)&gt;0.01,"",DateEnded_4Day!$A105)))))))</f>
        <v/>
      </c>
      <c r="J105" s="19" t="str">
        <f>IF($A105&lt;='All Results'!$B$4,"",IF(SUM(NewDistributions!J$2:J105)=0,"",(IF(NewDistributions!J105/SUM(NewDistributions!J$2:J105)&gt;0.01,"",IF(NewDistributions!J104/SUM(NewDistributions!J$2:J105)&gt;0.01,"",IF(NewDistributions!J103/SUM(NewDistributions!J$2:J105)&gt;0.01,"",IF(NewDistributions!J102/SUM(NewDistributions!J$2:J105)&gt;0.01,"",DateEnded_4Day!$A105)))))))</f>
        <v/>
      </c>
      <c r="K105" s="19" t="str">
        <f>IF($A105&lt;='All Results'!$B$4,"",IF(SUM(NewDistributions!K$2:K105)=0,"",(IF(NewDistributions!K105/SUM(NewDistributions!K$2:K105)&gt;0.01,"",IF(NewDistributions!K104/SUM(NewDistributions!K$2:K105)&gt;0.01,"",IF(NewDistributions!K103/SUM(NewDistributions!K$2:K105)&gt;0.01,"",IF(NewDistributions!K102/SUM(NewDistributions!K$2:K105)&gt;0.01,"",DateEnded_4Day!$A105)))))))</f>
        <v/>
      </c>
      <c r="L105" s="19" t="str">
        <f>IF($A105&lt;='All Results'!$B$4,"",IF(SUM(NewDistributions!L$2:L105)=0,"",(IF(NewDistributions!L105/SUM(NewDistributions!L$2:L105)&gt;0.01,"",IF(NewDistributions!L104/SUM(NewDistributions!L$2:L105)&gt;0.01,"",IF(NewDistributions!L103/SUM(NewDistributions!L$2:L105)&gt;0.01,"",IF(NewDistributions!L102/SUM(NewDistributions!L$2:L105)&gt;0.01,"",DateEnded_4Day!$A105)))))))</f>
        <v/>
      </c>
      <c r="M105" s="19" t="str">
        <f>IF($A105&lt;='All Results'!$B$4,"",IF(SUM(NewDistributions!M$2:M105)=0,"",(IF(NewDistributions!M105/SUM(NewDistributions!M$2:M105)&gt;0.01,"",IF(NewDistributions!M104/SUM(NewDistributions!M$2:M105)&gt;0.01,"",IF(NewDistributions!M103/SUM(NewDistributions!M$2:M105)&gt;0.01,"",IF(NewDistributions!M102/SUM(NewDistributions!M$2:M105)&gt;0.01,"",DateEnded_4Day!$A105)))))))</f>
        <v/>
      </c>
      <c r="N105" s="19" t="str">
        <f>IF($A105&lt;='All Results'!$B$4,"",IF(SUM(NewDistributions!N$2:N105)=0,"",(IF(NewDistributions!N105/SUM(NewDistributions!N$2:N105)&gt;0.01,"",IF(NewDistributions!N104/SUM(NewDistributions!N$2:N105)&gt;0.01,"",IF(NewDistributions!N103/SUM(NewDistributions!N$2:N105)&gt;0.01,"",IF(NewDistributions!N102/SUM(NewDistributions!N$2:N105)&gt;0.01,"",DateEnded_4Day!$A105)))))))</f>
        <v/>
      </c>
      <c r="O105" s="19" t="str">
        <f>IF($A105&lt;='All Results'!$B$4,"",IF(SUM(NewDistributions!O$2:O105)=0,"",(IF(NewDistributions!O105/SUM(NewDistributions!O$2:O105)&gt;0.01,"",IF(NewDistributions!O104/SUM(NewDistributions!O$2:O105)&gt;0.01,"",IF(NewDistributions!O103/SUM(NewDistributions!O$2:O105)&gt;0.01,"",IF(NewDistributions!O102/SUM(NewDistributions!O$2:O105)&gt;0.01,"",DateEnded_4Day!$A105)))))))</f>
        <v/>
      </c>
      <c r="P105" s="19" t="str">
        <f>IF($A105&lt;='All Results'!$B$4,"",IF(SUM(NewDistributions!P$2:P105)=0,"",(IF(NewDistributions!P105/SUM(NewDistributions!P$2:P105)&gt;0.01,"",IF(NewDistributions!P104/SUM(NewDistributions!P$2:P105)&gt;0.01,"",IF(NewDistributions!P103/SUM(NewDistributions!P$2:P105)&gt;0.01,"",IF(NewDistributions!P102/SUM(NewDistributions!P$2:P105)&gt;0.01,"",DateEnded_4Day!$A105)))))))</f>
        <v/>
      </c>
      <c r="Q105" s="19" t="str">
        <f>IF($A105&lt;='All Results'!$B$4,"",IF(SUM(NewDistributions!Q$2:Q105)=0,"",(IF(NewDistributions!Q105/SUM(NewDistributions!Q$2:Q105)&gt;0.01,"",IF(NewDistributions!Q104/SUM(NewDistributions!Q$2:Q105)&gt;0.01,"",IF(NewDistributions!Q103/SUM(NewDistributions!Q$2:Q105)&gt;0.01,"",IF(NewDistributions!Q102/SUM(NewDistributions!Q$2:Q105)&gt;0.01,"",DateEnded_4Day!$A105)))))))</f>
        <v/>
      </c>
      <c r="R105" s="19" t="str">
        <f>IF($A105&lt;='All Results'!$B$4,"",IF(SUM(NewDistributions!R$2:R105)=0,"",(IF(NewDistributions!R105/SUM(NewDistributions!R$2:R105)&gt;0.01,"",IF(NewDistributions!R104/SUM(NewDistributions!R$2:R105)&gt;0.01,"",IF(NewDistributions!R103/SUM(NewDistributions!R$2:R105)&gt;0.01,"",IF(NewDistributions!R102/SUM(NewDistributions!R$2:R105)&gt;0.01,"",DateEnded_4Day!$A105)))))))</f>
        <v/>
      </c>
      <c r="S105" s="19" t="str">
        <f>IF($A105&lt;='All Results'!$B$4,"",IF(SUM(NewDistributions!S$2:S105)=0,"",(IF(NewDistributions!S105/SUM(NewDistributions!S$2:S105)&gt;0.01,"",IF(NewDistributions!S104/SUM(NewDistributions!S$2:S105)&gt;0.01,"",IF(NewDistributions!S103/SUM(NewDistributions!S$2:S105)&gt;0.01,"",IF(NewDistributions!S102/SUM(NewDistributions!S$2:S105)&gt;0.01,"",DateEnded_4Day!$A105)))))))</f>
        <v/>
      </c>
      <c r="T105" s="19" t="str">
        <f>IF($A105&lt;='All Results'!$B$4,"",IF(SUM(NewDistributions!T$2:T105)=0,"",(IF(NewDistributions!T105/SUM(NewDistributions!T$2:T105)&gt;0.01,"",IF(NewDistributions!T104/SUM(NewDistributions!T$2:T105)&gt;0.01,"",IF(NewDistributions!T103/SUM(NewDistributions!T$2:T105)&gt;0.01,"",IF(NewDistributions!T102/SUM(NewDistributions!T$2:T105)&gt;0.01,"",DateEnded_4Day!$A105)))))))</f>
        <v/>
      </c>
      <c r="U105" s="19" t="str">
        <f>IF($A105&lt;='All Results'!$B$4,"",IF(SUM(NewDistributions!U$2:U105)=0,"",(IF(NewDistributions!U105/SUM(NewDistributions!U$2:U105)&gt;0.01,"",IF(NewDistributions!U104/SUM(NewDistributions!U$2:U105)&gt;0.01,"",IF(NewDistributions!U103/SUM(NewDistributions!U$2:U105)&gt;0.01,"",IF(NewDistributions!U102/SUM(NewDistributions!U$2:U105)&gt;0.01,"",DateEnded_4Day!$A105)))))))</f>
        <v/>
      </c>
      <c r="V105" s="19" t="str">
        <f>IF($A105&lt;='All Results'!$B$4,"",IF(SUM(NewDistributions!V$2:V105)=0,"",(IF(NewDistributions!V105/SUM(NewDistributions!V$2:V105)&gt;0.01,"",IF(NewDistributions!V104/SUM(NewDistributions!V$2:V105)&gt;0.01,"",IF(NewDistributions!V103/SUM(NewDistributions!V$2:V105)&gt;0.01,"",IF(NewDistributions!V102/SUM(NewDistributions!V$2:V105)&gt;0.01,"",DateEnded_4Day!$A105)))))))</f>
        <v/>
      </c>
      <c r="W105" s="19" t="str">
        <f>IF($A105&lt;='All Results'!$B$4,"",IF(SUM(NewDistributions!W$2:W105)=0,"",(IF(NewDistributions!W105/SUM(NewDistributions!W$2:W105)&gt;0.01,"",IF(NewDistributions!W104/SUM(NewDistributions!W$2:W105)&gt;0.01,"",IF(NewDistributions!W103/SUM(NewDistributions!W$2:W105)&gt;0.01,"",IF(NewDistributions!W102/SUM(NewDistributions!W$2:W105)&gt;0.01,"",DateEnded_4Day!$A105)))))))</f>
        <v/>
      </c>
      <c r="X105" s="19" t="str">
        <f>IF($A105&lt;='All Results'!$B$4,"",IF(SUM(NewDistributions!X$2:X105)=0,"",(IF(NewDistributions!X105/SUM(NewDistributions!X$2:X105)&gt;0.01,"",IF(NewDistributions!X104/SUM(NewDistributions!X$2:X105)&gt;0.01,"",IF(NewDistributions!X103/SUM(NewDistributions!X$2:X105)&gt;0.01,"",IF(NewDistributions!X102/SUM(NewDistributions!X$2:X105)&gt;0.01,"",DateEnded_4Day!$A105)))))))</f>
        <v/>
      </c>
      <c r="Y105" s="19" t="str">
        <f>IF($A105&lt;='All Results'!$B$4,"",IF(SUM(NewDistributions!Y$2:Y105)=0,"",(IF(NewDistributions!Y105/SUM(NewDistributions!Y$2:Y105)&gt;0.01,"",IF(NewDistributions!Y104/SUM(NewDistributions!Y$2:Y105)&gt;0.01,"",IF(NewDistributions!Y103/SUM(NewDistributions!Y$2:Y105)&gt;0.01,"",IF(NewDistributions!Y102/SUM(NewDistributions!Y$2:Y105)&gt;0.01,"",DateEnded_4Day!$A105)))))))</f>
        <v/>
      </c>
      <c r="Z105" s="19" t="str">
        <f>IF($A105&lt;='All Results'!$B$4,"",IF(SUM(NewDistributions!Z$2:Z105)=0,"",(IF(NewDistributions!Z105/SUM(NewDistributions!Z$2:Z105)&gt;0.01,"",IF(NewDistributions!Z104/SUM(NewDistributions!Z$2:Z105)&gt;0.01,"",IF(NewDistributions!Z103/SUM(NewDistributions!Z$2:Z105)&gt;0.01,"",IF(NewDistributions!Z102/SUM(NewDistributions!Z$2:Z105)&gt;0.01,"",DateEnded_4Day!$A105)))))))</f>
        <v/>
      </c>
      <c r="AA105" s="19" t="str">
        <f>IF($A105&lt;='All Results'!$B$4,"",IF(SUM(NewDistributions!AA$2:AA105)=0,"",(IF(NewDistributions!AA105/SUM(NewDistributions!AA$2:AA105)&gt;0.01,"",IF(NewDistributions!AA104/SUM(NewDistributions!AA$2:AA105)&gt;0.01,"",IF(NewDistributions!AA103/SUM(NewDistributions!AA$2:AA105)&gt;0.01,"",IF(NewDistributions!AA102/SUM(NewDistributions!AA$2:AA105)&gt;0.01,"",DateEnded_4Day!$A105)))))))</f>
        <v/>
      </c>
      <c r="AB105" s="19" t="str">
        <f>IF($A105&lt;='All Results'!$B$4,"",IF(SUM(NewDistributions!AB$2:AB105)=0,"",(IF(NewDistributions!AB105/SUM(NewDistributions!AB$2:AB105)&gt;0.01,"",IF(NewDistributions!AB104/SUM(NewDistributions!AB$2:AB105)&gt;0.01,"",IF(NewDistributions!AB103/SUM(NewDistributions!AB$2:AB105)&gt;0.01,"",IF(NewDistributions!AB102/SUM(NewDistributions!AB$2:AB105)&gt;0.01,"",DateEnded_4Day!$A105)))))))</f>
        <v/>
      </c>
      <c r="AC105" s="19" t="str">
        <f>IF($A105&lt;='All Results'!$B$4,"",IF(SUM(NewDistributions!AC$2:AC105)=0,"",(IF(NewDistributions!AC105/SUM(NewDistributions!AC$2:AC105)&gt;0.01,"",IF(NewDistributions!AC104/SUM(NewDistributions!AC$2:AC105)&gt;0.01,"",IF(NewDistributions!AC103/SUM(NewDistributions!AC$2:AC105)&gt;0.01,"",IF(NewDistributions!AC102/SUM(NewDistributions!AC$2:AC105)&gt;0.01,"",DateEnded_4Day!$A105)))))))</f>
        <v/>
      </c>
      <c r="AD105" s="19" t="str">
        <f>IF($A105&lt;='All Results'!$B$4,"",IF(SUM(NewDistributions!AD$2:AD105)=0,"",(IF(NewDistributions!AD105/SUM(NewDistributions!AD$2:AD105)&gt;0.01,"",IF(NewDistributions!AD104/SUM(NewDistributions!AD$2:AD105)&gt;0.01,"",IF(NewDistributions!AD103/SUM(NewDistributions!AD$2:AD105)&gt;0.01,"",IF(NewDistributions!AD102/SUM(NewDistributions!AD$2:AD105)&gt;0.01,"",DateEnded_4Day!$A105)))))))</f>
        <v/>
      </c>
      <c r="AE105" s="19" t="str">
        <f>IF($A105&lt;='All Results'!$B$4,"",IF(SUM(NewDistributions!AE$2:AE105)=0,"",(IF(NewDistributions!AE105/SUM(NewDistributions!AE$2:AE105)&gt;0.01,"",IF(NewDistributions!AE104/SUM(NewDistributions!AE$2:AE105)&gt;0.01,"",IF(NewDistributions!AE103/SUM(NewDistributions!AE$2:AE105)&gt;0.01,"",IF(NewDistributions!AE102/SUM(NewDistributions!AE$2:AE105)&gt;0.01,"",DateEnded_4Day!$A105)))))))</f>
        <v/>
      </c>
      <c r="AF105" s="19" t="str">
        <f>IF($A105&lt;='All Results'!$B$4,"",IF(SUM(NewDistributions!AF$2:AF105)=0,"",(IF(NewDistributions!AF105/SUM(NewDistributions!AF$2:AF105)&gt;0.01,"",IF(NewDistributions!AF104/SUM(NewDistributions!AF$2:AF105)&gt;0.01,"",IF(NewDistributions!AF103/SUM(NewDistributions!AF$2:AF105)&gt;0.01,"",IF(NewDistributions!AF102/SUM(NewDistributions!AF$2:AF105)&gt;0.01,"",DateEnded_4Day!$A105)))))))</f>
        <v/>
      </c>
      <c r="AG105" s="19" t="str">
        <f>IF($A105&lt;='All Results'!$B$4,"",IF(SUM(NewDistributions!AG$2:AG105)=0,"",(IF(NewDistributions!AG105/SUM(NewDistributions!AG$2:AG105)&gt;0.01,"",IF(NewDistributions!AG104/SUM(NewDistributions!AG$2:AG105)&gt;0.01,"",IF(NewDistributions!AG103/SUM(NewDistributions!AG$2:AG105)&gt;0.01,"",IF(NewDistributions!AG102/SUM(NewDistributions!AG$2:AG105)&gt;0.01,"",DateEnded_4Day!$A105)))))))</f>
        <v/>
      </c>
      <c r="AH105" s="19" t="str">
        <f>IF($A105&lt;='All Results'!$B$4,"",IF(SUM(NewDistributions!AH$2:AH105)=0,"",(IF(NewDistributions!AH105/SUM(NewDistributions!AH$2:AH105)&gt;0.01,"",IF(NewDistributions!AH104/SUM(NewDistributions!AH$2:AH105)&gt;0.01,"",IF(NewDistributions!AH103/SUM(NewDistributions!AH$2:AH105)&gt;0.01,"",IF(NewDistributions!AH102/SUM(NewDistributions!AH$2:AH105)&gt;0.01,"",DateEnded_4Day!$A105)))))))</f>
        <v/>
      </c>
      <c r="AI105" s="19" t="str">
        <f>IF($A105&lt;='All Results'!$B$4,"",IF(SUM(NewDistributions!AI$2:AI105)=0,"",(IF(NewDistributions!AI105/SUM(NewDistributions!AI$2:AI105)&gt;0.01,"",IF(NewDistributions!AI104/SUM(NewDistributions!AI$2:AI105)&gt;0.01,"",IF(NewDistributions!AI103/SUM(NewDistributions!AI$2:AI105)&gt;0.01,"",IF(NewDistributions!AI102/SUM(NewDistributions!AI$2:AI105)&gt;0.01,"",DateEnded_4Day!$A105)))))))</f>
        <v/>
      </c>
      <c r="AJ105" s="19" t="str">
        <f>IF($A105&lt;='All Results'!$B$4,"",IF(SUM(NewDistributions!AJ$2:AJ105)=0,"",(IF(NewDistributions!AJ105/SUM(NewDistributions!AJ$2:AJ105)&gt;0.01,"",IF(NewDistributions!AJ104/SUM(NewDistributions!AJ$2:AJ105)&gt;0.01,"",IF(NewDistributions!AJ103/SUM(NewDistributions!AJ$2:AJ105)&gt;0.01,"",IF(NewDistributions!AJ102/SUM(NewDistributions!AJ$2:AJ105)&gt;0.01,"",DateEnded_4Day!$A105)))))))</f>
        <v/>
      </c>
    </row>
    <row r="106" spans="1:36" x14ac:dyDescent="0.25">
      <c r="A106" s="1">
        <v>44421</v>
      </c>
      <c r="B106" s="3">
        <v>225</v>
      </c>
      <c r="C106" s="19">
        <f>IF($A106&lt;='All Results'!$B$4,"",IF(SUM(NewDistributions!C$2:C106)=0,"",(IF(NewDistributions!C106/SUM(NewDistributions!C$2:C106)&gt;0.01,"",IF(NewDistributions!C105/SUM(NewDistributions!C$2:C106)&gt;0.01,"",IF(NewDistributions!C104/SUM(NewDistributions!C$2:C106)&gt;0.01,"",IF(NewDistributions!C103/SUM(NewDistributions!C$2:C106)&gt;0.01,"",DateEnded_4Day!$A106)))))))</f>
        <v>44421</v>
      </c>
      <c r="D106" s="19">
        <f>IF($A106&lt;='All Results'!$B$4,"",IF(SUM(NewDistributions!D$2:D106)=0,"",(IF(NewDistributions!D106/SUM(NewDistributions!D$2:D106)&gt;0.01,"",IF(NewDistributions!D105/SUM(NewDistributions!D$2:D106)&gt;0.01,"",IF(NewDistributions!D104/SUM(NewDistributions!D$2:D106)&gt;0.01,"",IF(NewDistributions!D103/SUM(NewDistributions!D$2:D106)&gt;0.01,"",DateEnded_4Day!$A106)))))))</f>
        <v>44421</v>
      </c>
      <c r="E106" s="19" t="str">
        <f>IF($A106&lt;='All Results'!$B$4,"",IF(SUM(NewDistributions!E$2:E106)=0,"",(IF(NewDistributions!E106/SUM(NewDistributions!E$2:E106)&gt;0.01,"",IF(NewDistributions!E105/SUM(NewDistributions!E$2:E106)&gt;0.01,"",IF(NewDistributions!E104/SUM(NewDistributions!E$2:E106)&gt;0.01,"",IF(NewDistributions!E103/SUM(NewDistributions!E$2:E106)&gt;0.01,"",DateEnded_4Day!$A106)))))))</f>
        <v/>
      </c>
      <c r="F106" s="19" t="str">
        <f>IF($A106&lt;='All Results'!$B$4,"",IF(SUM(NewDistributions!F$2:F106)=0,"",(IF(NewDistributions!F106/SUM(NewDistributions!F$2:F106)&gt;0.01,"",IF(NewDistributions!F105/SUM(NewDistributions!F$2:F106)&gt;0.01,"",IF(NewDistributions!F104/SUM(NewDistributions!F$2:F106)&gt;0.01,"",IF(NewDistributions!F103/SUM(NewDistributions!F$2:F106)&gt;0.01,"",DateEnded_4Day!$A106)))))))</f>
        <v/>
      </c>
      <c r="G106" s="19" t="str">
        <f>IF($A106&lt;='All Results'!$B$4,"",IF(SUM(NewDistributions!G$2:G106)=0,"",(IF(NewDistributions!G106/SUM(NewDistributions!G$2:G106)&gt;0.01,"",IF(NewDistributions!G105/SUM(NewDistributions!G$2:G106)&gt;0.01,"",IF(NewDistributions!G104/SUM(NewDistributions!G$2:G106)&gt;0.01,"",IF(NewDistributions!G103/SUM(NewDistributions!G$2:G106)&gt;0.01,"",DateEnded_4Day!$A106)))))))</f>
        <v/>
      </c>
      <c r="H106" s="19" t="str">
        <f>IF($A106&lt;='All Results'!$B$4,"",IF(SUM(NewDistributions!H$2:H106)=0,"",(IF(NewDistributions!H106/SUM(NewDistributions!H$2:H106)&gt;0.01,"",IF(NewDistributions!H105/SUM(NewDistributions!H$2:H106)&gt;0.01,"",IF(NewDistributions!H104/SUM(NewDistributions!H$2:H106)&gt;0.01,"",IF(NewDistributions!H103/SUM(NewDistributions!H$2:H106)&gt;0.01,"",DateEnded_4Day!$A106)))))))</f>
        <v/>
      </c>
      <c r="I106" s="19" t="str">
        <f>IF($A106&lt;='All Results'!$B$4,"",IF(SUM(NewDistributions!I$2:I106)=0,"",(IF(NewDistributions!I106/SUM(NewDistributions!I$2:I106)&gt;0.01,"",IF(NewDistributions!I105/SUM(NewDistributions!I$2:I106)&gt;0.01,"",IF(NewDistributions!I104/SUM(NewDistributions!I$2:I106)&gt;0.01,"",IF(NewDistributions!I103/SUM(NewDistributions!I$2:I106)&gt;0.01,"",DateEnded_4Day!$A106)))))))</f>
        <v/>
      </c>
      <c r="J106" s="19" t="str">
        <f>IF($A106&lt;='All Results'!$B$4,"",IF(SUM(NewDistributions!J$2:J106)=0,"",(IF(NewDistributions!J106/SUM(NewDistributions!J$2:J106)&gt;0.01,"",IF(NewDistributions!J105/SUM(NewDistributions!J$2:J106)&gt;0.01,"",IF(NewDistributions!J104/SUM(NewDistributions!J$2:J106)&gt;0.01,"",IF(NewDistributions!J103/SUM(NewDistributions!J$2:J106)&gt;0.01,"",DateEnded_4Day!$A106)))))))</f>
        <v/>
      </c>
      <c r="K106" s="19" t="str">
        <f>IF($A106&lt;='All Results'!$B$4,"",IF(SUM(NewDistributions!K$2:K106)=0,"",(IF(NewDistributions!K106/SUM(NewDistributions!K$2:K106)&gt;0.01,"",IF(NewDistributions!K105/SUM(NewDistributions!K$2:K106)&gt;0.01,"",IF(NewDistributions!K104/SUM(NewDistributions!K$2:K106)&gt;0.01,"",IF(NewDistributions!K103/SUM(NewDistributions!K$2:K106)&gt;0.01,"",DateEnded_4Day!$A106)))))))</f>
        <v/>
      </c>
      <c r="L106" s="19" t="str">
        <f>IF($A106&lt;='All Results'!$B$4,"",IF(SUM(NewDistributions!L$2:L106)=0,"",(IF(NewDistributions!L106/SUM(NewDistributions!L$2:L106)&gt;0.01,"",IF(NewDistributions!L105/SUM(NewDistributions!L$2:L106)&gt;0.01,"",IF(NewDistributions!L104/SUM(NewDistributions!L$2:L106)&gt;0.01,"",IF(NewDistributions!L103/SUM(NewDistributions!L$2:L106)&gt;0.01,"",DateEnded_4Day!$A106)))))))</f>
        <v/>
      </c>
      <c r="M106" s="19" t="str">
        <f>IF($A106&lt;='All Results'!$B$4,"",IF(SUM(NewDistributions!M$2:M106)=0,"",(IF(NewDistributions!M106/SUM(NewDistributions!M$2:M106)&gt;0.01,"",IF(NewDistributions!M105/SUM(NewDistributions!M$2:M106)&gt;0.01,"",IF(NewDistributions!M104/SUM(NewDistributions!M$2:M106)&gt;0.01,"",IF(NewDistributions!M103/SUM(NewDistributions!M$2:M106)&gt;0.01,"",DateEnded_4Day!$A106)))))))</f>
        <v/>
      </c>
      <c r="N106" s="19" t="str">
        <f>IF($A106&lt;='All Results'!$B$4,"",IF(SUM(NewDistributions!N$2:N106)=0,"",(IF(NewDistributions!N106/SUM(NewDistributions!N$2:N106)&gt;0.01,"",IF(NewDistributions!N105/SUM(NewDistributions!N$2:N106)&gt;0.01,"",IF(NewDistributions!N104/SUM(NewDistributions!N$2:N106)&gt;0.01,"",IF(NewDistributions!N103/SUM(NewDistributions!N$2:N106)&gt;0.01,"",DateEnded_4Day!$A106)))))))</f>
        <v/>
      </c>
      <c r="O106" s="19" t="str">
        <f>IF($A106&lt;='All Results'!$B$4,"",IF(SUM(NewDistributions!O$2:O106)=0,"",(IF(NewDistributions!O106/SUM(NewDistributions!O$2:O106)&gt;0.01,"",IF(NewDistributions!O105/SUM(NewDistributions!O$2:O106)&gt;0.01,"",IF(NewDistributions!O104/SUM(NewDistributions!O$2:O106)&gt;0.01,"",IF(NewDistributions!O103/SUM(NewDistributions!O$2:O106)&gt;0.01,"",DateEnded_4Day!$A106)))))))</f>
        <v/>
      </c>
      <c r="P106" s="19" t="str">
        <f>IF($A106&lt;='All Results'!$B$4,"",IF(SUM(NewDistributions!P$2:P106)=0,"",(IF(NewDistributions!P106/SUM(NewDistributions!P$2:P106)&gt;0.01,"",IF(NewDistributions!P105/SUM(NewDistributions!P$2:P106)&gt;0.01,"",IF(NewDistributions!P104/SUM(NewDistributions!P$2:P106)&gt;0.01,"",IF(NewDistributions!P103/SUM(NewDistributions!P$2:P106)&gt;0.01,"",DateEnded_4Day!$A106)))))))</f>
        <v/>
      </c>
      <c r="Q106" s="19" t="str">
        <f>IF($A106&lt;='All Results'!$B$4,"",IF(SUM(NewDistributions!Q$2:Q106)=0,"",(IF(NewDistributions!Q106/SUM(NewDistributions!Q$2:Q106)&gt;0.01,"",IF(NewDistributions!Q105/SUM(NewDistributions!Q$2:Q106)&gt;0.01,"",IF(NewDistributions!Q104/SUM(NewDistributions!Q$2:Q106)&gt;0.01,"",IF(NewDistributions!Q103/SUM(NewDistributions!Q$2:Q106)&gt;0.01,"",DateEnded_4Day!$A106)))))))</f>
        <v/>
      </c>
      <c r="R106" s="19" t="str">
        <f>IF($A106&lt;='All Results'!$B$4,"",IF(SUM(NewDistributions!R$2:R106)=0,"",(IF(NewDistributions!R106/SUM(NewDistributions!R$2:R106)&gt;0.01,"",IF(NewDistributions!R105/SUM(NewDistributions!R$2:R106)&gt;0.01,"",IF(NewDistributions!R104/SUM(NewDistributions!R$2:R106)&gt;0.01,"",IF(NewDistributions!R103/SUM(NewDistributions!R$2:R106)&gt;0.01,"",DateEnded_4Day!$A106)))))))</f>
        <v/>
      </c>
      <c r="S106" s="19" t="str">
        <f>IF($A106&lt;='All Results'!$B$4,"",IF(SUM(NewDistributions!S$2:S106)=0,"",(IF(NewDistributions!S106/SUM(NewDistributions!S$2:S106)&gt;0.01,"",IF(NewDistributions!S105/SUM(NewDistributions!S$2:S106)&gt;0.01,"",IF(NewDistributions!S104/SUM(NewDistributions!S$2:S106)&gt;0.01,"",IF(NewDistributions!S103/SUM(NewDistributions!S$2:S106)&gt;0.01,"",DateEnded_4Day!$A106)))))))</f>
        <v/>
      </c>
      <c r="T106" s="19" t="str">
        <f>IF($A106&lt;='All Results'!$B$4,"",IF(SUM(NewDistributions!T$2:T106)=0,"",(IF(NewDistributions!T106/SUM(NewDistributions!T$2:T106)&gt;0.01,"",IF(NewDistributions!T105/SUM(NewDistributions!T$2:T106)&gt;0.01,"",IF(NewDistributions!T104/SUM(NewDistributions!T$2:T106)&gt;0.01,"",IF(NewDistributions!T103/SUM(NewDistributions!T$2:T106)&gt;0.01,"",DateEnded_4Day!$A106)))))))</f>
        <v/>
      </c>
      <c r="U106" s="19" t="str">
        <f>IF($A106&lt;='All Results'!$B$4,"",IF(SUM(NewDistributions!U$2:U106)=0,"",(IF(NewDistributions!U106/SUM(NewDistributions!U$2:U106)&gt;0.01,"",IF(NewDistributions!U105/SUM(NewDistributions!U$2:U106)&gt;0.01,"",IF(NewDistributions!U104/SUM(NewDistributions!U$2:U106)&gt;0.01,"",IF(NewDistributions!U103/SUM(NewDistributions!U$2:U106)&gt;0.01,"",DateEnded_4Day!$A106)))))))</f>
        <v/>
      </c>
      <c r="V106" s="19" t="str">
        <f>IF($A106&lt;='All Results'!$B$4,"",IF(SUM(NewDistributions!V$2:V106)=0,"",(IF(NewDistributions!V106/SUM(NewDistributions!V$2:V106)&gt;0.01,"",IF(NewDistributions!V105/SUM(NewDistributions!V$2:V106)&gt;0.01,"",IF(NewDistributions!V104/SUM(NewDistributions!V$2:V106)&gt;0.01,"",IF(NewDistributions!V103/SUM(NewDistributions!V$2:V106)&gt;0.01,"",DateEnded_4Day!$A106)))))))</f>
        <v/>
      </c>
      <c r="W106" s="19" t="str">
        <f>IF($A106&lt;='All Results'!$B$4,"",IF(SUM(NewDistributions!W$2:W106)=0,"",(IF(NewDistributions!W106/SUM(NewDistributions!W$2:W106)&gt;0.01,"",IF(NewDistributions!W105/SUM(NewDistributions!W$2:W106)&gt;0.01,"",IF(NewDistributions!W104/SUM(NewDistributions!W$2:W106)&gt;0.01,"",IF(NewDistributions!W103/SUM(NewDistributions!W$2:W106)&gt;0.01,"",DateEnded_4Day!$A106)))))))</f>
        <v/>
      </c>
      <c r="X106" s="19" t="str">
        <f>IF($A106&lt;='All Results'!$B$4,"",IF(SUM(NewDistributions!X$2:X106)=0,"",(IF(NewDistributions!X106/SUM(NewDistributions!X$2:X106)&gt;0.01,"",IF(NewDistributions!X105/SUM(NewDistributions!X$2:X106)&gt;0.01,"",IF(NewDistributions!X104/SUM(NewDistributions!X$2:X106)&gt;0.01,"",IF(NewDistributions!X103/SUM(NewDistributions!X$2:X106)&gt;0.01,"",DateEnded_4Day!$A106)))))))</f>
        <v/>
      </c>
      <c r="Y106" s="19" t="str">
        <f>IF($A106&lt;='All Results'!$B$4,"",IF(SUM(NewDistributions!Y$2:Y106)=0,"",(IF(NewDistributions!Y106/SUM(NewDistributions!Y$2:Y106)&gt;0.01,"",IF(NewDistributions!Y105/SUM(NewDistributions!Y$2:Y106)&gt;0.01,"",IF(NewDistributions!Y104/SUM(NewDistributions!Y$2:Y106)&gt;0.01,"",IF(NewDistributions!Y103/SUM(NewDistributions!Y$2:Y106)&gt;0.01,"",DateEnded_4Day!$A106)))))))</f>
        <v/>
      </c>
      <c r="Z106" s="19" t="str">
        <f>IF($A106&lt;='All Results'!$B$4,"",IF(SUM(NewDistributions!Z$2:Z106)=0,"",(IF(NewDistributions!Z106/SUM(NewDistributions!Z$2:Z106)&gt;0.01,"",IF(NewDistributions!Z105/SUM(NewDistributions!Z$2:Z106)&gt;0.01,"",IF(NewDistributions!Z104/SUM(NewDistributions!Z$2:Z106)&gt;0.01,"",IF(NewDistributions!Z103/SUM(NewDistributions!Z$2:Z106)&gt;0.01,"",DateEnded_4Day!$A106)))))))</f>
        <v/>
      </c>
      <c r="AA106" s="19" t="str">
        <f>IF($A106&lt;='All Results'!$B$4,"",IF(SUM(NewDistributions!AA$2:AA106)=0,"",(IF(NewDistributions!AA106/SUM(NewDistributions!AA$2:AA106)&gt;0.01,"",IF(NewDistributions!AA105/SUM(NewDistributions!AA$2:AA106)&gt;0.01,"",IF(NewDistributions!AA104/SUM(NewDistributions!AA$2:AA106)&gt;0.01,"",IF(NewDistributions!AA103/SUM(NewDistributions!AA$2:AA106)&gt;0.01,"",DateEnded_4Day!$A106)))))))</f>
        <v/>
      </c>
      <c r="AB106" s="19" t="str">
        <f>IF($A106&lt;='All Results'!$B$4,"",IF(SUM(NewDistributions!AB$2:AB106)=0,"",(IF(NewDistributions!AB106/SUM(NewDistributions!AB$2:AB106)&gt;0.01,"",IF(NewDistributions!AB105/SUM(NewDistributions!AB$2:AB106)&gt;0.01,"",IF(NewDistributions!AB104/SUM(NewDistributions!AB$2:AB106)&gt;0.01,"",IF(NewDistributions!AB103/SUM(NewDistributions!AB$2:AB106)&gt;0.01,"",DateEnded_4Day!$A106)))))))</f>
        <v/>
      </c>
      <c r="AC106" s="19" t="str">
        <f>IF($A106&lt;='All Results'!$B$4,"",IF(SUM(NewDistributions!AC$2:AC106)=0,"",(IF(NewDistributions!AC106/SUM(NewDistributions!AC$2:AC106)&gt;0.01,"",IF(NewDistributions!AC105/SUM(NewDistributions!AC$2:AC106)&gt;0.01,"",IF(NewDistributions!AC104/SUM(NewDistributions!AC$2:AC106)&gt;0.01,"",IF(NewDistributions!AC103/SUM(NewDistributions!AC$2:AC106)&gt;0.01,"",DateEnded_4Day!$A106)))))))</f>
        <v/>
      </c>
      <c r="AD106" s="19" t="str">
        <f>IF($A106&lt;='All Results'!$B$4,"",IF(SUM(NewDistributions!AD$2:AD106)=0,"",(IF(NewDistributions!AD106/SUM(NewDistributions!AD$2:AD106)&gt;0.01,"",IF(NewDistributions!AD105/SUM(NewDistributions!AD$2:AD106)&gt;0.01,"",IF(NewDistributions!AD104/SUM(NewDistributions!AD$2:AD106)&gt;0.01,"",IF(NewDistributions!AD103/SUM(NewDistributions!AD$2:AD106)&gt;0.01,"",DateEnded_4Day!$A106)))))))</f>
        <v/>
      </c>
      <c r="AE106" s="19" t="str">
        <f>IF($A106&lt;='All Results'!$B$4,"",IF(SUM(NewDistributions!AE$2:AE106)=0,"",(IF(NewDistributions!AE106/SUM(NewDistributions!AE$2:AE106)&gt;0.01,"",IF(NewDistributions!AE105/SUM(NewDistributions!AE$2:AE106)&gt;0.01,"",IF(NewDistributions!AE104/SUM(NewDistributions!AE$2:AE106)&gt;0.01,"",IF(NewDistributions!AE103/SUM(NewDistributions!AE$2:AE106)&gt;0.01,"",DateEnded_4Day!$A106)))))))</f>
        <v/>
      </c>
      <c r="AF106" s="19" t="str">
        <f>IF($A106&lt;='All Results'!$B$4,"",IF(SUM(NewDistributions!AF$2:AF106)=0,"",(IF(NewDistributions!AF106/SUM(NewDistributions!AF$2:AF106)&gt;0.01,"",IF(NewDistributions!AF105/SUM(NewDistributions!AF$2:AF106)&gt;0.01,"",IF(NewDistributions!AF104/SUM(NewDistributions!AF$2:AF106)&gt;0.01,"",IF(NewDistributions!AF103/SUM(NewDistributions!AF$2:AF106)&gt;0.01,"",DateEnded_4Day!$A106)))))))</f>
        <v/>
      </c>
      <c r="AG106" s="19" t="str">
        <f>IF($A106&lt;='All Results'!$B$4,"",IF(SUM(NewDistributions!AG$2:AG106)=0,"",(IF(NewDistributions!AG106/SUM(NewDistributions!AG$2:AG106)&gt;0.01,"",IF(NewDistributions!AG105/SUM(NewDistributions!AG$2:AG106)&gt;0.01,"",IF(NewDistributions!AG104/SUM(NewDistributions!AG$2:AG106)&gt;0.01,"",IF(NewDistributions!AG103/SUM(NewDistributions!AG$2:AG106)&gt;0.01,"",DateEnded_4Day!$A106)))))))</f>
        <v/>
      </c>
      <c r="AH106" s="19" t="str">
        <f>IF($A106&lt;='All Results'!$B$4,"",IF(SUM(NewDistributions!AH$2:AH106)=0,"",(IF(NewDistributions!AH106/SUM(NewDistributions!AH$2:AH106)&gt;0.01,"",IF(NewDistributions!AH105/SUM(NewDistributions!AH$2:AH106)&gt;0.01,"",IF(NewDistributions!AH104/SUM(NewDistributions!AH$2:AH106)&gt;0.01,"",IF(NewDistributions!AH103/SUM(NewDistributions!AH$2:AH106)&gt;0.01,"",DateEnded_4Day!$A106)))))))</f>
        <v/>
      </c>
      <c r="AI106" s="19" t="str">
        <f>IF($A106&lt;='All Results'!$B$4,"",IF(SUM(NewDistributions!AI$2:AI106)=0,"",(IF(NewDistributions!AI106/SUM(NewDistributions!AI$2:AI106)&gt;0.01,"",IF(NewDistributions!AI105/SUM(NewDistributions!AI$2:AI106)&gt;0.01,"",IF(NewDistributions!AI104/SUM(NewDistributions!AI$2:AI106)&gt;0.01,"",IF(NewDistributions!AI103/SUM(NewDistributions!AI$2:AI106)&gt;0.01,"",DateEnded_4Day!$A106)))))))</f>
        <v/>
      </c>
      <c r="AJ106" s="19" t="str">
        <f>IF($A106&lt;='All Results'!$B$4,"",IF(SUM(NewDistributions!AJ$2:AJ106)=0,"",(IF(NewDistributions!AJ106/SUM(NewDistributions!AJ$2:AJ106)&gt;0.01,"",IF(NewDistributions!AJ105/SUM(NewDistributions!AJ$2:AJ106)&gt;0.01,"",IF(NewDistributions!AJ104/SUM(NewDistributions!AJ$2:AJ106)&gt;0.01,"",IF(NewDistributions!AJ103/SUM(NewDistributions!AJ$2:AJ106)&gt;0.01,"",DateEnded_4Day!$A106)))))))</f>
        <v/>
      </c>
    </row>
    <row r="107" spans="1:36" x14ac:dyDescent="0.25">
      <c r="A107" s="1">
        <v>44422</v>
      </c>
      <c r="B107" s="3">
        <v>226</v>
      </c>
      <c r="C107" s="19">
        <f>IF($A107&lt;='All Results'!$B$4,"",IF(SUM(NewDistributions!C$2:C107)=0,"",(IF(NewDistributions!C107/SUM(NewDistributions!C$2:C107)&gt;0.01,"",IF(NewDistributions!C106/SUM(NewDistributions!C$2:C107)&gt;0.01,"",IF(NewDistributions!C105/SUM(NewDistributions!C$2:C107)&gt;0.01,"",IF(NewDistributions!C104/SUM(NewDistributions!C$2:C107)&gt;0.01,"",DateEnded_4Day!$A107)))))))</f>
        <v>44422</v>
      </c>
      <c r="D107" s="19">
        <f>IF($A107&lt;='All Results'!$B$4,"",IF(SUM(NewDistributions!D$2:D107)=0,"",(IF(NewDistributions!D107/SUM(NewDistributions!D$2:D107)&gt;0.01,"",IF(NewDistributions!D106/SUM(NewDistributions!D$2:D107)&gt;0.01,"",IF(NewDistributions!D105/SUM(NewDistributions!D$2:D107)&gt;0.01,"",IF(NewDistributions!D104/SUM(NewDistributions!D$2:D107)&gt;0.01,"",DateEnded_4Day!$A107)))))))</f>
        <v>44422</v>
      </c>
      <c r="E107" s="19" t="str">
        <f>IF($A107&lt;='All Results'!$B$4,"",IF(SUM(NewDistributions!E$2:E107)=0,"",(IF(NewDistributions!E107/SUM(NewDistributions!E$2:E107)&gt;0.01,"",IF(NewDistributions!E106/SUM(NewDistributions!E$2:E107)&gt;0.01,"",IF(NewDistributions!E105/SUM(NewDistributions!E$2:E107)&gt;0.01,"",IF(NewDistributions!E104/SUM(NewDistributions!E$2:E107)&gt;0.01,"",DateEnded_4Day!$A107)))))))</f>
        <v/>
      </c>
      <c r="F107" s="19" t="str">
        <f>IF($A107&lt;='All Results'!$B$4,"",IF(SUM(NewDistributions!F$2:F107)=0,"",(IF(NewDistributions!F107/SUM(NewDistributions!F$2:F107)&gt;0.01,"",IF(NewDistributions!F106/SUM(NewDistributions!F$2:F107)&gt;0.01,"",IF(NewDistributions!F105/SUM(NewDistributions!F$2:F107)&gt;0.01,"",IF(NewDistributions!F104/SUM(NewDistributions!F$2:F107)&gt;0.01,"",DateEnded_4Day!$A107)))))))</f>
        <v/>
      </c>
      <c r="G107" s="19" t="str">
        <f>IF($A107&lt;='All Results'!$B$4,"",IF(SUM(NewDistributions!G$2:G107)=0,"",(IF(NewDistributions!G107/SUM(NewDistributions!G$2:G107)&gt;0.01,"",IF(NewDistributions!G106/SUM(NewDistributions!G$2:G107)&gt;0.01,"",IF(NewDistributions!G105/SUM(NewDistributions!G$2:G107)&gt;0.01,"",IF(NewDistributions!G104/SUM(NewDistributions!G$2:G107)&gt;0.01,"",DateEnded_4Day!$A107)))))))</f>
        <v/>
      </c>
      <c r="H107" s="19" t="str">
        <f>IF($A107&lt;='All Results'!$B$4,"",IF(SUM(NewDistributions!H$2:H107)=0,"",(IF(NewDistributions!H107/SUM(NewDistributions!H$2:H107)&gt;0.01,"",IF(NewDistributions!H106/SUM(NewDistributions!H$2:H107)&gt;0.01,"",IF(NewDistributions!H105/SUM(NewDistributions!H$2:H107)&gt;0.01,"",IF(NewDistributions!H104/SUM(NewDistributions!H$2:H107)&gt;0.01,"",DateEnded_4Day!$A107)))))))</f>
        <v/>
      </c>
      <c r="I107" s="19" t="str">
        <f>IF($A107&lt;='All Results'!$B$4,"",IF(SUM(NewDistributions!I$2:I107)=0,"",(IF(NewDistributions!I107/SUM(NewDistributions!I$2:I107)&gt;0.01,"",IF(NewDistributions!I106/SUM(NewDistributions!I$2:I107)&gt;0.01,"",IF(NewDistributions!I105/SUM(NewDistributions!I$2:I107)&gt;0.01,"",IF(NewDistributions!I104/SUM(NewDistributions!I$2:I107)&gt;0.01,"",DateEnded_4Day!$A107)))))))</f>
        <v/>
      </c>
      <c r="J107" s="19" t="str">
        <f>IF($A107&lt;='All Results'!$B$4,"",IF(SUM(NewDistributions!J$2:J107)=0,"",(IF(NewDistributions!J107/SUM(NewDistributions!J$2:J107)&gt;0.01,"",IF(NewDistributions!J106/SUM(NewDistributions!J$2:J107)&gt;0.01,"",IF(NewDistributions!J105/SUM(NewDistributions!J$2:J107)&gt;0.01,"",IF(NewDistributions!J104/SUM(NewDistributions!J$2:J107)&gt;0.01,"",DateEnded_4Day!$A107)))))))</f>
        <v/>
      </c>
      <c r="K107" s="19" t="str">
        <f>IF($A107&lt;='All Results'!$B$4,"",IF(SUM(NewDistributions!K$2:K107)=0,"",(IF(NewDistributions!K107/SUM(NewDistributions!K$2:K107)&gt;0.01,"",IF(NewDistributions!K106/SUM(NewDistributions!K$2:K107)&gt;0.01,"",IF(NewDistributions!K105/SUM(NewDistributions!K$2:K107)&gt;0.01,"",IF(NewDistributions!K104/SUM(NewDistributions!K$2:K107)&gt;0.01,"",DateEnded_4Day!$A107)))))))</f>
        <v/>
      </c>
      <c r="L107" s="19" t="str">
        <f>IF($A107&lt;='All Results'!$B$4,"",IF(SUM(NewDistributions!L$2:L107)=0,"",(IF(NewDistributions!L107/SUM(NewDistributions!L$2:L107)&gt;0.01,"",IF(NewDistributions!L106/SUM(NewDistributions!L$2:L107)&gt;0.01,"",IF(NewDistributions!L105/SUM(NewDistributions!L$2:L107)&gt;0.01,"",IF(NewDistributions!L104/SUM(NewDistributions!L$2:L107)&gt;0.01,"",DateEnded_4Day!$A107)))))))</f>
        <v/>
      </c>
      <c r="M107" s="19" t="str">
        <f>IF($A107&lt;='All Results'!$B$4,"",IF(SUM(NewDistributions!M$2:M107)=0,"",(IF(NewDistributions!M107/SUM(NewDistributions!M$2:M107)&gt;0.01,"",IF(NewDistributions!M106/SUM(NewDistributions!M$2:M107)&gt;0.01,"",IF(NewDistributions!M105/SUM(NewDistributions!M$2:M107)&gt;0.01,"",IF(NewDistributions!M104/SUM(NewDistributions!M$2:M107)&gt;0.01,"",DateEnded_4Day!$A107)))))))</f>
        <v/>
      </c>
      <c r="N107" s="19" t="str">
        <f>IF($A107&lt;='All Results'!$B$4,"",IF(SUM(NewDistributions!N$2:N107)=0,"",(IF(NewDistributions!N107/SUM(NewDistributions!N$2:N107)&gt;0.01,"",IF(NewDistributions!N106/SUM(NewDistributions!N$2:N107)&gt;0.01,"",IF(NewDistributions!N105/SUM(NewDistributions!N$2:N107)&gt;0.01,"",IF(NewDistributions!N104/SUM(NewDistributions!N$2:N107)&gt;0.01,"",DateEnded_4Day!$A107)))))))</f>
        <v/>
      </c>
      <c r="O107" s="19" t="str">
        <f>IF($A107&lt;='All Results'!$B$4,"",IF(SUM(NewDistributions!O$2:O107)=0,"",(IF(NewDistributions!O107/SUM(NewDistributions!O$2:O107)&gt;0.01,"",IF(NewDistributions!O106/SUM(NewDistributions!O$2:O107)&gt;0.01,"",IF(NewDistributions!O105/SUM(NewDistributions!O$2:O107)&gt;0.01,"",IF(NewDistributions!O104/SUM(NewDistributions!O$2:O107)&gt;0.01,"",DateEnded_4Day!$A107)))))))</f>
        <v/>
      </c>
      <c r="P107" s="19" t="str">
        <f>IF($A107&lt;='All Results'!$B$4,"",IF(SUM(NewDistributions!P$2:P107)=0,"",(IF(NewDistributions!P107/SUM(NewDistributions!P$2:P107)&gt;0.01,"",IF(NewDistributions!P106/SUM(NewDistributions!P$2:P107)&gt;0.01,"",IF(NewDistributions!P105/SUM(NewDistributions!P$2:P107)&gt;0.01,"",IF(NewDistributions!P104/SUM(NewDistributions!P$2:P107)&gt;0.01,"",DateEnded_4Day!$A107)))))))</f>
        <v/>
      </c>
      <c r="Q107" s="19" t="str">
        <f>IF($A107&lt;='All Results'!$B$4,"",IF(SUM(NewDistributions!Q$2:Q107)=0,"",(IF(NewDistributions!Q107/SUM(NewDistributions!Q$2:Q107)&gt;0.01,"",IF(NewDistributions!Q106/SUM(NewDistributions!Q$2:Q107)&gt;0.01,"",IF(NewDistributions!Q105/SUM(NewDistributions!Q$2:Q107)&gt;0.01,"",IF(NewDistributions!Q104/SUM(NewDistributions!Q$2:Q107)&gt;0.01,"",DateEnded_4Day!$A107)))))))</f>
        <v/>
      </c>
      <c r="R107" s="19" t="str">
        <f>IF($A107&lt;='All Results'!$B$4,"",IF(SUM(NewDistributions!R$2:R107)=0,"",(IF(NewDistributions!R107/SUM(NewDistributions!R$2:R107)&gt;0.01,"",IF(NewDistributions!R106/SUM(NewDistributions!R$2:R107)&gt;0.01,"",IF(NewDistributions!R105/SUM(NewDistributions!R$2:R107)&gt;0.01,"",IF(NewDistributions!R104/SUM(NewDistributions!R$2:R107)&gt;0.01,"",DateEnded_4Day!$A107)))))))</f>
        <v/>
      </c>
      <c r="S107" s="19" t="str">
        <f>IF($A107&lt;='All Results'!$B$4,"",IF(SUM(NewDistributions!S$2:S107)=0,"",(IF(NewDistributions!S107/SUM(NewDistributions!S$2:S107)&gt;0.01,"",IF(NewDistributions!S106/SUM(NewDistributions!S$2:S107)&gt;0.01,"",IF(NewDistributions!S105/SUM(NewDistributions!S$2:S107)&gt;0.01,"",IF(NewDistributions!S104/SUM(NewDistributions!S$2:S107)&gt;0.01,"",DateEnded_4Day!$A107)))))))</f>
        <v/>
      </c>
      <c r="T107" s="19" t="str">
        <f>IF($A107&lt;='All Results'!$B$4,"",IF(SUM(NewDistributions!T$2:T107)=0,"",(IF(NewDistributions!T107/SUM(NewDistributions!T$2:T107)&gt;0.01,"",IF(NewDistributions!T106/SUM(NewDistributions!T$2:T107)&gt;0.01,"",IF(NewDistributions!T105/SUM(NewDistributions!T$2:T107)&gt;0.01,"",IF(NewDistributions!T104/SUM(NewDistributions!T$2:T107)&gt;0.01,"",DateEnded_4Day!$A107)))))))</f>
        <v/>
      </c>
      <c r="U107" s="19" t="str">
        <f>IF($A107&lt;='All Results'!$B$4,"",IF(SUM(NewDistributions!U$2:U107)=0,"",(IF(NewDistributions!U107/SUM(NewDistributions!U$2:U107)&gt;0.01,"",IF(NewDistributions!U106/SUM(NewDistributions!U$2:U107)&gt;0.01,"",IF(NewDistributions!U105/SUM(NewDistributions!U$2:U107)&gt;0.01,"",IF(NewDistributions!U104/SUM(NewDistributions!U$2:U107)&gt;0.01,"",DateEnded_4Day!$A107)))))))</f>
        <v/>
      </c>
      <c r="V107" s="19" t="str">
        <f>IF($A107&lt;='All Results'!$B$4,"",IF(SUM(NewDistributions!V$2:V107)=0,"",(IF(NewDistributions!V107/SUM(NewDistributions!V$2:V107)&gt;0.01,"",IF(NewDistributions!V106/SUM(NewDistributions!V$2:V107)&gt;0.01,"",IF(NewDistributions!V105/SUM(NewDistributions!V$2:V107)&gt;0.01,"",IF(NewDistributions!V104/SUM(NewDistributions!V$2:V107)&gt;0.01,"",DateEnded_4Day!$A107)))))))</f>
        <v/>
      </c>
      <c r="W107" s="19" t="str">
        <f>IF($A107&lt;='All Results'!$B$4,"",IF(SUM(NewDistributions!W$2:W107)=0,"",(IF(NewDistributions!W107/SUM(NewDistributions!W$2:W107)&gt;0.01,"",IF(NewDistributions!W106/SUM(NewDistributions!W$2:W107)&gt;0.01,"",IF(NewDistributions!W105/SUM(NewDistributions!W$2:W107)&gt;0.01,"",IF(NewDistributions!W104/SUM(NewDistributions!W$2:W107)&gt;0.01,"",DateEnded_4Day!$A107)))))))</f>
        <v/>
      </c>
      <c r="X107" s="19" t="str">
        <f>IF($A107&lt;='All Results'!$B$4,"",IF(SUM(NewDistributions!X$2:X107)=0,"",(IF(NewDistributions!X107/SUM(NewDistributions!X$2:X107)&gt;0.01,"",IF(NewDistributions!X106/SUM(NewDistributions!X$2:X107)&gt;0.01,"",IF(NewDistributions!X105/SUM(NewDistributions!X$2:X107)&gt;0.01,"",IF(NewDistributions!X104/SUM(NewDistributions!X$2:X107)&gt;0.01,"",DateEnded_4Day!$A107)))))))</f>
        <v/>
      </c>
      <c r="Y107" s="19" t="str">
        <f>IF($A107&lt;='All Results'!$B$4,"",IF(SUM(NewDistributions!Y$2:Y107)=0,"",(IF(NewDistributions!Y107/SUM(NewDistributions!Y$2:Y107)&gt;0.01,"",IF(NewDistributions!Y106/SUM(NewDistributions!Y$2:Y107)&gt;0.01,"",IF(NewDistributions!Y105/SUM(NewDistributions!Y$2:Y107)&gt;0.01,"",IF(NewDistributions!Y104/SUM(NewDistributions!Y$2:Y107)&gt;0.01,"",DateEnded_4Day!$A107)))))))</f>
        <v/>
      </c>
      <c r="Z107" s="19" t="str">
        <f>IF($A107&lt;='All Results'!$B$4,"",IF(SUM(NewDistributions!Z$2:Z107)=0,"",(IF(NewDistributions!Z107/SUM(NewDistributions!Z$2:Z107)&gt;0.01,"",IF(NewDistributions!Z106/SUM(NewDistributions!Z$2:Z107)&gt;0.01,"",IF(NewDistributions!Z105/SUM(NewDistributions!Z$2:Z107)&gt;0.01,"",IF(NewDistributions!Z104/SUM(NewDistributions!Z$2:Z107)&gt;0.01,"",DateEnded_4Day!$A107)))))))</f>
        <v/>
      </c>
      <c r="AA107" s="19" t="str">
        <f>IF($A107&lt;='All Results'!$B$4,"",IF(SUM(NewDistributions!AA$2:AA107)=0,"",(IF(NewDistributions!AA107/SUM(NewDistributions!AA$2:AA107)&gt;0.01,"",IF(NewDistributions!AA106/SUM(NewDistributions!AA$2:AA107)&gt;0.01,"",IF(NewDistributions!AA105/SUM(NewDistributions!AA$2:AA107)&gt;0.01,"",IF(NewDistributions!AA104/SUM(NewDistributions!AA$2:AA107)&gt;0.01,"",DateEnded_4Day!$A107)))))))</f>
        <v/>
      </c>
      <c r="AB107" s="19" t="str">
        <f>IF($A107&lt;='All Results'!$B$4,"",IF(SUM(NewDistributions!AB$2:AB107)=0,"",(IF(NewDistributions!AB107/SUM(NewDistributions!AB$2:AB107)&gt;0.01,"",IF(NewDistributions!AB106/SUM(NewDistributions!AB$2:AB107)&gt;0.01,"",IF(NewDistributions!AB105/SUM(NewDistributions!AB$2:AB107)&gt;0.01,"",IF(NewDistributions!AB104/SUM(NewDistributions!AB$2:AB107)&gt;0.01,"",DateEnded_4Day!$A107)))))))</f>
        <v/>
      </c>
      <c r="AC107" s="19" t="str">
        <f>IF($A107&lt;='All Results'!$B$4,"",IF(SUM(NewDistributions!AC$2:AC107)=0,"",(IF(NewDistributions!AC107/SUM(NewDistributions!AC$2:AC107)&gt;0.01,"",IF(NewDistributions!AC106/SUM(NewDistributions!AC$2:AC107)&gt;0.01,"",IF(NewDistributions!AC105/SUM(NewDistributions!AC$2:AC107)&gt;0.01,"",IF(NewDistributions!AC104/SUM(NewDistributions!AC$2:AC107)&gt;0.01,"",DateEnded_4Day!$A107)))))))</f>
        <v/>
      </c>
      <c r="AD107" s="19" t="str">
        <f>IF($A107&lt;='All Results'!$B$4,"",IF(SUM(NewDistributions!AD$2:AD107)=0,"",(IF(NewDistributions!AD107/SUM(NewDistributions!AD$2:AD107)&gt;0.01,"",IF(NewDistributions!AD106/SUM(NewDistributions!AD$2:AD107)&gt;0.01,"",IF(NewDistributions!AD105/SUM(NewDistributions!AD$2:AD107)&gt;0.01,"",IF(NewDistributions!AD104/SUM(NewDistributions!AD$2:AD107)&gt;0.01,"",DateEnded_4Day!$A107)))))))</f>
        <v/>
      </c>
      <c r="AE107" s="19" t="str">
        <f>IF($A107&lt;='All Results'!$B$4,"",IF(SUM(NewDistributions!AE$2:AE107)=0,"",(IF(NewDistributions!AE107/SUM(NewDistributions!AE$2:AE107)&gt;0.01,"",IF(NewDistributions!AE106/SUM(NewDistributions!AE$2:AE107)&gt;0.01,"",IF(NewDistributions!AE105/SUM(NewDistributions!AE$2:AE107)&gt;0.01,"",IF(NewDistributions!AE104/SUM(NewDistributions!AE$2:AE107)&gt;0.01,"",DateEnded_4Day!$A107)))))))</f>
        <v/>
      </c>
      <c r="AF107" s="19" t="str">
        <f>IF($A107&lt;='All Results'!$B$4,"",IF(SUM(NewDistributions!AF$2:AF107)=0,"",(IF(NewDistributions!AF107/SUM(NewDistributions!AF$2:AF107)&gt;0.01,"",IF(NewDistributions!AF106/SUM(NewDistributions!AF$2:AF107)&gt;0.01,"",IF(NewDistributions!AF105/SUM(NewDistributions!AF$2:AF107)&gt;0.01,"",IF(NewDistributions!AF104/SUM(NewDistributions!AF$2:AF107)&gt;0.01,"",DateEnded_4Day!$A107)))))))</f>
        <v/>
      </c>
      <c r="AG107" s="19" t="str">
        <f>IF($A107&lt;='All Results'!$B$4,"",IF(SUM(NewDistributions!AG$2:AG107)=0,"",(IF(NewDistributions!AG107/SUM(NewDistributions!AG$2:AG107)&gt;0.01,"",IF(NewDistributions!AG106/SUM(NewDistributions!AG$2:AG107)&gt;0.01,"",IF(NewDistributions!AG105/SUM(NewDistributions!AG$2:AG107)&gt;0.01,"",IF(NewDistributions!AG104/SUM(NewDistributions!AG$2:AG107)&gt;0.01,"",DateEnded_4Day!$A107)))))))</f>
        <v/>
      </c>
      <c r="AH107" s="19" t="str">
        <f>IF($A107&lt;='All Results'!$B$4,"",IF(SUM(NewDistributions!AH$2:AH107)=0,"",(IF(NewDistributions!AH107/SUM(NewDistributions!AH$2:AH107)&gt;0.01,"",IF(NewDistributions!AH106/SUM(NewDistributions!AH$2:AH107)&gt;0.01,"",IF(NewDistributions!AH105/SUM(NewDistributions!AH$2:AH107)&gt;0.01,"",IF(NewDistributions!AH104/SUM(NewDistributions!AH$2:AH107)&gt;0.01,"",DateEnded_4Day!$A107)))))))</f>
        <v/>
      </c>
      <c r="AI107" s="19" t="str">
        <f>IF($A107&lt;='All Results'!$B$4,"",IF(SUM(NewDistributions!AI$2:AI107)=0,"",(IF(NewDistributions!AI107/SUM(NewDistributions!AI$2:AI107)&gt;0.01,"",IF(NewDistributions!AI106/SUM(NewDistributions!AI$2:AI107)&gt;0.01,"",IF(NewDistributions!AI105/SUM(NewDistributions!AI$2:AI107)&gt;0.01,"",IF(NewDistributions!AI104/SUM(NewDistributions!AI$2:AI107)&gt;0.01,"",DateEnded_4Day!$A107)))))))</f>
        <v/>
      </c>
      <c r="AJ107" s="19" t="str">
        <f>IF($A107&lt;='All Results'!$B$4,"",IF(SUM(NewDistributions!AJ$2:AJ107)=0,"",(IF(NewDistributions!AJ107/SUM(NewDistributions!AJ$2:AJ107)&gt;0.01,"",IF(NewDistributions!AJ106/SUM(NewDistributions!AJ$2:AJ107)&gt;0.01,"",IF(NewDistributions!AJ105/SUM(NewDistributions!AJ$2:AJ107)&gt;0.01,"",IF(NewDistributions!AJ104/SUM(NewDistributions!AJ$2:AJ107)&gt;0.01,"",DateEnded_4Day!$A107)))))))</f>
        <v/>
      </c>
    </row>
    <row r="108" spans="1:36" x14ac:dyDescent="0.25">
      <c r="A108" s="1">
        <v>44423</v>
      </c>
      <c r="B108" s="3">
        <v>227</v>
      </c>
      <c r="C108" s="19">
        <f>IF($A108&lt;='All Results'!$B$4,"",IF(SUM(NewDistributions!C$2:C108)=0,"",(IF(NewDistributions!C108/SUM(NewDistributions!C$2:C108)&gt;0.01,"",IF(NewDistributions!C107/SUM(NewDistributions!C$2:C108)&gt;0.01,"",IF(NewDistributions!C106/SUM(NewDistributions!C$2:C108)&gt;0.01,"",IF(NewDistributions!C105/SUM(NewDistributions!C$2:C108)&gt;0.01,"",DateEnded_4Day!$A108)))))))</f>
        <v>44423</v>
      </c>
      <c r="D108" s="19">
        <f>IF($A108&lt;='All Results'!$B$4,"",IF(SUM(NewDistributions!D$2:D108)=0,"",(IF(NewDistributions!D108/SUM(NewDistributions!D$2:D108)&gt;0.01,"",IF(NewDistributions!D107/SUM(NewDistributions!D$2:D108)&gt;0.01,"",IF(NewDistributions!D106/SUM(NewDistributions!D$2:D108)&gt;0.01,"",IF(NewDistributions!D105/SUM(NewDistributions!D$2:D108)&gt;0.01,"",DateEnded_4Day!$A108)))))))</f>
        <v>44423</v>
      </c>
      <c r="E108" s="19" t="str">
        <f>IF($A108&lt;='All Results'!$B$4,"",IF(SUM(NewDistributions!E$2:E108)=0,"",(IF(NewDistributions!E108/SUM(NewDistributions!E$2:E108)&gt;0.01,"",IF(NewDistributions!E107/SUM(NewDistributions!E$2:E108)&gt;0.01,"",IF(NewDistributions!E106/SUM(NewDistributions!E$2:E108)&gt;0.01,"",IF(NewDistributions!E105/SUM(NewDistributions!E$2:E108)&gt;0.01,"",DateEnded_4Day!$A108)))))))</f>
        <v/>
      </c>
      <c r="F108" s="19" t="str">
        <f>IF($A108&lt;='All Results'!$B$4,"",IF(SUM(NewDistributions!F$2:F108)=0,"",(IF(NewDistributions!F108/SUM(NewDistributions!F$2:F108)&gt;0.01,"",IF(NewDistributions!F107/SUM(NewDistributions!F$2:F108)&gt;0.01,"",IF(NewDistributions!F106/SUM(NewDistributions!F$2:F108)&gt;0.01,"",IF(NewDistributions!F105/SUM(NewDistributions!F$2:F108)&gt;0.01,"",DateEnded_4Day!$A108)))))))</f>
        <v/>
      </c>
      <c r="G108" s="19" t="str">
        <f>IF($A108&lt;='All Results'!$B$4,"",IF(SUM(NewDistributions!G$2:G108)=0,"",(IF(NewDistributions!G108/SUM(NewDistributions!G$2:G108)&gt;0.01,"",IF(NewDistributions!G107/SUM(NewDistributions!G$2:G108)&gt;0.01,"",IF(NewDistributions!G106/SUM(NewDistributions!G$2:G108)&gt;0.01,"",IF(NewDistributions!G105/SUM(NewDistributions!G$2:G108)&gt;0.01,"",DateEnded_4Day!$A108)))))))</f>
        <v/>
      </c>
      <c r="H108" s="19" t="str">
        <f>IF($A108&lt;='All Results'!$B$4,"",IF(SUM(NewDistributions!H$2:H108)=0,"",(IF(NewDistributions!H108/SUM(NewDistributions!H$2:H108)&gt;0.01,"",IF(NewDistributions!H107/SUM(NewDistributions!H$2:H108)&gt;0.01,"",IF(NewDistributions!H106/SUM(NewDistributions!H$2:H108)&gt;0.01,"",IF(NewDistributions!H105/SUM(NewDistributions!H$2:H108)&gt;0.01,"",DateEnded_4Day!$A108)))))))</f>
        <v/>
      </c>
      <c r="I108" s="19" t="str">
        <f>IF($A108&lt;='All Results'!$B$4,"",IF(SUM(NewDistributions!I$2:I108)=0,"",(IF(NewDistributions!I108/SUM(NewDistributions!I$2:I108)&gt;0.01,"",IF(NewDistributions!I107/SUM(NewDistributions!I$2:I108)&gt;0.01,"",IF(NewDistributions!I106/SUM(NewDistributions!I$2:I108)&gt;0.01,"",IF(NewDistributions!I105/SUM(NewDistributions!I$2:I108)&gt;0.01,"",DateEnded_4Day!$A108)))))))</f>
        <v/>
      </c>
      <c r="J108" s="19" t="str">
        <f>IF($A108&lt;='All Results'!$B$4,"",IF(SUM(NewDistributions!J$2:J108)=0,"",(IF(NewDistributions!J108/SUM(NewDistributions!J$2:J108)&gt;0.01,"",IF(NewDistributions!J107/SUM(NewDistributions!J$2:J108)&gt;0.01,"",IF(NewDistributions!J106/SUM(NewDistributions!J$2:J108)&gt;0.01,"",IF(NewDistributions!J105/SUM(NewDistributions!J$2:J108)&gt;0.01,"",DateEnded_4Day!$A108)))))))</f>
        <v/>
      </c>
      <c r="K108" s="19" t="str">
        <f>IF($A108&lt;='All Results'!$B$4,"",IF(SUM(NewDistributions!K$2:K108)=0,"",(IF(NewDistributions!K108/SUM(NewDistributions!K$2:K108)&gt;0.01,"",IF(NewDistributions!K107/SUM(NewDistributions!K$2:K108)&gt;0.01,"",IF(NewDistributions!K106/SUM(NewDistributions!K$2:K108)&gt;0.01,"",IF(NewDistributions!K105/SUM(NewDistributions!K$2:K108)&gt;0.01,"",DateEnded_4Day!$A108)))))))</f>
        <v/>
      </c>
      <c r="L108" s="19" t="str">
        <f>IF($A108&lt;='All Results'!$B$4,"",IF(SUM(NewDistributions!L$2:L108)=0,"",(IF(NewDistributions!L108/SUM(NewDistributions!L$2:L108)&gt;0.01,"",IF(NewDistributions!L107/SUM(NewDistributions!L$2:L108)&gt;0.01,"",IF(NewDistributions!L106/SUM(NewDistributions!L$2:L108)&gt;0.01,"",IF(NewDistributions!L105/SUM(NewDistributions!L$2:L108)&gt;0.01,"",DateEnded_4Day!$A108)))))))</f>
        <v/>
      </c>
      <c r="M108" s="19" t="str">
        <f>IF($A108&lt;='All Results'!$B$4,"",IF(SUM(NewDistributions!M$2:M108)=0,"",(IF(NewDistributions!M108/SUM(NewDistributions!M$2:M108)&gt;0.01,"",IF(NewDistributions!M107/SUM(NewDistributions!M$2:M108)&gt;0.01,"",IF(NewDistributions!M106/SUM(NewDistributions!M$2:M108)&gt;0.01,"",IF(NewDistributions!M105/SUM(NewDistributions!M$2:M108)&gt;0.01,"",DateEnded_4Day!$A108)))))))</f>
        <v/>
      </c>
      <c r="N108" s="19" t="str">
        <f>IF($A108&lt;='All Results'!$B$4,"",IF(SUM(NewDistributions!N$2:N108)=0,"",(IF(NewDistributions!N108/SUM(NewDistributions!N$2:N108)&gt;0.01,"",IF(NewDistributions!N107/SUM(NewDistributions!N$2:N108)&gt;0.01,"",IF(NewDistributions!N106/SUM(NewDistributions!N$2:N108)&gt;0.01,"",IF(NewDistributions!N105/SUM(NewDistributions!N$2:N108)&gt;0.01,"",DateEnded_4Day!$A108)))))))</f>
        <v/>
      </c>
      <c r="O108" s="19" t="str">
        <f>IF($A108&lt;='All Results'!$B$4,"",IF(SUM(NewDistributions!O$2:O108)=0,"",(IF(NewDistributions!O108/SUM(NewDistributions!O$2:O108)&gt;0.01,"",IF(NewDistributions!O107/SUM(NewDistributions!O$2:O108)&gt;0.01,"",IF(NewDistributions!O106/SUM(NewDistributions!O$2:O108)&gt;0.01,"",IF(NewDistributions!O105/SUM(NewDistributions!O$2:O108)&gt;0.01,"",DateEnded_4Day!$A108)))))))</f>
        <v/>
      </c>
      <c r="P108" s="19" t="str">
        <f>IF($A108&lt;='All Results'!$B$4,"",IF(SUM(NewDistributions!P$2:P108)=0,"",(IF(NewDistributions!P108/SUM(NewDistributions!P$2:P108)&gt;0.01,"",IF(NewDistributions!P107/SUM(NewDistributions!P$2:P108)&gt;0.01,"",IF(NewDistributions!P106/SUM(NewDistributions!P$2:P108)&gt;0.01,"",IF(NewDistributions!P105/SUM(NewDistributions!P$2:P108)&gt;0.01,"",DateEnded_4Day!$A108)))))))</f>
        <v/>
      </c>
      <c r="Q108" s="19" t="str">
        <f>IF($A108&lt;='All Results'!$B$4,"",IF(SUM(NewDistributions!Q$2:Q108)=0,"",(IF(NewDistributions!Q108/SUM(NewDistributions!Q$2:Q108)&gt;0.01,"",IF(NewDistributions!Q107/SUM(NewDistributions!Q$2:Q108)&gt;0.01,"",IF(NewDistributions!Q106/SUM(NewDistributions!Q$2:Q108)&gt;0.01,"",IF(NewDistributions!Q105/SUM(NewDistributions!Q$2:Q108)&gt;0.01,"",DateEnded_4Day!$A108)))))))</f>
        <v/>
      </c>
      <c r="R108" s="19" t="str">
        <f>IF($A108&lt;='All Results'!$B$4,"",IF(SUM(NewDistributions!R$2:R108)=0,"",(IF(NewDistributions!R108/SUM(NewDistributions!R$2:R108)&gt;0.01,"",IF(NewDistributions!R107/SUM(NewDistributions!R$2:R108)&gt;0.01,"",IF(NewDistributions!R106/SUM(NewDistributions!R$2:R108)&gt;0.01,"",IF(NewDistributions!R105/SUM(NewDistributions!R$2:R108)&gt;0.01,"",DateEnded_4Day!$A108)))))))</f>
        <v/>
      </c>
      <c r="S108" s="19" t="str">
        <f>IF($A108&lt;='All Results'!$B$4,"",IF(SUM(NewDistributions!S$2:S108)=0,"",(IF(NewDistributions!S108/SUM(NewDistributions!S$2:S108)&gt;0.01,"",IF(NewDistributions!S107/SUM(NewDistributions!S$2:S108)&gt;0.01,"",IF(NewDistributions!S106/SUM(NewDistributions!S$2:S108)&gt;0.01,"",IF(NewDistributions!S105/SUM(NewDistributions!S$2:S108)&gt;0.01,"",DateEnded_4Day!$A108)))))))</f>
        <v/>
      </c>
      <c r="T108" s="19" t="str">
        <f>IF($A108&lt;='All Results'!$B$4,"",IF(SUM(NewDistributions!T$2:T108)=0,"",(IF(NewDistributions!T108/SUM(NewDistributions!T$2:T108)&gt;0.01,"",IF(NewDistributions!T107/SUM(NewDistributions!T$2:T108)&gt;0.01,"",IF(NewDistributions!T106/SUM(NewDistributions!T$2:T108)&gt;0.01,"",IF(NewDistributions!T105/SUM(NewDistributions!T$2:T108)&gt;0.01,"",DateEnded_4Day!$A108)))))))</f>
        <v/>
      </c>
      <c r="U108" s="19" t="str">
        <f>IF($A108&lt;='All Results'!$B$4,"",IF(SUM(NewDistributions!U$2:U108)=0,"",(IF(NewDistributions!U108/SUM(NewDistributions!U$2:U108)&gt;0.01,"",IF(NewDistributions!U107/SUM(NewDistributions!U$2:U108)&gt;0.01,"",IF(NewDistributions!U106/SUM(NewDistributions!U$2:U108)&gt;0.01,"",IF(NewDistributions!U105/SUM(NewDistributions!U$2:U108)&gt;0.01,"",DateEnded_4Day!$A108)))))))</f>
        <v/>
      </c>
      <c r="V108" s="19" t="str">
        <f>IF($A108&lt;='All Results'!$B$4,"",IF(SUM(NewDistributions!V$2:V108)=0,"",(IF(NewDistributions!V108/SUM(NewDistributions!V$2:V108)&gt;0.01,"",IF(NewDistributions!V107/SUM(NewDistributions!V$2:V108)&gt;0.01,"",IF(NewDistributions!V106/SUM(NewDistributions!V$2:V108)&gt;0.01,"",IF(NewDistributions!V105/SUM(NewDistributions!V$2:V108)&gt;0.01,"",DateEnded_4Day!$A108)))))))</f>
        <v/>
      </c>
      <c r="W108" s="19" t="str">
        <f>IF($A108&lt;='All Results'!$B$4,"",IF(SUM(NewDistributions!W$2:W108)=0,"",(IF(NewDistributions!W108/SUM(NewDistributions!W$2:W108)&gt;0.01,"",IF(NewDistributions!W107/SUM(NewDistributions!W$2:W108)&gt;0.01,"",IF(NewDistributions!W106/SUM(NewDistributions!W$2:W108)&gt;0.01,"",IF(NewDistributions!W105/SUM(NewDistributions!W$2:W108)&gt;0.01,"",DateEnded_4Day!$A108)))))))</f>
        <v/>
      </c>
      <c r="X108" s="19" t="str">
        <f>IF($A108&lt;='All Results'!$B$4,"",IF(SUM(NewDistributions!X$2:X108)=0,"",(IF(NewDistributions!X108/SUM(NewDistributions!X$2:X108)&gt;0.01,"",IF(NewDistributions!X107/SUM(NewDistributions!X$2:X108)&gt;0.01,"",IF(NewDistributions!X106/SUM(NewDistributions!X$2:X108)&gt;0.01,"",IF(NewDistributions!X105/SUM(NewDistributions!X$2:X108)&gt;0.01,"",DateEnded_4Day!$A108)))))))</f>
        <v/>
      </c>
      <c r="Y108" s="19" t="str">
        <f>IF($A108&lt;='All Results'!$B$4,"",IF(SUM(NewDistributions!Y$2:Y108)=0,"",(IF(NewDistributions!Y108/SUM(NewDistributions!Y$2:Y108)&gt;0.01,"",IF(NewDistributions!Y107/SUM(NewDistributions!Y$2:Y108)&gt;0.01,"",IF(NewDistributions!Y106/SUM(NewDistributions!Y$2:Y108)&gt;0.01,"",IF(NewDistributions!Y105/SUM(NewDistributions!Y$2:Y108)&gt;0.01,"",DateEnded_4Day!$A108)))))))</f>
        <v/>
      </c>
      <c r="Z108" s="19" t="str">
        <f>IF($A108&lt;='All Results'!$B$4,"",IF(SUM(NewDistributions!Z$2:Z108)=0,"",(IF(NewDistributions!Z108/SUM(NewDistributions!Z$2:Z108)&gt;0.01,"",IF(NewDistributions!Z107/SUM(NewDistributions!Z$2:Z108)&gt;0.01,"",IF(NewDistributions!Z106/SUM(NewDistributions!Z$2:Z108)&gt;0.01,"",IF(NewDistributions!Z105/SUM(NewDistributions!Z$2:Z108)&gt;0.01,"",DateEnded_4Day!$A108)))))))</f>
        <v/>
      </c>
      <c r="AA108" s="19" t="str">
        <f>IF($A108&lt;='All Results'!$B$4,"",IF(SUM(NewDistributions!AA$2:AA108)=0,"",(IF(NewDistributions!AA108/SUM(NewDistributions!AA$2:AA108)&gt;0.01,"",IF(NewDistributions!AA107/SUM(NewDistributions!AA$2:AA108)&gt;0.01,"",IF(NewDistributions!AA106/SUM(NewDistributions!AA$2:AA108)&gt;0.01,"",IF(NewDistributions!AA105/SUM(NewDistributions!AA$2:AA108)&gt;0.01,"",DateEnded_4Day!$A108)))))))</f>
        <v/>
      </c>
      <c r="AB108" s="19" t="str">
        <f>IF($A108&lt;='All Results'!$B$4,"",IF(SUM(NewDistributions!AB$2:AB108)=0,"",(IF(NewDistributions!AB108/SUM(NewDistributions!AB$2:AB108)&gt;0.01,"",IF(NewDistributions!AB107/SUM(NewDistributions!AB$2:AB108)&gt;0.01,"",IF(NewDistributions!AB106/SUM(NewDistributions!AB$2:AB108)&gt;0.01,"",IF(NewDistributions!AB105/SUM(NewDistributions!AB$2:AB108)&gt;0.01,"",DateEnded_4Day!$A108)))))))</f>
        <v/>
      </c>
      <c r="AC108" s="19" t="str">
        <f>IF($A108&lt;='All Results'!$B$4,"",IF(SUM(NewDistributions!AC$2:AC108)=0,"",(IF(NewDistributions!AC108/SUM(NewDistributions!AC$2:AC108)&gt;0.01,"",IF(NewDistributions!AC107/SUM(NewDistributions!AC$2:AC108)&gt;0.01,"",IF(NewDistributions!AC106/SUM(NewDistributions!AC$2:AC108)&gt;0.01,"",IF(NewDistributions!AC105/SUM(NewDistributions!AC$2:AC108)&gt;0.01,"",DateEnded_4Day!$A108)))))))</f>
        <v/>
      </c>
      <c r="AD108" s="19" t="str">
        <f>IF($A108&lt;='All Results'!$B$4,"",IF(SUM(NewDistributions!AD$2:AD108)=0,"",(IF(NewDistributions!AD108/SUM(NewDistributions!AD$2:AD108)&gt;0.01,"",IF(NewDistributions!AD107/SUM(NewDistributions!AD$2:AD108)&gt;0.01,"",IF(NewDistributions!AD106/SUM(NewDistributions!AD$2:AD108)&gt;0.01,"",IF(NewDistributions!AD105/SUM(NewDistributions!AD$2:AD108)&gt;0.01,"",DateEnded_4Day!$A108)))))))</f>
        <v/>
      </c>
      <c r="AE108" s="19" t="str">
        <f>IF($A108&lt;='All Results'!$B$4,"",IF(SUM(NewDistributions!AE$2:AE108)=0,"",(IF(NewDistributions!AE108/SUM(NewDistributions!AE$2:AE108)&gt;0.01,"",IF(NewDistributions!AE107/SUM(NewDistributions!AE$2:AE108)&gt;0.01,"",IF(NewDistributions!AE106/SUM(NewDistributions!AE$2:AE108)&gt;0.01,"",IF(NewDistributions!AE105/SUM(NewDistributions!AE$2:AE108)&gt;0.01,"",DateEnded_4Day!$A108)))))))</f>
        <v/>
      </c>
      <c r="AF108" s="19" t="str">
        <f>IF($A108&lt;='All Results'!$B$4,"",IF(SUM(NewDistributions!AF$2:AF108)=0,"",(IF(NewDistributions!AF108/SUM(NewDistributions!AF$2:AF108)&gt;0.01,"",IF(NewDistributions!AF107/SUM(NewDistributions!AF$2:AF108)&gt;0.01,"",IF(NewDistributions!AF106/SUM(NewDistributions!AF$2:AF108)&gt;0.01,"",IF(NewDistributions!AF105/SUM(NewDistributions!AF$2:AF108)&gt;0.01,"",DateEnded_4Day!$A108)))))))</f>
        <v/>
      </c>
      <c r="AG108" s="19" t="str">
        <f>IF($A108&lt;='All Results'!$B$4,"",IF(SUM(NewDistributions!AG$2:AG108)=0,"",(IF(NewDistributions!AG108/SUM(NewDistributions!AG$2:AG108)&gt;0.01,"",IF(NewDistributions!AG107/SUM(NewDistributions!AG$2:AG108)&gt;0.01,"",IF(NewDistributions!AG106/SUM(NewDistributions!AG$2:AG108)&gt;0.01,"",IF(NewDistributions!AG105/SUM(NewDistributions!AG$2:AG108)&gt;0.01,"",DateEnded_4Day!$A108)))))))</f>
        <v/>
      </c>
      <c r="AH108" s="19" t="str">
        <f>IF($A108&lt;='All Results'!$B$4,"",IF(SUM(NewDistributions!AH$2:AH108)=0,"",(IF(NewDistributions!AH108/SUM(NewDistributions!AH$2:AH108)&gt;0.01,"",IF(NewDistributions!AH107/SUM(NewDistributions!AH$2:AH108)&gt;0.01,"",IF(NewDistributions!AH106/SUM(NewDistributions!AH$2:AH108)&gt;0.01,"",IF(NewDistributions!AH105/SUM(NewDistributions!AH$2:AH108)&gt;0.01,"",DateEnded_4Day!$A108)))))))</f>
        <v/>
      </c>
      <c r="AI108" s="19" t="str">
        <f>IF($A108&lt;='All Results'!$B$4,"",IF(SUM(NewDistributions!AI$2:AI108)=0,"",(IF(NewDistributions!AI108/SUM(NewDistributions!AI$2:AI108)&gt;0.01,"",IF(NewDistributions!AI107/SUM(NewDistributions!AI$2:AI108)&gt;0.01,"",IF(NewDistributions!AI106/SUM(NewDistributions!AI$2:AI108)&gt;0.01,"",IF(NewDistributions!AI105/SUM(NewDistributions!AI$2:AI108)&gt;0.01,"",DateEnded_4Day!$A108)))))))</f>
        <v/>
      </c>
      <c r="AJ108" s="19" t="str">
        <f>IF($A108&lt;='All Results'!$B$4,"",IF(SUM(NewDistributions!AJ$2:AJ108)=0,"",(IF(NewDistributions!AJ108/SUM(NewDistributions!AJ$2:AJ108)&gt;0.01,"",IF(NewDistributions!AJ107/SUM(NewDistributions!AJ$2:AJ108)&gt;0.01,"",IF(NewDistributions!AJ106/SUM(NewDistributions!AJ$2:AJ108)&gt;0.01,"",IF(NewDistributions!AJ105/SUM(NewDistributions!AJ$2:AJ108)&gt;0.01,"",DateEnded_4Day!$A108)))))))</f>
        <v/>
      </c>
    </row>
    <row r="109" spans="1:36" x14ac:dyDescent="0.25">
      <c r="A109" s="1">
        <v>44424</v>
      </c>
      <c r="B109" s="3">
        <v>228</v>
      </c>
      <c r="C109" s="19">
        <f>IF($A109&lt;='All Results'!$B$4,"",IF(SUM(NewDistributions!C$2:C109)=0,"",(IF(NewDistributions!C109/SUM(NewDistributions!C$2:C109)&gt;0.01,"",IF(NewDistributions!C108/SUM(NewDistributions!C$2:C109)&gt;0.01,"",IF(NewDistributions!C107/SUM(NewDistributions!C$2:C109)&gt;0.01,"",IF(NewDistributions!C106/SUM(NewDistributions!C$2:C109)&gt;0.01,"",DateEnded_4Day!$A109)))))))</f>
        <v>44424</v>
      </c>
      <c r="D109" s="19">
        <f>IF($A109&lt;='All Results'!$B$4,"",IF(SUM(NewDistributions!D$2:D109)=0,"",(IF(NewDistributions!D109/SUM(NewDistributions!D$2:D109)&gt;0.01,"",IF(NewDistributions!D108/SUM(NewDistributions!D$2:D109)&gt;0.01,"",IF(NewDistributions!D107/SUM(NewDistributions!D$2:D109)&gt;0.01,"",IF(NewDistributions!D106/SUM(NewDistributions!D$2:D109)&gt;0.01,"",DateEnded_4Day!$A109)))))))</f>
        <v>44424</v>
      </c>
      <c r="E109" s="19" t="str">
        <f>IF($A109&lt;='All Results'!$B$4,"",IF(SUM(NewDistributions!E$2:E109)=0,"",(IF(NewDistributions!E109/SUM(NewDistributions!E$2:E109)&gt;0.01,"",IF(NewDistributions!E108/SUM(NewDistributions!E$2:E109)&gt;0.01,"",IF(NewDistributions!E107/SUM(NewDistributions!E$2:E109)&gt;0.01,"",IF(NewDistributions!E106/SUM(NewDistributions!E$2:E109)&gt;0.01,"",DateEnded_4Day!$A109)))))))</f>
        <v/>
      </c>
      <c r="F109" s="19" t="str">
        <f>IF($A109&lt;='All Results'!$B$4,"",IF(SUM(NewDistributions!F$2:F109)=0,"",(IF(NewDistributions!F109/SUM(NewDistributions!F$2:F109)&gt;0.01,"",IF(NewDistributions!F108/SUM(NewDistributions!F$2:F109)&gt;0.01,"",IF(NewDistributions!F107/SUM(NewDistributions!F$2:F109)&gt;0.01,"",IF(NewDistributions!F106/SUM(NewDistributions!F$2:F109)&gt;0.01,"",DateEnded_4Day!$A109)))))))</f>
        <v/>
      </c>
      <c r="G109" s="19" t="str">
        <f>IF($A109&lt;='All Results'!$B$4,"",IF(SUM(NewDistributions!G$2:G109)=0,"",(IF(NewDistributions!G109/SUM(NewDistributions!G$2:G109)&gt;0.01,"",IF(NewDistributions!G108/SUM(NewDistributions!G$2:G109)&gt;0.01,"",IF(NewDistributions!G107/SUM(NewDistributions!G$2:G109)&gt;0.01,"",IF(NewDistributions!G106/SUM(NewDistributions!G$2:G109)&gt;0.01,"",DateEnded_4Day!$A109)))))))</f>
        <v/>
      </c>
      <c r="H109" s="19" t="str">
        <f>IF($A109&lt;='All Results'!$B$4,"",IF(SUM(NewDistributions!H$2:H109)=0,"",(IF(NewDistributions!H109/SUM(NewDistributions!H$2:H109)&gt;0.01,"",IF(NewDistributions!H108/SUM(NewDistributions!H$2:H109)&gt;0.01,"",IF(NewDistributions!H107/SUM(NewDistributions!H$2:H109)&gt;0.01,"",IF(NewDistributions!H106/SUM(NewDistributions!H$2:H109)&gt;0.01,"",DateEnded_4Day!$A109)))))))</f>
        <v/>
      </c>
      <c r="I109" s="19" t="str">
        <f>IF($A109&lt;='All Results'!$B$4,"",IF(SUM(NewDistributions!I$2:I109)=0,"",(IF(NewDistributions!I109/SUM(NewDistributions!I$2:I109)&gt;0.01,"",IF(NewDistributions!I108/SUM(NewDistributions!I$2:I109)&gt;0.01,"",IF(NewDistributions!I107/SUM(NewDistributions!I$2:I109)&gt;0.01,"",IF(NewDistributions!I106/SUM(NewDistributions!I$2:I109)&gt;0.01,"",DateEnded_4Day!$A109)))))))</f>
        <v/>
      </c>
      <c r="J109" s="19" t="str">
        <f>IF($A109&lt;='All Results'!$B$4,"",IF(SUM(NewDistributions!J$2:J109)=0,"",(IF(NewDistributions!J109/SUM(NewDistributions!J$2:J109)&gt;0.01,"",IF(NewDistributions!J108/SUM(NewDistributions!J$2:J109)&gt;0.01,"",IF(NewDistributions!J107/SUM(NewDistributions!J$2:J109)&gt;0.01,"",IF(NewDistributions!J106/SUM(NewDistributions!J$2:J109)&gt;0.01,"",DateEnded_4Day!$A109)))))))</f>
        <v/>
      </c>
      <c r="K109" s="19" t="str">
        <f>IF($A109&lt;='All Results'!$B$4,"",IF(SUM(NewDistributions!K$2:K109)=0,"",(IF(NewDistributions!K109/SUM(NewDistributions!K$2:K109)&gt;0.01,"",IF(NewDistributions!K108/SUM(NewDistributions!K$2:K109)&gt;0.01,"",IF(NewDistributions!K107/SUM(NewDistributions!K$2:K109)&gt;0.01,"",IF(NewDistributions!K106/SUM(NewDistributions!K$2:K109)&gt;0.01,"",DateEnded_4Day!$A109)))))))</f>
        <v/>
      </c>
      <c r="L109" s="19" t="str">
        <f>IF($A109&lt;='All Results'!$B$4,"",IF(SUM(NewDistributions!L$2:L109)=0,"",(IF(NewDistributions!L109/SUM(NewDistributions!L$2:L109)&gt;0.01,"",IF(NewDistributions!L108/SUM(NewDistributions!L$2:L109)&gt;0.01,"",IF(NewDistributions!L107/SUM(NewDistributions!L$2:L109)&gt;0.01,"",IF(NewDistributions!L106/SUM(NewDistributions!L$2:L109)&gt;0.01,"",DateEnded_4Day!$A109)))))))</f>
        <v/>
      </c>
      <c r="M109" s="19" t="str">
        <f>IF($A109&lt;='All Results'!$B$4,"",IF(SUM(NewDistributions!M$2:M109)=0,"",(IF(NewDistributions!M109/SUM(NewDistributions!M$2:M109)&gt;0.01,"",IF(NewDistributions!M108/SUM(NewDistributions!M$2:M109)&gt;0.01,"",IF(NewDistributions!M107/SUM(NewDistributions!M$2:M109)&gt;0.01,"",IF(NewDistributions!M106/SUM(NewDistributions!M$2:M109)&gt;0.01,"",DateEnded_4Day!$A109)))))))</f>
        <v/>
      </c>
      <c r="N109" s="19" t="str">
        <f>IF($A109&lt;='All Results'!$B$4,"",IF(SUM(NewDistributions!N$2:N109)=0,"",(IF(NewDistributions!N109/SUM(NewDistributions!N$2:N109)&gt;0.01,"",IF(NewDistributions!N108/SUM(NewDistributions!N$2:N109)&gt;0.01,"",IF(NewDistributions!N107/SUM(NewDistributions!N$2:N109)&gt;0.01,"",IF(NewDistributions!N106/SUM(NewDistributions!N$2:N109)&gt;0.01,"",DateEnded_4Day!$A109)))))))</f>
        <v/>
      </c>
      <c r="O109" s="19" t="str">
        <f>IF($A109&lt;='All Results'!$B$4,"",IF(SUM(NewDistributions!O$2:O109)=0,"",(IF(NewDistributions!O109/SUM(NewDistributions!O$2:O109)&gt;0.01,"",IF(NewDistributions!O108/SUM(NewDistributions!O$2:O109)&gt;0.01,"",IF(NewDistributions!O107/SUM(NewDistributions!O$2:O109)&gt;0.01,"",IF(NewDistributions!O106/SUM(NewDistributions!O$2:O109)&gt;0.01,"",DateEnded_4Day!$A109)))))))</f>
        <v/>
      </c>
      <c r="P109" s="19" t="str">
        <f>IF($A109&lt;='All Results'!$B$4,"",IF(SUM(NewDistributions!P$2:P109)=0,"",(IF(NewDistributions!P109/SUM(NewDistributions!P$2:P109)&gt;0.01,"",IF(NewDistributions!P108/SUM(NewDistributions!P$2:P109)&gt;0.01,"",IF(NewDistributions!P107/SUM(NewDistributions!P$2:P109)&gt;0.01,"",IF(NewDistributions!P106/SUM(NewDistributions!P$2:P109)&gt;0.01,"",DateEnded_4Day!$A109)))))))</f>
        <v/>
      </c>
      <c r="Q109" s="19" t="str">
        <f>IF($A109&lt;='All Results'!$B$4,"",IF(SUM(NewDistributions!Q$2:Q109)=0,"",(IF(NewDistributions!Q109/SUM(NewDistributions!Q$2:Q109)&gt;0.01,"",IF(NewDistributions!Q108/SUM(NewDistributions!Q$2:Q109)&gt;0.01,"",IF(NewDistributions!Q107/SUM(NewDistributions!Q$2:Q109)&gt;0.01,"",IF(NewDistributions!Q106/SUM(NewDistributions!Q$2:Q109)&gt;0.01,"",DateEnded_4Day!$A109)))))))</f>
        <v/>
      </c>
      <c r="R109" s="19" t="str">
        <f>IF($A109&lt;='All Results'!$B$4,"",IF(SUM(NewDistributions!R$2:R109)=0,"",(IF(NewDistributions!R109/SUM(NewDistributions!R$2:R109)&gt;0.01,"",IF(NewDistributions!R108/SUM(NewDistributions!R$2:R109)&gt;0.01,"",IF(NewDistributions!R107/SUM(NewDistributions!R$2:R109)&gt;0.01,"",IF(NewDistributions!R106/SUM(NewDistributions!R$2:R109)&gt;0.01,"",DateEnded_4Day!$A109)))))))</f>
        <v/>
      </c>
      <c r="S109" s="19" t="str">
        <f>IF($A109&lt;='All Results'!$B$4,"",IF(SUM(NewDistributions!S$2:S109)=0,"",(IF(NewDistributions!S109/SUM(NewDistributions!S$2:S109)&gt;0.01,"",IF(NewDistributions!S108/SUM(NewDistributions!S$2:S109)&gt;0.01,"",IF(NewDistributions!S107/SUM(NewDistributions!S$2:S109)&gt;0.01,"",IF(NewDistributions!S106/SUM(NewDistributions!S$2:S109)&gt;0.01,"",DateEnded_4Day!$A109)))))))</f>
        <v/>
      </c>
      <c r="T109" s="19" t="str">
        <f>IF($A109&lt;='All Results'!$B$4,"",IF(SUM(NewDistributions!T$2:T109)=0,"",(IF(NewDistributions!T109/SUM(NewDistributions!T$2:T109)&gt;0.01,"",IF(NewDistributions!T108/SUM(NewDistributions!T$2:T109)&gt;0.01,"",IF(NewDistributions!T107/SUM(NewDistributions!T$2:T109)&gt;0.01,"",IF(NewDistributions!T106/SUM(NewDistributions!T$2:T109)&gt;0.01,"",DateEnded_4Day!$A109)))))))</f>
        <v/>
      </c>
      <c r="U109" s="19" t="str">
        <f>IF($A109&lt;='All Results'!$B$4,"",IF(SUM(NewDistributions!U$2:U109)=0,"",(IF(NewDistributions!U109/SUM(NewDistributions!U$2:U109)&gt;0.01,"",IF(NewDistributions!U108/SUM(NewDistributions!U$2:U109)&gt;0.01,"",IF(NewDistributions!U107/SUM(NewDistributions!U$2:U109)&gt;0.01,"",IF(NewDistributions!U106/SUM(NewDistributions!U$2:U109)&gt;0.01,"",DateEnded_4Day!$A109)))))))</f>
        <v/>
      </c>
      <c r="V109" s="19">
        <f>IF($A109&lt;='All Results'!$B$4,"",IF(SUM(NewDistributions!V$2:V109)=0,"",(IF(NewDistributions!V109/SUM(NewDistributions!V$2:V109)&gt;0.01,"",IF(NewDistributions!V108/SUM(NewDistributions!V$2:V109)&gt;0.01,"",IF(NewDistributions!V107/SUM(NewDistributions!V$2:V109)&gt;0.01,"",IF(NewDistributions!V106/SUM(NewDistributions!V$2:V109)&gt;0.01,"",DateEnded_4Day!$A109)))))))</f>
        <v>44424</v>
      </c>
      <c r="W109" s="19" t="str">
        <f>IF($A109&lt;='All Results'!$B$4,"",IF(SUM(NewDistributions!W$2:W109)=0,"",(IF(NewDistributions!W109/SUM(NewDistributions!W$2:W109)&gt;0.01,"",IF(NewDistributions!W108/SUM(NewDistributions!W$2:W109)&gt;0.01,"",IF(NewDistributions!W107/SUM(NewDistributions!W$2:W109)&gt;0.01,"",IF(NewDistributions!W106/SUM(NewDistributions!W$2:W109)&gt;0.01,"",DateEnded_4Day!$A109)))))))</f>
        <v/>
      </c>
      <c r="X109" s="19" t="str">
        <f>IF($A109&lt;='All Results'!$B$4,"",IF(SUM(NewDistributions!X$2:X109)=0,"",(IF(NewDistributions!X109/SUM(NewDistributions!X$2:X109)&gt;0.01,"",IF(NewDistributions!X108/SUM(NewDistributions!X$2:X109)&gt;0.01,"",IF(NewDistributions!X107/SUM(NewDistributions!X$2:X109)&gt;0.01,"",IF(NewDistributions!X106/SUM(NewDistributions!X$2:X109)&gt;0.01,"",DateEnded_4Day!$A109)))))))</f>
        <v/>
      </c>
      <c r="Y109" s="19" t="str">
        <f>IF($A109&lt;='All Results'!$B$4,"",IF(SUM(NewDistributions!Y$2:Y109)=0,"",(IF(NewDistributions!Y109/SUM(NewDistributions!Y$2:Y109)&gt;0.01,"",IF(NewDistributions!Y108/SUM(NewDistributions!Y$2:Y109)&gt;0.01,"",IF(NewDistributions!Y107/SUM(NewDistributions!Y$2:Y109)&gt;0.01,"",IF(NewDistributions!Y106/SUM(NewDistributions!Y$2:Y109)&gt;0.01,"",DateEnded_4Day!$A109)))))))</f>
        <v/>
      </c>
      <c r="Z109" s="19" t="str">
        <f>IF($A109&lt;='All Results'!$B$4,"",IF(SUM(NewDistributions!Z$2:Z109)=0,"",(IF(NewDistributions!Z109/SUM(NewDistributions!Z$2:Z109)&gt;0.01,"",IF(NewDistributions!Z108/SUM(NewDistributions!Z$2:Z109)&gt;0.01,"",IF(NewDistributions!Z107/SUM(NewDistributions!Z$2:Z109)&gt;0.01,"",IF(NewDistributions!Z106/SUM(NewDistributions!Z$2:Z109)&gt;0.01,"",DateEnded_4Day!$A109)))))))</f>
        <v/>
      </c>
      <c r="AA109" s="19" t="str">
        <f>IF($A109&lt;='All Results'!$B$4,"",IF(SUM(NewDistributions!AA$2:AA109)=0,"",(IF(NewDistributions!AA109/SUM(NewDistributions!AA$2:AA109)&gt;0.01,"",IF(NewDistributions!AA108/SUM(NewDistributions!AA$2:AA109)&gt;0.01,"",IF(NewDistributions!AA107/SUM(NewDistributions!AA$2:AA109)&gt;0.01,"",IF(NewDistributions!AA106/SUM(NewDistributions!AA$2:AA109)&gt;0.01,"",DateEnded_4Day!$A109)))))))</f>
        <v/>
      </c>
      <c r="AB109" s="19" t="str">
        <f>IF($A109&lt;='All Results'!$B$4,"",IF(SUM(NewDistributions!AB$2:AB109)=0,"",(IF(NewDistributions!AB109/SUM(NewDistributions!AB$2:AB109)&gt;0.01,"",IF(NewDistributions!AB108/SUM(NewDistributions!AB$2:AB109)&gt;0.01,"",IF(NewDistributions!AB107/SUM(NewDistributions!AB$2:AB109)&gt;0.01,"",IF(NewDistributions!AB106/SUM(NewDistributions!AB$2:AB109)&gt;0.01,"",DateEnded_4Day!$A109)))))))</f>
        <v/>
      </c>
      <c r="AC109" s="19" t="str">
        <f>IF($A109&lt;='All Results'!$B$4,"",IF(SUM(NewDistributions!AC$2:AC109)=0,"",(IF(NewDistributions!AC109/SUM(NewDistributions!AC$2:AC109)&gt;0.01,"",IF(NewDistributions!AC108/SUM(NewDistributions!AC$2:AC109)&gt;0.01,"",IF(NewDistributions!AC107/SUM(NewDistributions!AC$2:AC109)&gt;0.01,"",IF(NewDistributions!AC106/SUM(NewDistributions!AC$2:AC109)&gt;0.01,"",DateEnded_4Day!$A109)))))))</f>
        <v/>
      </c>
      <c r="AD109" s="19" t="str">
        <f>IF($A109&lt;='All Results'!$B$4,"",IF(SUM(NewDistributions!AD$2:AD109)=0,"",(IF(NewDistributions!AD109/SUM(NewDistributions!AD$2:AD109)&gt;0.01,"",IF(NewDistributions!AD108/SUM(NewDistributions!AD$2:AD109)&gt;0.01,"",IF(NewDistributions!AD107/SUM(NewDistributions!AD$2:AD109)&gt;0.01,"",IF(NewDistributions!AD106/SUM(NewDistributions!AD$2:AD109)&gt;0.01,"",DateEnded_4Day!$A109)))))))</f>
        <v/>
      </c>
      <c r="AE109" s="19" t="str">
        <f>IF($A109&lt;='All Results'!$B$4,"",IF(SUM(NewDistributions!AE$2:AE109)=0,"",(IF(NewDistributions!AE109/SUM(NewDistributions!AE$2:AE109)&gt;0.01,"",IF(NewDistributions!AE108/SUM(NewDistributions!AE$2:AE109)&gt;0.01,"",IF(NewDistributions!AE107/SUM(NewDistributions!AE$2:AE109)&gt;0.01,"",IF(NewDistributions!AE106/SUM(NewDistributions!AE$2:AE109)&gt;0.01,"",DateEnded_4Day!$A109)))))))</f>
        <v/>
      </c>
      <c r="AF109" s="19" t="str">
        <f>IF($A109&lt;='All Results'!$B$4,"",IF(SUM(NewDistributions!AF$2:AF109)=0,"",(IF(NewDistributions!AF109/SUM(NewDistributions!AF$2:AF109)&gt;0.01,"",IF(NewDistributions!AF108/SUM(NewDistributions!AF$2:AF109)&gt;0.01,"",IF(NewDistributions!AF107/SUM(NewDistributions!AF$2:AF109)&gt;0.01,"",IF(NewDistributions!AF106/SUM(NewDistributions!AF$2:AF109)&gt;0.01,"",DateEnded_4Day!$A109)))))))</f>
        <v/>
      </c>
      <c r="AG109" s="19" t="str">
        <f>IF($A109&lt;='All Results'!$B$4,"",IF(SUM(NewDistributions!AG$2:AG109)=0,"",(IF(NewDistributions!AG109/SUM(NewDistributions!AG$2:AG109)&gt;0.01,"",IF(NewDistributions!AG108/SUM(NewDistributions!AG$2:AG109)&gt;0.01,"",IF(NewDistributions!AG107/SUM(NewDistributions!AG$2:AG109)&gt;0.01,"",IF(NewDistributions!AG106/SUM(NewDistributions!AG$2:AG109)&gt;0.01,"",DateEnded_4Day!$A109)))))))</f>
        <v/>
      </c>
      <c r="AH109" s="19" t="str">
        <f>IF($A109&lt;='All Results'!$B$4,"",IF(SUM(NewDistributions!AH$2:AH109)=0,"",(IF(NewDistributions!AH109/SUM(NewDistributions!AH$2:AH109)&gt;0.01,"",IF(NewDistributions!AH108/SUM(NewDistributions!AH$2:AH109)&gt;0.01,"",IF(NewDistributions!AH107/SUM(NewDistributions!AH$2:AH109)&gt;0.01,"",IF(NewDistributions!AH106/SUM(NewDistributions!AH$2:AH109)&gt;0.01,"",DateEnded_4Day!$A109)))))))</f>
        <v/>
      </c>
      <c r="AI109" s="19" t="str">
        <f>IF($A109&lt;='All Results'!$B$4,"",IF(SUM(NewDistributions!AI$2:AI109)=0,"",(IF(NewDistributions!AI109/SUM(NewDistributions!AI$2:AI109)&gt;0.01,"",IF(NewDistributions!AI108/SUM(NewDistributions!AI$2:AI109)&gt;0.01,"",IF(NewDistributions!AI107/SUM(NewDistributions!AI$2:AI109)&gt;0.01,"",IF(NewDistributions!AI106/SUM(NewDistributions!AI$2:AI109)&gt;0.01,"",DateEnded_4Day!$A109)))))))</f>
        <v/>
      </c>
      <c r="AJ109" s="19" t="str">
        <f>IF($A109&lt;='All Results'!$B$4,"",IF(SUM(NewDistributions!AJ$2:AJ109)=0,"",(IF(NewDistributions!AJ109/SUM(NewDistributions!AJ$2:AJ109)&gt;0.01,"",IF(NewDistributions!AJ108/SUM(NewDistributions!AJ$2:AJ109)&gt;0.01,"",IF(NewDistributions!AJ107/SUM(NewDistributions!AJ$2:AJ109)&gt;0.01,"",IF(NewDistributions!AJ106/SUM(NewDistributions!AJ$2:AJ109)&gt;0.01,"",DateEnded_4Day!$A109)))))))</f>
        <v/>
      </c>
    </row>
    <row r="110" spans="1:36" x14ac:dyDescent="0.25">
      <c r="A110" s="1">
        <v>44425</v>
      </c>
      <c r="B110" s="3">
        <v>229</v>
      </c>
      <c r="C110" s="19">
        <f>IF($A110&lt;='All Results'!$B$4,"",IF(SUM(NewDistributions!C$2:C110)=0,"",(IF(NewDistributions!C110/SUM(NewDistributions!C$2:C110)&gt;0.01,"",IF(NewDistributions!C109/SUM(NewDistributions!C$2:C110)&gt;0.01,"",IF(NewDistributions!C108/SUM(NewDistributions!C$2:C110)&gt;0.01,"",IF(NewDistributions!C107/SUM(NewDistributions!C$2:C110)&gt;0.01,"",DateEnded_4Day!$A110)))))))</f>
        <v>44425</v>
      </c>
      <c r="D110" s="19">
        <f>IF($A110&lt;='All Results'!$B$4,"",IF(SUM(NewDistributions!D$2:D110)=0,"",(IF(NewDistributions!D110/SUM(NewDistributions!D$2:D110)&gt;0.01,"",IF(NewDistributions!D109/SUM(NewDistributions!D$2:D110)&gt;0.01,"",IF(NewDistributions!D108/SUM(NewDistributions!D$2:D110)&gt;0.01,"",IF(NewDistributions!D107/SUM(NewDistributions!D$2:D110)&gt;0.01,"",DateEnded_4Day!$A110)))))))</f>
        <v>44425</v>
      </c>
      <c r="E110" s="19">
        <f>IF($A110&lt;='All Results'!$B$4,"",IF(SUM(NewDistributions!E$2:E110)=0,"",(IF(NewDistributions!E110/SUM(NewDistributions!E$2:E110)&gt;0.01,"",IF(NewDistributions!E109/SUM(NewDistributions!E$2:E110)&gt;0.01,"",IF(NewDistributions!E108/SUM(NewDistributions!E$2:E110)&gt;0.01,"",IF(NewDistributions!E107/SUM(NewDistributions!E$2:E110)&gt;0.01,"",DateEnded_4Day!$A110)))))))</f>
        <v>44425</v>
      </c>
      <c r="F110" s="19">
        <f>IF($A110&lt;='All Results'!$B$4,"",IF(SUM(NewDistributions!F$2:F110)=0,"",(IF(NewDistributions!F110/SUM(NewDistributions!F$2:F110)&gt;0.01,"",IF(NewDistributions!F109/SUM(NewDistributions!F$2:F110)&gt;0.01,"",IF(NewDistributions!F108/SUM(NewDistributions!F$2:F110)&gt;0.01,"",IF(NewDistributions!F107/SUM(NewDistributions!F$2:F110)&gt;0.01,"",DateEnded_4Day!$A110)))))))</f>
        <v>44425</v>
      </c>
      <c r="G110" s="19">
        <f>IF($A110&lt;='All Results'!$B$4,"",IF(SUM(NewDistributions!G$2:G110)=0,"",(IF(NewDistributions!G110/SUM(NewDistributions!G$2:G110)&gt;0.01,"",IF(NewDistributions!G109/SUM(NewDistributions!G$2:G110)&gt;0.01,"",IF(NewDistributions!G108/SUM(NewDistributions!G$2:G110)&gt;0.01,"",IF(NewDistributions!G107/SUM(NewDistributions!G$2:G110)&gt;0.01,"",DateEnded_4Day!$A110)))))))</f>
        <v>44425</v>
      </c>
      <c r="H110" s="19">
        <f>IF($A110&lt;='All Results'!$B$4,"",IF(SUM(NewDistributions!H$2:H110)=0,"",(IF(NewDistributions!H110/SUM(NewDistributions!H$2:H110)&gt;0.01,"",IF(NewDistributions!H109/SUM(NewDistributions!H$2:H110)&gt;0.01,"",IF(NewDistributions!H108/SUM(NewDistributions!H$2:H110)&gt;0.01,"",IF(NewDistributions!H107/SUM(NewDistributions!H$2:H110)&gt;0.01,"",DateEnded_4Day!$A110)))))))</f>
        <v>44425</v>
      </c>
      <c r="I110" s="19">
        <f>IF($A110&lt;='All Results'!$B$4,"",IF(SUM(NewDistributions!I$2:I110)=0,"",(IF(NewDistributions!I110/SUM(NewDistributions!I$2:I110)&gt;0.01,"",IF(NewDistributions!I109/SUM(NewDistributions!I$2:I110)&gt;0.01,"",IF(NewDistributions!I108/SUM(NewDistributions!I$2:I110)&gt;0.01,"",IF(NewDistributions!I107/SUM(NewDistributions!I$2:I110)&gt;0.01,"",DateEnded_4Day!$A110)))))))</f>
        <v>44425</v>
      </c>
      <c r="J110" s="19">
        <f>IF($A110&lt;='All Results'!$B$4,"",IF(SUM(NewDistributions!J$2:J110)=0,"",(IF(NewDistributions!J110/SUM(NewDistributions!J$2:J110)&gt;0.01,"",IF(NewDistributions!J109/SUM(NewDistributions!J$2:J110)&gt;0.01,"",IF(NewDistributions!J108/SUM(NewDistributions!J$2:J110)&gt;0.01,"",IF(NewDistributions!J107/SUM(NewDistributions!J$2:J110)&gt;0.01,"",DateEnded_4Day!$A110)))))))</f>
        <v>44425</v>
      </c>
      <c r="K110" s="19">
        <f>IF($A110&lt;='All Results'!$B$4,"",IF(SUM(NewDistributions!K$2:K110)=0,"",(IF(NewDistributions!K110/SUM(NewDistributions!K$2:K110)&gt;0.01,"",IF(NewDistributions!K109/SUM(NewDistributions!K$2:K110)&gt;0.01,"",IF(NewDistributions!K108/SUM(NewDistributions!K$2:K110)&gt;0.01,"",IF(NewDistributions!K107/SUM(NewDistributions!K$2:K110)&gt;0.01,"",DateEnded_4Day!$A110)))))))</f>
        <v>44425</v>
      </c>
      <c r="L110" s="19">
        <f>IF($A110&lt;='All Results'!$B$4,"",IF(SUM(NewDistributions!L$2:L110)=0,"",(IF(NewDistributions!L110/SUM(NewDistributions!L$2:L110)&gt;0.01,"",IF(NewDistributions!L109/SUM(NewDistributions!L$2:L110)&gt;0.01,"",IF(NewDistributions!L108/SUM(NewDistributions!L$2:L110)&gt;0.01,"",IF(NewDistributions!L107/SUM(NewDistributions!L$2:L110)&gt;0.01,"",DateEnded_4Day!$A110)))))))</f>
        <v>44425</v>
      </c>
      <c r="M110" s="19">
        <f>IF($A110&lt;='All Results'!$B$4,"",IF(SUM(NewDistributions!M$2:M110)=0,"",(IF(NewDistributions!M110/SUM(NewDistributions!M$2:M110)&gt;0.01,"",IF(NewDistributions!M109/SUM(NewDistributions!M$2:M110)&gt;0.01,"",IF(NewDistributions!M108/SUM(NewDistributions!M$2:M110)&gt;0.01,"",IF(NewDistributions!M107/SUM(NewDistributions!M$2:M110)&gt;0.01,"",DateEnded_4Day!$A110)))))))</f>
        <v>44425</v>
      </c>
      <c r="N110" s="19">
        <f>IF($A110&lt;='All Results'!$B$4,"",IF(SUM(NewDistributions!N$2:N110)=0,"",(IF(NewDistributions!N110/SUM(NewDistributions!N$2:N110)&gt;0.01,"",IF(NewDistributions!N109/SUM(NewDistributions!N$2:N110)&gt;0.01,"",IF(NewDistributions!N108/SUM(NewDistributions!N$2:N110)&gt;0.01,"",IF(NewDistributions!N107/SUM(NewDistributions!N$2:N110)&gt;0.01,"",DateEnded_4Day!$A110)))))))</f>
        <v>44425</v>
      </c>
      <c r="O110" s="19">
        <f>IF($A110&lt;='All Results'!$B$4,"",IF(SUM(NewDistributions!O$2:O110)=0,"",(IF(NewDistributions!O110/SUM(NewDistributions!O$2:O110)&gt;0.01,"",IF(NewDistributions!O109/SUM(NewDistributions!O$2:O110)&gt;0.01,"",IF(NewDistributions!O108/SUM(NewDistributions!O$2:O110)&gt;0.01,"",IF(NewDistributions!O107/SUM(NewDistributions!O$2:O110)&gt;0.01,"",DateEnded_4Day!$A110)))))))</f>
        <v>44425</v>
      </c>
      <c r="P110" s="19">
        <f>IF($A110&lt;='All Results'!$B$4,"",IF(SUM(NewDistributions!P$2:P110)=0,"",(IF(NewDistributions!P110/SUM(NewDistributions!P$2:P110)&gt;0.01,"",IF(NewDistributions!P109/SUM(NewDistributions!P$2:P110)&gt;0.01,"",IF(NewDistributions!P108/SUM(NewDistributions!P$2:P110)&gt;0.01,"",IF(NewDistributions!P107/SUM(NewDistributions!P$2:P110)&gt;0.01,"",DateEnded_4Day!$A110)))))))</f>
        <v>44425</v>
      </c>
      <c r="Q110" s="19">
        <f>IF($A110&lt;='All Results'!$B$4,"",IF(SUM(NewDistributions!Q$2:Q110)=0,"",(IF(NewDistributions!Q110/SUM(NewDistributions!Q$2:Q110)&gt;0.01,"",IF(NewDistributions!Q109/SUM(NewDistributions!Q$2:Q110)&gt;0.01,"",IF(NewDistributions!Q108/SUM(NewDistributions!Q$2:Q110)&gt;0.01,"",IF(NewDistributions!Q107/SUM(NewDistributions!Q$2:Q110)&gt;0.01,"",DateEnded_4Day!$A110)))))))</f>
        <v>44425</v>
      </c>
      <c r="R110" s="19">
        <f>IF($A110&lt;='All Results'!$B$4,"",IF(SUM(NewDistributions!R$2:R110)=0,"",(IF(NewDistributions!R110/SUM(NewDistributions!R$2:R110)&gt;0.01,"",IF(NewDistributions!R109/SUM(NewDistributions!R$2:R110)&gt;0.01,"",IF(NewDistributions!R108/SUM(NewDistributions!R$2:R110)&gt;0.01,"",IF(NewDistributions!R107/SUM(NewDistributions!R$2:R110)&gt;0.01,"",DateEnded_4Day!$A110)))))))</f>
        <v>44425</v>
      </c>
      <c r="S110" s="19">
        <f>IF($A110&lt;='All Results'!$B$4,"",IF(SUM(NewDistributions!S$2:S110)=0,"",(IF(NewDistributions!S110/SUM(NewDistributions!S$2:S110)&gt;0.01,"",IF(NewDistributions!S109/SUM(NewDistributions!S$2:S110)&gt;0.01,"",IF(NewDistributions!S108/SUM(NewDistributions!S$2:S110)&gt;0.01,"",IF(NewDistributions!S107/SUM(NewDistributions!S$2:S110)&gt;0.01,"",DateEnded_4Day!$A110)))))))</f>
        <v>44425</v>
      </c>
      <c r="T110" s="19">
        <f>IF($A110&lt;='All Results'!$B$4,"",IF(SUM(NewDistributions!T$2:T110)=0,"",(IF(NewDistributions!T110/SUM(NewDistributions!T$2:T110)&gt;0.01,"",IF(NewDistributions!T109/SUM(NewDistributions!T$2:T110)&gt;0.01,"",IF(NewDistributions!T108/SUM(NewDistributions!T$2:T110)&gt;0.01,"",IF(NewDistributions!T107/SUM(NewDistributions!T$2:T110)&gt;0.01,"",DateEnded_4Day!$A110)))))))</f>
        <v>44425</v>
      </c>
      <c r="U110" s="19">
        <f>IF($A110&lt;='All Results'!$B$4,"",IF(SUM(NewDistributions!U$2:U110)=0,"",(IF(NewDistributions!U110/SUM(NewDistributions!U$2:U110)&gt;0.01,"",IF(NewDistributions!U109/SUM(NewDistributions!U$2:U110)&gt;0.01,"",IF(NewDistributions!U108/SUM(NewDistributions!U$2:U110)&gt;0.01,"",IF(NewDistributions!U107/SUM(NewDistributions!U$2:U110)&gt;0.01,"",DateEnded_4Day!$A110)))))))</f>
        <v>44425</v>
      </c>
      <c r="V110" s="19">
        <f>IF($A110&lt;='All Results'!$B$4,"",IF(SUM(NewDistributions!V$2:V110)=0,"",(IF(NewDistributions!V110/SUM(NewDistributions!V$2:V110)&gt;0.01,"",IF(NewDistributions!V109/SUM(NewDistributions!V$2:V110)&gt;0.01,"",IF(NewDistributions!V108/SUM(NewDistributions!V$2:V110)&gt;0.01,"",IF(NewDistributions!V107/SUM(NewDistributions!V$2:V110)&gt;0.01,"",DateEnded_4Day!$A110)))))))</f>
        <v>44425</v>
      </c>
      <c r="W110" s="19">
        <f>IF($A110&lt;='All Results'!$B$4,"",IF(SUM(NewDistributions!W$2:W110)=0,"",(IF(NewDistributions!W110/SUM(NewDistributions!W$2:W110)&gt;0.01,"",IF(NewDistributions!W109/SUM(NewDistributions!W$2:W110)&gt;0.01,"",IF(NewDistributions!W108/SUM(NewDistributions!W$2:W110)&gt;0.01,"",IF(NewDistributions!W107/SUM(NewDistributions!W$2:W110)&gt;0.01,"",DateEnded_4Day!$A110)))))))</f>
        <v>44425</v>
      </c>
      <c r="X110" s="19">
        <f>IF($A110&lt;='All Results'!$B$4,"",IF(SUM(NewDistributions!X$2:X110)=0,"",(IF(NewDistributions!X110/SUM(NewDistributions!X$2:X110)&gt;0.01,"",IF(NewDistributions!X109/SUM(NewDistributions!X$2:X110)&gt;0.01,"",IF(NewDistributions!X108/SUM(NewDistributions!X$2:X110)&gt;0.01,"",IF(NewDistributions!X107/SUM(NewDistributions!X$2:X110)&gt;0.01,"",DateEnded_4Day!$A110)))))))</f>
        <v>44425</v>
      </c>
      <c r="Y110" s="19">
        <f>IF($A110&lt;='All Results'!$B$4,"",IF(SUM(NewDistributions!Y$2:Y110)=0,"",(IF(NewDistributions!Y110/SUM(NewDistributions!Y$2:Y110)&gt;0.01,"",IF(NewDistributions!Y109/SUM(NewDistributions!Y$2:Y110)&gt;0.01,"",IF(NewDistributions!Y108/SUM(NewDistributions!Y$2:Y110)&gt;0.01,"",IF(NewDistributions!Y107/SUM(NewDistributions!Y$2:Y110)&gt;0.01,"",DateEnded_4Day!$A110)))))))</f>
        <v>44425</v>
      </c>
      <c r="Z110" s="19">
        <f>IF($A110&lt;='All Results'!$B$4,"",IF(SUM(NewDistributions!Z$2:Z110)=0,"",(IF(NewDistributions!Z110/SUM(NewDistributions!Z$2:Z110)&gt;0.01,"",IF(NewDistributions!Z109/SUM(NewDistributions!Z$2:Z110)&gt;0.01,"",IF(NewDistributions!Z108/SUM(NewDistributions!Z$2:Z110)&gt;0.01,"",IF(NewDistributions!Z107/SUM(NewDistributions!Z$2:Z110)&gt;0.01,"",DateEnded_4Day!$A110)))))))</f>
        <v>44425</v>
      </c>
      <c r="AA110" s="19">
        <f>IF($A110&lt;='All Results'!$B$4,"",IF(SUM(NewDistributions!AA$2:AA110)=0,"",(IF(NewDistributions!AA110/SUM(NewDistributions!AA$2:AA110)&gt;0.01,"",IF(NewDistributions!AA109/SUM(NewDistributions!AA$2:AA110)&gt;0.01,"",IF(NewDistributions!AA108/SUM(NewDistributions!AA$2:AA110)&gt;0.01,"",IF(NewDistributions!AA107/SUM(NewDistributions!AA$2:AA110)&gt;0.01,"",DateEnded_4Day!$A110)))))))</f>
        <v>44425</v>
      </c>
      <c r="AB110" s="19">
        <f>IF($A110&lt;='All Results'!$B$4,"",IF(SUM(NewDistributions!AB$2:AB110)=0,"",(IF(NewDistributions!AB110/SUM(NewDistributions!AB$2:AB110)&gt;0.01,"",IF(NewDistributions!AB109/SUM(NewDistributions!AB$2:AB110)&gt;0.01,"",IF(NewDistributions!AB108/SUM(NewDistributions!AB$2:AB110)&gt;0.01,"",IF(NewDistributions!AB107/SUM(NewDistributions!AB$2:AB110)&gt;0.01,"",DateEnded_4Day!$A110)))))))</f>
        <v>44425</v>
      </c>
      <c r="AC110" s="19">
        <f>IF($A110&lt;='All Results'!$B$4,"",IF(SUM(NewDistributions!AC$2:AC110)=0,"",(IF(NewDistributions!AC110/SUM(NewDistributions!AC$2:AC110)&gt;0.01,"",IF(NewDistributions!AC109/SUM(NewDistributions!AC$2:AC110)&gt;0.01,"",IF(NewDistributions!AC108/SUM(NewDistributions!AC$2:AC110)&gt;0.01,"",IF(NewDistributions!AC107/SUM(NewDistributions!AC$2:AC110)&gt;0.01,"",DateEnded_4Day!$A110)))))))</f>
        <v>44425</v>
      </c>
      <c r="AD110" s="19">
        <f>IF($A110&lt;='All Results'!$B$4,"",IF(SUM(NewDistributions!AD$2:AD110)=0,"",(IF(NewDistributions!AD110/SUM(NewDistributions!AD$2:AD110)&gt;0.01,"",IF(NewDistributions!AD109/SUM(NewDistributions!AD$2:AD110)&gt;0.01,"",IF(NewDistributions!AD108/SUM(NewDistributions!AD$2:AD110)&gt;0.01,"",IF(NewDistributions!AD107/SUM(NewDistributions!AD$2:AD110)&gt;0.01,"",DateEnded_4Day!$A110)))))))</f>
        <v>44425</v>
      </c>
      <c r="AE110" s="19">
        <f>IF($A110&lt;='All Results'!$B$4,"",IF(SUM(NewDistributions!AE$2:AE110)=0,"",(IF(NewDistributions!AE110/SUM(NewDistributions!AE$2:AE110)&gt;0.01,"",IF(NewDistributions!AE109/SUM(NewDistributions!AE$2:AE110)&gt;0.01,"",IF(NewDistributions!AE108/SUM(NewDistributions!AE$2:AE110)&gt;0.01,"",IF(NewDistributions!AE107/SUM(NewDistributions!AE$2:AE110)&gt;0.01,"",DateEnded_4Day!$A110)))))))</f>
        <v>44425</v>
      </c>
      <c r="AF110" s="19">
        <f>IF($A110&lt;='All Results'!$B$4,"",IF(SUM(NewDistributions!AF$2:AF110)=0,"",(IF(NewDistributions!AF110/SUM(NewDistributions!AF$2:AF110)&gt;0.01,"",IF(NewDistributions!AF109/SUM(NewDistributions!AF$2:AF110)&gt;0.01,"",IF(NewDistributions!AF108/SUM(NewDistributions!AF$2:AF110)&gt;0.01,"",IF(NewDistributions!AF107/SUM(NewDistributions!AF$2:AF110)&gt;0.01,"",DateEnded_4Day!$A110)))))))</f>
        <v>44425</v>
      </c>
      <c r="AG110" s="19">
        <f>IF($A110&lt;='All Results'!$B$4,"",IF(SUM(NewDistributions!AG$2:AG110)=0,"",(IF(NewDistributions!AG110/SUM(NewDistributions!AG$2:AG110)&gt;0.01,"",IF(NewDistributions!AG109/SUM(NewDistributions!AG$2:AG110)&gt;0.01,"",IF(NewDistributions!AG108/SUM(NewDistributions!AG$2:AG110)&gt;0.01,"",IF(NewDistributions!AG107/SUM(NewDistributions!AG$2:AG110)&gt;0.01,"",DateEnded_4Day!$A110)))))))</f>
        <v>44425</v>
      </c>
      <c r="AH110" s="19">
        <f>IF($A110&lt;='All Results'!$B$4,"",IF(SUM(NewDistributions!AH$2:AH110)=0,"",(IF(NewDistributions!AH110/SUM(NewDistributions!AH$2:AH110)&gt;0.01,"",IF(NewDistributions!AH109/SUM(NewDistributions!AH$2:AH110)&gt;0.01,"",IF(NewDistributions!AH108/SUM(NewDistributions!AH$2:AH110)&gt;0.01,"",IF(NewDistributions!AH107/SUM(NewDistributions!AH$2:AH110)&gt;0.01,"",DateEnded_4Day!$A110)))))))</f>
        <v>44425</v>
      </c>
      <c r="AI110" s="19">
        <f>IF($A110&lt;='All Results'!$B$4,"",IF(SUM(NewDistributions!AI$2:AI110)=0,"",(IF(NewDistributions!AI110/SUM(NewDistributions!AI$2:AI110)&gt;0.01,"",IF(NewDistributions!AI109/SUM(NewDistributions!AI$2:AI110)&gt;0.01,"",IF(NewDistributions!AI108/SUM(NewDistributions!AI$2:AI110)&gt;0.01,"",IF(NewDistributions!AI107/SUM(NewDistributions!AI$2:AI110)&gt;0.01,"",DateEnded_4Day!$A110)))))))</f>
        <v>44425</v>
      </c>
      <c r="AJ110" s="19">
        <f>IF($A110&lt;='All Results'!$B$4,"",IF(SUM(NewDistributions!AJ$2:AJ110)=0,"",(IF(NewDistributions!AJ110/SUM(NewDistributions!AJ$2:AJ110)&gt;0.01,"",IF(NewDistributions!AJ109/SUM(NewDistributions!AJ$2:AJ110)&gt;0.01,"",IF(NewDistributions!AJ108/SUM(NewDistributions!AJ$2:AJ110)&gt;0.01,"",IF(NewDistributions!AJ107/SUM(NewDistributions!AJ$2:AJ110)&gt;0.01,"",DateEnded_4Day!$A110)))))))</f>
        <v>44425</v>
      </c>
    </row>
    <row r="111" spans="1:36" x14ac:dyDescent="0.25">
      <c r="A111" s="1">
        <v>44426</v>
      </c>
      <c r="B111" s="3">
        <v>230</v>
      </c>
      <c r="C111" s="19">
        <f>IF($A111&lt;='All Results'!$B$4,"",IF(SUM(NewDistributions!C$2:C111)=0,"",(IF(NewDistributions!C111/SUM(NewDistributions!C$2:C111)&gt;0.01,"",IF(NewDistributions!C110/SUM(NewDistributions!C$2:C111)&gt;0.01,"",IF(NewDistributions!C109/SUM(NewDistributions!C$2:C111)&gt;0.01,"",IF(NewDistributions!C108/SUM(NewDistributions!C$2:C111)&gt;0.01,"",DateEnded_4Day!$A111)))))))</f>
        <v>44426</v>
      </c>
      <c r="D111" s="19">
        <f>IF($A111&lt;='All Results'!$B$4,"",IF(SUM(NewDistributions!D$2:D111)=0,"",(IF(NewDistributions!D111/SUM(NewDistributions!D$2:D111)&gt;0.01,"",IF(NewDistributions!D110/SUM(NewDistributions!D$2:D111)&gt;0.01,"",IF(NewDistributions!D109/SUM(NewDistributions!D$2:D111)&gt;0.01,"",IF(NewDistributions!D108/SUM(NewDistributions!D$2:D111)&gt;0.01,"",DateEnded_4Day!$A111)))))))</f>
        <v>44426</v>
      </c>
      <c r="E111" s="19">
        <f>IF($A111&lt;='All Results'!$B$4,"",IF(SUM(NewDistributions!E$2:E111)=0,"",(IF(NewDistributions!E111/SUM(NewDistributions!E$2:E111)&gt;0.01,"",IF(NewDistributions!E110/SUM(NewDistributions!E$2:E111)&gt;0.01,"",IF(NewDistributions!E109/SUM(NewDistributions!E$2:E111)&gt;0.01,"",IF(NewDistributions!E108/SUM(NewDistributions!E$2:E111)&gt;0.01,"",DateEnded_4Day!$A111)))))))</f>
        <v>44426</v>
      </c>
      <c r="F111" s="19">
        <f>IF($A111&lt;='All Results'!$B$4,"",IF(SUM(NewDistributions!F$2:F111)=0,"",(IF(NewDistributions!F111/SUM(NewDistributions!F$2:F111)&gt;0.01,"",IF(NewDistributions!F110/SUM(NewDistributions!F$2:F111)&gt;0.01,"",IF(NewDistributions!F109/SUM(NewDistributions!F$2:F111)&gt;0.01,"",IF(NewDistributions!F108/SUM(NewDistributions!F$2:F111)&gt;0.01,"",DateEnded_4Day!$A111)))))))</f>
        <v>44426</v>
      </c>
      <c r="G111" s="19">
        <f>IF($A111&lt;='All Results'!$B$4,"",IF(SUM(NewDistributions!G$2:G111)=0,"",(IF(NewDistributions!G111/SUM(NewDistributions!G$2:G111)&gt;0.01,"",IF(NewDistributions!G110/SUM(NewDistributions!G$2:G111)&gt;0.01,"",IF(NewDistributions!G109/SUM(NewDistributions!G$2:G111)&gt;0.01,"",IF(NewDistributions!G108/SUM(NewDistributions!G$2:G111)&gt;0.01,"",DateEnded_4Day!$A111)))))))</f>
        <v>44426</v>
      </c>
      <c r="H111" s="19">
        <f>IF($A111&lt;='All Results'!$B$4,"",IF(SUM(NewDistributions!H$2:H111)=0,"",(IF(NewDistributions!H111/SUM(NewDistributions!H$2:H111)&gt;0.01,"",IF(NewDistributions!H110/SUM(NewDistributions!H$2:H111)&gt;0.01,"",IF(NewDistributions!H109/SUM(NewDistributions!H$2:H111)&gt;0.01,"",IF(NewDistributions!H108/SUM(NewDistributions!H$2:H111)&gt;0.01,"",DateEnded_4Day!$A111)))))))</f>
        <v>44426</v>
      </c>
      <c r="I111" s="19">
        <f>IF($A111&lt;='All Results'!$B$4,"",IF(SUM(NewDistributions!I$2:I111)=0,"",(IF(NewDistributions!I111/SUM(NewDistributions!I$2:I111)&gt;0.01,"",IF(NewDistributions!I110/SUM(NewDistributions!I$2:I111)&gt;0.01,"",IF(NewDistributions!I109/SUM(NewDistributions!I$2:I111)&gt;0.01,"",IF(NewDistributions!I108/SUM(NewDistributions!I$2:I111)&gt;0.01,"",DateEnded_4Day!$A111)))))))</f>
        <v>44426</v>
      </c>
      <c r="J111" s="19">
        <f>IF($A111&lt;='All Results'!$B$4,"",IF(SUM(NewDistributions!J$2:J111)=0,"",(IF(NewDistributions!J111/SUM(NewDistributions!J$2:J111)&gt;0.01,"",IF(NewDistributions!J110/SUM(NewDistributions!J$2:J111)&gt;0.01,"",IF(NewDistributions!J109/SUM(NewDistributions!J$2:J111)&gt;0.01,"",IF(NewDistributions!J108/SUM(NewDistributions!J$2:J111)&gt;0.01,"",DateEnded_4Day!$A111)))))))</f>
        <v>44426</v>
      </c>
      <c r="K111" s="19">
        <f>IF($A111&lt;='All Results'!$B$4,"",IF(SUM(NewDistributions!K$2:K111)=0,"",(IF(NewDistributions!K111/SUM(NewDistributions!K$2:K111)&gt;0.01,"",IF(NewDistributions!K110/SUM(NewDistributions!K$2:K111)&gt;0.01,"",IF(NewDistributions!K109/SUM(NewDistributions!K$2:K111)&gt;0.01,"",IF(NewDistributions!K108/SUM(NewDistributions!K$2:K111)&gt;0.01,"",DateEnded_4Day!$A111)))))))</f>
        <v>44426</v>
      </c>
      <c r="L111" s="19">
        <f>IF($A111&lt;='All Results'!$B$4,"",IF(SUM(NewDistributions!L$2:L111)=0,"",(IF(NewDistributions!L111/SUM(NewDistributions!L$2:L111)&gt;0.01,"",IF(NewDistributions!L110/SUM(NewDistributions!L$2:L111)&gt;0.01,"",IF(NewDistributions!L109/SUM(NewDistributions!L$2:L111)&gt;0.01,"",IF(NewDistributions!L108/SUM(NewDistributions!L$2:L111)&gt;0.01,"",DateEnded_4Day!$A111)))))))</f>
        <v>44426</v>
      </c>
      <c r="M111" s="19">
        <f>IF($A111&lt;='All Results'!$B$4,"",IF(SUM(NewDistributions!M$2:M111)=0,"",(IF(NewDistributions!M111/SUM(NewDistributions!M$2:M111)&gt;0.01,"",IF(NewDistributions!M110/SUM(NewDistributions!M$2:M111)&gt;0.01,"",IF(NewDistributions!M109/SUM(NewDistributions!M$2:M111)&gt;0.01,"",IF(NewDistributions!M108/SUM(NewDistributions!M$2:M111)&gt;0.01,"",DateEnded_4Day!$A111)))))))</f>
        <v>44426</v>
      </c>
      <c r="N111" s="19">
        <f>IF($A111&lt;='All Results'!$B$4,"",IF(SUM(NewDistributions!N$2:N111)=0,"",(IF(NewDistributions!N111/SUM(NewDistributions!N$2:N111)&gt;0.01,"",IF(NewDistributions!N110/SUM(NewDistributions!N$2:N111)&gt;0.01,"",IF(NewDistributions!N109/SUM(NewDistributions!N$2:N111)&gt;0.01,"",IF(NewDistributions!N108/SUM(NewDistributions!N$2:N111)&gt;0.01,"",DateEnded_4Day!$A111)))))))</f>
        <v>44426</v>
      </c>
      <c r="O111" s="19">
        <f>IF($A111&lt;='All Results'!$B$4,"",IF(SUM(NewDistributions!O$2:O111)=0,"",(IF(NewDistributions!O111/SUM(NewDistributions!O$2:O111)&gt;0.01,"",IF(NewDistributions!O110/SUM(NewDistributions!O$2:O111)&gt;0.01,"",IF(NewDistributions!O109/SUM(NewDistributions!O$2:O111)&gt;0.01,"",IF(NewDistributions!O108/SUM(NewDistributions!O$2:O111)&gt;0.01,"",DateEnded_4Day!$A111)))))))</f>
        <v>44426</v>
      </c>
      <c r="P111" s="19">
        <f>IF($A111&lt;='All Results'!$B$4,"",IF(SUM(NewDistributions!P$2:P111)=0,"",(IF(NewDistributions!P111/SUM(NewDistributions!P$2:P111)&gt;0.01,"",IF(NewDistributions!P110/SUM(NewDistributions!P$2:P111)&gt;0.01,"",IF(NewDistributions!P109/SUM(NewDistributions!P$2:P111)&gt;0.01,"",IF(NewDistributions!P108/SUM(NewDistributions!P$2:P111)&gt;0.01,"",DateEnded_4Day!$A111)))))))</f>
        <v>44426</v>
      </c>
      <c r="Q111" s="19">
        <f>IF($A111&lt;='All Results'!$B$4,"",IF(SUM(NewDistributions!Q$2:Q111)=0,"",(IF(NewDistributions!Q111/SUM(NewDistributions!Q$2:Q111)&gt;0.01,"",IF(NewDistributions!Q110/SUM(NewDistributions!Q$2:Q111)&gt;0.01,"",IF(NewDistributions!Q109/SUM(NewDistributions!Q$2:Q111)&gt;0.01,"",IF(NewDistributions!Q108/SUM(NewDistributions!Q$2:Q111)&gt;0.01,"",DateEnded_4Day!$A111)))))))</f>
        <v>44426</v>
      </c>
      <c r="R111" s="19">
        <f>IF($A111&lt;='All Results'!$B$4,"",IF(SUM(NewDistributions!R$2:R111)=0,"",(IF(NewDistributions!R111/SUM(NewDistributions!R$2:R111)&gt;0.01,"",IF(NewDistributions!R110/SUM(NewDistributions!R$2:R111)&gt;0.01,"",IF(NewDistributions!R109/SUM(NewDistributions!R$2:R111)&gt;0.01,"",IF(NewDistributions!R108/SUM(NewDistributions!R$2:R111)&gt;0.01,"",DateEnded_4Day!$A111)))))))</f>
        <v>44426</v>
      </c>
      <c r="S111" s="19">
        <f>IF($A111&lt;='All Results'!$B$4,"",IF(SUM(NewDistributions!S$2:S111)=0,"",(IF(NewDistributions!S111/SUM(NewDistributions!S$2:S111)&gt;0.01,"",IF(NewDistributions!S110/SUM(NewDistributions!S$2:S111)&gt;0.01,"",IF(NewDistributions!S109/SUM(NewDistributions!S$2:S111)&gt;0.01,"",IF(NewDistributions!S108/SUM(NewDistributions!S$2:S111)&gt;0.01,"",DateEnded_4Day!$A111)))))))</f>
        <v>44426</v>
      </c>
      <c r="T111" s="19">
        <f>IF($A111&lt;='All Results'!$B$4,"",IF(SUM(NewDistributions!T$2:T111)=0,"",(IF(NewDistributions!T111/SUM(NewDistributions!T$2:T111)&gt;0.01,"",IF(NewDistributions!T110/SUM(NewDistributions!T$2:T111)&gt;0.01,"",IF(NewDistributions!T109/SUM(NewDistributions!T$2:T111)&gt;0.01,"",IF(NewDistributions!T108/SUM(NewDistributions!T$2:T111)&gt;0.01,"",DateEnded_4Day!$A111)))))))</f>
        <v>44426</v>
      </c>
      <c r="U111" s="19">
        <f>IF($A111&lt;='All Results'!$B$4,"",IF(SUM(NewDistributions!U$2:U111)=0,"",(IF(NewDistributions!U111/SUM(NewDistributions!U$2:U111)&gt;0.01,"",IF(NewDistributions!U110/SUM(NewDistributions!U$2:U111)&gt;0.01,"",IF(NewDistributions!U109/SUM(NewDistributions!U$2:U111)&gt;0.01,"",IF(NewDistributions!U108/SUM(NewDistributions!U$2:U111)&gt;0.01,"",DateEnded_4Day!$A111)))))))</f>
        <v>44426</v>
      </c>
      <c r="V111" s="19">
        <f>IF($A111&lt;='All Results'!$B$4,"",IF(SUM(NewDistributions!V$2:V111)=0,"",(IF(NewDistributions!V111/SUM(NewDistributions!V$2:V111)&gt;0.01,"",IF(NewDistributions!V110/SUM(NewDistributions!V$2:V111)&gt;0.01,"",IF(NewDistributions!V109/SUM(NewDistributions!V$2:V111)&gt;0.01,"",IF(NewDistributions!V108/SUM(NewDistributions!V$2:V111)&gt;0.01,"",DateEnded_4Day!$A111)))))))</f>
        <v>44426</v>
      </c>
      <c r="W111" s="19">
        <f>IF($A111&lt;='All Results'!$B$4,"",IF(SUM(NewDistributions!W$2:W111)=0,"",(IF(NewDistributions!W111/SUM(NewDistributions!W$2:W111)&gt;0.01,"",IF(NewDistributions!W110/SUM(NewDistributions!W$2:W111)&gt;0.01,"",IF(NewDistributions!W109/SUM(NewDistributions!W$2:W111)&gt;0.01,"",IF(NewDistributions!W108/SUM(NewDistributions!W$2:W111)&gt;0.01,"",DateEnded_4Day!$A111)))))))</f>
        <v>44426</v>
      </c>
      <c r="X111" s="19">
        <f>IF($A111&lt;='All Results'!$B$4,"",IF(SUM(NewDistributions!X$2:X111)=0,"",(IF(NewDistributions!X111/SUM(NewDistributions!X$2:X111)&gt;0.01,"",IF(NewDistributions!X110/SUM(NewDistributions!X$2:X111)&gt;0.01,"",IF(NewDistributions!X109/SUM(NewDistributions!X$2:X111)&gt;0.01,"",IF(NewDistributions!X108/SUM(NewDistributions!X$2:X111)&gt;0.01,"",DateEnded_4Day!$A111)))))))</f>
        <v>44426</v>
      </c>
      <c r="Y111" s="19">
        <f>IF($A111&lt;='All Results'!$B$4,"",IF(SUM(NewDistributions!Y$2:Y111)=0,"",(IF(NewDistributions!Y111/SUM(NewDistributions!Y$2:Y111)&gt;0.01,"",IF(NewDistributions!Y110/SUM(NewDistributions!Y$2:Y111)&gt;0.01,"",IF(NewDistributions!Y109/SUM(NewDistributions!Y$2:Y111)&gt;0.01,"",IF(NewDistributions!Y108/SUM(NewDistributions!Y$2:Y111)&gt;0.01,"",DateEnded_4Day!$A111)))))))</f>
        <v>44426</v>
      </c>
      <c r="Z111" s="19">
        <f>IF($A111&lt;='All Results'!$B$4,"",IF(SUM(NewDistributions!Z$2:Z111)=0,"",(IF(NewDistributions!Z111/SUM(NewDistributions!Z$2:Z111)&gt;0.01,"",IF(NewDistributions!Z110/SUM(NewDistributions!Z$2:Z111)&gt;0.01,"",IF(NewDistributions!Z109/SUM(NewDistributions!Z$2:Z111)&gt;0.01,"",IF(NewDistributions!Z108/SUM(NewDistributions!Z$2:Z111)&gt;0.01,"",DateEnded_4Day!$A111)))))))</f>
        <v>44426</v>
      </c>
      <c r="AA111" s="19">
        <f>IF($A111&lt;='All Results'!$B$4,"",IF(SUM(NewDistributions!AA$2:AA111)=0,"",(IF(NewDistributions!AA111/SUM(NewDistributions!AA$2:AA111)&gt;0.01,"",IF(NewDistributions!AA110/SUM(NewDistributions!AA$2:AA111)&gt;0.01,"",IF(NewDistributions!AA109/SUM(NewDistributions!AA$2:AA111)&gt;0.01,"",IF(NewDistributions!AA108/SUM(NewDistributions!AA$2:AA111)&gt;0.01,"",DateEnded_4Day!$A111)))))))</f>
        <v>44426</v>
      </c>
      <c r="AB111" s="19">
        <f>IF($A111&lt;='All Results'!$B$4,"",IF(SUM(NewDistributions!AB$2:AB111)=0,"",(IF(NewDistributions!AB111/SUM(NewDistributions!AB$2:AB111)&gt;0.01,"",IF(NewDistributions!AB110/SUM(NewDistributions!AB$2:AB111)&gt;0.01,"",IF(NewDistributions!AB109/SUM(NewDistributions!AB$2:AB111)&gt;0.01,"",IF(NewDistributions!AB108/SUM(NewDistributions!AB$2:AB111)&gt;0.01,"",DateEnded_4Day!$A111)))))))</f>
        <v>44426</v>
      </c>
      <c r="AC111" s="19">
        <f>IF($A111&lt;='All Results'!$B$4,"",IF(SUM(NewDistributions!AC$2:AC111)=0,"",(IF(NewDistributions!AC111/SUM(NewDistributions!AC$2:AC111)&gt;0.01,"",IF(NewDistributions!AC110/SUM(NewDistributions!AC$2:AC111)&gt;0.01,"",IF(NewDistributions!AC109/SUM(NewDistributions!AC$2:AC111)&gt;0.01,"",IF(NewDistributions!AC108/SUM(NewDistributions!AC$2:AC111)&gt;0.01,"",DateEnded_4Day!$A111)))))))</f>
        <v>44426</v>
      </c>
      <c r="AD111" s="19">
        <f>IF($A111&lt;='All Results'!$B$4,"",IF(SUM(NewDistributions!AD$2:AD111)=0,"",(IF(NewDistributions!AD111/SUM(NewDistributions!AD$2:AD111)&gt;0.01,"",IF(NewDistributions!AD110/SUM(NewDistributions!AD$2:AD111)&gt;0.01,"",IF(NewDistributions!AD109/SUM(NewDistributions!AD$2:AD111)&gt;0.01,"",IF(NewDistributions!AD108/SUM(NewDistributions!AD$2:AD111)&gt;0.01,"",DateEnded_4Day!$A111)))))))</f>
        <v>44426</v>
      </c>
      <c r="AE111" s="19">
        <f>IF($A111&lt;='All Results'!$B$4,"",IF(SUM(NewDistributions!AE$2:AE111)=0,"",(IF(NewDistributions!AE111/SUM(NewDistributions!AE$2:AE111)&gt;0.01,"",IF(NewDistributions!AE110/SUM(NewDistributions!AE$2:AE111)&gt;0.01,"",IF(NewDistributions!AE109/SUM(NewDistributions!AE$2:AE111)&gt;0.01,"",IF(NewDistributions!AE108/SUM(NewDistributions!AE$2:AE111)&gt;0.01,"",DateEnded_4Day!$A111)))))))</f>
        <v>44426</v>
      </c>
      <c r="AF111" s="19">
        <f>IF($A111&lt;='All Results'!$B$4,"",IF(SUM(NewDistributions!AF$2:AF111)=0,"",(IF(NewDistributions!AF111/SUM(NewDistributions!AF$2:AF111)&gt;0.01,"",IF(NewDistributions!AF110/SUM(NewDistributions!AF$2:AF111)&gt;0.01,"",IF(NewDistributions!AF109/SUM(NewDistributions!AF$2:AF111)&gt;0.01,"",IF(NewDistributions!AF108/SUM(NewDistributions!AF$2:AF111)&gt;0.01,"",DateEnded_4Day!$A111)))))))</f>
        <v>44426</v>
      </c>
      <c r="AG111" s="19">
        <f>IF($A111&lt;='All Results'!$B$4,"",IF(SUM(NewDistributions!AG$2:AG111)=0,"",(IF(NewDistributions!AG111/SUM(NewDistributions!AG$2:AG111)&gt;0.01,"",IF(NewDistributions!AG110/SUM(NewDistributions!AG$2:AG111)&gt;0.01,"",IF(NewDistributions!AG109/SUM(NewDistributions!AG$2:AG111)&gt;0.01,"",IF(NewDistributions!AG108/SUM(NewDistributions!AG$2:AG111)&gt;0.01,"",DateEnded_4Day!$A111)))))))</f>
        <v>44426</v>
      </c>
      <c r="AH111" s="19">
        <f>IF($A111&lt;='All Results'!$B$4,"",IF(SUM(NewDistributions!AH$2:AH111)=0,"",(IF(NewDistributions!AH111/SUM(NewDistributions!AH$2:AH111)&gt;0.01,"",IF(NewDistributions!AH110/SUM(NewDistributions!AH$2:AH111)&gt;0.01,"",IF(NewDistributions!AH109/SUM(NewDistributions!AH$2:AH111)&gt;0.01,"",IF(NewDistributions!AH108/SUM(NewDistributions!AH$2:AH111)&gt;0.01,"",DateEnded_4Day!$A111)))))))</f>
        <v>44426</v>
      </c>
      <c r="AI111" s="19">
        <f>IF($A111&lt;='All Results'!$B$4,"",IF(SUM(NewDistributions!AI$2:AI111)=0,"",(IF(NewDistributions!AI111/SUM(NewDistributions!AI$2:AI111)&gt;0.01,"",IF(NewDistributions!AI110/SUM(NewDistributions!AI$2:AI111)&gt;0.01,"",IF(NewDistributions!AI109/SUM(NewDistributions!AI$2:AI111)&gt;0.01,"",IF(NewDistributions!AI108/SUM(NewDistributions!AI$2:AI111)&gt;0.01,"",DateEnded_4Day!$A111)))))))</f>
        <v>44426</v>
      </c>
      <c r="AJ111" s="19">
        <f>IF($A111&lt;='All Results'!$B$4,"",IF(SUM(NewDistributions!AJ$2:AJ111)=0,"",(IF(NewDistributions!AJ111/SUM(NewDistributions!AJ$2:AJ111)&gt;0.01,"",IF(NewDistributions!AJ110/SUM(NewDistributions!AJ$2:AJ111)&gt;0.01,"",IF(NewDistributions!AJ109/SUM(NewDistributions!AJ$2:AJ111)&gt;0.01,"",IF(NewDistributions!AJ108/SUM(NewDistributions!AJ$2:AJ111)&gt;0.01,"",DateEnded_4Day!$A111)))))))</f>
        <v>44426</v>
      </c>
    </row>
    <row r="112" spans="1:36" x14ac:dyDescent="0.25">
      <c r="A112" s="1">
        <v>44427</v>
      </c>
      <c r="B112" s="3">
        <v>231</v>
      </c>
      <c r="C112" s="19">
        <f>IF($A112&lt;='All Results'!$B$4,"",IF(SUM(NewDistributions!C$2:C112)=0,"",(IF(NewDistributions!C112/SUM(NewDistributions!C$2:C112)&gt;0.01,"",IF(NewDistributions!C111/SUM(NewDistributions!C$2:C112)&gt;0.01,"",IF(NewDistributions!C110/SUM(NewDistributions!C$2:C112)&gt;0.01,"",IF(NewDistributions!C109/SUM(NewDistributions!C$2:C112)&gt;0.01,"",DateEnded_4Day!$A112)))))))</f>
        <v>44427</v>
      </c>
      <c r="D112" s="19">
        <f>IF($A112&lt;='All Results'!$B$4,"",IF(SUM(NewDistributions!D$2:D112)=0,"",(IF(NewDistributions!D112/SUM(NewDistributions!D$2:D112)&gt;0.01,"",IF(NewDistributions!D111/SUM(NewDistributions!D$2:D112)&gt;0.01,"",IF(NewDistributions!D110/SUM(NewDistributions!D$2:D112)&gt;0.01,"",IF(NewDistributions!D109/SUM(NewDistributions!D$2:D112)&gt;0.01,"",DateEnded_4Day!$A112)))))))</f>
        <v>44427</v>
      </c>
      <c r="E112" s="19">
        <f>IF($A112&lt;='All Results'!$B$4,"",IF(SUM(NewDistributions!E$2:E112)=0,"",(IF(NewDistributions!E112/SUM(NewDistributions!E$2:E112)&gt;0.01,"",IF(NewDistributions!E111/SUM(NewDistributions!E$2:E112)&gt;0.01,"",IF(NewDistributions!E110/SUM(NewDistributions!E$2:E112)&gt;0.01,"",IF(NewDistributions!E109/SUM(NewDistributions!E$2:E112)&gt;0.01,"",DateEnded_4Day!$A112)))))))</f>
        <v>44427</v>
      </c>
      <c r="F112" s="19">
        <f>IF($A112&lt;='All Results'!$B$4,"",IF(SUM(NewDistributions!F$2:F112)=0,"",(IF(NewDistributions!F112/SUM(NewDistributions!F$2:F112)&gt;0.01,"",IF(NewDistributions!F111/SUM(NewDistributions!F$2:F112)&gt;0.01,"",IF(NewDistributions!F110/SUM(NewDistributions!F$2:F112)&gt;0.01,"",IF(NewDistributions!F109/SUM(NewDistributions!F$2:F112)&gt;0.01,"",DateEnded_4Day!$A112)))))))</f>
        <v>44427</v>
      </c>
      <c r="G112" s="19">
        <f>IF($A112&lt;='All Results'!$B$4,"",IF(SUM(NewDistributions!G$2:G112)=0,"",(IF(NewDistributions!G112/SUM(NewDistributions!G$2:G112)&gt;0.01,"",IF(NewDistributions!G111/SUM(NewDistributions!G$2:G112)&gt;0.01,"",IF(NewDistributions!G110/SUM(NewDistributions!G$2:G112)&gt;0.01,"",IF(NewDistributions!G109/SUM(NewDistributions!G$2:G112)&gt;0.01,"",DateEnded_4Day!$A112)))))))</f>
        <v>44427</v>
      </c>
      <c r="H112" s="19">
        <f>IF($A112&lt;='All Results'!$B$4,"",IF(SUM(NewDistributions!H$2:H112)=0,"",(IF(NewDistributions!H112/SUM(NewDistributions!H$2:H112)&gt;0.01,"",IF(NewDistributions!H111/SUM(NewDistributions!H$2:H112)&gt;0.01,"",IF(NewDistributions!H110/SUM(NewDistributions!H$2:H112)&gt;0.01,"",IF(NewDistributions!H109/SUM(NewDistributions!H$2:H112)&gt;0.01,"",DateEnded_4Day!$A112)))))))</f>
        <v>44427</v>
      </c>
      <c r="I112" s="19">
        <f>IF($A112&lt;='All Results'!$B$4,"",IF(SUM(NewDistributions!I$2:I112)=0,"",(IF(NewDistributions!I112/SUM(NewDistributions!I$2:I112)&gt;0.01,"",IF(NewDistributions!I111/SUM(NewDistributions!I$2:I112)&gt;0.01,"",IF(NewDistributions!I110/SUM(NewDistributions!I$2:I112)&gt;0.01,"",IF(NewDistributions!I109/SUM(NewDistributions!I$2:I112)&gt;0.01,"",DateEnded_4Day!$A112)))))))</f>
        <v>44427</v>
      </c>
      <c r="J112" s="19">
        <f>IF($A112&lt;='All Results'!$B$4,"",IF(SUM(NewDistributions!J$2:J112)=0,"",(IF(NewDistributions!J112/SUM(NewDistributions!J$2:J112)&gt;0.01,"",IF(NewDistributions!J111/SUM(NewDistributions!J$2:J112)&gt;0.01,"",IF(NewDistributions!J110/SUM(NewDistributions!J$2:J112)&gt;0.01,"",IF(NewDistributions!J109/SUM(NewDistributions!J$2:J112)&gt;0.01,"",DateEnded_4Day!$A112)))))))</f>
        <v>44427</v>
      </c>
      <c r="K112" s="19">
        <f>IF($A112&lt;='All Results'!$B$4,"",IF(SUM(NewDistributions!K$2:K112)=0,"",(IF(NewDistributions!K112/SUM(NewDistributions!K$2:K112)&gt;0.01,"",IF(NewDistributions!K111/SUM(NewDistributions!K$2:K112)&gt;0.01,"",IF(NewDistributions!K110/SUM(NewDistributions!K$2:K112)&gt;0.01,"",IF(NewDistributions!K109/SUM(NewDistributions!K$2:K112)&gt;0.01,"",DateEnded_4Day!$A112)))))))</f>
        <v>44427</v>
      </c>
      <c r="L112" s="19">
        <f>IF($A112&lt;='All Results'!$B$4,"",IF(SUM(NewDistributions!L$2:L112)=0,"",(IF(NewDistributions!L112/SUM(NewDistributions!L$2:L112)&gt;0.01,"",IF(NewDistributions!L111/SUM(NewDistributions!L$2:L112)&gt;0.01,"",IF(NewDistributions!L110/SUM(NewDistributions!L$2:L112)&gt;0.01,"",IF(NewDistributions!L109/SUM(NewDistributions!L$2:L112)&gt;0.01,"",DateEnded_4Day!$A112)))))))</f>
        <v>44427</v>
      </c>
      <c r="M112" s="19">
        <f>IF($A112&lt;='All Results'!$B$4,"",IF(SUM(NewDistributions!M$2:M112)=0,"",(IF(NewDistributions!M112/SUM(NewDistributions!M$2:M112)&gt;0.01,"",IF(NewDistributions!M111/SUM(NewDistributions!M$2:M112)&gt;0.01,"",IF(NewDistributions!M110/SUM(NewDistributions!M$2:M112)&gt;0.01,"",IF(NewDistributions!M109/SUM(NewDistributions!M$2:M112)&gt;0.01,"",DateEnded_4Day!$A112)))))))</f>
        <v>44427</v>
      </c>
      <c r="N112" s="19">
        <f>IF($A112&lt;='All Results'!$B$4,"",IF(SUM(NewDistributions!N$2:N112)=0,"",(IF(NewDistributions!N112/SUM(NewDistributions!N$2:N112)&gt;0.01,"",IF(NewDistributions!N111/SUM(NewDistributions!N$2:N112)&gt;0.01,"",IF(NewDistributions!N110/SUM(NewDistributions!N$2:N112)&gt;0.01,"",IF(NewDistributions!N109/SUM(NewDistributions!N$2:N112)&gt;0.01,"",DateEnded_4Day!$A112)))))))</f>
        <v>44427</v>
      </c>
      <c r="O112" s="19">
        <f>IF($A112&lt;='All Results'!$B$4,"",IF(SUM(NewDistributions!O$2:O112)=0,"",(IF(NewDistributions!O112/SUM(NewDistributions!O$2:O112)&gt;0.01,"",IF(NewDistributions!O111/SUM(NewDistributions!O$2:O112)&gt;0.01,"",IF(NewDistributions!O110/SUM(NewDistributions!O$2:O112)&gt;0.01,"",IF(NewDistributions!O109/SUM(NewDistributions!O$2:O112)&gt;0.01,"",DateEnded_4Day!$A112)))))))</f>
        <v>44427</v>
      </c>
      <c r="P112" s="19">
        <f>IF($A112&lt;='All Results'!$B$4,"",IF(SUM(NewDistributions!P$2:P112)=0,"",(IF(NewDistributions!P112/SUM(NewDistributions!P$2:P112)&gt;0.01,"",IF(NewDistributions!P111/SUM(NewDistributions!P$2:P112)&gt;0.01,"",IF(NewDistributions!P110/SUM(NewDistributions!P$2:P112)&gt;0.01,"",IF(NewDistributions!P109/SUM(NewDistributions!P$2:P112)&gt;0.01,"",DateEnded_4Day!$A112)))))))</f>
        <v>44427</v>
      </c>
      <c r="Q112" s="19">
        <f>IF($A112&lt;='All Results'!$B$4,"",IF(SUM(NewDistributions!Q$2:Q112)=0,"",(IF(NewDistributions!Q112/SUM(NewDistributions!Q$2:Q112)&gt;0.01,"",IF(NewDistributions!Q111/SUM(NewDistributions!Q$2:Q112)&gt;0.01,"",IF(NewDistributions!Q110/SUM(NewDistributions!Q$2:Q112)&gt;0.01,"",IF(NewDistributions!Q109/SUM(NewDistributions!Q$2:Q112)&gt;0.01,"",DateEnded_4Day!$A112)))))))</f>
        <v>44427</v>
      </c>
      <c r="R112" s="19">
        <f>IF($A112&lt;='All Results'!$B$4,"",IF(SUM(NewDistributions!R$2:R112)=0,"",(IF(NewDistributions!R112/SUM(NewDistributions!R$2:R112)&gt;0.01,"",IF(NewDistributions!R111/SUM(NewDistributions!R$2:R112)&gt;0.01,"",IF(NewDistributions!R110/SUM(NewDistributions!R$2:R112)&gt;0.01,"",IF(NewDistributions!R109/SUM(NewDistributions!R$2:R112)&gt;0.01,"",DateEnded_4Day!$A112)))))))</f>
        <v>44427</v>
      </c>
      <c r="S112" s="19">
        <f>IF($A112&lt;='All Results'!$B$4,"",IF(SUM(NewDistributions!S$2:S112)=0,"",(IF(NewDistributions!S112/SUM(NewDistributions!S$2:S112)&gt;0.01,"",IF(NewDistributions!S111/SUM(NewDistributions!S$2:S112)&gt;0.01,"",IF(NewDistributions!S110/SUM(NewDistributions!S$2:S112)&gt;0.01,"",IF(NewDistributions!S109/SUM(NewDistributions!S$2:S112)&gt;0.01,"",DateEnded_4Day!$A112)))))))</f>
        <v>44427</v>
      </c>
      <c r="T112" s="19">
        <f>IF($A112&lt;='All Results'!$B$4,"",IF(SUM(NewDistributions!T$2:T112)=0,"",(IF(NewDistributions!T112/SUM(NewDistributions!T$2:T112)&gt;0.01,"",IF(NewDistributions!T111/SUM(NewDistributions!T$2:T112)&gt;0.01,"",IF(NewDistributions!T110/SUM(NewDistributions!T$2:T112)&gt;0.01,"",IF(NewDistributions!T109/SUM(NewDistributions!T$2:T112)&gt;0.01,"",DateEnded_4Day!$A112)))))))</f>
        <v>44427</v>
      </c>
      <c r="U112" s="19">
        <f>IF($A112&lt;='All Results'!$B$4,"",IF(SUM(NewDistributions!U$2:U112)=0,"",(IF(NewDistributions!U112/SUM(NewDistributions!U$2:U112)&gt;0.01,"",IF(NewDistributions!U111/SUM(NewDistributions!U$2:U112)&gt;0.01,"",IF(NewDistributions!U110/SUM(NewDistributions!U$2:U112)&gt;0.01,"",IF(NewDistributions!U109/SUM(NewDistributions!U$2:U112)&gt;0.01,"",DateEnded_4Day!$A112)))))))</f>
        <v>44427</v>
      </c>
      <c r="V112" s="19">
        <f>IF($A112&lt;='All Results'!$B$4,"",IF(SUM(NewDistributions!V$2:V112)=0,"",(IF(NewDistributions!V112/SUM(NewDistributions!V$2:V112)&gt;0.01,"",IF(NewDistributions!V111/SUM(NewDistributions!V$2:V112)&gt;0.01,"",IF(NewDistributions!V110/SUM(NewDistributions!V$2:V112)&gt;0.01,"",IF(NewDistributions!V109/SUM(NewDistributions!V$2:V112)&gt;0.01,"",DateEnded_4Day!$A112)))))))</f>
        <v>44427</v>
      </c>
      <c r="W112" s="19">
        <f>IF($A112&lt;='All Results'!$B$4,"",IF(SUM(NewDistributions!W$2:W112)=0,"",(IF(NewDistributions!W112/SUM(NewDistributions!W$2:W112)&gt;0.01,"",IF(NewDistributions!W111/SUM(NewDistributions!W$2:W112)&gt;0.01,"",IF(NewDistributions!W110/SUM(NewDistributions!W$2:W112)&gt;0.01,"",IF(NewDistributions!W109/SUM(NewDistributions!W$2:W112)&gt;0.01,"",DateEnded_4Day!$A112)))))))</f>
        <v>44427</v>
      </c>
      <c r="X112" s="19">
        <f>IF($A112&lt;='All Results'!$B$4,"",IF(SUM(NewDistributions!X$2:X112)=0,"",(IF(NewDistributions!X112/SUM(NewDistributions!X$2:X112)&gt;0.01,"",IF(NewDistributions!X111/SUM(NewDistributions!X$2:X112)&gt;0.01,"",IF(NewDistributions!X110/SUM(NewDistributions!X$2:X112)&gt;0.01,"",IF(NewDistributions!X109/SUM(NewDistributions!X$2:X112)&gt;0.01,"",DateEnded_4Day!$A112)))))))</f>
        <v>44427</v>
      </c>
      <c r="Y112" s="19">
        <f>IF($A112&lt;='All Results'!$B$4,"",IF(SUM(NewDistributions!Y$2:Y112)=0,"",(IF(NewDistributions!Y112/SUM(NewDistributions!Y$2:Y112)&gt;0.01,"",IF(NewDistributions!Y111/SUM(NewDistributions!Y$2:Y112)&gt;0.01,"",IF(NewDistributions!Y110/SUM(NewDistributions!Y$2:Y112)&gt;0.01,"",IF(NewDistributions!Y109/SUM(NewDistributions!Y$2:Y112)&gt;0.01,"",DateEnded_4Day!$A112)))))))</f>
        <v>44427</v>
      </c>
      <c r="Z112" s="19">
        <f>IF($A112&lt;='All Results'!$B$4,"",IF(SUM(NewDistributions!Z$2:Z112)=0,"",(IF(NewDistributions!Z112/SUM(NewDistributions!Z$2:Z112)&gt;0.01,"",IF(NewDistributions!Z111/SUM(NewDistributions!Z$2:Z112)&gt;0.01,"",IF(NewDistributions!Z110/SUM(NewDistributions!Z$2:Z112)&gt;0.01,"",IF(NewDistributions!Z109/SUM(NewDistributions!Z$2:Z112)&gt;0.01,"",DateEnded_4Day!$A112)))))))</f>
        <v>44427</v>
      </c>
      <c r="AA112" s="19">
        <f>IF($A112&lt;='All Results'!$B$4,"",IF(SUM(NewDistributions!AA$2:AA112)=0,"",(IF(NewDistributions!AA112/SUM(NewDistributions!AA$2:AA112)&gt;0.01,"",IF(NewDistributions!AA111/SUM(NewDistributions!AA$2:AA112)&gt;0.01,"",IF(NewDistributions!AA110/SUM(NewDistributions!AA$2:AA112)&gt;0.01,"",IF(NewDistributions!AA109/SUM(NewDistributions!AA$2:AA112)&gt;0.01,"",DateEnded_4Day!$A112)))))))</f>
        <v>44427</v>
      </c>
      <c r="AB112" s="19">
        <f>IF($A112&lt;='All Results'!$B$4,"",IF(SUM(NewDistributions!AB$2:AB112)=0,"",(IF(NewDistributions!AB112/SUM(NewDistributions!AB$2:AB112)&gt;0.01,"",IF(NewDistributions!AB111/SUM(NewDistributions!AB$2:AB112)&gt;0.01,"",IF(NewDistributions!AB110/SUM(NewDistributions!AB$2:AB112)&gt;0.01,"",IF(NewDistributions!AB109/SUM(NewDistributions!AB$2:AB112)&gt;0.01,"",DateEnded_4Day!$A112)))))))</f>
        <v>44427</v>
      </c>
      <c r="AC112" s="19">
        <f>IF($A112&lt;='All Results'!$B$4,"",IF(SUM(NewDistributions!AC$2:AC112)=0,"",(IF(NewDistributions!AC112/SUM(NewDistributions!AC$2:AC112)&gt;0.01,"",IF(NewDistributions!AC111/SUM(NewDistributions!AC$2:AC112)&gt;0.01,"",IF(NewDistributions!AC110/SUM(NewDistributions!AC$2:AC112)&gt;0.01,"",IF(NewDistributions!AC109/SUM(NewDistributions!AC$2:AC112)&gt;0.01,"",DateEnded_4Day!$A112)))))))</f>
        <v>44427</v>
      </c>
      <c r="AD112" s="19">
        <f>IF($A112&lt;='All Results'!$B$4,"",IF(SUM(NewDistributions!AD$2:AD112)=0,"",(IF(NewDistributions!AD112/SUM(NewDistributions!AD$2:AD112)&gt;0.01,"",IF(NewDistributions!AD111/SUM(NewDistributions!AD$2:AD112)&gt;0.01,"",IF(NewDistributions!AD110/SUM(NewDistributions!AD$2:AD112)&gt;0.01,"",IF(NewDistributions!AD109/SUM(NewDistributions!AD$2:AD112)&gt;0.01,"",DateEnded_4Day!$A112)))))))</f>
        <v>44427</v>
      </c>
      <c r="AE112" s="19">
        <f>IF($A112&lt;='All Results'!$B$4,"",IF(SUM(NewDistributions!AE$2:AE112)=0,"",(IF(NewDistributions!AE112/SUM(NewDistributions!AE$2:AE112)&gt;0.01,"",IF(NewDistributions!AE111/SUM(NewDistributions!AE$2:AE112)&gt;0.01,"",IF(NewDistributions!AE110/SUM(NewDistributions!AE$2:AE112)&gt;0.01,"",IF(NewDistributions!AE109/SUM(NewDistributions!AE$2:AE112)&gt;0.01,"",DateEnded_4Day!$A112)))))))</f>
        <v>44427</v>
      </c>
      <c r="AF112" s="19">
        <f>IF($A112&lt;='All Results'!$B$4,"",IF(SUM(NewDistributions!AF$2:AF112)=0,"",(IF(NewDistributions!AF112/SUM(NewDistributions!AF$2:AF112)&gt;0.01,"",IF(NewDistributions!AF111/SUM(NewDistributions!AF$2:AF112)&gt;0.01,"",IF(NewDistributions!AF110/SUM(NewDistributions!AF$2:AF112)&gt;0.01,"",IF(NewDistributions!AF109/SUM(NewDistributions!AF$2:AF112)&gt;0.01,"",DateEnded_4Day!$A112)))))))</f>
        <v>44427</v>
      </c>
      <c r="AG112" s="19">
        <f>IF($A112&lt;='All Results'!$B$4,"",IF(SUM(NewDistributions!AG$2:AG112)=0,"",(IF(NewDistributions!AG112/SUM(NewDistributions!AG$2:AG112)&gt;0.01,"",IF(NewDistributions!AG111/SUM(NewDistributions!AG$2:AG112)&gt;0.01,"",IF(NewDistributions!AG110/SUM(NewDistributions!AG$2:AG112)&gt;0.01,"",IF(NewDistributions!AG109/SUM(NewDistributions!AG$2:AG112)&gt;0.01,"",DateEnded_4Day!$A112)))))))</f>
        <v>44427</v>
      </c>
      <c r="AH112" s="19">
        <f>IF($A112&lt;='All Results'!$B$4,"",IF(SUM(NewDistributions!AH$2:AH112)=0,"",(IF(NewDistributions!AH112/SUM(NewDistributions!AH$2:AH112)&gt;0.01,"",IF(NewDistributions!AH111/SUM(NewDistributions!AH$2:AH112)&gt;0.01,"",IF(NewDistributions!AH110/SUM(NewDistributions!AH$2:AH112)&gt;0.01,"",IF(NewDistributions!AH109/SUM(NewDistributions!AH$2:AH112)&gt;0.01,"",DateEnded_4Day!$A112)))))))</f>
        <v>44427</v>
      </c>
      <c r="AI112" s="19">
        <f>IF($A112&lt;='All Results'!$B$4,"",IF(SUM(NewDistributions!AI$2:AI112)=0,"",(IF(NewDistributions!AI112/SUM(NewDistributions!AI$2:AI112)&gt;0.01,"",IF(NewDistributions!AI111/SUM(NewDistributions!AI$2:AI112)&gt;0.01,"",IF(NewDistributions!AI110/SUM(NewDistributions!AI$2:AI112)&gt;0.01,"",IF(NewDistributions!AI109/SUM(NewDistributions!AI$2:AI112)&gt;0.01,"",DateEnded_4Day!$A112)))))))</f>
        <v>44427</v>
      </c>
      <c r="AJ112" s="19">
        <f>IF($A112&lt;='All Results'!$B$4,"",IF(SUM(NewDistributions!AJ$2:AJ112)=0,"",(IF(NewDistributions!AJ112/SUM(NewDistributions!AJ$2:AJ112)&gt;0.01,"",IF(NewDistributions!AJ111/SUM(NewDistributions!AJ$2:AJ112)&gt;0.01,"",IF(NewDistributions!AJ110/SUM(NewDistributions!AJ$2:AJ112)&gt;0.01,"",IF(NewDistributions!AJ109/SUM(NewDistributions!AJ$2:AJ112)&gt;0.01,"",DateEnded_4Day!$A112)))))))</f>
        <v>44427</v>
      </c>
    </row>
    <row r="113" spans="1:36" x14ac:dyDescent="0.25">
      <c r="A113" s="1">
        <v>44428</v>
      </c>
      <c r="B113" s="3">
        <v>232</v>
      </c>
      <c r="C113" s="19">
        <f>IF($A113&lt;='All Results'!$B$4,"",IF(SUM(NewDistributions!C$2:C113)=0,"",(IF(NewDistributions!C113/SUM(NewDistributions!C$2:C113)&gt;0.01,"",IF(NewDistributions!C112/SUM(NewDistributions!C$2:C113)&gt;0.01,"",IF(NewDistributions!C111/SUM(NewDistributions!C$2:C113)&gt;0.01,"",IF(NewDistributions!C110/SUM(NewDistributions!C$2:C113)&gt;0.01,"",DateEnded_4Day!$A113)))))))</f>
        <v>44428</v>
      </c>
      <c r="D113" s="19">
        <f>IF($A113&lt;='All Results'!$B$4,"",IF(SUM(NewDistributions!D$2:D113)=0,"",(IF(NewDistributions!D113/SUM(NewDistributions!D$2:D113)&gt;0.01,"",IF(NewDistributions!D112/SUM(NewDistributions!D$2:D113)&gt;0.01,"",IF(NewDistributions!D111/SUM(NewDistributions!D$2:D113)&gt;0.01,"",IF(NewDistributions!D110/SUM(NewDistributions!D$2:D113)&gt;0.01,"",DateEnded_4Day!$A113)))))))</f>
        <v>44428</v>
      </c>
      <c r="E113" s="19">
        <f>IF($A113&lt;='All Results'!$B$4,"",IF(SUM(NewDistributions!E$2:E113)=0,"",(IF(NewDistributions!E113/SUM(NewDistributions!E$2:E113)&gt;0.01,"",IF(NewDistributions!E112/SUM(NewDistributions!E$2:E113)&gt;0.01,"",IF(NewDistributions!E111/SUM(NewDistributions!E$2:E113)&gt;0.01,"",IF(NewDistributions!E110/SUM(NewDistributions!E$2:E113)&gt;0.01,"",DateEnded_4Day!$A113)))))))</f>
        <v>44428</v>
      </c>
      <c r="F113" s="19">
        <f>IF($A113&lt;='All Results'!$B$4,"",IF(SUM(NewDistributions!F$2:F113)=0,"",(IF(NewDistributions!F113/SUM(NewDistributions!F$2:F113)&gt;0.01,"",IF(NewDistributions!F112/SUM(NewDistributions!F$2:F113)&gt;0.01,"",IF(NewDistributions!F111/SUM(NewDistributions!F$2:F113)&gt;0.01,"",IF(NewDistributions!F110/SUM(NewDistributions!F$2:F113)&gt;0.01,"",DateEnded_4Day!$A113)))))))</f>
        <v>44428</v>
      </c>
      <c r="G113" s="19">
        <f>IF($A113&lt;='All Results'!$B$4,"",IF(SUM(NewDistributions!G$2:G113)=0,"",(IF(NewDistributions!G113/SUM(NewDistributions!G$2:G113)&gt;0.01,"",IF(NewDistributions!G112/SUM(NewDistributions!G$2:G113)&gt;0.01,"",IF(NewDistributions!G111/SUM(NewDistributions!G$2:G113)&gt;0.01,"",IF(NewDistributions!G110/SUM(NewDistributions!G$2:G113)&gt;0.01,"",DateEnded_4Day!$A113)))))))</f>
        <v>44428</v>
      </c>
      <c r="H113" s="19">
        <f>IF($A113&lt;='All Results'!$B$4,"",IF(SUM(NewDistributions!H$2:H113)=0,"",(IF(NewDistributions!H113/SUM(NewDistributions!H$2:H113)&gt;0.01,"",IF(NewDistributions!H112/SUM(NewDistributions!H$2:H113)&gt;0.01,"",IF(NewDistributions!H111/SUM(NewDistributions!H$2:H113)&gt;0.01,"",IF(NewDistributions!H110/SUM(NewDistributions!H$2:H113)&gt;0.01,"",DateEnded_4Day!$A113)))))))</f>
        <v>44428</v>
      </c>
      <c r="I113" s="19">
        <f>IF($A113&lt;='All Results'!$B$4,"",IF(SUM(NewDistributions!I$2:I113)=0,"",(IF(NewDistributions!I113/SUM(NewDistributions!I$2:I113)&gt;0.01,"",IF(NewDistributions!I112/SUM(NewDistributions!I$2:I113)&gt;0.01,"",IF(NewDistributions!I111/SUM(NewDistributions!I$2:I113)&gt;0.01,"",IF(NewDistributions!I110/SUM(NewDistributions!I$2:I113)&gt;0.01,"",DateEnded_4Day!$A113)))))))</f>
        <v>44428</v>
      </c>
      <c r="J113" s="19">
        <f>IF($A113&lt;='All Results'!$B$4,"",IF(SUM(NewDistributions!J$2:J113)=0,"",(IF(NewDistributions!J113/SUM(NewDistributions!J$2:J113)&gt;0.01,"",IF(NewDistributions!J112/SUM(NewDistributions!J$2:J113)&gt;0.01,"",IF(NewDistributions!J111/SUM(NewDistributions!J$2:J113)&gt;0.01,"",IF(NewDistributions!J110/SUM(NewDistributions!J$2:J113)&gt;0.01,"",DateEnded_4Day!$A113)))))))</f>
        <v>44428</v>
      </c>
      <c r="K113" s="19">
        <f>IF($A113&lt;='All Results'!$B$4,"",IF(SUM(NewDistributions!K$2:K113)=0,"",(IF(NewDistributions!K113/SUM(NewDistributions!K$2:K113)&gt;0.01,"",IF(NewDistributions!K112/SUM(NewDistributions!K$2:K113)&gt;0.01,"",IF(NewDistributions!K111/SUM(NewDistributions!K$2:K113)&gt;0.01,"",IF(NewDistributions!K110/SUM(NewDistributions!K$2:K113)&gt;0.01,"",DateEnded_4Day!$A113)))))))</f>
        <v>44428</v>
      </c>
      <c r="L113" s="19">
        <f>IF($A113&lt;='All Results'!$B$4,"",IF(SUM(NewDistributions!L$2:L113)=0,"",(IF(NewDistributions!L113/SUM(NewDistributions!L$2:L113)&gt;0.01,"",IF(NewDistributions!L112/SUM(NewDistributions!L$2:L113)&gt;0.01,"",IF(NewDistributions!L111/SUM(NewDistributions!L$2:L113)&gt;0.01,"",IF(NewDistributions!L110/SUM(NewDistributions!L$2:L113)&gt;0.01,"",DateEnded_4Day!$A113)))))))</f>
        <v>44428</v>
      </c>
      <c r="M113" s="19">
        <f>IF($A113&lt;='All Results'!$B$4,"",IF(SUM(NewDistributions!M$2:M113)=0,"",(IF(NewDistributions!M113/SUM(NewDistributions!M$2:M113)&gt;0.01,"",IF(NewDistributions!M112/SUM(NewDistributions!M$2:M113)&gt;0.01,"",IF(NewDistributions!M111/SUM(NewDistributions!M$2:M113)&gt;0.01,"",IF(NewDistributions!M110/SUM(NewDistributions!M$2:M113)&gt;0.01,"",DateEnded_4Day!$A113)))))))</f>
        <v>44428</v>
      </c>
      <c r="N113" s="19">
        <f>IF($A113&lt;='All Results'!$B$4,"",IF(SUM(NewDistributions!N$2:N113)=0,"",(IF(NewDistributions!N113/SUM(NewDistributions!N$2:N113)&gt;0.01,"",IF(NewDistributions!N112/SUM(NewDistributions!N$2:N113)&gt;0.01,"",IF(NewDistributions!N111/SUM(NewDistributions!N$2:N113)&gt;0.01,"",IF(NewDistributions!N110/SUM(NewDistributions!N$2:N113)&gt;0.01,"",DateEnded_4Day!$A113)))))))</f>
        <v>44428</v>
      </c>
      <c r="O113" s="19">
        <f>IF($A113&lt;='All Results'!$B$4,"",IF(SUM(NewDistributions!O$2:O113)=0,"",(IF(NewDistributions!O113/SUM(NewDistributions!O$2:O113)&gt;0.01,"",IF(NewDistributions!O112/SUM(NewDistributions!O$2:O113)&gt;0.01,"",IF(NewDistributions!O111/SUM(NewDistributions!O$2:O113)&gt;0.01,"",IF(NewDistributions!O110/SUM(NewDistributions!O$2:O113)&gt;0.01,"",DateEnded_4Day!$A113)))))))</f>
        <v>44428</v>
      </c>
      <c r="P113" s="19">
        <f>IF($A113&lt;='All Results'!$B$4,"",IF(SUM(NewDistributions!P$2:P113)=0,"",(IF(NewDistributions!P113/SUM(NewDistributions!P$2:P113)&gt;0.01,"",IF(NewDistributions!P112/SUM(NewDistributions!P$2:P113)&gt;0.01,"",IF(NewDistributions!P111/SUM(NewDistributions!P$2:P113)&gt;0.01,"",IF(NewDistributions!P110/SUM(NewDistributions!P$2:P113)&gt;0.01,"",DateEnded_4Day!$A113)))))))</f>
        <v>44428</v>
      </c>
      <c r="Q113" s="19">
        <f>IF($A113&lt;='All Results'!$B$4,"",IF(SUM(NewDistributions!Q$2:Q113)=0,"",(IF(NewDistributions!Q113/SUM(NewDistributions!Q$2:Q113)&gt;0.01,"",IF(NewDistributions!Q112/SUM(NewDistributions!Q$2:Q113)&gt;0.01,"",IF(NewDistributions!Q111/SUM(NewDistributions!Q$2:Q113)&gt;0.01,"",IF(NewDistributions!Q110/SUM(NewDistributions!Q$2:Q113)&gt;0.01,"",DateEnded_4Day!$A113)))))))</f>
        <v>44428</v>
      </c>
      <c r="R113" s="19">
        <f>IF($A113&lt;='All Results'!$B$4,"",IF(SUM(NewDistributions!R$2:R113)=0,"",(IF(NewDistributions!R113/SUM(NewDistributions!R$2:R113)&gt;0.01,"",IF(NewDistributions!R112/SUM(NewDistributions!R$2:R113)&gt;0.01,"",IF(NewDistributions!R111/SUM(NewDistributions!R$2:R113)&gt;0.01,"",IF(NewDistributions!R110/SUM(NewDistributions!R$2:R113)&gt;0.01,"",DateEnded_4Day!$A113)))))))</f>
        <v>44428</v>
      </c>
      <c r="S113" s="19">
        <f>IF($A113&lt;='All Results'!$B$4,"",IF(SUM(NewDistributions!S$2:S113)=0,"",(IF(NewDistributions!S113/SUM(NewDistributions!S$2:S113)&gt;0.01,"",IF(NewDistributions!S112/SUM(NewDistributions!S$2:S113)&gt;0.01,"",IF(NewDistributions!S111/SUM(NewDistributions!S$2:S113)&gt;0.01,"",IF(NewDistributions!S110/SUM(NewDistributions!S$2:S113)&gt;0.01,"",DateEnded_4Day!$A113)))))))</f>
        <v>44428</v>
      </c>
      <c r="T113" s="19">
        <f>IF($A113&lt;='All Results'!$B$4,"",IF(SUM(NewDistributions!T$2:T113)=0,"",(IF(NewDistributions!T113/SUM(NewDistributions!T$2:T113)&gt;0.01,"",IF(NewDistributions!T112/SUM(NewDistributions!T$2:T113)&gt;0.01,"",IF(NewDistributions!T111/SUM(NewDistributions!T$2:T113)&gt;0.01,"",IF(NewDistributions!T110/SUM(NewDistributions!T$2:T113)&gt;0.01,"",DateEnded_4Day!$A113)))))))</f>
        <v>44428</v>
      </c>
      <c r="U113" s="19">
        <f>IF($A113&lt;='All Results'!$B$4,"",IF(SUM(NewDistributions!U$2:U113)=0,"",(IF(NewDistributions!U113/SUM(NewDistributions!U$2:U113)&gt;0.01,"",IF(NewDistributions!U112/SUM(NewDistributions!U$2:U113)&gt;0.01,"",IF(NewDistributions!U111/SUM(NewDistributions!U$2:U113)&gt;0.01,"",IF(NewDistributions!U110/SUM(NewDistributions!U$2:U113)&gt;0.01,"",DateEnded_4Day!$A113)))))))</f>
        <v>44428</v>
      </c>
      <c r="V113" s="19">
        <f>IF($A113&lt;='All Results'!$B$4,"",IF(SUM(NewDistributions!V$2:V113)=0,"",(IF(NewDistributions!V113/SUM(NewDistributions!V$2:V113)&gt;0.01,"",IF(NewDistributions!V112/SUM(NewDistributions!V$2:V113)&gt;0.01,"",IF(NewDistributions!V111/SUM(NewDistributions!V$2:V113)&gt;0.01,"",IF(NewDistributions!V110/SUM(NewDistributions!V$2:V113)&gt;0.01,"",DateEnded_4Day!$A113)))))))</f>
        <v>44428</v>
      </c>
      <c r="W113" s="19">
        <f>IF($A113&lt;='All Results'!$B$4,"",IF(SUM(NewDistributions!W$2:W113)=0,"",(IF(NewDistributions!W113/SUM(NewDistributions!W$2:W113)&gt;0.01,"",IF(NewDistributions!W112/SUM(NewDistributions!W$2:W113)&gt;0.01,"",IF(NewDistributions!W111/SUM(NewDistributions!W$2:W113)&gt;0.01,"",IF(NewDistributions!W110/SUM(NewDistributions!W$2:W113)&gt;0.01,"",DateEnded_4Day!$A113)))))))</f>
        <v>44428</v>
      </c>
      <c r="X113" s="19">
        <f>IF($A113&lt;='All Results'!$B$4,"",IF(SUM(NewDistributions!X$2:X113)=0,"",(IF(NewDistributions!X113/SUM(NewDistributions!X$2:X113)&gt;0.01,"",IF(NewDistributions!X112/SUM(NewDistributions!X$2:X113)&gt;0.01,"",IF(NewDistributions!X111/SUM(NewDistributions!X$2:X113)&gt;0.01,"",IF(NewDistributions!X110/SUM(NewDistributions!X$2:X113)&gt;0.01,"",DateEnded_4Day!$A113)))))))</f>
        <v>44428</v>
      </c>
      <c r="Y113" s="19">
        <f>IF($A113&lt;='All Results'!$B$4,"",IF(SUM(NewDistributions!Y$2:Y113)=0,"",(IF(NewDistributions!Y113/SUM(NewDistributions!Y$2:Y113)&gt;0.01,"",IF(NewDistributions!Y112/SUM(NewDistributions!Y$2:Y113)&gt;0.01,"",IF(NewDistributions!Y111/SUM(NewDistributions!Y$2:Y113)&gt;0.01,"",IF(NewDistributions!Y110/SUM(NewDistributions!Y$2:Y113)&gt;0.01,"",DateEnded_4Day!$A113)))))))</f>
        <v>44428</v>
      </c>
      <c r="Z113" s="19">
        <f>IF($A113&lt;='All Results'!$B$4,"",IF(SUM(NewDistributions!Z$2:Z113)=0,"",(IF(NewDistributions!Z113/SUM(NewDistributions!Z$2:Z113)&gt;0.01,"",IF(NewDistributions!Z112/SUM(NewDistributions!Z$2:Z113)&gt;0.01,"",IF(NewDistributions!Z111/SUM(NewDistributions!Z$2:Z113)&gt;0.01,"",IF(NewDistributions!Z110/SUM(NewDistributions!Z$2:Z113)&gt;0.01,"",DateEnded_4Day!$A113)))))))</f>
        <v>44428</v>
      </c>
      <c r="AA113" s="19">
        <f>IF($A113&lt;='All Results'!$B$4,"",IF(SUM(NewDistributions!AA$2:AA113)=0,"",(IF(NewDistributions!AA113/SUM(NewDistributions!AA$2:AA113)&gt;0.01,"",IF(NewDistributions!AA112/SUM(NewDistributions!AA$2:AA113)&gt;0.01,"",IF(NewDistributions!AA111/SUM(NewDistributions!AA$2:AA113)&gt;0.01,"",IF(NewDistributions!AA110/SUM(NewDistributions!AA$2:AA113)&gt;0.01,"",DateEnded_4Day!$A113)))))))</f>
        <v>44428</v>
      </c>
      <c r="AB113" s="19">
        <f>IF($A113&lt;='All Results'!$B$4,"",IF(SUM(NewDistributions!AB$2:AB113)=0,"",(IF(NewDistributions!AB113/SUM(NewDistributions!AB$2:AB113)&gt;0.01,"",IF(NewDistributions!AB112/SUM(NewDistributions!AB$2:AB113)&gt;0.01,"",IF(NewDistributions!AB111/SUM(NewDistributions!AB$2:AB113)&gt;0.01,"",IF(NewDistributions!AB110/SUM(NewDistributions!AB$2:AB113)&gt;0.01,"",DateEnded_4Day!$A113)))))))</f>
        <v>44428</v>
      </c>
      <c r="AC113" s="19">
        <f>IF($A113&lt;='All Results'!$B$4,"",IF(SUM(NewDistributions!AC$2:AC113)=0,"",(IF(NewDistributions!AC113/SUM(NewDistributions!AC$2:AC113)&gt;0.01,"",IF(NewDistributions!AC112/SUM(NewDistributions!AC$2:AC113)&gt;0.01,"",IF(NewDistributions!AC111/SUM(NewDistributions!AC$2:AC113)&gt;0.01,"",IF(NewDistributions!AC110/SUM(NewDistributions!AC$2:AC113)&gt;0.01,"",DateEnded_4Day!$A113)))))))</f>
        <v>44428</v>
      </c>
      <c r="AD113" s="19">
        <f>IF($A113&lt;='All Results'!$B$4,"",IF(SUM(NewDistributions!AD$2:AD113)=0,"",(IF(NewDistributions!AD113/SUM(NewDistributions!AD$2:AD113)&gt;0.01,"",IF(NewDistributions!AD112/SUM(NewDistributions!AD$2:AD113)&gt;0.01,"",IF(NewDistributions!AD111/SUM(NewDistributions!AD$2:AD113)&gt;0.01,"",IF(NewDistributions!AD110/SUM(NewDistributions!AD$2:AD113)&gt;0.01,"",DateEnded_4Day!$A113)))))))</f>
        <v>44428</v>
      </c>
      <c r="AE113" s="19">
        <f>IF($A113&lt;='All Results'!$B$4,"",IF(SUM(NewDistributions!AE$2:AE113)=0,"",(IF(NewDistributions!AE113/SUM(NewDistributions!AE$2:AE113)&gt;0.01,"",IF(NewDistributions!AE112/SUM(NewDistributions!AE$2:AE113)&gt;0.01,"",IF(NewDistributions!AE111/SUM(NewDistributions!AE$2:AE113)&gt;0.01,"",IF(NewDistributions!AE110/SUM(NewDistributions!AE$2:AE113)&gt;0.01,"",DateEnded_4Day!$A113)))))))</f>
        <v>44428</v>
      </c>
      <c r="AF113" s="19">
        <f>IF($A113&lt;='All Results'!$B$4,"",IF(SUM(NewDistributions!AF$2:AF113)=0,"",(IF(NewDistributions!AF113/SUM(NewDistributions!AF$2:AF113)&gt;0.01,"",IF(NewDistributions!AF112/SUM(NewDistributions!AF$2:AF113)&gt;0.01,"",IF(NewDistributions!AF111/SUM(NewDistributions!AF$2:AF113)&gt;0.01,"",IF(NewDistributions!AF110/SUM(NewDistributions!AF$2:AF113)&gt;0.01,"",DateEnded_4Day!$A113)))))))</f>
        <v>44428</v>
      </c>
      <c r="AG113" s="19">
        <f>IF($A113&lt;='All Results'!$B$4,"",IF(SUM(NewDistributions!AG$2:AG113)=0,"",(IF(NewDistributions!AG113/SUM(NewDistributions!AG$2:AG113)&gt;0.01,"",IF(NewDistributions!AG112/SUM(NewDistributions!AG$2:AG113)&gt;0.01,"",IF(NewDistributions!AG111/SUM(NewDistributions!AG$2:AG113)&gt;0.01,"",IF(NewDistributions!AG110/SUM(NewDistributions!AG$2:AG113)&gt;0.01,"",DateEnded_4Day!$A113)))))))</f>
        <v>44428</v>
      </c>
      <c r="AH113" s="19">
        <f>IF($A113&lt;='All Results'!$B$4,"",IF(SUM(NewDistributions!AH$2:AH113)=0,"",(IF(NewDistributions!AH113/SUM(NewDistributions!AH$2:AH113)&gt;0.01,"",IF(NewDistributions!AH112/SUM(NewDistributions!AH$2:AH113)&gt;0.01,"",IF(NewDistributions!AH111/SUM(NewDistributions!AH$2:AH113)&gt;0.01,"",IF(NewDistributions!AH110/SUM(NewDistributions!AH$2:AH113)&gt;0.01,"",DateEnded_4Day!$A113)))))))</f>
        <v>44428</v>
      </c>
      <c r="AI113" s="19">
        <f>IF($A113&lt;='All Results'!$B$4,"",IF(SUM(NewDistributions!AI$2:AI113)=0,"",(IF(NewDistributions!AI113/SUM(NewDistributions!AI$2:AI113)&gt;0.01,"",IF(NewDistributions!AI112/SUM(NewDistributions!AI$2:AI113)&gt;0.01,"",IF(NewDistributions!AI111/SUM(NewDistributions!AI$2:AI113)&gt;0.01,"",IF(NewDistributions!AI110/SUM(NewDistributions!AI$2:AI113)&gt;0.01,"",DateEnded_4Day!$A113)))))))</f>
        <v>44428</v>
      </c>
      <c r="AJ113" s="19">
        <f>IF($A113&lt;='All Results'!$B$4,"",IF(SUM(NewDistributions!AJ$2:AJ113)=0,"",(IF(NewDistributions!AJ113/SUM(NewDistributions!AJ$2:AJ113)&gt;0.01,"",IF(NewDistributions!AJ112/SUM(NewDistributions!AJ$2:AJ113)&gt;0.01,"",IF(NewDistributions!AJ111/SUM(NewDistributions!AJ$2:AJ113)&gt;0.01,"",IF(NewDistributions!AJ110/SUM(NewDistributions!AJ$2:AJ113)&gt;0.01,"",DateEnded_4Day!$A113)))))))</f>
        <v>44428</v>
      </c>
    </row>
    <row r="114" spans="1:36" x14ac:dyDescent="0.25">
      <c r="A114" s="1">
        <v>44429</v>
      </c>
      <c r="B114" s="3">
        <v>233</v>
      </c>
      <c r="C114" s="19">
        <f>IF($A114&lt;='All Results'!$B$4,"",IF(SUM(NewDistributions!C$2:C114)=0,"",(IF(NewDistributions!C114/SUM(NewDistributions!C$2:C114)&gt;0.01,"",IF(NewDistributions!C113/SUM(NewDistributions!C$2:C114)&gt;0.01,"",IF(NewDistributions!C112/SUM(NewDistributions!C$2:C114)&gt;0.01,"",IF(NewDistributions!C111/SUM(NewDistributions!C$2:C114)&gt;0.01,"",DateEnded_4Day!$A114)))))))</f>
        <v>44429</v>
      </c>
      <c r="D114" s="19">
        <f>IF($A114&lt;='All Results'!$B$4,"",IF(SUM(NewDistributions!D$2:D114)=0,"",(IF(NewDistributions!D114/SUM(NewDistributions!D$2:D114)&gt;0.01,"",IF(NewDistributions!D113/SUM(NewDistributions!D$2:D114)&gt;0.01,"",IF(NewDistributions!D112/SUM(NewDistributions!D$2:D114)&gt;0.01,"",IF(NewDistributions!D111/SUM(NewDistributions!D$2:D114)&gt;0.01,"",DateEnded_4Day!$A114)))))))</f>
        <v>44429</v>
      </c>
      <c r="E114" s="19">
        <f>IF($A114&lt;='All Results'!$B$4,"",IF(SUM(NewDistributions!E$2:E114)=0,"",(IF(NewDistributions!E114/SUM(NewDistributions!E$2:E114)&gt;0.01,"",IF(NewDistributions!E113/SUM(NewDistributions!E$2:E114)&gt;0.01,"",IF(NewDistributions!E112/SUM(NewDistributions!E$2:E114)&gt;0.01,"",IF(NewDistributions!E111/SUM(NewDistributions!E$2:E114)&gt;0.01,"",DateEnded_4Day!$A114)))))))</f>
        <v>44429</v>
      </c>
      <c r="F114" s="19">
        <f>IF($A114&lt;='All Results'!$B$4,"",IF(SUM(NewDistributions!F$2:F114)=0,"",(IF(NewDistributions!F114/SUM(NewDistributions!F$2:F114)&gt;0.01,"",IF(NewDistributions!F113/SUM(NewDistributions!F$2:F114)&gt;0.01,"",IF(NewDistributions!F112/SUM(NewDistributions!F$2:F114)&gt;0.01,"",IF(NewDistributions!F111/SUM(NewDistributions!F$2:F114)&gt;0.01,"",DateEnded_4Day!$A114)))))))</f>
        <v>44429</v>
      </c>
      <c r="G114" s="19">
        <f>IF($A114&lt;='All Results'!$B$4,"",IF(SUM(NewDistributions!G$2:G114)=0,"",(IF(NewDistributions!G114/SUM(NewDistributions!G$2:G114)&gt;0.01,"",IF(NewDistributions!G113/SUM(NewDistributions!G$2:G114)&gt;0.01,"",IF(NewDistributions!G112/SUM(NewDistributions!G$2:G114)&gt;0.01,"",IF(NewDistributions!G111/SUM(NewDistributions!G$2:G114)&gt;0.01,"",DateEnded_4Day!$A114)))))))</f>
        <v>44429</v>
      </c>
      <c r="H114" s="19">
        <f>IF($A114&lt;='All Results'!$B$4,"",IF(SUM(NewDistributions!H$2:H114)=0,"",(IF(NewDistributions!H114/SUM(NewDistributions!H$2:H114)&gt;0.01,"",IF(NewDistributions!H113/SUM(NewDistributions!H$2:H114)&gt;0.01,"",IF(NewDistributions!H112/SUM(NewDistributions!H$2:H114)&gt;0.01,"",IF(NewDistributions!H111/SUM(NewDistributions!H$2:H114)&gt;0.01,"",DateEnded_4Day!$A114)))))))</f>
        <v>44429</v>
      </c>
      <c r="I114" s="19">
        <f>IF($A114&lt;='All Results'!$B$4,"",IF(SUM(NewDistributions!I$2:I114)=0,"",(IF(NewDistributions!I114/SUM(NewDistributions!I$2:I114)&gt;0.01,"",IF(NewDistributions!I113/SUM(NewDistributions!I$2:I114)&gt;0.01,"",IF(NewDistributions!I112/SUM(NewDistributions!I$2:I114)&gt;0.01,"",IF(NewDistributions!I111/SUM(NewDistributions!I$2:I114)&gt;0.01,"",DateEnded_4Day!$A114)))))))</f>
        <v>44429</v>
      </c>
      <c r="J114" s="19">
        <f>IF($A114&lt;='All Results'!$B$4,"",IF(SUM(NewDistributions!J$2:J114)=0,"",(IF(NewDistributions!J114/SUM(NewDistributions!J$2:J114)&gt;0.01,"",IF(NewDistributions!J113/SUM(NewDistributions!J$2:J114)&gt;0.01,"",IF(NewDistributions!J112/SUM(NewDistributions!J$2:J114)&gt;0.01,"",IF(NewDistributions!J111/SUM(NewDistributions!J$2:J114)&gt;0.01,"",DateEnded_4Day!$A114)))))))</f>
        <v>44429</v>
      </c>
      <c r="K114" s="19">
        <f>IF($A114&lt;='All Results'!$B$4,"",IF(SUM(NewDistributions!K$2:K114)=0,"",(IF(NewDistributions!K114/SUM(NewDistributions!K$2:K114)&gt;0.01,"",IF(NewDistributions!K113/SUM(NewDistributions!K$2:K114)&gt;0.01,"",IF(NewDistributions!K112/SUM(NewDistributions!K$2:K114)&gt;0.01,"",IF(NewDistributions!K111/SUM(NewDistributions!K$2:K114)&gt;0.01,"",DateEnded_4Day!$A114)))))))</f>
        <v>44429</v>
      </c>
      <c r="L114" s="19">
        <f>IF($A114&lt;='All Results'!$B$4,"",IF(SUM(NewDistributions!L$2:L114)=0,"",(IF(NewDistributions!L114/SUM(NewDistributions!L$2:L114)&gt;0.01,"",IF(NewDistributions!L113/SUM(NewDistributions!L$2:L114)&gt;0.01,"",IF(NewDistributions!L112/SUM(NewDistributions!L$2:L114)&gt;0.01,"",IF(NewDistributions!L111/SUM(NewDistributions!L$2:L114)&gt;0.01,"",DateEnded_4Day!$A114)))))))</f>
        <v>44429</v>
      </c>
      <c r="M114" s="19">
        <f>IF($A114&lt;='All Results'!$B$4,"",IF(SUM(NewDistributions!M$2:M114)=0,"",(IF(NewDistributions!M114/SUM(NewDistributions!M$2:M114)&gt;0.01,"",IF(NewDistributions!M113/SUM(NewDistributions!M$2:M114)&gt;0.01,"",IF(NewDistributions!M112/SUM(NewDistributions!M$2:M114)&gt;0.01,"",IF(NewDistributions!M111/SUM(NewDistributions!M$2:M114)&gt;0.01,"",DateEnded_4Day!$A114)))))))</f>
        <v>44429</v>
      </c>
      <c r="N114" s="19">
        <f>IF($A114&lt;='All Results'!$B$4,"",IF(SUM(NewDistributions!N$2:N114)=0,"",(IF(NewDistributions!N114/SUM(NewDistributions!N$2:N114)&gt;0.01,"",IF(NewDistributions!N113/SUM(NewDistributions!N$2:N114)&gt;0.01,"",IF(NewDistributions!N112/SUM(NewDistributions!N$2:N114)&gt;0.01,"",IF(NewDistributions!N111/SUM(NewDistributions!N$2:N114)&gt;0.01,"",DateEnded_4Day!$A114)))))))</f>
        <v>44429</v>
      </c>
      <c r="O114" s="19">
        <f>IF($A114&lt;='All Results'!$B$4,"",IF(SUM(NewDistributions!O$2:O114)=0,"",(IF(NewDistributions!O114/SUM(NewDistributions!O$2:O114)&gt;0.01,"",IF(NewDistributions!O113/SUM(NewDistributions!O$2:O114)&gt;0.01,"",IF(NewDistributions!O112/SUM(NewDistributions!O$2:O114)&gt;0.01,"",IF(NewDistributions!O111/SUM(NewDistributions!O$2:O114)&gt;0.01,"",DateEnded_4Day!$A114)))))))</f>
        <v>44429</v>
      </c>
      <c r="P114" s="19">
        <f>IF($A114&lt;='All Results'!$B$4,"",IF(SUM(NewDistributions!P$2:P114)=0,"",(IF(NewDistributions!P114/SUM(NewDistributions!P$2:P114)&gt;0.01,"",IF(NewDistributions!P113/SUM(NewDistributions!P$2:P114)&gt;0.01,"",IF(NewDistributions!P112/SUM(NewDistributions!P$2:P114)&gt;0.01,"",IF(NewDistributions!P111/SUM(NewDistributions!P$2:P114)&gt;0.01,"",DateEnded_4Day!$A114)))))))</f>
        <v>44429</v>
      </c>
      <c r="Q114" s="19">
        <f>IF($A114&lt;='All Results'!$B$4,"",IF(SUM(NewDistributions!Q$2:Q114)=0,"",(IF(NewDistributions!Q114/SUM(NewDistributions!Q$2:Q114)&gt;0.01,"",IF(NewDistributions!Q113/SUM(NewDistributions!Q$2:Q114)&gt;0.01,"",IF(NewDistributions!Q112/SUM(NewDistributions!Q$2:Q114)&gt;0.01,"",IF(NewDistributions!Q111/SUM(NewDistributions!Q$2:Q114)&gt;0.01,"",DateEnded_4Day!$A114)))))))</f>
        <v>44429</v>
      </c>
      <c r="R114" s="19">
        <f>IF($A114&lt;='All Results'!$B$4,"",IF(SUM(NewDistributions!R$2:R114)=0,"",(IF(NewDistributions!R114/SUM(NewDistributions!R$2:R114)&gt;0.01,"",IF(NewDistributions!R113/SUM(NewDistributions!R$2:R114)&gt;0.01,"",IF(NewDistributions!R112/SUM(NewDistributions!R$2:R114)&gt;0.01,"",IF(NewDistributions!R111/SUM(NewDistributions!R$2:R114)&gt;0.01,"",DateEnded_4Day!$A114)))))))</f>
        <v>44429</v>
      </c>
      <c r="S114" s="19">
        <f>IF($A114&lt;='All Results'!$B$4,"",IF(SUM(NewDistributions!S$2:S114)=0,"",(IF(NewDistributions!S114/SUM(NewDistributions!S$2:S114)&gt;0.01,"",IF(NewDistributions!S113/SUM(NewDistributions!S$2:S114)&gt;0.01,"",IF(NewDistributions!S112/SUM(NewDistributions!S$2:S114)&gt;0.01,"",IF(NewDistributions!S111/SUM(NewDistributions!S$2:S114)&gt;0.01,"",DateEnded_4Day!$A114)))))))</f>
        <v>44429</v>
      </c>
      <c r="T114" s="19">
        <f>IF($A114&lt;='All Results'!$B$4,"",IF(SUM(NewDistributions!T$2:T114)=0,"",(IF(NewDistributions!T114/SUM(NewDistributions!T$2:T114)&gt;0.01,"",IF(NewDistributions!T113/SUM(NewDistributions!T$2:T114)&gt;0.01,"",IF(NewDistributions!T112/SUM(NewDistributions!T$2:T114)&gt;0.01,"",IF(NewDistributions!T111/SUM(NewDistributions!T$2:T114)&gt;0.01,"",DateEnded_4Day!$A114)))))))</f>
        <v>44429</v>
      </c>
      <c r="U114" s="19">
        <f>IF($A114&lt;='All Results'!$B$4,"",IF(SUM(NewDistributions!U$2:U114)=0,"",(IF(NewDistributions!U114/SUM(NewDistributions!U$2:U114)&gt;0.01,"",IF(NewDistributions!U113/SUM(NewDistributions!U$2:U114)&gt;0.01,"",IF(NewDistributions!U112/SUM(NewDistributions!U$2:U114)&gt;0.01,"",IF(NewDistributions!U111/SUM(NewDistributions!U$2:U114)&gt;0.01,"",DateEnded_4Day!$A114)))))))</f>
        <v>44429</v>
      </c>
      <c r="V114" s="19">
        <f>IF($A114&lt;='All Results'!$B$4,"",IF(SUM(NewDistributions!V$2:V114)=0,"",(IF(NewDistributions!V114/SUM(NewDistributions!V$2:V114)&gt;0.01,"",IF(NewDistributions!V113/SUM(NewDistributions!V$2:V114)&gt;0.01,"",IF(NewDistributions!V112/SUM(NewDistributions!V$2:V114)&gt;0.01,"",IF(NewDistributions!V111/SUM(NewDistributions!V$2:V114)&gt;0.01,"",DateEnded_4Day!$A114)))))))</f>
        <v>44429</v>
      </c>
      <c r="W114" s="19">
        <f>IF($A114&lt;='All Results'!$B$4,"",IF(SUM(NewDistributions!W$2:W114)=0,"",(IF(NewDistributions!W114/SUM(NewDistributions!W$2:W114)&gt;0.01,"",IF(NewDistributions!W113/SUM(NewDistributions!W$2:W114)&gt;0.01,"",IF(NewDistributions!W112/SUM(NewDistributions!W$2:W114)&gt;0.01,"",IF(NewDistributions!W111/SUM(NewDistributions!W$2:W114)&gt;0.01,"",DateEnded_4Day!$A114)))))))</f>
        <v>44429</v>
      </c>
      <c r="X114" s="19">
        <f>IF($A114&lt;='All Results'!$B$4,"",IF(SUM(NewDistributions!X$2:X114)=0,"",(IF(NewDistributions!X114/SUM(NewDistributions!X$2:X114)&gt;0.01,"",IF(NewDistributions!X113/SUM(NewDistributions!X$2:X114)&gt;0.01,"",IF(NewDistributions!X112/SUM(NewDistributions!X$2:X114)&gt;0.01,"",IF(NewDistributions!X111/SUM(NewDistributions!X$2:X114)&gt;0.01,"",DateEnded_4Day!$A114)))))))</f>
        <v>44429</v>
      </c>
      <c r="Y114" s="19">
        <f>IF($A114&lt;='All Results'!$B$4,"",IF(SUM(NewDistributions!Y$2:Y114)=0,"",(IF(NewDistributions!Y114/SUM(NewDistributions!Y$2:Y114)&gt;0.01,"",IF(NewDistributions!Y113/SUM(NewDistributions!Y$2:Y114)&gt;0.01,"",IF(NewDistributions!Y112/SUM(NewDistributions!Y$2:Y114)&gt;0.01,"",IF(NewDistributions!Y111/SUM(NewDistributions!Y$2:Y114)&gt;0.01,"",DateEnded_4Day!$A114)))))))</f>
        <v>44429</v>
      </c>
      <c r="Z114" s="19">
        <f>IF($A114&lt;='All Results'!$B$4,"",IF(SUM(NewDistributions!Z$2:Z114)=0,"",(IF(NewDistributions!Z114/SUM(NewDistributions!Z$2:Z114)&gt;0.01,"",IF(NewDistributions!Z113/SUM(NewDistributions!Z$2:Z114)&gt;0.01,"",IF(NewDistributions!Z112/SUM(NewDistributions!Z$2:Z114)&gt;0.01,"",IF(NewDistributions!Z111/SUM(NewDistributions!Z$2:Z114)&gt;0.01,"",DateEnded_4Day!$A114)))))))</f>
        <v>44429</v>
      </c>
      <c r="AA114" s="19">
        <f>IF($A114&lt;='All Results'!$B$4,"",IF(SUM(NewDistributions!AA$2:AA114)=0,"",(IF(NewDistributions!AA114/SUM(NewDistributions!AA$2:AA114)&gt;0.01,"",IF(NewDistributions!AA113/SUM(NewDistributions!AA$2:AA114)&gt;0.01,"",IF(NewDistributions!AA112/SUM(NewDistributions!AA$2:AA114)&gt;0.01,"",IF(NewDistributions!AA111/SUM(NewDistributions!AA$2:AA114)&gt;0.01,"",DateEnded_4Day!$A114)))))))</f>
        <v>44429</v>
      </c>
      <c r="AB114" s="19">
        <f>IF($A114&lt;='All Results'!$B$4,"",IF(SUM(NewDistributions!AB$2:AB114)=0,"",(IF(NewDistributions!AB114/SUM(NewDistributions!AB$2:AB114)&gt;0.01,"",IF(NewDistributions!AB113/SUM(NewDistributions!AB$2:AB114)&gt;0.01,"",IF(NewDistributions!AB112/SUM(NewDistributions!AB$2:AB114)&gt;0.01,"",IF(NewDistributions!AB111/SUM(NewDistributions!AB$2:AB114)&gt;0.01,"",DateEnded_4Day!$A114)))))))</f>
        <v>44429</v>
      </c>
      <c r="AC114" s="19">
        <f>IF($A114&lt;='All Results'!$B$4,"",IF(SUM(NewDistributions!AC$2:AC114)=0,"",(IF(NewDistributions!AC114/SUM(NewDistributions!AC$2:AC114)&gt;0.01,"",IF(NewDistributions!AC113/SUM(NewDistributions!AC$2:AC114)&gt;0.01,"",IF(NewDistributions!AC112/SUM(NewDistributions!AC$2:AC114)&gt;0.01,"",IF(NewDistributions!AC111/SUM(NewDistributions!AC$2:AC114)&gt;0.01,"",DateEnded_4Day!$A114)))))))</f>
        <v>44429</v>
      </c>
      <c r="AD114" s="19">
        <f>IF($A114&lt;='All Results'!$B$4,"",IF(SUM(NewDistributions!AD$2:AD114)=0,"",(IF(NewDistributions!AD114/SUM(NewDistributions!AD$2:AD114)&gt;0.01,"",IF(NewDistributions!AD113/SUM(NewDistributions!AD$2:AD114)&gt;0.01,"",IF(NewDistributions!AD112/SUM(NewDistributions!AD$2:AD114)&gt;0.01,"",IF(NewDistributions!AD111/SUM(NewDistributions!AD$2:AD114)&gt;0.01,"",DateEnded_4Day!$A114)))))))</f>
        <v>44429</v>
      </c>
      <c r="AE114" s="19">
        <f>IF($A114&lt;='All Results'!$B$4,"",IF(SUM(NewDistributions!AE$2:AE114)=0,"",(IF(NewDistributions!AE114/SUM(NewDistributions!AE$2:AE114)&gt;0.01,"",IF(NewDistributions!AE113/SUM(NewDistributions!AE$2:AE114)&gt;0.01,"",IF(NewDistributions!AE112/SUM(NewDistributions!AE$2:AE114)&gt;0.01,"",IF(NewDistributions!AE111/SUM(NewDistributions!AE$2:AE114)&gt;0.01,"",DateEnded_4Day!$A114)))))))</f>
        <v>44429</v>
      </c>
      <c r="AF114" s="19">
        <f>IF($A114&lt;='All Results'!$B$4,"",IF(SUM(NewDistributions!AF$2:AF114)=0,"",(IF(NewDistributions!AF114/SUM(NewDistributions!AF$2:AF114)&gt;0.01,"",IF(NewDistributions!AF113/SUM(NewDistributions!AF$2:AF114)&gt;0.01,"",IF(NewDistributions!AF112/SUM(NewDistributions!AF$2:AF114)&gt;0.01,"",IF(NewDistributions!AF111/SUM(NewDistributions!AF$2:AF114)&gt;0.01,"",DateEnded_4Day!$A114)))))))</f>
        <v>44429</v>
      </c>
      <c r="AG114" s="19">
        <f>IF($A114&lt;='All Results'!$B$4,"",IF(SUM(NewDistributions!AG$2:AG114)=0,"",(IF(NewDistributions!AG114/SUM(NewDistributions!AG$2:AG114)&gt;0.01,"",IF(NewDistributions!AG113/SUM(NewDistributions!AG$2:AG114)&gt;0.01,"",IF(NewDistributions!AG112/SUM(NewDistributions!AG$2:AG114)&gt;0.01,"",IF(NewDistributions!AG111/SUM(NewDistributions!AG$2:AG114)&gt;0.01,"",DateEnded_4Day!$A114)))))))</f>
        <v>44429</v>
      </c>
      <c r="AH114" s="19">
        <f>IF($A114&lt;='All Results'!$B$4,"",IF(SUM(NewDistributions!AH$2:AH114)=0,"",(IF(NewDistributions!AH114/SUM(NewDistributions!AH$2:AH114)&gt;0.01,"",IF(NewDistributions!AH113/SUM(NewDistributions!AH$2:AH114)&gt;0.01,"",IF(NewDistributions!AH112/SUM(NewDistributions!AH$2:AH114)&gt;0.01,"",IF(NewDistributions!AH111/SUM(NewDistributions!AH$2:AH114)&gt;0.01,"",DateEnded_4Day!$A114)))))))</f>
        <v>44429</v>
      </c>
      <c r="AI114" s="19">
        <f>IF($A114&lt;='All Results'!$B$4,"",IF(SUM(NewDistributions!AI$2:AI114)=0,"",(IF(NewDistributions!AI114/SUM(NewDistributions!AI$2:AI114)&gt;0.01,"",IF(NewDistributions!AI113/SUM(NewDistributions!AI$2:AI114)&gt;0.01,"",IF(NewDistributions!AI112/SUM(NewDistributions!AI$2:AI114)&gt;0.01,"",IF(NewDistributions!AI111/SUM(NewDistributions!AI$2:AI114)&gt;0.01,"",DateEnded_4Day!$A114)))))))</f>
        <v>44429</v>
      </c>
      <c r="AJ114" s="19">
        <f>IF($A114&lt;='All Results'!$B$4,"",IF(SUM(NewDistributions!AJ$2:AJ114)=0,"",(IF(NewDistributions!AJ114/SUM(NewDistributions!AJ$2:AJ114)&gt;0.01,"",IF(NewDistributions!AJ113/SUM(NewDistributions!AJ$2:AJ114)&gt;0.01,"",IF(NewDistributions!AJ112/SUM(NewDistributions!AJ$2:AJ114)&gt;0.01,"",IF(NewDistributions!AJ111/SUM(NewDistributions!AJ$2:AJ114)&gt;0.01,"",DateEnded_4Day!$A114)))))))</f>
        <v>44429</v>
      </c>
    </row>
    <row r="116" spans="1:36" x14ac:dyDescent="0.25">
      <c r="A116" s="10" t="s">
        <v>38</v>
      </c>
      <c r="B116" s="12"/>
      <c r="C116" s="19">
        <f>IF(COUNT(C2:C114)=0,ISBLANK(value),MIN(C2:C114))</f>
        <v>44416</v>
      </c>
      <c r="D116" s="19">
        <f>IF(COUNT(D2:D114)=0,ISBLANK(value),MIN(D2:D114))</f>
        <v>44416</v>
      </c>
      <c r="E116" s="19">
        <f>IF(COUNT(E2:E114)=0,ISBLANK(value),MIN(E2:E114))</f>
        <v>44425</v>
      </c>
      <c r="F116" s="19">
        <f>IF(COUNT(F2:F114)=0,ISBLANK(value),MIN(F2:F114))</f>
        <v>44425</v>
      </c>
      <c r="G116" s="19">
        <f>IF(COUNT(G2:G114)=0,ISBLANK(value),MIN(G2:G114))</f>
        <v>44425</v>
      </c>
      <c r="H116" s="19">
        <f>IF(COUNT(H2:H114)=0,ISBLANK(value),MIN(H2:H114))</f>
        <v>44425</v>
      </c>
      <c r="I116" s="19">
        <f>IF(COUNT(I2:I114)=0,ISBLANK(value),MIN(I2:I114))</f>
        <v>44425</v>
      </c>
      <c r="J116" s="19">
        <f>IF(COUNT(J2:J114)=0,ISBLANK(value),MIN(J2:J114))</f>
        <v>44425</v>
      </c>
      <c r="K116" s="19">
        <f>IF(COUNT(K2:K114)=0,ISBLANK(value),MIN(K2:K114))</f>
        <v>44425</v>
      </c>
      <c r="L116" s="19">
        <f>IF(COUNT(L2:L114)=0,ISBLANK(value),MIN(L2:L114))</f>
        <v>44425</v>
      </c>
      <c r="M116" s="19">
        <f>IF(COUNT(M2:M114)=0,ISBLANK(value),MIN(M2:M114))</f>
        <v>44425</v>
      </c>
      <c r="N116" s="19">
        <f>IF(COUNT(N2:N114)=0,ISBLANK(value),MIN(N2:N114))</f>
        <v>44425</v>
      </c>
      <c r="O116" s="19">
        <f>IF(COUNT(O2:O114)=0,ISBLANK(value),MIN(O2:O114))</f>
        <v>44416</v>
      </c>
      <c r="P116" s="19">
        <f>IF(COUNT(P2:P114)=0,ISBLANK(value),MIN(P2:P114))</f>
        <v>44425</v>
      </c>
      <c r="Q116" s="19">
        <f>IF(COUNT(Q2:Q114)=0,ISBLANK(value),MIN(Q2:Q114))</f>
        <v>44425</v>
      </c>
      <c r="R116" s="19">
        <f>IF(COUNT(R2:R114)=0,ISBLANK(value),MIN(R2:R114))</f>
        <v>44416</v>
      </c>
      <c r="S116" s="19">
        <f>IF(COUNT(S2:S114)=0,ISBLANK(value),MIN(S2:S114))</f>
        <v>44425</v>
      </c>
      <c r="T116" s="19">
        <f>IF(COUNT(T2:T114)=0,ISBLANK(value),MIN(T2:T114))</f>
        <v>44425</v>
      </c>
      <c r="U116" s="19">
        <f>IF(COUNT(U2:U114)=0,ISBLANK(value),MIN(U2:U114))</f>
        <v>44425</v>
      </c>
      <c r="V116" s="19">
        <f>IF(COUNT(V2:V114)=0,ISBLANK(value),MIN(V2:V114))</f>
        <v>44424</v>
      </c>
      <c r="W116" s="19">
        <f>IF(COUNT(W2:W114)=0,ISBLANK(value),MIN(W2:W114))</f>
        <v>44425</v>
      </c>
      <c r="X116" s="19">
        <f>IF(COUNT(X2:X114)=0,ISBLANK(value),MIN(X2:X114))</f>
        <v>44425</v>
      </c>
      <c r="Y116" s="19">
        <f>IF(COUNT(Y2:Y114)=0,ISBLANK(value),MIN(Y2:Y114))</f>
        <v>44425</v>
      </c>
      <c r="Z116" s="19">
        <f>IF(COUNT(Z2:Z114)=0,ISBLANK(value),MIN(Z2:Z114))</f>
        <v>44425</v>
      </c>
      <c r="AA116" s="19">
        <f>IF(COUNT(AA2:AA114)=0,ISBLANK(value),MIN(AA2:AA114))</f>
        <v>44425</v>
      </c>
      <c r="AB116" s="19">
        <f>IF(COUNT(AB2:AB114)=0,ISBLANK(value),MIN(AB2:AB114))</f>
        <v>44425</v>
      </c>
      <c r="AC116" s="19">
        <f>IF(COUNT(AC2:AC114)=0,ISBLANK(value),MIN(AC2:AC114))</f>
        <v>44425</v>
      </c>
      <c r="AD116" s="19">
        <f>IF(COUNT(AD2:AD114)=0,ISBLANK(value),MIN(AD2:AD114))</f>
        <v>44425</v>
      </c>
      <c r="AE116" s="19">
        <f>IF(COUNT(AE2:AE114)=0,ISBLANK(value),MIN(AE2:AE114))</f>
        <v>44419</v>
      </c>
      <c r="AF116" s="19">
        <f>IF(COUNT(AF2:AF114)=0,ISBLANK(value),MIN(AF2:AF114))</f>
        <v>44425</v>
      </c>
      <c r="AG116" s="19">
        <f>IF(COUNT(AG2:AG114)=0,ISBLANK(value),MIN(AG2:AG114))</f>
        <v>44425</v>
      </c>
      <c r="AH116" s="19">
        <f>IF(COUNT(AH2:AH114)=0,ISBLANK(value),MIN(AH2:AH114))</f>
        <v>44425</v>
      </c>
      <c r="AI116" s="19">
        <f>IF(COUNT(AI2:AI114)=0,ISBLANK(value),MIN(AI2:AI114))</f>
        <v>44425</v>
      </c>
      <c r="AJ116" s="19">
        <f>IF(COUNT(AJ2:AJ114)=0,ISBLANK(value),MIN(AJ2:AJ114))</f>
        <v>44425</v>
      </c>
    </row>
    <row r="117" spans="1:36" x14ac:dyDescent="0.25">
      <c r="A117" s="5"/>
      <c r="B117" s="11"/>
    </row>
    <row r="118" spans="1:36" x14ac:dyDescent="0.25">
      <c r="A118" s="9"/>
      <c r="B118" s="13"/>
    </row>
    <row r="119" spans="1:36" x14ac:dyDescent="0.25">
      <c r="A119" s="9"/>
      <c r="B119" s="13"/>
    </row>
    <row r="120" spans="1:36" x14ac:dyDescent="0.25">
      <c r="A120" s="9"/>
      <c r="B120" s="13"/>
    </row>
    <row r="121" spans="1:36" x14ac:dyDescent="0.25">
      <c r="B12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Dates</vt:lpstr>
      <vt:lpstr>Situk</vt:lpstr>
      <vt:lpstr>CumNo</vt:lpstr>
      <vt:lpstr>CumFreq</vt:lpstr>
      <vt:lpstr>NewDistributions</vt:lpstr>
      <vt:lpstr>NewCumNo</vt:lpstr>
      <vt:lpstr>NewCumFreq</vt:lpstr>
      <vt:lpstr>DateEnded_5Day</vt:lpstr>
      <vt:lpstr>DateEnded_4Day</vt:lpstr>
      <vt:lpstr>DateEnded_3Day</vt:lpstr>
      <vt:lpstr>WhatWasMissed_5Day</vt:lpstr>
      <vt:lpstr>WhatWasMissed_4Day</vt:lpstr>
      <vt:lpstr>WhatWasMissed_3Day</vt:lpstr>
      <vt:lpstr>5DayRule</vt:lpstr>
      <vt:lpstr>4DayRule</vt:lpstr>
      <vt:lpstr>3DayRule</vt:lpstr>
      <vt:lpstr>All Results</vt:lpstr>
      <vt:lpstr>DaysAdded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Heinl, Steve (DFG)</dc:creator>
  <cp:lastModifiedBy>NA</cp:lastModifiedBy>
  <dcterms:created xsi:type="dcterms:W3CDTF">2021-10-04T23:21:23Z</dcterms:created>
  <dcterms:modified xsi:type="dcterms:W3CDTF">2022-01-13T19:32:10Z</dcterms:modified>
</cp:coreProperties>
</file>